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ohnMatthew/Downloads/cb_2018_us_county_500k/"/>
    </mc:Choice>
  </mc:AlternateContent>
  <xr:revisionPtr revIDLastSave="0" documentId="13_ncr:1_{FFAB87EA-F5CB-F447-8F20-B43491A2B571}" xr6:coauthVersionLast="47" xr6:coauthVersionMax="47" xr10:uidLastSave="{00000000-0000-0000-0000-000000000000}"/>
  <bookViews>
    <workbookView xWindow="10880" yWindow="500" windowWidth="26840" windowHeight="15940" xr2:uid="{8F517574-5682-234E-96E9-6225D8E7F458}"/>
  </bookViews>
  <sheets>
    <sheet name="Sheet1" sheetId="1" r:id="rId1"/>
    <sheet name="FIPS" sheetId="2" r:id="rId2"/>
  </sheets>
  <definedNames>
    <definedName name="AK_page1" localSheetId="0">Sheet1!$A$160:$G$188</definedName>
    <definedName name="AZ_page1" localSheetId="0">Sheet1!$A$189:$B$237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733" i="1" l="1"/>
  <c r="K733" i="1"/>
  <c r="L733" i="1"/>
  <c r="M733" i="1"/>
  <c r="N733" i="1"/>
  <c r="O733" i="1" s="1"/>
  <c r="J734" i="1"/>
  <c r="K734" i="1" s="1"/>
  <c r="L734" i="1"/>
  <c r="M734" i="1" s="1"/>
  <c r="N734" i="1"/>
  <c r="O734" i="1" s="1"/>
  <c r="H733" i="1"/>
  <c r="I733" i="1"/>
  <c r="H734" i="1"/>
  <c r="I734" i="1"/>
  <c r="Z733" i="1"/>
  <c r="Z5298" i="1"/>
  <c r="Z5299" i="1"/>
  <c r="Z5636" i="1"/>
  <c r="Z5637" i="1"/>
  <c r="Z5642" i="1"/>
  <c r="Z5643" i="1"/>
  <c r="Z5644" i="1"/>
  <c r="Z5728" i="1"/>
  <c r="Z5729" i="1"/>
  <c r="Z5730" i="1"/>
  <c r="Z5876" i="1"/>
  <c r="Z5877" i="1"/>
  <c r="Z5882" i="1"/>
  <c r="Z6272" i="1"/>
  <c r="Z6273" i="1"/>
  <c r="Z7071" i="1"/>
  <c r="Z7072" i="1"/>
  <c r="Z7073" i="1"/>
  <c r="Z7074" i="1"/>
  <c r="J3040" i="1"/>
  <c r="Z3040" i="1" s="1"/>
  <c r="J3041" i="1"/>
  <c r="Z3041" i="1" s="1"/>
  <c r="J3042" i="1"/>
  <c r="Z3042" i="1" s="1"/>
  <c r="J3043" i="1"/>
  <c r="Z3043" i="1" s="1"/>
  <c r="J3044" i="1"/>
  <c r="Z3044" i="1" s="1"/>
  <c r="J3045" i="1"/>
  <c r="Z3045" i="1" s="1"/>
  <c r="J3046" i="1"/>
  <c r="Z3046" i="1" s="1"/>
  <c r="J3047" i="1"/>
  <c r="Z3047" i="1" s="1"/>
  <c r="J3048" i="1"/>
  <c r="Z3048" i="1" s="1"/>
  <c r="J3049" i="1"/>
  <c r="Z3049" i="1" s="1"/>
  <c r="J3050" i="1"/>
  <c r="Z3050" i="1" s="1"/>
  <c r="J3051" i="1"/>
  <c r="Z3051" i="1" s="1"/>
  <c r="J3052" i="1"/>
  <c r="Z3052" i="1" s="1"/>
  <c r="J3053" i="1"/>
  <c r="Z3053" i="1" s="1"/>
  <c r="J3054" i="1"/>
  <c r="Z3054" i="1" s="1"/>
  <c r="J3055" i="1"/>
  <c r="Z3055" i="1" s="1"/>
  <c r="J3056" i="1"/>
  <c r="Z3056" i="1" s="1"/>
  <c r="J3057" i="1"/>
  <c r="Z3057" i="1" s="1"/>
  <c r="J3058" i="1"/>
  <c r="Z3058" i="1" s="1"/>
  <c r="J3059" i="1"/>
  <c r="Z3059" i="1" s="1"/>
  <c r="J3060" i="1"/>
  <c r="Z3060" i="1" s="1"/>
  <c r="J3061" i="1"/>
  <c r="Z3061" i="1" s="1"/>
  <c r="J3062" i="1"/>
  <c r="Z3062" i="1" s="1"/>
  <c r="J3063" i="1"/>
  <c r="Z3063" i="1" s="1"/>
  <c r="J3064" i="1"/>
  <c r="Z3064" i="1" s="1"/>
  <c r="J3065" i="1"/>
  <c r="Z3065" i="1" s="1"/>
  <c r="J3066" i="1"/>
  <c r="Z3066" i="1" s="1"/>
  <c r="J3067" i="1"/>
  <c r="Z3067" i="1" s="1"/>
  <c r="J3068" i="1"/>
  <c r="Z3068" i="1" s="1"/>
  <c r="J3069" i="1"/>
  <c r="Z3069" i="1" s="1"/>
  <c r="J3070" i="1"/>
  <c r="Z3070" i="1" s="1"/>
  <c r="J3391" i="1"/>
  <c r="L3391" i="1"/>
  <c r="M3391" i="1" s="1"/>
  <c r="N3391" i="1"/>
  <c r="N3392" i="1" s="1"/>
  <c r="J3392" i="1"/>
  <c r="J3393" i="1"/>
  <c r="J3394" i="1"/>
  <c r="N3394" i="1"/>
  <c r="J3395" i="1"/>
  <c r="L3395" i="1"/>
  <c r="M3395" i="1" s="1"/>
  <c r="J3396" i="1"/>
  <c r="Z3396" i="1" s="1"/>
  <c r="K3396" i="1"/>
  <c r="L3396" i="1"/>
  <c r="M3396" i="1" s="1"/>
  <c r="J3397" i="1"/>
  <c r="N3397" i="1"/>
  <c r="J3398" i="1"/>
  <c r="J3399" i="1"/>
  <c r="J3400" i="1"/>
  <c r="N3400" i="1"/>
  <c r="N3401" i="1" s="1"/>
  <c r="J3401" i="1"/>
  <c r="J3402" i="1"/>
  <c r="L3402" i="1" s="1"/>
  <c r="M3402" i="1" s="1"/>
  <c r="J3462" i="1"/>
  <c r="H3463" i="1"/>
  <c r="H3464" i="1" s="1"/>
  <c r="I3463" i="1"/>
  <c r="I3464" i="1" s="1"/>
  <c r="J3463" i="1"/>
  <c r="Z3463" i="1" s="1"/>
  <c r="N3463" i="1"/>
  <c r="J3464" i="1"/>
  <c r="N3464" i="1"/>
  <c r="N5636" i="1"/>
  <c r="N5637" i="1"/>
  <c r="N5638" i="1"/>
  <c r="N5639" i="1" s="1"/>
  <c r="N5640" i="1" s="1"/>
  <c r="N5641" i="1"/>
  <c r="N5642" i="1"/>
  <c r="N5643" i="1"/>
  <c r="N5644" i="1" s="1"/>
  <c r="N5645" i="1" s="1"/>
  <c r="N5646" i="1"/>
  <c r="N5647" i="1" s="1"/>
  <c r="N5648" i="1" s="1"/>
  <c r="J5634" i="1"/>
  <c r="Z5634" i="1" s="1"/>
  <c r="J5635" i="1"/>
  <c r="Z5635" i="1" s="1"/>
  <c r="J5636" i="1"/>
  <c r="J5637" i="1"/>
  <c r="J5638" i="1"/>
  <c r="Z5638" i="1" s="1"/>
  <c r="J5639" i="1"/>
  <c r="Z5639" i="1" s="1"/>
  <c r="J5640" i="1"/>
  <c r="Z5640" i="1" s="1"/>
  <c r="J5641" i="1"/>
  <c r="Z5641" i="1" s="1"/>
  <c r="J5642" i="1"/>
  <c r="J5643" i="1"/>
  <c r="J5644" i="1"/>
  <c r="J5645" i="1"/>
  <c r="Z5645" i="1" s="1"/>
  <c r="J5646" i="1"/>
  <c r="Z5646" i="1" s="1"/>
  <c r="J5647" i="1"/>
  <c r="Z5647" i="1" s="1"/>
  <c r="H5636" i="1"/>
  <c r="H5637" i="1" s="1"/>
  <c r="H5638" i="1" s="1"/>
  <c r="H5639" i="1" s="1"/>
  <c r="H5640" i="1" s="1"/>
  <c r="H5641" i="1" s="1"/>
  <c r="H5642" i="1" s="1"/>
  <c r="H5643" i="1" s="1"/>
  <c r="H5644" i="1" s="1"/>
  <c r="H5645" i="1" s="1"/>
  <c r="H5646" i="1" s="1"/>
  <c r="H5647" i="1" s="1"/>
  <c r="J5723" i="1"/>
  <c r="Z5723" i="1" s="1"/>
  <c r="J5724" i="1"/>
  <c r="Z5724" i="1" s="1"/>
  <c r="J5725" i="1"/>
  <c r="Z5725" i="1" s="1"/>
  <c r="J5726" i="1"/>
  <c r="Z5726" i="1" s="1"/>
  <c r="J5727" i="1"/>
  <c r="Z5727" i="1" s="1"/>
  <c r="J5728" i="1"/>
  <c r="J5729" i="1"/>
  <c r="J5730" i="1"/>
  <c r="J5731" i="1"/>
  <c r="Z5731" i="1" s="1"/>
  <c r="J5732" i="1"/>
  <c r="Z5732" i="1" s="1"/>
  <c r="J5733" i="1"/>
  <c r="Z5733" i="1" s="1"/>
  <c r="J5734" i="1"/>
  <c r="Z5734" i="1" s="1"/>
  <c r="J5735" i="1"/>
  <c r="Z5735" i="1" s="1"/>
  <c r="J5736" i="1"/>
  <c r="Z5736" i="1" s="1"/>
  <c r="J5737" i="1"/>
  <c r="Z5737" i="1" s="1"/>
  <c r="J5738" i="1"/>
  <c r="Z5738" i="1" s="1"/>
  <c r="J5739" i="1"/>
  <c r="Z5739" i="1" s="1"/>
  <c r="J5740" i="1"/>
  <c r="Z5740" i="1" s="1"/>
  <c r="J5741" i="1"/>
  <c r="Z5741" i="1" s="1"/>
  <c r="H5725" i="1"/>
  <c r="H5726" i="1" s="1"/>
  <c r="H5727" i="1" s="1"/>
  <c r="H5728" i="1" s="1"/>
  <c r="H5729" i="1" s="1"/>
  <c r="H5730" i="1" s="1"/>
  <c r="H5731" i="1" s="1"/>
  <c r="J6702" i="1"/>
  <c r="Z6702" i="1" s="1"/>
  <c r="J6703" i="1"/>
  <c r="K6703" i="1" s="1"/>
  <c r="J6704" i="1"/>
  <c r="Z6704" i="1" s="1"/>
  <c r="J6705" i="1"/>
  <c r="Z6705" i="1" s="1"/>
  <c r="J6706" i="1"/>
  <c r="Z6706" i="1" s="1"/>
  <c r="J6707" i="1"/>
  <c r="Z6707" i="1" s="1"/>
  <c r="J6708" i="1"/>
  <c r="Z6708" i="1" s="1"/>
  <c r="J6709" i="1"/>
  <c r="Z6709" i="1" s="1"/>
  <c r="H6703" i="1"/>
  <c r="H6704" i="1" s="1"/>
  <c r="H6705" i="1" s="1"/>
  <c r="H6706" i="1" s="1"/>
  <c r="H6707" i="1" s="1"/>
  <c r="H6708" i="1" s="1"/>
  <c r="H6709" i="1" s="1"/>
  <c r="R4" i="1"/>
  <c r="J7071" i="1"/>
  <c r="K7071" i="1" s="1"/>
  <c r="N7071" i="1"/>
  <c r="J7072" i="1"/>
  <c r="N7072" i="1"/>
  <c r="N7073" i="1" s="1"/>
  <c r="J7073" i="1"/>
  <c r="K7073" i="1" s="1"/>
  <c r="J7074" i="1"/>
  <c r="K7074" i="1" s="1"/>
  <c r="J7075" i="1"/>
  <c r="K7075" i="1" s="1"/>
  <c r="N7075" i="1"/>
  <c r="H7071" i="1"/>
  <c r="H7072" i="1" s="1"/>
  <c r="H7073" i="1" s="1"/>
  <c r="H7074" i="1" s="1"/>
  <c r="H7075" i="1" s="1"/>
  <c r="H7076" i="1" s="1"/>
  <c r="I7071" i="1"/>
  <c r="I7072" i="1" s="1"/>
  <c r="I7073" i="1" s="1"/>
  <c r="I7074" i="1" s="1"/>
  <c r="I7075" i="1" s="1"/>
  <c r="I7076" i="1" s="1"/>
  <c r="J6272" i="1"/>
  <c r="J6273" i="1"/>
  <c r="K6273" i="1" s="1"/>
  <c r="N6273" i="1"/>
  <c r="N6274" i="1" s="1"/>
  <c r="J6274" i="1"/>
  <c r="J6275" i="1"/>
  <c r="J6276" i="1"/>
  <c r="N6276" i="1"/>
  <c r="J6277" i="1"/>
  <c r="Z6277" i="1" s="1"/>
  <c r="N6277" i="1"/>
  <c r="J6278" i="1"/>
  <c r="N6278" i="1"/>
  <c r="N6279" i="1" s="1"/>
  <c r="J6279" i="1"/>
  <c r="J6280" i="1"/>
  <c r="J6281" i="1"/>
  <c r="J6282" i="1"/>
  <c r="N6282" i="1"/>
  <c r="J6051" i="1"/>
  <c r="K6051" i="1" s="1"/>
  <c r="J6052" i="1"/>
  <c r="K6052" i="1" s="1"/>
  <c r="J6053" i="1"/>
  <c r="K6053" i="1" s="1"/>
  <c r="J6054" i="1"/>
  <c r="J5874" i="1"/>
  <c r="Z5874" i="1" s="1"/>
  <c r="J5875" i="1"/>
  <c r="Z5875" i="1" s="1"/>
  <c r="J5876" i="1"/>
  <c r="K5876" i="1" s="1"/>
  <c r="N5876" i="1"/>
  <c r="N5877" i="1" s="1"/>
  <c r="J5877" i="1"/>
  <c r="J5878" i="1"/>
  <c r="Z5878" i="1" s="1"/>
  <c r="J5879" i="1"/>
  <c r="Z5879" i="1" s="1"/>
  <c r="J5880" i="1"/>
  <c r="Z5880" i="1" s="1"/>
  <c r="J5881" i="1"/>
  <c r="N5881" i="1"/>
  <c r="J5882" i="1"/>
  <c r="K5882" i="1" s="1"/>
  <c r="N5882" i="1"/>
  <c r="J5883" i="1"/>
  <c r="Z5883" i="1" s="1"/>
  <c r="N5883" i="1"/>
  <c r="J5711" i="1"/>
  <c r="N5711" i="1"/>
  <c r="J5712" i="1"/>
  <c r="Z5712" i="1" s="1"/>
  <c r="N5712" i="1"/>
  <c r="J5713" i="1"/>
  <c r="Z5713" i="1" s="1"/>
  <c r="N5713" i="1"/>
  <c r="J5714" i="1"/>
  <c r="Z5714" i="1" s="1"/>
  <c r="N5714" i="1"/>
  <c r="J5715" i="1"/>
  <c r="Z5715" i="1" s="1"/>
  <c r="N5715" i="1"/>
  <c r="J5716" i="1"/>
  <c r="Z5716" i="1" s="1"/>
  <c r="N5716" i="1"/>
  <c r="J5605" i="1"/>
  <c r="Z5605" i="1" s="1"/>
  <c r="N5605" i="1"/>
  <c r="J5606" i="1"/>
  <c r="Z5606" i="1" s="1"/>
  <c r="J5607" i="1"/>
  <c r="J5608" i="1"/>
  <c r="N5608" i="1"/>
  <c r="J5609" i="1"/>
  <c r="Z5609" i="1" s="1"/>
  <c r="J5610" i="1"/>
  <c r="Z5610" i="1" s="1"/>
  <c r="J5611" i="1"/>
  <c r="N5611" i="1"/>
  <c r="J5573" i="1"/>
  <c r="Z5573" i="1" s="1"/>
  <c r="J5574" i="1"/>
  <c r="J5575" i="1"/>
  <c r="Z5575" i="1" s="1"/>
  <c r="N5575" i="1"/>
  <c r="J5576" i="1"/>
  <c r="Z5576" i="1" s="1"/>
  <c r="N5576" i="1"/>
  <c r="N5577" i="1" s="1"/>
  <c r="J5577" i="1"/>
  <c r="Z5577" i="1" s="1"/>
  <c r="J5401" i="1"/>
  <c r="Z5401" i="1" s="1"/>
  <c r="J5402" i="1"/>
  <c r="Z5402" i="1" s="1"/>
  <c r="N5402" i="1"/>
  <c r="N5403" i="1" s="1"/>
  <c r="J5403" i="1"/>
  <c r="J5404" i="1"/>
  <c r="J5405" i="1"/>
  <c r="Z5405" i="1" s="1"/>
  <c r="N5405" i="1"/>
  <c r="N5406" i="1" s="1"/>
  <c r="J5406" i="1"/>
  <c r="Z5406" i="1" s="1"/>
  <c r="J5407" i="1"/>
  <c r="Z5407" i="1" s="1"/>
  <c r="J5408" i="1"/>
  <c r="Z5408" i="1" s="1"/>
  <c r="J5409" i="1"/>
  <c r="Z5409" i="1" s="1"/>
  <c r="J5410" i="1"/>
  <c r="Z5410" i="1" s="1"/>
  <c r="J5411" i="1"/>
  <c r="Z5411" i="1" s="1"/>
  <c r="J5412" i="1"/>
  <c r="J5413" i="1"/>
  <c r="N5413" i="1"/>
  <c r="N5414" i="1" s="1"/>
  <c r="J5414" i="1"/>
  <c r="J5415" i="1"/>
  <c r="J5416" i="1"/>
  <c r="J5417" i="1"/>
  <c r="Z5417" i="1" s="1"/>
  <c r="J5418" i="1"/>
  <c r="J5419" i="1"/>
  <c r="Z5419" i="1" s="1"/>
  <c r="N5419" i="1"/>
  <c r="N5420" i="1" s="1"/>
  <c r="J5420" i="1"/>
  <c r="Z5420" i="1" s="1"/>
  <c r="J5421" i="1"/>
  <c r="Z5421" i="1" s="1"/>
  <c r="J5396" i="1"/>
  <c r="Z5396" i="1" s="1"/>
  <c r="J5397" i="1"/>
  <c r="J5398" i="1"/>
  <c r="Z5398" i="1" s="1"/>
  <c r="J5399" i="1"/>
  <c r="Z5399" i="1" s="1"/>
  <c r="N5399" i="1"/>
  <c r="J5400" i="1"/>
  <c r="Z5400" i="1" s="1"/>
  <c r="J5422" i="1"/>
  <c r="Z5422" i="1" s="1"/>
  <c r="N5422" i="1"/>
  <c r="J5423" i="1"/>
  <c r="Z5423" i="1" s="1"/>
  <c r="N5423" i="1"/>
  <c r="N5424" i="1" s="1"/>
  <c r="N5425" i="1" s="1"/>
  <c r="J5424" i="1"/>
  <c r="K5424" i="1" s="1"/>
  <c r="J5425" i="1"/>
  <c r="Z5425" i="1" s="1"/>
  <c r="J5426" i="1"/>
  <c r="Z5426" i="1" s="1"/>
  <c r="J5427" i="1"/>
  <c r="Z5427" i="1" s="1"/>
  <c r="N5427" i="1"/>
  <c r="J5428" i="1"/>
  <c r="Z5428" i="1" s="1"/>
  <c r="N5428" i="1"/>
  <c r="J5297" i="1"/>
  <c r="Z5297" i="1" s="1"/>
  <c r="J5298" i="1"/>
  <c r="J5299" i="1"/>
  <c r="J5300" i="1"/>
  <c r="Z5300" i="1" s="1"/>
  <c r="J5301" i="1"/>
  <c r="Z5301" i="1" s="1"/>
  <c r="J5302" i="1"/>
  <c r="Z5302" i="1" s="1"/>
  <c r="J5303" i="1"/>
  <c r="Z5303" i="1" s="1"/>
  <c r="J5304" i="1"/>
  <c r="Z5304" i="1" s="1"/>
  <c r="J5305" i="1"/>
  <c r="J5306" i="1"/>
  <c r="N5306" i="1"/>
  <c r="N5307" i="1" s="1"/>
  <c r="N5308" i="1" s="1"/>
  <c r="J5307" i="1"/>
  <c r="Z5307" i="1" s="1"/>
  <c r="J5308" i="1"/>
  <c r="Z5308" i="1" s="1"/>
  <c r="J5309" i="1"/>
  <c r="Z5309" i="1" s="1"/>
  <c r="N5309" i="1"/>
  <c r="J5310" i="1"/>
  <c r="Z5310" i="1" s="1"/>
  <c r="J5311" i="1"/>
  <c r="J5312" i="1"/>
  <c r="K5312" i="1" s="1"/>
  <c r="N5312" i="1"/>
  <c r="J5313" i="1"/>
  <c r="Z5313" i="1" s="1"/>
  <c r="N5313" i="1"/>
  <c r="J5314" i="1"/>
  <c r="Z5314" i="1" s="1"/>
  <c r="N5314" i="1"/>
  <c r="J5315" i="1"/>
  <c r="Z5315" i="1" s="1"/>
  <c r="J5316" i="1"/>
  <c r="J5317" i="1"/>
  <c r="N5317" i="1"/>
  <c r="N5318" i="1" s="1"/>
  <c r="N5319" i="1" s="1"/>
  <c r="J5318" i="1"/>
  <c r="Z5318" i="1" s="1"/>
  <c r="J5319" i="1"/>
  <c r="Z5319" i="1" s="1"/>
  <c r="J5320" i="1"/>
  <c r="Z5320" i="1" s="1"/>
  <c r="J5321" i="1"/>
  <c r="Z5321" i="1" s="1"/>
  <c r="J5322" i="1"/>
  <c r="Z5322" i="1" s="1"/>
  <c r="J5323" i="1"/>
  <c r="Z5323" i="1" s="1"/>
  <c r="J5324" i="1"/>
  <c r="Z5324" i="1" s="1"/>
  <c r="J5325" i="1"/>
  <c r="Z5325" i="1" s="1"/>
  <c r="J5326" i="1"/>
  <c r="Z5326" i="1" s="1"/>
  <c r="J5327" i="1"/>
  <c r="Z5327" i="1" s="1"/>
  <c r="N5327" i="1"/>
  <c r="J5328" i="1"/>
  <c r="Z5328" i="1" s="1"/>
  <c r="N5328" i="1"/>
  <c r="J5329" i="1"/>
  <c r="Z5329" i="1" s="1"/>
  <c r="N5329" i="1"/>
  <c r="J5330" i="1"/>
  <c r="Z5330" i="1" s="1"/>
  <c r="N5330" i="1"/>
  <c r="N5331" i="1" s="1"/>
  <c r="J5331" i="1"/>
  <c r="Z5331" i="1" s="1"/>
  <c r="J5332" i="1"/>
  <c r="Z5332" i="1" s="1"/>
  <c r="J5333" i="1"/>
  <c r="Z5333" i="1" s="1"/>
  <c r="J5334" i="1"/>
  <c r="Z5334" i="1" s="1"/>
  <c r="N5334" i="1"/>
  <c r="J5229" i="1"/>
  <c r="Z5229" i="1" s="1"/>
  <c r="J5230" i="1"/>
  <c r="Z5230" i="1" s="1"/>
  <c r="J5231" i="1"/>
  <c r="Z5231" i="1" s="1"/>
  <c r="N5231" i="1"/>
  <c r="N5149" i="1"/>
  <c r="N5150" i="1"/>
  <c r="N5151" i="1"/>
  <c r="H5154" i="1"/>
  <c r="H5155" i="1" s="1"/>
  <c r="H5156" i="1" s="1"/>
  <c r="I5154" i="1"/>
  <c r="I5155" i="1" s="1"/>
  <c r="I5156" i="1" s="1"/>
  <c r="J5075" i="1"/>
  <c r="Z5075" i="1" s="1"/>
  <c r="J5076" i="1"/>
  <c r="Z5076" i="1" s="1"/>
  <c r="N5076" i="1"/>
  <c r="J5077" i="1"/>
  <c r="Z5077" i="1" s="1"/>
  <c r="N5077" i="1"/>
  <c r="J5078" i="1"/>
  <c r="Z5078" i="1" s="1"/>
  <c r="J5079" i="1"/>
  <c r="J5080" i="1"/>
  <c r="N5080" i="1"/>
  <c r="J5081" i="1"/>
  <c r="N5081" i="1"/>
  <c r="J4982" i="1"/>
  <c r="J4983" i="1"/>
  <c r="J4984" i="1"/>
  <c r="Z4984" i="1" s="1"/>
  <c r="J4908" i="1"/>
  <c r="K4908" i="1" s="1"/>
  <c r="J4761" i="1"/>
  <c r="J4762" i="1"/>
  <c r="J4763" i="1"/>
  <c r="Z4763" i="1" s="1"/>
  <c r="J4764" i="1"/>
  <c r="Z4764" i="1" s="1"/>
  <c r="N4491" i="1"/>
  <c r="N4041" i="1"/>
  <c r="N4042" i="1" s="1"/>
  <c r="N4043" i="1" s="1"/>
  <c r="N4044" i="1" s="1"/>
  <c r="N4045" i="1" s="1"/>
  <c r="N4046" i="1" s="1"/>
  <c r="N4047" i="1" s="1"/>
  <c r="N4048" i="1" s="1"/>
  <c r="N4049" i="1"/>
  <c r="N4050" i="1" s="1"/>
  <c r="N4051" i="1" s="1"/>
  <c r="N3687" i="1"/>
  <c r="N3614" i="1"/>
  <c r="K3400" i="1" l="1"/>
  <c r="Z3400" i="1"/>
  <c r="K3391" i="1"/>
  <c r="Z3391" i="1"/>
  <c r="K3399" i="1"/>
  <c r="Z3399" i="1"/>
  <c r="K6054" i="1"/>
  <c r="Z6054" i="1"/>
  <c r="K6276" i="1"/>
  <c r="Z6276" i="1"/>
  <c r="K4762" i="1"/>
  <c r="Z4762" i="1"/>
  <c r="K6275" i="1"/>
  <c r="Z6275" i="1"/>
  <c r="K5418" i="1"/>
  <c r="Z5418" i="1"/>
  <c r="K5404" i="1"/>
  <c r="Z5404" i="1"/>
  <c r="K6274" i="1"/>
  <c r="Z6274" i="1"/>
  <c r="K5608" i="1"/>
  <c r="Z5608" i="1"/>
  <c r="K5305" i="1"/>
  <c r="Z5305" i="1"/>
  <c r="K5415" i="1"/>
  <c r="Z5415" i="1"/>
  <c r="Z6052" i="1"/>
  <c r="K5711" i="1"/>
  <c r="Z5711" i="1"/>
  <c r="K3464" i="1"/>
  <c r="Z3464" i="1"/>
  <c r="Z6051" i="1"/>
  <c r="K6282" i="1"/>
  <c r="Z6282" i="1"/>
  <c r="L3397" i="1"/>
  <c r="M3397" i="1" s="1"/>
  <c r="Z3397" i="1"/>
  <c r="K4761" i="1"/>
  <c r="Z4761" i="1"/>
  <c r="K5316" i="1"/>
  <c r="Z5316" i="1"/>
  <c r="K3395" i="1"/>
  <c r="Z3395" i="1"/>
  <c r="K5416" i="1"/>
  <c r="Z5416" i="1"/>
  <c r="K5413" i="1"/>
  <c r="Z5413" i="1"/>
  <c r="K5081" i="1"/>
  <c r="Z5081" i="1"/>
  <c r="K6279" i="1"/>
  <c r="Z6279" i="1"/>
  <c r="Z5424" i="1"/>
  <c r="K5607" i="1"/>
  <c r="Z5607" i="1"/>
  <c r="K5414" i="1"/>
  <c r="Z5414" i="1"/>
  <c r="K6281" i="1"/>
  <c r="Z6281" i="1"/>
  <c r="K3462" i="1"/>
  <c r="Z3462" i="1"/>
  <c r="K3394" i="1"/>
  <c r="Z3394" i="1"/>
  <c r="K5306" i="1"/>
  <c r="Z5306" i="1"/>
  <c r="K5080" i="1"/>
  <c r="Z5080" i="1"/>
  <c r="K5079" i="1"/>
  <c r="Z5079" i="1"/>
  <c r="K5311" i="1"/>
  <c r="Z5311" i="1"/>
  <c r="K5397" i="1"/>
  <c r="Z5397" i="1"/>
  <c r="K5574" i="1"/>
  <c r="Z5574" i="1"/>
  <c r="K6278" i="1"/>
  <c r="Z6278" i="1"/>
  <c r="K3393" i="1"/>
  <c r="Z3393" i="1"/>
  <c r="Z6703" i="1"/>
  <c r="Z4908" i="1"/>
  <c r="K5317" i="1"/>
  <c r="Z5317" i="1"/>
  <c r="K4982" i="1"/>
  <c r="Z4982" i="1"/>
  <c r="K5881" i="1"/>
  <c r="Z5881" i="1"/>
  <c r="K3402" i="1"/>
  <c r="Z3402" i="1"/>
  <c r="K3392" i="1"/>
  <c r="Z3392" i="1"/>
  <c r="Z5312" i="1"/>
  <c r="K4983" i="1"/>
  <c r="Z4983" i="1"/>
  <c r="K3401" i="1"/>
  <c r="Z3401" i="1"/>
  <c r="K5403" i="1"/>
  <c r="Z5403" i="1"/>
  <c r="Z6053" i="1"/>
  <c r="K5412" i="1"/>
  <c r="Z5412" i="1"/>
  <c r="K6280" i="1"/>
  <c r="Z6280" i="1"/>
  <c r="K5611" i="1"/>
  <c r="Z5611" i="1"/>
  <c r="Z7075" i="1"/>
  <c r="K3398" i="1"/>
  <c r="Z3398" i="1"/>
  <c r="O3394" i="1"/>
  <c r="Q3394" i="1" s="1"/>
  <c r="L3394" i="1"/>
  <c r="M3394" i="1" s="1"/>
  <c r="L3400" i="1"/>
  <c r="M3400" i="1" s="1"/>
  <c r="L3392" i="1"/>
  <c r="M3392" i="1" s="1"/>
  <c r="O3464" i="1"/>
  <c r="P3464" i="1" s="1"/>
  <c r="O3397" i="1"/>
  <c r="Q3397" i="1" s="1"/>
  <c r="N3395" i="1"/>
  <c r="N3396" i="1" s="1"/>
  <c r="O3396" i="1" s="1"/>
  <c r="N3402" i="1"/>
  <c r="O3402" i="1" s="1"/>
  <c r="O3401" i="1"/>
  <c r="K3397" i="1"/>
  <c r="K3463" i="1"/>
  <c r="O3400" i="1"/>
  <c r="P3400" i="1" s="1"/>
  <c r="L3399" i="1"/>
  <c r="M3399" i="1" s="1"/>
  <c r="N3398" i="1"/>
  <c r="L3398" i="1"/>
  <c r="M3398" i="1" s="1"/>
  <c r="O3392" i="1"/>
  <c r="N3393" i="1"/>
  <c r="O3393" i="1" s="1"/>
  <c r="L3401" i="1"/>
  <c r="M3401" i="1" s="1"/>
  <c r="L3393" i="1"/>
  <c r="M3393" i="1" s="1"/>
  <c r="O3391" i="1"/>
  <c r="L3463" i="1"/>
  <c r="M3463" i="1" s="1"/>
  <c r="O7071" i="1"/>
  <c r="P7071" i="1" s="1"/>
  <c r="O3463" i="1"/>
  <c r="P3463" i="1" s="1"/>
  <c r="L3462" i="1"/>
  <c r="M3462" i="1" s="1"/>
  <c r="O7075" i="1"/>
  <c r="P7075" i="1" s="1"/>
  <c r="L3464" i="1"/>
  <c r="M3464" i="1" s="1"/>
  <c r="K5883" i="1"/>
  <c r="K5879" i="1"/>
  <c r="L5077" i="1"/>
  <c r="M5077" i="1" s="1"/>
  <c r="L5332" i="1"/>
  <c r="M5332" i="1" s="1"/>
  <c r="K5332" i="1"/>
  <c r="L5320" i="1"/>
  <c r="M5320" i="1" s="1"/>
  <c r="K5320" i="1"/>
  <c r="L5420" i="1"/>
  <c r="M5420" i="1" s="1"/>
  <c r="K5420" i="1"/>
  <c r="L5406" i="1"/>
  <c r="M5406" i="1" s="1"/>
  <c r="K5406" i="1"/>
  <c r="K5077" i="1"/>
  <c r="L5078" i="1"/>
  <c r="M5078" i="1" s="1"/>
  <c r="K5078" i="1"/>
  <c r="L5334" i="1"/>
  <c r="M5334" i="1" s="1"/>
  <c r="K5334" i="1"/>
  <c r="L5322" i="1"/>
  <c r="M5322" i="1" s="1"/>
  <c r="K5322" i="1"/>
  <c r="L5310" i="1"/>
  <c r="M5310" i="1" s="1"/>
  <c r="K5310" i="1"/>
  <c r="L5396" i="1"/>
  <c r="M5396" i="1" s="1"/>
  <c r="K5396" i="1"/>
  <c r="L5408" i="1"/>
  <c r="M5408" i="1" s="1"/>
  <c r="K5408" i="1"/>
  <c r="L5573" i="1"/>
  <c r="M5573" i="1" s="1"/>
  <c r="K5573" i="1"/>
  <c r="L5714" i="1"/>
  <c r="M5714" i="1" s="1"/>
  <c r="K5714" i="1"/>
  <c r="K5877" i="1"/>
  <c r="L5309" i="1"/>
  <c r="M5309" i="1" s="1"/>
  <c r="K5309" i="1"/>
  <c r="L5333" i="1"/>
  <c r="M5333" i="1" s="1"/>
  <c r="K5333" i="1"/>
  <c r="L5321" i="1"/>
  <c r="M5321" i="1" s="1"/>
  <c r="K5321" i="1"/>
  <c r="L5428" i="1"/>
  <c r="M5428" i="1" s="1"/>
  <c r="K5428" i="1"/>
  <c r="L5421" i="1"/>
  <c r="M5421" i="1" s="1"/>
  <c r="K5421" i="1"/>
  <c r="L5407" i="1"/>
  <c r="M5407" i="1" s="1"/>
  <c r="K5407" i="1"/>
  <c r="L6277" i="1"/>
  <c r="M6277" i="1" s="1"/>
  <c r="K6277" i="1"/>
  <c r="L7072" i="1"/>
  <c r="M7072" i="1" s="1"/>
  <c r="K7072" i="1"/>
  <c r="L5875" i="1"/>
  <c r="M5875" i="1" s="1"/>
  <c r="K5875" i="1"/>
  <c r="L5405" i="1"/>
  <c r="M5405" i="1" s="1"/>
  <c r="K5405" i="1"/>
  <c r="L5713" i="1"/>
  <c r="M5713" i="1" s="1"/>
  <c r="K5713" i="1"/>
  <c r="L5331" i="1"/>
  <c r="M5331" i="1" s="1"/>
  <c r="K5331" i="1"/>
  <c r="L5307" i="1"/>
  <c r="M5307" i="1" s="1"/>
  <c r="K5307" i="1"/>
  <c r="L5423" i="1"/>
  <c r="M5423" i="1" s="1"/>
  <c r="K5423" i="1"/>
  <c r="L4764" i="1"/>
  <c r="M4764" i="1" s="1"/>
  <c r="L5610" i="1"/>
  <c r="M5610" i="1" s="1"/>
  <c r="L4763" i="1"/>
  <c r="M4763" i="1" s="1"/>
  <c r="L6275" i="1"/>
  <c r="M6275" i="1" s="1"/>
  <c r="L5426" i="1"/>
  <c r="M5426" i="1" s="1"/>
  <c r="K5426" i="1"/>
  <c r="L5315" i="1"/>
  <c r="M5315" i="1" s="1"/>
  <c r="K5315" i="1"/>
  <c r="L6272" i="1"/>
  <c r="M6272" i="1" s="1"/>
  <c r="L5401" i="1"/>
  <c r="M5401" i="1" s="1"/>
  <c r="K5401" i="1"/>
  <c r="L5577" i="1"/>
  <c r="M5577" i="1" s="1"/>
  <c r="K5577" i="1"/>
  <c r="L5419" i="1"/>
  <c r="M5419" i="1" s="1"/>
  <c r="K5419" i="1"/>
  <c r="L4984" i="1"/>
  <c r="M4984" i="1" s="1"/>
  <c r="K4984" i="1"/>
  <c r="L5606" i="1"/>
  <c r="M5606" i="1" s="1"/>
  <c r="K5606" i="1"/>
  <c r="L5302" i="1"/>
  <c r="M5302" i="1" s="1"/>
  <c r="K5302" i="1"/>
  <c r="L5882" i="1"/>
  <c r="M5882" i="1" s="1"/>
  <c r="L5327" i="1"/>
  <c r="M5327" i="1" s="1"/>
  <c r="K5327" i="1"/>
  <c r="L6281" i="1"/>
  <c r="M6281" i="1" s="1"/>
  <c r="K6272" i="1"/>
  <c r="L5876" i="1"/>
  <c r="M5876" i="1" s="1"/>
  <c r="L5427" i="1"/>
  <c r="M5427" i="1" s="1"/>
  <c r="K5427" i="1"/>
  <c r="L5609" i="1"/>
  <c r="M5609" i="1" s="1"/>
  <c r="L5415" i="1"/>
  <c r="M5415" i="1" s="1"/>
  <c r="L5076" i="1"/>
  <c r="M5076" i="1" s="1"/>
  <c r="K5076" i="1"/>
  <c r="L5712" i="1"/>
  <c r="M5712" i="1" s="1"/>
  <c r="K5712" i="1"/>
  <c r="L5304" i="1"/>
  <c r="M5304" i="1" s="1"/>
  <c r="K5304" i="1"/>
  <c r="L6051" i="1"/>
  <c r="M6051" i="1" s="1"/>
  <c r="L4983" i="1"/>
  <c r="M4983" i="1" s="1"/>
  <c r="L5303" i="1"/>
  <c r="M5303" i="1" s="1"/>
  <c r="K5303" i="1"/>
  <c r="L4982" i="1"/>
  <c r="M4982" i="1" s="1"/>
  <c r="L5314" i="1"/>
  <c r="M5314" i="1" s="1"/>
  <c r="K5314" i="1"/>
  <c r="L5605" i="1"/>
  <c r="M5605" i="1" s="1"/>
  <c r="K5605" i="1"/>
  <c r="L5413" i="1"/>
  <c r="M5413" i="1" s="1"/>
  <c r="L5231" i="1"/>
  <c r="M5231" i="1" s="1"/>
  <c r="K5231" i="1"/>
  <c r="L5300" i="1"/>
  <c r="M5300" i="1" s="1"/>
  <c r="K5300" i="1"/>
  <c r="K5576" i="1"/>
  <c r="L6280" i="1"/>
  <c r="M6280" i="1" s="1"/>
  <c r="L5230" i="1"/>
  <c r="M5230" i="1" s="1"/>
  <c r="K5230" i="1"/>
  <c r="L5411" i="1"/>
  <c r="M5411" i="1" s="1"/>
  <c r="K5411" i="1"/>
  <c r="L7075" i="1"/>
  <c r="M7075" i="1" s="1"/>
  <c r="K5610" i="1"/>
  <c r="K4764" i="1"/>
  <c r="L5611" i="1"/>
  <c r="M5611" i="1" s="1"/>
  <c r="L5319" i="1"/>
  <c r="M5319" i="1" s="1"/>
  <c r="K5319" i="1"/>
  <c r="L7071" i="1"/>
  <c r="M7071" i="1" s="1"/>
  <c r="L5402" i="1"/>
  <c r="M5402" i="1" s="1"/>
  <c r="K5402" i="1"/>
  <c r="L5328" i="1"/>
  <c r="M5328" i="1" s="1"/>
  <c r="K5328" i="1"/>
  <c r="L5414" i="1"/>
  <c r="M5414" i="1" s="1"/>
  <c r="L5422" i="1"/>
  <c r="M5422" i="1" s="1"/>
  <c r="K5422" i="1"/>
  <c r="L6282" i="1"/>
  <c r="M6282" i="1" s="1"/>
  <c r="L5301" i="1"/>
  <c r="M5301" i="1" s="1"/>
  <c r="K5301" i="1"/>
  <c r="L5400" i="1"/>
  <c r="M5400" i="1" s="1"/>
  <c r="K5400" i="1"/>
  <c r="L5326" i="1"/>
  <c r="M5326" i="1" s="1"/>
  <c r="K5326" i="1"/>
  <c r="L5716" i="1"/>
  <c r="M5716" i="1" s="1"/>
  <c r="K5716" i="1"/>
  <c r="L5399" i="1"/>
  <c r="M5399" i="1" s="1"/>
  <c r="K5399" i="1"/>
  <c r="L5880" i="1"/>
  <c r="M5880" i="1" s="1"/>
  <c r="K5880" i="1"/>
  <c r="L5229" i="1"/>
  <c r="M5229" i="1" s="1"/>
  <c r="K5229" i="1"/>
  <c r="L5324" i="1"/>
  <c r="M5324" i="1" s="1"/>
  <c r="K5324" i="1"/>
  <c r="L5312" i="1"/>
  <c r="M5312" i="1" s="1"/>
  <c r="L5298" i="1"/>
  <c r="M5298" i="1" s="1"/>
  <c r="K5298" i="1"/>
  <c r="L5398" i="1"/>
  <c r="M5398" i="1" s="1"/>
  <c r="K5398" i="1"/>
  <c r="L5410" i="1"/>
  <c r="M5410" i="1" s="1"/>
  <c r="K5410" i="1"/>
  <c r="L5575" i="1"/>
  <c r="M5575" i="1" s="1"/>
  <c r="K5575" i="1"/>
  <c r="L5715" i="1"/>
  <c r="M5715" i="1" s="1"/>
  <c r="K5715" i="1"/>
  <c r="L7074" i="1"/>
  <c r="M7074" i="1" s="1"/>
  <c r="K5609" i="1"/>
  <c r="K4763" i="1"/>
  <c r="L5308" i="1"/>
  <c r="M5308" i="1" s="1"/>
  <c r="K5308" i="1"/>
  <c r="L6276" i="1"/>
  <c r="M6276" i="1" s="1"/>
  <c r="L5318" i="1"/>
  <c r="M5318" i="1" s="1"/>
  <c r="L5874" i="1"/>
  <c r="M5874" i="1" s="1"/>
  <c r="K5874" i="1"/>
  <c r="L5081" i="1"/>
  <c r="M5081" i="1" s="1"/>
  <c r="L5313" i="1"/>
  <c r="M5313" i="1" s="1"/>
  <c r="K5313" i="1"/>
  <c r="L5412" i="1"/>
  <c r="M5412" i="1" s="1"/>
  <c r="L5881" i="1"/>
  <c r="M5881" i="1" s="1"/>
  <c r="L5325" i="1"/>
  <c r="M5325" i="1" s="1"/>
  <c r="K5325" i="1"/>
  <c r="L5299" i="1"/>
  <c r="M5299" i="1" s="1"/>
  <c r="K5299" i="1"/>
  <c r="L6279" i="1"/>
  <c r="M6279" i="1" s="1"/>
  <c r="L5080" i="1"/>
  <c r="M5080" i="1" s="1"/>
  <c r="L5079" i="1"/>
  <c r="M5079" i="1" s="1"/>
  <c r="L5323" i="1"/>
  <c r="M5323" i="1" s="1"/>
  <c r="K5323" i="1"/>
  <c r="L5311" i="1"/>
  <c r="M5311" i="1" s="1"/>
  <c r="L5297" i="1"/>
  <c r="M5297" i="1" s="1"/>
  <c r="K5297" i="1"/>
  <c r="L5397" i="1"/>
  <c r="M5397" i="1" s="1"/>
  <c r="L5409" i="1"/>
  <c r="M5409" i="1" s="1"/>
  <c r="K5409" i="1"/>
  <c r="L5574" i="1"/>
  <c r="M5574" i="1" s="1"/>
  <c r="L5878" i="1"/>
  <c r="M5878" i="1" s="1"/>
  <c r="K5878" i="1"/>
  <c r="L6278" i="1"/>
  <c r="M6278" i="1" s="1"/>
  <c r="L7073" i="1"/>
  <c r="M7073" i="1" s="1"/>
  <c r="K5318" i="1"/>
  <c r="L5075" i="1"/>
  <c r="M5075" i="1" s="1"/>
  <c r="K5075" i="1"/>
  <c r="L6274" i="1"/>
  <c r="M6274" i="1" s="1"/>
  <c r="L5317" i="1"/>
  <c r="M5317" i="1" s="1"/>
  <c r="L5306" i="1"/>
  <c r="M5306" i="1" s="1"/>
  <c r="L5424" i="1"/>
  <c r="M5424" i="1" s="1"/>
  <c r="L5417" i="1"/>
  <c r="M5417" i="1" s="1"/>
  <c r="L5403" i="1"/>
  <c r="M5403" i="1" s="1"/>
  <c r="L5608" i="1"/>
  <c r="M5608" i="1" s="1"/>
  <c r="L5711" i="1"/>
  <c r="M5711" i="1" s="1"/>
  <c r="L6053" i="1"/>
  <c r="M6053" i="1" s="1"/>
  <c r="L4762" i="1"/>
  <c r="M4762" i="1" s="1"/>
  <c r="L5330" i="1"/>
  <c r="M5330" i="1" s="1"/>
  <c r="K5330" i="1"/>
  <c r="L5425" i="1"/>
  <c r="M5425" i="1" s="1"/>
  <c r="K5425" i="1"/>
  <c r="L5418" i="1"/>
  <c r="M5418" i="1" s="1"/>
  <c r="L5404" i="1"/>
  <c r="M5404" i="1" s="1"/>
  <c r="L6054" i="1"/>
  <c r="M6054" i="1" s="1"/>
  <c r="L4761" i="1"/>
  <c r="M4761" i="1" s="1"/>
  <c r="L4908" i="1"/>
  <c r="M4908" i="1" s="1"/>
  <c r="L5329" i="1"/>
  <c r="M5329" i="1" s="1"/>
  <c r="K5329" i="1"/>
  <c r="L5316" i="1"/>
  <c r="M5316" i="1" s="1"/>
  <c r="L5305" i="1"/>
  <c r="M5305" i="1" s="1"/>
  <c r="L5416" i="1"/>
  <c r="M5416" i="1" s="1"/>
  <c r="L5607" i="1"/>
  <c r="M5607" i="1" s="1"/>
  <c r="L6052" i="1"/>
  <c r="M6052" i="1" s="1"/>
  <c r="L6273" i="1"/>
  <c r="M6273" i="1" s="1"/>
  <c r="K5417" i="1"/>
  <c r="O7073" i="1"/>
  <c r="N7074" i="1"/>
  <c r="O7074" i="1" s="1"/>
  <c r="O7072" i="1"/>
  <c r="O6276" i="1"/>
  <c r="Q6276" i="1" s="1"/>
  <c r="O6282" i="1"/>
  <c r="P6282" i="1" s="1"/>
  <c r="O6277" i="1"/>
  <c r="Q6277" i="1" s="1"/>
  <c r="N6275" i="1"/>
  <c r="O6275" i="1" s="1"/>
  <c r="O6274" i="1"/>
  <c r="O6279" i="1"/>
  <c r="N6280" i="1"/>
  <c r="O6273" i="1"/>
  <c r="O6278" i="1"/>
  <c r="L5877" i="1"/>
  <c r="M5877" i="1" s="1"/>
  <c r="L5879" i="1"/>
  <c r="M5879" i="1" s="1"/>
  <c r="L5883" i="1"/>
  <c r="M5883" i="1" s="1"/>
  <c r="O5883" i="1"/>
  <c r="Q5883" i="1" s="1"/>
  <c r="O5881" i="1"/>
  <c r="P5881" i="1" s="1"/>
  <c r="O5882" i="1"/>
  <c r="Q5882" i="1" s="1"/>
  <c r="O5876" i="1"/>
  <c r="Q5876" i="1" s="1"/>
  <c r="O5711" i="1"/>
  <c r="P5711" i="1" s="1"/>
  <c r="O5314" i="1"/>
  <c r="O5877" i="1"/>
  <c r="N5878" i="1"/>
  <c r="O5714" i="1"/>
  <c r="P5714" i="1" s="1"/>
  <c r="O5611" i="1"/>
  <c r="Q5611" i="1" s="1"/>
  <c r="O5715" i="1"/>
  <c r="P5715" i="1" s="1"/>
  <c r="O5712" i="1"/>
  <c r="P5712" i="1" s="1"/>
  <c r="O5328" i="1"/>
  <c r="P5328" i="1" s="1"/>
  <c r="O5713" i="1"/>
  <c r="P5713" i="1" s="1"/>
  <c r="O5605" i="1"/>
  <c r="P5605" i="1" s="1"/>
  <c r="O5577" i="1"/>
  <c r="P5577" i="1" s="1"/>
  <c r="O5716" i="1"/>
  <c r="O5608" i="1"/>
  <c r="Q5608" i="1" s="1"/>
  <c r="O5575" i="1"/>
  <c r="P5575" i="1" s="1"/>
  <c r="O5231" i="1"/>
  <c r="Q5231" i="1" s="1"/>
  <c r="N5609" i="1"/>
  <c r="N5606" i="1"/>
  <c r="O5313" i="1"/>
  <c r="O5428" i="1"/>
  <c r="P5428" i="1" s="1"/>
  <c r="O5576" i="1"/>
  <c r="P5576" i="1" s="1"/>
  <c r="L5576" i="1"/>
  <c r="M5576" i="1" s="1"/>
  <c r="O5399" i="1"/>
  <c r="Q5399" i="1" s="1"/>
  <c r="O5318" i="1"/>
  <c r="O5309" i="1"/>
  <c r="O5317" i="1"/>
  <c r="O5306" i="1"/>
  <c r="O5413" i="1"/>
  <c r="Q5413" i="1" s="1"/>
  <c r="O5329" i="1"/>
  <c r="P5329" i="1" s="1"/>
  <c r="O5312" i="1"/>
  <c r="O5405" i="1"/>
  <c r="P5405" i="1" s="1"/>
  <c r="N5415" i="1"/>
  <c r="O5415" i="1" s="1"/>
  <c r="O5414" i="1"/>
  <c r="O5419" i="1"/>
  <c r="N5404" i="1"/>
  <c r="O5404" i="1" s="1"/>
  <c r="O5403" i="1"/>
  <c r="O5420" i="1"/>
  <c r="N5421" i="1"/>
  <c r="O5421" i="1" s="1"/>
  <c r="O5406" i="1"/>
  <c r="N5407" i="1"/>
  <c r="O5402" i="1"/>
  <c r="O5422" i="1"/>
  <c r="P5422" i="1" s="1"/>
  <c r="O5307" i="1"/>
  <c r="O5424" i="1"/>
  <c r="O5308" i="1"/>
  <c r="O5334" i="1"/>
  <c r="O5427" i="1"/>
  <c r="Q5427" i="1" s="1"/>
  <c r="O5423" i="1"/>
  <c r="Q5423" i="1" s="1"/>
  <c r="N5400" i="1"/>
  <c r="O5327" i="1"/>
  <c r="Q5327" i="1" s="1"/>
  <c r="N5315" i="1"/>
  <c r="O5425" i="1"/>
  <c r="N5426" i="1"/>
  <c r="O5426" i="1" s="1"/>
  <c r="N5332" i="1"/>
  <c r="O5332" i="1" s="1"/>
  <c r="O5331" i="1"/>
  <c r="O5330" i="1"/>
  <c r="Q5330" i="1" s="1"/>
  <c r="O5319" i="1"/>
  <c r="N5320" i="1"/>
  <c r="N5310" i="1"/>
  <c r="O5077" i="1"/>
  <c r="Q5077" i="1" s="1"/>
  <c r="O5081" i="1"/>
  <c r="O5076" i="1"/>
  <c r="P5076" i="1" s="1"/>
  <c r="O5080" i="1"/>
  <c r="N5078" i="1"/>
  <c r="N3615" i="1"/>
  <c r="N3266" i="1"/>
  <c r="N3267" i="1"/>
  <c r="N3268" i="1"/>
  <c r="N3269" i="1"/>
  <c r="J3104" i="1"/>
  <c r="Z3104" i="1" s="1"/>
  <c r="J3105" i="1"/>
  <c r="Z3105" i="1" s="1"/>
  <c r="J3106" i="1"/>
  <c r="Z3106" i="1" s="1"/>
  <c r="J3107" i="1"/>
  <c r="Z3107" i="1" s="1"/>
  <c r="J3108" i="1"/>
  <c r="Z3108" i="1" s="1"/>
  <c r="J3109" i="1"/>
  <c r="Z3109" i="1" s="1"/>
  <c r="J3110" i="1"/>
  <c r="Z3110" i="1" s="1"/>
  <c r="J3111" i="1"/>
  <c r="Z3111" i="1" s="1"/>
  <c r="J3112" i="1"/>
  <c r="Z3112" i="1" s="1"/>
  <c r="P3394" i="1" l="1"/>
  <c r="Q3464" i="1"/>
  <c r="P3397" i="1"/>
  <c r="Q3400" i="1"/>
  <c r="O3395" i="1"/>
  <c r="P3395" i="1" s="1"/>
  <c r="N3399" i="1"/>
  <c r="O3399" i="1" s="1"/>
  <c r="O3398" i="1"/>
  <c r="Q3395" i="1"/>
  <c r="Q7071" i="1"/>
  <c r="P3401" i="1"/>
  <c r="Q3401" i="1"/>
  <c r="P3402" i="1"/>
  <c r="Q3463" i="1"/>
  <c r="P3391" i="1"/>
  <c r="Q3391" i="1"/>
  <c r="P3392" i="1"/>
  <c r="Q3392" i="1"/>
  <c r="Q7075" i="1"/>
  <c r="P6277" i="1"/>
  <c r="L3112" i="1"/>
  <c r="M3112" i="1" s="1"/>
  <c r="K3112" i="1"/>
  <c r="L3111" i="1"/>
  <c r="M3111" i="1" s="1"/>
  <c r="K3111" i="1"/>
  <c r="L3110" i="1"/>
  <c r="M3110" i="1" s="1"/>
  <c r="K3110" i="1"/>
  <c r="L3105" i="1"/>
  <c r="M3105" i="1" s="1"/>
  <c r="K3105" i="1"/>
  <c r="L3106" i="1"/>
  <c r="M3106" i="1" s="1"/>
  <c r="K3106" i="1"/>
  <c r="L3104" i="1"/>
  <c r="M3104" i="1" s="1"/>
  <c r="K3104" i="1"/>
  <c r="L3108" i="1"/>
  <c r="M3108" i="1" s="1"/>
  <c r="K3108" i="1"/>
  <c r="L3107" i="1"/>
  <c r="M3107" i="1" s="1"/>
  <c r="K3107" i="1"/>
  <c r="L3109" i="1"/>
  <c r="M3109" i="1" s="1"/>
  <c r="K3109" i="1"/>
  <c r="P6276" i="1"/>
  <c r="P5883" i="1"/>
  <c r="Q6282" i="1"/>
  <c r="P7073" i="1"/>
  <c r="Q7073" i="1"/>
  <c r="P7072" i="1"/>
  <c r="Q7072" i="1"/>
  <c r="Q5576" i="1"/>
  <c r="P6278" i="1"/>
  <c r="Q6278" i="1"/>
  <c r="Q6273" i="1"/>
  <c r="P6273" i="1"/>
  <c r="N6281" i="1"/>
  <c r="O6281" i="1" s="1"/>
  <c r="O6280" i="1"/>
  <c r="Q6279" i="1"/>
  <c r="P6279" i="1"/>
  <c r="P6274" i="1"/>
  <c r="Q6274" i="1"/>
  <c r="Q5711" i="1"/>
  <c r="Q5881" i="1"/>
  <c r="P5882" i="1"/>
  <c r="P5876" i="1"/>
  <c r="Q5713" i="1"/>
  <c r="Q5428" i="1"/>
  <c r="Q5577" i="1"/>
  <c r="Q5715" i="1"/>
  <c r="Q5714" i="1"/>
  <c r="P5611" i="1"/>
  <c r="Q5328" i="1"/>
  <c r="N5879" i="1"/>
  <c r="O5878" i="1"/>
  <c r="P5877" i="1"/>
  <c r="Q5877" i="1"/>
  <c r="Q5712" i="1"/>
  <c r="Q5605" i="1"/>
  <c r="Q5329" i="1"/>
  <c r="P5231" i="1"/>
  <c r="Q5575" i="1"/>
  <c r="P5608" i="1"/>
  <c r="Q5716" i="1"/>
  <c r="P5716" i="1"/>
  <c r="N5610" i="1"/>
  <c r="O5610" i="1" s="1"/>
  <c r="O5609" i="1"/>
  <c r="O5606" i="1"/>
  <c r="N5607" i="1"/>
  <c r="O5607" i="1" s="1"/>
  <c r="P5413" i="1"/>
  <c r="P5399" i="1"/>
  <c r="N5416" i="1"/>
  <c r="N5417" i="1" s="1"/>
  <c r="Q5405" i="1"/>
  <c r="O5400" i="1"/>
  <c r="P5400" i="1" s="1"/>
  <c r="N5401" i="1"/>
  <c r="O5401" i="1" s="1"/>
  <c r="Q5419" i="1"/>
  <c r="P5419" i="1"/>
  <c r="P5414" i="1"/>
  <c r="Q5414" i="1"/>
  <c r="P5406" i="1"/>
  <c r="Q5406" i="1"/>
  <c r="P5415" i="1"/>
  <c r="Q5415" i="1"/>
  <c r="P5420" i="1"/>
  <c r="Q5420" i="1"/>
  <c r="P5402" i="1"/>
  <c r="Q5402" i="1"/>
  <c r="N5408" i="1"/>
  <c r="O5407" i="1"/>
  <c r="Q5422" i="1"/>
  <c r="P5403" i="1"/>
  <c r="Q5403" i="1"/>
  <c r="P5423" i="1"/>
  <c r="N5333" i="1"/>
  <c r="O5333" i="1" s="1"/>
  <c r="P5327" i="1"/>
  <c r="P5427" i="1"/>
  <c r="P5424" i="1"/>
  <c r="Q5424" i="1"/>
  <c r="P5330" i="1"/>
  <c r="N5316" i="1"/>
  <c r="O5316" i="1" s="1"/>
  <c r="O5315" i="1"/>
  <c r="P5425" i="1"/>
  <c r="Q5425" i="1"/>
  <c r="O5310" i="1"/>
  <c r="N5311" i="1"/>
  <c r="O5311" i="1" s="1"/>
  <c r="N5321" i="1"/>
  <c r="O5320" i="1"/>
  <c r="P5077" i="1"/>
  <c r="Q5331" i="1"/>
  <c r="P5331" i="1"/>
  <c r="Q5076" i="1"/>
  <c r="Q5081" i="1"/>
  <c r="P5081" i="1"/>
  <c r="P5080" i="1"/>
  <c r="Q5080" i="1"/>
  <c r="N5079" i="1"/>
  <c r="O5079" i="1" s="1"/>
  <c r="O5078" i="1"/>
  <c r="N3616" i="1"/>
  <c r="J3113" i="1"/>
  <c r="Z3113" i="1" s="1"/>
  <c r="N3113" i="1"/>
  <c r="N3114" i="1" s="1"/>
  <c r="J3114" i="1"/>
  <c r="Z3114" i="1" s="1"/>
  <c r="J3115" i="1"/>
  <c r="Z3115" i="1" s="1"/>
  <c r="Q3402" i="1"/>
  <c r="Q7074" i="1"/>
  <c r="P3398" i="1" l="1"/>
  <c r="Q3398" i="1"/>
  <c r="L3115" i="1"/>
  <c r="M3115" i="1" s="1"/>
  <c r="K3115" i="1"/>
  <c r="L3114" i="1"/>
  <c r="M3114" i="1" s="1"/>
  <c r="K3114" i="1"/>
  <c r="L3113" i="1"/>
  <c r="M3113" i="1" s="1"/>
  <c r="K3113" i="1"/>
  <c r="Q6280" i="1"/>
  <c r="P6280" i="1"/>
  <c r="P5878" i="1"/>
  <c r="Q5878" i="1"/>
  <c r="N5880" i="1"/>
  <c r="O5880" i="1" s="1"/>
  <c r="O5879" i="1"/>
  <c r="P5609" i="1"/>
  <c r="Q5609" i="1"/>
  <c r="P5606" i="1"/>
  <c r="Q5606" i="1"/>
  <c r="O5416" i="1"/>
  <c r="P5416" i="1" s="1"/>
  <c r="Q5400" i="1"/>
  <c r="P5407" i="1"/>
  <c r="Q5407" i="1"/>
  <c r="O5417" i="1"/>
  <c r="N5418" i="1"/>
  <c r="O5418" i="1" s="1"/>
  <c r="O5408" i="1"/>
  <c r="N5409" i="1"/>
  <c r="P5426" i="1"/>
  <c r="N5322" i="1"/>
  <c r="O5321" i="1"/>
  <c r="P5078" i="1"/>
  <c r="Q5078" i="1"/>
  <c r="O3114" i="1"/>
  <c r="N3115" i="1"/>
  <c r="O3115" i="1" s="1"/>
  <c r="O3113" i="1"/>
  <c r="H3116" i="1"/>
  <c r="H3117" i="1" s="1"/>
  <c r="H3118" i="1" s="1"/>
  <c r="H3119" i="1" s="1"/>
  <c r="H3120" i="1" s="1"/>
  <c r="H3121" i="1" s="1"/>
  <c r="H3122" i="1" s="1"/>
  <c r="H3123" i="1" s="1"/>
  <c r="H3124" i="1" s="1"/>
  <c r="H3125" i="1" s="1"/>
  <c r="H3126" i="1" s="1"/>
  <c r="H3127" i="1" s="1"/>
  <c r="H3128" i="1" s="1"/>
  <c r="H3129" i="1" s="1"/>
  <c r="H3130" i="1" s="1"/>
  <c r="H3131" i="1" s="1"/>
  <c r="H3132" i="1" s="1"/>
  <c r="H3133" i="1" s="1"/>
  <c r="H3134" i="1" s="1"/>
  <c r="H3135" i="1" s="1"/>
  <c r="H3136" i="1" s="1"/>
  <c r="H3137" i="1" s="1"/>
  <c r="H3138" i="1" s="1"/>
  <c r="H3139" i="1" s="1"/>
  <c r="H3140" i="1" s="1"/>
  <c r="H3141" i="1" s="1"/>
  <c r="H3142" i="1" s="1"/>
  <c r="H3143" i="1" s="1"/>
  <c r="H3144" i="1" s="1"/>
  <c r="H3145" i="1" s="1"/>
  <c r="H3146" i="1" s="1"/>
  <c r="H3147" i="1" s="1"/>
  <c r="H3148" i="1" s="1"/>
  <c r="H3149" i="1" s="1"/>
  <c r="H3150" i="1" s="1"/>
  <c r="H3151" i="1" s="1"/>
  <c r="H3152" i="1" s="1"/>
  <c r="H3153" i="1" s="1"/>
  <c r="H3154" i="1" s="1"/>
  <c r="H3155" i="1" s="1"/>
  <c r="H3156" i="1" s="1"/>
  <c r="H3157" i="1" s="1"/>
  <c r="H3158" i="1" s="1"/>
  <c r="H3159" i="1" s="1"/>
  <c r="H3160" i="1" s="1"/>
  <c r="H3161" i="1" s="1"/>
  <c r="H3162" i="1" s="1"/>
  <c r="H3163" i="1" s="1"/>
  <c r="H3164" i="1" s="1"/>
  <c r="H3165" i="1" s="1"/>
  <c r="H3166" i="1" s="1"/>
  <c r="H3167" i="1" s="1"/>
  <c r="H3168" i="1" s="1"/>
  <c r="H3169" i="1" s="1"/>
  <c r="H3170" i="1" s="1"/>
  <c r="H3171" i="1" s="1"/>
  <c r="H3172" i="1" s="1"/>
  <c r="H3173" i="1" s="1"/>
  <c r="H3174" i="1" s="1"/>
  <c r="H3175" i="1" s="1"/>
  <c r="H3176" i="1" s="1"/>
  <c r="H3177" i="1" s="1"/>
  <c r="H3178" i="1" s="1"/>
  <c r="H3179" i="1" s="1"/>
  <c r="H3180" i="1" s="1"/>
  <c r="H3181" i="1" s="1"/>
  <c r="H3182" i="1" s="1"/>
  <c r="H3183" i="1" s="1"/>
  <c r="H3184" i="1" s="1"/>
  <c r="H3185" i="1" s="1"/>
  <c r="H3186" i="1" s="1"/>
  <c r="H3187" i="1" s="1"/>
  <c r="H3188" i="1" s="1"/>
  <c r="H3189" i="1" s="1"/>
  <c r="H3190" i="1" s="1"/>
  <c r="I3116" i="1"/>
  <c r="I3117" i="1" s="1"/>
  <c r="I3118" i="1" s="1"/>
  <c r="I3119" i="1" s="1"/>
  <c r="I3120" i="1" s="1"/>
  <c r="I3121" i="1" s="1"/>
  <c r="I3122" i="1" s="1"/>
  <c r="I3123" i="1" s="1"/>
  <c r="I3124" i="1" s="1"/>
  <c r="I3125" i="1" s="1"/>
  <c r="I3126" i="1" s="1"/>
  <c r="I3127" i="1" s="1"/>
  <c r="I3128" i="1" s="1"/>
  <c r="I3129" i="1" s="1"/>
  <c r="I3130" i="1" s="1"/>
  <c r="I3131" i="1" s="1"/>
  <c r="I3132" i="1" s="1"/>
  <c r="I3133" i="1" s="1"/>
  <c r="I3134" i="1" s="1"/>
  <c r="I3135" i="1" s="1"/>
  <c r="I3136" i="1" s="1"/>
  <c r="I3137" i="1" s="1"/>
  <c r="I3138" i="1" s="1"/>
  <c r="I3139" i="1" s="1"/>
  <c r="I3140" i="1" s="1"/>
  <c r="I3141" i="1" s="1"/>
  <c r="I3142" i="1" s="1"/>
  <c r="I3143" i="1" s="1"/>
  <c r="I3144" i="1" s="1"/>
  <c r="I3145" i="1" s="1"/>
  <c r="I3146" i="1" s="1"/>
  <c r="I3147" i="1" s="1"/>
  <c r="I3148" i="1" s="1"/>
  <c r="I3149" i="1" s="1"/>
  <c r="I3150" i="1" s="1"/>
  <c r="I3151" i="1" s="1"/>
  <c r="I3152" i="1" s="1"/>
  <c r="I3153" i="1" s="1"/>
  <c r="I3154" i="1" s="1"/>
  <c r="I3155" i="1" s="1"/>
  <c r="I3156" i="1" s="1"/>
  <c r="I3157" i="1" s="1"/>
  <c r="I3158" i="1" s="1"/>
  <c r="I3159" i="1" s="1"/>
  <c r="I3160" i="1" s="1"/>
  <c r="I3161" i="1" s="1"/>
  <c r="I3162" i="1" s="1"/>
  <c r="I3163" i="1" s="1"/>
  <c r="I3164" i="1" s="1"/>
  <c r="I3165" i="1" s="1"/>
  <c r="I3166" i="1" s="1"/>
  <c r="I3167" i="1" s="1"/>
  <c r="I3168" i="1" s="1"/>
  <c r="I3169" i="1" s="1"/>
  <c r="I3170" i="1" s="1"/>
  <c r="I3171" i="1" s="1"/>
  <c r="I3172" i="1" s="1"/>
  <c r="I3173" i="1" s="1"/>
  <c r="I3174" i="1" s="1"/>
  <c r="I3175" i="1" s="1"/>
  <c r="I3176" i="1" s="1"/>
  <c r="I3177" i="1" s="1"/>
  <c r="I3178" i="1" s="1"/>
  <c r="I3179" i="1" s="1"/>
  <c r="I3180" i="1" s="1"/>
  <c r="I3181" i="1" s="1"/>
  <c r="I3182" i="1" s="1"/>
  <c r="I3183" i="1" s="1"/>
  <c r="I3184" i="1" s="1"/>
  <c r="I3185" i="1" s="1"/>
  <c r="I3186" i="1" s="1"/>
  <c r="I3187" i="1" s="1"/>
  <c r="I3188" i="1" s="1"/>
  <c r="I3189" i="1" s="1"/>
  <c r="I3190" i="1" s="1"/>
  <c r="J3116" i="1"/>
  <c r="Z3116" i="1" s="1"/>
  <c r="N3116" i="1"/>
  <c r="J3117" i="1"/>
  <c r="Z3117" i="1" s="1"/>
  <c r="N3117" i="1"/>
  <c r="J3118" i="1"/>
  <c r="Z3118" i="1" s="1"/>
  <c r="N3118" i="1"/>
  <c r="N3119" i="1" s="1"/>
  <c r="N3120" i="1" s="1"/>
  <c r="J3119" i="1"/>
  <c r="Z3119" i="1" s="1"/>
  <c r="J3120" i="1"/>
  <c r="Z3120" i="1" s="1"/>
  <c r="J3121" i="1"/>
  <c r="Z3121" i="1" s="1"/>
  <c r="J3122" i="1"/>
  <c r="Z3122" i="1" s="1"/>
  <c r="J3123" i="1"/>
  <c r="Z3123" i="1" s="1"/>
  <c r="J3124" i="1"/>
  <c r="Z3124" i="1" s="1"/>
  <c r="J3125" i="1"/>
  <c r="Z3125" i="1" s="1"/>
  <c r="N3046" i="1"/>
  <c r="N3047" i="1"/>
  <c r="N3048" i="1"/>
  <c r="N3049" i="1"/>
  <c r="J3032" i="1"/>
  <c r="Z3032" i="1" s="1"/>
  <c r="J3033" i="1"/>
  <c r="Z3033" i="1" s="1"/>
  <c r="J3034" i="1"/>
  <c r="Z3034" i="1" s="1"/>
  <c r="J3035" i="1"/>
  <c r="Z3035" i="1" s="1"/>
  <c r="J3036" i="1"/>
  <c r="Z3036" i="1" s="1"/>
  <c r="J3037" i="1"/>
  <c r="Z3037" i="1" s="1"/>
  <c r="J3038" i="1"/>
  <c r="Z3038" i="1" s="1"/>
  <c r="J3039" i="1"/>
  <c r="Z3039" i="1" s="1"/>
  <c r="N3050" i="1"/>
  <c r="N3051" i="1"/>
  <c r="N3052" i="1"/>
  <c r="N3053" i="1"/>
  <c r="N3054" i="1" s="1"/>
  <c r="N3055" i="1" s="1"/>
  <c r="J2834" i="1"/>
  <c r="Z2834" i="1" s="1"/>
  <c r="J2835" i="1"/>
  <c r="Z2835" i="1" s="1"/>
  <c r="J2836" i="1"/>
  <c r="Z2836" i="1" s="1"/>
  <c r="J2837" i="1"/>
  <c r="Z2837" i="1" s="1"/>
  <c r="J2838" i="1"/>
  <c r="Z2838" i="1" s="1"/>
  <c r="J2839" i="1"/>
  <c r="Z2839" i="1" s="1"/>
  <c r="N2362" i="1"/>
  <c r="N2363" i="1"/>
  <c r="N2293" i="1"/>
  <c r="N2294" i="1"/>
  <c r="N2295" i="1"/>
  <c r="N2296" i="1"/>
  <c r="N2297" i="1" s="1"/>
  <c r="N2298" i="1" s="1"/>
  <c r="N1662" i="1"/>
  <c r="N1663" i="1"/>
  <c r="P1622" i="1"/>
  <c r="J5902" i="1"/>
  <c r="Z5902" i="1" s="1"/>
  <c r="N5902" i="1"/>
  <c r="J5903" i="1"/>
  <c r="Z5903" i="1" s="1"/>
  <c r="N5903" i="1"/>
  <c r="N5904" i="1" s="1"/>
  <c r="J5904" i="1"/>
  <c r="Z5904" i="1" s="1"/>
  <c r="J5905" i="1"/>
  <c r="Z5905" i="1" s="1"/>
  <c r="J5906" i="1"/>
  <c r="Z5906" i="1" s="1"/>
  <c r="N5906" i="1"/>
  <c r="J5907" i="1"/>
  <c r="Z5907" i="1" s="1"/>
  <c r="J5908" i="1"/>
  <c r="Z5908" i="1" s="1"/>
  <c r="J5909" i="1"/>
  <c r="Z5909" i="1" s="1"/>
  <c r="N5909" i="1"/>
  <c r="N5910" i="1" s="1"/>
  <c r="J5910" i="1"/>
  <c r="Z5910" i="1" s="1"/>
  <c r="J5911" i="1"/>
  <c r="Z5911" i="1" s="1"/>
  <c r="J5912" i="1"/>
  <c r="Z5912" i="1" s="1"/>
  <c r="N5912" i="1"/>
  <c r="J5913" i="1"/>
  <c r="Z5913" i="1" s="1"/>
  <c r="N5913" i="1"/>
  <c r="J5914" i="1"/>
  <c r="Z5914" i="1" s="1"/>
  <c r="J5915" i="1"/>
  <c r="Z5915" i="1" s="1"/>
  <c r="J5916" i="1"/>
  <c r="Z5916" i="1" s="1"/>
  <c r="N5916" i="1"/>
  <c r="J5917" i="1"/>
  <c r="Z5917" i="1" s="1"/>
  <c r="N5917" i="1"/>
  <c r="J5918" i="1"/>
  <c r="Z5918" i="1" s="1"/>
  <c r="N5918" i="1"/>
  <c r="J5919" i="1"/>
  <c r="Z5919" i="1" s="1"/>
  <c r="N5919" i="1"/>
  <c r="J5920" i="1"/>
  <c r="Z5920" i="1" s="1"/>
  <c r="N5920" i="1"/>
  <c r="J5921" i="1"/>
  <c r="Z5921" i="1" s="1"/>
  <c r="N5921" i="1"/>
  <c r="J5922" i="1"/>
  <c r="Z5922" i="1" s="1"/>
  <c r="N5922" i="1"/>
  <c r="J5923" i="1"/>
  <c r="Z5923" i="1" s="1"/>
  <c r="N5923" i="1"/>
  <c r="N5924" i="1" s="1"/>
  <c r="N5925" i="1" s="1"/>
  <c r="J5924" i="1"/>
  <c r="Z5924" i="1" s="1"/>
  <c r="J5925" i="1"/>
  <c r="Z5925" i="1" s="1"/>
  <c r="J5926" i="1"/>
  <c r="Z5926" i="1" s="1"/>
  <c r="N5926" i="1"/>
  <c r="N5927" i="1" s="1"/>
  <c r="J5927" i="1"/>
  <c r="Z5927" i="1" s="1"/>
  <c r="J5928" i="1"/>
  <c r="Z5928" i="1" s="1"/>
  <c r="J5929" i="1"/>
  <c r="Z5929" i="1" s="1"/>
  <c r="J5930" i="1"/>
  <c r="Z5930" i="1" s="1"/>
  <c r="J5931" i="1"/>
  <c r="Z5931" i="1" s="1"/>
  <c r="J5932" i="1"/>
  <c r="Z5932" i="1" s="1"/>
  <c r="N5932" i="1"/>
  <c r="J5933" i="1"/>
  <c r="Z5933" i="1" s="1"/>
  <c r="J5934" i="1"/>
  <c r="Z5934" i="1" s="1"/>
  <c r="J5935" i="1"/>
  <c r="Z5935" i="1" s="1"/>
  <c r="J5936" i="1"/>
  <c r="Z5936" i="1" s="1"/>
  <c r="J5937" i="1"/>
  <c r="Z5937" i="1" s="1"/>
  <c r="J5938" i="1"/>
  <c r="Z5938" i="1" s="1"/>
  <c r="N5938" i="1"/>
  <c r="J5939" i="1"/>
  <c r="Z5939" i="1" s="1"/>
  <c r="N5939" i="1"/>
  <c r="J5940" i="1"/>
  <c r="Z5940" i="1" s="1"/>
  <c r="N5940" i="1"/>
  <c r="J5941" i="1"/>
  <c r="Z5941" i="1" s="1"/>
  <c r="N5941" i="1"/>
  <c r="J5942" i="1"/>
  <c r="Z5942" i="1" s="1"/>
  <c r="J5943" i="1"/>
  <c r="Z5943" i="1" s="1"/>
  <c r="J5944" i="1"/>
  <c r="Z5944" i="1" s="1"/>
  <c r="N5944" i="1"/>
  <c r="N5945" i="1" s="1"/>
  <c r="J5945" i="1"/>
  <c r="Z5945" i="1" s="1"/>
  <c r="J5946" i="1"/>
  <c r="Z5946" i="1" s="1"/>
  <c r="J5947" i="1"/>
  <c r="Z5947" i="1" s="1"/>
  <c r="J5948" i="1"/>
  <c r="Z5948" i="1" s="1"/>
  <c r="J5949" i="1"/>
  <c r="Z5949" i="1" s="1"/>
  <c r="J5950" i="1"/>
  <c r="Z5950" i="1" s="1"/>
  <c r="J5951" i="1"/>
  <c r="Z5951" i="1" s="1"/>
  <c r="N5951" i="1"/>
  <c r="N5952" i="1" s="1"/>
  <c r="J5952" i="1"/>
  <c r="Z5952" i="1" s="1"/>
  <c r="J5953" i="1"/>
  <c r="Z5953" i="1" s="1"/>
  <c r="J5954" i="1"/>
  <c r="Z5954" i="1" s="1"/>
  <c r="J5955" i="1"/>
  <c r="Z5955" i="1" s="1"/>
  <c r="N5955" i="1"/>
  <c r="J5956" i="1"/>
  <c r="Z5956" i="1" s="1"/>
  <c r="N5956" i="1"/>
  <c r="J5957" i="1"/>
  <c r="Z5957" i="1" s="1"/>
  <c r="N5957" i="1"/>
  <c r="J5958" i="1"/>
  <c r="Z5958" i="1" s="1"/>
  <c r="N5958" i="1"/>
  <c r="N5959" i="1" s="1"/>
  <c r="J5959" i="1"/>
  <c r="Z5959" i="1" s="1"/>
  <c r="J5960" i="1"/>
  <c r="Z5960" i="1" s="1"/>
  <c r="J5961" i="1"/>
  <c r="Z5961" i="1" s="1"/>
  <c r="N5961" i="1"/>
  <c r="J5962" i="1"/>
  <c r="Z5962" i="1" s="1"/>
  <c r="N5962" i="1"/>
  <c r="J5963" i="1"/>
  <c r="Z5963" i="1" s="1"/>
  <c r="N5963" i="1"/>
  <c r="N5964" i="1" s="1"/>
  <c r="J5964" i="1"/>
  <c r="Z5964" i="1" s="1"/>
  <c r="J5965" i="1"/>
  <c r="Z5965" i="1" s="1"/>
  <c r="J5966" i="1"/>
  <c r="Z5966" i="1" s="1"/>
  <c r="N5966" i="1"/>
  <c r="N5967" i="1" s="1"/>
  <c r="N5968" i="1" s="1"/>
  <c r="J5967" i="1"/>
  <c r="Z5967" i="1" s="1"/>
  <c r="J5968" i="1"/>
  <c r="Z5968" i="1" s="1"/>
  <c r="J5969" i="1"/>
  <c r="Z5969" i="1" s="1"/>
  <c r="N5969" i="1"/>
  <c r="J5970" i="1"/>
  <c r="Z5970" i="1" s="1"/>
  <c r="N5970" i="1"/>
  <c r="J5971" i="1"/>
  <c r="Z5971" i="1" s="1"/>
  <c r="J5972" i="1"/>
  <c r="Z5972" i="1" s="1"/>
  <c r="J5973" i="1"/>
  <c r="Z5973" i="1" s="1"/>
  <c r="J5974" i="1"/>
  <c r="Z5974" i="1" s="1"/>
  <c r="J5975" i="1"/>
  <c r="Z5975" i="1" s="1"/>
  <c r="N5975" i="1"/>
  <c r="J5976" i="1"/>
  <c r="Z5976" i="1" s="1"/>
  <c r="N5976" i="1"/>
  <c r="J5977" i="1"/>
  <c r="Z5977" i="1" s="1"/>
  <c r="N5977" i="1"/>
  <c r="J5978" i="1"/>
  <c r="Z5978" i="1" s="1"/>
  <c r="N5978" i="1"/>
  <c r="J5979" i="1"/>
  <c r="Z5979" i="1" s="1"/>
  <c r="N5979" i="1"/>
  <c r="N5980" i="1" s="1"/>
  <c r="J5980" i="1"/>
  <c r="Z5980" i="1" s="1"/>
  <c r="J5981" i="1"/>
  <c r="Z5981" i="1" s="1"/>
  <c r="J5982" i="1"/>
  <c r="Z5982" i="1" s="1"/>
  <c r="N5982" i="1"/>
  <c r="J5983" i="1"/>
  <c r="Z5983" i="1" s="1"/>
  <c r="J5984" i="1"/>
  <c r="Z5984" i="1" s="1"/>
  <c r="J5985" i="1"/>
  <c r="Z5985" i="1" s="1"/>
  <c r="N5985" i="1"/>
  <c r="J5986" i="1"/>
  <c r="Z5986" i="1" s="1"/>
  <c r="N5986" i="1"/>
  <c r="J5987" i="1"/>
  <c r="Z5987" i="1" s="1"/>
  <c r="N5987" i="1"/>
  <c r="J5988" i="1"/>
  <c r="Z5988" i="1" s="1"/>
  <c r="N5988" i="1"/>
  <c r="J5989" i="1"/>
  <c r="Z5989" i="1" s="1"/>
  <c r="N5989" i="1"/>
  <c r="J5990" i="1"/>
  <c r="Z5990" i="1" s="1"/>
  <c r="N5990" i="1"/>
  <c r="N5991" i="1" s="1"/>
  <c r="J5991" i="1"/>
  <c r="Z5991" i="1" s="1"/>
  <c r="J5992" i="1"/>
  <c r="Z5992" i="1" s="1"/>
  <c r="J5993" i="1"/>
  <c r="Z5993" i="1" s="1"/>
  <c r="J5994" i="1"/>
  <c r="Z5994" i="1" s="1"/>
  <c r="J5995" i="1"/>
  <c r="Z5995" i="1" s="1"/>
  <c r="J5996" i="1"/>
  <c r="Z5996" i="1" s="1"/>
  <c r="N6379" i="1"/>
  <c r="N6380" i="1"/>
  <c r="N6381" i="1"/>
  <c r="N6382" i="1" s="1"/>
  <c r="N6383" i="1" s="1"/>
  <c r="N1252" i="1"/>
  <c r="N1253" i="1"/>
  <c r="N1254" i="1"/>
  <c r="N1255" i="1" s="1"/>
  <c r="N1256" i="1" s="1"/>
  <c r="N1257" i="1"/>
  <c r="N1258" i="1" s="1"/>
  <c r="N1259" i="1" s="1"/>
  <c r="J1033" i="1"/>
  <c r="Z1033" i="1" s="1"/>
  <c r="J1034" i="1"/>
  <c r="Z1034" i="1" s="1"/>
  <c r="J1035" i="1"/>
  <c r="Z1035" i="1" s="1"/>
  <c r="J1036" i="1"/>
  <c r="Z1036" i="1" s="1"/>
  <c r="J1037" i="1"/>
  <c r="Z1037" i="1" s="1"/>
  <c r="J1038" i="1"/>
  <c r="Z1038" i="1" s="1"/>
  <c r="J1039" i="1"/>
  <c r="Z1039" i="1" s="1"/>
  <c r="J1040" i="1"/>
  <c r="Z1040" i="1" s="1"/>
  <c r="J1041" i="1"/>
  <c r="Z1041" i="1" s="1"/>
  <c r="J1042" i="1"/>
  <c r="Z1042" i="1" s="1"/>
  <c r="N1034" i="1"/>
  <c r="N1035" i="1"/>
  <c r="N1036" i="1"/>
  <c r="J957" i="1"/>
  <c r="Z957" i="1" s="1"/>
  <c r="P950" i="1"/>
  <c r="N873" i="1"/>
  <c r="N874" i="1"/>
  <c r="N875" i="1"/>
  <c r="N900" i="1"/>
  <c r="J660" i="1"/>
  <c r="Z660" i="1" s="1"/>
  <c r="J661" i="1"/>
  <c r="Z661" i="1" s="1"/>
  <c r="J662" i="1"/>
  <c r="Z662" i="1" s="1"/>
  <c r="J663" i="1"/>
  <c r="Z663" i="1" s="1"/>
  <c r="J664" i="1"/>
  <c r="Z664" i="1" s="1"/>
  <c r="J665" i="1"/>
  <c r="Z665" i="1" s="1"/>
  <c r="N665" i="1"/>
  <c r="J666" i="1"/>
  <c r="Z666" i="1" s="1"/>
  <c r="J667" i="1"/>
  <c r="Z667" i="1" s="1"/>
  <c r="J668" i="1"/>
  <c r="Z668" i="1" s="1"/>
  <c r="J669" i="1"/>
  <c r="Z669" i="1" s="1"/>
  <c r="J670" i="1"/>
  <c r="Z670" i="1" s="1"/>
  <c r="J671" i="1"/>
  <c r="Z671" i="1" s="1"/>
  <c r="J672" i="1"/>
  <c r="Z672" i="1" s="1"/>
  <c r="N672" i="1"/>
  <c r="N673" i="1" s="1"/>
  <c r="J673" i="1"/>
  <c r="Z673" i="1" s="1"/>
  <c r="J674" i="1"/>
  <c r="Z674" i="1" s="1"/>
  <c r="J675" i="1"/>
  <c r="Z675" i="1" s="1"/>
  <c r="J676" i="1"/>
  <c r="Z676" i="1" s="1"/>
  <c r="J677" i="1"/>
  <c r="Z677" i="1" s="1"/>
  <c r="J588" i="1"/>
  <c r="Z588" i="1" s="1"/>
  <c r="J589" i="1"/>
  <c r="Z589" i="1" s="1"/>
  <c r="J590" i="1"/>
  <c r="Z590" i="1" s="1"/>
  <c r="J591" i="1"/>
  <c r="Z591" i="1" s="1"/>
  <c r="N591" i="1"/>
  <c r="J592" i="1"/>
  <c r="Z592" i="1" s="1"/>
  <c r="N592" i="1"/>
  <c r="J593" i="1"/>
  <c r="Z593" i="1" s="1"/>
  <c r="J594" i="1"/>
  <c r="Z594" i="1" s="1"/>
  <c r="J595" i="1"/>
  <c r="Z595" i="1" s="1"/>
  <c r="J596" i="1"/>
  <c r="Z596" i="1" s="1"/>
  <c r="J597" i="1"/>
  <c r="Z597" i="1" s="1"/>
  <c r="J598" i="1"/>
  <c r="Z598" i="1" s="1"/>
  <c r="J599" i="1"/>
  <c r="Z599" i="1" s="1"/>
  <c r="J600" i="1"/>
  <c r="Z600" i="1" s="1"/>
  <c r="J601" i="1"/>
  <c r="Z601" i="1" s="1"/>
  <c r="J602" i="1"/>
  <c r="Z602" i="1" s="1"/>
  <c r="J603" i="1"/>
  <c r="Z603" i="1" s="1"/>
  <c r="J604" i="1"/>
  <c r="Z604" i="1" s="1"/>
  <c r="J605" i="1"/>
  <c r="Z605" i="1" s="1"/>
  <c r="J606" i="1"/>
  <c r="Z606" i="1" s="1"/>
  <c r="J607" i="1"/>
  <c r="Z607" i="1" s="1"/>
  <c r="J608" i="1"/>
  <c r="Z608" i="1" s="1"/>
  <c r="J609" i="1"/>
  <c r="Z609" i="1" s="1"/>
  <c r="J610" i="1"/>
  <c r="Z610" i="1" s="1"/>
  <c r="J611" i="1"/>
  <c r="Z611" i="1" s="1"/>
  <c r="N611" i="1"/>
  <c r="N612" i="1" s="1"/>
  <c r="J612" i="1"/>
  <c r="Z612" i="1" s="1"/>
  <c r="J613" i="1"/>
  <c r="Z613" i="1" s="1"/>
  <c r="J614" i="1"/>
  <c r="Z614" i="1" s="1"/>
  <c r="J615" i="1"/>
  <c r="Z615" i="1" s="1"/>
  <c r="N615" i="1"/>
  <c r="N616" i="1" s="1"/>
  <c r="N617" i="1" s="1"/>
  <c r="J616" i="1"/>
  <c r="Z616" i="1" s="1"/>
  <c r="J617" i="1"/>
  <c r="Z617" i="1" s="1"/>
  <c r="J618" i="1"/>
  <c r="Z618" i="1" s="1"/>
  <c r="N618" i="1"/>
  <c r="J619" i="1"/>
  <c r="Z619" i="1" s="1"/>
  <c r="J620" i="1"/>
  <c r="Z620" i="1" s="1"/>
  <c r="J621" i="1"/>
  <c r="Z621" i="1" s="1"/>
  <c r="J622" i="1"/>
  <c r="Z622" i="1" s="1"/>
  <c r="J623" i="1"/>
  <c r="Z623" i="1" s="1"/>
  <c r="J624" i="1"/>
  <c r="Z624" i="1" s="1"/>
  <c r="J625" i="1"/>
  <c r="Z625" i="1" s="1"/>
  <c r="J626" i="1"/>
  <c r="Z626" i="1" s="1"/>
  <c r="J627" i="1"/>
  <c r="Z627" i="1" s="1"/>
  <c r="J628" i="1"/>
  <c r="Z628" i="1" s="1"/>
  <c r="J629" i="1"/>
  <c r="Z629" i="1" s="1"/>
  <c r="J630" i="1"/>
  <c r="Z630" i="1" s="1"/>
  <c r="J631" i="1"/>
  <c r="Z631" i="1" s="1"/>
  <c r="J632" i="1"/>
  <c r="Z632" i="1" s="1"/>
  <c r="J633" i="1"/>
  <c r="Z633" i="1" s="1"/>
  <c r="J634" i="1"/>
  <c r="Z634" i="1" s="1"/>
  <c r="J635" i="1"/>
  <c r="Z635" i="1" s="1"/>
  <c r="J636" i="1"/>
  <c r="Z636" i="1" s="1"/>
  <c r="J637" i="1"/>
  <c r="Z637" i="1" s="1"/>
  <c r="J638" i="1"/>
  <c r="Z638" i="1" s="1"/>
  <c r="J639" i="1"/>
  <c r="Z639" i="1" s="1"/>
  <c r="N639" i="1"/>
  <c r="N640" i="1" s="1"/>
  <c r="J640" i="1"/>
  <c r="Z640" i="1" s="1"/>
  <c r="J641" i="1"/>
  <c r="Z641" i="1" s="1"/>
  <c r="J642" i="1"/>
  <c r="Z642" i="1" s="1"/>
  <c r="J643" i="1"/>
  <c r="Z643" i="1" s="1"/>
  <c r="J644" i="1"/>
  <c r="Z644" i="1" s="1"/>
  <c r="J645" i="1"/>
  <c r="Z645" i="1" s="1"/>
  <c r="J646" i="1"/>
  <c r="Z646" i="1" s="1"/>
  <c r="J647" i="1"/>
  <c r="Z647" i="1" s="1"/>
  <c r="J648" i="1"/>
  <c r="Z648" i="1" s="1"/>
  <c r="J649" i="1"/>
  <c r="Z649" i="1" s="1"/>
  <c r="J650" i="1"/>
  <c r="Z650" i="1" s="1"/>
  <c r="J651" i="1"/>
  <c r="Z651" i="1" s="1"/>
  <c r="J652" i="1"/>
  <c r="Z652" i="1" s="1"/>
  <c r="J653" i="1"/>
  <c r="Z653" i="1" s="1"/>
  <c r="J654" i="1"/>
  <c r="Z654" i="1" s="1"/>
  <c r="J655" i="1"/>
  <c r="Z655" i="1" s="1"/>
  <c r="J656" i="1"/>
  <c r="Z656" i="1" s="1"/>
  <c r="J657" i="1"/>
  <c r="Z657" i="1" s="1"/>
  <c r="J658" i="1"/>
  <c r="Z658" i="1" s="1"/>
  <c r="N658" i="1"/>
  <c r="J659" i="1"/>
  <c r="Z659" i="1" s="1"/>
  <c r="N659" i="1"/>
  <c r="N660" i="1" s="1"/>
  <c r="J583" i="1"/>
  <c r="Z583" i="1" s="1"/>
  <c r="J584" i="1"/>
  <c r="Z584" i="1" s="1"/>
  <c r="J585" i="1"/>
  <c r="Z585" i="1" s="1"/>
  <c r="J586" i="1"/>
  <c r="Z586" i="1" s="1"/>
  <c r="N586" i="1"/>
  <c r="N587" i="1" s="1"/>
  <c r="N588" i="1" s="1"/>
  <c r="J587" i="1"/>
  <c r="Z587" i="1" s="1"/>
  <c r="J515" i="1"/>
  <c r="Z515" i="1" s="1"/>
  <c r="J516" i="1"/>
  <c r="Z516" i="1" s="1"/>
  <c r="J517" i="1"/>
  <c r="Z517" i="1" s="1"/>
  <c r="J518" i="1"/>
  <c r="Z518" i="1" s="1"/>
  <c r="J519" i="1"/>
  <c r="Z519" i="1" s="1"/>
  <c r="J520" i="1"/>
  <c r="Z520" i="1" s="1"/>
  <c r="J521" i="1"/>
  <c r="Z521" i="1" s="1"/>
  <c r="J522" i="1"/>
  <c r="Z522" i="1" s="1"/>
  <c r="J523" i="1"/>
  <c r="Z523" i="1" s="1"/>
  <c r="J524" i="1"/>
  <c r="Z524" i="1" s="1"/>
  <c r="N524" i="1"/>
  <c r="N525" i="1" s="1"/>
  <c r="J525" i="1"/>
  <c r="Z525" i="1" s="1"/>
  <c r="J526" i="1"/>
  <c r="Z526" i="1" s="1"/>
  <c r="J527" i="1"/>
  <c r="Z527" i="1" s="1"/>
  <c r="N527" i="1"/>
  <c r="N528" i="1" s="1"/>
  <c r="J528" i="1"/>
  <c r="Z528" i="1" s="1"/>
  <c r="J529" i="1"/>
  <c r="Z529" i="1" s="1"/>
  <c r="J530" i="1"/>
  <c r="Z530" i="1" s="1"/>
  <c r="J531" i="1"/>
  <c r="Z531" i="1" s="1"/>
  <c r="J532" i="1"/>
  <c r="Z532" i="1" s="1"/>
  <c r="J533" i="1"/>
  <c r="Z533" i="1" s="1"/>
  <c r="H772" i="1"/>
  <c r="H773" i="1" s="1"/>
  <c r="H774" i="1" s="1"/>
  <c r="H775" i="1" s="1"/>
  <c r="H776" i="1" s="1"/>
  <c r="H777" i="1" s="1"/>
  <c r="H778" i="1" s="1"/>
  <c r="H779" i="1" s="1"/>
  <c r="H780" i="1" s="1"/>
  <c r="H781" i="1" s="1"/>
  <c r="H782" i="1" s="1"/>
  <c r="H783" i="1" s="1"/>
  <c r="H784" i="1" s="1"/>
  <c r="H785" i="1" s="1"/>
  <c r="H786" i="1" s="1"/>
  <c r="H787" i="1" s="1"/>
  <c r="H788" i="1" s="1"/>
  <c r="H789" i="1" s="1"/>
  <c r="H790" i="1" s="1"/>
  <c r="H791" i="1" s="1"/>
  <c r="H792" i="1" s="1"/>
  <c r="H793" i="1" s="1"/>
  <c r="H794" i="1" s="1"/>
  <c r="H795" i="1" s="1"/>
  <c r="H796" i="1" s="1"/>
  <c r="H797" i="1" s="1"/>
  <c r="H798" i="1" s="1"/>
  <c r="H799" i="1" s="1"/>
  <c r="H800" i="1" s="1"/>
  <c r="H801" i="1" s="1"/>
  <c r="H802" i="1" s="1"/>
  <c r="H803" i="1" s="1"/>
  <c r="H804" i="1" s="1"/>
  <c r="H805" i="1" s="1"/>
  <c r="H806" i="1" s="1"/>
  <c r="H807" i="1" s="1"/>
  <c r="H808" i="1" s="1"/>
  <c r="H809" i="1" s="1"/>
  <c r="H810" i="1" s="1"/>
  <c r="H811" i="1" s="1"/>
  <c r="H812" i="1" s="1"/>
  <c r="H813" i="1" s="1"/>
  <c r="H814" i="1" s="1"/>
  <c r="H815" i="1" s="1"/>
  <c r="H816" i="1" s="1"/>
  <c r="H817" i="1" s="1"/>
  <c r="H818" i="1" s="1"/>
  <c r="H819" i="1" s="1"/>
  <c r="H820" i="1" s="1"/>
  <c r="H821" i="1" s="1"/>
  <c r="H822" i="1" s="1"/>
  <c r="H823" i="1" s="1"/>
  <c r="H824" i="1" s="1"/>
  <c r="H825" i="1" s="1"/>
  <c r="H826" i="1" s="1"/>
  <c r="H827" i="1" s="1"/>
  <c r="H828" i="1" s="1"/>
  <c r="H829" i="1" s="1"/>
  <c r="H830" i="1" s="1"/>
  <c r="H831" i="1" s="1"/>
  <c r="H832" i="1" s="1"/>
  <c r="H833" i="1" s="1"/>
  <c r="H834" i="1" s="1"/>
  <c r="H835" i="1" s="1"/>
  <c r="H836" i="1" s="1"/>
  <c r="H837" i="1" s="1"/>
  <c r="H838" i="1" s="1"/>
  <c r="H839" i="1" s="1"/>
  <c r="H840" i="1" s="1"/>
  <c r="H841" i="1" s="1"/>
  <c r="H842" i="1" s="1"/>
  <c r="H843" i="1" s="1"/>
  <c r="H844" i="1" s="1"/>
  <c r="H845" i="1" s="1"/>
  <c r="H846" i="1" s="1"/>
  <c r="H847" i="1" s="1"/>
  <c r="H848" i="1" s="1"/>
  <c r="H849" i="1" s="1"/>
  <c r="H850" i="1" s="1"/>
  <c r="H851" i="1" s="1"/>
  <c r="H852" i="1" s="1"/>
  <c r="H853" i="1" s="1"/>
  <c r="H854" i="1" s="1"/>
  <c r="H855" i="1" s="1"/>
  <c r="H856" i="1" s="1"/>
  <c r="H857" i="1" s="1"/>
  <c r="H858" i="1" s="1"/>
  <c r="H859" i="1" s="1"/>
  <c r="H860" i="1" s="1"/>
  <c r="H861" i="1" s="1"/>
  <c r="H862" i="1" s="1"/>
  <c r="H863" i="1" s="1"/>
  <c r="H864" i="1" s="1"/>
  <c r="H865" i="1" s="1"/>
  <c r="H866" i="1" s="1"/>
  <c r="H867" i="1" s="1"/>
  <c r="H868" i="1" s="1"/>
  <c r="H869" i="1" s="1"/>
  <c r="H870" i="1" s="1"/>
  <c r="H871" i="1" s="1"/>
  <c r="H872" i="1" s="1"/>
  <c r="H873" i="1" s="1"/>
  <c r="H874" i="1" s="1"/>
  <c r="H875" i="1" s="1"/>
  <c r="H876" i="1" s="1"/>
  <c r="H877" i="1" s="1"/>
  <c r="H878" i="1" s="1"/>
  <c r="H879" i="1" s="1"/>
  <c r="H880" i="1" s="1"/>
  <c r="H881" i="1" s="1"/>
  <c r="H882" i="1" s="1"/>
  <c r="H883" i="1" s="1"/>
  <c r="H884" i="1" s="1"/>
  <c r="I772" i="1"/>
  <c r="I773" i="1" s="1"/>
  <c r="I774" i="1" s="1"/>
  <c r="I775" i="1" s="1"/>
  <c r="I776" i="1" s="1"/>
  <c r="I777" i="1" s="1"/>
  <c r="I778" i="1" s="1"/>
  <c r="I779" i="1" s="1"/>
  <c r="I780" i="1" s="1"/>
  <c r="I781" i="1" s="1"/>
  <c r="I782" i="1" s="1"/>
  <c r="I783" i="1" s="1"/>
  <c r="I784" i="1" s="1"/>
  <c r="I785" i="1" s="1"/>
  <c r="I786" i="1" s="1"/>
  <c r="I787" i="1" s="1"/>
  <c r="I788" i="1" s="1"/>
  <c r="I789" i="1" s="1"/>
  <c r="I790" i="1" s="1"/>
  <c r="I791" i="1" s="1"/>
  <c r="I792" i="1" s="1"/>
  <c r="I793" i="1" s="1"/>
  <c r="I794" i="1" s="1"/>
  <c r="I795" i="1" s="1"/>
  <c r="I796" i="1" s="1"/>
  <c r="I797" i="1" s="1"/>
  <c r="I798" i="1" s="1"/>
  <c r="I799" i="1" s="1"/>
  <c r="I800" i="1" s="1"/>
  <c r="I801" i="1" s="1"/>
  <c r="I802" i="1" s="1"/>
  <c r="I803" i="1" s="1"/>
  <c r="I804" i="1" s="1"/>
  <c r="I805" i="1" s="1"/>
  <c r="I806" i="1" s="1"/>
  <c r="I807" i="1" s="1"/>
  <c r="I808" i="1" s="1"/>
  <c r="I809" i="1" s="1"/>
  <c r="I810" i="1" s="1"/>
  <c r="I811" i="1" s="1"/>
  <c r="I812" i="1" s="1"/>
  <c r="I813" i="1" s="1"/>
  <c r="I814" i="1" s="1"/>
  <c r="I815" i="1" s="1"/>
  <c r="I816" i="1" s="1"/>
  <c r="I817" i="1" s="1"/>
  <c r="I818" i="1" s="1"/>
  <c r="I819" i="1" s="1"/>
  <c r="I820" i="1" s="1"/>
  <c r="I821" i="1" s="1"/>
  <c r="I822" i="1" s="1"/>
  <c r="I823" i="1" s="1"/>
  <c r="I824" i="1" s="1"/>
  <c r="I825" i="1" s="1"/>
  <c r="I826" i="1" s="1"/>
  <c r="I827" i="1" s="1"/>
  <c r="I828" i="1" s="1"/>
  <c r="I829" i="1" s="1"/>
  <c r="I830" i="1" s="1"/>
  <c r="I831" i="1" s="1"/>
  <c r="I832" i="1" s="1"/>
  <c r="I833" i="1" s="1"/>
  <c r="I834" i="1" s="1"/>
  <c r="I835" i="1" s="1"/>
  <c r="I836" i="1" s="1"/>
  <c r="I837" i="1" s="1"/>
  <c r="I838" i="1" s="1"/>
  <c r="I839" i="1" s="1"/>
  <c r="I840" i="1" s="1"/>
  <c r="I841" i="1" s="1"/>
  <c r="I842" i="1" s="1"/>
  <c r="I843" i="1" s="1"/>
  <c r="I844" i="1" s="1"/>
  <c r="I845" i="1" s="1"/>
  <c r="I846" i="1" s="1"/>
  <c r="I847" i="1" s="1"/>
  <c r="I848" i="1" s="1"/>
  <c r="I849" i="1" s="1"/>
  <c r="I850" i="1" s="1"/>
  <c r="I851" i="1" s="1"/>
  <c r="I852" i="1" s="1"/>
  <c r="I853" i="1" s="1"/>
  <c r="I854" i="1" s="1"/>
  <c r="I855" i="1" s="1"/>
  <c r="I856" i="1" s="1"/>
  <c r="I857" i="1" s="1"/>
  <c r="I858" i="1" s="1"/>
  <c r="I859" i="1" s="1"/>
  <c r="I860" i="1" s="1"/>
  <c r="I861" i="1" s="1"/>
  <c r="I862" i="1" s="1"/>
  <c r="I863" i="1" s="1"/>
  <c r="I864" i="1" s="1"/>
  <c r="I865" i="1" s="1"/>
  <c r="I866" i="1" s="1"/>
  <c r="I867" i="1" s="1"/>
  <c r="I868" i="1" s="1"/>
  <c r="I869" i="1" s="1"/>
  <c r="I870" i="1" s="1"/>
  <c r="I871" i="1" s="1"/>
  <c r="I872" i="1" s="1"/>
  <c r="I873" i="1" s="1"/>
  <c r="I874" i="1" s="1"/>
  <c r="I875" i="1" s="1"/>
  <c r="I876" i="1" s="1"/>
  <c r="I877" i="1" s="1"/>
  <c r="I878" i="1" s="1"/>
  <c r="I879" i="1" s="1"/>
  <c r="I880" i="1" s="1"/>
  <c r="I881" i="1" s="1"/>
  <c r="I882" i="1" s="1"/>
  <c r="I883" i="1" s="1"/>
  <c r="I884" i="1" s="1"/>
  <c r="N438" i="1"/>
  <c r="N439" i="1" s="1"/>
  <c r="N443" i="1"/>
  <c r="N444" i="1" s="1"/>
  <c r="N97" i="1"/>
  <c r="N85" i="1"/>
  <c r="N86" i="1"/>
  <c r="N87" i="1" s="1"/>
  <c r="N88" i="1" s="1"/>
  <c r="N91" i="1"/>
  <c r="N67" i="1"/>
  <c r="N68" i="1" s="1"/>
  <c r="N69" i="1" s="1"/>
  <c r="N70" i="1"/>
  <c r="N71" i="1" s="1"/>
  <c r="N72" i="1" s="1"/>
  <c r="N81" i="1"/>
  <c r="N82" i="1"/>
  <c r="N83" i="1" s="1"/>
  <c r="N84" i="1" s="1"/>
  <c r="N98" i="1"/>
  <c r="N99" i="1" s="1"/>
  <c r="N101" i="1"/>
  <c r="N102" i="1" s="1"/>
  <c r="N103" i="1" s="1"/>
  <c r="N105" i="1"/>
  <c r="N106" i="1"/>
  <c r="N107" i="1"/>
  <c r="N108" i="1" s="1"/>
  <c r="N109" i="1" s="1"/>
  <c r="N110" i="1"/>
  <c r="N111" i="1" s="1"/>
  <c r="N115" i="1"/>
  <c r="N116" i="1"/>
  <c r="N119" i="1"/>
  <c r="N123" i="1"/>
  <c r="N124" i="1"/>
  <c r="N125" i="1"/>
  <c r="N128" i="1"/>
  <c r="N129" i="1"/>
  <c r="N130" i="1" s="1"/>
  <c r="N132" i="1"/>
  <c r="N133" i="1" s="1"/>
  <c r="N135" i="1"/>
  <c r="N141" i="1"/>
  <c r="N142" i="1"/>
  <c r="N143" i="1" s="1"/>
  <c r="N146" i="1"/>
  <c r="N147" i="1" s="1"/>
  <c r="N149" i="1"/>
  <c r="N150" i="1" s="1"/>
  <c r="N151" i="1"/>
  <c r="N152" i="1" s="1"/>
  <c r="N153" i="1" s="1"/>
  <c r="N154" i="1"/>
  <c r="N155" i="1" s="1"/>
  <c r="N157" i="1"/>
  <c r="N158" i="1"/>
  <c r="N159" i="1"/>
  <c r="N160" i="1"/>
  <c r="N161" i="1"/>
  <c r="N162" i="1"/>
  <c r="N163" i="1"/>
  <c r="N164" i="1"/>
  <c r="N165" i="1"/>
  <c r="N166" i="1"/>
  <c r="N167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5" i="1"/>
  <c r="N196" i="1" s="1"/>
  <c r="N198" i="1"/>
  <c r="N199" i="1"/>
  <c r="N200" i="1"/>
  <c r="N201" i="1"/>
  <c r="N202" i="1"/>
  <c r="N203" i="1" s="1"/>
  <c r="N216" i="1"/>
  <c r="N217" i="1" s="1"/>
  <c r="N218" i="1" s="1"/>
  <c r="N221" i="1"/>
  <c r="N222" i="1"/>
  <c r="N225" i="1"/>
  <c r="N226" i="1" s="1"/>
  <c r="N227" i="1" s="1"/>
  <c r="N229" i="1"/>
  <c r="N230" i="1" s="1"/>
  <c r="N232" i="1"/>
  <c r="N235" i="1"/>
  <c r="N236" i="1" s="1"/>
  <c r="N237" i="1" s="1"/>
  <c r="N238" i="1"/>
  <c r="N239" i="1"/>
  <c r="N240" i="1" s="1"/>
  <c r="N242" i="1"/>
  <c r="N243" i="1"/>
  <c r="N244" i="1"/>
  <c r="N245" i="1" s="1"/>
  <c r="N246" i="1" s="1"/>
  <c r="N249" i="1"/>
  <c r="N250" i="1"/>
  <c r="N251" i="1"/>
  <c r="N252" i="1"/>
  <c r="N253" i="1"/>
  <c r="N254" i="1"/>
  <c r="N255" i="1" s="1"/>
  <c r="N257" i="1"/>
  <c r="N258" i="1"/>
  <c r="N259" i="1"/>
  <c r="N260" i="1"/>
  <c r="N263" i="1"/>
  <c r="N264" i="1"/>
  <c r="N267" i="1"/>
  <c r="N268" i="1" s="1"/>
  <c r="N270" i="1"/>
  <c r="N273" i="1"/>
  <c r="N274" i="1"/>
  <c r="N275" i="1"/>
  <c r="N276" i="1"/>
  <c r="N277" i="1"/>
  <c r="N280" i="1"/>
  <c r="N281" i="1"/>
  <c r="N282" i="1"/>
  <c r="N283" i="1" s="1"/>
  <c r="N285" i="1"/>
  <c r="N286" i="1"/>
  <c r="N287" i="1" s="1"/>
  <c r="N289" i="1"/>
  <c r="N290" i="1"/>
  <c r="N291" i="1"/>
  <c r="N292" i="1"/>
  <c r="N293" i="1"/>
  <c r="N294" i="1"/>
  <c r="N295" i="1"/>
  <c r="N296" i="1" s="1"/>
  <c r="N298" i="1"/>
  <c r="N299" i="1"/>
  <c r="N300" i="1"/>
  <c r="N301" i="1"/>
  <c r="N302" i="1"/>
  <c r="N303" i="1"/>
  <c r="N304" i="1"/>
  <c r="N305" i="1"/>
  <c r="N306" i="1"/>
  <c r="N307" i="1"/>
  <c r="N308" i="1"/>
  <c r="N311" i="1"/>
  <c r="N312" i="1" s="1"/>
  <c r="N313" i="1"/>
  <c r="N314" i="1" s="1"/>
  <c r="N315" i="1"/>
  <c r="N316" i="1"/>
  <c r="N317" i="1"/>
  <c r="N318" i="1"/>
  <c r="N319" i="1"/>
  <c r="N322" i="1"/>
  <c r="N323" i="1"/>
  <c r="N326" i="1"/>
  <c r="N327" i="1"/>
  <c r="N328" i="1"/>
  <c r="N329" i="1"/>
  <c r="N332" i="1"/>
  <c r="N333" i="1"/>
  <c r="N339" i="1"/>
  <c r="N340" i="1"/>
  <c r="N341" i="1" s="1"/>
  <c r="N342" i="1" s="1"/>
  <c r="N343" i="1"/>
  <c r="N344" i="1" s="1"/>
  <c r="N346" i="1"/>
  <c r="N347" i="1"/>
  <c r="N348" i="1"/>
  <c r="N351" i="1"/>
  <c r="N352" i="1"/>
  <c r="N353" i="1"/>
  <c r="N354" i="1"/>
  <c r="N355" i="1" s="1"/>
  <c r="N357" i="1"/>
  <c r="N358" i="1"/>
  <c r="N362" i="1"/>
  <c r="N363" i="1" s="1"/>
  <c r="N365" i="1"/>
  <c r="N366" i="1"/>
  <c r="N367" i="1"/>
  <c r="N368" i="1"/>
  <c r="N383" i="1"/>
  <c r="N384" i="1"/>
  <c r="N385" i="1"/>
  <c r="N390" i="1"/>
  <c r="N391" i="1"/>
  <c r="N392" i="1"/>
  <c r="N393" i="1" s="1"/>
  <c r="N410" i="1"/>
  <c r="N411" i="1"/>
  <c r="N414" i="1"/>
  <c r="N415" i="1" s="1"/>
  <c r="N421" i="1"/>
  <c r="N422" i="1"/>
  <c r="N426" i="1"/>
  <c r="N431" i="1"/>
  <c r="N432" i="1"/>
  <c r="N446" i="1"/>
  <c r="N447" i="1"/>
  <c r="N534" i="1"/>
  <c r="N535" i="1"/>
  <c r="N538" i="1"/>
  <c r="N539" i="1" s="1"/>
  <c r="N540" i="1" s="1"/>
  <c r="N543" i="1"/>
  <c r="N544" i="1"/>
  <c r="N545" i="1"/>
  <c r="N552" i="1"/>
  <c r="N555" i="1"/>
  <c r="N556" i="1"/>
  <c r="N688" i="1"/>
  <c r="N694" i="1"/>
  <c r="N709" i="1"/>
  <c r="N714" i="1"/>
  <c r="N715" i="1" s="1"/>
  <c r="N717" i="1"/>
  <c r="N718" i="1"/>
  <c r="N719" i="1"/>
  <c r="N727" i="1"/>
  <c r="N732" i="1"/>
  <c r="N735" i="1"/>
  <c r="N739" i="1"/>
  <c r="N740" i="1" s="1"/>
  <c r="N742" i="1"/>
  <c r="N745" i="1"/>
  <c r="N746" i="1"/>
  <c r="N752" i="1"/>
  <c r="N753" i="1"/>
  <c r="N764" i="1"/>
  <c r="N769" i="1"/>
  <c r="N772" i="1"/>
  <c r="N773" i="1"/>
  <c r="N774" i="1" s="1"/>
  <c r="N783" i="1"/>
  <c r="N784" i="1"/>
  <c r="N789" i="1"/>
  <c r="N790" i="1"/>
  <c r="N791" i="1"/>
  <c r="N792" i="1"/>
  <c r="N793" i="1" s="1"/>
  <c r="N794" i="1" s="1"/>
  <c r="N799" i="1"/>
  <c r="N800" i="1"/>
  <c r="N801" i="1"/>
  <c r="N802" i="1"/>
  <c r="N803" i="1"/>
  <c r="N804" i="1"/>
  <c r="N805" i="1"/>
  <c r="N806" i="1"/>
  <c r="N807" i="1"/>
  <c r="N808" i="1"/>
  <c r="N809" i="1"/>
  <c r="N810" i="1" s="1"/>
  <c r="N811" i="1" s="1"/>
  <c r="N813" i="1"/>
  <c r="N814" i="1"/>
  <c r="N815" i="1"/>
  <c r="N819" i="1"/>
  <c r="N820" i="1" s="1"/>
  <c r="N822" i="1"/>
  <c r="N823" i="1"/>
  <c r="N824" i="1"/>
  <c r="N825" i="1"/>
  <c r="N826" i="1"/>
  <c r="N827" i="1"/>
  <c r="N828" i="1"/>
  <c r="N829" i="1"/>
  <c r="N830" i="1" s="1"/>
  <c r="N837" i="1"/>
  <c r="N838" i="1"/>
  <c r="N839" i="1"/>
  <c r="N840" i="1"/>
  <c r="N843" i="1"/>
  <c r="N847" i="1"/>
  <c r="N848" i="1"/>
  <c r="N849" i="1"/>
  <c r="N852" i="1"/>
  <c r="N853" i="1" s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 s="1"/>
  <c r="N869" i="1"/>
  <c r="N870" i="1"/>
  <c r="N871" i="1"/>
  <c r="N872" i="1"/>
  <c r="N876" i="1"/>
  <c r="N877" i="1"/>
  <c r="N878" i="1"/>
  <c r="N879" i="1"/>
  <c r="N884" i="1"/>
  <c r="N885" i="1"/>
  <c r="N886" i="1"/>
  <c r="N887" i="1" s="1"/>
  <c r="N917" i="1"/>
  <c r="N920" i="1"/>
  <c r="N921" i="1" s="1"/>
  <c r="N922" i="1" s="1"/>
  <c r="N923" i="1"/>
  <c r="N939" i="1"/>
  <c r="N940" i="1" s="1"/>
  <c r="N943" i="1"/>
  <c r="N944" i="1" s="1"/>
  <c r="N946" i="1"/>
  <c r="N947" i="1"/>
  <c r="N948" i="1"/>
  <c r="N949" i="1" s="1"/>
  <c r="N951" i="1"/>
  <c r="N955" i="1"/>
  <c r="N956" i="1"/>
  <c r="N958" i="1"/>
  <c r="N959" i="1"/>
  <c r="N960" i="1" s="1"/>
  <c r="N961" i="1" s="1"/>
  <c r="N962" i="1"/>
  <c r="N963" i="1"/>
  <c r="N967" i="1"/>
  <c r="N968" i="1"/>
  <c r="N976" i="1"/>
  <c r="N977" i="1" s="1"/>
  <c r="N1000" i="1"/>
  <c r="N1001" i="1"/>
  <c r="N1004" i="1"/>
  <c r="N1005" i="1"/>
  <c r="N1006" i="1"/>
  <c r="N1009" i="1"/>
  <c r="N1010" i="1"/>
  <c r="N1024" i="1"/>
  <c r="N1025" i="1"/>
  <c r="N1026" i="1"/>
  <c r="N1031" i="1"/>
  <c r="N1037" i="1"/>
  <c r="N1038" i="1"/>
  <c r="N1039" i="1"/>
  <c r="N1040" i="1"/>
  <c r="N1041" i="1"/>
  <c r="N1042" i="1"/>
  <c r="N1043" i="1"/>
  <c r="N1044" i="1"/>
  <c r="N1045" i="1"/>
  <c r="N1050" i="1"/>
  <c r="N1051" i="1"/>
  <c r="N1055" i="1"/>
  <c r="N1056" i="1"/>
  <c r="N1057" i="1"/>
  <c r="N1058" i="1"/>
  <c r="N1062" i="1"/>
  <c r="N1063" i="1" s="1"/>
  <c r="N1066" i="1"/>
  <c r="N1067" i="1" s="1"/>
  <c r="N1069" i="1"/>
  <c r="N1070" i="1"/>
  <c r="N1071" i="1"/>
  <c r="N1072" i="1"/>
  <c r="N1075" i="1"/>
  <c r="N1076" i="1" s="1"/>
  <c r="N1078" i="1"/>
  <c r="N1081" i="1"/>
  <c r="N1082" i="1" s="1"/>
  <c r="N1084" i="1"/>
  <c r="N1085" i="1"/>
  <c r="N1089" i="1"/>
  <c r="N1090" i="1"/>
  <c r="N1091" i="1" s="1"/>
  <c r="N1096" i="1"/>
  <c r="N1097" i="1" s="1"/>
  <c r="N1100" i="1"/>
  <c r="N1101" i="1" s="1"/>
  <c r="N1114" i="1"/>
  <c r="N1115" i="1" s="1"/>
  <c r="N1117" i="1"/>
  <c r="N1118" i="1" s="1"/>
  <c r="N1119" i="1" s="1"/>
  <c r="N1127" i="1"/>
  <c r="N1128" i="1" s="1"/>
  <c r="N1133" i="1"/>
  <c r="N1136" i="1"/>
  <c r="N1139" i="1"/>
  <c r="N1143" i="1"/>
  <c r="N1144" i="1"/>
  <c r="N1145" i="1" s="1"/>
  <c r="N1146" i="1" s="1"/>
  <c r="N1149" i="1"/>
  <c r="N1150" i="1" s="1"/>
  <c r="N1151" i="1" s="1"/>
  <c r="N1157" i="1"/>
  <c r="N1158" i="1"/>
  <c r="N1159" i="1"/>
  <c r="N1160" i="1"/>
  <c r="N1161" i="1"/>
  <c r="N1162" i="1" s="1"/>
  <c r="N1171" i="1"/>
  <c r="N1172" i="1"/>
  <c r="N1173" i="1"/>
  <c r="N1174" i="1"/>
  <c r="N1175" i="1"/>
  <c r="N1176" i="1"/>
  <c r="N1177" i="1"/>
  <c r="N1178" i="1"/>
  <c r="N1179" i="1"/>
  <c r="N1180" i="1" s="1"/>
  <c r="N1182" i="1"/>
  <c r="N1183" i="1"/>
  <c r="N1184" i="1"/>
  <c r="N1187" i="1"/>
  <c r="N1188" i="1"/>
  <c r="N1189" i="1"/>
  <c r="N1190" i="1" s="1"/>
  <c r="N1192" i="1"/>
  <c r="N1193" i="1"/>
  <c r="N1194" i="1"/>
  <c r="N1195" i="1"/>
  <c r="N1196" i="1"/>
  <c r="N1199" i="1"/>
  <c r="N1200" i="1"/>
  <c r="N1201" i="1"/>
  <c r="N1202" i="1"/>
  <c r="N1203" i="1"/>
  <c r="N1204" i="1"/>
  <c r="N1207" i="1"/>
  <c r="N1208" i="1"/>
  <c r="N1209" i="1"/>
  <c r="N1210" i="1" s="1"/>
  <c r="N1212" i="1"/>
  <c r="N1213" i="1"/>
  <c r="N1214" i="1"/>
  <c r="N1215" i="1"/>
  <c r="N1216" i="1" s="1"/>
  <c r="N1218" i="1"/>
  <c r="N1219" i="1"/>
  <c r="N1220" i="1" s="1"/>
  <c r="N1223" i="1"/>
  <c r="N1224" i="1"/>
  <c r="N1228" i="1"/>
  <c r="N1231" i="1"/>
  <c r="N1232" i="1" s="1"/>
  <c r="N1234" i="1"/>
  <c r="N1235" i="1"/>
  <c r="N1236" i="1"/>
  <c r="N1237" i="1" s="1"/>
  <c r="N1239" i="1"/>
  <c r="N1240" i="1"/>
  <c r="N1241" i="1" s="1"/>
  <c r="N1243" i="1"/>
  <c r="N1244" i="1"/>
  <c r="N1245" i="1"/>
  <c r="N1248" i="1"/>
  <c r="N1249" i="1" s="1"/>
  <c r="N1250" i="1" s="1"/>
  <c r="N1251" i="1" s="1"/>
  <c r="N1260" i="1"/>
  <c r="N1261" i="1"/>
  <c r="N1262" i="1"/>
  <c r="N1263" i="1"/>
  <c r="N1264" i="1"/>
  <c r="N1265" i="1"/>
  <c r="N1266" i="1"/>
  <c r="N1267" i="1"/>
  <c r="N1270" i="1"/>
  <c r="N1273" i="1"/>
  <c r="N1274" i="1"/>
  <c r="N1275" i="1"/>
  <c r="N1276" i="1" s="1"/>
  <c r="N1277" i="1" s="1"/>
  <c r="N1282" i="1"/>
  <c r="N1283" i="1"/>
  <c r="N1284" i="1"/>
  <c r="N1285" i="1" s="1"/>
  <c r="N1286" i="1" s="1"/>
  <c r="N1287" i="1"/>
  <c r="N1288" i="1"/>
  <c r="N1289" i="1"/>
  <c r="N1290" i="1"/>
  <c r="N1291" i="1" s="1"/>
  <c r="N1294" i="1"/>
  <c r="N1295" i="1"/>
  <c r="N1298" i="1"/>
  <c r="N1299" i="1"/>
  <c r="N1300" i="1"/>
  <c r="N1301" i="1"/>
  <c r="N1302" i="1"/>
  <c r="N1303" i="1"/>
  <c r="N1304" i="1"/>
  <c r="N1305" i="1" s="1"/>
  <c r="N1306" i="1" s="1"/>
  <c r="N1307" i="1"/>
  <c r="N1308" i="1"/>
  <c r="N1309" i="1"/>
  <c r="N1310" i="1"/>
  <c r="N1311" i="1"/>
  <c r="N1312" i="1"/>
  <c r="N1313" i="1"/>
  <c r="N1314" i="1"/>
  <c r="N1315" i="1" s="1"/>
  <c r="N1317" i="1"/>
  <c r="N1318" i="1"/>
  <c r="N1319" i="1"/>
  <c r="N1322" i="1"/>
  <c r="N1323" i="1"/>
  <c r="N1326" i="1"/>
  <c r="N1327" i="1"/>
  <c r="N1328" i="1"/>
  <c r="N1331" i="1"/>
  <c r="N1332" i="1"/>
  <c r="N1333" i="1"/>
  <c r="N1334" i="1"/>
  <c r="N1335" i="1"/>
  <c r="N1336" i="1"/>
  <c r="N1337" i="1"/>
  <c r="N1338" i="1"/>
  <c r="N1339" i="1"/>
  <c r="N1340" i="1"/>
  <c r="N1341" i="1"/>
  <c r="N1344" i="1"/>
  <c r="N1345" i="1"/>
  <c r="N1346" i="1"/>
  <c r="N1347" i="1" s="1"/>
  <c r="N1348" i="1" s="1"/>
  <c r="N1349" i="1"/>
  <c r="N1350" i="1" s="1"/>
  <c r="N1352" i="1"/>
  <c r="N1353" i="1"/>
  <c r="N1354" i="1"/>
  <c r="N1355" i="1"/>
  <c r="N1356" i="1"/>
  <c r="N1357" i="1"/>
  <c r="N1360" i="1"/>
  <c r="N1361" i="1"/>
  <c r="N1362" i="1"/>
  <c r="N1363" i="1"/>
  <c r="N1364" i="1"/>
  <c r="N1365" i="1"/>
  <c r="N1366" i="1"/>
  <c r="N1367" i="1"/>
  <c r="N1368" i="1" s="1"/>
  <c r="N1370" i="1"/>
  <c r="N1371" i="1"/>
  <c r="N1372" i="1"/>
  <c r="N1373" i="1"/>
  <c r="N1374" i="1"/>
  <c r="N1375" i="1" s="1"/>
  <c r="N1377" i="1"/>
  <c r="N1378" i="1"/>
  <c r="N1379" i="1"/>
  <c r="N1380" i="1" s="1"/>
  <c r="N1382" i="1"/>
  <c r="N1383" i="1"/>
  <c r="N1384" i="1"/>
  <c r="N1385" i="1"/>
  <c r="N1386" i="1"/>
  <c r="N1387" i="1"/>
  <c r="N1388" i="1"/>
  <c r="N1391" i="1"/>
  <c r="N1392" i="1" s="1"/>
  <c r="N1393" i="1" s="1"/>
  <c r="N1394" i="1"/>
  <c r="N1395" i="1" s="1"/>
  <c r="N1397" i="1"/>
  <c r="N1398" i="1"/>
  <c r="N1399" i="1"/>
  <c r="N1400" i="1" s="1"/>
  <c r="N1402" i="1"/>
  <c r="N1403" i="1"/>
  <c r="N1404" i="1"/>
  <c r="N1405" i="1"/>
  <c r="N1406" i="1"/>
  <c r="N1407" i="1"/>
  <c r="N1408" i="1"/>
  <c r="N1409" i="1" s="1"/>
  <c r="N1411" i="1"/>
  <c r="N1412" i="1"/>
  <c r="N1413" i="1"/>
  <c r="N1414" i="1"/>
  <c r="N1415" i="1"/>
  <c r="N1416" i="1"/>
  <c r="N1417" i="1"/>
  <c r="N1418" i="1" s="1"/>
  <c r="N1420" i="1"/>
  <c r="N1421" i="1"/>
  <c r="N1422" i="1"/>
  <c r="N1423" i="1"/>
  <c r="N1424" i="1"/>
  <c r="N1425" i="1"/>
  <c r="N1428" i="1"/>
  <c r="N1429" i="1" s="1"/>
  <c r="N1439" i="1"/>
  <c r="N1440" i="1"/>
  <c r="N1441" i="1"/>
  <c r="N1445" i="1"/>
  <c r="N1446" i="1"/>
  <c r="N1447" i="1" s="1"/>
  <c r="N1449" i="1"/>
  <c r="N1450" i="1"/>
  <c r="N1451" i="1" s="1"/>
  <c r="N1453" i="1"/>
  <c r="N1454" i="1"/>
  <c r="N1455" i="1"/>
  <c r="N1456" i="1"/>
  <c r="N1457" i="1"/>
  <c r="N1458" i="1"/>
  <c r="N1459" i="1"/>
  <c r="N1462" i="1"/>
  <c r="N1463" i="1"/>
  <c r="N1464" i="1"/>
  <c r="N1465" i="1"/>
  <c r="N1466" i="1" s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 s="1"/>
  <c r="N1485" i="1"/>
  <c r="N1488" i="1"/>
  <c r="N1489" i="1"/>
  <c r="N1490" i="1"/>
  <c r="N1491" i="1"/>
  <c r="N1494" i="1"/>
  <c r="N1495" i="1"/>
  <c r="N1496" i="1" s="1"/>
  <c r="N1497" i="1" s="1"/>
  <c r="N1498" i="1"/>
  <c r="N1499" i="1"/>
  <c r="N1500" i="1"/>
  <c r="N1501" i="1"/>
  <c r="N1504" i="1"/>
  <c r="N1505" i="1"/>
  <c r="N1506" i="1"/>
  <c r="N1507" i="1" s="1"/>
  <c r="N1509" i="1"/>
  <c r="N1510" i="1"/>
  <c r="N1511" i="1"/>
  <c r="N1512" i="1"/>
  <c r="N1513" i="1" s="1"/>
  <c r="N1514" i="1" s="1"/>
  <c r="N1515" i="1"/>
  <c r="N1516" i="1"/>
  <c r="N1517" i="1"/>
  <c r="N1520" i="1"/>
  <c r="N1521" i="1"/>
  <c r="N1522" i="1"/>
  <c r="N1523" i="1"/>
  <c r="N1524" i="1"/>
  <c r="N1525" i="1"/>
  <c r="N1530" i="1"/>
  <c r="N1533" i="1"/>
  <c r="N1534" i="1"/>
  <c r="N1535" i="1"/>
  <c r="N1536" i="1" s="1"/>
  <c r="N1538" i="1"/>
  <c r="N1539" i="1" s="1"/>
  <c r="N1540" i="1" s="1"/>
  <c r="N1542" i="1"/>
  <c r="N1543" i="1" s="1"/>
  <c r="N1623" i="1"/>
  <c r="N1624" i="1"/>
  <c r="N1625" i="1"/>
  <c r="N1628" i="1"/>
  <c r="N1629" i="1"/>
  <c r="N1630" i="1"/>
  <c r="N1631" i="1" s="1"/>
  <c r="N1664" i="1"/>
  <c r="N1665" i="1" s="1"/>
  <c r="N1667" i="1"/>
  <c r="N1668" i="1"/>
  <c r="N1669" i="1"/>
  <c r="N1670" i="1"/>
  <c r="N1671" i="1" s="1"/>
  <c r="N1673" i="1"/>
  <c r="N1674" i="1"/>
  <c r="N1675" i="1"/>
  <c r="N1678" i="1"/>
  <c r="N1679" i="1"/>
  <c r="N1680" i="1"/>
  <c r="N1681" i="1"/>
  <c r="N1682" i="1"/>
  <c r="N1685" i="1"/>
  <c r="N1686" i="1"/>
  <c r="N1687" i="1" s="1"/>
  <c r="N1688" i="1" s="1"/>
  <c r="N1689" i="1"/>
  <c r="N1690" i="1"/>
  <c r="N1693" i="1"/>
  <c r="N1694" i="1"/>
  <c r="N1695" i="1"/>
  <c r="N1696" i="1"/>
  <c r="N1697" i="1" s="1"/>
  <c r="N1706" i="1"/>
  <c r="N1711" i="1"/>
  <c r="N1712" i="1"/>
  <c r="N1715" i="1"/>
  <c r="N1731" i="1"/>
  <c r="N1735" i="1"/>
  <c r="N1736" i="1"/>
  <c r="N1737" i="1" s="1"/>
  <c r="N1739" i="1"/>
  <c r="N1740" i="1" s="1"/>
  <c r="N1743" i="1"/>
  <c r="N1746" i="1"/>
  <c r="N1749" i="1"/>
  <c r="N1750" i="1" s="1"/>
  <c r="N1756" i="1"/>
  <c r="N1760" i="1"/>
  <c r="N1763" i="1"/>
  <c r="N1764" i="1"/>
  <c r="N1771" i="1"/>
  <c r="N1774" i="1"/>
  <c r="N1775" i="1"/>
  <c r="N1776" i="1"/>
  <c r="N1777" i="1"/>
  <c r="N1778" i="1"/>
  <c r="N1779" i="1"/>
  <c r="N1780" i="1"/>
  <c r="N1781" i="1"/>
  <c r="N1782" i="1" s="1"/>
  <c r="N1784" i="1"/>
  <c r="N1785" i="1"/>
  <c r="N1786" i="1"/>
  <c r="N1790" i="1"/>
  <c r="N1791" i="1"/>
  <c r="N1792" i="1"/>
  <c r="N1793" i="1"/>
  <c r="N1794" i="1"/>
  <c r="N1795" i="1"/>
  <c r="N1796" i="1"/>
  <c r="N1797" i="1"/>
  <c r="N1798" i="1"/>
  <c r="N1803" i="1"/>
  <c r="N1806" i="1"/>
  <c r="N1807" i="1" s="1"/>
  <c r="N1808" i="1" s="1"/>
  <c r="N1812" i="1"/>
  <c r="N1813" i="1"/>
  <c r="N1814" i="1" s="1"/>
  <c r="N1816" i="1"/>
  <c r="N1817" i="1"/>
  <c r="N1818" i="1"/>
  <c r="N1819" i="1"/>
  <c r="N1820" i="1"/>
  <c r="N1823" i="1"/>
  <c r="N1824" i="1" s="1"/>
  <c r="N1829" i="1"/>
  <c r="N1830" i="1"/>
  <c r="N1833" i="1"/>
  <c r="N1834" i="1"/>
  <c r="N1835" i="1"/>
  <c r="N1836" i="1"/>
  <c r="N1837" i="1"/>
  <c r="N1838" i="1"/>
  <c r="N1839" i="1" s="1"/>
  <c r="N1841" i="1"/>
  <c r="N1851" i="1"/>
  <c r="N1855" i="1"/>
  <c r="N1856" i="1" s="1"/>
  <c r="N1857" i="1" s="1"/>
  <c r="N1860" i="1"/>
  <c r="N1861" i="1"/>
  <c r="N1862" i="1"/>
  <c r="N1863" i="1"/>
  <c r="N1867" i="1"/>
  <c r="N1870" i="1"/>
  <c r="N1871" i="1"/>
  <c r="N1872" i="1"/>
  <c r="N1873" i="1" s="1"/>
  <c r="N1875" i="1"/>
  <c r="N1876" i="1"/>
  <c r="N1877" i="1"/>
  <c r="N1880" i="1"/>
  <c r="N1881" i="1" s="1"/>
  <c r="N1882" i="1" s="1"/>
  <c r="N1883" i="1" s="1"/>
  <c r="N1884" i="1"/>
  <c r="N1885" i="1"/>
  <c r="N1888" i="1"/>
  <c r="N1889" i="1"/>
  <c r="N1890" i="1" s="1"/>
  <c r="N1891" i="1" s="1"/>
  <c r="N1892" i="1"/>
  <c r="N1893" i="1"/>
  <c r="N1894" i="1"/>
  <c r="N1895" i="1"/>
  <c r="N1896" i="1" s="1"/>
  <c r="N1898" i="1"/>
  <c r="N1899" i="1" s="1"/>
  <c r="N1900" i="1" s="1"/>
  <c r="N1901" i="1"/>
  <c r="N1902" i="1" s="1"/>
  <c r="N1905" i="1"/>
  <c r="N1908" i="1"/>
  <c r="N1909" i="1" s="1"/>
  <c r="N1911" i="1"/>
  <c r="N1912" i="1"/>
  <c r="N1913" i="1"/>
  <c r="N1914" i="1"/>
  <c r="N1915" i="1"/>
  <c r="N1916" i="1" s="1"/>
  <c r="N1917" i="1" s="1"/>
  <c r="N1918" i="1"/>
  <c r="N1919" i="1"/>
  <c r="N1923" i="1"/>
  <c r="N1926" i="1"/>
  <c r="N1927" i="1"/>
  <c r="N1928" i="1" s="1"/>
  <c r="N1930" i="1"/>
  <c r="N1933" i="1"/>
  <c r="N1936" i="1"/>
  <c r="N1939" i="1"/>
  <c r="N1942" i="1"/>
  <c r="N1943" i="1"/>
  <c r="N1944" i="1"/>
  <c r="N1945" i="1" s="1"/>
  <c r="N1947" i="1"/>
  <c r="N1948" i="1"/>
  <c r="N1949" i="1" s="1"/>
  <c r="N1952" i="1"/>
  <c r="N1955" i="1"/>
  <c r="N1956" i="1" s="1"/>
  <c r="N1958" i="1"/>
  <c r="N1959" i="1"/>
  <c r="N1960" i="1" s="1"/>
  <c r="N1973" i="1"/>
  <c r="N1977" i="1"/>
  <c r="N1980" i="1"/>
  <c r="N1981" i="1" s="1"/>
  <c r="N1983" i="1"/>
  <c r="N1984" i="1" s="1"/>
  <c r="N1985" i="1" s="1"/>
  <c r="N1989" i="1"/>
  <c r="N1990" i="1"/>
  <c r="N1991" i="1"/>
  <c r="N1994" i="1"/>
  <c r="N1997" i="1"/>
  <c r="N2000" i="1"/>
  <c r="N2001" i="1" s="1"/>
  <c r="N2003" i="1"/>
  <c r="N2004" i="1"/>
  <c r="N2005" i="1"/>
  <c r="N2006" i="1"/>
  <c r="N2007" i="1"/>
  <c r="N2008" i="1"/>
  <c r="N2009" i="1"/>
  <c r="N2010" i="1"/>
  <c r="N2011" i="1"/>
  <c r="N2012" i="1" s="1"/>
  <c r="N2013" i="1" s="1"/>
  <c r="N2014" i="1" s="1"/>
  <c r="N2015" i="1"/>
  <c r="N2016" i="1"/>
  <c r="N2017" i="1"/>
  <c r="N2018" i="1"/>
  <c r="N2019" i="1"/>
  <c r="N2020" i="1"/>
  <c r="N2021" i="1"/>
  <c r="N2025" i="1"/>
  <c r="N2026" i="1"/>
  <c r="N2029" i="1"/>
  <c r="N2030" i="1"/>
  <c r="N2031" i="1"/>
  <c r="N2032" i="1"/>
  <c r="N2033" i="1"/>
  <c r="N2034" i="1"/>
  <c r="N2035" i="1" s="1"/>
  <c r="N2036" i="1" s="1"/>
  <c r="N2038" i="1"/>
  <c r="N2039" i="1"/>
  <c r="N2040" i="1"/>
  <c r="N2043" i="1"/>
  <c r="N2044" i="1"/>
  <c r="N2045" i="1" s="1"/>
  <c r="N2047" i="1"/>
  <c r="N2048" i="1" s="1"/>
  <c r="N2050" i="1"/>
  <c r="N2051" i="1"/>
  <c r="N2052" i="1"/>
  <c r="N2053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 s="1"/>
  <c r="N2073" i="1"/>
  <c r="N2074" i="1"/>
  <c r="N2075" i="1"/>
  <c r="N2076" i="1"/>
  <c r="N2077" i="1"/>
  <c r="N2078" i="1"/>
  <c r="N2079" i="1"/>
  <c r="N2080" i="1"/>
  <c r="N2081" i="1"/>
  <c r="N2082" i="1" s="1"/>
  <c r="N2083" i="1" s="1"/>
  <c r="N2084" i="1"/>
  <c r="N2085" i="1"/>
  <c r="N2086" i="1"/>
  <c r="N2087" i="1"/>
  <c r="N2088" i="1" s="1"/>
  <c r="N2090" i="1"/>
  <c r="N2091" i="1"/>
  <c r="N2092" i="1" s="1"/>
  <c r="N2094" i="1"/>
  <c r="N2095" i="1"/>
  <c r="N2096" i="1" s="1"/>
  <c r="N2097" i="1" s="1"/>
  <c r="N2098" i="1"/>
  <c r="N2099" i="1"/>
  <c r="N2100" i="1"/>
  <c r="N2101" i="1"/>
  <c r="N2104" i="1"/>
  <c r="N2105" i="1"/>
  <c r="N2106" i="1" s="1"/>
  <c r="N2107" i="1" s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 s="1"/>
  <c r="N2129" i="1"/>
  <c r="N2130" i="1"/>
  <c r="N2131" i="1" s="1"/>
  <c r="N2134" i="1"/>
  <c r="N2135" i="1"/>
  <c r="N2136" i="1"/>
  <c r="N2137" i="1"/>
  <c r="N2138" i="1" s="1"/>
  <c r="N2139" i="1" s="1"/>
  <c r="N2141" i="1"/>
  <c r="N2145" i="1"/>
  <c r="N2146" i="1"/>
  <c r="N2147" i="1"/>
  <c r="N2148" i="1"/>
  <c r="N2149" i="1"/>
  <c r="N2150" i="1" s="1"/>
  <c r="N2152" i="1"/>
  <c r="N2153" i="1"/>
  <c r="N2154" i="1" s="1"/>
  <c r="N2156" i="1"/>
  <c r="N2157" i="1"/>
  <c r="N2158" i="1"/>
  <c r="N2159" i="1"/>
  <c r="N2160" i="1"/>
  <c r="N2161" i="1"/>
  <c r="N2164" i="1"/>
  <c r="N2165" i="1"/>
  <c r="N2166" i="1"/>
  <c r="N2167" i="1"/>
  <c r="N2168" i="1"/>
  <c r="N2169" i="1"/>
  <c r="N2170" i="1"/>
  <c r="N2171" i="1" s="1"/>
  <c r="N2172" i="1" s="1"/>
  <c r="N2176" i="1"/>
  <c r="N2179" i="1"/>
  <c r="N2180" i="1"/>
  <c r="N2181" i="1"/>
  <c r="N2182" i="1"/>
  <c r="N2186" i="1"/>
  <c r="N2187" i="1"/>
  <c r="N2188" i="1"/>
  <c r="N2189" i="1" s="1"/>
  <c r="N2190" i="1" s="1"/>
  <c r="N2191" i="1"/>
  <c r="N2192" i="1"/>
  <c r="N2193" i="1"/>
  <c r="N2194" i="1"/>
  <c r="N2195" i="1"/>
  <c r="N2196" i="1" s="1"/>
  <c r="N2198" i="1"/>
  <c r="N2199" i="1" s="1"/>
  <c r="N2200" i="1" s="1"/>
  <c r="N2201" i="1"/>
  <c r="N2202" i="1"/>
  <c r="N2203" i="1"/>
  <c r="N2204" i="1" s="1"/>
  <c r="N2206" i="1"/>
  <c r="N2207" i="1"/>
  <c r="N2208" i="1"/>
  <c r="N2211" i="1"/>
  <c r="N2212" i="1"/>
  <c r="N2213" i="1"/>
  <c r="N2214" i="1"/>
  <c r="N2215" i="1"/>
  <c r="N2216" i="1"/>
  <c r="N2217" i="1" s="1"/>
  <c r="N2218" i="1" s="1"/>
  <c r="N2219" i="1"/>
  <c r="N2220" i="1"/>
  <c r="N2223" i="1"/>
  <c r="N2224" i="1"/>
  <c r="N2225" i="1"/>
  <c r="N2226" i="1" s="1"/>
  <c r="N2228" i="1"/>
  <c r="N2229" i="1"/>
  <c r="N2230" i="1"/>
  <c r="N2231" i="1"/>
  <c r="N2232" i="1"/>
  <c r="N2233" i="1"/>
  <c r="N2234" i="1"/>
  <c r="N2235" i="1"/>
  <c r="N2236" i="1"/>
  <c r="N2237" i="1"/>
  <c r="N2241" i="1"/>
  <c r="N2242" i="1" s="1"/>
  <c r="N2244" i="1"/>
  <c r="N2245" i="1"/>
  <c r="N2246" i="1"/>
  <c r="N2247" i="1"/>
  <c r="N2248" i="1" s="1"/>
  <c r="N2250" i="1"/>
  <c r="N2251" i="1"/>
  <c r="N2252" i="1"/>
  <c r="N2255" i="1"/>
  <c r="N2256" i="1"/>
  <c r="N2259" i="1"/>
  <c r="N2260" i="1" s="1"/>
  <c r="N2261" i="1" s="1"/>
  <c r="N2262" i="1"/>
  <c r="N2263" i="1" s="1"/>
  <c r="N2265" i="1"/>
  <c r="N2266" i="1" s="1"/>
  <c r="N2268" i="1"/>
  <c r="N2269" i="1"/>
  <c r="N2270" i="1"/>
  <c r="N2271" i="1"/>
  <c r="N2272" i="1"/>
  <c r="N2273" i="1"/>
  <c r="N2274" i="1"/>
  <c r="N2275" i="1"/>
  <c r="N2276" i="1"/>
  <c r="N2277" i="1" s="1"/>
  <c r="N2278" i="1" s="1"/>
  <c r="N2279" i="1"/>
  <c r="N2280" i="1"/>
  <c r="N2281" i="1"/>
  <c r="N2282" i="1"/>
  <c r="N2283" i="1"/>
  <c r="N2284" i="1"/>
  <c r="N2299" i="1"/>
  <c r="N2300" i="1"/>
  <c r="N2303" i="1"/>
  <c r="N2304" i="1"/>
  <c r="N2305" i="1"/>
  <c r="N2306" i="1"/>
  <c r="N2307" i="1" s="1"/>
  <c r="N2309" i="1"/>
  <c r="N2312" i="1"/>
  <c r="N2313" i="1"/>
  <c r="N2314" i="1"/>
  <c r="N2315" i="1"/>
  <c r="N2316" i="1"/>
  <c r="N2317" i="1"/>
  <c r="N2318" i="1" s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5" i="1"/>
  <c r="N2336" i="1"/>
  <c r="N2337" i="1"/>
  <c r="N2340" i="1"/>
  <c r="N2341" i="1"/>
  <c r="N2342" i="1"/>
  <c r="N2343" i="1" s="1"/>
  <c r="N2345" i="1"/>
  <c r="N2346" i="1"/>
  <c r="N2347" i="1"/>
  <c r="N2348" i="1"/>
  <c r="N2351" i="1"/>
  <c r="N2352" i="1"/>
  <c r="N2356" i="1"/>
  <c r="N2357" i="1" s="1"/>
  <c r="N2358" i="1" s="1"/>
  <c r="N2359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80" i="1"/>
  <c r="N2381" i="1"/>
  <c r="N2382" i="1"/>
  <c r="N2383" i="1"/>
  <c r="N2384" i="1"/>
  <c r="N2385" i="1"/>
  <c r="N2388" i="1"/>
  <c r="N2389" i="1"/>
  <c r="N2390" i="1" s="1"/>
  <c r="N2392" i="1"/>
  <c r="N2393" i="1" s="1"/>
  <c r="N2395" i="1"/>
  <c r="N2396" i="1"/>
  <c r="N2399" i="1"/>
  <c r="N2402" i="1"/>
  <c r="N2403" i="1"/>
  <c r="N2404" i="1"/>
  <c r="N2405" i="1"/>
  <c r="N2406" i="1"/>
  <c r="N2407" i="1"/>
  <c r="N2408" i="1"/>
  <c r="N2409" i="1" s="1"/>
  <c r="N2410" i="1" s="1"/>
  <c r="N2411" i="1"/>
  <c r="N2415" i="1"/>
  <c r="N2416" i="1"/>
  <c r="N2417" i="1"/>
  <c r="N2418" i="1"/>
  <c r="N2419" i="1"/>
  <c r="N2420" i="1" s="1"/>
  <c r="N2421" i="1" s="1"/>
  <c r="N2422" i="1"/>
  <c r="N2425" i="1"/>
  <c r="N2426" i="1"/>
  <c r="N2427" i="1"/>
  <c r="N2428" i="1"/>
  <c r="N2429" i="1"/>
  <c r="N2432" i="1"/>
  <c r="N2433" i="1"/>
  <c r="N2434" i="1"/>
  <c r="N2435" i="1"/>
  <c r="N2436" i="1"/>
  <c r="N2437" i="1"/>
  <c r="N2438" i="1"/>
  <c r="N2441" i="1"/>
  <c r="N2442" i="1"/>
  <c r="N2443" i="1"/>
  <c r="N2444" i="1"/>
  <c r="N2445" i="1"/>
  <c r="N2446" i="1"/>
  <c r="N2447" i="1"/>
  <c r="N2448" i="1"/>
  <c r="N2449" i="1"/>
  <c r="N2450" i="1"/>
  <c r="N2454" i="1"/>
  <c r="N2455" i="1"/>
  <c r="N2456" i="1"/>
  <c r="N2457" i="1"/>
  <c r="N2458" i="1" s="1"/>
  <c r="N2460" i="1"/>
  <c r="N2461" i="1"/>
  <c r="N2462" i="1"/>
  <c r="N2465" i="1"/>
  <c r="N2466" i="1"/>
  <c r="N2472" i="1"/>
  <c r="N2473" i="1" s="1"/>
  <c r="N2475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7" i="1"/>
  <c r="N2498" i="1"/>
  <c r="N2499" i="1"/>
  <c r="N2500" i="1" s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 s="1"/>
  <c r="N2528" i="1"/>
  <c r="N2529" i="1"/>
  <c r="N2530" i="1"/>
  <c r="N2531" i="1"/>
  <c r="N2532" i="1"/>
  <c r="N2535" i="1"/>
  <c r="N2536" i="1"/>
  <c r="N2537" i="1"/>
  <c r="N2538" i="1"/>
  <c r="N2539" i="1"/>
  <c r="N2540" i="1"/>
  <c r="N2541" i="1"/>
  <c r="N2542" i="1"/>
  <c r="N2543" i="1"/>
  <c r="N2544" i="1" s="1"/>
  <c r="N2545" i="1" s="1"/>
  <c r="N2546" i="1"/>
  <c r="N2547" i="1"/>
  <c r="N2548" i="1"/>
  <c r="N2549" i="1"/>
  <c r="N2550" i="1"/>
  <c r="N2551" i="1"/>
  <c r="N2552" i="1"/>
  <c r="N2553" i="1"/>
  <c r="N2554" i="1" s="1"/>
  <c r="N2557" i="1"/>
  <c r="N2558" i="1"/>
  <c r="N2559" i="1"/>
  <c r="N2560" i="1"/>
  <c r="N2561" i="1"/>
  <c r="N2562" i="1"/>
  <c r="N2563" i="1"/>
  <c r="N2564" i="1" s="1"/>
  <c r="N2565" i="1" s="1"/>
  <c r="N2566" i="1" s="1"/>
  <c r="N2567" i="1"/>
  <c r="N2570" i="1"/>
  <c r="N2574" i="1"/>
  <c r="N2575" i="1"/>
  <c r="N2576" i="1"/>
  <c r="N2577" i="1"/>
  <c r="N2578" i="1"/>
  <c r="N2579" i="1"/>
  <c r="N2580" i="1"/>
  <c r="N2581" i="1" s="1"/>
  <c r="N2582" i="1" s="1"/>
  <c r="N2583" i="1" s="1"/>
  <c r="N2584" i="1"/>
  <c r="N2585" i="1"/>
  <c r="N2586" i="1"/>
  <c r="N2587" i="1"/>
  <c r="N2588" i="1"/>
  <c r="N2589" i="1"/>
  <c r="N2592" i="1"/>
  <c r="N2593" i="1"/>
  <c r="N2594" i="1"/>
  <c r="N2599" i="1"/>
  <c r="N2600" i="1" s="1"/>
  <c r="N2602" i="1"/>
  <c r="N2605" i="1"/>
  <c r="N2606" i="1" s="1"/>
  <c r="N2607" i="1" s="1"/>
  <c r="N2608" i="1"/>
  <c r="N2609" i="1"/>
  <c r="N2612" i="1"/>
  <c r="N2613" i="1"/>
  <c r="N2614" i="1"/>
  <c r="N2615" i="1" s="1"/>
  <c r="N2616" i="1" s="1"/>
  <c r="N2617" i="1"/>
  <c r="N2620" i="1"/>
  <c r="N2621" i="1"/>
  <c r="N2625" i="1"/>
  <c r="N2626" i="1"/>
  <c r="N2627" i="1"/>
  <c r="N2631" i="1"/>
  <c r="N2632" i="1"/>
  <c r="N2633" i="1"/>
  <c r="N2634" i="1"/>
  <c r="N2635" i="1"/>
  <c r="N2636" i="1"/>
  <c r="N2637" i="1"/>
  <c r="N2638" i="1"/>
  <c r="N2639" i="1"/>
  <c r="N2643" i="1"/>
  <c r="N2644" i="1"/>
  <c r="N2647" i="1"/>
  <c r="N2648" i="1" s="1"/>
  <c r="N2649" i="1" s="1"/>
  <c r="N2650" i="1"/>
  <c r="N2651" i="1" s="1"/>
  <c r="N2653" i="1"/>
  <c r="N2654" i="1"/>
  <c r="N2655" i="1" s="1"/>
  <c r="N2657" i="1"/>
  <c r="N2658" i="1"/>
  <c r="N2659" i="1" s="1"/>
  <c r="N2661" i="1"/>
  <c r="N2662" i="1"/>
  <c r="N2663" i="1" s="1"/>
  <c r="N2665" i="1"/>
  <c r="N2666" i="1" s="1"/>
  <c r="N2668" i="1"/>
  <c r="N2669" i="1"/>
  <c r="N2670" i="1"/>
  <c r="N2671" i="1"/>
  <c r="N2672" i="1"/>
  <c r="N2673" i="1"/>
  <c r="N2674" i="1" s="1"/>
  <c r="N2677" i="1"/>
  <c r="N2678" i="1" s="1"/>
  <c r="N2680" i="1"/>
  <c r="N2681" i="1" s="1"/>
  <c r="N2685" i="1"/>
  <c r="N2686" i="1"/>
  <c r="N2687" i="1"/>
  <c r="N2688" i="1" s="1"/>
  <c r="N2691" i="1"/>
  <c r="N2692" i="1"/>
  <c r="N2693" i="1"/>
  <c r="N2694" i="1"/>
  <c r="N2695" i="1" s="1"/>
  <c r="N2696" i="1" s="1"/>
  <c r="N2697" i="1"/>
  <c r="N2698" i="1"/>
  <c r="N2699" i="1"/>
  <c r="N2700" i="1"/>
  <c r="N2701" i="1"/>
  <c r="N2702" i="1"/>
  <c r="N2703" i="1" s="1"/>
  <c r="N2706" i="1"/>
  <c r="N2707" i="1"/>
  <c r="N2710" i="1"/>
  <c r="N2713" i="1"/>
  <c r="N2714" i="1"/>
  <c r="N2715" i="1"/>
  <c r="N2716" i="1"/>
  <c r="N2717" i="1"/>
  <c r="N2718" i="1" s="1"/>
  <c r="N2720" i="1"/>
  <c r="N2721" i="1"/>
  <c r="N2722" i="1"/>
  <c r="N2725" i="1"/>
  <c r="N2728" i="1"/>
  <c r="N2729" i="1"/>
  <c r="N2732" i="1"/>
  <c r="N2733" i="1"/>
  <c r="N2734" i="1"/>
  <c r="N2735" i="1" s="1"/>
  <c r="N2739" i="1"/>
  <c r="N2740" i="1" s="1"/>
  <c r="N2748" i="1"/>
  <c r="N2749" i="1"/>
  <c r="N2750" i="1"/>
  <c r="N2751" i="1"/>
  <c r="N2752" i="1"/>
  <c r="N2755" i="1"/>
  <c r="N2756" i="1" s="1"/>
  <c r="N2758" i="1"/>
  <c r="N2759" i="1"/>
  <c r="N2760" i="1"/>
  <c r="N2761" i="1" s="1"/>
  <c r="N2762" i="1" s="1"/>
  <c r="N2764" i="1"/>
  <c r="N2768" i="1"/>
  <c r="N2769" i="1" s="1"/>
  <c r="N2778" i="1"/>
  <c r="N2779" i="1"/>
  <c r="N2780" i="1" s="1"/>
  <c r="N2781" i="1" s="1"/>
  <c r="N2797" i="1"/>
  <c r="N2798" i="1"/>
  <c r="N2799" i="1" s="1"/>
  <c r="N2808" i="1"/>
  <c r="N2813" i="1"/>
  <c r="N2814" i="1" s="1"/>
  <c r="N2844" i="1"/>
  <c r="N2845" i="1"/>
  <c r="N2846" i="1" s="1"/>
  <c r="N2860" i="1"/>
  <c r="N2868" i="1"/>
  <c r="N2873" i="1"/>
  <c r="N2883" i="1"/>
  <c r="N2884" i="1"/>
  <c r="N2885" i="1"/>
  <c r="N2886" i="1"/>
  <c r="N2887" i="1" s="1"/>
  <c r="N2889" i="1"/>
  <c r="N2892" i="1"/>
  <c r="N2893" i="1"/>
  <c r="N2894" i="1"/>
  <c r="N2895" i="1"/>
  <c r="N2896" i="1"/>
  <c r="N2901" i="1"/>
  <c r="N2902" i="1"/>
  <c r="N2903" i="1" s="1"/>
  <c r="N2906" i="1"/>
  <c r="N2907" i="1"/>
  <c r="N2908" i="1" s="1"/>
  <c r="N2909" i="1" s="1"/>
  <c r="N2910" i="1" s="1"/>
  <c r="N2911" i="1"/>
  <c r="N2914" i="1"/>
  <c r="N2915" i="1"/>
  <c r="N2916" i="1"/>
  <c r="N2919" i="1"/>
  <c r="N2920" i="1"/>
  <c r="N2921" i="1"/>
  <c r="N2922" i="1"/>
  <c r="N2923" i="1" s="1"/>
  <c r="N2925" i="1"/>
  <c r="N2926" i="1"/>
  <c r="N2927" i="1" s="1"/>
  <c r="N2930" i="1"/>
  <c r="N2931" i="1"/>
  <c r="N2938" i="1"/>
  <c r="N2939" i="1"/>
  <c r="N2940" i="1"/>
  <c r="N2943" i="1"/>
  <c r="N2944" i="1"/>
  <c r="N2945" i="1"/>
  <c r="N2946" i="1"/>
  <c r="N2947" i="1"/>
  <c r="N2952" i="1"/>
  <c r="N2953" i="1"/>
  <c r="N2954" i="1"/>
  <c r="N2955" i="1"/>
  <c r="N2956" i="1" s="1"/>
  <c r="N2957" i="1" s="1"/>
  <c r="N2958" i="1" s="1"/>
  <c r="N2961" i="1"/>
  <c r="N2966" i="1"/>
  <c r="N2967" i="1"/>
  <c r="N2968" i="1" s="1"/>
  <c r="N2975" i="1"/>
  <c r="N2976" i="1"/>
  <c r="N2977" i="1"/>
  <c r="N2978" i="1"/>
  <c r="N2981" i="1"/>
  <c r="N2982" i="1" s="1"/>
  <c r="N2984" i="1"/>
  <c r="N2985" i="1"/>
  <c r="N2986" i="1"/>
  <c r="N2987" i="1"/>
  <c r="N2988" i="1" s="1"/>
  <c r="N3000" i="1"/>
  <c r="N3001" i="1"/>
  <c r="N3004" i="1"/>
  <c r="N3005" i="1"/>
  <c r="N3008" i="1"/>
  <c r="N3009" i="1"/>
  <c r="N3012" i="1"/>
  <c r="N3013" i="1"/>
  <c r="N3016" i="1"/>
  <c r="N3017" i="1"/>
  <c r="N3018" i="1"/>
  <c r="N3019" i="1" s="1"/>
  <c r="N3020" i="1" s="1"/>
  <c r="N3021" i="1" s="1"/>
  <c r="N3023" i="1"/>
  <c r="N3024" i="1"/>
  <c r="N3025" i="1" s="1"/>
  <c r="N3058" i="1"/>
  <c r="N3059" i="1"/>
  <c r="N3063" i="1"/>
  <c r="N3064" i="1" s="1"/>
  <c r="N3066" i="1"/>
  <c r="N3067" i="1" s="1"/>
  <c r="N3069" i="1"/>
  <c r="N3070" i="1"/>
  <c r="N3071" i="1"/>
  <c r="N3074" i="1"/>
  <c r="N3075" i="1"/>
  <c r="N3076" i="1"/>
  <c r="N3077" i="1" s="1"/>
  <c r="N3081" i="1"/>
  <c r="N3127" i="1"/>
  <c r="N3128" i="1"/>
  <c r="N3129" i="1" s="1"/>
  <c r="N3131" i="1"/>
  <c r="N3132" i="1" s="1"/>
  <c r="N3133" i="1" s="1"/>
  <c r="N3134" i="1"/>
  <c r="N3135" i="1"/>
  <c r="N3139" i="1"/>
  <c r="N3142" i="1"/>
  <c r="N3145" i="1"/>
  <c r="N3146" i="1" s="1"/>
  <c r="N3149" i="1"/>
  <c r="N3150" i="1"/>
  <c r="N3151" i="1"/>
  <c r="N3152" i="1"/>
  <c r="N3155" i="1"/>
  <c r="N3156" i="1"/>
  <c r="N3157" i="1"/>
  <c r="N3158" i="1"/>
  <c r="N3159" i="1" s="1"/>
  <c r="N3161" i="1"/>
  <c r="N3172" i="1"/>
  <c r="N3173" i="1"/>
  <c r="N3174" i="1"/>
  <c r="N3175" i="1"/>
  <c r="N3176" i="1"/>
  <c r="N3177" i="1" s="1"/>
  <c r="N3179" i="1"/>
  <c r="N3182" i="1"/>
  <c r="N3183" i="1"/>
  <c r="N3203" i="1"/>
  <c r="N3204" i="1"/>
  <c r="N3205" i="1"/>
  <c r="N3206" i="1"/>
  <c r="N3207" i="1"/>
  <c r="N3208" i="1"/>
  <c r="N3209" i="1"/>
  <c r="N3212" i="1"/>
  <c r="N3213" i="1"/>
  <c r="N3214" i="1"/>
  <c r="N3215" i="1"/>
  <c r="N3216" i="1"/>
  <c r="N3217" i="1"/>
  <c r="N3218" i="1"/>
  <c r="N3219" i="1"/>
  <c r="N3222" i="1"/>
  <c r="N3225" i="1"/>
  <c r="N3226" i="1"/>
  <c r="N3227" i="1"/>
  <c r="N3228" i="1" s="1"/>
  <c r="N3229" i="1" s="1"/>
  <c r="N3230" i="1"/>
  <c r="N3231" i="1"/>
  <c r="N3232" i="1"/>
  <c r="N3233" i="1"/>
  <c r="N3236" i="1"/>
  <c r="N3237" i="1"/>
  <c r="N3241" i="1"/>
  <c r="N3242" i="1"/>
  <c r="N3243" i="1"/>
  <c r="N3244" i="1" s="1"/>
  <c r="N3245" i="1" s="1"/>
  <c r="N3246" i="1"/>
  <c r="N3249" i="1"/>
  <c r="N3250" i="1"/>
  <c r="N3251" i="1"/>
  <c r="N3252" i="1"/>
  <c r="N3253" i="1"/>
  <c r="N3254" i="1"/>
  <c r="N3255" i="1" s="1"/>
  <c r="N3256" i="1" s="1"/>
  <c r="N3270" i="1"/>
  <c r="N3273" i="1"/>
  <c r="N3274" i="1"/>
  <c r="N3275" i="1"/>
  <c r="N3279" i="1"/>
  <c r="N3280" i="1" s="1"/>
  <c r="N3283" i="1"/>
  <c r="N3287" i="1"/>
  <c r="N3288" i="1"/>
  <c r="N3291" i="1"/>
  <c r="N3292" i="1" s="1"/>
  <c r="N3294" i="1"/>
  <c r="N3295" i="1"/>
  <c r="N3296" i="1"/>
  <c r="N3297" i="1"/>
  <c r="N3298" i="1"/>
  <c r="N3299" i="1"/>
  <c r="N3300" i="1"/>
  <c r="N3301" i="1"/>
  <c r="N3302" i="1" s="1"/>
  <c r="N3303" i="1" s="1"/>
  <c r="N3309" i="1"/>
  <c r="N3310" i="1"/>
  <c r="N3311" i="1"/>
  <c r="N3314" i="1"/>
  <c r="N3315" i="1"/>
  <c r="N3316" i="1"/>
  <c r="N3317" i="1"/>
  <c r="N3320" i="1"/>
  <c r="N3323" i="1"/>
  <c r="N3324" i="1"/>
  <c r="N3325" i="1"/>
  <c r="N3326" i="1"/>
  <c r="N3329" i="1"/>
  <c r="N3330" i="1"/>
  <c r="N3331" i="1"/>
  <c r="N3332" i="1"/>
  <c r="N3333" i="1"/>
  <c r="N3334" i="1"/>
  <c r="N3335" i="1"/>
  <c r="N3336" i="1"/>
  <c r="N3337" i="1" s="1"/>
  <c r="N3339" i="1"/>
  <c r="N3340" i="1"/>
  <c r="N3341" i="1"/>
  <c r="N3344" i="1"/>
  <c r="N3347" i="1"/>
  <c r="N3348" i="1"/>
  <c r="N3349" i="1"/>
  <c r="N3350" i="1"/>
  <c r="N3351" i="1" s="1"/>
  <c r="N3353" i="1"/>
  <c r="N3354" i="1"/>
  <c r="N3359" i="1"/>
  <c r="N3360" i="1" s="1"/>
  <c r="N3363" i="1"/>
  <c r="N3364" i="1"/>
  <c r="N3365" i="1"/>
  <c r="N3366" i="1"/>
  <c r="N3367" i="1"/>
  <c r="N3373" i="1"/>
  <c r="N3374" i="1"/>
  <c r="N3375" i="1"/>
  <c r="N3376" i="1"/>
  <c r="N3379" i="1"/>
  <c r="N3380" i="1"/>
  <c r="N3381" i="1" s="1"/>
  <c r="N3383" i="1"/>
  <c r="N3386" i="1"/>
  <c r="N3389" i="1"/>
  <c r="P3399" i="1" s="1"/>
  <c r="N3390" i="1"/>
  <c r="N3403" i="1"/>
  <c r="N3404" i="1" s="1"/>
  <c r="N3405" i="1" s="1"/>
  <c r="N3408" i="1"/>
  <c r="N3409" i="1"/>
  <c r="N3410" i="1"/>
  <c r="N3411" i="1"/>
  <c r="N3412" i="1"/>
  <c r="N3413" i="1"/>
  <c r="N3414" i="1"/>
  <c r="N3415" i="1"/>
  <c r="N3418" i="1"/>
  <c r="N3419" i="1"/>
  <c r="N3420" i="1" s="1"/>
  <c r="N3421" i="1" s="1"/>
  <c r="N3422" i="1"/>
  <c r="N3423" i="1"/>
  <c r="N3424" i="1" s="1"/>
  <c r="N3425" i="1" s="1"/>
  <c r="N3426" i="1"/>
  <c r="N3427" i="1"/>
  <c r="N3428" i="1"/>
  <c r="N3429" i="1"/>
  <c r="N3430" i="1" s="1"/>
  <c r="N3434" i="1"/>
  <c r="N3435" i="1"/>
  <c r="N3436" i="1"/>
  <c r="N3437" i="1"/>
  <c r="N3438" i="1"/>
  <c r="N3439" i="1"/>
  <c r="N3440" i="1" s="1"/>
  <c r="N3442" i="1"/>
  <c r="N3443" i="1"/>
  <c r="N3444" i="1"/>
  <c r="N3445" i="1"/>
  <c r="N3446" i="1"/>
  <c r="N3447" i="1"/>
  <c r="N3448" i="1"/>
  <c r="N3449" i="1"/>
  <c r="N3450" i="1" s="1"/>
  <c r="N3452" i="1"/>
  <c r="N3455" i="1"/>
  <c r="N3456" i="1"/>
  <c r="N3457" i="1"/>
  <c r="N3458" i="1"/>
  <c r="N3459" i="1"/>
  <c r="N3460" i="1"/>
  <c r="N3467" i="1"/>
  <c r="N3468" i="1"/>
  <c r="N3469" i="1"/>
  <c r="N3472" i="1"/>
  <c r="N3473" i="1"/>
  <c r="N3474" i="1"/>
  <c r="N3475" i="1"/>
  <c r="N3476" i="1"/>
  <c r="N3477" i="1"/>
  <c r="N3478" i="1" s="1"/>
  <c r="N3480" i="1"/>
  <c r="N3481" i="1" s="1"/>
  <c r="N3483" i="1"/>
  <c r="N3484" i="1" s="1"/>
  <c r="N3486" i="1"/>
  <c r="N3487" i="1"/>
  <c r="N3491" i="1"/>
  <c r="N3492" i="1"/>
  <c r="N3493" i="1" s="1"/>
  <c r="N3495" i="1"/>
  <c r="N3496" i="1"/>
  <c r="N3497" i="1"/>
  <c r="N3498" i="1" s="1"/>
  <c r="N3502" i="1"/>
  <c r="N3503" i="1"/>
  <c r="N3504" i="1"/>
  <c r="N3505" i="1"/>
  <c r="N3506" i="1"/>
  <c r="N3507" i="1" s="1"/>
  <c r="N3513" i="1"/>
  <c r="N3514" i="1"/>
  <c r="N3515" i="1" s="1"/>
  <c r="N3517" i="1"/>
  <c r="N3518" i="1"/>
  <c r="N3519" i="1"/>
  <c r="N3520" i="1"/>
  <c r="N3521" i="1"/>
  <c r="N3522" i="1"/>
  <c r="N3523" i="1"/>
  <c r="N3524" i="1"/>
  <c r="N3525" i="1"/>
  <c r="N3528" i="1"/>
  <c r="N3531" i="1"/>
  <c r="N3532" i="1"/>
  <c r="N3533" i="1"/>
  <c r="N3536" i="1"/>
  <c r="N3537" i="1"/>
  <c r="N3538" i="1"/>
  <c r="N3539" i="1"/>
  <c r="N3540" i="1"/>
  <c r="N3541" i="1"/>
  <c r="N3542" i="1"/>
  <c r="N3543" i="1"/>
  <c r="N3544" i="1"/>
  <c r="N3545" i="1" s="1"/>
  <c r="N3552" i="1"/>
  <c r="N3556" i="1"/>
  <c r="N3557" i="1" s="1"/>
  <c r="N3559" i="1"/>
  <c r="N3560" i="1" s="1"/>
  <c r="N3561" i="1" s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7" i="1"/>
  <c r="N3578" i="1"/>
  <c r="N3579" i="1"/>
  <c r="N3580" i="1"/>
  <c r="N3581" i="1"/>
  <c r="N3582" i="1"/>
  <c r="N3583" i="1"/>
  <c r="N3584" i="1"/>
  <c r="N3585" i="1" s="1"/>
  <c r="N3587" i="1"/>
  <c r="N3590" i="1"/>
  <c r="N3591" i="1" s="1"/>
  <c r="N3593" i="1"/>
  <c r="N3594" i="1"/>
  <c r="N3595" i="1"/>
  <c r="N3596" i="1"/>
  <c r="N3597" i="1"/>
  <c r="N3598" i="1"/>
  <c r="N3601" i="1"/>
  <c r="N3604" i="1"/>
  <c r="N3605" i="1"/>
  <c r="N3606" i="1" s="1"/>
  <c r="N3607" i="1" s="1"/>
  <c r="N3608" i="1"/>
  <c r="N3609" i="1"/>
  <c r="N3610" i="1"/>
  <c r="N3611" i="1"/>
  <c r="N3617" i="1"/>
  <c r="N3618" i="1" s="1"/>
  <c r="N3620" i="1"/>
  <c r="N3621" i="1"/>
  <c r="N3622" i="1"/>
  <c r="N3627" i="1"/>
  <c r="N3628" i="1"/>
  <c r="N3629" i="1"/>
  <c r="N3632" i="1"/>
  <c r="N3653" i="1"/>
  <c r="N3654" i="1"/>
  <c r="N3655" i="1" s="1"/>
  <c r="N3657" i="1"/>
  <c r="N3658" i="1"/>
  <c r="N3659" i="1"/>
  <c r="N3660" i="1" s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 s="1"/>
  <c r="N3686" i="1"/>
  <c r="N3688" i="1"/>
  <c r="N3689" i="1"/>
  <c r="N3690" i="1"/>
  <c r="N3691" i="1"/>
  <c r="N3692" i="1"/>
  <c r="N3693" i="1"/>
  <c r="N3696" i="1"/>
  <c r="N3697" i="1" s="1"/>
  <c r="N3699" i="1"/>
  <c r="N3700" i="1"/>
  <c r="N3701" i="1"/>
  <c r="N3702" i="1"/>
  <c r="N3703" i="1"/>
  <c r="N3706" i="1"/>
  <c r="N3707" i="1"/>
  <c r="N3708" i="1"/>
  <c r="N3709" i="1"/>
  <c r="N3712" i="1"/>
  <c r="N3713" i="1"/>
  <c r="N3714" i="1"/>
  <c r="N3715" i="1"/>
  <c r="N3716" i="1"/>
  <c r="N3717" i="1"/>
  <c r="N3718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8" i="1"/>
  <c r="N3739" i="1"/>
  <c r="N3740" i="1"/>
  <c r="N3741" i="1"/>
  <c r="N3742" i="1"/>
  <c r="N3743" i="1"/>
  <c r="N3744" i="1"/>
  <c r="N3745" i="1"/>
  <c r="N3746" i="1"/>
  <c r="N3747" i="1" s="1"/>
  <c r="N3749" i="1"/>
  <c r="N3750" i="1"/>
  <c r="N3751" i="1"/>
  <c r="N3754" i="1"/>
  <c r="N3755" i="1"/>
  <c r="N3756" i="1"/>
  <c r="N3757" i="1"/>
  <c r="N3758" i="1"/>
  <c r="N3759" i="1"/>
  <c r="N3760" i="1"/>
  <c r="N3761" i="1"/>
  <c r="N3762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 s="1"/>
  <c r="N3784" i="1"/>
  <c r="N3785" i="1" s="1"/>
  <c r="N3787" i="1"/>
  <c r="N3788" i="1"/>
  <c r="N3789" i="1"/>
  <c r="N3790" i="1"/>
  <c r="N3791" i="1"/>
  <c r="N3792" i="1"/>
  <c r="N3795" i="1"/>
  <c r="N3796" i="1"/>
  <c r="N3797" i="1"/>
  <c r="N3798" i="1"/>
  <c r="N3799" i="1"/>
  <c r="N3800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 s="1"/>
  <c r="N3820" i="1"/>
  <c r="N3821" i="1" s="1"/>
  <c r="N3823" i="1"/>
  <c r="N3824" i="1"/>
  <c r="N3825" i="1"/>
  <c r="N3826" i="1"/>
  <c r="N3827" i="1" s="1"/>
  <c r="N3828" i="1" s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 s="1"/>
  <c r="N3842" i="1"/>
  <c r="N3843" i="1"/>
  <c r="N3844" i="1"/>
  <c r="N3845" i="1"/>
  <c r="N3846" i="1"/>
  <c r="N3847" i="1"/>
  <c r="N3848" i="1" s="1"/>
  <c r="N3851" i="1"/>
  <c r="N3852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 s="1"/>
  <c r="N3874" i="1" s="1"/>
  <c r="N3878" i="1"/>
  <c r="N3879" i="1"/>
  <c r="N3880" i="1" s="1"/>
  <c r="N3882" i="1"/>
  <c r="N3883" i="1"/>
  <c r="N3884" i="1"/>
  <c r="N3885" i="1"/>
  <c r="N3886" i="1"/>
  <c r="N3887" i="1"/>
  <c r="N3888" i="1"/>
  <c r="N3889" i="1"/>
  <c r="N3890" i="1"/>
  <c r="N3891" i="1"/>
  <c r="N3892" i="1"/>
  <c r="N3896" i="1"/>
  <c r="N3897" i="1"/>
  <c r="N3898" i="1"/>
  <c r="N3901" i="1"/>
  <c r="N3902" i="1"/>
  <c r="N3903" i="1" s="1"/>
  <c r="N3904" i="1" s="1"/>
  <c r="N3905" i="1"/>
  <c r="N3906" i="1" s="1"/>
  <c r="N3908" i="1"/>
  <c r="N3911" i="1"/>
  <c r="N3915" i="1"/>
  <c r="N3916" i="1" s="1"/>
  <c r="N3918" i="1"/>
  <c r="N3919" i="1" s="1"/>
  <c r="N3922" i="1"/>
  <c r="N3923" i="1" s="1"/>
  <c r="N3927" i="1"/>
  <c r="N3930" i="1"/>
  <c r="N3931" i="1"/>
  <c r="N3939" i="1"/>
  <c r="N3940" i="1" s="1"/>
  <c r="N3941" i="1" s="1"/>
  <c r="N3971" i="1"/>
  <c r="N3983" i="1"/>
  <c r="N3997" i="1"/>
  <c r="N3998" i="1" s="1"/>
  <c r="N4000" i="1"/>
  <c r="N4001" i="1" s="1"/>
  <c r="N4005" i="1"/>
  <c r="N4006" i="1" s="1"/>
  <c r="N4007" i="1" s="1"/>
  <c r="N4020" i="1"/>
  <c r="N4028" i="1"/>
  <c r="N4029" i="1" s="1"/>
  <c r="N4030" i="1" s="1"/>
  <c r="N4040" i="1"/>
  <c r="N4068" i="1"/>
  <c r="N4069" i="1" s="1"/>
  <c r="N4070" i="1" s="1"/>
  <c r="N4071" i="1" s="1"/>
  <c r="N4072" i="1" s="1"/>
  <c r="N4085" i="1"/>
  <c r="N4096" i="1"/>
  <c r="N4105" i="1"/>
  <c r="N4117" i="1"/>
  <c r="N4118" i="1"/>
  <c r="N4119" i="1" s="1"/>
  <c r="N4126" i="1"/>
  <c r="N4127" i="1" s="1"/>
  <c r="N4129" i="1"/>
  <c r="N4147" i="1"/>
  <c r="N4148" i="1" s="1"/>
  <c r="N4150" i="1"/>
  <c r="N4151" i="1"/>
  <c r="N4154" i="1"/>
  <c r="N4155" i="1"/>
  <c r="N4156" i="1" s="1"/>
  <c r="N4158" i="1"/>
  <c r="N4159" i="1"/>
  <c r="N4160" i="1"/>
  <c r="N4163" i="1"/>
  <c r="N4164" i="1"/>
  <c r="N4171" i="1"/>
  <c r="N4172" i="1" s="1"/>
  <c r="N4174" i="1"/>
  <c r="N4175" i="1"/>
  <c r="N4176" i="1"/>
  <c r="N4177" i="1"/>
  <c r="N4180" i="1"/>
  <c r="N4181" i="1"/>
  <c r="N4182" i="1"/>
  <c r="N4183" i="1" s="1"/>
  <c r="N4185" i="1"/>
  <c r="N4188" i="1"/>
  <c r="N4189" i="1"/>
  <c r="N4192" i="1"/>
  <c r="N4193" i="1"/>
  <c r="N4194" i="1"/>
  <c r="N4195" i="1" s="1"/>
  <c r="N4197" i="1"/>
  <c r="N4198" i="1" s="1"/>
  <c r="N4199" i="1" s="1"/>
  <c r="N4200" i="1"/>
  <c r="N4203" i="1"/>
  <c r="N4204" i="1" s="1"/>
  <c r="N4206" i="1"/>
  <c r="N4209" i="1"/>
  <c r="N4210" i="1"/>
  <c r="N4211" i="1"/>
  <c r="N4212" i="1"/>
  <c r="N4213" i="1"/>
  <c r="N4214" i="1"/>
  <c r="N4215" i="1"/>
  <c r="N4216" i="1"/>
  <c r="N4222" i="1"/>
  <c r="N4223" i="1"/>
  <c r="N4224" i="1" s="1"/>
  <c r="N4229" i="1"/>
  <c r="N4232" i="1"/>
  <c r="N4235" i="1"/>
  <c r="N4236" i="1" s="1"/>
  <c r="N4237" i="1" s="1"/>
  <c r="N4238" i="1" s="1"/>
  <c r="N4240" i="1"/>
  <c r="N4243" i="1"/>
  <c r="N4244" i="1"/>
  <c r="N4247" i="1"/>
  <c r="N4248" i="1"/>
  <c r="N4251" i="1"/>
  <c r="N4252" i="1"/>
  <c r="N4256" i="1"/>
  <c r="N4266" i="1"/>
  <c r="N4267" i="1"/>
  <c r="N4268" i="1"/>
  <c r="N4271" i="1"/>
  <c r="N4274" i="1"/>
  <c r="N4275" i="1"/>
  <c r="N4276" i="1"/>
  <c r="N4277" i="1"/>
  <c r="N4278" i="1" s="1"/>
  <c r="N4280" i="1"/>
  <c r="N4281" i="1"/>
  <c r="N4282" i="1"/>
  <c r="N4283" i="1" s="1"/>
  <c r="N4285" i="1"/>
  <c r="N4286" i="1" s="1"/>
  <c r="N4287" i="1" s="1"/>
  <c r="N4295" i="1"/>
  <c r="N4296" i="1" s="1"/>
  <c r="N4298" i="1"/>
  <c r="N4313" i="1"/>
  <c r="N4314" i="1" s="1"/>
  <c r="N4319" i="1"/>
  <c r="N4324" i="1"/>
  <c r="N4328" i="1"/>
  <c r="N4331" i="1"/>
  <c r="N4335" i="1"/>
  <c r="N4339" i="1"/>
  <c r="N4340" i="1"/>
  <c r="N4341" i="1" s="1"/>
  <c r="N4344" i="1"/>
  <c r="N4347" i="1"/>
  <c r="N4348" i="1" s="1"/>
  <c r="N4350" i="1"/>
  <c r="N4353" i="1"/>
  <c r="N4357" i="1"/>
  <c r="N4358" i="1" s="1"/>
  <c r="N4362" i="1"/>
  <c r="N4366" i="1"/>
  <c r="N4371" i="1"/>
  <c r="N4372" i="1"/>
  <c r="N4373" i="1"/>
  <c r="N4376" i="1"/>
  <c r="N4379" i="1"/>
  <c r="N4384" i="1"/>
  <c r="N4385" i="1"/>
  <c r="N4386" i="1"/>
  <c r="N4387" i="1" s="1"/>
  <c r="N4389" i="1"/>
  <c r="N4392" i="1"/>
  <c r="N4393" i="1" s="1"/>
  <c r="N4395" i="1"/>
  <c r="N4396" i="1"/>
  <c r="N4397" i="1"/>
  <c r="N4412" i="1"/>
  <c r="N4413" i="1"/>
  <c r="N4414" i="1"/>
  <c r="N4415" i="1"/>
  <c r="N4419" i="1"/>
  <c r="N4420" i="1"/>
  <c r="N4421" i="1"/>
  <c r="N4422" i="1"/>
  <c r="N4423" i="1"/>
  <c r="N4424" i="1"/>
  <c r="N4425" i="1"/>
  <c r="N4426" i="1"/>
  <c r="N4427" i="1"/>
  <c r="N4428" i="1"/>
  <c r="N4431" i="1"/>
  <c r="N4432" i="1" s="1"/>
  <c r="N4435" i="1"/>
  <c r="N4439" i="1"/>
  <c r="N4440" i="1" s="1"/>
  <c r="N4442" i="1"/>
  <c r="N4445" i="1"/>
  <c r="N4446" i="1"/>
  <c r="N4447" i="1"/>
  <c r="N4448" i="1" s="1"/>
  <c r="N4450" i="1"/>
  <c r="N4451" i="1"/>
  <c r="N4452" i="1"/>
  <c r="N4453" i="1"/>
  <c r="N4454" i="1"/>
  <c r="N4455" i="1" s="1"/>
  <c r="N4457" i="1"/>
  <c r="N4458" i="1"/>
  <c r="N4459" i="1" s="1"/>
  <c r="N4460" i="1" s="1"/>
  <c r="N4462" i="1"/>
  <c r="N4465" i="1"/>
  <c r="N4466" i="1"/>
  <c r="N4467" i="1"/>
  <c r="N4472" i="1"/>
  <c r="N4473" i="1"/>
  <c r="N4474" i="1"/>
  <c r="N4478" i="1"/>
  <c r="N4482" i="1"/>
  <c r="N4487" i="1"/>
  <c r="N4488" i="1"/>
  <c r="N4492" i="1"/>
  <c r="N4493" i="1"/>
  <c r="N4494" i="1"/>
  <c r="N4495" i="1"/>
  <c r="N4500" i="1"/>
  <c r="N4501" i="1" s="1"/>
  <c r="N4503" i="1"/>
  <c r="N4504" i="1"/>
  <c r="N4505" i="1"/>
  <c r="N4506" i="1"/>
  <c r="N4507" i="1"/>
  <c r="N4508" i="1"/>
  <c r="N4509" i="1"/>
  <c r="N4512" i="1"/>
  <c r="N4513" i="1"/>
  <c r="N4514" i="1"/>
  <c r="N4515" i="1"/>
  <c r="N4518" i="1"/>
  <c r="N4521" i="1"/>
  <c r="N4522" i="1"/>
  <c r="N4523" i="1"/>
  <c r="N4524" i="1"/>
  <c r="N4525" i="1"/>
  <c r="N4526" i="1"/>
  <c r="N4527" i="1" s="1"/>
  <c r="N4531" i="1"/>
  <c r="N4532" i="1"/>
  <c r="N4533" i="1"/>
  <c r="N4534" i="1"/>
  <c r="N4537" i="1"/>
  <c r="N4538" i="1" s="1"/>
  <c r="N4540" i="1"/>
  <c r="N4541" i="1"/>
  <c r="N4542" i="1" s="1"/>
  <c r="N4544" i="1"/>
  <c r="N4545" i="1" s="1"/>
  <c r="N4549" i="1"/>
  <c r="N4550" i="1"/>
  <c r="N4553" i="1"/>
  <c r="N4554" i="1"/>
  <c r="N4555" i="1"/>
  <c r="N4556" i="1"/>
  <c r="N4559" i="1"/>
  <c r="N4560" i="1"/>
  <c r="N4561" i="1" s="1"/>
  <c r="N4563" i="1"/>
  <c r="N4565" i="1"/>
  <c r="N4566" i="1"/>
  <c r="N4567" i="1" s="1"/>
  <c r="N4569" i="1"/>
  <c r="N4570" i="1" s="1"/>
  <c r="N4571" i="1" s="1"/>
  <c r="N4572" i="1" s="1"/>
  <c r="N4573" i="1"/>
  <c r="N4577" i="1"/>
  <c r="N4578" i="1"/>
  <c r="N4579" i="1"/>
  <c r="N4582" i="1"/>
  <c r="N4583" i="1" s="1"/>
  <c r="N4584" i="1" s="1"/>
  <c r="N4585" i="1"/>
  <c r="N4586" i="1"/>
  <c r="N4587" i="1"/>
  <c r="N4588" i="1"/>
  <c r="N4589" i="1"/>
  <c r="N4590" i="1"/>
  <c r="N4593" i="1"/>
  <c r="N4596" i="1"/>
  <c r="N4597" i="1" s="1"/>
  <c r="N4598" i="1" s="1"/>
  <c r="N4601" i="1"/>
  <c r="N4602" i="1"/>
  <c r="N4603" i="1"/>
  <c r="N4604" i="1" s="1"/>
  <c r="N4605" i="1" s="1"/>
  <c r="N4606" i="1"/>
  <c r="N4609" i="1"/>
  <c r="N4610" i="1"/>
  <c r="N4613" i="1"/>
  <c r="N4614" i="1"/>
  <c r="N4615" i="1"/>
  <c r="N4616" i="1"/>
  <c r="N4617" i="1"/>
  <c r="N4618" i="1"/>
  <c r="N4619" i="1"/>
  <c r="N4620" i="1"/>
  <c r="N4621" i="1"/>
  <c r="N4622" i="1"/>
  <c r="N4623" i="1"/>
  <c r="N4626" i="1"/>
  <c r="N4627" i="1" s="1"/>
  <c r="N4630" i="1"/>
  <c r="N4631" i="1"/>
  <c r="N4632" i="1"/>
  <c r="N4633" i="1"/>
  <c r="N4634" i="1"/>
  <c r="N4635" i="1"/>
  <c r="N4636" i="1"/>
  <c r="N4637" i="1"/>
  <c r="N4638" i="1"/>
  <c r="N4639" i="1" s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 s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 s="1"/>
  <c r="N4672" i="1"/>
  <c r="N4673" i="1"/>
  <c r="N4676" i="1"/>
  <c r="N4677" i="1"/>
  <c r="N4678" i="1"/>
  <c r="N4679" i="1"/>
  <c r="N4682" i="1"/>
  <c r="N4683" i="1"/>
  <c r="N4684" i="1" s="1"/>
  <c r="N4686" i="1"/>
  <c r="N4687" i="1"/>
  <c r="N4688" i="1"/>
  <c r="N4691" i="1"/>
  <c r="N4692" i="1" s="1"/>
  <c r="N4694" i="1"/>
  <c r="N4695" i="1" s="1"/>
  <c r="N4698" i="1"/>
  <c r="N4699" i="1" s="1"/>
  <c r="N4701" i="1"/>
  <c r="N4702" i="1"/>
  <c r="N4703" i="1"/>
  <c r="N4704" i="1"/>
  <c r="N4705" i="1" s="1"/>
  <c r="N4711" i="1"/>
  <c r="N4712" i="1"/>
  <c r="N4713" i="1" s="1"/>
  <c r="N4714" i="1" s="1"/>
  <c r="N4715" i="1"/>
  <c r="N4718" i="1"/>
  <c r="N4719" i="1"/>
  <c r="N4720" i="1" s="1"/>
  <c r="N4722" i="1"/>
  <c r="N4723" i="1" s="1"/>
  <c r="N4724" i="1" s="1"/>
  <c r="N4726" i="1"/>
  <c r="N4727" i="1" s="1"/>
  <c r="N4729" i="1"/>
  <c r="N4733" i="1"/>
  <c r="N4734" i="1" s="1"/>
  <c r="N4735" i="1" s="1"/>
  <c r="N4768" i="1"/>
  <c r="N4771" i="1"/>
  <c r="N4774" i="1"/>
  <c r="N4775" i="1" s="1"/>
  <c r="N4779" i="1"/>
  <c r="N4780" i="1" s="1"/>
  <c r="N4783" i="1"/>
  <c r="N4784" i="1" s="1"/>
  <c r="N4788" i="1"/>
  <c r="N4791" i="1"/>
  <c r="N4792" i="1" s="1"/>
  <c r="N4804" i="1"/>
  <c r="N4805" i="1"/>
  <c r="N4806" i="1"/>
  <c r="N4807" i="1"/>
  <c r="N4808" i="1" s="1"/>
  <c r="N4812" i="1"/>
  <c r="N4813" i="1" s="1"/>
  <c r="N4815" i="1"/>
  <c r="N4816" i="1" s="1"/>
  <c r="N4826" i="1"/>
  <c r="N4830" i="1"/>
  <c r="N4831" i="1"/>
  <c r="N4832" i="1"/>
  <c r="N4833" i="1"/>
  <c r="N4834" i="1"/>
  <c r="N4835" i="1"/>
  <c r="N4836" i="1"/>
  <c r="N4839" i="1"/>
  <c r="N4840" i="1"/>
  <c r="N4843" i="1"/>
  <c r="N4844" i="1" s="1"/>
  <c r="N4846" i="1"/>
  <c r="N4847" i="1" s="1"/>
  <c r="N4848" i="1" s="1"/>
  <c r="N4854" i="1"/>
  <c r="N4855" i="1" s="1"/>
  <c r="N4857" i="1"/>
  <c r="N4858" i="1" s="1"/>
  <c r="N4861" i="1"/>
  <c r="N4864" i="1"/>
  <c r="N4872" i="1"/>
  <c r="N4878" i="1"/>
  <c r="N4879" i="1"/>
  <c r="N4880" i="1" s="1"/>
  <c r="N4885" i="1"/>
  <c r="N4888" i="1"/>
  <c r="N4893" i="1"/>
  <c r="N4894" i="1"/>
  <c r="N4895" i="1"/>
  <c r="N4896" i="1" s="1"/>
  <c r="N4900" i="1"/>
  <c r="N4901" i="1"/>
  <c r="N4902" i="1" s="1"/>
  <c r="N4911" i="1"/>
  <c r="N4912" i="1"/>
  <c r="N4913" i="1"/>
  <c r="N4914" i="1" s="1"/>
  <c r="N4916" i="1"/>
  <c r="N4917" i="1"/>
  <c r="N4918" i="1"/>
  <c r="N4919" i="1"/>
  <c r="N4920" i="1"/>
  <c r="N4921" i="1" s="1"/>
  <c r="N4923" i="1"/>
  <c r="N4924" i="1"/>
  <c r="N4925" i="1" s="1"/>
  <c r="N4928" i="1"/>
  <c r="N4929" i="1"/>
  <c r="N4930" i="1"/>
  <c r="N4931" i="1" s="1"/>
  <c r="N4933" i="1"/>
  <c r="N4934" i="1" s="1"/>
  <c r="N4936" i="1"/>
  <c r="N4937" i="1" s="1"/>
  <c r="N4939" i="1"/>
  <c r="N4940" i="1" s="1"/>
  <c r="N4942" i="1"/>
  <c r="N4943" i="1" s="1"/>
  <c r="N4946" i="1"/>
  <c r="N4949" i="1"/>
  <c r="N4950" i="1" s="1"/>
  <c r="N4951" i="1" s="1"/>
  <c r="N4955" i="1"/>
  <c r="N4963" i="1"/>
  <c r="N4964" i="1" s="1"/>
  <c r="N4969" i="1"/>
  <c r="N4973" i="1"/>
  <c r="N4976" i="1"/>
  <c r="N4977" i="1" s="1"/>
  <c r="N4979" i="1"/>
  <c r="N4980" i="1"/>
  <c r="N4981" i="1" s="1"/>
  <c r="N4982" i="1" s="1"/>
  <c r="N4986" i="1"/>
  <c r="N4989" i="1"/>
  <c r="N4990" i="1" s="1"/>
  <c r="N4993" i="1"/>
  <c r="N4994" i="1"/>
  <c r="N4995" i="1" s="1"/>
  <c r="N4996" i="1" s="1"/>
  <c r="N4999" i="1"/>
  <c r="N5000" i="1"/>
  <c r="N5001" i="1"/>
  <c r="N5002" i="1"/>
  <c r="N5003" i="1"/>
  <c r="N5004" i="1"/>
  <c r="N5005" i="1"/>
  <c r="N5008" i="1"/>
  <c r="N5009" i="1"/>
  <c r="N5010" i="1" s="1"/>
  <c r="N5012" i="1"/>
  <c r="N5013" i="1"/>
  <c r="N5014" i="1" s="1"/>
  <c r="N5019" i="1"/>
  <c r="N5020" i="1" s="1"/>
  <c r="N5021" i="1" s="1"/>
  <c r="N5022" i="1"/>
  <c r="N5025" i="1"/>
  <c r="N5026" i="1"/>
  <c r="N5027" i="1"/>
  <c r="N5028" i="1" s="1"/>
  <c r="N5032" i="1"/>
  <c r="N5033" i="1"/>
  <c r="N5034" i="1" s="1"/>
  <c r="N5036" i="1"/>
  <c r="N5037" i="1"/>
  <c r="N5038" i="1"/>
  <c r="N5039" i="1" s="1"/>
  <c r="N5041" i="1"/>
  <c r="N5042" i="1" s="1"/>
  <c r="N5044" i="1"/>
  <c r="N5045" i="1"/>
  <c r="N5046" i="1"/>
  <c r="N5047" i="1"/>
  <c r="N5048" i="1" s="1"/>
  <c r="N5049" i="1" s="1"/>
  <c r="N5050" i="1"/>
  <c r="N5051" i="1"/>
  <c r="N5052" i="1" s="1"/>
  <c r="N5053" i="1" s="1"/>
  <c r="N5054" i="1"/>
  <c r="N5055" i="1"/>
  <c r="N5056" i="1"/>
  <c r="N5057" i="1"/>
  <c r="N5058" i="1"/>
  <c r="N5059" i="1"/>
  <c r="N5060" i="1"/>
  <c r="N5063" i="1"/>
  <c r="N5064" i="1"/>
  <c r="N5065" i="1"/>
  <c r="N5066" i="1" s="1"/>
  <c r="N5067" i="1" s="1"/>
  <c r="N5068" i="1"/>
  <c r="N5069" i="1"/>
  <c r="N5070" i="1"/>
  <c r="N5071" i="1"/>
  <c r="N5072" i="1"/>
  <c r="N5073" i="1"/>
  <c r="N5082" i="1"/>
  <c r="N5083" i="1"/>
  <c r="N5084" i="1"/>
  <c r="N5085" i="1"/>
  <c r="N5086" i="1"/>
  <c r="N5087" i="1" s="1"/>
  <c r="N5088" i="1" s="1"/>
  <c r="N5089" i="1"/>
  <c r="N5090" i="1"/>
  <c r="N5091" i="1"/>
  <c r="N5092" i="1"/>
  <c r="N5100" i="1"/>
  <c r="N5103" i="1"/>
  <c r="N5104" i="1" s="1"/>
  <c r="N5108" i="1"/>
  <c r="N5111" i="1"/>
  <c r="N5112" i="1"/>
  <c r="N5113" i="1" s="1"/>
  <c r="N5114" i="1" s="1"/>
  <c r="N5115" i="1"/>
  <c r="N5116" i="1" s="1"/>
  <c r="N5118" i="1"/>
  <c r="N5121" i="1"/>
  <c r="N5122" i="1" s="1"/>
  <c r="N5125" i="1"/>
  <c r="N5126" i="1"/>
  <c r="N5127" i="1"/>
  <c r="N5128" i="1" s="1"/>
  <c r="N5130" i="1"/>
  <c r="N5131" i="1"/>
  <c r="N5132" i="1"/>
  <c r="N5135" i="1"/>
  <c r="N5136" i="1"/>
  <c r="N5137" i="1"/>
  <c r="N5138" i="1" s="1"/>
  <c r="N5143" i="1"/>
  <c r="N5146" i="1"/>
  <c r="N5154" i="1"/>
  <c r="N5155" i="1"/>
  <c r="N5156" i="1"/>
  <c r="N5160" i="1"/>
  <c r="N5161" i="1" s="1"/>
  <c r="N5169" i="1"/>
  <c r="N5170" i="1" s="1"/>
  <c r="N5171" i="1" s="1"/>
  <c r="N5172" i="1"/>
  <c r="N5173" i="1"/>
  <c r="N5176" i="1"/>
  <c r="N5177" i="1"/>
  <c r="N5178" i="1"/>
  <c r="N5179" i="1" s="1"/>
  <c r="N5181" i="1"/>
  <c r="N5184" i="1"/>
  <c r="N5185" i="1"/>
  <c r="N5186" i="1"/>
  <c r="N5187" i="1"/>
  <c r="N5188" i="1"/>
  <c r="N5189" i="1" s="1"/>
  <c r="N5192" i="1"/>
  <c r="N5193" i="1"/>
  <c r="N5196" i="1"/>
  <c r="N5199" i="1"/>
  <c r="N5200" i="1"/>
  <c r="N5201" i="1" s="1"/>
  <c r="N5202" i="1" s="1"/>
  <c r="N5203" i="1" s="1"/>
  <c r="N5204" i="1"/>
  <c r="N5205" i="1"/>
  <c r="N5209" i="1"/>
  <c r="N5210" i="1"/>
  <c r="N5211" i="1" s="1"/>
  <c r="N5215" i="1"/>
  <c r="N5216" i="1"/>
  <c r="N5222" i="1"/>
  <c r="N5225" i="1"/>
  <c r="N5226" i="1"/>
  <c r="N5227" i="1"/>
  <c r="N5234" i="1"/>
  <c r="N5235" i="1"/>
  <c r="N5238" i="1"/>
  <c r="N5239" i="1" s="1"/>
  <c r="N5247" i="1"/>
  <c r="N5248" i="1"/>
  <c r="N5249" i="1" s="1"/>
  <c r="N5250" i="1" s="1"/>
  <c r="N5252" i="1"/>
  <c r="N5253" i="1"/>
  <c r="N5254" i="1"/>
  <c r="N5278" i="1"/>
  <c r="N5279" i="1"/>
  <c r="N5283" i="1"/>
  <c r="N5284" i="1"/>
  <c r="N5289" i="1"/>
  <c r="N5292" i="1"/>
  <c r="N5293" i="1"/>
  <c r="N5337" i="1"/>
  <c r="N5338" i="1" s="1"/>
  <c r="N5344" i="1"/>
  <c r="N5350" i="1"/>
  <c r="N5351" i="1" s="1"/>
  <c r="N5367" i="1"/>
  <c r="N5368" i="1"/>
  <c r="N5369" i="1" s="1"/>
  <c r="N5372" i="1"/>
  <c r="N5373" i="1" s="1"/>
  <c r="N5375" i="1"/>
  <c r="N5376" i="1"/>
  <c r="N5377" i="1" s="1"/>
  <c r="N5379" i="1"/>
  <c r="N5380" i="1"/>
  <c r="N5381" i="1"/>
  <c r="N5382" i="1"/>
  <c r="N5385" i="1"/>
  <c r="N5386" i="1"/>
  <c r="N5387" i="1"/>
  <c r="N5392" i="1"/>
  <c r="N5429" i="1"/>
  <c r="N5453" i="1"/>
  <c r="N5454" i="1"/>
  <c r="N5455" i="1" s="1"/>
  <c r="N5460" i="1"/>
  <c r="N5463" i="1"/>
  <c r="N5464" i="1"/>
  <c r="N5465" i="1"/>
  <c r="N5466" i="1"/>
  <c r="N5467" i="1"/>
  <c r="N5470" i="1"/>
  <c r="N5471" i="1"/>
  <c r="N5472" i="1"/>
  <c r="N5473" i="1"/>
  <c r="N5474" i="1"/>
  <c r="N5475" i="1"/>
  <c r="N5476" i="1"/>
  <c r="N5479" i="1"/>
  <c r="N5482" i="1"/>
  <c r="N5485" i="1"/>
  <c r="N5486" i="1"/>
  <c r="N5487" i="1" s="1"/>
  <c r="N5488" i="1" s="1"/>
  <c r="N5489" i="1" s="1"/>
  <c r="N5495" i="1"/>
  <c r="N5496" i="1"/>
  <c r="N5502" i="1"/>
  <c r="N5503" i="1"/>
  <c r="N5508" i="1"/>
  <c r="N5509" i="1" s="1"/>
  <c r="N5512" i="1"/>
  <c r="N5516" i="1"/>
  <c r="N5527" i="1"/>
  <c r="N5528" i="1" s="1"/>
  <c r="N5530" i="1"/>
  <c r="N5531" i="1"/>
  <c r="N5532" i="1"/>
  <c r="N5533" i="1" s="1"/>
  <c r="N5536" i="1"/>
  <c r="N5537" i="1"/>
  <c r="N5541" i="1"/>
  <c r="N5542" i="1"/>
  <c r="N5543" i="1"/>
  <c r="N5546" i="1"/>
  <c r="N5552" i="1"/>
  <c r="N5553" i="1"/>
  <c r="N5554" i="1" s="1"/>
  <c r="N5559" i="1"/>
  <c r="N5562" i="1"/>
  <c r="N5563" i="1"/>
  <c r="N5564" i="1"/>
  <c r="N5565" i="1"/>
  <c r="N5566" i="1"/>
  <c r="N5567" i="1"/>
  <c r="N5568" i="1"/>
  <c r="N5569" i="1" s="1"/>
  <c r="N5570" i="1" s="1"/>
  <c r="N5572" i="1"/>
  <c r="N5573" i="1" s="1"/>
  <c r="N5579" i="1"/>
  <c r="N5580" i="1"/>
  <c r="N5581" i="1" s="1"/>
  <c r="N5586" i="1"/>
  <c r="N5587" i="1" s="1"/>
  <c r="N5589" i="1"/>
  <c r="N5590" i="1"/>
  <c r="N5591" i="1" s="1"/>
  <c r="N5593" i="1"/>
  <c r="N5594" i="1"/>
  <c r="N5595" i="1"/>
  <c r="N5596" i="1"/>
  <c r="N5597" i="1"/>
  <c r="N5598" i="1"/>
  <c r="N5603" i="1"/>
  <c r="N5604" i="1"/>
  <c r="N5612" i="1"/>
  <c r="N5613" i="1" s="1"/>
  <c r="N5614" i="1" s="1"/>
  <c r="N5615" i="1"/>
  <c r="N5616" i="1" s="1"/>
  <c r="N5619" i="1"/>
  <c r="N5620" i="1" s="1"/>
  <c r="N5623" i="1"/>
  <c r="N5624" i="1"/>
  <c r="N5628" i="1"/>
  <c r="N5629" i="1" s="1"/>
  <c r="N5631" i="1"/>
  <c r="N5632" i="1"/>
  <c r="N5633" i="1"/>
  <c r="N5634" i="1" s="1"/>
  <c r="N5635" i="1" s="1"/>
  <c r="N5649" i="1"/>
  <c r="N5650" i="1"/>
  <c r="N5651" i="1"/>
  <c r="N5652" i="1"/>
  <c r="N5653" i="1"/>
  <c r="N5654" i="1"/>
  <c r="N5655" i="1"/>
  <c r="N5658" i="1"/>
  <c r="N5659" i="1" s="1"/>
  <c r="N5660" i="1" s="1"/>
  <c r="N5661" i="1"/>
  <c r="N5662" i="1"/>
  <c r="N5663" i="1"/>
  <c r="N5664" i="1" s="1"/>
  <c r="N5665" i="1" s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 s="1"/>
  <c r="N5682" i="1" s="1"/>
  <c r="N5683" i="1"/>
  <c r="N5684" i="1"/>
  <c r="N5685" i="1"/>
  <c r="N5686" i="1"/>
  <c r="N5687" i="1"/>
  <c r="N5688" i="1"/>
  <c r="N5689" i="1"/>
  <c r="N5690" i="1"/>
  <c r="N5691" i="1"/>
  <c r="N5694" i="1"/>
  <c r="N5695" i="1"/>
  <c r="N5696" i="1"/>
  <c r="N5697" i="1"/>
  <c r="N5698" i="1"/>
  <c r="N5699" i="1"/>
  <c r="N5700" i="1"/>
  <c r="N5701" i="1"/>
  <c r="N5704" i="1"/>
  <c r="N5705" i="1"/>
  <c r="N5706" i="1" s="1"/>
  <c r="N5708" i="1"/>
  <c r="N5709" i="1"/>
  <c r="N5710" i="1"/>
  <c r="N5717" i="1"/>
  <c r="N5718" i="1"/>
  <c r="N5719" i="1"/>
  <c r="N5720" i="1"/>
  <c r="N5721" i="1"/>
  <c r="N5722" i="1" s="1"/>
  <c r="N5724" i="1"/>
  <c r="N5725" i="1"/>
  <c r="N5726" i="1"/>
  <c r="N5727" i="1" s="1"/>
  <c r="N5728" i="1" s="1"/>
  <c r="N5729" i="1"/>
  <c r="N5730" i="1" s="1"/>
  <c r="N5732" i="1"/>
  <c r="N5733" i="1"/>
  <c r="N5734" i="1"/>
  <c r="N5735" i="1" s="1"/>
  <c r="N5737" i="1"/>
  <c r="N5740" i="1"/>
  <c r="N5741" i="1"/>
  <c r="N5742" i="1"/>
  <c r="N5743" i="1"/>
  <c r="N5744" i="1" s="1"/>
  <c r="N5747" i="1"/>
  <c r="N5748" i="1"/>
  <c r="N5749" i="1"/>
  <c r="N5750" i="1"/>
  <c r="N5751" i="1"/>
  <c r="N5752" i="1"/>
  <c r="N5755" i="1"/>
  <c r="N5756" i="1"/>
  <c r="N5757" i="1"/>
  <c r="N5761" i="1"/>
  <c r="N5762" i="1"/>
  <c r="N5763" i="1"/>
  <c r="N5764" i="1"/>
  <c r="N5765" i="1" s="1"/>
  <c r="N5767" i="1"/>
  <c r="N5768" i="1"/>
  <c r="N5769" i="1"/>
  <c r="N5772" i="1"/>
  <c r="N5773" i="1"/>
  <c r="N5774" i="1"/>
  <c r="N5775" i="1"/>
  <c r="N5778" i="1"/>
  <c r="N5779" i="1"/>
  <c r="N5782" i="1"/>
  <c r="N5783" i="1" s="1"/>
  <c r="N5784" i="1" s="1"/>
  <c r="N5787" i="1"/>
  <c r="N5788" i="1"/>
  <c r="N5789" i="1"/>
  <c r="N5790" i="1"/>
  <c r="N5791" i="1" s="1"/>
  <c r="N5793" i="1"/>
  <c r="N5794" i="1" s="1"/>
  <c r="N5796" i="1"/>
  <c r="N5797" i="1"/>
  <c r="N5798" i="1"/>
  <c r="N5799" i="1"/>
  <c r="N5800" i="1"/>
  <c r="N5801" i="1"/>
  <c r="N5802" i="1"/>
  <c r="N5803" i="1"/>
  <c r="N5804" i="1"/>
  <c r="N5808" i="1"/>
  <c r="N5809" i="1"/>
  <c r="N5810" i="1"/>
  <c r="N5811" i="1" s="1"/>
  <c r="N5813" i="1"/>
  <c r="N5814" i="1"/>
  <c r="N5815" i="1"/>
  <c r="N5818" i="1"/>
  <c r="N5819" i="1" s="1"/>
  <c r="N5820" i="1" s="1"/>
  <c r="N5821" i="1"/>
  <c r="N5822" i="1"/>
  <c r="N5823" i="1"/>
  <c r="N5824" i="1" s="1"/>
  <c r="N5826" i="1"/>
  <c r="N5827" i="1"/>
  <c r="N5828" i="1"/>
  <c r="N5831" i="1"/>
  <c r="N5832" i="1"/>
  <c r="N5833" i="1"/>
  <c r="N5836" i="1"/>
  <c r="N5837" i="1"/>
  <c r="N5838" i="1"/>
  <c r="N5839" i="1" s="1"/>
  <c r="N5841" i="1"/>
  <c r="N5842" i="1"/>
  <c r="N5843" i="1"/>
  <c r="N5844" i="1"/>
  <c r="N5845" i="1"/>
  <c r="N5848" i="1"/>
  <c r="N5849" i="1"/>
  <c r="N5852" i="1"/>
  <c r="N5853" i="1" s="1"/>
  <c r="N5855" i="1"/>
  <c r="N5856" i="1" s="1"/>
  <c r="N5859" i="1"/>
  <c r="N5860" i="1"/>
  <c r="N5861" i="1"/>
  <c r="N5862" i="1"/>
  <c r="N5863" i="1" s="1"/>
  <c r="N5864" i="1" s="1"/>
  <c r="N5869" i="1"/>
  <c r="N5870" i="1"/>
  <c r="N5871" i="1"/>
  <c r="N5872" i="1" s="1"/>
  <c r="N5884" i="1"/>
  <c r="N5885" i="1"/>
  <c r="N5886" i="1"/>
  <c r="N5887" i="1" s="1"/>
  <c r="N5889" i="1"/>
  <c r="N5890" i="1" s="1"/>
  <c r="N5891" i="1" s="1"/>
  <c r="N5892" i="1"/>
  <c r="N5893" i="1"/>
  <c r="N5894" i="1"/>
  <c r="N5895" i="1"/>
  <c r="N5899" i="1"/>
  <c r="N5999" i="1"/>
  <c r="N6000" i="1"/>
  <c r="N6001" i="1"/>
  <c r="N6002" i="1" s="1"/>
  <c r="N6003" i="1" s="1"/>
  <c r="N6005" i="1"/>
  <c r="N6006" i="1"/>
  <c r="N6007" i="1"/>
  <c r="N6010" i="1"/>
  <c r="N6014" i="1"/>
  <c r="N6015" i="1"/>
  <c r="N6016" i="1"/>
  <c r="N6017" i="1"/>
  <c r="N6018" i="1"/>
  <c r="N6019" i="1"/>
  <c r="N6020" i="1"/>
  <c r="N6040" i="1"/>
  <c r="N6041" i="1" s="1"/>
  <c r="N6043" i="1"/>
  <c r="N6044" i="1" s="1"/>
  <c r="N6046" i="1"/>
  <c r="N6047" i="1"/>
  <c r="N6059" i="1"/>
  <c r="N6060" i="1"/>
  <c r="N6061" i="1"/>
  <c r="N6062" i="1"/>
  <c r="N6063" i="1"/>
  <c r="N6064" i="1"/>
  <c r="N6065" i="1"/>
  <c r="N6068" i="1"/>
  <c r="N6069" i="1"/>
  <c r="N6076" i="1"/>
  <c r="N6077" i="1" s="1"/>
  <c r="N6080" i="1"/>
  <c r="N6083" i="1"/>
  <c r="N6084" i="1"/>
  <c r="N6085" i="1"/>
  <c r="N6086" i="1"/>
  <c r="N6087" i="1"/>
  <c r="N6088" i="1"/>
  <c r="N6089" i="1"/>
  <c r="N6090" i="1" s="1"/>
  <c r="N6096" i="1"/>
  <c r="N6097" i="1"/>
  <c r="N6098" i="1"/>
  <c r="N6099" i="1"/>
  <c r="N6100" i="1"/>
  <c r="N6107" i="1"/>
  <c r="N6108" i="1"/>
  <c r="N6109" i="1"/>
  <c r="N6110" i="1"/>
  <c r="N6111" i="1"/>
  <c r="N6112" i="1"/>
  <c r="N6115" i="1"/>
  <c r="N6119" i="1"/>
  <c r="N6120" i="1" s="1"/>
  <c r="N6123" i="1"/>
  <c r="N6124" i="1"/>
  <c r="N6125" i="1" s="1"/>
  <c r="N6126" i="1" s="1"/>
  <c r="N6129" i="1"/>
  <c r="N6132" i="1"/>
  <c r="N6133" i="1"/>
  <c r="N6134" i="1"/>
  <c r="N6135" i="1"/>
  <c r="N6136" i="1"/>
  <c r="N6137" i="1"/>
  <c r="N6153" i="1"/>
  <c r="N6157" i="1"/>
  <c r="N6158" i="1"/>
  <c r="N6159" i="1"/>
  <c r="N6160" i="1" s="1"/>
  <c r="N6162" i="1"/>
  <c r="N6163" i="1"/>
  <c r="N6166" i="1"/>
  <c r="N6176" i="1"/>
  <c r="N6177" i="1"/>
  <c r="N6178" i="1" s="1"/>
  <c r="N6180" i="1"/>
  <c r="N6181" i="1"/>
  <c r="N6184" i="1"/>
  <c r="N6185" i="1"/>
  <c r="N6188" i="1"/>
  <c r="N6189" i="1"/>
  <c r="N6190" i="1" s="1"/>
  <c r="N6192" i="1"/>
  <c r="N6193" i="1" s="1"/>
  <c r="N6195" i="1"/>
  <c r="N6196" i="1"/>
  <c r="N6197" i="1"/>
  <c r="N6198" i="1"/>
  <c r="N6199" i="1"/>
  <c r="N6200" i="1"/>
  <c r="N6207" i="1"/>
  <c r="N6208" i="1"/>
  <c r="N6209" i="1" s="1"/>
  <c r="N6210" i="1" s="1"/>
  <c r="N6211" i="1"/>
  <c r="N6216" i="1"/>
  <c r="N6217" i="1" s="1"/>
  <c r="N6218" i="1" s="1"/>
  <c r="N6219" i="1"/>
  <c r="N6220" i="1"/>
  <c r="N6221" i="1" s="1"/>
  <c r="N6224" i="1"/>
  <c r="N6225" i="1"/>
  <c r="N6226" i="1"/>
  <c r="N6227" i="1"/>
  <c r="N6230" i="1"/>
  <c r="N6231" i="1"/>
  <c r="N6232" i="1"/>
  <c r="N6233" i="1"/>
  <c r="N6234" i="1" s="1"/>
  <c r="N6237" i="1"/>
  <c r="N6238" i="1"/>
  <c r="N6241" i="1"/>
  <c r="N6242" i="1"/>
  <c r="N6243" i="1" s="1"/>
  <c r="N6244" i="1" s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 s="1"/>
  <c r="N6257" i="1" s="1"/>
  <c r="N6258" i="1"/>
  <c r="N6259" i="1"/>
  <c r="N6260" i="1"/>
  <c r="N6263" i="1"/>
  <c r="N6264" i="1"/>
  <c r="N6265" i="1"/>
  <c r="N6266" i="1"/>
  <c r="N6269" i="1"/>
  <c r="N6270" i="1"/>
  <c r="N6283" i="1"/>
  <c r="N6284" i="1"/>
  <c r="N6285" i="1"/>
  <c r="N6286" i="1"/>
  <c r="N6287" i="1" s="1"/>
  <c r="N6288" i="1" s="1"/>
  <c r="N6290" i="1"/>
  <c r="N6293" i="1"/>
  <c r="N6294" i="1"/>
  <c r="N6295" i="1"/>
  <c r="N6296" i="1" s="1"/>
  <c r="N6298" i="1"/>
  <c r="N6299" i="1" s="1"/>
  <c r="N6301" i="1"/>
  <c r="N6302" i="1"/>
  <c r="N6303" i="1" s="1"/>
  <c r="N6305" i="1"/>
  <c r="N6306" i="1" s="1"/>
  <c r="N6307" i="1" s="1"/>
  <c r="N6308" i="1" s="1"/>
  <c r="N6310" i="1"/>
  <c r="N6311" i="1"/>
  <c r="N6312" i="1"/>
  <c r="N6313" i="1" s="1"/>
  <c r="N6316" i="1"/>
  <c r="N6317" i="1" s="1"/>
  <c r="N6319" i="1"/>
  <c r="N6320" i="1"/>
  <c r="N6321" i="1" s="1"/>
  <c r="N6324" i="1"/>
  <c r="N6325" i="1"/>
  <c r="N6326" i="1"/>
  <c r="N6327" i="1"/>
  <c r="N6328" i="1" s="1"/>
  <c r="N6329" i="1" s="1"/>
  <c r="N6330" i="1"/>
  <c r="N6331" i="1"/>
  <c r="N6332" i="1"/>
  <c r="N6336" i="1"/>
  <c r="N6337" i="1"/>
  <c r="N6338" i="1"/>
  <c r="N6339" i="1"/>
  <c r="N6340" i="1" s="1"/>
  <c r="N6342" i="1"/>
  <c r="N6343" i="1"/>
  <c r="N6344" i="1"/>
  <c r="N6345" i="1"/>
  <c r="N6351" i="1"/>
  <c r="N6352" i="1"/>
  <c r="N6356" i="1"/>
  <c r="N6357" i="1"/>
  <c r="N6358" i="1"/>
  <c r="N6359" i="1"/>
  <c r="N6360" i="1" s="1"/>
  <c r="N6363" i="1"/>
  <c r="N6364" i="1"/>
  <c r="N6365" i="1"/>
  <c r="N6368" i="1"/>
  <c r="N6369" i="1"/>
  <c r="N6370" i="1"/>
  <c r="N6371" i="1"/>
  <c r="N6372" i="1" s="1"/>
  <c r="N6374" i="1"/>
  <c r="N6375" i="1"/>
  <c r="N6376" i="1"/>
  <c r="N6377" i="1"/>
  <c r="N6378" i="1"/>
  <c r="N6401" i="1"/>
  <c r="N6404" i="1"/>
  <c r="N6405" i="1"/>
  <c r="N6406" i="1"/>
  <c r="N6407" i="1"/>
  <c r="N6410" i="1"/>
  <c r="N6411" i="1" s="1"/>
  <c r="N6413" i="1"/>
  <c r="N6417" i="1"/>
  <c r="N6418" i="1"/>
  <c r="N6419" i="1"/>
  <c r="N6420" i="1"/>
  <c r="N6421" i="1"/>
  <c r="N6422" i="1" s="1"/>
  <c r="N6424" i="1"/>
  <c r="N6425" i="1" s="1"/>
  <c r="N6427" i="1"/>
  <c r="N6428" i="1"/>
  <c r="N6431" i="1"/>
  <c r="N6432" i="1" s="1"/>
  <c r="N6433" i="1" s="1"/>
  <c r="N6434" i="1"/>
  <c r="N6435" i="1"/>
  <c r="N6436" i="1"/>
  <c r="N6437" i="1" s="1"/>
  <c r="N6439" i="1"/>
  <c r="N6442" i="1"/>
  <c r="N6443" i="1" s="1"/>
  <c r="N6444" i="1" s="1"/>
  <c r="N6445" i="1"/>
  <c r="N6446" i="1"/>
  <c r="N6450" i="1"/>
  <c r="N6453" i="1"/>
  <c r="N6454" i="1"/>
  <c r="N6460" i="1"/>
  <c r="N6461" i="1"/>
  <c r="N6462" i="1"/>
  <c r="N6463" i="1"/>
  <c r="N6464" i="1"/>
  <c r="N6465" i="1"/>
  <c r="N6466" i="1"/>
  <c r="N6467" i="1"/>
  <c r="N6468" i="1"/>
  <c r="N6469" i="1"/>
  <c r="N6470" i="1"/>
  <c r="N6473" i="1"/>
  <c r="N6474" i="1" s="1"/>
  <c r="N6475" i="1" s="1"/>
  <c r="N6476" i="1"/>
  <c r="N6477" i="1"/>
  <c r="N6478" i="1"/>
  <c r="N6485" i="1"/>
  <c r="N6486" i="1"/>
  <c r="N6487" i="1"/>
  <c r="N6488" i="1"/>
  <c r="N6489" i="1"/>
  <c r="N6492" i="1"/>
  <c r="N6493" i="1"/>
  <c r="N6494" i="1"/>
  <c r="N6495" i="1"/>
  <c r="N6496" i="1"/>
  <c r="N6497" i="1"/>
  <c r="N6498" i="1"/>
  <c r="N6509" i="1"/>
  <c r="N6510" i="1"/>
  <c r="N6511" i="1"/>
  <c r="N6512" i="1"/>
  <c r="N6513" i="1"/>
  <c r="N6514" i="1" s="1"/>
  <c r="N6516" i="1"/>
  <c r="N6517" i="1"/>
  <c r="N6518" i="1" s="1"/>
  <c r="N6525" i="1"/>
  <c r="N6526" i="1"/>
  <c r="N6529" i="1"/>
  <c r="N6530" i="1"/>
  <c r="N6536" i="1"/>
  <c r="N6537" i="1"/>
  <c r="N6538" i="1"/>
  <c r="N6539" i="1"/>
  <c r="N6540" i="1"/>
  <c r="N6541" i="1" s="1"/>
  <c r="N6544" i="1"/>
  <c r="N6545" i="1"/>
  <c r="N6546" i="1"/>
  <c r="N6547" i="1"/>
  <c r="N6548" i="1"/>
  <c r="N6549" i="1"/>
  <c r="N6550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 s="1"/>
  <c r="N6598" i="1" s="1"/>
  <c r="N6599" i="1" s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 s="1"/>
  <c r="N6634" i="1" s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 s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 s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 s="1"/>
  <c r="N6710" i="1"/>
  <c r="N6713" i="1"/>
  <c r="N6716" i="1"/>
  <c r="N6717" i="1" s="1"/>
  <c r="N6719" i="1"/>
  <c r="N6720" i="1"/>
  <c r="N6721" i="1" s="1"/>
  <c r="N6724" i="1"/>
  <c r="N6725" i="1"/>
  <c r="N6726" i="1"/>
  <c r="N6727" i="1" s="1"/>
  <c r="N6729" i="1"/>
  <c r="N6730" i="1"/>
  <c r="N6731" i="1" s="1"/>
  <c r="N6732" i="1" s="1"/>
  <c r="N6733" i="1"/>
  <c r="N6736" i="1"/>
  <c r="N6737" i="1" s="1"/>
  <c r="N6739" i="1"/>
  <c r="N6740" i="1"/>
  <c r="N6741" i="1" s="1"/>
  <c r="N6753" i="1"/>
  <c r="N6756" i="1"/>
  <c r="N6757" i="1" s="1"/>
  <c r="N6759" i="1"/>
  <c r="N6760" i="1"/>
  <c r="N6761" i="1" s="1"/>
  <c r="N6763" i="1"/>
  <c r="N6764" i="1"/>
  <c r="N6765" i="1"/>
  <c r="N6766" i="1"/>
  <c r="N6767" i="1"/>
  <c r="N6768" i="1"/>
  <c r="N6769" i="1" s="1"/>
  <c r="N6772" i="1"/>
  <c r="N6773" i="1"/>
  <c r="N6777" i="1"/>
  <c r="N6778" i="1"/>
  <c r="N6779" i="1" s="1"/>
  <c r="N6780" i="1" s="1"/>
  <c r="N6786" i="1"/>
  <c r="N6789" i="1"/>
  <c r="N6790" i="1"/>
  <c r="N6791" i="1" s="1"/>
  <c r="N6792" i="1" s="1"/>
  <c r="N6794" i="1"/>
  <c r="N6795" i="1"/>
  <c r="N6796" i="1" s="1"/>
  <c r="N6798" i="1"/>
  <c r="N6799" i="1" s="1"/>
  <c r="N6800" i="1" s="1"/>
  <c r="N6801" i="1"/>
  <c r="N6804" i="1"/>
  <c r="N6808" i="1"/>
  <c r="N6809" i="1"/>
  <c r="N6810" i="1"/>
  <c r="N6811" i="1" s="1"/>
  <c r="N6812" i="1" s="1"/>
  <c r="N6813" i="1"/>
  <c r="N6814" i="1"/>
  <c r="N6815" i="1"/>
  <c r="N6816" i="1" s="1"/>
  <c r="N6818" i="1"/>
  <c r="N6819" i="1" s="1"/>
  <c r="N6820" i="1" s="1"/>
  <c r="N6821" i="1"/>
  <c r="N6822" i="1"/>
  <c r="N6823" i="1"/>
  <c r="N6824" i="1"/>
  <c r="N6825" i="1"/>
  <c r="N6826" i="1"/>
  <c r="N6827" i="1"/>
  <c r="N6828" i="1"/>
  <c r="N6829" i="1"/>
  <c r="N6832" i="1"/>
  <c r="N6833" i="1"/>
  <c r="N6836" i="1"/>
  <c r="N6837" i="1"/>
  <c r="N6838" i="1"/>
  <c r="N6839" i="1" s="1"/>
  <c r="N6843" i="1"/>
  <c r="N6844" i="1"/>
  <c r="N6845" i="1"/>
  <c r="N6846" i="1"/>
  <c r="N6847" i="1"/>
  <c r="N6850" i="1"/>
  <c r="N6851" i="1" s="1"/>
  <c r="N6852" i="1" s="1"/>
  <c r="N6854" i="1"/>
  <c r="N6855" i="1"/>
  <c r="N6856" i="1" s="1"/>
  <c r="N6858" i="1"/>
  <c r="N6859" i="1"/>
  <c r="N6860" i="1"/>
  <c r="N6861" i="1" s="1"/>
  <c r="N6863" i="1"/>
  <c r="N6864" i="1"/>
  <c r="N6865" i="1"/>
  <c r="N6866" i="1"/>
  <c r="N6867" i="1" s="1"/>
  <c r="N6869" i="1"/>
  <c r="N6870" i="1"/>
  <c r="N6871" i="1"/>
  <c r="N6872" i="1"/>
  <c r="N6873" i="1"/>
  <c r="N6874" i="1"/>
  <c r="N6875" i="1" s="1"/>
  <c r="N6876" i="1" s="1"/>
  <c r="N6877" i="1"/>
  <c r="N6878" i="1"/>
  <c r="N6879" i="1"/>
  <c r="N6880" i="1"/>
  <c r="N6881" i="1"/>
  <c r="N6882" i="1"/>
  <c r="N6883" i="1"/>
  <c r="N6884" i="1"/>
  <c r="N6885" i="1"/>
  <c r="N6886" i="1" s="1"/>
  <c r="N6887" i="1" s="1"/>
  <c r="N6888" i="1"/>
  <c r="N6889" i="1"/>
  <c r="N6890" i="1"/>
  <c r="N6891" i="1"/>
  <c r="N6892" i="1" s="1"/>
  <c r="N6893" i="1" s="1"/>
  <c r="N6894" i="1" s="1"/>
  <c r="N6895" i="1"/>
  <c r="N6896" i="1"/>
  <c r="N6897" i="1"/>
  <c r="N6898" i="1"/>
  <c r="N6899" i="1"/>
  <c r="N6900" i="1"/>
  <c r="N6901" i="1"/>
  <c r="N6902" i="1" s="1"/>
  <c r="N6907" i="1"/>
  <c r="N6908" i="1"/>
  <c r="N6909" i="1"/>
  <c r="N6910" i="1" s="1"/>
  <c r="N6913" i="1"/>
  <c r="N6917" i="1"/>
  <c r="N6918" i="1"/>
  <c r="N6919" i="1"/>
  <c r="N6920" i="1"/>
  <c r="N6921" i="1" s="1"/>
  <c r="N6926" i="1"/>
  <c r="N6927" i="1" s="1"/>
  <c r="N6928" i="1" s="1"/>
  <c r="N6930" i="1"/>
  <c r="N6931" i="1"/>
  <c r="N6932" i="1" s="1"/>
  <c r="N6934" i="1"/>
  <c r="N6937" i="1"/>
  <c r="N6938" i="1" s="1"/>
  <c r="N6940" i="1"/>
  <c r="N6941" i="1"/>
  <c r="N6944" i="1"/>
  <c r="N6945" i="1"/>
  <c r="N6946" i="1"/>
  <c r="N6949" i="1"/>
  <c r="N6950" i="1"/>
  <c r="N6951" i="1"/>
  <c r="N6952" i="1"/>
  <c r="N6953" i="1"/>
  <c r="N6958" i="1"/>
  <c r="N6959" i="1"/>
  <c r="N6960" i="1" s="1"/>
  <c r="N6963" i="1"/>
  <c r="N6964" i="1"/>
  <c r="N6968" i="1"/>
  <c r="N6969" i="1"/>
  <c r="N6970" i="1"/>
  <c r="N6971" i="1"/>
  <c r="N6972" i="1" s="1"/>
  <c r="N6973" i="1" s="1"/>
  <c r="N6975" i="1"/>
  <c r="N6976" i="1" s="1"/>
  <c r="N6979" i="1"/>
  <c r="N6980" i="1" s="1"/>
  <c r="N6982" i="1"/>
  <c r="N6983" i="1"/>
  <c r="N6984" i="1"/>
  <c r="N6985" i="1" s="1"/>
  <c r="N6999" i="1"/>
  <c r="N7000" i="1"/>
  <c r="N7001" i="1"/>
  <c r="N7002" i="1"/>
  <c r="N7006" i="1"/>
  <c r="N7010" i="1"/>
  <c r="N7011" i="1"/>
  <c r="N7014" i="1"/>
  <c r="N7015" i="1"/>
  <c r="N7018" i="1"/>
  <c r="N7019" i="1"/>
  <c r="N7020" i="1" s="1"/>
  <c r="N7022" i="1"/>
  <c r="N7023" i="1"/>
  <c r="N7024" i="1" s="1"/>
  <c r="N7027" i="1"/>
  <c r="N7028" i="1"/>
  <c r="N7031" i="1"/>
  <c r="N7032" i="1"/>
  <c r="N7033" i="1"/>
  <c r="N7034" i="1"/>
  <c r="N7037" i="1"/>
  <c r="N7038" i="1"/>
  <c r="N7039" i="1"/>
  <c r="N7040" i="1"/>
  <c r="N7041" i="1"/>
  <c r="N7042" i="1" s="1"/>
  <c r="N7044" i="1"/>
  <c r="N7045" i="1"/>
  <c r="N7046" i="1" s="1"/>
  <c r="N7047" i="1" s="1"/>
  <c r="N7048" i="1" s="1"/>
  <c r="N7050" i="1"/>
  <c r="N7051" i="1" s="1"/>
  <c r="N7059" i="1"/>
  <c r="N7060" i="1"/>
  <c r="N7061" i="1"/>
  <c r="N7067" i="1"/>
  <c r="N7076" i="1"/>
  <c r="N7079" i="1"/>
  <c r="N7080" i="1"/>
  <c r="N7081" i="1"/>
  <c r="N7082" i="1"/>
  <c r="N7083" i="1"/>
  <c r="N7084" i="1"/>
  <c r="N7085" i="1"/>
  <c r="N7086" i="1"/>
  <c r="N7089" i="1"/>
  <c r="N7090" i="1"/>
  <c r="N7093" i="1"/>
  <c r="N7094" i="1"/>
  <c r="N7095" i="1"/>
  <c r="N7096" i="1"/>
  <c r="N7099" i="1"/>
  <c r="N7100" i="1"/>
  <c r="N7104" i="1"/>
  <c r="N7105" i="1"/>
  <c r="N7108" i="1"/>
  <c r="N7109" i="1"/>
  <c r="N45" i="1"/>
  <c r="N46" i="1" s="1"/>
  <c r="N47" i="1" s="1"/>
  <c r="N48" i="1"/>
  <c r="N51" i="1"/>
  <c r="N52" i="1" s="1"/>
  <c r="N54" i="1"/>
  <c r="N55" i="1"/>
  <c r="N56" i="1" s="1"/>
  <c r="N57" i="1" s="1"/>
  <c r="N58" i="1"/>
  <c r="N59" i="1"/>
  <c r="N60" i="1"/>
  <c r="N61" i="1"/>
  <c r="N62" i="1"/>
  <c r="N63" i="1"/>
  <c r="N64" i="1"/>
  <c r="N33" i="1"/>
  <c r="N34" i="1"/>
  <c r="N35" i="1"/>
  <c r="N36" i="1"/>
  <c r="N37" i="1"/>
  <c r="N38" i="1" s="1"/>
  <c r="N40" i="1"/>
  <c r="N26" i="1"/>
  <c r="N27" i="1"/>
  <c r="N30" i="1"/>
  <c r="N31" i="1" s="1"/>
  <c r="Q5" i="1"/>
  <c r="Q8" i="1"/>
  <c r="Q11" i="1"/>
  <c r="N25" i="1"/>
  <c r="N16" i="1"/>
  <c r="N17" i="1" s="1"/>
  <c r="N18" i="1" s="1"/>
  <c r="N20" i="1"/>
  <c r="N21" i="1"/>
  <c r="N22" i="1"/>
  <c r="N23" i="1"/>
  <c r="N24" i="1"/>
  <c r="N3" i="1"/>
  <c r="N4" i="1" s="1"/>
  <c r="N5" i="1" s="1"/>
  <c r="N6" i="1"/>
  <c r="N7" i="1" s="1"/>
  <c r="N9" i="1"/>
  <c r="N10" i="1" s="1"/>
  <c r="N11" i="1" s="1"/>
  <c r="N12" i="1"/>
  <c r="N13" i="1"/>
  <c r="N14" i="1"/>
  <c r="N15" i="1"/>
  <c r="N2" i="1"/>
  <c r="J104" i="1"/>
  <c r="Z104" i="1" s="1"/>
  <c r="J105" i="1"/>
  <c r="Z105" i="1" s="1"/>
  <c r="J106" i="1"/>
  <c r="Z106" i="1" s="1"/>
  <c r="J107" i="1"/>
  <c r="Z107" i="1" s="1"/>
  <c r="J108" i="1"/>
  <c r="Z108" i="1" s="1"/>
  <c r="J109" i="1"/>
  <c r="Z109" i="1" s="1"/>
  <c r="J110" i="1"/>
  <c r="Z110" i="1" s="1"/>
  <c r="J111" i="1"/>
  <c r="Z111" i="1" s="1"/>
  <c r="J112" i="1"/>
  <c r="Z112" i="1" s="1"/>
  <c r="J113" i="1"/>
  <c r="Z113" i="1" s="1"/>
  <c r="J114" i="1"/>
  <c r="Z114" i="1" s="1"/>
  <c r="J115" i="1"/>
  <c r="Z115" i="1" s="1"/>
  <c r="J116" i="1"/>
  <c r="Z116" i="1" s="1"/>
  <c r="J117" i="1"/>
  <c r="Z117" i="1" s="1"/>
  <c r="J118" i="1"/>
  <c r="Z118" i="1" s="1"/>
  <c r="J119" i="1"/>
  <c r="Z119" i="1" s="1"/>
  <c r="J120" i="1"/>
  <c r="Z120" i="1" s="1"/>
  <c r="J121" i="1"/>
  <c r="Z121" i="1" s="1"/>
  <c r="J122" i="1"/>
  <c r="Z122" i="1" s="1"/>
  <c r="J123" i="1"/>
  <c r="Z123" i="1" s="1"/>
  <c r="J124" i="1"/>
  <c r="Z124" i="1" s="1"/>
  <c r="J125" i="1"/>
  <c r="Z125" i="1" s="1"/>
  <c r="J126" i="1"/>
  <c r="Z126" i="1" s="1"/>
  <c r="J127" i="1"/>
  <c r="Z127" i="1" s="1"/>
  <c r="J128" i="1"/>
  <c r="Z128" i="1" s="1"/>
  <c r="J129" i="1"/>
  <c r="Z129" i="1" s="1"/>
  <c r="J130" i="1"/>
  <c r="Z130" i="1" s="1"/>
  <c r="J131" i="1"/>
  <c r="Z131" i="1" s="1"/>
  <c r="J132" i="1"/>
  <c r="Z132" i="1" s="1"/>
  <c r="J133" i="1"/>
  <c r="Z133" i="1" s="1"/>
  <c r="J134" i="1"/>
  <c r="Z134" i="1" s="1"/>
  <c r="J135" i="1"/>
  <c r="Z135" i="1" s="1"/>
  <c r="J136" i="1"/>
  <c r="Z136" i="1" s="1"/>
  <c r="J137" i="1"/>
  <c r="Z137" i="1" s="1"/>
  <c r="J138" i="1"/>
  <c r="Z138" i="1" s="1"/>
  <c r="J139" i="1"/>
  <c r="Z139" i="1" s="1"/>
  <c r="J140" i="1"/>
  <c r="Z140" i="1" s="1"/>
  <c r="J141" i="1"/>
  <c r="Z141" i="1" s="1"/>
  <c r="J142" i="1"/>
  <c r="Z142" i="1" s="1"/>
  <c r="J143" i="1"/>
  <c r="Z143" i="1" s="1"/>
  <c r="J144" i="1"/>
  <c r="Z144" i="1" s="1"/>
  <c r="J145" i="1"/>
  <c r="Z145" i="1" s="1"/>
  <c r="J146" i="1"/>
  <c r="Z146" i="1" s="1"/>
  <c r="J147" i="1"/>
  <c r="Z147" i="1" s="1"/>
  <c r="J148" i="1"/>
  <c r="Z148" i="1" s="1"/>
  <c r="J149" i="1"/>
  <c r="Z149" i="1" s="1"/>
  <c r="J150" i="1"/>
  <c r="Z150" i="1" s="1"/>
  <c r="J151" i="1"/>
  <c r="Z151" i="1" s="1"/>
  <c r="J152" i="1"/>
  <c r="Z152" i="1" s="1"/>
  <c r="J153" i="1"/>
  <c r="Z153" i="1" s="1"/>
  <c r="J154" i="1"/>
  <c r="Z154" i="1" s="1"/>
  <c r="J155" i="1"/>
  <c r="Z155" i="1" s="1"/>
  <c r="J156" i="1"/>
  <c r="Z156" i="1" s="1"/>
  <c r="J157" i="1"/>
  <c r="Z157" i="1" s="1"/>
  <c r="J158" i="1"/>
  <c r="Z158" i="1" s="1"/>
  <c r="J159" i="1"/>
  <c r="Z159" i="1" s="1"/>
  <c r="I160" i="1"/>
  <c r="I161" i="1" s="1"/>
  <c r="I162" i="1" s="1"/>
  <c r="I163" i="1" s="1"/>
  <c r="I164" i="1" s="1"/>
  <c r="I165" i="1" s="1"/>
  <c r="I166" i="1" s="1"/>
  <c r="I167" i="1" s="1"/>
  <c r="I168" i="1" s="1"/>
  <c r="I169" i="1" s="1"/>
  <c r="I170" i="1" s="1"/>
  <c r="I171" i="1" s="1"/>
  <c r="I172" i="1" s="1"/>
  <c r="I173" i="1" s="1"/>
  <c r="I174" i="1" s="1"/>
  <c r="I175" i="1" s="1"/>
  <c r="I176" i="1" s="1"/>
  <c r="I177" i="1" s="1"/>
  <c r="I178" i="1" s="1"/>
  <c r="I179" i="1" s="1"/>
  <c r="I180" i="1" s="1"/>
  <c r="I181" i="1" s="1"/>
  <c r="I182" i="1" s="1"/>
  <c r="I183" i="1" s="1"/>
  <c r="I184" i="1" s="1"/>
  <c r="I185" i="1" s="1"/>
  <c r="I186" i="1" s="1"/>
  <c r="I187" i="1" s="1"/>
  <c r="I188" i="1" s="1"/>
  <c r="J160" i="1"/>
  <c r="Z160" i="1" s="1"/>
  <c r="J161" i="1"/>
  <c r="Z161" i="1" s="1"/>
  <c r="J162" i="1"/>
  <c r="Z162" i="1" s="1"/>
  <c r="J163" i="1"/>
  <c r="Z163" i="1" s="1"/>
  <c r="J164" i="1"/>
  <c r="Z164" i="1" s="1"/>
  <c r="J165" i="1"/>
  <c r="Z165" i="1" s="1"/>
  <c r="J166" i="1"/>
  <c r="Z166" i="1" s="1"/>
  <c r="J167" i="1"/>
  <c r="Z167" i="1" s="1"/>
  <c r="J168" i="1"/>
  <c r="Z168" i="1" s="1"/>
  <c r="J169" i="1"/>
  <c r="Z169" i="1" s="1"/>
  <c r="J170" i="1"/>
  <c r="Z170" i="1" s="1"/>
  <c r="J171" i="1"/>
  <c r="Z171" i="1" s="1"/>
  <c r="J172" i="1"/>
  <c r="Z172" i="1" s="1"/>
  <c r="J173" i="1"/>
  <c r="Z173" i="1" s="1"/>
  <c r="J174" i="1"/>
  <c r="Z174" i="1" s="1"/>
  <c r="J175" i="1"/>
  <c r="Z175" i="1" s="1"/>
  <c r="J176" i="1"/>
  <c r="Z176" i="1" s="1"/>
  <c r="J177" i="1"/>
  <c r="Z177" i="1" s="1"/>
  <c r="J178" i="1"/>
  <c r="Z178" i="1" s="1"/>
  <c r="J179" i="1"/>
  <c r="Z179" i="1" s="1"/>
  <c r="J180" i="1"/>
  <c r="Z180" i="1" s="1"/>
  <c r="J181" i="1"/>
  <c r="Z181" i="1" s="1"/>
  <c r="J182" i="1"/>
  <c r="Z182" i="1" s="1"/>
  <c r="J183" i="1"/>
  <c r="Z183" i="1" s="1"/>
  <c r="J184" i="1"/>
  <c r="Z184" i="1" s="1"/>
  <c r="J185" i="1"/>
  <c r="Z185" i="1" s="1"/>
  <c r="J186" i="1"/>
  <c r="Z186" i="1" s="1"/>
  <c r="J187" i="1"/>
  <c r="Z187" i="1" s="1"/>
  <c r="J188" i="1"/>
  <c r="Z188" i="1" s="1"/>
  <c r="I189" i="1"/>
  <c r="I190" i="1" s="1"/>
  <c r="I191" i="1" s="1"/>
  <c r="I192" i="1" s="1"/>
  <c r="I193" i="1" s="1"/>
  <c r="I194" i="1" s="1"/>
  <c r="I195" i="1" s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230" i="1" s="1"/>
  <c r="I231" i="1" s="1"/>
  <c r="I232" i="1" s="1"/>
  <c r="I233" i="1" s="1"/>
  <c r="I234" i="1" s="1"/>
  <c r="I235" i="1" s="1"/>
  <c r="I236" i="1" s="1"/>
  <c r="I237" i="1" s="1"/>
  <c r="J189" i="1"/>
  <c r="Z189" i="1" s="1"/>
  <c r="J190" i="1"/>
  <c r="Z190" i="1" s="1"/>
  <c r="J191" i="1"/>
  <c r="Z191" i="1" s="1"/>
  <c r="J192" i="1"/>
  <c r="Z192" i="1" s="1"/>
  <c r="J193" i="1"/>
  <c r="Z193" i="1" s="1"/>
  <c r="J194" i="1"/>
  <c r="Z194" i="1" s="1"/>
  <c r="J195" i="1"/>
  <c r="Z195" i="1" s="1"/>
  <c r="J196" i="1"/>
  <c r="Z196" i="1" s="1"/>
  <c r="J197" i="1"/>
  <c r="Z197" i="1" s="1"/>
  <c r="J198" i="1"/>
  <c r="Z198" i="1" s="1"/>
  <c r="J199" i="1"/>
  <c r="Z199" i="1" s="1"/>
  <c r="J200" i="1"/>
  <c r="Z200" i="1" s="1"/>
  <c r="J201" i="1"/>
  <c r="Z201" i="1" s="1"/>
  <c r="J202" i="1"/>
  <c r="Z202" i="1" s="1"/>
  <c r="J203" i="1"/>
  <c r="Z203" i="1" s="1"/>
  <c r="J204" i="1"/>
  <c r="Z204" i="1" s="1"/>
  <c r="J205" i="1"/>
  <c r="Z205" i="1" s="1"/>
  <c r="J206" i="1"/>
  <c r="Z206" i="1" s="1"/>
  <c r="J207" i="1"/>
  <c r="Z207" i="1" s="1"/>
  <c r="J208" i="1"/>
  <c r="Z208" i="1" s="1"/>
  <c r="J209" i="1"/>
  <c r="Z209" i="1" s="1"/>
  <c r="J210" i="1"/>
  <c r="Z210" i="1" s="1"/>
  <c r="J211" i="1"/>
  <c r="Z211" i="1" s="1"/>
  <c r="J212" i="1"/>
  <c r="Z212" i="1" s="1"/>
  <c r="J213" i="1"/>
  <c r="Z213" i="1" s="1"/>
  <c r="J214" i="1"/>
  <c r="Z214" i="1" s="1"/>
  <c r="J215" i="1"/>
  <c r="Z215" i="1" s="1"/>
  <c r="J216" i="1"/>
  <c r="Z216" i="1" s="1"/>
  <c r="J217" i="1"/>
  <c r="Z217" i="1" s="1"/>
  <c r="J218" i="1"/>
  <c r="Z218" i="1" s="1"/>
  <c r="J219" i="1"/>
  <c r="Z219" i="1" s="1"/>
  <c r="J220" i="1"/>
  <c r="Z220" i="1" s="1"/>
  <c r="J221" i="1"/>
  <c r="Z221" i="1" s="1"/>
  <c r="J222" i="1"/>
  <c r="Z222" i="1" s="1"/>
  <c r="J223" i="1"/>
  <c r="Z223" i="1" s="1"/>
  <c r="J224" i="1"/>
  <c r="Z224" i="1" s="1"/>
  <c r="J225" i="1"/>
  <c r="Z225" i="1" s="1"/>
  <c r="J226" i="1"/>
  <c r="Z226" i="1" s="1"/>
  <c r="J227" i="1"/>
  <c r="Z227" i="1" s="1"/>
  <c r="J228" i="1"/>
  <c r="Z228" i="1" s="1"/>
  <c r="J229" i="1"/>
  <c r="Z229" i="1" s="1"/>
  <c r="J230" i="1"/>
  <c r="Z230" i="1" s="1"/>
  <c r="J231" i="1"/>
  <c r="Z231" i="1" s="1"/>
  <c r="J232" i="1"/>
  <c r="Z232" i="1" s="1"/>
  <c r="J233" i="1"/>
  <c r="Z233" i="1" s="1"/>
  <c r="J234" i="1"/>
  <c r="Z234" i="1" s="1"/>
  <c r="J235" i="1"/>
  <c r="Z235" i="1" s="1"/>
  <c r="J236" i="1"/>
  <c r="Z236" i="1" s="1"/>
  <c r="J237" i="1"/>
  <c r="Z237" i="1" s="1"/>
  <c r="I238" i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I281" i="1" s="1"/>
  <c r="I282" i="1" s="1"/>
  <c r="I283" i="1" s="1"/>
  <c r="I284" i="1" s="1"/>
  <c r="I285" i="1" s="1"/>
  <c r="I286" i="1" s="1"/>
  <c r="I287" i="1" s="1"/>
  <c r="I288" i="1" s="1"/>
  <c r="I289" i="1" s="1"/>
  <c r="I290" i="1" s="1"/>
  <c r="I291" i="1" s="1"/>
  <c r="I292" i="1" s="1"/>
  <c r="I293" i="1" s="1"/>
  <c r="I294" i="1" s="1"/>
  <c r="I295" i="1" s="1"/>
  <c r="I296" i="1" s="1"/>
  <c r="I297" i="1" s="1"/>
  <c r="I298" i="1" s="1"/>
  <c r="I299" i="1" s="1"/>
  <c r="I300" i="1" s="1"/>
  <c r="I301" i="1" s="1"/>
  <c r="I302" i="1" s="1"/>
  <c r="I303" i="1" s="1"/>
  <c r="I304" i="1" s="1"/>
  <c r="I305" i="1" s="1"/>
  <c r="I306" i="1" s="1"/>
  <c r="I307" i="1" s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I337" i="1" s="1"/>
  <c r="I338" i="1" s="1"/>
  <c r="I339" i="1" s="1"/>
  <c r="I340" i="1" s="1"/>
  <c r="I341" i="1" s="1"/>
  <c r="I342" i="1" s="1"/>
  <c r="I343" i="1" s="1"/>
  <c r="I344" i="1" s="1"/>
  <c r="I345" i="1" s="1"/>
  <c r="I346" i="1" s="1"/>
  <c r="I347" i="1" s="1"/>
  <c r="I348" i="1" s="1"/>
  <c r="I349" i="1" s="1"/>
  <c r="I350" i="1" s="1"/>
  <c r="I351" i="1" s="1"/>
  <c r="I352" i="1" s="1"/>
  <c r="I353" i="1" s="1"/>
  <c r="I354" i="1" s="1"/>
  <c r="I355" i="1" s="1"/>
  <c r="I356" i="1" s="1"/>
  <c r="I357" i="1" s="1"/>
  <c r="I358" i="1" s="1"/>
  <c r="I359" i="1" s="1"/>
  <c r="I360" i="1" s="1"/>
  <c r="I361" i="1" s="1"/>
  <c r="I362" i="1" s="1"/>
  <c r="I363" i="1" s="1"/>
  <c r="I364" i="1" s="1"/>
  <c r="I365" i="1" s="1"/>
  <c r="I366" i="1" s="1"/>
  <c r="J238" i="1"/>
  <c r="Z238" i="1" s="1"/>
  <c r="J239" i="1"/>
  <c r="Z239" i="1" s="1"/>
  <c r="J240" i="1"/>
  <c r="Z240" i="1" s="1"/>
  <c r="J241" i="1"/>
  <c r="Z241" i="1" s="1"/>
  <c r="J242" i="1"/>
  <c r="Z242" i="1" s="1"/>
  <c r="J243" i="1"/>
  <c r="Z243" i="1" s="1"/>
  <c r="J244" i="1"/>
  <c r="Z244" i="1" s="1"/>
  <c r="J245" i="1"/>
  <c r="Z245" i="1" s="1"/>
  <c r="J246" i="1"/>
  <c r="Z246" i="1" s="1"/>
  <c r="J247" i="1"/>
  <c r="Z247" i="1" s="1"/>
  <c r="J248" i="1"/>
  <c r="Z248" i="1" s="1"/>
  <c r="J249" i="1"/>
  <c r="Z249" i="1" s="1"/>
  <c r="J250" i="1"/>
  <c r="Z250" i="1" s="1"/>
  <c r="J251" i="1"/>
  <c r="Z251" i="1" s="1"/>
  <c r="J252" i="1"/>
  <c r="Z252" i="1" s="1"/>
  <c r="J253" i="1"/>
  <c r="Z253" i="1" s="1"/>
  <c r="J254" i="1"/>
  <c r="Z254" i="1" s="1"/>
  <c r="J255" i="1"/>
  <c r="Z255" i="1" s="1"/>
  <c r="J256" i="1"/>
  <c r="Z256" i="1" s="1"/>
  <c r="J257" i="1"/>
  <c r="Z257" i="1" s="1"/>
  <c r="J258" i="1"/>
  <c r="Z258" i="1" s="1"/>
  <c r="J259" i="1"/>
  <c r="Z259" i="1" s="1"/>
  <c r="J260" i="1"/>
  <c r="Z260" i="1" s="1"/>
  <c r="J261" i="1"/>
  <c r="Z261" i="1" s="1"/>
  <c r="J262" i="1"/>
  <c r="Z262" i="1" s="1"/>
  <c r="J263" i="1"/>
  <c r="Z263" i="1" s="1"/>
  <c r="J264" i="1"/>
  <c r="Z264" i="1" s="1"/>
  <c r="J265" i="1"/>
  <c r="Z265" i="1" s="1"/>
  <c r="J266" i="1"/>
  <c r="Z266" i="1" s="1"/>
  <c r="J267" i="1"/>
  <c r="Z267" i="1" s="1"/>
  <c r="J268" i="1"/>
  <c r="Z268" i="1" s="1"/>
  <c r="J269" i="1"/>
  <c r="Z269" i="1" s="1"/>
  <c r="J270" i="1"/>
  <c r="Z270" i="1" s="1"/>
  <c r="J271" i="1"/>
  <c r="Z271" i="1" s="1"/>
  <c r="J272" i="1"/>
  <c r="Z272" i="1" s="1"/>
  <c r="J273" i="1"/>
  <c r="Z273" i="1" s="1"/>
  <c r="J274" i="1"/>
  <c r="Z274" i="1" s="1"/>
  <c r="J275" i="1"/>
  <c r="Z275" i="1" s="1"/>
  <c r="J276" i="1"/>
  <c r="Z276" i="1" s="1"/>
  <c r="J277" i="1"/>
  <c r="Z277" i="1" s="1"/>
  <c r="J278" i="1"/>
  <c r="Z278" i="1" s="1"/>
  <c r="J279" i="1"/>
  <c r="Z279" i="1" s="1"/>
  <c r="J280" i="1"/>
  <c r="Z280" i="1" s="1"/>
  <c r="J281" i="1"/>
  <c r="Z281" i="1" s="1"/>
  <c r="J282" i="1"/>
  <c r="Z282" i="1" s="1"/>
  <c r="J283" i="1"/>
  <c r="Z283" i="1" s="1"/>
  <c r="J284" i="1"/>
  <c r="Z284" i="1" s="1"/>
  <c r="J285" i="1"/>
  <c r="Z285" i="1" s="1"/>
  <c r="J286" i="1"/>
  <c r="Z286" i="1" s="1"/>
  <c r="J287" i="1"/>
  <c r="Z287" i="1" s="1"/>
  <c r="J288" i="1"/>
  <c r="Z288" i="1" s="1"/>
  <c r="J289" i="1"/>
  <c r="Z289" i="1" s="1"/>
  <c r="J290" i="1"/>
  <c r="Z290" i="1" s="1"/>
  <c r="J291" i="1"/>
  <c r="Z291" i="1" s="1"/>
  <c r="J292" i="1"/>
  <c r="Z292" i="1" s="1"/>
  <c r="J293" i="1"/>
  <c r="Z293" i="1" s="1"/>
  <c r="J294" i="1"/>
  <c r="Z294" i="1" s="1"/>
  <c r="J295" i="1"/>
  <c r="Z295" i="1" s="1"/>
  <c r="J296" i="1"/>
  <c r="Z296" i="1" s="1"/>
  <c r="J297" i="1"/>
  <c r="Z297" i="1" s="1"/>
  <c r="J298" i="1"/>
  <c r="Z298" i="1" s="1"/>
  <c r="J299" i="1"/>
  <c r="Z299" i="1" s="1"/>
  <c r="J300" i="1"/>
  <c r="Z300" i="1" s="1"/>
  <c r="J301" i="1"/>
  <c r="Z301" i="1" s="1"/>
  <c r="J302" i="1"/>
  <c r="Z302" i="1" s="1"/>
  <c r="J303" i="1"/>
  <c r="Z303" i="1" s="1"/>
  <c r="J304" i="1"/>
  <c r="Z304" i="1" s="1"/>
  <c r="J305" i="1"/>
  <c r="Z305" i="1" s="1"/>
  <c r="J306" i="1"/>
  <c r="Z306" i="1" s="1"/>
  <c r="J307" i="1"/>
  <c r="Z307" i="1" s="1"/>
  <c r="J308" i="1"/>
  <c r="Z308" i="1" s="1"/>
  <c r="J309" i="1"/>
  <c r="Z309" i="1" s="1"/>
  <c r="J310" i="1"/>
  <c r="Z310" i="1" s="1"/>
  <c r="J311" i="1"/>
  <c r="Z311" i="1" s="1"/>
  <c r="J312" i="1"/>
  <c r="Z312" i="1" s="1"/>
  <c r="J313" i="1"/>
  <c r="Z313" i="1" s="1"/>
  <c r="J314" i="1"/>
  <c r="Z314" i="1" s="1"/>
  <c r="J315" i="1"/>
  <c r="Z315" i="1" s="1"/>
  <c r="J316" i="1"/>
  <c r="Z316" i="1" s="1"/>
  <c r="J317" i="1"/>
  <c r="Z317" i="1" s="1"/>
  <c r="J318" i="1"/>
  <c r="Z318" i="1" s="1"/>
  <c r="J319" i="1"/>
  <c r="Z319" i="1" s="1"/>
  <c r="J320" i="1"/>
  <c r="Z320" i="1" s="1"/>
  <c r="J321" i="1"/>
  <c r="Z321" i="1" s="1"/>
  <c r="J322" i="1"/>
  <c r="Z322" i="1" s="1"/>
  <c r="J323" i="1"/>
  <c r="Z323" i="1" s="1"/>
  <c r="J324" i="1"/>
  <c r="Z324" i="1" s="1"/>
  <c r="J325" i="1"/>
  <c r="Z325" i="1" s="1"/>
  <c r="J326" i="1"/>
  <c r="Z326" i="1" s="1"/>
  <c r="J327" i="1"/>
  <c r="Z327" i="1" s="1"/>
  <c r="J328" i="1"/>
  <c r="Z328" i="1" s="1"/>
  <c r="J329" i="1"/>
  <c r="Z329" i="1" s="1"/>
  <c r="J330" i="1"/>
  <c r="Z330" i="1" s="1"/>
  <c r="J331" i="1"/>
  <c r="Z331" i="1" s="1"/>
  <c r="J332" i="1"/>
  <c r="Z332" i="1" s="1"/>
  <c r="J333" i="1"/>
  <c r="Z333" i="1" s="1"/>
  <c r="J334" i="1"/>
  <c r="Z334" i="1" s="1"/>
  <c r="J335" i="1"/>
  <c r="Z335" i="1" s="1"/>
  <c r="J336" i="1"/>
  <c r="Z336" i="1" s="1"/>
  <c r="J337" i="1"/>
  <c r="Z337" i="1" s="1"/>
  <c r="J338" i="1"/>
  <c r="Z338" i="1" s="1"/>
  <c r="J339" i="1"/>
  <c r="Z339" i="1" s="1"/>
  <c r="J340" i="1"/>
  <c r="Z340" i="1" s="1"/>
  <c r="J341" i="1"/>
  <c r="Z341" i="1" s="1"/>
  <c r="J342" i="1"/>
  <c r="Z342" i="1" s="1"/>
  <c r="J343" i="1"/>
  <c r="Z343" i="1" s="1"/>
  <c r="J344" i="1"/>
  <c r="Z344" i="1" s="1"/>
  <c r="J345" i="1"/>
  <c r="Z345" i="1" s="1"/>
  <c r="J346" i="1"/>
  <c r="Z346" i="1" s="1"/>
  <c r="J347" i="1"/>
  <c r="Z347" i="1" s="1"/>
  <c r="J348" i="1"/>
  <c r="Z348" i="1" s="1"/>
  <c r="J349" i="1"/>
  <c r="Z349" i="1" s="1"/>
  <c r="J350" i="1"/>
  <c r="Z350" i="1" s="1"/>
  <c r="J351" i="1"/>
  <c r="Z351" i="1" s="1"/>
  <c r="J352" i="1"/>
  <c r="Z352" i="1" s="1"/>
  <c r="J353" i="1"/>
  <c r="Z353" i="1" s="1"/>
  <c r="J354" i="1"/>
  <c r="Z354" i="1" s="1"/>
  <c r="J355" i="1"/>
  <c r="Z355" i="1" s="1"/>
  <c r="J356" i="1"/>
  <c r="Z356" i="1" s="1"/>
  <c r="J357" i="1"/>
  <c r="Z357" i="1" s="1"/>
  <c r="J358" i="1"/>
  <c r="Z358" i="1" s="1"/>
  <c r="J359" i="1"/>
  <c r="Z359" i="1" s="1"/>
  <c r="J360" i="1"/>
  <c r="Z360" i="1" s="1"/>
  <c r="J361" i="1"/>
  <c r="Z361" i="1" s="1"/>
  <c r="J362" i="1"/>
  <c r="Z362" i="1" s="1"/>
  <c r="J363" i="1"/>
  <c r="Z363" i="1" s="1"/>
  <c r="J364" i="1"/>
  <c r="Z364" i="1" s="1"/>
  <c r="J365" i="1"/>
  <c r="Z365" i="1" s="1"/>
  <c r="J366" i="1"/>
  <c r="Z366" i="1" s="1"/>
  <c r="I367" i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I393" i="1" s="1"/>
  <c r="I394" i="1" s="1"/>
  <c r="I395" i="1" s="1"/>
  <c r="I396" i="1" s="1"/>
  <c r="I397" i="1" s="1"/>
  <c r="I398" i="1" s="1"/>
  <c r="I399" i="1" s="1"/>
  <c r="I400" i="1" s="1"/>
  <c r="I401" i="1" s="1"/>
  <c r="I402" i="1" s="1"/>
  <c r="I403" i="1" s="1"/>
  <c r="I404" i="1" s="1"/>
  <c r="I405" i="1" s="1"/>
  <c r="I406" i="1" s="1"/>
  <c r="I407" i="1" s="1"/>
  <c r="I408" i="1" s="1"/>
  <c r="I409" i="1" s="1"/>
  <c r="I410" i="1" s="1"/>
  <c r="I411" i="1" s="1"/>
  <c r="I412" i="1" s="1"/>
  <c r="I413" i="1" s="1"/>
  <c r="I414" i="1" s="1"/>
  <c r="I415" i="1" s="1"/>
  <c r="I416" i="1" s="1"/>
  <c r="I417" i="1" s="1"/>
  <c r="I418" i="1" s="1"/>
  <c r="I419" i="1" s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I449" i="1" s="1"/>
  <c r="I450" i="1" s="1"/>
  <c r="I451" i="1" s="1"/>
  <c r="I452" i="1" s="1"/>
  <c r="I453" i="1" s="1"/>
  <c r="I454" i="1" s="1"/>
  <c r="I455" i="1" s="1"/>
  <c r="I456" i="1" s="1"/>
  <c r="I457" i="1" s="1"/>
  <c r="I458" i="1" s="1"/>
  <c r="I459" i="1" s="1"/>
  <c r="I460" i="1" s="1"/>
  <c r="I461" i="1" s="1"/>
  <c r="I462" i="1" s="1"/>
  <c r="I463" i="1" s="1"/>
  <c r="I464" i="1" s="1"/>
  <c r="I465" i="1" s="1"/>
  <c r="I466" i="1" s="1"/>
  <c r="I467" i="1" s="1"/>
  <c r="I468" i="1" s="1"/>
  <c r="I469" i="1" s="1"/>
  <c r="I470" i="1" s="1"/>
  <c r="I471" i="1" s="1"/>
  <c r="I472" i="1" s="1"/>
  <c r="I473" i="1" s="1"/>
  <c r="I474" i="1" s="1"/>
  <c r="I475" i="1" s="1"/>
  <c r="I476" i="1" s="1"/>
  <c r="I477" i="1" s="1"/>
  <c r="I478" i="1" s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I505" i="1" s="1"/>
  <c r="I506" i="1" s="1"/>
  <c r="I507" i="1" s="1"/>
  <c r="I508" i="1" s="1"/>
  <c r="I509" i="1" s="1"/>
  <c r="I510" i="1" s="1"/>
  <c r="I511" i="1" s="1"/>
  <c r="I512" i="1" s="1"/>
  <c r="I513" i="1" s="1"/>
  <c r="I514" i="1" s="1"/>
  <c r="I515" i="1" s="1"/>
  <c r="I516" i="1" s="1"/>
  <c r="I517" i="1" s="1"/>
  <c r="I518" i="1" s="1"/>
  <c r="I519" i="1" s="1"/>
  <c r="I520" i="1" s="1"/>
  <c r="I521" i="1" s="1"/>
  <c r="I522" i="1" s="1"/>
  <c r="I523" i="1" s="1"/>
  <c r="I524" i="1" s="1"/>
  <c r="I525" i="1" s="1"/>
  <c r="I526" i="1" s="1"/>
  <c r="I527" i="1" s="1"/>
  <c r="I528" i="1" s="1"/>
  <c r="I529" i="1" s="1"/>
  <c r="I530" i="1" s="1"/>
  <c r="I531" i="1" s="1"/>
  <c r="I532" i="1" s="1"/>
  <c r="I533" i="1" s="1"/>
  <c r="J367" i="1"/>
  <c r="Z367" i="1" s="1"/>
  <c r="J368" i="1"/>
  <c r="Z368" i="1" s="1"/>
  <c r="J369" i="1"/>
  <c r="Z369" i="1" s="1"/>
  <c r="J370" i="1"/>
  <c r="Z370" i="1" s="1"/>
  <c r="J371" i="1"/>
  <c r="Z371" i="1" s="1"/>
  <c r="J372" i="1"/>
  <c r="Z372" i="1" s="1"/>
  <c r="J373" i="1"/>
  <c r="Z373" i="1" s="1"/>
  <c r="J374" i="1"/>
  <c r="Z374" i="1" s="1"/>
  <c r="J375" i="1"/>
  <c r="Z375" i="1" s="1"/>
  <c r="J376" i="1"/>
  <c r="Z376" i="1" s="1"/>
  <c r="J377" i="1"/>
  <c r="Z377" i="1" s="1"/>
  <c r="J378" i="1"/>
  <c r="Z378" i="1" s="1"/>
  <c r="J379" i="1"/>
  <c r="Z379" i="1" s="1"/>
  <c r="J380" i="1"/>
  <c r="Z380" i="1" s="1"/>
  <c r="J381" i="1"/>
  <c r="Z381" i="1" s="1"/>
  <c r="J382" i="1"/>
  <c r="Z382" i="1" s="1"/>
  <c r="J383" i="1"/>
  <c r="Z383" i="1" s="1"/>
  <c r="J384" i="1"/>
  <c r="Z384" i="1" s="1"/>
  <c r="J385" i="1"/>
  <c r="Z385" i="1" s="1"/>
  <c r="J386" i="1"/>
  <c r="Z386" i="1" s="1"/>
  <c r="J387" i="1"/>
  <c r="Z387" i="1" s="1"/>
  <c r="J388" i="1"/>
  <c r="Z388" i="1" s="1"/>
  <c r="J389" i="1"/>
  <c r="Z389" i="1" s="1"/>
  <c r="J390" i="1"/>
  <c r="Z390" i="1" s="1"/>
  <c r="J391" i="1"/>
  <c r="Z391" i="1" s="1"/>
  <c r="J392" i="1"/>
  <c r="Z392" i="1" s="1"/>
  <c r="J393" i="1"/>
  <c r="Z393" i="1" s="1"/>
  <c r="J394" i="1"/>
  <c r="Z394" i="1" s="1"/>
  <c r="J395" i="1"/>
  <c r="Z395" i="1" s="1"/>
  <c r="J396" i="1"/>
  <c r="Z396" i="1" s="1"/>
  <c r="J397" i="1"/>
  <c r="Z397" i="1" s="1"/>
  <c r="J398" i="1"/>
  <c r="Z398" i="1" s="1"/>
  <c r="J399" i="1"/>
  <c r="Z399" i="1" s="1"/>
  <c r="J400" i="1"/>
  <c r="Z400" i="1" s="1"/>
  <c r="J401" i="1"/>
  <c r="Z401" i="1" s="1"/>
  <c r="J402" i="1"/>
  <c r="Z402" i="1" s="1"/>
  <c r="J403" i="1"/>
  <c r="Z403" i="1" s="1"/>
  <c r="J404" i="1"/>
  <c r="Z404" i="1" s="1"/>
  <c r="J405" i="1"/>
  <c r="Z405" i="1" s="1"/>
  <c r="J406" i="1"/>
  <c r="Z406" i="1" s="1"/>
  <c r="J407" i="1"/>
  <c r="Z407" i="1" s="1"/>
  <c r="J408" i="1"/>
  <c r="Z408" i="1" s="1"/>
  <c r="J409" i="1"/>
  <c r="Z409" i="1" s="1"/>
  <c r="J410" i="1"/>
  <c r="Z410" i="1" s="1"/>
  <c r="J411" i="1"/>
  <c r="Z411" i="1" s="1"/>
  <c r="J412" i="1"/>
  <c r="Z412" i="1" s="1"/>
  <c r="J413" i="1"/>
  <c r="Z413" i="1" s="1"/>
  <c r="J414" i="1"/>
  <c r="Z414" i="1" s="1"/>
  <c r="J415" i="1"/>
  <c r="Z415" i="1" s="1"/>
  <c r="J416" i="1"/>
  <c r="Z416" i="1" s="1"/>
  <c r="J417" i="1"/>
  <c r="Z417" i="1" s="1"/>
  <c r="J418" i="1"/>
  <c r="Z418" i="1" s="1"/>
  <c r="J419" i="1"/>
  <c r="Z419" i="1" s="1"/>
  <c r="J420" i="1"/>
  <c r="Z420" i="1" s="1"/>
  <c r="J421" i="1"/>
  <c r="Z421" i="1" s="1"/>
  <c r="J422" i="1"/>
  <c r="Z422" i="1" s="1"/>
  <c r="J423" i="1"/>
  <c r="Z423" i="1" s="1"/>
  <c r="J424" i="1"/>
  <c r="Z424" i="1" s="1"/>
  <c r="J425" i="1"/>
  <c r="Z425" i="1" s="1"/>
  <c r="J426" i="1"/>
  <c r="Z426" i="1" s="1"/>
  <c r="J427" i="1"/>
  <c r="Z427" i="1" s="1"/>
  <c r="J428" i="1"/>
  <c r="Z428" i="1" s="1"/>
  <c r="J429" i="1"/>
  <c r="Z429" i="1" s="1"/>
  <c r="J430" i="1"/>
  <c r="Z430" i="1" s="1"/>
  <c r="J431" i="1"/>
  <c r="Z431" i="1" s="1"/>
  <c r="J432" i="1"/>
  <c r="Z432" i="1" s="1"/>
  <c r="J433" i="1"/>
  <c r="Z433" i="1" s="1"/>
  <c r="J434" i="1"/>
  <c r="Z434" i="1" s="1"/>
  <c r="J435" i="1"/>
  <c r="Z435" i="1" s="1"/>
  <c r="J436" i="1"/>
  <c r="Z436" i="1" s="1"/>
  <c r="J437" i="1"/>
  <c r="Z437" i="1" s="1"/>
  <c r="J438" i="1"/>
  <c r="Z438" i="1" s="1"/>
  <c r="J439" i="1"/>
  <c r="Z439" i="1" s="1"/>
  <c r="J440" i="1"/>
  <c r="Z440" i="1" s="1"/>
  <c r="J441" i="1"/>
  <c r="Z441" i="1" s="1"/>
  <c r="J442" i="1"/>
  <c r="Z442" i="1" s="1"/>
  <c r="J443" i="1"/>
  <c r="Z443" i="1" s="1"/>
  <c r="J444" i="1"/>
  <c r="Z444" i="1" s="1"/>
  <c r="J445" i="1"/>
  <c r="Z445" i="1" s="1"/>
  <c r="J446" i="1"/>
  <c r="Z446" i="1" s="1"/>
  <c r="J447" i="1"/>
  <c r="Z447" i="1" s="1"/>
  <c r="J448" i="1"/>
  <c r="Z448" i="1" s="1"/>
  <c r="J449" i="1"/>
  <c r="Z449" i="1" s="1"/>
  <c r="J450" i="1"/>
  <c r="Z450" i="1" s="1"/>
  <c r="J451" i="1"/>
  <c r="Z451" i="1" s="1"/>
  <c r="J452" i="1"/>
  <c r="Z452" i="1" s="1"/>
  <c r="J453" i="1"/>
  <c r="Z453" i="1" s="1"/>
  <c r="J454" i="1"/>
  <c r="Z454" i="1" s="1"/>
  <c r="J455" i="1"/>
  <c r="Z455" i="1" s="1"/>
  <c r="J456" i="1"/>
  <c r="Z456" i="1" s="1"/>
  <c r="J457" i="1"/>
  <c r="Z457" i="1" s="1"/>
  <c r="J458" i="1"/>
  <c r="Z458" i="1" s="1"/>
  <c r="J459" i="1"/>
  <c r="Z459" i="1" s="1"/>
  <c r="J460" i="1"/>
  <c r="Z460" i="1" s="1"/>
  <c r="J461" i="1"/>
  <c r="Z461" i="1" s="1"/>
  <c r="J462" i="1"/>
  <c r="Z462" i="1" s="1"/>
  <c r="J463" i="1"/>
  <c r="Z463" i="1" s="1"/>
  <c r="J464" i="1"/>
  <c r="Z464" i="1" s="1"/>
  <c r="J465" i="1"/>
  <c r="Z465" i="1" s="1"/>
  <c r="J466" i="1"/>
  <c r="Z466" i="1" s="1"/>
  <c r="J467" i="1"/>
  <c r="Z467" i="1" s="1"/>
  <c r="J468" i="1"/>
  <c r="Z468" i="1" s="1"/>
  <c r="J469" i="1"/>
  <c r="Z469" i="1" s="1"/>
  <c r="J470" i="1"/>
  <c r="Z470" i="1" s="1"/>
  <c r="J471" i="1"/>
  <c r="Z471" i="1" s="1"/>
  <c r="J472" i="1"/>
  <c r="Z472" i="1" s="1"/>
  <c r="J473" i="1"/>
  <c r="Z473" i="1" s="1"/>
  <c r="J474" i="1"/>
  <c r="Z474" i="1" s="1"/>
  <c r="J475" i="1"/>
  <c r="Z475" i="1" s="1"/>
  <c r="J476" i="1"/>
  <c r="Z476" i="1" s="1"/>
  <c r="J477" i="1"/>
  <c r="Z477" i="1" s="1"/>
  <c r="J478" i="1"/>
  <c r="Z478" i="1" s="1"/>
  <c r="J479" i="1"/>
  <c r="Z479" i="1" s="1"/>
  <c r="J480" i="1"/>
  <c r="Z480" i="1" s="1"/>
  <c r="J481" i="1"/>
  <c r="Z481" i="1" s="1"/>
  <c r="J482" i="1"/>
  <c r="Z482" i="1" s="1"/>
  <c r="J483" i="1"/>
  <c r="Z483" i="1" s="1"/>
  <c r="J484" i="1"/>
  <c r="Z484" i="1" s="1"/>
  <c r="J485" i="1"/>
  <c r="Z485" i="1" s="1"/>
  <c r="J486" i="1"/>
  <c r="Z486" i="1" s="1"/>
  <c r="J487" i="1"/>
  <c r="Z487" i="1" s="1"/>
  <c r="J488" i="1"/>
  <c r="Z488" i="1" s="1"/>
  <c r="J489" i="1"/>
  <c r="Z489" i="1" s="1"/>
  <c r="J490" i="1"/>
  <c r="Z490" i="1" s="1"/>
  <c r="J491" i="1"/>
  <c r="Z491" i="1" s="1"/>
  <c r="J492" i="1"/>
  <c r="Z492" i="1" s="1"/>
  <c r="J493" i="1"/>
  <c r="Z493" i="1" s="1"/>
  <c r="J494" i="1"/>
  <c r="Z494" i="1" s="1"/>
  <c r="J495" i="1"/>
  <c r="Z495" i="1" s="1"/>
  <c r="J496" i="1"/>
  <c r="Z496" i="1" s="1"/>
  <c r="J497" i="1"/>
  <c r="Z497" i="1" s="1"/>
  <c r="J498" i="1"/>
  <c r="Z498" i="1" s="1"/>
  <c r="J499" i="1"/>
  <c r="Z499" i="1" s="1"/>
  <c r="J500" i="1"/>
  <c r="Z500" i="1" s="1"/>
  <c r="J501" i="1"/>
  <c r="Z501" i="1" s="1"/>
  <c r="J502" i="1"/>
  <c r="Z502" i="1" s="1"/>
  <c r="J503" i="1"/>
  <c r="Z503" i="1" s="1"/>
  <c r="J504" i="1"/>
  <c r="Z504" i="1" s="1"/>
  <c r="J505" i="1"/>
  <c r="Z505" i="1" s="1"/>
  <c r="J506" i="1"/>
  <c r="Z506" i="1" s="1"/>
  <c r="J507" i="1"/>
  <c r="Z507" i="1" s="1"/>
  <c r="J508" i="1"/>
  <c r="Z508" i="1" s="1"/>
  <c r="J509" i="1"/>
  <c r="Z509" i="1" s="1"/>
  <c r="J510" i="1"/>
  <c r="Z510" i="1" s="1"/>
  <c r="J511" i="1"/>
  <c r="Z511" i="1" s="1"/>
  <c r="J512" i="1"/>
  <c r="Z512" i="1" s="1"/>
  <c r="J513" i="1"/>
  <c r="Z513" i="1" s="1"/>
  <c r="J514" i="1"/>
  <c r="Z514" i="1" s="1"/>
  <c r="J534" i="1"/>
  <c r="Z534" i="1" s="1"/>
  <c r="J535" i="1"/>
  <c r="Z535" i="1" s="1"/>
  <c r="J536" i="1"/>
  <c r="Z536" i="1" s="1"/>
  <c r="J537" i="1"/>
  <c r="Z537" i="1" s="1"/>
  <c r="J538" i="1"/>
  <c r="Z538" i="1" s="1"/>
  <c r="J539" i="1"/>
  <c r="Z539" i="1" s="1"/>
  <c r="J540" i="1"/>
  <c r="Z540" i="1" s="1"/>
  <c r="J541" i="1"/>
  <c r="Z541" i="1" s="1"/>
  <c r="J542" i="1"/>
  <c r="Z542" i="1" s="1"/>
  <c r="J543" i="1"/>
  <c r="Z543" i="1" s="1"/>
  <c r="J544" i="1"/>
  <c r="Z544" i="1" s="1"/>
  <c r="J545" i="1"/>
  <c r="Z545" i="1" s="1"/>
  <c r="J546" i="1"/>
  <c r="Z546" i="1" s="1"/>
  <c r="J547" i="1"/>
  <c r="Z547" i="1" s="1"/>
  <c r="J548" i="1"/>
  <c r="Z548" i="1" s="1"/>
  <c r="J549" i="1"/>
  <c r="Z549" i="1" s="1"/>
  <c r="J550" i="1"/>
  <c r="Z550" i="1" s="1"/>
  <c r="J551" i="1"/>
  <c r="Z551" i="1" s="1"/>
  <c r="J552" i="1"/>
  <c r="Z552" i="1" s="1"/>
  <c r="J553" i="1"/>
  <c r="Z553" i="1" s="1"/>
  <c r="J554" i="1"/>
  <c r="Z554" i="1" s="1"/>
  <c r="J555" i="1"/>
  <c r="Z555" i="1" s="1"/>
  <c r="J556" i="1"/>
  <c r="Z556" i="1" s="1"/>
  <c r="J557" i="1"/>
  <c r="Z557" i="1" s="1"/>
  <c r="J558" i="1"/>
  <c r="Z558" i="1" s="1"/>
  <c r="J559" i="1"/>
  <c r="Z559" i="1" s="1"/>
  <c r="J560" i="1"/>
  <c r="Z560" i="1" s="1"/>
  <c r="J561" i="1"/>
  <c r="Z561" i="1" s="1"/>
  <c r="J562" i="1"/>
  <c r="Z562" i="1" s="1"/>
  <c r="J563" i="1"/>
  <c r="Z563" i="1" s="1"/>
  <c r="J564" i="1"/>
  <c r="Z564" i="1" s="1"/>
  <c r="J565" i="1"/>
  <c r="Z565" i="1" s="1"/>
  <c r="J566" i="1"/>
  <c r="Z566" i="1" s="1"/>
  <c r="J567" i="1"/>
  <c r="Z567" i="1" s="1"/>
  <c r="J568" i="1"/>
  <c r="Z568" i="1" s="1"/>
  <c r="J569" i="1"/>
  <c r="Z569" i="1" s="1"/>
  <c r="J570" i="1"/>
  <c r="Z570" i="1" s="1"/>
  <c r="J571" i="1"/>
  <c r="Z571" i="1" s="1"/>
  <c r="J572" i="1"/>
  <c r="Z572" i="1" s="1"/>
  <c r="J573" i="1"/>
  <c r="Z573" i="1" s="1"/>
  <c r="J574" i="1"/>
  <c r="Z574" i="1" s="1"/>
  <c r="J575" i="1"/>
  <c r="Z575" i="1" s="1"/>
  <c r="J576" i="1"/>
  <c r="Z576" i="1" s="1"/>
  <c r="J577" i="1"/>
  <c r="Z577" i="1" s="1"/>
  <c r="J578" i="1"/>
  <c r="Z578" i="1" s="1"/>
  <c r="J579" i="1"/>
  <c r="Z579" i="1" s="1"/>
  <c r="J580" i="1"/>
  <c r="Z580" i="1" s="1"/>
  <c r="J581" i="1"/>
  <c r="Z581" i="1" s="1"/>
  <c r="J582" i="1"/>
  <c r="Z582" i="1" s="1"/>
  <c r="J678" i="1"/>
  <c r="Z678" i="1" s="1"/>
  <c r="J679" i="1"/>
  <c r="Z679" i="1" s="1"/>
  <c r="J680" i="1"/>
  <c r="Z680" i="1" s="1"/>
  <c r="J681" i="1"/>
  <c r="Z681" i="1" s="1"/>
  <c r="J682" i="1"/>
  <c r="Z682" i="1" s="1"/>
  <c r="J683" i="1"/>
  <c r="Z683" i="1" s="1"/>
  <c r="J684" i="1"/>
  <c r="Z684" i="1" s="1"/>
  <c r="J685" i="1"/>
  <c r="Z685" i="1" s="1"/>
  <c r="J686" i="1"/>
  <c r="Z686" i="1" s="1"/>
  <c r="J687" i="1"/>
  <c r="Z687" i="1" s="1"/>
  <c r="J688" i="1"/>
  <c r="Z688" i="1" s="1"/>
  <c r="J689" i="1"/>
  <c r="Z689" i="1" s="1"/>
  <c r="J690" i="1"/>
  <c r="Z690" i="1" s="1"/>
  <c r="J691" i="1"/>
  <c r="Z691" i="1" s="1"/>
  <c r="J692" i="1"/>
  <c r="Z692" i="1" s="1"/>
  <c r="J693" i="1"/>
  <c r="Z693" i="1" s="1"/>
  <c r="J694" i="1"/>
  <c r="Z694" i="1" s="1"/>
  <c r="J695" i="1"/>
  <c r="Z695" i="1" s="1"/>
  <c r="J696" i="1"/>
  <c r="Z696" i="1" s="1"/>
  <c r="J697" i="1"/>
  <c r="Z697" i="1" s="1"/>
  <c r="J698" i="1"/>
  <c r="Z698" i="1" s="1"/>
  <c r="J699" i="1"/>
  <c r="Z699" i="1" s="1"/>
  <c r="J700" i="1"/>
  <c r="Z700" i="1" s="1"/>
  <c r="J701" i="1"/>
  <c r="Z701" i="1" s="1"/>
  <c r="J702" i="1"/>
  <c r="Z702" i="1" s="1"/>
  <c r="J703" i="1"/>
  <c r="Z703" i="1" s="1"/>
  <c r="J704" i="1"/>
  <c r="Z704" i="1" s="1"/>
  <c r="J705" i="1"/>
  <c r="Z705" i="1" s="1"/>
  <c r="J706" i="1"/>
  <c r="Z706" i="1" s="1"/>
  <c r="J707" i="1"/>
  <c r="Z707" i="1" s="1"/>
  <c r="J708" i="1"/>
  <c r="Z708" i="1" s="1"/>
  <c r="J709" i="1"/>
  <c r="Z709" i="1" s="1"/>
  <c r="J710" i="1"/>
  <c r="Z710" i="1" s="1"/>
  <c r="J711" i="1"/>
  <c r="Z711" i="1" s="1"/>
  <c r="J712" i="1"/>
  <c r="Z712" i="1" s="1"/>
  <c r="J713" i="1"/>
  <c r="Z713" i="1" s="1"/>
  <c r="J714" i="1"/>
  <c r="Z714" i="1" s="1"/>
  <c r="J715" i="1"/>
  <c r="Z715" i="1" s="1"/>
  <c r="J716" i="1"/>
  <c r="Z716" i="1" s="1"/>
  <c r="J717" i="1"/>
  <c r="Z717" i="1" s="1"/>
  <c r="J718" i="1"/>
  <c r="Z718" i="1" s="1"/>
  <c r="J719" i="1"/>
  <c r="Z719" i="1" s="1"/>
  <c r="J720" i="1"/>
  <c r="Z720" i="1" s="1"/>
  <c r="J721" i="1"/>
  <c r="Z721" i="1" s="1"/>
  <c r="J722" i="1"/>
  <c r="Z722" i="1" s="1"/>
  <c r="J723" i="1"/>
  <c r="Z723" i="1" s="1"/>
  <c r="J724" i="1"/>
  <c r="Z724" i="1" s="1"/>
  <c r="J725" i="1"/>
  <c r="Z725" i="1" s="1"/>
  <c r="J726" i="1"/>
  <c r="Z726" i="1" s="1"/>
  <c r="J727" i="1"/>
  <c r="Z727" i="1" s="1"/>
  <c r="J728" i="1"/>
  <c r="Z728" i="1" s="1"/>
  <c r="J729" i="1"/>
  <c r="Z729" i="1" s="1"/>
  <c r="J730" i="1"/>
  <c r="Z730" i="1" s="1"/>
  <c r="J731" i="1"/>
  <c r="Z731" i="1" s="1"/>
  <c r="J732" i="1"/>
  <c r="Z732" i="1" s="1"/>
  <c r="Z734" i="1"/>
  <c r="J735" i="1"/>
  <c r="Z735" i="1" s="1"/>
  <c r="J736" i="1"/>
  <c r="Z736" i="1" s="1"/>
  <c r="J737" i="1"/>
  <c r="Z737" i="1" s="1"/>
  <c r="J738" i="1"/>
  <c r="Z738" i="1" s="1"/>
  <c r="J739" i="1"/>
  <c r="Z739" i="1" s="1"/>
  <c r="J740" i="1"/>
  <c r="Z740" i="1" s="1"/>
  <c r="J741" i="1"/>
  <c r="Z741" i="1" s="1"/>
  <c r="J742" i="1"/>
  <c r="Z742" i="1" s="1"/>
  <c r="J743" i="1"/>
  <c r="Z743" i="1" s="1"/>
  <c r="J744" i="1"/>
  <c r="Z744" i="1" s="1"/>
  <c r="J745" i="1"/>
  <c r="Z745" i="1" s="1"/>
  <c r="J746" i="1"/>
  <c r="Z746" i="1" s="1"/>
  <c r="J747" i="1"/>
  <c r="Z747" i="1" s="1"/>
  <c r="J748" i="1"/>
  <c r="Z748" i="1" s="1"/>
  <c r="J749" i="1"/>
  <c r="Z749" i="1" s="1"/>
  <c r="J750" i="1"/>
  <c r="Z750" i="1" s="1"/>
  <c r="J751" i="1"/>
  <c r="Z751" i="1" s="1"/>
  <c r="J752" i="1"/>
  <c r="Z752" i="1" s="1"/>
  <c r="J753" i="1"/>
  <c r="Z753" i="1" s="1"/>
  <c r="J754" i="1"/>
  <c r="Z754" i="1" s="1"/>
  <c r="J755" i="1"/>
  <c r="Z755" i="1" s="1"/>
  <c r="J756" i="1"/>
  <c r="Z756" i="1" s="1"/>
  <c r="J757" i="1"/>
  <c r="Z757" i="1" s="1"/>
  <c r="J758" i="1"/>
  <c r="Z758" i="1" s="1"/>
  <c r="J759" i="1"/>
  <c r="Z759" i="1" s="1"/>
  <c r="J760" i="1"/>
  <c r="Z760" i="1" s="1"/>
  <c r="J761" i="1"/>
  <c r="Z761" i="1" s="1"/>
  <c r="J762" i="1"/>
  <c r="Z762" i="1" s="1"/>
  <c r="J763" i="1"/>
  <c r="Z763" i="1" s="1"/>
  <c r="J764" i="1"/>
  <c r="Z764" i="1" s="1"/>
  <c r="J765" i="1"/>
  <c r="Z765" i="1" s="1"/>
  <c r="J766" i="1"/>
  <c r="Z766" i="1" s="1"/>
  <c r="J767" i="1"/>
  <c r="Z767" i="1" s="1"/>
  <c r="J768" i="1"/>
  <c r="Z768" i="1" s="1"/>
  <c r="J769" i="1"/>
  <c r="Z769" i="1" s="1"/>
  <c r="J770" i="1"/>
  <c r="Z770" i="1" s="1"/>
  <c r="J771" i="1"/>
  <c r="Z771" i="1" s="1"/>
  <c r="J772" i="1"/>
  <c r="Z772" i="1" s="1"/>
  <c r="J773" i="1"/>
  <c r="Z773" i="1" s="1"/>
  <c r="J774" i="1"/>
  <c r="Z774" i="1" s="1"/>
  <c r="J775" i="1"/>
  <c r="Z775" i="1" s="1"/>
  <c r="J776" i="1"/>
  <c r="Z776" i="1" s="1"/>
  <c r="J777" i="1"/>
  <c r="Z777" i="1" s="1"/>
  <c r="J778" i="1"/>
  <c r="Z778" i="1" s="1"/>
  <c r="J779" i="1"/>
  <c r="Z779" i="1" s="1"/>
  <c r="J780" i="1"/>
  <c r="Z780" i="1" s="1"/>
  <c r="J781" i="1"/>
  <c r="Z781" i="1" s="1"/>
  <c r="J782" i="1"/>
  <c r="Z782" i="1" s="1"/>
  <c r="J783" i="1"/>
  <c r="Z783" i="1" s="1"/>
  <c r="J784" i="1"/>
  <c r="Z784" i="1" s="1"/>
  <c r="J785" i="1"/>
  <c r="Z785" i="1" s="1"/>
  <c r="J786" i="1"/>
  <c r="Z786" i="1" s="1"/>
  <c r="J787" i="1"/>
  <c r="Z787" i="1" s="1"/>
  <c r="J788" i="1"/>
  <c r="Z788" i="1" s="1"/>
  <c r="J789" i="1"/>
  <c r="Z789" i="1" s="1"/>
  <c r="J790" i="1"/>
  <c r="Z790" i="1" s="1"/>
  <c r="J791" i="1"/>
  <c r="Z791" i="1" s="1"/>
  <c r="J792" i="1"/>
  <c r="Z792" i="1" s="1"/>
  <c r="J793" i="1"/>
  <c r="Z793" i="1" s="1"/>
  <c r="J794" i="1"/>
  <c r="Z794" i="1" s="1"/>
  <c r="J795" i="1"/>
  <c r="Z795" i="1" s="1"/>
  <c r="J796" i="1"/>
  <c r="Z796" i="1" s="1"/>
  <c r="J797" i="1"/>
  <c r="Z797" i="1" s="1"/>
  <c r="J798" i="1"/>
  <c r="Z798" i="1" s="1"/>
  <c r="J799" i="1"/>
  <c r="Z799" i="1" s="1"/>
  <c r="J800" i="1"/>
  <c r="Z800" i="1" s="1"/>
  <c r="J801" i="1"/>
  <c r="Z801" i="1" s="1"/>
  <c r="J802" i="1"/>
  <c r="Z802" i="1" s="1"/>
  <c r="J803" i="1"/>
  <c r="Z803" i="1" s="1"/>
  <c r="J804" i="1"/>
  <c r="Z804" i="1" s="1"/>
  <c r="J805" i="1"/>
  <c r="Z805" i="1" s="1"/>
  <c r="J806" i="1"/>
  <c r="Z806" i="1" s="1"/>
  <c r="J807" i="1"/>
  <c r="Z807" i="1" s="1"/>
  <c r="J808" i="1"/>
  <c r="Z808" i="1" s="1"/>
  <c r="J809" i="1"/>
  <c r="Z809" i="1" s="1"/>
  <c r="J810" i="1"/>
  <c r="Z810" i="1" s="1"/>
  <c r="J811" i="1"/>
  <c r="Z811" i="1" s="1"/>
  <c r="J812" i="1"/>
  <c r="Z812" i="1" s="1"/>
  <c r="J813" i="1"/>
  <c r="Z813" i="1" s="1"/>
  <c r="J814" i="1"/>
  <c r="Z814" i="1" s="1"/>
  <c r="J815" i="1"/>
  <c r="Z815" i="1" s="1"/>
  <c r="J816" i="1"/>
  <c r="Z816" i="1" s="1"/>
  <c r="J817" i="1"/>
  <c r="Z817" i="1" s="1"/>
  <c r="J818" i="1"/>
  <c r="Z818" i="1" s="1"/>
  <c r="J819" i="1"/>
  <c r="Z819" i="1" s="1"/>
  <c r="J820" i="1"/>
  <c r="Z820" i="1" s="1"/>
  <c r="J821" i="1"/>
  <c r="Z821" i="1" s="1"/>
  <c r="J822" i="1"/>
  <c r="Z822" i="1" s="1"/>
  <c r="J823" i="1"/>
  <c r="Z823" i="1" s="1"/>
  <c r="J824" i="1"/>
  <c r="Z824" i="1" s="1"/>
  <c r="J825" i="1"/>
  <c r="Z825" i="1" s="1"/>
  <c r="J826" i="1"/>
  <c r="Z826" i="1" s="1"/>
  <c r="J827" i="1"/>
  <c r="Z827" i="1" s="1"/>
  <c r="J828" i="1"/>
  <c r="Z828" i="1" s="1"/>
  <c r="J829" i="1"/>
  <c r="Z829" i="1" s="1"/>
  <c r="J830" i="1"/>
  <c r="Z830" i="1" s="1"/>
  <c r="J831" i="1"/>
  <c r="Z831" i="1" s="1"/>
  <c r="J832" i="1"/>
  <c r="Z832" i="1" s="1"/>
  <c r="J833" i="1"/>
  <c r="Z833" i="1" s="1"/>
  <c r="J834" i="1"/>
  <c r="Z834" i="1" s="1"/>
  <c r="J835" i="1"/>
  <c r="Z835" i="1" s="1"/>
  <c r="J836" i="1"/>
  <c r="Z836" i="1" s="1"/>
  <c r="J837" i="1"/>
  <c r="Z837" i="1" s="1"/>
  <c r="J838" i="1"/>
  <c r="Z838" i="1" s="1"/>
  <c r="J839" i="1"/>
  <c r="Z839" i="1" s="1"/>
  <c r="J840" i="1"/>
  <c r="Z840" i="1" s="1"/>
  <c r="J841" i="1"/>
  <c r="Z841" i="1" s="1"/>
  <c r="J842" i="1"/>
  <c r="Z842" i="1" s="1"/>
  <c r="J843" i="1"/>
  <c r="Z843" i="1" s="1"/>
  <c r="J844" i="1"/>
  <c r="Z844" i="1" s="1"/>
  <c r="J845" i="1"/>
  <c r="Z845" i="1" s="1"/>
  <c r="J846" i="1"/>
  <c r="Z846" i="1" s="1"/>
  <c r="J847" i="1"/>
  <c r="Z847" i="1" s="1"/>
  <c r="J848" i="1"/>
  <c r="Z848" i="1" s="1"/>
  <c r="J849" i="1"/>
  <c r="Z849" i="1" s="1"/>
  <c r="J850" i="1"/>
  <c r="Z850" i="1" s="1"/>
  <c r="J851" i="1"/>
  <c r="Z851" i="1" s="1"/>
  <c r="J852" i="1"/>
  <c r="Z852" i="1" s="1"/>
  <c r="J853" i="1"/>
  <c r="Z853" i="1" s="1"/>
  <c r="J854" i="1"/>
  <c r="Z854" i="1" s="1"/>
  <c r="J855" i="1"/>
  <c r="Z855" i="1" s="1"/>
  <c r="J856" i="1"/>
  <c r="Z856" i="1" s="1"/>
  <c r="J857" i="1"/>
  <c r="Z857" i="1" s="1"/>
  <c r="J858" i="1"/>
  <c r="Z858" i="1" s="1"/>
  <c r="J859" i="1"/>
  <c r="Z859" i="1" s="1"/>
  <c r="J860" i="1"/>
  <c r="Z860" i="1" s="1"/>
  <c r="J861" i="1"/>
  <c r="Z861" i="1" s="1"/>
  <c r="J862" i="1"/>
  <c r="Z862" i="1" s="1"/>
  <c r="J863" i="1"/>
  <c r="Z863" i="1" s="1"/>
  <c r="J864" i="1"/>
  <c r="Z864" i="1" s="1"/>
  <c r="J865" i="1"/>
  <c r="Z865" i="1" s="1"/>
  <c r="J866" i="1"/>
  <c r="Z866" i="1" s="1"/>
  <c r="J867" i="1"/>
  <c r="Z867" i="1" s="1"/>
  <c r="J868" i="1"/>
  <c r="Z868" i="1" s="1"/>
  <c r="J869" i="1"/>
  <c r="Z869" i="1" s="1"/>
  <c r="J870" i="1"/>
  <c r="Z870" i="1" s="1"/>
  <c r="J871" i="1"/>
  <c r="Z871" i="1" s="1"/>
  <c r="J872" i="1"/>
  <c r="Z872" i="1" s="1"/>
  <c r="J873" i="1"/>
  <c r="Z873" i="1" s="1"/>
  <c r="J874" i="1"/>
  <c r="Z874" i="1" s="1"/>
  <c r="J875" i="1"/>
  <c r="Z875" i="1" s="1"/>
  <c r="J876" i="1"/>
  <c r="Z876" i="1" s="1"/>
  <c r="J877" i="1"/>
  <c r="Z877" i="1" s="1"/>
  <c r="J878" i="1"/>
  <c r="Z878" i="1" s="1"/>
  <c r="J879" i="1"/>
  <c r="Z879" i="1" s="1"/>
  <c r="J880" i="1"/>
  <c r="Z880" i="1" s="1"/>
  <c r="J881" i="1"/>
  <c r="Z881" i="1" s="1"/>
  <c r="J882" i="1"/>
  <c r="Z882" i="1" s="1"/>
  <c r="J883" i="1"/>
  <c r="Z883" i="1" s="1"/>
  <c r="J884" i="1"/>
  <c r="Z884" i="1" s="1"/>
  <c r="I885" i="1"/>
  <c r="I886" i="1" s="1"/>
  <c r="I887" i="1" s="1"/>
  <c r="I888" i="1" s="1"/>
  <c r="I889" i="1" s="1"/>
  <c r="I890" i="1" s="1"/>
  <c r="I891" i="1" s="1"/>
  <c r="I892" i="1" s="1"/>
  <c r="I893" i="1" s="1"/>
  <c r="I894" i="1" s="1"/>
  <c r="I895" i="1" s="1"/>
  <c r="I896" i="1" s="1"/>
  <c r="I897" i="1" s="1"/>
  <c r="I898" i="1" s="1"/>
  <c r="I899" i="1" s="1"/>
  <c r="I900" i="1" s="1"/>
  <c r="I901" i="1" s="1"/>
  <c r="I902" i="1" s="1"/>
  <c r="I903" i="1" s="1"/>
  <c r="I904" i="1" s="1"/>
  <c r="I905" i="1" s="1"/>
  <c r="I906" i="1" s="1"/>
  <c r="I907" i="1" s="1"/>
  <c r="I908" i="1" s="1"/>
  <c r="I909" i="1" s="1"/>
  <c r="I910" i="1" s="1"/>
  <c r="I911" i="1" s="1"/>
  <c r="I912" i="1" s="1"/>
  <c r="I913" i="1" s="1"/>
  <c r="I914" i="1" s="1"/>
  <c r="I915" i="1" s="1"/>
  <c r="I916" i="1" s="1"/>
  <c r="I917" i="1" s="1"/>
  <c r="I918" i="1" s="1"/>
  <c r="I919" i="1" s="1"/>
  <c r="I920" i="1" s="1"/>
  <c r="I921" i="1" s="1"/>
  <c r="I922" i="1" s="1"/>
  <c r="I923" i="1" s="1"/>
  <c r="I924" i="1" s="1"/>
  <c r="I925" i="1" s="1"/>
  <c r="I926" i="1" s="1"/>
  <c r="I927" i="1" s="1"/>
  <c r="I928" i="1" s="1"/>
  <c r="I929" i="1" s="1"/>
  <c r="I930" i="1" s="1"/>
  <c r="I931" i="1" s="1"/>
  <c r="I932" i="1" s="1"/>
  <c r="I933" i="1" s="1"/>
  <c r="I934" i="1" s="1"/>
  <c r="I935" i="1" s="1"/>
  <c r="I936" i="1" s="1"/>
  <c r="I937" i="1" s="1"/>
  <c r="I938" i="1" s="1"/>
  <c r="I939" i="1" s="1"/>
  <c r="I940" i="1" s="1"/>
  <c r="I941" i="1" s="1"/>
  <c r="I942" i="1" s="1"/>
  <c r="I943" i="1" s="1"/>
  <c r="I944" i="1" s="1"/>
  <c r="I945" i="1" s="1"/>
  <c r="I946" i="1" s="1"/>
  <c r="J885" i="1"/>
  <c r="Z885" i="1" s="1"/>
  <c r="J886" i="1"/>
  <c r="Z886" i="1" s="1"/>
  <c r="J887" i="1"/>
  <c r="Z887" i="1" s="1"/>
  <c r="J888" i="1"/>
  <c r="Z888" i="1" s="1"/>
  <c r="J889" i="1"/>
  <c r="Z889" i="1" s="1"/>
  <c r="J890" i="1"/>
  <c r="Z890" i="1" s="1"/>
  <c r="J891" i="1"/>
  <c r="Z891" i="1" s="1"/>
  <c r="J892" i="1"/>
  <c r="Z892" i="1" s="1"/>
  <c r="J893" i="1"/>
  <c r="Z893" i="1" s="1"/>
  <c r="J894" i="1"/>
  <c r="Z894" i="1" s="1"/>
  <c r="J895" i="1"/>
  <c r="Z895" i="1" s="1"/>
  <c r="J896" i="1"/>
  <c r="Z896" i="1" s="1"/>
  <c r="J897" i="1"/>
  <c r="Z897" i="1" s="1"/>
  <c r="J898" i="1"/>
  <c r="Z898" i="1" s="1"/>
  <c r="J899" i="1"/>
  <c r="Z899" i="1" s="1"/>
  <c r="J900" i="1"/>
  <c r="Z900" i="1" s="1"/>
  <c r="J901" i="1"/>
  <c r="Z901" i="1" s="1"/>
  <c r="J902" i="1"/>
  <c r="Z902" i="1" s="1"/>
  <c r="J903" i="1"/>
  <c r="Z903" i="1" s="1"/>
  <c r="J904" i="1"/>
  <c r="Z904" i="1" s="1"/>
  <c r="J905" i="1"/>
  <c r="Z905" i="1" s="1"/>
  <c r="J906" i="1"/>
  <c r="Z906" i="1" s="1"/>
  <c r="J907" i="1"/>
  <c r="Z907" i="1" s="1"/>
  <c r="J908" i="1"/>
  <c r="Z908" i="1" s="1"/>
  <c r="J909" i="1"/>
  <c r="Z909" i="1" s="1"/>
  <c r="J910" i="1"/>
  <c r="Z910" i="1" s="1"/>
  <c r="J911" i="1"/>
  <c r="Z911" i="1" s="1"/>
  <c r="J912" i="1"/>
  <c r="Z912" i="1" s="1"/>
  <c r="J913" i="1"/>
  <c r="Z913" i="1" s="1"/>
  <c r="J914" i="1"/>
  <c r="Z914" i="1" s="1"/>
  <c r="J915" i="1"/>
  <c r="Z915" i="1" s="1"/>
  <c r="J916" i="1"/>
  <c r="Z916" i="1" s="1"/>
  <c r="J917" i="1"/>
  <c r="Z917" i="1" s="1"/>
  <c r="J918" i="1"/>
  <c r="Z918" i="1" s="1"/>
  <c r="J919" i="1"/>
  <c r="Z919" i="1" s="1"/>
  <c r="J920" i="1"/>
  <c r="Z920" i="1" s="1"/>
  <c r="J921" i="1"/>
  <c r="Z921" i="1" s="1"/>
  <c r="J922" i="1"/>
  <c r="Z922" i="1" s="1"/>
  <c r="J923" i="1"/>
  <c r="Z923" i="1" s="1"/>
  <c r="J924" i="1"/>
  <c r="Z924" i="1" s="1"/>
  <c r="J925" i="1"/>
  <c r="Z925" i="1" s="1"/>
  <c r="J926" i="1"/>
  <c r="Z926" i="1" s="1"/>
  <c r="J927" i="1"/>
  <c r="Z927" i="1" s="1"/>
  <c r="J928" i="1"/>
  <c r="Z928" i="1" s="1"/>
  <c r="J929" i="1"/>
  <c r="Z929" i="1" s="1"/>
  <c r="J930" i="1"/>
  <c r="Z930" i="1" s="1"/>
  <c r="J931" i="1"/>
  <c r="Z931" i="1" s="1"/>
  <c r="J932" i="1"/>
  <c r="Z932" i="1" s="1"/>
  <c r="J933" i="1"/>
  <c r="Z933" i="1" s="1"/>
  <c r="J934" i="1"/>
  <c r="Z934" i="1" s="1"/>
  <c r="J935" i="1"/>
  <c r="Z935" i="1" s="1"/>
  <c r="J936" i="1"/>
  <c r="Z936" i="1" s="1"/>
  <c r="J937" i="1"/>
  <c r="Z937" i="1" s="1"/>
  <c r="J938" i="1"/>
  <c r="Z938" i="1" s="1"/>
  <c r="J939" i="1"/>
  <c r="Z939" i="1" s="1"/>
  <c r="J940" i="1"/>
  <c r="Z940" i="1" s="1"/>
  <c r="J941" i="1"/>
  <c r="Z941" i="1" s="1"/>
  <c r="J942" i="1"/>
  <c r="Z942" i="1" s="1"/>
  <c r="J943" i="1"/>
  <c r="Z943" i="1" s="1"/>
  <c r="J944" i="1"/>
  <c r="Z944" i="1" s="1"/>
  <c r="J945" i="1"/>
  <c r="Z945" i="1" s="1"/>
  <c r="J946" i="1"/>
  <c r="Z946" i="1" s="1"/>
  <c r="I947" i="1"/>
  <c r="I948" i="1" s="1"/>
  <c r="I949" i="1" s="1"/>
  <c r="I950" i="1" s="1"/>
  <c r="I951" i="1" s="1"/>
  <c r="I952" i="1" s="1"/>
  <c r="I953" i="1" s="1"/>
  <c r="I954" i="1" s="1"/>
  <c r="I955" i="1" s="1"/>
  <c r="J947" i="1"/>
  <c r="Z947" i="1" s="1"/>
  <c r="J948" i="1"/>
  <c r="Z948" i="1" s="1"/>
  <c r="J949" i="1"/>
  <c r="Z949" i="1" s="1"/>
  <c r="J950" i="1"/>
  <c r="Z950" i="1" s="1"/>
  <c r="J951" i="1"/>
  <c r="Z951" i="1" s="1"/>
  <c r="J952" i="1"/>
  <c r="Z952" i="1" s="1"/>
  <c r="J953" i="1"/>
  <c r="Z953" i="1" s="1"/>
  <c r="J954" i="1"/>
  <c r="Z954" i="1" s="1"/>
  <c r="J955" i="1"/>
  <c r="Z955" i="1" s="1"/>
  <c r="I956" i="1"/>
  <c r="I957" i="1" s="1"/>
  <c r="J956" i="1"/>
  <c r="Z956" i="1" s="1"/>
  <c r="I958" i="1"/>
  <c r="I959" i="1" s="1"/>
  <c r="I960" i="1" s="1"/>
  <c r="I961" i="1" s="1"/>
  <c r="I962" i="1" s="1"/>
  <c r="I963" i="1" s="1"/>
  <c r="I964" i="1" s="1"/>
  <c r="I965" i="1" s="1"/>
  <c r="I966" i="1" s="1"/>
  <c r="I967" i="1" s="1"/>
  <c r="I968" i="1" s="1"/>
  <c r="I969" i="1" s="1"/>
  <c r="I970" i="1" s="1"/>
  <c r="I971" i="1" s="1"/>
  <c r="I972" i="1" s="1"/>
  <c r="I973" i="1" s="1"/>
  <c r="I974" i="1" s="1"/>
  <c r="I975" i="1" s="1"/>
  <c r="I976" i="1" s="1"/>
  <c r="I977" i="1" s="1"/>
  <c r="I978" i="1" s="1"/>
  <c r="I979" i="1" s="1"/>
  <c r="I980" i="1" s="1"/>
  <c r="I981" i="1" s="1"/>
  <c r="I982" i="1" s="1"/>
  <c r="I983" i="1" s="1"/>
  <c r="I984" i="1" s="1"/>
  <c r="I985" i="1" s="1"/>
  <c r="I986" i="1" s="1"/>
  <c r="I987" i="1" s="1"/>
  <c r="I988" i="1" s="1"/>
  <c r="I989" i="1" s="1"/>
  <c r="I990" i="1" s="1"/>
  <c r="I991" i="1" s="1"/>
  <c r="I992" i="1" s="1"/>
  <c r="I993" i="1" s="1"/>
  <c r="I994" i="1" s="1"/>
  <c r="I995" i="1" s="1"/>
  <c r="I996" i="1" s="1"/>
  <c r="I997" i="1" s="1"/>
  <c r="I998" i="1" s="1"/>
  <c r="I999" i="1" s="1"/>
  <c r="I1000" i="1" s="1"/>
  <c r="I1001" i="1" s="1"/>
  <c r="I1002" i="1" s="1"/>
  <c r="I1003" i="1" s="1"/>
  <c r="I1004" i="1" s="1"/>
  <c r="I1005" i="1" s="1"/>
  <c r="I1006" i="1" s="1"/>
  <c r="I1007" i="1" s="1"/>
  <c r="I1008" i="1" s="1"/>
  <c r="I1009" i="1" s="1"/>
  <c r="I1010" i="1" s="1"/>
  <c r="I1011" i="1" s="1"/>
  <c r="I1012" i="1" s="1"/>
  <c r="I1013" i="1" s="1"/>
  <c r="I1014" i="1" s="1"/>
  <c r="I1015" i="1" s="1"/>
  <c r="I1016" i="1" s="1"/>
  <c r="I1017" i="1" s="1"/>
  <c r="I1018" i="1" s="1"/>
  <c r="I1019" i="1" s="1"/>
  <c r="I1020" i="1" s="1"/>
  <c r="I1021" i="1" s="1"/>
  <c r="I1022" i="1" s="1"/>
  <c r="I1023" i="1" s="1"/>
  <c r="I1024" i="1" s="1"/>
  <c r="I1025" i="1" s="1"/>
  <c r="I1026" i="1" s="1"/>
  <c r="I1027" i="1" s="1"/>
  <c r="I1028" i="1" s="1"/>
  <c r="I1029" i="1" s="1"/>
  <c r="I1030" i="1" s="1"/>
  <c r="I1031" i="1" s="1"/>
  <c r="I1032" i="1" s="1"/>
  <c r="I1033" i="1" s="1"/>
  <c r="I1034" i="1" s="1"/>
  <c r="I1035" i="1" s="1"/>
  <c r="I1036" i="1" s="1"/>
  <c r="I1037" i="1" s="1"/>
  <c r="I1038" i="1" s="1"/>
  <c r="I1039" i="1" s="1"/>
  <c r="I1040" i="1" s="1"/>
  <c r="I1041" i="1" s="1"/>
  <c r="I1042" i="1" s="1"/>
  <c r="J958" i="1"/>
  <c r="Z958" i="1" s="1"/>
  <c r="J959" i="1"/>
  <c r="Z959" i="1" s="1"/>
  <c r="J960" i="1"/>
  <c r="Z960" i="1" s="1"/>
  <c r="J961" i="1"/>
  <c r="Z961" i="1" s="1"/>
  <c r="J962" i="1"/>
  <c r="Z962" i="1" s="1"/>
  <c r="J963" i="1"/>
  <c r="Z963" i="1" s="1"/>
  <c r="J964" i="1"/>
  <c r="Z964" i="1" s="1"/>
  <c r="J965" i="1"/>
  <c r="Z965" i="1" s="1"/>
  <c r="J966" i="1"/>
  <c r="Z966" i="1" s="1"/>
  <c r="J967" i="1"/>
  <c r="Z967" i="1" s="1"/>
  <c r="J968" i="1"/>
  <c r="Z968" i="1" s="1"/>
  <c r="J969" i="1"/>
  <c r="Z969" i="1" s="1"/>
  <c r="J970" i="1"/>
  <c r="Z970" i="1" s="1"/>
  <c r="J971" i="1"/>
  <c r="Z971" i="1" s="1"/>
  <c r="J972" i="1"/>
  <c r="Z972" i="1" s="1"/>
  <c r="J973" i="1"/>
  <c r="Z973" i="1" s="1"/>
  <c r="J974" i="1"/>
  <c r="Z974" i="1" s="1"/>
  <c r="J975" i="1"/>
  <c r="Z975" i="1" s="1"/>
  <c r="J976" i="1"/>
  <c r="Z976" i="1" s="1"/>
  <c r="J977" i="1"/>
  <c r="Z977" i="1" s="1"/>
  <c r="J978" i="1"/>
  <c r="Z978" i="1" s="1"/>
  <c r="J979" i="1"/>
  <c r="Z979" i="1" s="1"/>
  <c r="J980" i="1"/>
  <c r="Z980" i="1" s="1"/>
  <c r="J981" i="1"/>
  <c r="Z981" i="1" s="1"/>
  <c r="J982" i="1"/>
  <c r="Z982" i="1" s="1"/>
  <c r="J983" i="1"/>
  <c r="Z983" i="1" s="1"/>
  <c r="J984" i="1"/>
  <c r="Z984" i="1" s="1"/>
  <c r="J985" i="1"/>
  <c r="Z985" i="1" s="1"/>
  <c r="J986" i="1"/>
  <c r="Z986" i="1" s="1"/>
  <c r="J987" i="1"/>
  <c r="Z987" i="1" s="1"/>
  <c r="J988" i="1"/>
  <c r="Z988" i="1" s="1"/>
  <c r="J989" i="1"/>
  <c r="Z989" i="1" s="1"/>
  <c r="J990" i="1"/>
  <c r="Z990" i="1" s="1"/>
  <c r="J991" i="1"/>
  <c r="Z991" i="1" s="1"/>
  <c r="J992" i="1"/>
  <c r="Z992" i="1" s="1"/>
  <c r="J993" i="1"/>
  <c r="Z993" i="1" s="1"/>
  <c r="J994" i="1"/>
  <c r="Z994" i="1" s="1"/>
  <c r="J995" i="1"/>
  <c r="Z995" i="1" s="1"/>
  <c r="J996" i="1"/>
  <c r="Z996" i="1" s="1"/>
  <c r="J997" i="1"/>
  <c r="Z997" i="1" s="1"/>
  <c r="J998" i="1"/>
  <c r="Z998" i="1" s="1"/>
  <c r="J999" i="1"/>
  <c r="Z999" i="1" s="1"/>
  <c r="J1000" i="1"/>
  <c r="Z1000" i="1" s="1"/>
  <c r="J1001" i="1"/>
  <c r="Z1001" i="1" s="1"/>
  <c r="J1002" i="1"/>
  <c r="Z1002" i="1" s="1"/>
  <c r="J1003" i="1"/>
  <c r="Z1003" i="1" s="1"/>
  <c r="J1004" i="1"/>
  <c r="Z1004" i="1" s="1"/>
  <c r="J1005" i="1"/>
  <c r="Z1005" i="1" s="1"/>
  <c r="J1006" i="1"/>
  <c r="Z1006" i="1" s="1"/>
  <c r="J1007" i="1"/>
  <c r="Z1007" i="1" s="1"/>
  <c r="J1008" i="1"/>
  <c r="Z1008" i="1" s="1"/>
  <c r="J1009" i="1"/>
  <c r="Z1009" i="1" s="1"/>
  <c r="J1010" i="1"/>
  <c r="Z1010" i="1" s="1"/>
  <c r="J1011" i="1"/>
  <c r="Z1011" i="1" s="1"/>
  <c r="J1012" i="1"/>
  <c r="Z1012" i="1" s="1"/>
  <c r="J1013" i="1"/>
  <c r="Z1013" i="1" s="1"/>
  <c r="J1014" i="1"/>
  <c r="Z1014" i="1" s="1"/>
  <c r="J1015" i="1"/>
  <c r="Z1015" i="1" s="1"/>
  <c r="J1016" i="1"/>
  <c r="Z1016" i="1" s="1"/>
  <c r="J1017" i="1"/>
  <c r="Z1017" i="1" s="1"/>
  <c r="J1018" i="1"/>
  <c r="Z1018" i="1" s="1"/>
  <c r="J1019" i="1"/>
  <c r="Z1019" i="1" s="1"/>
  <c r="J1020" i="1"/>
  <c r="Z1020" i="1" s="1"/>
  <c r="J1021" i="1"/>
  <c r="Z1021" i="1" s="1"/>
  <c r="J1022" i="1"/>
  <c r="Z1022" i="1" s="1"/>
  <c r="J1023" i="1"/>
  <c r="Z1023" i="1" s="1"/>
  <c r="J1024" i="1"/>
  <c r="Z1024" i="1" s="1"/>
  <c r="J1025" i="1"/>
  <c r="Z1025" i="1" s="1"/>
  <c r="J1026" i="1"/>
  <c r="Z1026" i="1" s="1"/>
  <c r="J1027" i="1"/>
  <c r="Z1027" i="1" s="1"/>
  <c r="J1028" i="1"/>
  <c r="Z1028" i="1" s="1"/>
  <c r="J1029" i="1"/>
  <c r="Z1029" i="1" s="1"/>
  <c r="J1030" i="1"/>
  <c r="Z1030" i="1" s="1"/>
  <c r="J1031" i="1"/>
  <c r="Z1031" i="1" s="1"/>
  <c r="J1032" i="1"/>
  <c r="Z1032" i="1" s="1"/>
  <c r="J1043" i="1"/>
  <c r="Z1043" i="1" s="1"/>
  <c r="J1044" i="1"/>
  <c r="Z1044" i="1" s="1"/>
  <c r="J1045" i="1"/>
  <c r="Z1045" i="1" s="1"/>
  <c r="J1046" i="1"/>
  <c r="Z1046" i="1" s="1"/>
  <c r="J1047" i="1"/>
  <c r="Z1047" i="1" s="1"/>
  <c r="J1048" i="1"/>
  <c r="Z1048" i="1" s="1"/>
  <c r="J1049" i="1"/>
  <c r="Z1049" i="1" s="1"/>
  <c r="J1050" i="1"/>
  <c r="Z1050" i="1" s="1"/>
  <c r="J1051" i="1"/>
  <c r="Z1051" i="1" s="1"/>
  <c r="J1052" i="1"/>
  <c r="Z1052" i="1" s="1"/>
  <c r="J1053" i="1"/>
  <c r="Z1053" i="1" s="1"/>
  <c r="J1054" i="1"/>
  <c r="Z1054" i="1" s="1"/>
  <c r="J1055" i="1"/>
  <c r="Z1055" i="1" s="1"/>
  <c r="J1056" i="1"/>
  <c r="Z1056" i="1" s="1"/>
  <c r="J1057" i="1"/>
  <c r="Z1057" i="1" s="1"/>
  <c r="J1058" i="1"/>
  <c r="Z1058" i="1" s="1"/>
  <c r="J1059" i="1"/>
  <c r="Z1059" i="1" s="1"/>
  <c r="J1060" i="1"/>
  <c r="Z1060" i="1" s="1"/>
  <c r="J1061" i="1"/>
  <c r="Z1061" i="1" s="1"/>
  <c r="J1062" i="1"/>
  <c r="Z1062" i="1" s="1"/>
  <c r="J1063" i="1"/>
  <c r="Z1063" i="1" s="1"/>
  <c r="J1064" i="1"/>
  <c r="Z1064" i="1" s="1"/>
  <c r="J1065" i="1"/>
  <c r="Z1065" i="1" s="1"/>
  <c r="J1066" i="1"/>
  <c r="Z1066" i="1" s="1"/>
  <c r="J1067" i="1"/>
  <c r="Z1067" i="1" s="1"/>
  <c r="J1068" i="1"/>
  <c r="Z1068" i="1" s="1"/>
  <c r="J1069" i="1"/>
  <c r="Z1069" i="1" s="1"/>
  <c r="J1070" i="1"/>
  <c r="Z1070" i="1" s="1"/>
  <c r="J1071" i="1"/>
  <c r="Z1071" i="1" s="1"/>
  <c r="J1072" i="1"/>
  <c r="Z1072" i="1" s="1"/>
  <c r="J1073" i="1"/>
  <c r="Z1073" i="1" s="1"/>
  <c r="J1074" i="1"/>
  <c r="Z1074" i="1" s="1"/>
  <c r="J1075" i="1"/>
  <c r="Z1075" i="1" s="1"/>
  <c r="J1076" i="1"/>
  <c r="Z1076" i="1" s="1"/>
  <c r="J1077" i="1"/>
  <c r="Z1077" i="1" s="1"/>
  <c r="J1078" i="1"/>
  <c r="Z1078" i="1" s="1"/>
  <c r="J1079" i="1"/>
  <c r="Z1079" i="1" s="1"/>
  <c r="J1080" i="1"/>
  <c r="Z1080" i="1" s="1"/>
  <c r="J1081" i="1"/>
  <c r="Z1081" i="1" s="1"/>
  <c r="J1082" i="1"/>
  <c r="Z1082" i="1" s="1"/>
  <c r="J1083" i="1"/>
  <c r="Z1083" i="1" s="1"/>
  <c r="J1084" i="1"/>
  <c r="Z1084" i="1" s="1"/>
  <c r="J1085" i="1"/>
  <c r="Z1085" i="1" s="1"/>
  <c r="J1086" i="1"/>
  <c r="Z1086" i="1" s="1"/>
  <c r="J1087" i="1"/>
  <c r="Z1087" i="1" s="1"/>
  <c r="J1088" i="1"/>
  <c r="Z1088" i="1" s="1"/>
  <c r="J1089" i="1"/>
  <c r="Z1089" i="1" s="1"/>
  <c r="J1090" i="1"/>
  <c r="Z1090" i="1" s="1"/>
  <c r="J1091" i="1"/>
  <c r="Z1091" i="1" s="1"/>
  <c r="J1092" i="1"/>
  <c r="Z1092" i="1" s="1"/>
  <c r="J1093" i="1"/>
  <c r="Z1093" i="1" s="1"/>
  <c r="J1094" i="1"/>
  <c r="Z1094" i="1" s="1"/>
  <c r="J1095" i="1"/>
  <c r="Z1095" i="1" s="1"/>
  <c r="J1096" i="1"/>
  <c r="Z1096" i="1" s="1"/>
  <c r="J1097" i="1"/>
  <c r="Z1097" i="1" s="1"/>
  <c r="J1098" i="1"/>
  <c r="Z1098" i="1" s="1"/>
  <c r="J1099" i="1"/>
  <c r="Z1099" i="1" s="1"/>
  <c r="J1100" i="1"/>
  <c r="Z1100" i="1" s="1"/>
  <c r="J1101" i="1"/>
  <c r="Z1101" i="1" s="1"/>
  <c r="J1102" i="1"/>
  <c r="Z1102" i="1" s="1"/>
  <c r="J1103" i="1"/>
  <c r="Z1103" i="1" s="1"/>
  <c r="J1104" i="1"/>
  <c r="Z1104" i="1" s="1"/>
  <c r="J1105" i="1"/>
  <c r="Z1105" i="1" s="1"/>
  <c r="J1106" i="1"/>
  <c r="Z1106" i="1" s="1"/>
  <c r="J1107" i="1"/>
  <c r="Z1107" i="1" s="1"/>
  <c r="J1108" i="1"/>
  <c r="Z1108" i="1" s="1"/>
  <c r="J1109" i="1"/>
  <c r="Z1109" i="1" s="1"/>
  <c r="J1110" i="1"/>
  <c r="Z1110" i="1" s="1"/>
  <c r="J1111" i="1"/>
  <c r="Z1111" i="1" s="1"/>
  <c r="J1112" i="1"/>
  <c r="Z1112" i="1" s="1"/>
  <c r="J1113" i="1"/>
  <c r="Z1113" i="1" s="1"/>
  <c r="J1114" i="1"/>
  <c r="Z1114" i="1" s="1"/>
  <c r="J1115" i="1"/>
  <c r="Z1115" i="1" s="1"/>
  <c r="J1116" i="1"/>
  <c r="Z1116" i="1" s="1"/>
  <c r="J1117" i="1"/>
  <c r="Z1117" i="1" s="1"/>
  <c r="J1118" i="1"/>
  <c r="Z1118" i="1" s="1"/>
  <c r="J1119" i="1"/>
  <c r="Z1119" i="1" s="1"/>
  <c r="J1120" i="1"/>
  <c r="Z1120" i="1" s="1"/>
  <c r="J1121" i="1"/>
  <c r="Z1121" i="1" s="1"/>
  <c r="J1122" i="1"/>
  <c r="Z1122" i="1" s="1"/>
  <c r="J1123" i="1"/>
  <c r="Z1123" i="1" s="1"/>
  <c r="J1124" i="1"/>
  <c r="Z1124" i="1" s="1"/>
  <c r="J1125" i="1"/>
  <c r="Z1125" i="1" s="1"/>
  <c r="J1126" i="1"/>
  <c r="Z1126" i="1" s="1"/>
  <c r="J1127" i="1"/>
  <c r="Z1127" i="1" s="1"/>
  <c r="J1128" i="1"/>
  <c r="Z1128" i="1" s="1"/>
  <c r="J1129" i="1"/>
  <c r="Z1129" i="1" s="1"/>
  <c r="J1130" i="1"/>
  <c r="Z1130" i="1" s="1"/>
  <c r="J1131" i="1"/>
  <c r="Z1131" i="1" s="1"/>
  <c r="J1132" i="1"/>
  <c r="Z1132" i="1" s="1"/>
  <c r="J1133" i="1"/>
  <c r="Z1133" i="1" s="1"/>
  <c r="J1134" i="1"/>
  <c r="Z1134" i="1" s="1"/>
  <c r="J1135" i="1"/>
  <c r="Z1135" i="1" s="1"/>
  <c r="J1136" i="1"/>
  <c r="Z1136" i="1" s="1"/>
  <c r="J1137" i="1"/>
  <c r="Z1137" i="1" s="1"/>
  <c r="J1138" i="1"/>
  <c r="Z1138" i="1" s="1"/>
  <c r="J1139" i="1"/>
  <c r="Z1139" i="1" s="1"/>
  <c r="J1140" i="1"/>
  <c r="Z1140" i="1" s="1"/>
  <c r="J1141" i="1"/>
  <c r="Z1141" i="1" s="1"/>
  <c r="J1142" i="1"/>
  <c r="Z1142" i="1" s="1"/>
  <c r="J1143" i="1"/>
  <c r="Z1143" i="1" s="1"/>
  <c r="J1144" i="1"/>
  <c r="Z1144" i="1" s="1"/>
  <c r="J1145" i="1"/>
  <c r="Z1145" i="1" s="1"/>
  <c r="J1146" i="1"/>
  <c r="Z1146" i="1" s="1"/>
  <c r="J1147" i="1"/>
  <c r="Z1147" i="1" s="1"/>
  <c r="J1148" i="1"/>
  <c r="Z1148" i="1" s="1"/>
  <c r="J1149" i="1"/>
  <c r="Z1149" i="1" s="1"/>
  <c r="J1150" i="1"/>
  <c r="Z1150" i="1" s="1"/>
  <c r="J1151" i="1"/>
  <c r="Z1151" i="1" s="1"/>
  <c r="J1152" i="1"/>
  <c r="Z1152" i="1" s="1"/>
  <c r="J1153" i="1"/>
  <c r="Z1153" i="1" s="1"/>
  <c r="J1154" i="1"/>
  <c r="Z1154" i="1" s="1"/>
  <c r="J1155" i="1"/>
  <c r="Z1155" i="1" s="1"/>
  <c r="J1156" i="1"/>
  <c r="Z1156" i="1" s="1"/>
  <c r="J1157" i="1"/>
  <c r="Z1157" i="1" s="1"/>
  <c r="J1158" i="1"/>
  <c r="Z1158" i="1" s="1"/>
  <c r="J1159" i="1"/>
  <c r="Z1159" i="1" s="1"/>
  <c r="J1160" i="1"/>
  <c r="Z1160" i="1" s="1"/>
  <c r="J1161" i="1"/>
  <c r="Z1161" i="1" s="1"/>
  <c r="J1162" i="1"/>
  <c r="Z1162" i="1" s="1"/>
  <c r="J1163" i="1"/>
  <c r="Z1163" i="1" s="1"/>
  <c r="J1164" i="1"/>
  <c r="Z1164" i="1" s="1"/>
  <c r="J1165" i="1"/>
  <c r="Z1165" i="1" s="1"/>
  <c r="J1166" i="1"/>
  <c r="Z1166" i="1" s="1"/>
  <c r="J1167" i="1"/>
  <c r="Z1167" i="1" s="1"/>
  <c r="J1168" i="1"/>
  <c r="Z1168" i="1" s="1"/>
  <c r="J1169" i="1"/>
  <c r="Z1169" i="1" s="1"/>
  <c r="J1170" i="1"/>
  <c r="Z1170" i="1" s="1"/>
  <c r="J1171" i="1"/>
  <c r="Z1171" i="1" s="1"/>
  <c r="J1172" i="1"/>
  <c r="Z1172" i="1" s="1"/>
  <c r="J1173" i="1"/>
  <c r="Z1173" i="1" s="1"/>
  <c r="I1174" i="1"/>
  <c r="I1175" i="1" s="1"/>
  <c r="I1176" i="1" s="1"/>
  <c r="I1177" i="1" s="1"/>
  <c r="I1178" i="1" s="1"/>
  <c r="I1179" i="1" s="1"/>
  <c r="I1180" i="1" s="1"/>
  <c r="I1181" i="1" s="1"/>
  <c r="I1182" i="1" s="1"/>
  <c r="I1183" i="1" s="1"/>
  <c r="I1184" i="1" s="1"/>
  <c r="I1185" i="1" s="1"/>
  <c r="I1186" i="1" s="1"/>
  <c r="I1187" i="1" s="1"/>
  <c r="I1188" i="1" s="1"/>
  <c r="I1189" i="1" s="1"/>
  <c r="I1190" i="1" s="1"/>
  <c r="I1191" i="1" s="1"/>
  <c r="I1192" i="1" s="1"/>
  <c r="I1193" i="1" s="1"/>
  <c r="I1194" i="1" s="1"/>
  <c r="I1195" i="1" s="1"/>
  <c r="I1196" i="1" s="1"/>
  <c r="I1197" i="1" s="1"/>
  <c r="I1198" i="1" s="1"/>
  <c r="I1199" i="1" s="1"/>
  <c r="I1200" i="1" s="1"/>
  <c r="I1201" i="1" s="1"/>
  <c r="I1202" i="1" s="1"/>
  <c r="I1203" i="1" s="1"/>
  <c r="I1204" i="1" s="1"/>
  <c r="I1205" i="1" s="1"/>
  <c r="I1206" i="1" s="1"/>
  <c r="I1207" i="1" s="1"/>
  <c r="I1208" i="1" s="1"/>
  <c r="I1209" i="1" s="1"/>
  <c r="I1210" i="1" s="1"/>
  <c r="I1211" i="1" s="1"/>
  <c r="I1212" i="1" s="1"/>
  <c r="I1213" i="1" s="1"/>
  <c r="I1214" i="1" s="1"/>
  <c r="I1215" i="1" s="1"/>
  <c r="I1216" i="1" s="1"/>
  <c r="I1217" i="1" s="1"/>
  <c r="I1218" i="1" s="1"/>
  <c r="I1219" i="1" s="1"/>
  <c r="I1220" i="1" s="1"/>
  <c r="I1221" i="1" s="1"/>
  <c r="I1222" i="1" s="1"/>
  <c r="I1223" i="1" s="1"/>
  <c r="I1224" i="1" s="1"/>
  <c r="I1225" i="1" s="1"/>
  <c r="I1226" i="1" s="1"/>
  <c r="I1227" i="1" s="1"/>
  <c r="I1228" i="1" s="1"/>
  <c r="I1229" i="1" s="1"/>
  <c r="I1230" i="1" s="1"/>
  <c r="I1231" i="1" s="1"/>
  <c r="I1232" i="1" s="1"/>
  <c r="I1233" i="1" s="1"/>
  <c r="I1234" i="1" s="1"/>
  <c r="I1235" i="1" s="1"/>
  <c r="I1236" i="1" s="1"/>
  <c r="I1237" i="1" s="1"/>
  <c r="I1238" i="1" s="1"/>
  <c r="I1239" i="1" s="1"/>
  <c r="I1240" i="1" s="1"/>
  <c r="I1241" i="1" s="1"/>
  <c r="I1242" i="1" s="1"/>
  <c r="I1243" i="1" s="1"/>
  <c r="I1244" i="1" s="1"/>
  <c r="I1245" i="1" s="1"/>
  <c r="I1246" i="1" s="1"/>
  <c r="I1247" i="1" s="1"/>
  <c r="I1248" i="1" s="1"/>
  <c r="I1249" i="1" s="1"/>
  <c r="I1250" i="1" s="1"/>
  <c r="I1251" i="1" s="1"/>
  <c r="I1252" i="1" s="1"/>
  <c r="I1253" i="1" s="1"/>
  <c r="I1254" i="1" s="1"/>
  <c r="I1255" i="1" s="1"/>
  <c r="I1256" i="1" s="1"/>
  <c r="I1257" i="1" s="1"/>
  <c r="I1258" i="1" s="1"/>
  <c r="I1259" i="1" s="1"/>
  <c r="I1260" i="1" s="1"/>
  <c r="I1261" i="1" s="1"/>
  <c r="I1262" i="1" s="1"/>
  <c r="I1263" i="1" s="1"/>
  <c r="I1264" i="1" s="1"/>
  <c r="J1174" i="1"/>
  <c r="Z1174" i="1" s="1"/>
  <c r="J1175" i="1"/>
  <c r="Z1175" i="1" s="1"/>
  <c r="J1176" i="1"/>
  <c r="Z1176" i="1" s="1"/>
  <c r="J1177" i="1"/>
  <c r="Z1177" i="1" s="1"/>
  <c r="J1178" i="1"/>
  <c r="Z1178" i="1" s="1"/>
  <c r="J1179" i="1"/>
  <c r="Z1179" i="1" s="1"/>
  <c r="J1180" i="1"/>
  <c r="Z1180" i="1" s="1"/>
  <c r="J1181" i="1"/>
  <c r="Z1181" i="1" s="1"/>
  <c r="J1182" i="1"/>
  <c r="Z1182" i="1" s="1"/>
  <c r="J1183" i="1"/>
  <c r="Z1183" i="1" s="1"/>
  <c r="J1184" i="1"/>
  <c r="Z1184" i="1" s="1"/>
  <c r="J1185" i="1"/>
  <c r="Z1185" i="1" s="1"/>
  <c r="J1186" i="1"/>
  <c r="Z1186" i="1" s="1"/>
  <c r="J1187" i="1"/>
  <c r="Z1187" i="1" s="1"/>
  <c r="J1188" i="1"/>
  <c r="Z1188" i="1" s="1"/>
  <c r="J1189" i="1"/>
  <c r="Z1189" i="1" s="1"/>
  <c r="J1190" i="1"/>
  <c r="Z1190" i="1" s="1"/>
  <c r="J1191" i="1"/>
  <c r="Z1191" i="1" s="1"/>
  <c r="J1192" i="1"/>
  <c r="Z1192" i="1" s="1"/>
  <c r="J1193" i="1"/>
  <c r="Z1193" i="1" s="1"/>
  <c r="J1194" i="1"/>
  <c r="Z1194" i="1" s="1"/>
  <c r="J1195" i="1"/>
  <c r="Z1195" i="1" s="1"/>
  <c r="J1196" i="1"/>
  <c r="Z1196" i="1" s="1"/>
  <c r="J1197" i="1"/>
  <c r="Z1197" i="1" s="1"/>
  <c r="J1198" i="1"/>
  <c r="Z1198" i="1" s="1"/>
  <c r="J1199" i="1"/>
  <c r="Z1199" i="1" s="1"/>
  <c r="J1200" i="1"/>
  <c r="Z1200" i="1" s="1"/>
  <c r="J1201" i="1"/>
  <c r="Z1201" i="1" s="1"/>
  <c r="J1202" i="1"/>
  <c r="Z1202" i="1" s="1"/>
  <c r="J1203" i="1"/>
  <c r="Z1203" i="1" s="1"/>
  <c r="J1204" i="1"/>
  <c r="Z1204" i="1" s="1"/>
  <c r="J1205" i="1"/>
  <c r="Z1205" i="1" s="1"/>
  <c r="J1206" i="1"/>
  <c r="Z1206" i="1" s="1"/>
  <c r="J1207" i="1"/>
  <c r="Z1207" i="1" s="1"/>
  <c r="J1208" i="1"/>
  <c r="Z1208" i="1" s="1"/>
  <c r="J1209" i="1"/>
  <c r="Z1209" i="1" s="1"/>
  <c r="J1210" i="1"/>
  <c r="Z1210" i="1" s="1"/>
  <c r="J1211" i="1"/>
  <c r="Z1211" i="1" s="1"/>
  <c r="J1212" i="1"/>
  <c r="Z1212" i="1" s="1"/>
  <c r="J1213" i="1"/>
  <c r="Z1213" i="1" s="1"/>
  <c r="J1214" i="1"/>
  <c r="Z1214" i="1" s="1"/>
  <c r="J1215" i="1"/>
  <c r="Z1215" i="1" s="1"/>
  <c r="J1216" i="1"/>
  <c r="Z1216" i="1" s="1"/>
  <c r="J1217" i="1"/>
  <c r="Z1217" i="1" s="1"/>
  <c r="J1218" i="1"/>
  <c r="Z1218" i="1" s="1"/>
  <c r="J1219" i="1"/>
  <c r="Z1219" i="1" s="1"/>
  <c r="J1220" i="1"/>
  <c r="Z1220" i="1" s="1"/>
  <c r="J1221" i="1"/>
  <c r="Z1221" i="1" s="1"/>
  <c r="J1222" i="1"/>
  <c r="Z1222" i="1" s="1"/>
  <c r="J1223" i="1"/>
  <c r="Z1223" i="1" s="1"/>
  <c r="J1224" i="1"/>
  <c r="Z1224" i="1" s="1"/>
  <c r="J1225" i="1"/>
  <c r="Z1225" i="1" s="1"/>
  <c r="J1226" i="1"/>
  <c r="Z1226" i="1" s="1"/>
  <c r="J1227" i="1"/>
  <c r="Z1227" i="1" s="1"/>
  <c r="J1228" i="1"/>
  <c r="Z1228" i="1" s="1"/>
  <c r="J1229" i="1"/>
  <c r="Z1229" i="1" s="1"/>
  <c r="J1230" i="1"/>
  <c r="Z1230" i="1" s="1"/>
  <c r="J1231" i="1"/>
  <c r="Z1231" i="1" s="1"/>
  <c r="J1232" i="1"/>
  <c r="Z1232" i="1" s="1"/>
  <c r="J1233" i="1"/>
  <c r="Z1233" i="1" s="1"/>
  <c r="J1234" i="1"/>
  <c r="Z1234" i="1" s="1"/>
  <c r="J1235" i="1"/>
  <c r="Z1235" i="1" s="1"/>
  <c r="J1236" i="1"/>
  <c r="Z1236" i="1" s="1"/>
  <c r="J1237" i="1"/>
  <c r="Z1237" i="1" s="1"/>
  <c r="J1238" i="1"/>
  <c r="Z1238" i="1" s="1"/>
  <c r="J1239" i="1"/>
  <c r="Z1239" i="1" s="1"/>
  <c r="J1240" i="1"/>
  <c r="Z1240" i="1" s="1"/>
  <c r="J1241" i="1"/>
  <c r="Z1241" i="1" s="1"/>
  <c r="J1242" i="1"/>
  <c r="Z1242" i="1" s="1"/>
  <c r="J1243" i="1"/>
  <c r="Z1243" i="1" s="1"/>
  <c r="J1244" i="1"/>
  <c r="Z1244" i="1" s="1"/>
  <c r="J1245" i="1"/>
  <c r="Z1245" i="1" s="1"/>
  <c r="J1246" i="1"/>
  <c r="Z1246" i="1" s="1"/>
  <c r="J1247" i="1"/>
  <c r="Z1247" i="1" s="1"/>
  <c r="J1248" i="1"/>
  <c r="Z1248" i="1" s="1"/>
  <c r="J1249" i="1"/>
  <c r="Z1249" i="1" s="1"/>
  <c r="J1250" i="1"/>
  <c r="Z1250" i="1" s="1"/>
  <c r="J1251" i="1"/>
  <c r="Z1251" i="1" s="1"/>
  <c r="J1252" i="1"/>
  <c r="Z1252" i="1" s="1"/>
  <c r="J1253" i="1"/>
  <c r="Z1253" i="1" s="1"/>
  <c r="J1254" i="1"/>
  <c r="Z1254" i="1" s="1"/>
  <c r="J1255" i="1"/>
  <c r="Z1255" i="1" s="1"/>
  <c r="J1256" i="1"/>
  <c r="Z1256" i="1" s="1"/>
  <c r="J1257" i="1"/>
  <c r="Z1257" i="1" s="1"/>
  <c r="J1258" i="1"/>
  <c r="Z1258" i="1" s="1"/>
  <c r="J1259" i="1"/>
  <c r="Z1259" i="1" s="1"/>
  <c r="J1260" i="1"/>
  <c r="Z1260" i="1" s="1"/>
  <c r="J1261" i="1"/>
  <c r="Z1261" i="1" s="1"/>
  <c r="J1262" i="1"/>
  <c r="Z1262" i="1" s="1"/>
  <c r="J1263" i="1"/>
  <c r="Z1263" i="1" s="1"/>
  <c r="J1264" i="1"/>
  <c r="Z1264" i="1" s="1"/>
  <c r="J1265" i="1"/>
  <c r="Z1265" i="1" s="1"/>
  <c r="J1266" i="1"/>
  <c r="Z1266" i="1" s="1"/>
  <c r="J1267" i="1"/>
  <c r="Z1267" i="1" s="1"/>
  <c r="J1268" i="1"/>
  <c r="Z1268" i="1" s="1"/>
  <c r="J1269" i="1"/>
  <c r="Z1269" i="1" s="1"/>
  <c r="J1270" i="1"/>
  <c r="Z1270" i="1" s="1"/>
  <c r="J1271" i="1"/>
  <c r="Z1271" i="1" s="1"/>
  <c r="J1272" i="1"/>
  <c r="Z1272" i="1" s="1"/>
  <c r="J1273" i="1"/>
  <c r="Z1273" i="1" s="1"/>
  <c r="J1274" i="1"/>
  <c r="Z1274" i="1" s="1"/>
  <c r="J1275" i="1"/>
  <c r="Z1275" i="1" s="1"/>
  <c r="J1276" i="1"/>
  <c r="Z1276" i="1" s="1"/>
  <c r="J1277" i="1"/>
  <c r="Z1277" i="1" s="1"/>
  <c r="J1278" i="1"/>
  <c r="Z1278" i="1" s="1"/>
  <c r="J1279" i="1"/>
  <c r="Z1279" i="1" s="1"/>
  <c r="J1280" i="1"/>
  <c r="Z1280" i="1" s="1"/>
  <c r="J1281" i="1"/>
  <c r="Z1281" i="1" s="1"/>
  <c r="J1282" i="1"/>
  <c r="Z1282" i="1" s="1"/>
  <c r="J1283" i="1"/>
  <c r="Z1283" i="1" s="1"/>
  <c r="J1284" i="1"/>
  <c r="Z1284" i="1" s="1"/>
  <c r="J1285" i="1"/>
  <c r="Z1285" i="1" s="1"/>
  <c r="J1286" i="1"/>
  <c r="Z1286" i="1" s="1"/>
  <c r="J1287" i="1"/>
  <c r="Z1287" i="1" s="1"/>
  <c r="J1288" i="1"/>
  <c r="Z1288" i="1" s="1"/>
  <c r="J1289" i="1"/>
  <c r="Z1289" i="1" s="1"/>
  <c r="J1290" i="1"/>
  <c r="Z1290" i="1" s="1"/>
  <c r="J1291" i="1"/>
  <c r="Z1291" i="1" s="1"/>
  <c r="J1292" i="1"/>
  <c r="Z1292" i="1" s="1"/>
  <c r="J1293" i="1"/>
  <c r="Z1293" i="1" s="1"/>
  <c r="J1294" i="1"/>
  <c r="Z1294" i="1" s="1"/>
  <c r="J1295" i="1"/>
  <c r="Z1295" i="1" s="1"/>
  <c r="J1296" i="1"/>
  <c r="Z1296" i="1" s="1"/>
  <c r="J1297" i="1"/>
  <c r="Z1297" i="1" s="1"/>
  <c r="J1298" i="1"/>
  <c r="Z1298" i="1" s="1"/>
  <c r="J1299" i="1"/>
  <c r="Z1299" i="1" s="1"/>
  <c r="J1300" i="1"/>
  <c r="Z1300" i="1" s="1"/>
  <c r="J1301" i="1"/>
  <c r="Z1301" i="1" s="1"/>
  <c r="J1302" i="1"/>
  <c r="Z1302" i="1" s="1"/>
  <c r="J1303" i="1"/>
  <c r="Z1303" i="1" s="1"/>
  <c r="J1304" i="1"/>
  <c r="Z1304" i="1" s="1"/>
  <c r="J1305" i="1"/>
  <c r="Z1305" i="1" s="1"/>
  <c r="J1306" i="1"/>
  <c r="Z1306" i="1" s="1"/>
  <c r="J1307" i="1"/>
  <c r="Z1307" i="1" s="1"/>
  <c r="J1308" i="1"/>
  <c r="Z1308" i="1" s="1"/>
  <c r="J1309" i="1"/>
  <c r="Z1309" i="1" s="1"/>
  <c r="J1310" i="1"/>
  <c r="Z1310" i="1" s="1"/>
  <c r="J1311" i="1"/>
  <c r="Z1311" i="1" s="1"/>
  <c r="J1312" i="1"/>
  <c r="Z1312" i="1" s="1"/>
  <c r="J1313" i="1"/>
  <c r="Z1313" i="1" s="1"/>
  <c r="J1314" i="1"/>
  <c r="Z1314" i="1" s="1"/>
  <c r="J1315" i="1"/>
  <c r="Z1315" i="1" s="1"/>
  <c r="J1316" i="1"/>
  <c r="Z1316" i="1" s="1"/>
  <c r="J1317" i="1"/>
  <c r="Z1317" i="1" s="1"/>
  <c r="J1318" i="1"/>
  <c r="Z1318" i="1" s="1"/>
  <c r="J1319" i="1"/>
  <c r="Z1319" i="1" s="1"/>
  <c r="J1320" i="1"/>
  <c r="Z1320" i="1" s="1"/>
  <c r="J1321" i="1"/>
  <c r="Z1321" i="1" s="1"/>
  <c r="J1322" i="1"/>
  <c r="Z1322" i="1" s="1"/>
  <c r="J1323" i="1"/>
  <c r="Z1323" i="1" s="1"/>
  <c r="J1324" i="1"/>
  <c r="Z1324" i="1" s="1"/>
  <c r="J1325" i="1"/>
  <c r="Z1325" i="1" s="1"/>
  <c r="J1326" i="1"/>
  <c r="Z1326" i="1" s="1"/>
  <c r="J1327" i="1"/>
  <c r="Z1327" i="1" s="1"/>
  <c r="J1328" i="1"/>
  <c r="Z1328" i="1" s="1"/>
  <c r="J1329" i="1"/>
  <c r="Z1329" i="1" s="1"/>
  <c r="J1330" i="1"/>
  <c r="Z1330" i="1" s="1"/>
  <c r="J1331" i="1"/>
  <c r="Z1331" i="1" s="1"/>
  <c r="J1332" i="1"/>
  <c r="Z1332" i="1" s="1"/>
  <c r="J1333" i="1"/>
  <c r="Z1333" i="1" s="1"/>
  <c r="J1334" i="1"/>
  <c r="Z1334" i="1" s="1"/>
  <c r="J1335" i="1"/>
  <c r="Z1335" i="1" s="1"/>
  <c r="J1336" i="1"/>
  <c r="Z1336" i="1" s="1"/>
  <c r="J1337" i="1"/>
  <c r="Z1337" i="1" s="1"/>
  <c r="J1338" i="1"/>
  <c r="Z1338" i="1" s="1"/>
  <c r="J1339" i="1"/>
  <c r="Z1339" i="1" s="1"/>
  <c r="J1340" i="1"/>
  <c r="Z1340" i="1" s="1"/>
  <c r="J1341" i="1"/>
  <c r="Z1341" i="1" s="1"/>
  <c r="J1342" i="1"/>
  <c r="Z1342" i="1" s="1"/>
  <c r="J1343" i="1"/>
  <c r="Z1343" i="1" s="1"/>
  <c r="J1344" i="1"/>
  <c r="Z1344" i="1" s="1"/>
  <c r="J1345" i="1"/>
  <c r="Z1345" i="1" s="1"/>
  <c r="J1346" i="1"/>
  <c r="Z1346" i="1" s="1"/>
  <c r="J1347" i="1"/>
  <c r="Z1347" i="1" s="1"/>
  <c r="J1348" i="1"/>
  <c r="Z1348" i="1" s="1"/>
  <c r="J1349" i="1"/>
  <c r="Z1349" i="1" s="1"/>
  <c r="J1350" i="1"/>
  <c r="Z1350" i="1" s="1"/>
  <c r="J1351" i="1"/>
  <c r="Z1351" i="1" s="1"/>
  <c r="J1352" i="1"/>
  <c r="Z1352" i="1" s="1"/>
  <c r="J1353" i="1"/>
  <c r="Z1353" i="1" s="1"/>
  <c r="J1354" i="1"/>
  <c r="Z1354" i="1" s="1"/>
  <c r="J1355" i="1"/>
  <c r="Z1355" i="1" s="1"/>
  <c r="J1356" i="1"/>
  <c r="Z1356" i="1" s="1"/>
  <c r="J1357" i="1"/>
  <c r="Z1357" i="1" s="1"/>
  <c r="J1358" i="1"/>
  <c r="Z1358" i="1" s="1"/>
  <c r="J1359" i="1"/>
  <c r="Z1359" i="1" s="1"/>
  <c r="J1360" i="1"/>
  <c r="Z1360" i="1" s="1"/>
  <c r="J1361" i="1"/>
  <c r="Z1361" i="1" s="1"/>
  <c r="J1362" i="1"/>
  <c r="Z1362" i="1" s="1"/>
  <c r="J1363" i="1"/>
  <c r="Z1363" i="1" s="1"/>
  <c r="J1364" i="1"/>
  <c r="Z1364" i="1" s="1"/>
  <c r="J1365" i="1"/>
  <c r="Z1365" i="1" s="1"/>
  <c r="J1366" i="1"/>
  <c r="Z1366" i="1" s="1"/>
  <c r="J1367" i="1"/>
  <c r="Z1367" i="1" s="1"/>
  <c r="J1368" i="1"/>
  <c r="Z1368" i="1" s="1"/>
  <c r="J1369" i="1"/>
  <c r="Z1369" i="1" s="1"/>
  <c r="J1370" i="1"/>
  <c r="Z1370" i="1" s="1"/>
  <c r="J1371" i="1"/>
  <c r="Z1371" i="1" s="1"/>
  <c r="J1372" i="1"/>
  <c r="Z1372" i="1" s="1"/>
  <c r="J1373" i="1"/>
  <c r="Z1373" i="1" s="1"/>
  <c r="J1374" i="1"/>
  <c r="Z1374" i="1" s="1"/>
  <c r="J1375" i="1"/>
  <c r="Z1375" i="1" s="1"/>
  <c r="J1376" i="1"/>
  <c r="Z1376" i="1" s="1"/>
  <c r="J1377" i="1"/>
  <c r="Z1377" i="1" s="1"/>
  <c r="J1378" i="1"/>
  <c r="Z1378" i="1" s="1"/>
  <c r="J1379" i="1"/>
  <c r="Z1379" i="1" s="1"/>
  <c r="J1380" i="1"/>
  <c r="Z1380" i="1" s="1"/>
  <c r="J1381" i="1"/>
  <c r="Z1381" i="1" s="1"/>
  <c r="J1382" i="1"/>
  <c r="Z1382" i="1" s="1"/>
  <c r="J1383" i="1"/>
  <c r="Z1383" i="1" s="1"/>
  <c r="J1384" i="1"/>
  <c r="Z1384" i="1" s="1"/>
  <c r="J1385" i="1"/>
  <c r="Z1385" i="1" s="1"/>
  <c r="J1386" i="1"/>
  <c r="Z1386" i="1" s="1"/>
  <c r="J1387" i="1"/>
  <c r="Z1387" i="1" s="1"/>
  <c r="J1388" i="1"/>
  <c r="Z1388" i="1" s="1"/>
  <c r="J1389" i="1"/>
  <c r="Z1389" i="1" s="1"/>
  <c r="J1390" i="1"/>
  <c r="Z1390" i="1" s="1"/>
  <c r="J1391" i="1"/>
  <c r="Z1391" i="1" s="1"/>
  <c r="J1392" i="1"/>
  <c r="Z1392" i="1" s="1"/>
  <c r="J1393" i="1"/>
  <c r="Z1393" i="1" s="1"/>
  <c r="J1394" i="1"/>
  <c r="Z1394" i="1" s="1"/>
  <c r="J1395" i="1"/>
  <c r="Z1395" i="1" s="1"/>
  <c r="J1396" i="1"/>
  <c r="Z1396" i="1" s="1"/>
  <c r="J1397" i="1"/>
  <c r="Z1397" i="1" s="1"/>
  <c r="J1398" i="1"/>
  <c r="Z1398" i="1" s="1"/>
  <c r="J1399" i="1"/>
  <c r="Z1399" i="1" s="1"/>
  <c r="J1400" i="1"/>
  <c r="Z1400" i="1" s="1"/>
  <c r="J1401" i="1"/>
  <c r="Z1401" i="1" s="1"/>
  <c r="J1402" i="1"/>
  <c r="Z1402" i="1" s="1"/>
  <c r="J1403" i="1"/>
  <c r="Z1403" i="1" s="1"/>
  <c r="J1404" i="1"/>
  <c r="Z1404" i="1" s="1"/>
  <c r="J1405" i="1"/>
  <c r="Z1405" i="1" s="1"/>
  <c r="J1406" i="1"/>
  <c r="Z1406" i="1" s="1"/>
  <c r="J1407" i="1"/>
  <c r="Z1407" i="1" s="1"/>
  <c r="J1408" i="1"/>
  <c r="Z1408" i="1" s="1"/>
  <c r="J1409" i="1"/>
  <c r="Z1409" i="1" s="1"/>
  <c r="J1410" i="1"/>
  <c r="Z1410" i="1" s="1"/>
  <c r="J1411" i="1"/>
  <c r="Z1411" i="1" s="1"/>
  <c r="J1412" i="1"/>
  <c r="Z1412" i="1" s="1"/>
  <c r="J1413" i="1"/>
  <c r="Z1413" i="1" s="1"/>
  <c r="J1414" i="1"/>
  <c r="Z1414" i="1" s="1"/>
  <c r="J1415" i="1"/>
  <c r="Z1415" i="1" s="1"/>
  <c r="J1416" i="1"/>
  <c r="Z1416" i="1" s="1"/>
  <c r="J1417" i="1"/>
  <c r="Z1417" i="1" s="1"/>
  <c r="J1418" i="1"/>
  <c r="Z1418" i="1" s="1"/>
  <c r="J1419" i="1"/>
  <c r="Z1419" i="1" s="1"/>
  <c r="J1420" i="1"/>
  <c r="Z1420" i="1" s="1"/>
  <c r="J1421" i="1"/>
  <c r="Z1421" i="1" s="1"/>
  <c r="J1422" i="1"/>
  <c r="Z1422" i="1" s="1"/>
  <c r="J1423" i="1"/>
  <c r="Z1423" i="1" s="1"/>
  <c r="I1424" i="1"/>
  <c r="I1425" i="1" s="1"/>
  <c r="I1426" i="1" s="1"/>
  <c r="I1427" i="1" s="1"/>
  <c r="I1428" i="1" s="1"/>
  <c r="I1429" i="1" s="1"/>
  <c r="I1430" i="1" s="1"/>
  <c r="I1431" i="1" s="1"/>
  <c r="I1432" i="1" s="1"/>
  <c r="I1433" i="1" s="1"/>
  <c r="I1434" i="1" s="1"/>
  <c r="I1435" i="1" s="1"/>
  <c r="I1436" i="1" s="1"/>
  <c r="I1437" i="1" s="1"/>
  <c r="I1438" i="1" s="1"/>
  <c r="I1439" i="1" s="1"/>
  <c r="I1440" i="1" s="1"/>
  <c r="I1441" i="1" s="1"/>
  <c r="I1442" i="1" s="1"/>
  <c r="I1443" i="1" s="1"/>
  <c r="I1444" i="1" s="1"/>
  <c r="J1424" i="1"/>
  <c r="Z1424" i="1" s="1"/>
  <c r="J1425" i="1"/>
  <c r="Z1425" i="1" s="1"/>
  <c r="J1426" i="1"/>
  <c r="Z1426" i="1" s="1"/>
  <c r="J1427" i="1"/>
  <c r="Z1427" i="1" s="1"/>
  <c r="J1428" i="1"/>
  <c r="Z1428" i="1" s="1"/>
  <c r="J1429" i="1"/>
  <c r="Z1429" i="1" s="1"/>
  <c r="J1430" i="1"/>
  <c r="Z1430" i="1" s="1"/>
  <c r="J1431" i="1"/>
  <c r="Z1431" i="1" s="1"/>
  <c r="J1432" i="1"/>
  <c r="Z1432" i="1" s="1"/>
  <c r="J1433" i="1"/>
  <c r="Z1433" i="1" s="1"/>
  <c r="J1434" i="1"/>
  <c r="Z1434" i="1" s="1"/>
  <c r="J1435" i="1"/>
  <c r="Z1435" i="1" s="1"/>
  <c r="J1436" i="1"/>
  <c r="Z1436" i="1" s="1"/>
  <c r="J1437" i="1"/>
  <c r="Z1437" i="1" s="1"/>
  <c r="J1438" i="1"/>
  <c r="Z1438" i="1" s="1"/>
  <c r="J1439" i="1"/>
  <c r="Z1439" i="1" s="1"/>
  <c r="J1440" i="1"/>
  <c r="Z1440" i="1" s="1"/>
  <c r="J1441" i="1"/>
  <c r="Z1441" i="1" s="1"/>
  <c r="J1442" i="1"/>
  <c r="Z1442" i="1" s="1"/>
  <c r="J1443" i="1"/>
  <c r="Z1443" i="1" s="1"/>
  <c r="J1444" i="1"/>
  <c r="Z1444" i="1" s="1"/>
  <c r="I1445" i="1"/>
  <c r="I1446" i="1" s="1"/>
  <c r="I1447" i="1" s="1"/>
  <c r="I1448" i="1" s="1"/>
  <c r="I1449" i="1" s="1"/>
  <c r="I1450" i="1" s="1"/>
  <c r="I1451" i="1" s="1"/>
  <c r="I1452" i="1" s="1"/>
  <c r="I1453" i="1" s="1"/>
  <c r="I1454" i="1" s="1"/>
  <c r="I1455" i="1" s="1"/>
  <c r="I1456" i="1" s="1"/>
  <c r="I1457" i="1" s="1"/>
  <c r="I1458" i="1" s="1"/>
  <c r="I1459" i="1" s="1"/>
  <c r="I1460" i="1" s="1"/>
  <c r="I1461" i="1" s="1"/>
  <c r="I1462" i="1" s="1"/>
  <c r="I1463" i="1" s="1"/>
  <c r="I1464" i="1" s="1"/>
  <c r="I1465" i="1" s="1"/>
  <c r="I1466" i="1" s="1"/>
  <c r="I1467" i="1" s="1"/>
  <c r="I1468" i="1" s="1"/>
  <c r="I1469" i="1" s="1"/>
  <c r="I1470" i="1" s="1"/>
  <c r="I1471" i="1" s="1"/>
  <c r="I1472" i="1" s="1"/>
  <c r="I1473" i="1" s="1"/>
  <c r="I1474" i="1" s="1"/>
  <c r="I1475" i="1" s="1"/>
  <c r="I1476" i="1" s="1"/>
  <c r="I1477" i="1" s="1"/>
  <c r="I1478" i="1" s="1"/>
  <c r="I1479" i="1" s="1"/>
  <c r="I1480" i="1" s="1"/>
  <c r="I1481" i="1" s="1"/>
  <c r="I1482" i="1" s="1"/>
  <c r="I1483" i="1" s="1"/>
  <c r="I1484" i="1" s="1"/>
  <c r="I1485" i="1" s="1"/>
  <c r="I1486" i="1" s="1"/>
  <c r="I1487" i="1" s="1"/>
  <c r="I1488" i="1" s="1"/>
  <c r="I1489" i="1" s="1"/>
  <c r="I1490" i="1" s="1"/>
  <c r="I1491" i="1" s="1"/>
  <c r="I1492" i="1" s="1"/>
  <c r="I1493" i="1" s="1"/>
  <c r="I1494" i="1" s="1"/>
  <c r="I1495" i="1" s="1"/>
  <c r="I1496" i="1" s="1"/>
  <c r="I1497" i="1" s="1"/>
  <c r="I1498" i="1" s="1"/>
  <c r="I1499" i="1" s="1"/>
  <c r="I1500" i="1" s="1"/>
  <c r="I1501" i="1" s="1"/>
  <c r="I1502" i="1" s="1"/>
  <c r="I1503" i="1" s="1"/>
  <c r="I1504" i="1" s="1"/>
  <c r="I1505" i="1" s="1"/>
  <c r="I1506" i="1" s="1"/>
  <c r="I1507" i="1" s="1"/>
  <c r="I1508" i="1" s="1"/>
  <c r="I1509" i="1" s="1"/>
  <c r="I1510" i="1" s="1"/>
  <c r="J1445" i="1"/>
  <c r="Z1445" i="1" s="1"/>
  <c r="J1446" i="1"/>
  <c r="Z1446" i="1" s="1"/>
  <c r="J1447" i="1"/>
  <c r="Z1447" i="1" s="1"/>
  <c r="J1448" i="1"/>
  <c r="Z1448" i="1" s="1"/>
  <c r="J1449" i="1"/>
  <c r="Z1449" i="1" s="1"/>
  <c r="J1450" i="1"/>
  <c r="Z1450" i="1" s="1"/>
  <c r="J1451" i="1"/>
  <c r="Z1451" i="1" s="1"/>
  <c r="J1452" i="1"/>
  <c r="Z1452" i="1" s="1"/>
  <c r="J1453" i="1"/>
  <c r="Z1453" i="1" s="1"/>
  <c r="J1454" i="1"/>
  <c r="Z1454" i="1" s="1"/>
  <c r="J1455" i="1"/>
  <c r="Z1455" i="1" s="1"/>
  <c r="J1456" i="1"/>
  <c r="Z1456" i="1" s="1"/>
  <c r="J1457" i="1"/>
  <c r="Z1457" i="1" s="1"/>
  <c r="J1458" i="1"/>
  <c r="Z1458" i="1" s="1"/>
  <c r="J1459" i="1"/>
  <c r="Z1459" i="1" s="1"/>
  <c r="J1460" i="1"/>
  <c r="Z1460" i="1" s="1"/>
  <c r="J1461" i="1"/>
  <c r="Z1461" i="1" s="1"/>
  <c r="J1462" i="1"/>
  <c r="Z1462" i="1" s="1"/>
  <c r="J1463" i="1"/>
  <c r="Z1463" i="1" s="1"/>
  <c r="J1464" i="1"/>
  <c r="Z1464" i="1" s="1"/>
  <c r="J1465" i="1"/>
  <c r="Z1465" i="1" s="1"/>
  <c r="J1466" i="1"/>
  <c r="Z1466" i="1" s="1"/>
  <c r="J1467" i="1"/>
  <c r="Z1467" i="1" s="1"/>
  <c r="J1468" i="1"/>
  <c r="Z1468" i="1" s="1"/>
  <c r="J1469" i="1"/>
  <c r="Z1469" i="1" s="1"/>
  <c r="J1470" i="1"/>
  <c r="Z1470" i="1" s="1"/>
  <c r="J1471" i="1"/>
  <c r="Z1471" i="1" s="1"/>
  <c r="J1472" i="1"/>
  <c r="Z1472" i="1" s="1"/>
  <c r="J1473" i="1"/>
  <c r="Z1473" i="1" s="1"/>
  <c r="J1474" i="1"/>
  <c r="Z1474" i="1" s="1"/>
  <c r="J1475" i="1"/>
  <c r="Z1475" i="1" s="1"/>
  <c r="J1476" i="1"/>
  <c r="Z1476" i="1" s="1"/>
  <c r="J1477" i="1"/>
  <c r="Z1477" i="1" s="1"/>
  <c r="J1478" i="1"/>
  <c r="Z1478" i="1" s="1"/>
  <c r="J1479" i="1"/>
  <c r="Z1479" i="1" s="1"/>
  <c r="J1480" i="1"/>
  <c r="Z1480" i="1" s="1"/>
  <c r="J1481" i="1"/>
  <c r="Z1481" i="1" s="1"/>
  <c r="J1482" i="1"/>
  <c r="Z1482" i="1" s="1"/>
  <c r="J1483" i="1"/>
  <c r="Z1483" i="1" s="1"/>
  <c r="J1484" i="1"/>
  <c r="Z1484" i="1" s="1"/>
  <c r="J1485" i="1"/>
  <c r="Z1485" i="1" s="1"/>
  <c r="J1486" i="1"/>
  <c r="Z1486" i="1" s="1"/>
  <c r="J1487" i="1"/>
  <c r="Z1487" i="1" s="1"/>
  <c r="J1488" i="1"/>
  <c r="Z1488" i="1" s="1"/>
  <c r="J1489" i="1"/>
  <c r="Z1489" i="1" s="1"/>
  <c r="J1490" i="1"/>
  <c r="Z1490" i="1" s="1"/>
  <c r="J1491" i="1"/>
  <c r="Z1491" i="1" s="1"/>
  <c r="J1492" i="1"/>
  <c r="Z1492" i="1" s="1"/>
  <c r="J1493" i="1"/>
  <c r="Z1493" i="1" s="1"/>
  <c r="J1494" i="1"/>
  <c r="Z1494" i="1" s="1"/>
  <c r="J1495" i="1"/>
  <c r="Z1495" i="1" s="1"/>
  <c r="J1496" i="1"/>
  <c r="Z1496" i="1" s="1"/>
  <c r="J1497" i="1"/>
  <c r="Z1497" i="1" s="1"/>
  <c r="J1498" i="1"/>
  <c r="Z1498" i="1" s="1"/>
  <c r="J1499" i="1"/>
  <c r="Z1499" i="1" s="1"/>
  <c r="J1500" i="1"/>
  <c r="Z1500" i="1" s="1"/>
  <c r="J1501" i="1"/>
  <c r="Z1501" i="1" s="1"/>
  <c r="J1502" i="1"/>
  <c r="Z1502" i="1" s="1"/>
  <c r="J1503" i="1"/>
  <c r="Z1503" i="1" s="1"/>
  <c r="J1504" i="1"/>
  <c r="Z1504" i="1" s="1"/>
  <c r="J1505" i="1"/>
  <c r="Z1505" i="1" s="1"/>
  <c r="J1506" i="1"/>
  <c r="Z1506" i="1" s="1"/>
  <c r="J1507" i="1"/>
  <c r="Z1507" i="1" s="1"/>
  <c r="J1508" i="1"/>
  <c r="Z1508" i="1" s="1"/>
  <c r="J1509" i="1"/>
  <c r="Z1509" i="1" s="1"/>
  <c r="J1510" i="1"/>
  <c r="Z1510" i="1" s="1"/>
  <c r="I1511" i="1"/>
  <c r="I1512" i="1" s="1"/>
  <c r="I1513" i="1" s="1"/>
  <c r="I1514" i="1" s="1"/>
  <c r="I1515" i="1" s="1"/>
  <c r="I1516" i="1" s="1"/>
  <c r="I1517" i="1" s="1"/>
  <c r="I1518" i="1" s="1"/>
  <c r="I1519" i="1" s="1"/>
  <c r="I1520" i="1" s="1"/>
  <c r="I1521" i="1" s="1"/>
  <c r="I1522" i="1" s="1"/>
  <c r="I1523" i="1" s="1"/>
  <c r="I1524" i="1" s="1"/>
  <c r="I1525" i="1" s="1"/>
  <c r="I1526" i="1" s="1"/>
  <c r="I1527" i="1" s="1"/>
  <c r="I1528" i="1" s="1"/>
  <c r="I1529" i="1" s="1"/>
  <c r="I1530" i="1" s="1"/>
  <c r="I1531" i="1" s="1"/>
  <c r="I1532" i="1" s="1"/>
  <c r="I1533" i="1" s="1"/>
  <c r="I1534" i="1" s="1"/>
  <c r="I1535" i="1" s="1"/>
  <c r="I1536" i="1" s="1"/>
  <c r="I1537" i="1" s="1"/>
  <c r="I1538" i="1" s="1"/>
  <c r="I1539" i="1" s="1"/>
  <c r="I1540" i="1" s="1"/>
  <c r="I1541" i="1" s="1"/>
  <c r="I1542" i="1" s="1"/>
  <c r="I1543" i="1" s="1"/>
  <c r="I1544" i="1" s="1"/>
  <c r="I1545" i="1" s="1"/>
  <c r="I1546" i="1" s="1"/>
  <c r="I1547" i="1" s="1"/>
  <c r="I1548" i="1" s="1"/>
  <c r="I1549" i="1" s="1"/>
  <c r="I1550" i="1" s="1"/>
  <c r="I1551" i="1" s="1"/>
  <c r="I1552" i="1" s="1"/>
  <c r="I1553" i="1" s="1"/>
  <c r="I1554" i="1" s="1"/>
  <c r="I1555" i="1" s="1"/>
  <c r="I1556" i="1" s="1"/>
  <c r="I1557" i="1" s="1"/>
  <c r="I1558" i="1" s="1"/>
  <c r="I1559" i="1" s="1"/>
  <c r="I1560" i="1" s="1"/>
  <c r="I1561" i="1" s="1"/>
  <c r="I1562" i="1" s="1"/>
  <c r="I1563" i="1" s="1"/>
  <c r="I1564" i="1" s="1"/>
  <c r="I1565" i="1" s="1"/>
  <c r="I1566" i="1" s="1"/>
  <c r="I1567" i="1" s="1"/>
  <c r="I1568" i="1" s="1"/>
  <c r="I1569" i="1" s="1"/>
  <c r="I1570" i="1" s="1"/>
  <c r="I1571" i="1" s="1"/>
  <c r="I1572" i="1" s="1"/>
  <c r="I1573" i="1" s="1"/>
  <c r="I1574" i="1" s="1"/>
  <c r="I1575" i="1" s="1"/>
  <c r="I1576" i="1" s="1"/>
  <c r="I1577" i="1" s="1"/>
  <c r="I1578" i="1" s="1"/>
  <c r="I1579" i="1" s="1"/>
  <c r="I1580" i="1" s="1"/>
  <c r="I1581" i="1" s="1"/>
  <c r="I1582" i="1" s="1"/>
  <c r="I1583" i="1" s="1"/>
  <c r="I1584" i="1" s="1"/>
  <c r="I1585" i="1" s="1"/>
  <c r="I1586" i="1" s="1"/>
  <c r="I1587" i="1" s="1"/>
  <c r="I1588" i="1" s="1"/>
  <c r="I1589" i="1" s="1"/>
  <c r="I1590" i="1" s="1"/>
  <c r="I1591" i="1" s="1"/>
  <c r="I1592" i="1" s="1"/>
  <c r="I1593" i="1" s="1"/>
  <c r="I1594" i="1" s="1"/>
  <c r="I1595" i="1" s="1"/>
  <c r="I1596" i="1" s="1"/>
  <c r="I1597" i="1" s="1"/>
  <c r="I1598" i="1" s="1"/>
  <c r="I1599" i="1" s="1"/>
  <c r="I1600" i="1" s="1"/>
  <c r="I1601" i="1" s="1"/>
  <c r="I1602" i="1" s="1"/>
  <c r="I1603" i="1" s="1"/>
  <c r="I1604" i="1" s="1"/>
  <c r="I1605" i="1" s="1"/>
  <c r="I1606" i="1" s="1"/>
  <c r="I1607" i="1" s="1"/>
  <c r="I1608" i="1" s="1"/>
  <c r="I1609" i="1" s="1"/>
  <c r="I1610" i="1" s="1"/>
  <c r="I1611" i="1" s="1"/>
  <c r="I1612" i="1" s="1"/>
  <c r="I1613" i="1" s="1"/>
  <c r="I1614" i="1" s="1"/>
  <c r="I1615" i="1" s="1"/>
  <c r="I1616" i="1" s="1"/>
  <c r="I1617" i="1" s="1"/>
  <c r="I1618" i="1" s="1"/>
  <c r="I1619" i="1" s="1"/>
  <c r="I1620" i="1" s="1"/>
  <c r="I1621" i="1" s="1"/>
  <c r="I1622" i="1" s="1"/>
  <c r="I1623" i="1" s="1"/>
  <c r="I1624" i="1" s="1"/>
  <c r="I1625" i="1" s="1"/>
  <c r="I1626" i="1" s="1"/>
  <c r="I1627" i="1" s="1"/>
  <c r="I1628" i="1" s="1"/>
  <c r="I1629" i="1" s="1"/>
  <c r="I1630" i="1" s="1"/>
  <c r="I1631" i="1" s="1"/>
  <c r="I1632" i="1" s="1"/>
  <c r="I1633" i="1" s="1"/>
  <c r="I1634" i="1" s="1"/>
  <c r="I1635" i="1" s="1"/>
  <c r="I1636" i="1" s="1"/>
  <c r="I1637" i="1" s="1"/>
  <c r="I1638" i="1" s="1"/>
  <c r="I1639" i="1" s="1"/>
  <c r="I1640" i="1" s="1"/>
  <c r="I1641" i="1" s="1"/>
  <c r="I1642" i="1" s="1"/>
  <c r="I1643" i="1" s="1"/>
  <c r="I1644" i="1" s="1"/>
  <c r="I1645" i="1" s="1"/>
  <c r="I1646" i="1" s="1"/>
  <c r="I1647" i="1" s="1"/>
  <c r="I1648" i="1" s="1"/>
  <c r="I1649" i="1" s="1"/>
  <c r="I1650" i="1" s="1"/>
  <c r="I1651" i="1" s="1"/>
  <c r="I1652" i="1" s="1"/>
  <c r="I1653" i="1" s="1"/>
  <c r="I1654" i="1" s="1"/>
  <c r="I1655" i="1" s="1"/>
  <c r="I1656" i="1" s="1"/>
  <c r="I1657" i="1" s="1"/>
  <c r="I1658" i="1" s="1"/>
  <c r="I1659" i="1" s="1"/>
  <c r="I1660" i="1" s="1"/>
  <c r="I1661" i="1" s="1"/>
  <c r="I1662" i="1" s="1"/>
  <c r="I1663" i="1" s="1"/>
  <c r="I1664" i="1" s="1"/>
  <c r="I1665" i="1" s="1"/>
  <c r="I1666" i="1" s="1"/>
  <c r="J1511" i="1"/>
  <c r="Z1511" i="1" s="1"/>
  <c r="J1512" i="1"/>
  <c r="Z1512" i="1" s="1"/>
  <c r="J1513" i="1"/>
  <c r="Z1513" i="1" s="1"/>
  <c r="J1514" i="1"/>
  <c r="Z1514" i="1" s="1"/>
  <c r="J1515" i="1"/>
  <c r="Z1515" i="1" s="1"/>
  <c r="J1516" i="1"/>
  <c r="Z1516" i="1" s="1"/>
  <c r="J1517" i="1"/>
  <c r="Z1517" i="1" s="1"/>
  <c r="J1518" i="1"/>
  <c r="Z1518" i="1" s="1"/>
  <c r="J1519" i="1"/>
  <c r="Z1519" i="1" s="1"/>
  <c r="J1520" i="1"/>
  <c r="Z1520" i="1" s="1"/>
  <c r="J1521" i="1"/>
  <c r="Z1521" i="1" s="1"/>
  <c r="J1522" i="1"/>
  <c r="Z1522" i="1" s="1"/>
  <c r="J1523" i="1"/>
  <c r="Z1523" i="1" s="1"/>
  <c r="J1524" i="1"/>
  <c r="Z1524" i="1" s="1"/>
  <c r="J1525" i="1"/>
  <c r="Z1525" i="1" s="1"/>
  <c r="J1526" i="1"/>
  <c r="Z1526" i="1" s="1"/>
  <c r="J1527" i="1"/>
  <c r="Z1527" i="1" s="1"/>
  <c r="J1528" i="1"/>
  <c r="Z1528" i="1" s="1"/>
  <c r="J1529" i="1"/>
  <c r="Z1529" i="1" s="1"/>
  <c r="J1530" i="1"/>
  <c r="Z1530" i="1" s="1"/>
  <c r="J1531" i="1"/>
  <c r="Z1531" i="1" s="1"/>
  <c r="J1532" i="1"/>
  <c r="Z1532" i="1" s="1"/>
  <c r="J1533" i="1"/>
  <c r="Z1533" i="1" s="1"/>
  <c r="J1534" i="1"/>
  <c r="Z1534" i="1" s="1"/>
  <c r="J1535" i="1"/>
  <c r="Z1535" i="1" s="1"/>
  <c r="J1536" i="1"/>
  <c r="Z1536" i="1" s="1"/>
  <c r="J1537" i="1"/>
  <c r="Z1537" i="1" s="1"/>
  <c r="J1538" i="1"/>
  <c r="Z1538" i="1" s="1"/>
  <c r="J1539" i="1"/>
  <c r="Z1539" i="1" s="1"/>
  <c r="J1540" i="1"/>
  <c r="Z1540" i="1" s="1"/>
  <c r="J1541" i="1"/>
  <c r="Z1541" i="1" s="1"/>
  <c r="J1542" i="1"/>
  <c r="Z1542" i="1" s="1"/>
  <c r="J1543" i="1"/>
  <c r="Z1543" i="1" s="1"/>
  <c r="J1544" i="1"/>
  <c r="Z1544" i="1" s="1"/>
  <c r="J1545" i="1"/>
  <c r="Z1545" i="1" s="1"/>
  <c r="J1546" i="1"/>
  <c r="Z1546" i="1" s="1"/>
  <c r="J1547" i="1"/>
  <c r="Z1547" i="1" s="1"/>
  <c r="J1548" i="1"/>
  <c r="Z1548" i="1" s="1"/>
  <c r="J1549" i="1"/>
  <c r="Z1549" i="1" s="1"/>
  <c r="J1550" i="1"/>
  <c r="Z1550" i="1" s="1"/>
  <c r="J1551" i="1"/>
  <c r="Z1551" i="1" s="1"/>
  <c r="J1552" i="1"/>
  <c r="Z1552" i="1" s="1"/>
  <c r="J1553" i="1"/>
  <c r="Z1553" i="1" s="1"/>
  <c r="J1554" i="1"/>
  <c r="Z1554" i="1" s="1"/>
  <c r="J1555" i="1"/>
  <c r="Z1555" i="1" s="1"/>
  <c r="J1556" i="1"/>
  <c r="Z1556" i="1" s="1"/>
  <c r="J1557" i="1"/>
  <c r="Z1557" i="1" s="1"/>
  <c r="J1558" i="1"/>
  <c r="Z1558" i="1" s="1"/>
  <c r="J1559" i="1"/>
  <c r="Z1559" i="1" s="1"/>
  <c r="J1560" i="1"/>
  <c r="Z1560" i="1" s="1"/>
  <c r="J1561" i="1"/>
  <c r="Z1561" i="1" s="1"/>
  <c r="J1562" i="1"/>
  <c r="Z1562" i="1" s="1"/>
  <c r="J1563" i="1"/>
  <c r="Z1563" i="1" s="1"/>
  <c r="J1564" i="1"/>
  <c r="Z1564" i="1" s="1"/>
  <c r="J1565" i="1"/>
  <c r="Z1565" i="1" s="1"/>
  <c r="J1566" i="1"/>
  <c r="Z1566" i="1" s="1"/>
  <c r="J1567" i="1"/>
  <c r="Z1567" i="1" s="1"/>
  <c r="J1568" i="1"/>
  <c r="Z1568" i="1" s="1"/>
  <c r="J1569" i="1"/>
  <c r="Z1569" i="1" s="1"/>
  <c r="J1570" i="1"/>
  <c r="Z1570" i="1" s="1"/>
  <c r="J1571" i="1"/>
  <c r="Z1571" i="1" s="1"/>
  <c r="J1572" i="1"/>
  <c r="Z1572" i="1" s="1"/>
  <c r="J1573" i="1"/>
  <c r="Z1573" i="1" s="1"/>
  <c r="J1574" i="1"/>
  <c r="Z1574" i="1" s="1"/>
  <c r="J1575" i="1"/>
  <c r="Z1575" i="1" s="1"/>
  <c r="J1576" i="1"/>
  <c r="Z1576" i="1" s="1"/>
  <c r="J1577" i="1"/>
  <c r="Z1577" i="1" s="1"/>
  <c r="J1578" i="1"/>
  <c r="Z1578" i="1" s="1"/>
  <c r="J1579" i="1"/>
  <c r="Z1579" i="1" s="1"/>
  <c r="J1580" i="1"/>
  <c r="Z1580" i="1" s="1"/>
  <c r="J1581" i="1"/>
  <c r="Z1581" i="1" s="1"/>
  <c r="J1582" i="1"/>
  <c r="Z1582" i="1" s="1"/>
  <c r="J1583" i="1"/>
  <c r="Z1583" i="1" s="1"/>
  <c r="J1584" i="1"/>
  <c r="Z1584" i="1" s="1"/>
  <c r="J1585" i="1"/>
  <c r="Z1585" i="1" s="1"/>
  <c r="J1586" i="1"/>
  <c r="Z1586" i="1" s="1"/>
  <c r="J1587" i="1"/>
  <c r="Z1587" i="1" s="1"/>
  <c r="J1588" i="1"/>
  <c r="Z1588" i="1" s="1"/>
  <c r="J1589" i="1"/>
  <c r="Z1589" i="1" s="1"/>
  <c r="J1590" i="1"/>
  <c r="Z1590" i="1" s="1"/>
  <c r="J1591" i="1"/>
  <c r="Z1591" i="1" s="1"/>
  <c r="J1592" i="1"/>
  <c r="Z1592" i="1" s="1"/>
  <c r="J1593" i="1"/>
  <c r="Z1593" i="1" s="1"/>
  <c r="J1594" i="1"/>
  <c r="Z1594" i="1" s="1"/>
  <c r="J1595" i="1"/>
  <c r="Z1595" i="1" s="1"/>
  <c r="J1596" i="1"/>
  <c r="Z1596" i="1" s="1"/>
  <c r="J1597" i="1"/>
  <c r="Z1597" i="1" s="1"/>
  <c r="J1598" i="1"/>
  <c r="Z1598" i="1" s="1"/>
  <c r="J1599" i="1"/>
  <c r="Z1599" i="1" s="1"/>
  <c r="J1600" i="1"/>
  <c r="Z1600" i="1" s="1"/>
  <c r="J1601" i="1"/>
  <c r="Z1601" i="1" s="1"/>
  <c r="J1602" i="1"/>
  <c r="Z1602" i="1" s="1"/>
  <c r="J1603" i="1"/>
  <c r="Z1603" i="1" s="1"/>
  <c r="J1604" i="1"/>
  <c r="Z1604" i="1" s="1"/>
  <c r="J1605" i="1"/>
  <c r="Z1605" i="1" s="1"/>
  <c r="J1606" i="1"/>
  <c r="Z1606" i="1" s="1"/>
  <c r="J1607" i="1"/>
  <c r="Z1607" i="1" s="1"/>
  <c r="J1608" i="1"/>
  <c r="Z1608" i="1" s="1"/>
  <c r="J1609" i="1"/>
  <c r="Z1609" i="1" s="1"/>
  <c r="J1610" i="1"/>
  <c r="Z1610" i="1" s="1"/>
  <c r="J1611" i="1"/>
  <c r="Z1611" i="1" s="1"/>
  <c r="J1612" i="1"/>
  <c r="Z1612" i="1" s="1"/>
  <c r="J1613" i="1"/>
  <c r="Z1613" i="1" s="1"/>
  <c r="J1614" i="1"/>
  <c r="Z1614" i="1" s="1"/>
  <c r="J1615" i="1"/>
  <c r="Z1615" i="1" s="1"/>
  <c r="J1616" i="1"/>
  <c r="Z1616" i="1" s="1"/>
  <c r="J1617" i="1"/>
  <c r="Z1617" i="1" s="1"/>
  <c r="J1618" i="1"/>
  <c r="Z1618" i="1" s="1"/>
  <c r="J1619" i="1"/>
  <c r="Z1619" i="1" s="1"/>
  <c r="J1620" i="1"/>
  <c r="Z1620" i="1" s="1"/>
  <c r="J1621" i="1"/>
  <c r="Z1621" i="1" s="1"/>
  <c r="J1622" i="1"/>
  <c r="Z1622" i="1" s="1"/>
  <c r="J1623" i="1"/>
  <c r="Z1623" i="1" s="1"/>
  <c r="J1624" i="1"/>
  <c r="Z1624" i="1" s="1"/>
  <c r="J1625" i="1"/>
  <c r="Z1625" i="1" s="1"/>
  <c r="J1626" i="1"/>
  <c r="Z1626" i="1" s="1"/>
  <c r="J1627" i="1"/>
  <c r="Z1627" i="1" s="1"/>
  <c r="J1628" i="1"/>
  <c r="Z1628" i="1" s="1"/>
  <c r="J1629" i="1"/>
  <c r="Z1629" i="1" s="1"/>
  <c r="J1630" i="1"/>
  <c r="Z1630" i="1" s="1"/>
  <c r="J1631" i="1"/>
  <c r="Z1631" i="1" s="1"/>
  <c r="J1632" i="1"/>
  <c r="Z1632" i="1" s="1"/>
  <c r="J1633" i="1"/>
  <c r="Z1633" i="1" s="1"/>
  <c r="J1634" i="1"/>
  <c r="Z1634" i="1" s="1"/>
  <c r="J1635" i="1"/>
  <c r="Z1635" i="1" s="1"/>
  <c r="J1636" i="1"/>
  <c r="Z1636" i="1" s="1"/>
  <c r="J1637" i="1"/>
  <c r="Z1637" i="1" s="1"/>
  <c r="J1638" i="1"/>
  <c r="Z1638" i="1" s="1"/>
  <c r="J1639" i="1"/>
  <c r="Z1639" i="1" s="1"/>
  <c r="J1640" i="1"/>
  <c r="Z1640" i="1" s="1"/>
  <c r="J1641" i="1"/>
  <c r="Z1641" i="1" s="1"/>
  <c r="J1642" i="1"/>
  <c r="Z1642" i="1" s="1"/>
  <c r="J1643" i="1"/>
  <c r="Z1643" i="1" s="1"/>
  <c r="J1644" i="1"/>
  <c r="Z1644" i="1" s="1"/>
  <c r="J1645" i="1"/>
  <c r="Z1645" i="1" s="1"/>
  <c r="J1646" i="1"/>
  <c r="Z1646" i="1" s="1"/>
  <c r="J1647" i="1"/>
  <c r="Z1647" i="1" s="1"/>
  <c r="J1648" i="1"/>
  <c r="Z1648" i="1" s="1"/>
  <c r="J1649" i="1"/>
  <c r="Z1649" i="1" s="1"/>
  <c r="J1650" i="1"/>
  <c r="Z1650" i="1" s="1"/>
  <c r="J1651" i="1"/>
  <c r="Z1651" i="1" s="1"/>
  <c r="J1652" i="1"/>
  <c r="Z1652" i="1" s="1"/>
  <c r="J1653" i="1"/>
  <c r="Z1653" i="1" s="1"/>
  <c r="J1654" i="1"/>
  <c r="Z1654" i="1" s="1"/>
  <c r="J1655" i="1"/>
  <c r="Z1655" i="1" s="1"/>
  <c r="J1656" i="1"/>
  <c r="Z1656" i="1" s="1"/>
  <c r="J1657" i="1"/>
  <c r="Z1657" i="1" s="1"/>
  <c r="J1658" i="1"/>
  <c r="Z1658" i="1" s="1"/>
  <c r="J1659" i="1"/>
  <c r="Z1659" i="1" s="1"/>
  <c r="J1660" i="1"/>
  <c r="Z1660" i="1" s="1"/>
  <c r="J1661" i="1"/>
  <c r="Z1661" i="1" s="1"/>
  <c r="J1662" i="1"/>
  <c r="Z1662" i="1" s="1"/>
  <c r="J1663" i="1"/>
  <c r="Z1663" i="1" s="1"/>
  <c r="J1664" i="1"/>
  <c r="Z1664" i="1" s="1"/>
  <c r="J1665" i="1"/>
  <c r="Z1665" i="1" s="1"/>
  <c r="J1666" i="1"/>
  <c r="Z1666" i="1" s="1"/>
  <c r="J1667" i="1"/>
  <c r="Z1667" i="1" s="1"/>
  <c r="J1668" i="1"/>
  <c r="Z1668" i="1" s="1"/>
  <c r="J1669" i="1"/>
  <c r="Z1669" i="1" s="1"/>
  <c r="J1670" i="1"/>
  <c r="Z1670" i="1" s="1"/>
  <c r="J1671" i="1"/>
  <c r="Z1671" i="1" s="1"/>
  <c r="J1672" i="1"/>
  <c r="Z1672" i="1" s="1"/>
  <c r="J1673" i="1"/>
  <c r="Z1673" i="1" s="1"/>
  <c r="J1674" i="1"/>
  <c r="Z1674" i="1" s="1"/>
  <c r="J1675" i="1"/>
  <c r="Z1675" i="1" s="1"/>
  <c r="J1676" i="1"/>
  <c r="Z1676" i="1" s="1"/>
  <c r="J1677" i="1"/>
  <c r="Z1677" i="1" s="1"/>
  <c r="J1678" i="1"/>
  <c r="Z1678" i="1" s="1"/>
  <c r="J1679" i="1"/>
  <c r="Z1679" i="1" s="1"/>
  <c r="J1680" i="1"/>
  <c r="Z1680" i="1" s="1"/>
  <c r="J1681" i="1"/>
  <c r="Z1681" i="1" s="1"/>
  <c r="J1682" i="1"/>
  <c r="Z1682" i="1" s="1"/>
  <c r="J1683" i="1"/>
  <c r="Z1683" i="1" s="1"/>
  <c r="J1684" i="1"/>
  <c r="Z1684" i="1" s="1"/>
  <c r="J1685" i="1"/>
  <c r="Z1685" i="1" s="1"/>
  <c r="J1686" i="1"/>
  <c r="Z1686" i="1" s="1"/>
  <c r="J1687" i="1"/>
  <c r="Z1687" i="1" s="1"/>
  <c r="J1688" i="1"/>
  <c r="Z1688" i="1" s="1"/>
  <c r="J1689" i="1"/>
  <c r="Z1689" i="1" s="1"/>
  <c r="J1690" i="1"/>
  <c r="Z1690" i="1" s="1"/>
  <c r="J1691" i="1"/>
  <c r="Z1691" i="1" s="1"/>
  <c r="J1692" i="1"/>
  <c r="Z1692" i="1" s="1"/>
  <c r="J1693" i="1"/>
  <c r="Z1693" i="1" s="1"/>
  <c r="J1694" i="1"/>
  <c r="Z1694" i="1" s="1"/>
  <c r="J1695" i="1"/>
  <c r="Z1695" i="1" s="1"/>
  <c r="J1696" i="1"/>
  <c r="Z1696" i="1" s="1"/>
  <c r="J1697" i="1"/>
  <c r="Z1697" i="1" s="1"/>
  <c r="J1698" i="1"/>
  <c r="Z1698" i="1" s="1"/>
  <c r="J1699" i="1"/>
  <c r="Z1699" i="1" s="1"/>
  <c r="J1700" i="1"/>
  <c r="Z1700" i="1" s="1"/>
  <c r="J1701" i="1"/>
  <c r="Z1701" i="1" s="1"/>
  <c r="J1702" i="1"/>
  <c r="Z1702" i="1" s="1"/>
  <c r="J1703" i="1"/>
  <c r="Z1703" i="1" s="1"/>
  <c r="J1704" i="1"/>
  <c r="Z1704" i="1" s="1"/>
  <c r="J1705" i="1"/>
  <c r="Z1705" i="1" s="1"/>
  <c r="J1706" i="1"/>
  <c r="Z1706" i="1" s="1"/>
  <c r="J1707" i="1"/>
  <c r="Z1707" i="1" s="1"/>
  <c r="J1708" i="1"/>
  <c r="Z1708" i="1" s="1"/>
  <c r="J1709" i="1"/>
  <c r="Z1709" i="1" s="1"/>
  <c r="J1710" i="1"/>
  <c r="Z1710" i="1" s="1"/>
  <c r="J1711" i="1"/>
  <c r="Z1711" i="1" s="1"/>
  <c r="J1712" i="1"/>
  <c r="Z1712" i="1" s="1"/>
  <c r="J1713" i="1"/>
  <c r="Z1713" i="1" s="1"/>
  <c r="J1714" i="1"/>
  <c r="Z1714" i="1" s="1"/>
  <c r="J1715" i="1"/>
  <c r="Z1715" i="1" s="1"/>
  <c r="J1716" i="1"/>
  <c r="Z1716" i="1" s="1"/>
  <c r="J1717" i="1"/>
  <c r="Z1717" i="1" s="1"/>
  <c r="J1718" i="1"/>
  <c r="Z1718" i="1" s="1"/>
  <c r="J1719" i="1"/>
  <c r="Z1719" i="1" s="1"/>
  <c r="J1720" i="1"/>
  <c r="Z1720" i="1" s="1"/>
  <c r="J1721" i="1"/>
  <c r="Z1721" i="1" s="1"/>
  <c r="J1722" i="1"/>
  <c r="Z1722" i="1" s="1"/>
  <c r="J1723" i="1"/>
  <c r="Z1723" i="1" s="1"/>
  <c r="J1724" i="1"/>
  <c r="Z1724" i="1" s="1"/>
  <c r="J1725" i="1"/>
  <c r="Z1725" i="1" s="1"/>
  <c r="J1726" i="1"/>
  <c r="Z1726" i="1" s="1"/>
  <c r="J1727" i="1"/>
  <c r="Z1727" i="1" s="1"/>
  <c r="J1728" i="1"/>
  <c r="Z1728" i="1" s="1"/>
  <c r="J1729" i="1"/>
  <c r="Z1729" i="1" s="1"/>
  <c r="J1730" i="1"/>
  <c r="Z1730" i="1" s="1"/>
  <c r="J1731" i="1"/>
  <c r="Z1731" i="1" s="1"/>
  <c r="J1732" i="1"/>
  <c r="Z1732" i="1" s="1"/>
  <c r="J1733" i="1"/>
  <c r="Z1733" i="1" s="1"/>
  <c r="J1734" i="1"/>
  <c r="Z1734" i="1" s="1"/>
  <c r="J1735" i="1"/>
  <c r="Z1735" i="1" s="1"/>
  <c r="J1736" i="1"/>
  <c r="Z1736" i="1" s="1"/>
  <c r="J1737" i="1"/>
  <c r="Z1737" i="1" s="1"/>
  <c r="J1738" i="1"/>
  <c r="Z1738" i="1" s="1"/>
  <c r="J1739" i="1"/>
  <c r="Z1739" i="1" s="1"/>
  <c r="J1740" i="1"/>
  <c r="Z1740" i="1" s="1"/>
  <c r="J1741" i="1"/>
  <c r="Z1741" i="1" s="1"/>
  <c r="J1742" i="1"/>
  <c r="Z1742" i="1" s="1"/>
  <c r="J1743" i="1"/>
  <c r="Z1743" i="1" s="1"/>
  <c r="J1744" i="1"/>
  <c r="Z1744" i="1" s="1"/>
  <c r="J1745" i="1"/>
  <c r="Z1745" i="1" s="1"/>
  <c r="J1746" i="1"/>
  <c r="Z1746" i="1" s="1"/>
  <c r="J1747" i="1"/>
  <c r="Z1747" i="1" s="1"/>
  <c r="J1748" i="1"/>
  <c r="Z1748" i="1" s="1"/>
  <c r="J1749" i="1"/>
  <c r="Z1749" i="1" s="1"/>
  <c r="J1750" i="1"/>
  <c r="Z1750" i="1" s="1"/>
  <c r="J1751" i="1"/>
  <c r="Z1751" i="1" s="1"/>
  <c r="J1752" i="1"/>
  <c r="Z1752" i="1" s="1"/>
  <c r="J1753" i="1"/>
  <c r="Z1753" i="1" s="1"/>
  <c r="J1754" i="1"/>
  <c r="Z1754" i="1" s="1"/>
  <c r="J1755" i="1"/>
  <c r="Z1755" i="1" s="1"/>
  <c r="J1756" i="1"/>
  <c r="Z1756" i="1" s="1"/>
  <c r="J1757" i="1"/>
  <c r="Z1757" i="1" s="1"/>
  <c r="J1758" i="1"/>
  <c r="Z1758" i="1" s="1"/>
  <c r="J1759" i="1"/>
  <c r="Z1759" i="1" s="1"/>
  <c r="J1760" i="1"/>
  <c r="Z1760" i="1" s="1"/>
  <c r="J1761" i="1"/>
  <c r="Z1761" i="1" s="1"/>
  <c r="J1762" i="1"/>
  <c r="Z1762" i="1" s="1"/>
  <c r="J1763" i="1"/>
  <c r="Z1763" i="1" s="1"/>
  <c r="J1764" i="1"/>
  <c r="Z1764" i="1" s="1"/>
  <c r="J1765" i="1"/>
  <c r="Z1765" i="1" s="1"/>
  <c r="J1766" i="1"/>
  <c r="Z1766" i="1" s="1"/>
  <c r="J1767" i="1"/>
  <c r="Z1767" i="1" s="1"/>
  <c r="J1768" i="1"/>
  <c r="Z1768" i="1" s="1"/>
  <c r="J1769" i="1"/>
  <c r="Z1769" i="1" s="1"/>
  <c r="J1770" i="1"/>
  <c r="Z1770" i="1" s="1"/>
  <c r="J1771" i="1"/>
  <c r="Z1771" i="1" s="1"/>
  <c r="J1772" i="1"/>
  <c r="Z1772" i="1" s="1"/>
  <c r="J1773" i="1"/>
  <c r="Z1773" i="1" s="1"/>
  <c r="J1774" i="1"/>
  <c r="Z1774" i="1" s="1"/>
  <c r="J1775" i="1"/>
  <c r="Z1775" i="1" s="1"/>
  <c r="J1776" i="1"/>
  <c r="Z1776" i="1" s="1"/>
  <c r="J1777" i="1"/>
  <c r="Z1777" i="1" s="1"/>
  <c r="J1778" i="1"/>
  <c r="Z1778" i="1" s="1"/>
  <c r="J1779" i="1"/>
  <c r="Z1779" i="1" s="1"/>
  <c r="J1780" i="1"/>
  <c r="Z1780" i="1" s="1"/>
  <c r="J1781" i="1"/>
  <c r="Z1781" i="1" s="1"/>
  <c r="J1782" i="1"/>
  <c r="Z1782" i="1" s="1"/>
  <c r="J1783" i="1"/>
  <c r="Z1783" i="1" s="1"/>
  <c r="J1784" i="1"/>
  <c r="Z1784" i="1" s="1"/>
  <c r="J1785" i="1"/>
  <c r="Z1785" i="1" s="1"/>
  <c r="J1786" i="1"/>
  <c r="Z1786" i="1" s="1"/>
  <c r="J1787" i="1"/>
  <c r="Z1787" i="1" s="1"/>
  <c r="J1788" i="1"/>
  <c r="Z1788" i="1" s="1"/>
  <c r="J1789" i="1"/>
  <c r="Z1789" i="1" s="1"/>
  <c r="J1790" i="1"/>
  <c r="Z1790" i="1" s="1"/>
  <c r="J1791" i="1"/>
  <c r="Z1791" i="1" s="1"/>
  <c r="J1792" i="1"/>
  <c r="Z1792" i="1" s="1"/>
  <c r="J1793" i="1"/>
  <c r="Z1793" i="1" s="1"/>
  <c r="J1794" i="1"/>
  <c r="Z1794" i="1" s="1"/>
  <c r="J1795" i="1"/>
  <c r="Z1795" i="1" s="1"/>
  <c r="J1796" i="1"/>
  <c r="Z1796" i="1" s="1"/>
  <c r="J1797" i="1"/>
  <c r="Z1797" i="1" s="1"/>
  <c r="J1798" i="1"/>
  <c r="Z1798" i="1" s="1"/>
  <c r="J1799" i="1"/>
  <c r="Z1799" i="1" s="1"/>
  <c r="J1800" i="1"/>
  <c r="Z1800" i="1" s="1"/>
  <c r="J1801" i="1"/>
  <c r="Z1801" i="1" s="1"/>
  <c r="J1802" i="1"/>
  <c r="Z1802" i="1" s="1"/>
  <c r="J1803" i="1"/>
  <c r="Z1803" i="1" s="1"/>
  <c r="J1804" i="1"/>
  <c r="Z1804" i="1" s="1"/>
  <c r="J1805" i="1"/>
  <c r="Z1805" i="1" s="1"/>
  <c r="J1806" i="1"/>
  <c r="Z1806" i="1" s="1"/>
  <c r="J1807" i="1"/>
  <c r="Z1807" i="1" s="1"/>
  <c r="J1808" i="1"/>
  <c r="Z1808" i="1" s="1"/>
  <c r="J1809" i="1"/>
  <c r="Z1809" i="1" s="1"/>
  <c r="J1810" i="1"/>
  <c r="Z1810" i="1" s="1"/>
  <c r="J1811" i="1"/>
  <c r="Z1811" i="1" s="1"/>
  <c r="J1812" i="1"/>
  <c r="Z1812" i="1" s="1"/>
  <c r="J1813" i="1"/>
  <c r="Z1813" i="1" s="1"/>
  <c r="J1814" i="1"/>
  <c r="Z1814" i="1" s="1"/>
  <c r="J1815" i="1"/>
  <c r="Z1815" i="1" s="1"/>
  <c r="J1816" i="1"/>
  <c r="Z1816" i="1" s="1"/>
  <c r="J1817" i="1"/>
  <c r="Z1817" i="1" s="1"/>
  <c r="J1818" i="1"/>
  <c r="Z1818" i="1" s="1"/>
  <c r="J1819" i="1"/>
  <c r="Z1819" i="1" s="1"/>
  <c r="J1820" i="1"/>
  <c r="Z1820" i="1" s="1"/>
  <c r="J1821" i="1"/>
  <c r="Z1821" i="1" s="1"/>
  <c r="J1822" i="1"/>
  <c r="Z1822" i="1" s="1"/>
  <c r="J1823" i="1"/>
  <c r="Z1823" i="1" s="1"/>
  <c r="J1824" i="1"/>
  <c r="Z1824" i="1" s="1"/>
  <c r="J1825" i="1"/>
  <c r="Z1825" i="1" s="1"/>
  <c r="J1826" i="1"/>
  <c r="Z1826" i="1" s="1"/>
  <c r="J1827" i="1"/>
  <c r="Z1827" i="1" s="1"/>
  <c r="J1828" i="1"/>
  <c r="Z1828" i="1" s="1"/>
  <c r="J1829" i="1"/>
  <c r="Z1829" i="1" s="1"/>
  <c r="J1830" i="1"/>
  <c r="Z1830" i="1" s="1"/>
  <c r="J1831" i="1"/>
  <c r="Z1831" i="1" s="1"/>
  <c r="J1832" i="1"/>
  <c r="Z1832" i="1" s="1"/>
  <c r="J1833" i="1"/>
  <c r="Z1833" i="1" s="1"/>
  <c r="J1834" i="1"/>
  <c r="Z1834" i="1" s="1"/>
  <c r="J1835" i="1"/>
  <c r="Z1835" i="1" s="1"/>
  <c r="J1836" i="1"/>
  <c r="Z1836" i="1" s="1"/>
  <c r="J1837" i="1"/>
  <c r="Z1837" i="1" s="1"/>
  <c r="J1838" i="1"/>
  <c r="Z1838" i="1" s="1"/>
  <c r="J1839" i="1"/>
  <c r="Z1839" i="1" s="1"/>
  <c r="J1840" i="1"/>
  <c r="Z1840" i="1" s="1"/>
  <c r="J1841" i="1"/>
  <c r="Z1841" i="1" s="1"/>
  <c r="J1842" i="1"/>
  <c r="Z1842" i="1" s="1"/>
  <c r="J1843" i="1"/>
  <c r="Z1843" i="1" s="1"/>
  <c r="J1844" i="1"/>
  <c r="Z1844" i="1" s="1"/>
  <c r="J1845" i="1"/>
  <c r="Z1845" i="1" s="1"/>
  <c r="J1846" i="1"/>
  <c r="Z1846" i="1" s="1"/>
  <c r="J1847" i="1"/>
  <c r="Z1847" i="1" s="1"/>
  <c r="J1848" i="1"/>
  <c r="Z1848" i="1" s="1"/>
  <c r="J1849" i="1"/>
  <c r="Z1849" i="1" s="1"/>
  <c r="J1850" i="1"/>
  <c r="Z1850" i="1" s="1"/>
  <c r="J1851" i="1"/>
  <c r="Z1851" i="1" s="1"/>
  <c r="J1852" i="1"/>
  <c r="Z1852" i="1" s="1"/>
  <c r="J1853" i="1"/>
  <c r="Z1853" i="1" s="1"/>
  <c r="J1854" i="1"/>
  <c r="Z1854" i="1" s="1"/>
  <c r="J1855" i="1"/>
  <c r="Z1855" i="1" s="1"/>
  <c r="J1856" i="1"/>
  <c r="Z1856" i="1" s="1"/>
  <c r="J1857" i="1"/>
  <c r="Z1857" i="1" s="1"/>
  <c r="J1858" i="1"/>
  <c r="Z1858" i="1" s="1"/>
  <c r="J1859" i="1"/>
  <c r="Z1859" i="1" s="1"/>
  <c r="J1860" i="1"/>
  <c r="Z1860" i="1" s="1"/>
  <c r="I1861" i="1"/>
  <c r="I1862" i="1" s="1"/>
  <c r="I1863" i="1" s="1"/>
  <c r="I1864" i="1" s="1"/>
  <c r="I1865" i="1" s="1"/>
  <c r="I1866" i="1" s="1"/>
  <c r="I1867" i="1" s="1"/>
  <c r="I1868" i="1" s="1"/>
  <c r="I1869" i="1" s="1"/>
  <c r="I1870" i="1" s="1"/>
  <c r="I1871" i="1" s="1"/>
  <c r="I1872" i="1" s="1"/>
  <c r="I1873" i="1" s="1"/>
  <c r="I1874" i="1" s="1"/>
  <c r="I1875" i="1" s="1"/>
  <c r="I1876" i="1" s="1"/>
  <c r="I1877" i="1" s="1"/>
  <c r="I1878" i="1" s="1"/>
  <c r="I1879" i="1" s="1"/>
  <c r="I1880" i="1" s="1"/>
  <c r="I1881" i="1" s="1"/>
  <c r="I1882" i="1" s="1"/>
  <c r="I1883" i="1" s="1"/>
  <c r="I1884" i="1" s="1"/>
  <c r="I1885" i="1" s="1"/>
  <c r="I1886" i="1" s="1"/>
  <c r="I1887" i="1" s="1"/>
  <c r="I1888" i="1" s="1"/>
  <c r="I1889" i="1" s="1"/>
  <c r="I1890" i="1" s="1"/>
  <c r="I1891" i="1" s="1"/>
  <c r="I1892" i="1" s="1"/>
  <c r="I1893" i="1" s="1"/>
  <c r="I1894" i="1" s="1"/>
  <c r="I1895" i="1" s="1"/>
  <c r="I1896" i="1" s="1"/>
  <c r="I1897" i="1" s="1"/>
  <c r="I1898" i="1" s="1"/>
  <c r="I1899" i="1" s="1"/>
  <c r="I1900" i="1" s="1"/>
  <c r="I1901" i="1" s="1"/>
  <c r="I1902" i="1" s="1"/>
  <c r="I1903" i="1" s="1"/>
  <c r="I1904" i="1" s="1"/>
  <c r="I1905" i="1" s="1"/>
  <c r="I1906" i="1" s="1"/>
  <c r="I1907" i="1" s="1"/>
  <c r="I1908" i="1" s="1"/>
  <c r="I1909" i="1" s="1"/>
  <c r="I1910" i="1" s="1"/>
  <c r="I1911" i="1" s="1"/>
  <c r="I1912" i="1" s="1"/>
  <c r="I1913" i="1" s="1"/>
  <c r="I1914" i="1" s="1"/>
  <c r="I1915" i="1" s="1"/>
  <c r="I1916" i="1" s="1"/>
  <c r="I1917" i="1" s="1"/>
  <c r="I1918" i="1" s="1"/>
  <c r="I1919" i="1" s="1"/>
  <c r="I1920" i="1" s="1"/>
  <c r="I1921" i="1" s="1"/>
  <c r="I1922" i="1" s="1"/>
  <c r="I1923" i="1" s="1"/>
  <c r="I1924" i="1" s="1"/>
  <c r="I1925" i="1" s="1"/>
  <c r="I1926" i="1" s="1"/>
  <c r="I1927" i="1" s="1"/>
  <c r="I1928" i="1" s="1"/>
  <c r="I1929" i="1" s="1"/>
  <c r="I1930" i="1" s="1"/>
  <c r="I1931" i="1" s="1"/>
  <c r="I1932" i="1" s="1"/>
  <c r="I1933" i="1" s="1"/>
  <c r="I1934" i="1" s="1"/>
  <c r="I1935" i="1" s="1"/>
  <c r="I1936" i="1" s="1"/>
  <c r="I1937" i="1" s="1"/>
  <c r="I1938" i="1" s="1"/>
  <c r="I1939" i="1" s="1"/>
  <c r="I1940" i="1" s="1"/>
  <c r="I1941" i="1" s="1"/>
  <c r="I1942" i="1" s="1"/>
  <c r="I1943" i="1" s="1"/>
  <c r="I1944" i="1" s="1"/>
  <c r="I1945" i="1" s="1"/>
  <c r="I1946" i="1" s="1"/>
  <c r="I1947" i="1" s="1"/>
  <c r="I1948" i="1" s="1"/>
  <c r="I1949" i="1" s="1"/>
  <c r="I1950" i="1" s="1"/>
  <c r="I1951" i="1" s="1"/>
  <c r="I1952" i="1" s="1"/>
  <c r="I1953" i="1" s="1"/>
  <c r="I1954" i="1" s="1"/>
  <c r="I1955" i="1" s="1"/>
  <c r="I1956" i="1" s="1"/>
  <c r="I1957" i="1" s="1"/>
  <c r="I1958" i="1" s="1"/>
  <c r="I1959" i="1" s="1"/>
  <c r="I1960" i="1" s="1"/>
  <c r="I1961" i="1" s="1"/>
  <c r="I1962" i="1" s="1"/>
  <c r="I1963" i="1" s="1"/>
  <c r="I1964" i="1" s="1"/>
  <c r="I1965" i="1" s="1"/>
  <c r="I1966" i="1" s="1"/>
  <c r="I1967" i="1" s="1"/>
  <c r="I1968" i="1" s="1"/>
  <c r="I1969" i="1" s="1"/>
  <c r="I1970" i="1" s="1"/>
  <c r="I1971" i="1" s="1"/>
  <c r="I1972" i="1" s="1"/>
  <c r="I1973" i="1" s="1"/>
  <c r="I1974" i="1" s="1"/>
  <c r="I1975" i="1" s="1"/>
  <c r="I1976" i="1" s="1"/>
  <c r="I1977" i="1" s="1"/>
  <c r="I1978" i="1" s="1"/>
  <c r="I1979" i="1" s="1"/>
  <c r="I1980" i="1" s="1"/>
  <c r="I1981" i="1" s="1"/>
  <c r="I1982" i="1" s="1"/>
  <c r="I1983" i="1" s="1"/>
  <c r="I1984" i="1" s="1"/>
  <c r="I1985" i="1" s="1"/>
  <c r="I1986" i="1" s="1"/>
  <c r="I1987" i="1" s="1"/>
  <c r="I1988" i="1" s="1"/>
  <c r="I1989" i="1" s="1"/>
  <c r="I1990" i="1" s="1"/>
  <c r="I1991" i="1" s="1"/>
  <c r="I1992" i="1" s="1"/>
  <c r="I1993" i="1" s="1"/>
  <c r="I1994" i="1" s="1"/>
  <c r="I1995" i="1" s="1"/>
  <c r="I1996" i="1" s="1"/>
  <c r="I1997" i="1" s="1"/>
  <c r="I1998" i="1" s="1"/>
  <c r="I1999" i="1" s="1"/>
  <c r="I2000" i="1" s="1"/>
  <c r="I2001" i="1" s="1"/>
  <c r="I2002" i="1" s="1"/>
  <c r="I2003" i="1" s="1"/>
  <c r="I2004" i="1" s="1"/>
  <c r="I2005" i="1" s="1"/>
  <c r="I2006" i="1" s="1"/>
  <c r="I2007" i="1" s="1"/>
  <c r="I2008" i="1" s="1"/>
  <c r="I2009" i="1" s="1"/>
  <c r="I2010" i="1" s="1"/>
  <c r="I2011" i="1" s="1"/>
  <c r="I2012" i="1" s="1"/>
  <c r="I2013" i="1" s="1"/>
  <c r="I2014" i="1" s="1"/>
  <c r="I2015" i="1" s="1"/>
  <c r="I2016" i="1" s="1"/>
  <c r="I2017" i="1" s="1"/>
  <c r="I2018" i="1" s="1"/>
  <c r="I2019" i="1" s="1"/>
  <c r="I2020" i="1" s="1"/>
  <c r="I2021" i="1" s="1"/>
  <c r="I2022" i="1" s="1"/>
  <c r="I2023" i="1" s="1"/>
  <c r="I2024" i="1" s="1"/>
  <c r="I2025" i="1" s="1"/>
  <c r="I2026" i="1" s="1"/>
  <c r="I2027" i="1" s="1"/>
  <c r="I2028" i="1" s="1"/>
  <c r="I2029" i="1" s="1"/>
  <c r="I2030" i="1" s="1"/>
  <c r="I2031" i="1" s="1"/>
  <c r="I2032" i="1" s="1"/>
  <c r="I2033" i="1" s="1"/>
  <c r="I2034" i="1" s="1"/>
  <c r="I2035" i="1" s="1"/>
  <c r="I2036" i="1" s="1"/>
  <c r="I2037" i="1" s="1"/>
  <c r="I2038" i="1" s="1"/>
  <c r="I2039" i="1" s="1"/>
  <c r="I2040" i="1" s="1"/>
  <c r="I2041" i="1" s="1"/>
  <c r="I2042" i="1" s="1"/>
  <c r="I2043" i="1" s="1"/>
  <c r="I2044" i="1" s="1"/>
  <c r="I2045" i="1" s="1"/>
  <c r="I2046" i="1" s="1"/>
  <c r="I2047" i="1" s="1"/>
  <c r="I2048" i="1" s="1"/>
  <c r="I2049" i="1" s="1"/>
  <c r="I2050" i="1" s="1"/>
  <c r="I2051" i="1" s="1"/>
  <c r="I2052" i="1" s="1"/>
  <c r="I2053" i="1" s="1"/>
  <c r="I2054" i="1" s="1"/>
  <c r="I2055" i="1" s="1"/>
  <c r="I2056" i="1" s="1"/>
  <c r="I2057" i="1" s="1"/>
  <c r="I2058" i="1" s="1"/>
  <c r="J1861" i="1"/>
  <c r="Z1861" i="1" s="1"/>
  <c r="J1862" i="1"/>
  <c r="Z1862" i="1" s="1"/>
  <c r="J1863" i="1"/>
  <c r="Z1863" i="1" s="1"/>
  <c r="J1864" i="1"/>
  <c r="Z1864" i="1" s="1"/>
  <c r="J1865" i="1"/>
  <c r="Z1865" i="1" s="1"/>
  <c r="J1866" i="1"/>
  <c r="Z1866" i="1" s="1"/>
  <c r="J1867" i="1"/>
  <c r="Z1867" i="1" s="1"/>
  <c r="J1868" i="1"/>
  <c r="Z1868" i="1" s="1"/>
  <c r="J1869" i="1"/>
  <c r="Z1869" i="1" s="1"/>
  <c r="J1870" i="1"/>
  <c r="Z1870" i="1" s="1"/>
  <c r="J1871" i="1"/>
  <c r="Z1871" i="1" s="1"/>
  <c r="J1872" i="1"/>
  <c r="Z1872" i="1" s="1"/>
  <c r="J1873" i="1"/>
  <c r="Z1873" i="1" s="1"/>
  <c r="J1874" i="1"/>
  <c r="Z1874" i="1" s="1"/>
  <c r="J1875" i="1"/>
  <c r="Z1875" i="1" s="1"/>
  <c r="J1876" i="1"/>
  <c r="Z1876" i="1" s="1"/>
  <c r="J1877" i="1"/>
  <c r="Z1877" i="1" s="1"/>
  <c r="J1878" i="1"/>
  <c r="Z1878" i="1" s="1"/>
  <c r="J1879" i="1"/>
  <c r="Z1879" i="1" s="1"/>
  <c r="J1880" i="1"/>
  <c r="Z1880" i="1" s="1"/>
  <c r="J1881" i="1"/>
  <c r="Z1881" i="1" s="1"/>
  <c r="J1882" i="1"/>
  <c r="Z1882" i="1" s="1"/>
  <c r="J1883" i="1"/>
  <c r="Z1883" i="1" s="1"/>
  <c r="J1884" i="1"/>
  <c r="Z1884" i="1" s="1"/>
  <c r="J1885" i="1"/>
  <c r="Z1885" i="1" s="1"/>
  <c r="J1886" i="1"/>
  <c r="Z1886" i="1" s="1"/>
  <c r="J1887" i="1"/>
  <c r="Z1887" i="1" s="1"/>
  <c r="J1888" i="1"/>
  <c r="Z1888" i="1" s="1"/>
  <c r="J1889" i="1"/>
  <c r="Z1889" i="1" s="1"/>
  <c r="J1890" i="1"/>
  <c r="Z1890" i="1" s="1"/>
  <c r="J1891" i="1"/>
  <c r="Z1891" i="1" s="1"/>
  <c r="J1892" i="1"/>
  <c r="Z1892" i="1" s="1"/>
  <c r="J1893" i="1"/>
  <c r="Z1893" i="1" s="1"/>
  <c r="J1894" i="1"/>
  <c r="Z1894" i="1" s="1"/>
  <c r="J1895" i="1"/>
  <c r="Z1895" i="1" s="1"/>
  <c r="J1896" i="1"/>
  <c r="Z1896" i="1" s="1"/>
  <c r="J1897" i="1"/>
  <c r="Z1897" i="1" s="1"/>
  <c r="J1898" i="1"/>
  <c r="Z1898" i="1" s="1"/>
  <c r="J1899" i="1"/>
  <c r="Z1899" i="1" s="1"/>
  <c r="J1900" i="1"/>
  <c r="Z1900" i="1" s="1"/>
  <c r="J1901" i="1"/>
  <c r="Z1901" i="1" s="1"/>
  <c r="J1902" i="1"/>
  <c r="Z1902" i="1" s="1"/>
  <c r="J1903" i="1"/>
  <c r="Z1903" i="1" s="1"/>
  <c r="J1904" i="1"/>
  <c r="Z1904" i="1" s="1"/>
  <c r="J1905" i="1"/>
  <c r="Z1905" i="1" s="1"/>
  <c r="J1906" i="1"/>
  <c r="Z1906" i="1" s="1"/>
  <c r="J1907" i="1"/>
  <c r="Z1907" i="1" s="1"/>
  <c r="J1908" i="1"/>
  <c r="Z1908" i="1" s="1"/>
  <c r="J1909" i="1"/>
  <c r="Z1909" i="1" s="1"/>
  <c r="J1910" i="1"/>
  <c r="Z1910" i="1" s="1"/>
  <c r="J1911" i="1"/>
  <c r="Z1911" i="1" s="1"/>
  <c r="J1912" i="1"/>
  <c r="Z1912" i="1" s="1"/>
  <c r="J1913" i="1"/>
  <c r="Z1913" i="1" s="1"/>
  <c r="J1914" i="1"/>
  <c r="Z1914" i="1" s="1"/>
  <c r="J1915" i="1"/>
  <c r="Z1915" i="1" s="1"/>
  <c r="J1916" i="1"/>
  <c r="Z1916" i="1" s="1"/>
  <c r="J1917" i="1"/>
  <c r="Z1917" i="1" s="1"/>
  <c r="J1918" i="1"/>
  <c r="Z1918" i="1" s="1"/>
  <c r="J1919" i="1"/>
  <c r="Z1919" i="1" s="1"/>
  <c r="J1920" i="1"/>
  <c r="Z1920" i="1" s="1"/>
  <c r="J1921" i="1"/>
  <c r="Z1921" i="1" s="1"/>
  <c r="J1922" i="1"/>
  <c r="Z1922" i="1" s="1"/>
  <c r="J1923" i="1"/>
  <c r="Z1923" i="1" s="1"/>
  <c r="J1924" i="1"/>
  <c r="Z1924" i="1" s="1"/>
  <c r="J1925" i="1"/>
  <c r="Z1925" i="1" s="1"/>
  <c r="J1926" i="1"/>
  <c r="Z1926" i="1" s="1"/>
  <c r="J1927" i="1"/>
  <c r="Z1927" i="1" s="1"/>
  <c r="J1928" i="1"/>
  <c r="Z1928" i="1" s="1"/>
  <c r="J1929" i="1"/>
  <c r="Z1929" i="1" s="1"/>
  <c r="J1930" i="1"/>
  <c r="Z1930" i="1" s="1"/>
  <c r="J1931" i="1"/>
  <c r="Z1931" i="1" s="1"/>
  <c r="J1932" i="1"/>
  <c r="Z1932" i="1" s="1"/>
  <c r="J1933" i="1"/>
  <c r="Z1933" i="1" s="1"/>
  <c r="J1934" i="1"/>
  <c r="Z1934" i="1" s="1"/>
  <c r="J1935" i="1"/>
  <c r="Z1935" i="1" s="1"/>
  <c r="J1936" i="1"/>
  <c r="Z1936" i="1" s="1"/>
  <c r="J1937" i="1"/>
  <c r="Z1937" i="1" s="1"/>
  <c r="J1938" i="1"/>
  <c r="Z1938" i="1" s="1"/>
  <c r="J1939" i="1"/>
  <c r="Z1939" i="1" s="1"/>
  <c r="J1940" i="1"/>
  <c r="Z1940" i="1" s="1"/>
  <c r="J1941" i="1"/>
  <c r="Z1941" i="1" s="1"/>
  <c r="J1942" i="1"/>
  <c r="Z1942" i="1" s="1"/>
  <c r="J1943" i="1"/>
  <c r="Z1943" i="1" s="1"/>
  <c r="J1944" i="1"/>
  <c r="Z1944" i="1" s="1"/>
  <c r="J1945" i="1"/>
  <c r="Z1945" i="1" s="1"/>
  <c r="J1946" i="1"/>
  <c r="Z1946" i="1" s="1"/>
  <c r="J1947" i="1"/>
  <c r="Z1947" i="1" s="1"/>
  <c r="J1948" i="1"/>
  <c r="Z1948" i="1" s="1"/>
  <c r="J1949" i="1"/>
  <c r="Z1949" i="1" s="1"/>
  <c r="J1950" i="1"/>
  <c r="Z1950" i="1" s="1"/>
  <c r="J1951" i="1"/>
  <c r="Z1951" i="1" s="1"/>
  <c r="J1952" i="1"/>
  <c r="Z1952" i="1" s="1"/>
  <c r="J1953" i="1"/>
  <c r="Z1953" i="1" s="1"/>
  <c r="J1954" i="1"/>
  <c r="Z1954" i="1" s="1"/>
  <c r="J1955" i="1"/>
  <c r="Z1955" i="1" s="1"/>
  <c r="J1956" i="1"/>
  <c r="Z1956" i="1" s="1"/>
  <c r="J1957" i="1"/>
  <c r="Z1957" i="1" s="1"/>
  <c r="J1958" i="1"/>
  <c r="Z1958" i="1" s="1"/>
  <c r="J1959" i="1"/>
  <c r="Z1959" i="1" s="1"/>
  <c r="J1960" i="1"/>
  <c r="Z1960" i="1" s="1"/>
  <c r="J1961" i="1"/>
  <c r="Z1961" i="1" s="1"/>
  <c r="J1962" i="1"/>
  <c r="Z1962" i="1" s="1"/>
  <c r="J1963" i="1"/>
  <c r="Z1963" i="1" s="1"/>
  <c r="J1964" i="1"/>
  <c r="Z1964" i="1" s="1"/>
  <c r="J1965" i="1"/>
  <c r="Z1965" i="1" s="1"/>
  <c r="J1966" i="1"/>
  <c r="Z1966" i="1" s="1"/>
  <c r="J1967" i="1"/>
  <c r="Z1967" i="1" s="1"/>
  <c r="J1968" i="1"/>
  <c r="Z1968" i="1" s="1"/>
  <c r="J1969" i="1"/>
  <c r="Z1969" i="1" s="1"/>
  <c r="J1970" i="1"/>
  <c r="Z1970" i="1" s="1"/>
  <c r="J1971" i="1"/>
  <c r="Z1971" i="1" s="1"/>
  <c r="J1972" i="1"/>
  <c r="Z1972" i="1" s="1"/>
  <c r="J1973" i="1"/>
  <c r="Z1973" i="1" s="1"/>
  <c r="J1974" i="1"/>
  <c r="Z1974" i="1" s="1"/>
  <c r="J1975" i="1"/>
  <c r="Z1975" i="1" s="1"/>
  <c r="J1976" i="1"/>
  <c r="Z1976" i="1" s="1"/>
  <c r="J1977" i="1"/>
  <c r="Z1977" i="1" s="1"/>
  <c r="J1978" i="1"/>
  <c r="Z1978" i="1" s="1"/>
  <c r="J1979" i="1"/>
  <c r="Z1979" i="1" s="1"/>
  <c r="J1980" i="1"/>
  <c r="Z1980" i="1" s="1"/>
  <c r="J1981" i="1"/>
  <c r="Z1981" i="1" s="1"/>
  <c r="J1982" i="1"/>
  <c r="Z1982" i="1" s="1"/>
  <c r="J1983" i="1"/>
  <c r="Z1983" i="1" s="1"/>
  <c r="J1984" i="1"/>
  <c r="Z1984" i="1" s="1"/>
  <c r="J1985" i="1"/>
  <c r="Z1985" i="1" s="1"/>
  <c r="J1986" i="1"/>
  <c r="Z1986" i="1" s="1"/>
  <c r="J1987" i="1"/>
  <c r="Z1987" i="1" s="1"/>
  <c r="J1988" i="1"/>
  <c r="Z1988" i="1" s="1"/>
  <c r="J1989" i="1"/>
  <c r="Z1989" i="1" s="1"/>
  <c r="J1990" i="1"/>
  <c r="Z1990" i="1" s="1"/>
  <c r="J1991" i="1"/>
  <c r="Z1991" i="1" s="1"/>
  <c r="J1992" i="1"/>
  <c r="Z1992" i="1" s="1"/>
  <c r="J1993" i="1"/>
  <c r="Z1993" i="1" s="1"/>
  <c r="J1994" i="1"/>
  <c r="Z1994" i="1" s="1"/>
  <c r="J1995" i="1"/>
  <c r="Z1995" i="1" s="1"/>
  <c r="J1996" i="1"/>
  <c r="Z1996" i="1" s="1"/>
  <c r="J1997" i="1"/>
  <c r="Z1997" i="1" s="1"/>
  <c r="J1998" i="1"/>
  <c r="Z1998" i="1" s="1"/>
  <c r="J1999" i="1"/>
  <c r="Z1999" i="1" s="1"/>
  <c r="J2000" i="1"/>
  <c r="Z2000" i="1" s="1"/>
  <c r="J2001" i="1"/>
  <c r="Z2001" i="1" s="1"/>
  <c r="J2002" i="1"/>
  <c r="Z2002" i="1" s="1"/>
  <c r="J2003" i="1"/>
  <c r="Z2003" i="1" s="1"/>
  <c r="J2004" i="1"/>
  <c r="Z2004" i="1" s="1"/>
  <c r="J2005" i="1"/>
  <c r="Z2005" i="1" s="1"/>
  <c r="J2006" i="1"/>
  <c r="Z2006" i="1" s="1"/>
  <c r="J2007" i="1"/>
  <c r="Z2007" i="1" s="1"/>
  <c r="J2008" i="1"/>
  <c r="Z2008" i="1" s="1"/>
  <c r="J2009" i="1"/>
  <c r="Z2009" i="1" s="1"/>
  <c r="J2010" i="1"/>
  <c r="Z2010" i="1" s="1"/>
  <c r="J2011" i="1"/>
  <c r="Z2011" i="1" s="1"/>
  <c r="J2012" i="1"/>
  <c r="Z2012" i="1" s="1"/>
  <c r="J2013" i="1"/>
  <c r="Z2013" i="1" s="1"/>
  <c r="J2014" i="1"/>
  <c r="Z2014" i="1" s="1"/>
  <c r="J2015" i="1"/>
  <c r="Z2015" i="1" s="1"/>
  <c r="J2016" i="1"/>
  <c r="Z2016" i="1" s="1"/>
  <c r="J2017" i="1"/>
  <c r="Z2017" i="1" s="1"/>
  <c r="J2018" i="1"/>
  <c r="Z2018" i="1" s="1"/>
  <c r="J2019" i="1"/>
  <c r="Z2019" i="1" s="1"/>
  <c r="J2020" i="1"/>
  <c r="Z2020" i="1" s="1"/>
  <c r="J2021" i="1"/>
  <c r="Z2021" i="1" s="1"/>
  <c r="J2022" i="1"/>
  <c r="Z2022" i="1" s="1"/>
  <c r="J2023" i="1"/>
  <c r="Z2023" i="1" s="1"/>
  <c r="J2024" i="1"/>
  <c r="Z2024" i="1" s="1"/>
  <c r="J2025" i="1"/>
  <c r="Z2025" i="1" s="1"/>
  <c r="J2026" i="1"/>
  <c r="Z2026" i="1" s="1"/>
  <c r="J2027" i="1"/>
  <c r="Z2027" i="1" s="1"/>
  <c r="J2028" i="1"/>
  <c r="Z2028" i="1" s="1"/>
  <c r="J2029" i="1"/>
  <c r="Z2029" i="1" s="1"/>
  <c r="J2030" i="1"/>
  <c r="Z2030" i="1" s="1"/>
  <c r="J2031" i="1"/>
  <c r="Z2031" i="1" s="1"/>
  <c r="J2032" i="1"/>
  <c r="Z2032" i="1" s="1"/>
  <c r="J2033" i="1"/>
  <c r="Z2033" i="1" s="1"/>
  <c r="J2034" i="1"/>
  <c r="Z2034" i="1" s="1"/>
  <c r="J2035" i="1"/>
  <c r="Z2035" i="1" s="1"/>
  <c r="J2036" i="1"/>
  <c r="Z2036" i="1" s="1"/>
  <c r="J2037" i="1"/>
  <c r="Z2037" i="1" s="1"/>
  <c r="J2038" i="1"/>
  <c r="Z2038" i="1" s="1"/>
  <c r="J2039" i="1"/>
  <c r="Z2039" i="1" s="1"/>
  <c r="J2040" i="1"/>
  <c r="Z2040" i="1" s="1"/>
  <c r="J2041" i="1"/>
  <c r="Z2041" i="1" s="1"/>
  <c r="J2042" i="1"/>
  <c r="Z2042" i="1" s="1"/>
  <c r="J2043" i="1"/>
  <c r="Z2043" i="1" s="1"/>
  <c r="J2044" i="1"/>
  <c r="Z2044" i="1" s="1"/>
  <c r="J2045" i="1"/>
  <c r="Z2045" i="1" s="1"/>
  <c r="J2046" i="1"/>
  <c r="Z2046" i="1" s="1"/>
  <c r="J2047" i="1"/>
  <c r="Z2047" i="1" s="1"/>
  <c r="J2048" i="1"/>
  <c r="Z2048" i="1" s="1"/>
  <c r="J2049" i="1"/>
  <c r="Z2049" i="1" s="1"/>
  <c r="J2050" i="1"/>
  <c r="Z2050" i="1" s="1"/>
  <c r="J2051" i="1"/>
  <c r="Z2051" i="1" s="1"/>
  <c r="J2052" i="1"/>
  <c r="Z2052" i="1" s="1"/>
  <c r="J2053" i="1"/>
  <c r="Z2053" i="1" s="1"/>
  <c r="J2054" i="1"/>
  <c r="Z2054" i="1" s="1"/>
  <c r="J2055" i="1"/>
  <c r="Z2055" i="1" s="1"/>
  <c r="J2056" i="1"/>
  <c r="Z2056" i="1" s="1"/>
  <c r="J2057" i="1"/>
  <c r="Z2057" i="1" s="1"/>
  <c r="J2058" i="1"/>
  <c r="Z2058" i="1" s="1"/>
  <c r="I2059" i="1"/>
  <c r="I2060" i="1" s="1"/>
  <c r="I2061" i="1" s="1"/>
  <c r="I2062" i="1" s="1"/>
  <c r="I2063" i="1" s="1"/>
  <c r="I2064" i="1" s="1"/>
  <c r="I2065" i="1" s="1"/>
  <c r="I2066" i="1" s="1"/>
  <c r="I2067" i="1" s="1"/>
  <c r="I2068" i="1" s="1"/>
  <c r="I2069" i="1" s="1"/>
  <c r="I2070" i="1" s="1"/>
  <c r="I2071" i="1" s="1"/>
  <c r="I2072" i="1" s="1"/>
  <c r="I2073" i="1" s="1"/>
  <c r="I2074" i="1" s="1"/>
  <c r="I2075" i="1" s="1"/>
  <c r="I2076" i="1" s="1"/>
  <c r="I2077" i="1" s="1"/>
  <c r="I2078" i="1" s="1"/>
  <c r="I2079" i="1" s="1"/>
  <c r="I2080" i="1" s="1"/>
  <c r="I2081" i="1" s="1"/>
  <c r="I2082" i="1" s="1"/>
  <c r="I2083" i="1" s="1"/>
  <c r="I2084" i="1" s="1"/>
  <c r="I2085" i="1" s="1"/>
  <c r="I2086" i="1" s="1"/>
  <c r="I2087" i="1" s="1"/>
  <c r="I2088" i="1" s="1"/>
  <c r="I2089" i="1" s="1"/>
  <c r="I2090" i="1" s="1"/>
  <c r="I2091" i="1" s="1"/>
  <c r="I2092" i="1" s="1"/>
  <c r="I2093" i="1" s="1"/>
  <c r="I2094" i="1" s="1"/>
  <c r="I2095" i="1" s="1"/>
  <c r="I2096" i="1" s="1"/>
  <c r="I2097" i="1" s="1"/>
  <c r="I2098" i="1" s="1"/>
  <c r="I2099" i="1" s="1"/>
  <c r="I2100" i="1" s="1"/>
  <c r="I2101" i="1" s="1"/>
  <c r="I2102" i="1" s="1"/>
  <c r="I2103" i="1" s="1"/>
  <c r="I2104" i="1" s="1"/>
  <c r="I2105" i="1" s="1"/>
  <c r="I2106" i="1" s="1"/>
  <c r="I2107" i="1" s="1"/>
  <c r="I2108" i="1" s="1"/>
  <c r="I2109" i="1" s="1"/>
  <c r="I2110" i="1" s="1"/>
  <c r="I2111" i="1" s="1"/>
  <c r="I2112" i="1" s="1"/>
  <c r="I2113" i="1" s="1"/>
  <c r="I2114" i="1" s="1"/>
  <c r="I2115" i="1" s="1"/>
  <c r="I2116" i="1" s="1"/>
  <c r="I2117" i="1" s="1"/>
  <c r="I2118" i="1" s="1"/>
  <c r="I2119" i="1" s="1"/>
  <c r="I2120" i="1" s="1"/>
  <c r="I2121" i="1" s="1"/>
  <c r="I2122" i="1" s="1"/>
  <c r="I2123" i="1" s="1"/>
  <c r="I2124" i="1" s="1"/>
  <c r="I2125" i="1" s="1"/>
  <c r="I2126" i="1" s="1"/>
  <c r="I2127" i="1" s="1"/>
  <c r="I2128" i="1" s="1"/>
  <c r="I2129" i="1" s="1"/>
  <c r="I2130" i="1" s="1"/>
  <c r="I2131" i="1" s="1"/>
  <c r="I2132" i="1" s="1"/>
  <c r="I2133" i="1" s="1"/>
  <c r="I2134" i="1" s="1"/>
  <c r="I2135" i="1" s="1"/>
  <c r="I2136" i="1" s="1"/>
  <c r="I2137" i="1" s="1"/>
  <c r="I2138" i="1" s="1"/>
  <c r="I2139" i="1" s="1"/>
  <c r="I2140" i="1" s="1"/>
  <c r="I2141" i="1" s="1"/>
  <c r="I2142" i="1" s="1"/>
  <c r="I2143" i="1" s="1"/>
  <c r="I2144" i="1" s="1"/>
  <c r="I2145" i="1" s="1"/>
  <c r="I2146" i="1" s="1"/>
  <c r="I2147" i="1" s="1"/>
  <c r="I2148" i="1" s="1"/>
  <c r="I2149" i="1" s="1"/>
  <c r="I2150" i="1" s="1"/>
  <c r="I2151" i="1" s="1"/>
  <c r="I2152" i="1" s="1"/>
  <c r="I2153" i="1" s="1"/>
  <c r="I2154" i="1" s="1"/>
  <c r="I2155" i="1" s="1"/>
  <c r="I2156" i="1" s="1"/>
  <c r="I2157" i="1" s="1"/>
  <c r="I2158" i="1" s="1"/>
  <c r="I2159" i="1" s="1"/>
  <c r="I2160" i="1" s="1"/>
  <c r="I2161" i="1" s="1"/>
  <c r="I2162" i="1" s="1"/>
  <c r="I2163" i="1" s="1"/>
  <c r="I2164" i="1" s="1"/>
  <c r="I2165" i="1" s="1"/>
  <c r="I2166" i="1" s="1"/>
  <c r="I2167" i="1" s="1"/>
  <c r="I2168" i="1" s="1"/>
  <c r="I2169" i="1" s="1"/>
  <c r="I2170" i="1" s="1"/>
  <c r="I2171" i="1" s="1"/>
  <c r="I2172" i="1" s="1"/>
  <c r="I2173" i="1" s="1"/>
  <c r="I2174" i="1" s="1"/>
  <c r="I2175" i="1" s="1"/>
  <c r="I2176" i="1" s="1"/>
  <c r="I2177" i="1" s="1"/>
  <c r="I2178" i="1" s="1"/>
  <c r="I2179" i="1" s="1"/>
  <c r="I2180" i="1" s="1"/>
  <c r="I2181" i="1" s="1"/>
  <c r="I2182" i="1" s="1"/>
  <c r="I2183" i="1" s="1"/>
  <c r="I2184" i="1" s="1"/>
  <c r="I2185" i="1" s="1"/>
  <c r="I2186" i="1" s="1"/>
  <c r="I2187" i="1" s="1"/>
  <c r="I2188" i="1" s="1"/>
  <c r="I2189" i="1" s="1"/>
  <c r="I2190" i="1" s="1"/>
  <c r="I2191" i="1" s="1"/>
  <c r="I2192" i="1" s="1"/>
  <c r="I2193" i="1" s="1"/>
  <c r="I2194" i="1" s="1"/>
  <c r="I2195" i="1" s="1"/>
  <c r="I2196" i="1" s="1"/>
  <c r="I2197" i="1" s="1"/>
  <c r="I2198" i="1" s="1"/>
  <c r="I2199" i="1" s="1"/>
  <c r="I2200" i="1" s="1"/>
  <c r="I2201" i="1" s="1"/>
  <c r="I2202" i="1" s="1"/>
  <c r="I2203" i="1" s="1"/>
  <c r="I2204" i="1" s="1"/>
  <c r="I2205" i="1" s="1"/>
  <c r="I2206" i="1" s="1"/>
  <c r="I2207" i="1" s="1"/>
  <c r="I2208" i="1" s="1"/>
  <c r="I2209" i="1" s="1"/>
  <c r="I2210" i="1" s="1"/>
  <c r="I2211" i="1" s="1"/>
  <c r="I2212" i="1" s="1"/>
  <c r="J2059" i="1"/>
  <c r="Z2059" i="1" s="1"/>
  <c r="J2060" i="1"/>
  <c r="Z2060" i="1" s="1"/>
  <c r="J2061" i="1"/>
  <c r="Z2061" i="1" s="1"/>
  <c r="J2062" i="1"/>
  <c r="Z2062" i="1" s="1"/>
  <c r="J2063" i="1"/>
  <c r="Z2063" i="1" s="1"/>
  <c r="J2064" i="1"/>
  <c r="Z2064" i="1" s="1"/>
  <c r="J2065" i="1"/>
  <c r="Z2065" i="1" s="1"/>
  <c r="J2066" i="1"/>
  <c r="Z2066" i="1" s="1"/>
  <c r="J2067" i="1"/>
  <c r="Z2067" i="1" s="1"/>
  <c r="J2068" i="1"/>
  <c r="Z2068" i="1" s="1"/>
  <c r="J2069" i="1"/>
  <c r="Z2069" i="1" s="1"/>
  <c r="J2070" i="1"/>
  <c r="Z2070" i="1" s="1"/>
  <c r="J2071" i="1"/>
  <c r="Z2071" i="1" s="1"/>
  <c r="J2072" i="1"/>
  <c r="Z2072" i="1" s="1"/>
  <c r="J2073" i="1"/>
  <c r="Z2073" i="1" s="1"/>
  <c r="J2074" i="1"/>
  <c r="Z2074" i="1" s="1"/>
  <c r="J2075" i="1"/>
  <c r="Z2075" i="1" s="1"/>
  <c r="J2076" i="1"/>
  <c r="Z2076" i="1" s="1"/>
  <c r="J2077" i="1"/>
  <c r="Z2077" i="1" s="1"/>
  <c r="J2078" i="1"/>
  <c r="Z2078" i="1" s="1"/>
  <c r="J2079" i="1"/>
  <c r="Z2079" i="1" s="1"/>
  <c r="J2080" i="1"/>
  <c r="Z2080" i="1" s="1"/>
  <c r="J2081" i="1"/>
  <c r="Z2081" i="1" s="1"/>
  <c r="J2082" i="1"/>
  <c r="Z2082" i="1" s="1"/>
  <c r="J2083" i="1"/>
  <c r="Z2083" i="1" s="1"/>
  <c r="J2084" i="1"/>
  <c r="Z2084" i="1" s="1"/>
  <c r="J2085" i="1"/>
  <c r="Z2085" i="1" s="1"/>
  <c r="J2086" i="1"/>
  <c r="Z2086" i="1" s="1"/>
  <c r="J2087" i="1"/>
  <c r="Z2087" i="1" s="1"/>
  <c r="J2088" i="1"/>
  <c r="Z2088" i="1" s="1"/>
  <c r="J2089" i="1"/>
  <c r="Z2089" i="1" s="1"/>
  <c r="J2090" i="1"/>
  <c r="Z2090" i="1" s="1"/>
  <c r="J2091" i="1"/>
  <c r="Z2091" i="1" s="1"/>
  <c r="J2092" i="1"/>
  <c r="Z2092" i="1" s="1"/>
  <c r="J2093" i="1"/>
  <c r="Z2093" i="1" s="1"/>
  <c r="J2094" i="1"/>
  <c r="Z2094" i="1" s="1"/>
  <c r="J2095" i="1"/>
  <c r="Z2095" i="1" s="1"/>
  <c r="J2096" i="1"/>
  <c r="Z2096" i="1" s="1"/>
  <c r="J2097" i="1"/>
  <c r="Z2097" i="1" s="1"/>
  <c r="J2098" i="1"/>
  <c r="Z2098" i="1" s="1"/>
  <c r="J2099" i="1"/>
  <c r="Z2099" i="1" s="1"/>
  <c r="J2100" i="1"/>
  <c r="Z2100" i="1" s="1"/>
  <c r="J2101" i="1"/>
  <c r="Z2101" i="1" s="1"/>
  <c r="J2102" i="1"/>
  <c r="Z2102" i="1" s="1"/>
  <c r="J2103" i="1"/>
  <c r="Z2103" i="1" s="1"/>
  <c r="J2104" i="1"/>
  <c r="Z2104" i="1" s="1"/>
  <c r="J2105" i="1"/>
  <c r="Z2105" i="1" s="1"/>
  <c r="J2106" i="1"/>
  <c r="Z2106" i="1" s="1"/>
  <c r="J2107" i="1"/>
  <c r="Z2107" i="1" s="1"/>
  <c r="J2108" i="1"/>
  <c r="Z2108" i="1" s="1"/>
  <c r="J2109" i="1"/>
  <c r="Z2109" i="1" s="1"/>
  <c r="J2110" i="1"/>
  <c r="Z2110" i="1" s="1"/>
  <c r="J2111" i="1"/>
  <c r="Z2111" i="1" s="1"/>
  <c r="J2112" i="1"/>
  <c r="Z2112" i="1" s="1"/>
  <c r="J2113" i="1"/>
  <c r="Z2113" i="1" s="1"/>
  <c r="J2114" i="1"/>
  <c r="Z2114" i="1" s="1"/>
  <c r="J2115" i="1"/>
  <c r="Z2115" i="1" s="1"/>
  <c r="J2116" i="1"/>
  <c r="Z2116" i="1" s="1"/>
  <c r="J2117" i="1"/>
  <c r="Z2117" i="1" s="1"/>
  <c r="J2118" i="1"/>
  <c r="Z2118" i="1" s="1"/>
  <c r="J2119" i="1"/>
  <c r="Z2119" i="1" s="1"/>
  <c r="J2120" i="1"/>
  <c r="Z2120" i="1" s="1"/>
  <c r="J2121" i="1"/>
  <c r="Z2121" i="1" s="1"/>
  <c r="J2122" i="1"/>
  <c r="Z2122" i="1" s="1"/>
  <c r="J2123" i="1"/>
  <c r="Z2123" i="1" s="1"/>
  <c r="J2124" i="1"/>
  <c r="Z2124" i="1" s="1"/>
  <c r="J2125" i="1"/>
  <c r="Z2125" i="1" s="1"/>
  <c r="J2126" i="1"/>
  <c r="Z2126" i="1" s="1"/>
  <c r="J2127" i="1"/>
  <c r="Z2127" i="1" s="1"/>
  <c r="J2128" i="1"/>
  <c r="Z2128" i="1" s="1"/>
  <c r="J2129" i="1"/>
  <c r="Z2129" i="1" s="1"/>
  <c r="J2130" i="1"/>
  <c r="Z2130" i="1" s="1"/>
  <c r="J2131" i="1"/>
  <c r="Z2131" i="1" s="1"/>
  <c r="J2132" i="1"/>
  <c r="Z2132" i="1" s="1"/>
  <c r="J2133" i="1"/>
  <c r="Z2133" i="1" s="1"/>
  <c r="J2134" i="1"/>
  <c r="Z2134" i="1" s="1"/>
  <c r="J2135" i="1"/>
  <c r="Z2135" i="1" s="1"/>
  <c r="J2136" i="1"/>
  <c r="Z2136" i="1" s="1"/>
  <c r="J2137" i="1"/>
  <c r="Z2137" i="1" s="1"/>
  <c r="J2138" i="1"/>
  <c r="Z2138" i="1" s="1"/>
  <c r="J2139" i="1"/>
  <c r="Z2139" i="1" s="1"/>
  <c r="J2140" i="1"/>
  <c r="Z2140" i="1" s="1"/>
  <c r="J2141" i="1"/>
  <c r="Z2141" i="1" s="1"/>
  <c r="J2142" i="1"/>
  <c r="Z2142" i="1" s="1"/>
  <c r="J2143" i="1"/>
  <c r="Z2143" i="1" s="1"/>
  <c r="J2144" i="1"/>
  <c r="Z2144" i="1" s="1"/>
  <c r="J2145" i="1"/>
  <c r="Z2145" i="1" s="1"/>
  <c r="J2146" i="1"/>
  <c r="Z2146" i="1" s="1"/>
  <c r="J2147" i="1"/>
  <c r="Z2147" i="1" s="1"/>
  <c r="J2148" i="1"/>
  <c r="Z2148" i="1" s="1"/>
  <c r="J2149" i="1"/>
  <c r="Z2149" i="1" s="1"/>
  <c r="J2150" i="1"/>
  <c r="Z2150" i="1" s="1"/>
  <c r="J2151" i="1"/>
  <c r="Z2151" i="1" s="1"/>
  <c r="J2152" i="1"/>
  <c r="Z2152" i="1" s="1"/>
  <c r="J2153" i="1"/>
  <c r="Z2153" i="1" s="1"/>
  <c r="J2154" i="1"/>
  <c r="Z2154" i="1" s="1"/>
  <c r="J2155" i="1"/>
  <c r="Z2155" i="1" s="1"/>
  <c r="J2156" i="1"/>
  <c r="Z2156" i="1" s="1"/>
  <c r="J2157" i="1"/>
  <c r="Z2157" i="1" s="1"/>
  <c r="J2158" i="1"/>
  <c r="Z2158" i="1" s="1"/>
  <c r="J2159" i="1"/>
  <c r="Z2159" i="1" s="1"/>
  <c r="J2160" i="1"/>
  <c r="Z2160" i="1" s="1"/>
  <c r="J2161" i="1"/>
  <c r="Z2161" i="1" s="1"/>
  <c r="J2162" i="1"/>
  <c r="Z2162" i="1" s="1"/>
  <c r="J2163" i="1"/>
  <c r="Z2163" i="1" s="1"/>
  <c r="J2164" i="1"/>
  <c r="Z2164" i="1" s="1"/>
  <c r="J2165" i="1"/>
  <c r="Z2165" i="1" s="1"/>
  <c r="J2166" i="1"/>
  <c r="Z2166" i="1" s="1"/>
  <c r="J2167" i="1"/>
  <c r="Z2167" i="1" s="1"/>
  <c r="J2168" i="1"/>
  <c r="Z2168" i="1" s="1"/>
  <c r="J2169" i="1"/>
  <c r="Z2169" i="1" s="1"/>
  <c r="J2170" i="1"/>
  <c r="Z2170" i="1" s="1"/>
  <c r="J2171" i="1"/>
  <c r="Z2171" i="1" s="1"/>
  <c r="J2172" i="1"/>
  <c r="Z2172" i="1" s="1"/>
  <c r="J2173" i="1"/>
  <c r="Z2173" i="1" s="1"/>
  <c r="J2174" i="1"/>
  <c r="Z2174" i="1" s="1"/>
  <c r="J2175" i="1"/>
  <c r="Z2175" i="1" s="1"/>
  <c r="J2176" i="1"/>
  <c r="Z2176" i="1" s="1"/>
  <c r="J2177" i="1"/>
  <c r="Z2177" i="1" s="1"/>
  <c r="J2178" i="1"/>
  <c r="Z2178" i="1" s="1"/>
  <c r="J2179" i="1"/>
  <c r="Z2179" i="1" s="1"/>
  <c r="J2180" i="1"/>
  <c r="Z2180" i="1" s="1"/>
  <c r="J2181" i="1"/>
  <c r="Z2181" i="1" s="1"/>
  <c r="J2182" i="1"/>
  <c r="Z2182" i="1" s="1"/>
  <c r="J2183" i="1"/>
  <c r="Z2183" i="1" s="1"/>
  <c r="J2184" i="1"/>
  <c r="Z2184" i="1" s="1"/>
  <c r="J2185" i="1"/>
  <c r="Z2185" i="1" s="1"/>
  <c r="J2186" i="1"/>
  <c r="Z2186" i="1" s="1"/>
  <c r="J2187" i="1"/>
  <c r="Z2187" i="1" s="1"/>
  <c r="J2188" i="1"/>
  <c r="Z2188" i="1" s="1"/>
  <c r="J2189" i="1"/>
  <c r="Z2189" i="1" s="1"/>
  <c r="J2190" i="1"/>
  <c r="Z2190" i="1" s="1"/>
  <c r="J2191" i="1"/>
  <c r="Z2191" i="1" s="1"/>
  <c r="J2192" i="1"/>
  <c r="Z2192" i="1" s="1"/>
  <c r="J2193" i="1"/>
  <c r="Z2193" i="1" s="1"/>
  <c r="J2194" i="1"/>
  <c r="Z2194" i="1" s="1"/>
  <c r="J2195" i="1"/>
  <c r="Z2195" i="1" s="1"/>
  <c r="J2196" i="1"/>
  <c r="Z2196" i="1" s="1"/>
  <c r="J2197" i="1"/>
  <c r="Z2197" i="1" s="1"/>
  <c r="J2198" i="1"/>
  <c r="Z2198" i="1" s="1"/>
  <c r="J2199" i="1"/>
  <c r="Z2199" i="1" s="1"/>
  <c r="J2200" i="1"/>
  <c r="Z2200" i="1" s="1"/>
  <c r="J2201" i="1"/>
  <c r="Z2201" i="1" s="1"/>
  <c r="J2202" i="1"/>
  <c r="Z2202" i="1" s="1"/>
  <c r="J2203" i="1"/>
  <c r="Z2203" i="1" s="1"/>
  <c r="J2204" i="1"/>
  <c r="Z2204" i="1" s="1"/>
  <c r="J2205" i="1"/>
  <c r="Z2205" i="1" s="1"/>
  <c r="J2206" i="1"/>
  <c r="Z2206" i="1" s="1"/>
  <c r="J2207" i="1"/>
  <c r="Z2207" i="1" s="1"/>
  <c r="J2208" i="1"/>
  <c r="Z2208" i="1" s="1"/>
  <c r="J2209" i="1"/>
  <c r="Z2209" i="1" s="1"/>
  <c r="J2210" i="1"/>
  <c r="Z2210" i="1" s="1"/>
  <c r="J2211" i="1"/>
  <c r="Z2211" i="1" s="1"/>
  <c r="J2212" i="1"/>
  <c r="Z2212" i="1" s="1"/>
  <c r="I2213" i="1"/>
  <c r="I2214" i="1" s="1"/>
  <c r="I2215" i="1" s="1"/>
  <c r="I2216" i="1" s="1"/>
  <c r="I2217" i="1" s="1"/>
  <c r="I2218" i="1" s="1"/>
  <c r="I2219" i="1" s="1"/>
  <c r="I2220" i="1" s="1"/>
  <c r="I2221" i="1" s="1"/>
  <c r="I2222" i="1" s="1"/>
  <c r="I2223" i="1" s="1"/>
  <c r="I2224" i="1" s="1"/>
  <c r="I2225" i="1" s="1"/>
  <c r="I2226" i="1" s="1"/>
  <c r="I2227" i="1" s="1"/>
  <c r="I2228" i="1" s="1"/>
  <c r="I2229" i="1" s="1"/>
  <c r="I2230" i="1" s="1"/>
  <c r="I2231" i="1" s="1"/>
  <c r="I2232" i="1" s="1"/>
  <c r="I2233" i="1" s="1"/>
  <c r="I2234" i="1" s="1"/>
  <c r="I2235" i="1" s="1"/>
  <c r="I2236" i="1" s="1"/>
  <c r="I2237" i="1" s="1"/>
  <c r="I2238" i="1" s="1"/>
  <c r="I2239" i="1" s="1"/>
  <c r="I2240" i="1" s="1"/>
  <c r="I2241" i="1" s="1"/>
  <c r="I2242" i="1" s="1"/>
  <c r="I2243" i="1" s="1"/>
  <c r="I2244" i="1" s="1"/>
  <c r="I2245" i="1" s="1"/>
  <c r="I2246" i="1" s="1"/>
  <c r="I2247" i="1" s="1"/>
  <c r="I2248" i="1" s="1"/>
  <c r="I2249" i="1" s="1"/>
  <c r="I2250" i="1" s="1"/>
  <c r="I2251" i="1" s="1"/>
  <c r="I2252" i="1" s="1"/>
  <c r="I2253" i="1" s="1"/>
  <c r="I2254" i="1" s="1"/>
  <c r="I2255" i="1" s="1"/>
  <c r="I2256" i="1" s="1"/>
  <c r="I2257" i="1" s="1"/>
  <c r="I2258" i="1" s="1"/>
  <c r="I2259" i="1" s="1"/>
  <c r="I2260" i="1" s="1"/>
  <c r="I2261" i="1" s="1"/>
  <c r="I2262" i="1" s="1"/>
  <c r="I2263" i="1" s="1"/>
  <c r="I2264" i="1" s="1"/>
  <c r="I2265" i="1" s="1"/>
  <c r="I2266" i="1" s="1"/>
  <c r="I2267" i="1" s="1"/>
  <c r="I2268" i="1" s="1"/>
  <c r="I2269" i="1" s="1"/>
  <c r="I2270" i="1" s="1"/>
  <c r="I2271" i="1" s="1"/>
  <c r="I2272" i="1" s="1"/>
  <c r="I2273" i="1" s="1"/>
  <c r="I2274" i="1" s="1"/>
  <c r="I2275" i="1" s="1"/>
  <c r="I2276" i="1" s="1"/>
  <c r="I2277" i="1" s="1"/>
  <c r="I2278" i="1" s="1"/>
  <c r="I2279" i="1" s="1"/>
  <c r="I2280" i="1" s="1"/>
  <c r="I2281" i="1" s="1"/>
  <c r="I2282" i="1" s="1"/>
  <c r="I2283" i="1" s="1"/>
  <c r="I2284" i="1" s="1"/>
  <c r="I2285" i="1" s="1"/>
  <c r="I2286" i="1" s="1"/>
  <c r="I2287" i="1" s="1"/>
  <c r="I2288" i="1" s="1"/>
  <c r="I2289" i="1" s="1"/>
  <c r="I2290" i="1" s="1"/>
  <c r="I2291" i="1" s="1"/>
  <c r="I2292" i="1" s="1"/>
  <c r="I2293" i="1" s="1"/>
  <c r="I2294" i="1" s="1"/>
  <c r="I2295" i="1" s="1"/>
  <c r="I2296" i="1" s="1"/>
  <c r="J2213" i="1"/>
  <c r="Z2213" i="1" s="1"/>
  <c r="J2214" i="1"/>
  <c r="Z2214" i="1" s="1"/>
  <c r="J2215" i="1"/>
  <c r="Z2215" i="1" s="1"/>
  <c r="J2216" i="1"/>
  <c r="Z2216" i="1" s="1"/>
  <c r="J2217" i="1"/>
  <c r="Z2217" i="1" s="1"/>
  <c r="J2218" i="1"/>
  <c r="Z2218" i="1" s="1"/>
  <c r="J2219" i="1"/>
  <c r="Z2219" i="1" s="1"/>
  <c r="J2220" i="1"/>
  <c r="Z2220" i="1" s="1"/>
  <c r="J2221" i="1"/>
  <c r="Z2221" i="1" s="1"/>
  <c r="J2222" i="1"/>
  <c r="Z2222" i="1" s="1"/>
  <c r="J2223" i="1"/>
  <c r="Z2223" i="1" s="1"/>
  <c r="J2224" i="1"/>
  <c r="Z2224" i="1" s="1"/>
  <c r="J2225" i="1"/>
  <c r="Z2225" i="1" s="1"/>
  <c r="J2226" i="1"/>
  <c r="Z2226" i="1" s="1"/>
  <c r="J2227" i="1"/>
  <c r="Z2227" i="1" s="1"/>
  <c r="J2228" i="1"/>
  <c r="Z2228" i="1" s="1"/>
  <c r="J2229" i="1"/>
  <c r="Z2229" i="1" s="1"/>
  <c r="J2230" i="1"/>
  <c r="Z2230" i="1" s="1"/>
  <c r="J2231" i="1"/>
  <c r="Z2231" i="1" s="1"/>
  <c r="J2232" i="1"/>
  <c r="Z2232" i="1" s="1"/>
  <c r="J2233" i="1"/>
  <c r="Z2233" i="1" s="1"/>
  <c r="J2234" i="1"/>
  <c r="Z2234" i="1" s="1"/>
  <c r="J2235" i="1"/>
  <c r="Z2235" i="1" s="1"/>
  <c r="J2236" i="1"/>
  <c r="Z2236" i="1" s="1"/>
  <c r="J2237" i="1"/>
  <c r="Z2237" i="1" s="1"/>
  <c r="J2238" i="1"/>
  <c r="Z2238" i="1" s="1"/>
  <c r="J2239" i="1"/>
  <c r="Z2239" i="1" s="1"/>
  <c r="J2240" i="1"/>
  <c r="Z2240" i="1" s="1"/>
  <c r="J2241" i="1"/>
  <c r="Z2241" i="1" s="1"/>
  <c r="J2242" i="1"/>
  <c r="Z2242" i="1" s="1"/>
  <c r="J2243" i="1"/>
  <c r="Z2243" i="1" s="1"/>
  <c r="J2244" i="1"/>
  <c r="Z2244" i="1" s="1"/>
  <c r="J2245" i="1"/>
  <c r="Z2245" i="1" s="1"/>
  <c r="J2246" i="1"/>
  <c r="Z2246" i="1" s="1"/>
  <c r="J2247" i="1"/>
  <c r="Z2247" i="1" s="1"/>
  <c r="J2248" i="1"/>
  <c r="Z2248" i="1" s="1"/>
  <c r="J2249" i="1"/>
  <c r="Z2249" i="1" s="1"/>
  <c r="J2250" i="1"/>
  <c r="Z2250" i="1" s="1"/>
  <c r="J2251" i="1"/>
  <c r="Z2251" i="1" s="1"/>
  <c r="J2252" i="1"/>
  <c r="Z2252" i="1" s="1"/>
  <c r="J2253" i="1"/>
  <c r="Z2253" i="1" s="1"/>
  <c r="J2254" i="1"/>
  <c r="Z2254" i="1" s="1"/>
  <c r="J2255" i="1"/>
  <c r="Z2255" i="1" s="1"/>
  <c r="J2256" i="1"/>
  <c r="Z2256" i="1" s="1"/>
  <c r="J2257" i="1"/>
  <c r="Z2257" i="1" s="1"/>
  <c r="J2258" i="1"/>
  <c r="Z2258" i="1" s="1"/>
  <c r="J2259" i="1"/>
  <c r="Z2259" i="1" s="1"/>
  <c r="J2260" i="1"/>
  <c r="Z2260" i="1" s="1"/>
  <c r="J2261" i="1"/>
  <c r="Z2261" i="1" s="1"/>
  <c r="J2262" i="1"/>
  <c r="Z2262" i="1" s="1"/>
  <c r="J2263" i="1"/>
  <c r="Z2263" i="1" s="1"/>
  <c r="J2264" i="1"/>
  <c r="Z2264" i="1" s="1"/>
  <c r="J2265" i="1"/>
  <c r="Z2265" i="1" s="1"/>
  <c r="J2266" i="1"/>
  <c r="Z2266" i="1" s="1"/>
  <c r="J2267" i="1"/>
  <c r="Z2267" i="1" s="1"/>
  <c r="J2268" i="1"/>
  <c r="Z2268" i="1" s="1"/>
  <c r="J2269" i="1"/>
  <c r="Z2269" i="1" s="1"/>
  <c r="J2270" i="1"/>
  <c r="Z2270" i="1" s="1"/>
  <c r="J2271" i="1"/>
  <c r="Z2271" i="1" s="1"/>
  <c r="J2272" i="1"/>
  <c r="Z2272" i="1" s="1"/>
  <c r="J2273" i="1"/>
  <c r="Z2273" i="1" s="1"/>
  <c r="J2274" i="1"/>
  <c r="Z2274" i="1" s="1"/>
  <c r="J2275" i="1"/>
  <c r="Z2275" i="1" s="1"/>
  <c r="J2276" i="1"/>
  <c r="Z2276" i="1" s="1"/>
  <c r="J2277" i="1"/>
  <c r="Z2277" i="1" s="1"/>
  <c r="J2278" i="1"/>
  <c r="Z2278" i="1" s="1"/>
  <c r="J2279" i="1"/>
  <c r="Z2279" i="1" s="1"/>
  <c r="J2280" i="1"/>
  <c r="Z2280" i="1" s="1"/>
  <c r="J2281" i="1"/>
  <c r="Z2281" i="1" s="1"/>
  <c r="J2282" i="1"/>
  <c r="Z2282" i="1" s="1"/>
  <c r="J2283" i="1"/>
  <c r="Z2283" i="1" s="1"/>
  <c r="J2284" i="1"/>
  <c r="Z2284" i="1" s="1"/>
  <c r="J2285" i="1"/>
  <c r="Z2285" i="1" s="1"/>
  <c r="J2286" i="1"/>
  <c r="Z2286" i="1" s="1"/>
  <c r="J2287" i="1"/>
  <c r="Z2287" i="1" s="1"/>
  <c r="J2288" i="1"/>
  <c r="Z2288" i="1" s="1"/>
  <c r="J2289" i="1"/>
  <c r="Z2289" i="1" s="1"/>
  <c r="J2290" i="1"/>
  <c r="Z2290" i="1" s="1"/>
  <c r="J2291" i="1"/>
  <c r="Z2291" i="1" s="1"/>
  <c r="J2292" i="1"/>
  <c r="Z2292" i="1" s="1"/>
  <c r="J2293" i="1"/>
  <c r="Z2293" i="1" s="1"/>
  <c r="J2294" i="1"/>
  <c r="Z2294" i="1" s="1"/>
  <c r="J2295" i="1"/>
  <c r="Z2295" i="1" s="1"/>
  <c r="J2296" i="1"/>
  <c r="Z2296" i="1" s="1"/>
  <c r="J2297" i="1"/>
  <c r="Z2297" i="1" s="1"/>
  <c r="J2298" i="1"/>
  <c r="Z2298" i="1" s="1"/>
  <c r="J2299" i="1"/>
  <c r="Z2299" i="1" s="1"/>
  <c r="J2300" i="1"/>
  <c r="Z2300" i="1" s="1"/>
  <c r="J2301" i="1"/>
  <c r="Z2301" i="1" s="1"/>
  <c r="J2302" i="1"/>
  <c r="Z2302" i="1" s="1"/>
  <c r="J2303" i="1"/>
  <c r="Z2303" i="1" s="1"/>
  <c r="J2304" i="1"/>
  <c r="Z2304" i="1" s="1"/>
  <c r="J2305" i="1"/>
  <c r="Z2305" i="1" s="1"/>
  <c r="J2306" i="1"/>
  <c r="Z2306" i="1" s="1"/>
  <c r="J2307" i="1"/>
  <c r="Z2307" i="1" s="1"/>
  <c r="J2308" i="1"/>
  <c r="Z2308" i="1" s="1"/>
  <c r="J2309" i="1"/>
  <c r="Z2309" i="1" s="1"/>
  <c r="J2310" i="1"/>
  <c r="Z2310" i="1" s="1"/>
  <c r="J2311" i="1"/>
  <c r="Z2311" i="1" s="1"/>
  <c r="J2312" i="1"/>
  <c r="Z2312" i="1" s="1"/>
  <c r="J2313" i="1"/>
  <c r="Z2313" i="1" s="1"/>
  <c r="J2314" i="1"/>
  <c r="Z2314" i="1" s="1"/>
  <c r="J2315" i="1"/>
  <c r="Z2315" i="1" s="1"/>
  <c r="J2316" i="1"/>
  <c r="Z2316" i="1" s="1"/>
  <c r="J2317" i="1"/>
  <c r="Z2317" i="1" s="1"/>
  <c r="J2318" i="1"/>
  <c r="Z2318" i="1" s="1"/>
  <c r="J2319" i="1"/>
  <c r="Z2319" i="1" s="1"/>
  <c r="J2320" i="1"/>
  <c r="Z2320" i="1" s="1"/>
  <c r="J2321" i="1"/>
  <c r="Z2321" i="1" s="1"/>
  <c r="J2322" i="1"/>
  <c r="Z2322" i="1" s="1"/>
  <c r="J2323" i="1"/>
  <c r="Z2323" i="1" s="1"/>
  <c r="J2324" i="1"/>
  <c r="Z2324" i="1" s="1"/>
  <c r="J2325" i="1"/>
  <c r="Z2325" i="1" s="1"/>
  <c r="J2326" i="1"/>
  <c r="Z2326" i="1" s="1"/>
  <c r="J2327" i="1"/>
  <c r="Z2327" i="1" s="1"/>
  <c r="J2328" i="1"/>
  <c r="Z2328" i="1" s="1"/>
  <c r="J2329" i="1"/>
  <c r="Z2329" i="1" s="1"/>
  <c r="J2330" i="1"/>
  <c r="Z2330" i="1" s="1"/>
  <c r="J2331" i="1"/>
  <c r="Z2331" i="1" s="1"/>
  <c r="J2332" i="1"/>
  <c r="Z2332" i="1" s="1"/>
  <c r="J2333" i="1"/>
  <c r="Z2333" i="1" s="1"/>
  <c r="J2334" i="1"/>
  <c r="Z2334" i="1" s="1"/>
  <c r="J2335" i="1"/>
  <c r="Z2335" i="1" s="1"/>
  <c r="J2336" i="1"/>
  <c r="Z2336" i="1" s="1"/>
  <c r="J2337" i="1"/>
  <c r="Z2337" i="1" s="1"/>
  <c r="J2338" i="1"/>
  <c r="Z2338" i="1" s="1"/>
  <c r="J2339" i="1"/>
  <c r="Z2339" i="1" s="1"/>
  <c r="J2340" i="1"/>
  <c r="Z2340" i="1" s="1"/>
  <c r="J2341" i="1"/>
  <c r="Z2341" i="1" s="1"/>
  <c r="J2342" i="1"/>
  <c r="Z2342" i="1" s="1"/>
  <c r="J2343" i="1"/>
  <c r="Z2343" i="1" s="1"/>
  <c r="J2344" i="1"/>
  <c r="Z2344" i="1" s="1"/>
  <c r="J2345" i="1"/>
  <c r="Z2345" i="1" s="1"/>
  <c r="J2346" i="1"/>
  <c r="Z2346" i="1" s="1"/>
  <c r="J2347" i="1"/>
  <c r="Z2347" i="1" s="1"/>
  <c r="J2348" i="1"/>
  <c r="Z2348" i="1" s="1"/>
  <c r="J2349" i="1"/>
  <c r="Z2349" i="1" s="1"/>
  <c r="J2350" i="1"/>
  <c r="Z2350" i="1" s="1"/>
  <c r="J2351" i="1"/>
  <c r="Z2351" i="1" s="1"/>
  <c r="J2352" i="1"/>
  <c r="Z2352" i="1" s="1"/>
  <c r="J2353" i="1"/>
  <c r="Z2353" i="1" s="1"/>
  <c r="J2354" i="1"/>
  <c r="Z2354" i="1" s="1"/>
  <c r="J2355" i="1"/>
  <c r="Z2355" i="1" s="1"/>
  <c r="J2356" i="1"/>
  <c r="Z2356" i="1" s="1"/>
  <c r="J2357" i="1"/>
  <c r="Z2357" i="1" s="1"/>
  <c r="J2358" i="1"/>
  <c r="Z2358" i="1" s="1"/>
  <c r="J2359" i="1"/>
  <c r="Z2359" i="1" s="1"/>
  <c r="J2360" i="1"/>
  <c r="Z2360" i="1" s="1"/>
  <c r="J2361" i="1"/>
  <c r="Z2361" i="1" s="1"/>
  <c r="J2362" i="1"/>
  <c r="Z2362" i="1" s="1"/>
  <c r="J2363" i="1"/>
  <c r="Z2363" i="1" s="1"/>
  <c r="J2364" i="1"/>
  <c r="Z2364" i="1" s="1"/>
  <c r="J2365" i="1"/>
  <c r="Z2365" i="1" s="1"/>
  <c r="J2366" i="1"/>
  <c r="Z2366" i="1" s="1"/>
  <c r="J2367" i="1"/>
  <c r="Z2367" i="1" s="1"/>
  <c r="J2368" i="1"/>
  <c r="Z2368" i="1" s="1"/>
  <c r="J2369" i="1"/>
  <c r="Z2369" i="1" s="1"/>
  <c r="J2370" i="1"/>
  <c r="Z2370" i="1" s="1"/>
  <c r="J2371" i="1"/>
  <c r="Z2371" i="1" s="1"/>
  <c r="J2372" i="1"/>
  <c r="Z2372" i="1" s="1"/>
  <c r="J2373" i="1"/>
  <c r="Z2373" i="1" s="1"/>
  <c r="J2374" i="1"/>
  <c r="Z2374" i="1" s="1"/>
  <c r="J2375" i="1"/>
  <c r="Z2375" i="1" s="1"/>
  <c r="J2376" i="1"/>
  <c r="Z2376" i="1" s="1"/>
  <c r="J2377" i="1"/>
  <c r="Z2377" i="1" s="1"/>
  <c r="J2378" i="1"/>
  <c r="Z2378" i="1" s="1"/>
  <c r="J2379" i="1"/>
  <c r="Z2379" i="1" s="1"/>
  <c r="I2380" i="1"/>
  <c r="I2381" i="1" s="1"/>
  <c r="I2382" i="1" s="1"/>
  <c r="I2383" i="1" s="1"/>
  <c r="I2384" i="1" s="1"/>
  <c r="I2385" i="1" s="1"/>
  <c r="I2386" i="1" s="1"/>
  <c r="I2387" i="1" s="1"/>
  <c r="I2388" i="1" s="1"/>
  <c r="I2389" i="1" s="1"/>
  <c r="I2390" i="1" s="1"/>
  <c r="I2391" i="1" s="1"/>
  <c r="I2392" i="1" s="1"/>
  <c r="I2393" i="1" s="1"/>
  <c r="I2394" i="1" s="1"/>
  <c r="I2395" i="1" s="1"/>
  <c r="I2396" i="1" s="1"/>
  <c r="I2397" i="1" s="1"/>
  <c r="I2398" i="1" s="1"/>
  <c r="I2399" i="1" s="1"/>
  <c r="I2400" i="1" s="1"/>
  <c r="I2401" i="1" s="1"/>
  <c r="I2402" i="1" s="1"/>
  <c r="I2403" i="1" s="1"/>
  <c r="I2404" i="1" s="1"/>
  <c r="I2405" i="1" s="1"/>
  <c r="I2406" i="1" s="1"/>
  <c r="I2407" i="1" s="1"/>
  <c r="I2408" i="1" s="1"/>
  <c r="I2409" i="1" s="1"/>
  <c r="I2410" i="1" s="1"/>
  <c r="I2411" i="1" s="1"/>
  <c r="I2412" i="1" s="1"/>
  <c r="I2413" i="1" s="1"/>
  <c r="I2414" i="1" s="1"/>
  <c r="I2415" i="1" s="1"/>
  <c r="I2416" i="1" s="1"/>
  <c r="I2417" i="1" s="1"/>
  <c r="I2418" i="1" s="1"/>
  <c r="I2419" i="1" s="1"/>
  <c r="I2420" i="1" s="1"/>
  <c r="I2421" i="1" s="1"/>
  <c r="I2422" i="1" s="1"/>
  <c r="I2423" i="1" s="1"/>
  <c r="I2424" i="1" s="1"/>
  <c r="I2425" i="1" s="1"/>
  <c r="I2426" i="1" s="1"/>
  <c r="I2427" i="1" s="1"/>
  <c r="I2428" i="1" s="1"/>
  <c r="I2429" i="1" s="1"/>
  <c r="I2430" i="1" s="1"/>
  <c r="I2431" i="1" s="1"/>
  <c r="I2432" i="1" s="1"/>
  <c r="I2433" i="1" s="1"/>
  <c r="I2434" i="1" s="1"/>
  <c r="I2435" i="1" s="1"/>
  <c r="I2436" i="1" s="1"/>
  <c r="I2437" i="1" s="1"/>
  <c r="I2438" i="1" s="1"/>
  <c r="I2439" i="1" s="1"/>
  <c r="I2440" i="1" s="1"/>
  <c r="I2441" i="1" s="1"/>
  <c r="I2442" i="1" s="1"/>
  <c r="I2443" i="1" s="1"/>
  <c r="I2444" i="1" s="1"/>
  <c r="I2445" i="1" s="1"/>
  <c r="I2446" i="1" s="1"/>
  <c r="I2447" i="1" s="1"/>
  <c r="I2448" i="1" s="1"/>
  <c r="I2449" i="1" s="1"/>
  <c r="I2450" i="1" s="1"/>
  <c r="I2451" i="1" s="1"/>
  <c r="I2452" i="1" s="1"/>
  <c r="I2453" i="1" s="1"/>
  <c r="I2454" i="1" s="1"/>
  <c r="I2455" i="1" s="1"/>
  <c r="I2456" i="1" s="1"/>
  <c r="I2457" i="1" s="1"/>
  <c r="I2458" i="1" s="1"/>
  <c r="I2459" i="1" s="1"/>
  <c r="I2460" i="1" s="1"/>
  <c r="I2461" i="1" s="1"/>
  <c r="I2462" i="1" s="1"/>
  <c r="I2463" i="1" s="1"/>
  <c r="I2464" i="1" s="1"/>
  <c r="I2465" i="1" s="1"/>
  <c r="I2466" i="1" s="1"/>
  <c r="I2467" i="1" s="1"/>
  <c r="I2468" i="1" s="1"/>
  <c r="I2469" i="1" s="1"/>
  <c r="I2470" i="1" s="1"/>
  <c r="I2471" i="1" s="1"/>
  <c r="I2472" i="1" s="1"/>
  <c r="I2473" i="1" s="1"/>
  <c r="I2474" i="1" s="1"/>
  <c r="I2475" i="1" s="1"/>
  <c r="I2476" i="1" s="1"/>
  <c r="I2477" i="1" s="1"/>
  <c r="I2478" i="1" s="1"/>
  <c r="I2479" i="1" s="1"/>
  <c r="I2480" i="1" s="1"/>
  <c r="I2481" i="1" s="1"/>
  <c r="I2482" i="1" s="1"/>
  <c r="I2483" i="1" s="1"/>
  <c r="I2484" i="1" s="1"/>
  <c r="I2485" i="1" s="1"/>
  <c r="I2486" i="1" s="1"/>
  <c r="I2487" i="1" s="1"/>
  <c r="I2488" i="1" s="1"/>
  <c r="I2489" i="1" s="1"/>
  <c r="I2490" i="1" s="1"/>
  <c r="I2491" i="1" s="1"/>
  <c r="I2492" i="1" s="1"/>
  <c r="I2493" i="1" s="1"/>
  <c r="I2494" i="1" s="1"/>
  <c r="I2495" i="1" s="1"/>
  <c r="I2496" i="1" s="1"/>
  <c r="I2497" i="1" s="1"/>
  <c r="I2498" i="1" s="1"/>
  <c r="I2499" i="1" s="1"/>
  <c r="I2500" i="1" s="1"/>
  <c r="I2501" i="1" s="1"/>
  <c r="I2502" i="1" s="1"/>
  <c r="I2503" i="1" s="1"/>
  <c r="I2504" i="1" s="1"/>
  <c r="I2505" i="1" s="1"/>
  <c r="I2506" i="1" s="1"/>
  <c r="I2507" i="1" s="1"/>
  <c r="I2508" i="1" s="1"/>
  <c r="I2509" i="1" s="1"/>
  <c r="I2510" i="1" s="1"/>
  <c r="I2511" i="1" s="1"/>
  <c r="I2512" i="1" s="1"/>
  <c r="I2513" i="1" s="1"/>
  <c r="I2514" i="1" s="1"/>
  <c r="I2515" i="1" s="1"/>
  <c r="I2516" i="1" s="1"/>
  <c r="I2517" i="1" s="1"/>
  <c r="I2518" i="1" s="1"/>
  <c r="I2519" i="1" s="1"/>
  <c r="I2520" i="1" s="1"/>
  <c r="I2521" i="1" s="1"/>
  <c r="I2522" i="1" s="1"/>
  <c r="I2523" i="1" s="1"/>
  <c r="I2524" i="1" s="1"/>
  <c r="I2525" i="1" s="1"/>
  <c r="I2526" i="1" s="1"/>
  <c r="I2527" i="1" s="1"/>
  <c r="I2528" i="1" s="1"/>
  <c r="I2529" i="1" s="1"/>
  <c r="I2530" i="1" s="1"/>
  <c r="I2531" i="1" s="1"/>
  <c r="I2532" i="1" s="1"/>
  <c r="I2533" i="1" s="1"/>
  <c r="I2534" i="1" s="1"/>
  <c r="I2535" i="1" s="1"/>
  <c r="I2536" i="1" s="1"/>
  <c r="I2537" i="1" s="1"/>
  <c r="I2538" i="1" s="1"/>
  <c r="I2539" i="1" s="1"/>
  <c r="I2540" i="1" s="1"/>
  <c r="I2541" i="1" s="1"/>
  <c r="I2542" i="1" s="1"/>
  <c r="I2543" i="1" s="1"/>
  <c r="I2544" i="1" s="1"/>
  <c r="I2545" i="1" s="1"/>
  <c r="I2546" i="1" s="1"/>
  <c r="I2547" i="1" s="1"/>
  <c r="I2548" i="1" s="1"/>
  <c r="I2549" i="1" s="1"/>
  <c r="I2550" i="1" s="1"/>
  <c r="I2551" i="1" s="1"/>
  <c r="J2380" i="1"/>
  <c r="Z2380" i="1" s="1"/>
  <c r="J2381" i="1"/>
  <c r="Z2381" i="1" s="1"/>
  <c r="J2382" i="1"/>
  <c r="Z2382" i="1" s="1"/>
  <c r="J2383" i="1"/>
  <c r="Z2383" i="1" s="1"/>
  <c r="J2384" i="1"/>
  <c r="Z2384" i="1" s="1"/>
  <c r="J2385" i="1"/>
  <c r="Z2385" i="1" s="1"/>
  <c r="J2386" i="1"/>
  <c r="Z2386" i="1" s="1"/>
  <c r="J2387" i="1"/>
  <c r="Z2387" i="1" s="1"/>
  <c r="J2388" i="1"/>
  <c r="Z2388" i="1" s="1"/>
  <c r="J2389" i="1"/>
  <c r="Z2389" i="1" s="1"/>
  <c r="J2390" i="1"/>
  <c r="Z2390" i="1" s="1"/>
  <c r="J2391" i="1"/>
  <c r="Z2391" i="1" s="1"/>
  <c r="J2392" i="1"/>
  <c r="Z2392" i="1" s="1"/>
  <c r="J2393" i="1"/>
  <c r="Z2393" i="1" s="1"/>
  <c r="J2394" i="1"/>
  <c r="Z2394" i="1" s="1"/>
  <c r="J2395" i="1"/>
  <c r="Z2395" i="1" s="1"/>
  <c r="J2396" i="1"/>
  <c r="Z2396" i="1" s="1"/>
  <c r="J2397" i="1"/>
  <c r="Z2397" i="1" s="1"/>
  <c r="J2398" i="1"/>
  <c r="Z2398" i="1" s="1"/>
  <c r="J2399" i="1"/>
  <c r="Z2399" i="1" s="1"/>
  <c r="J2400" i="1"/>
  <c r="Z2400" i="1" s="1"/>
  <c r="J2401" i="1"/>
  <c r="Z2401" i="1" s="1"/>
  <c r="J2402" i="1"/>
  <c r="Z2402" i="1" s="1"/>
  <c r="J2403" i="1"/>
  <c r="Z2403" i="1" s="1"/>
  <c r="J2404" i="1"/>
  <c r="Z2404" i="1" s="1"/>
  <c r="J2405" i="1"/>
  <c r="Z2405" i="1" s="1"/>
  <c r="J2406" i="1"/>
  <c r="Z2406" i="1" s="1"/>
  <c r="J2407" i="1"/>
  <c r="Z2407" i="1" s="1"/>
  <c r="J2408" i="1"/>
  <c r="Z2408" i="1" s="1"/>
  <c r="J2409" i="1"/>
  <c r="Z2409" i="1" s="1"/>
  <c r="J2410" i="1"/>
  <c r="Z2410" i="1" s="1"/>
  <c r="J2411" i="1"/>
  <c r="Z2411" i="1" s="1"/>
  <c r="J2412" i="1"/>
  <c r="Z2412" i="1" s="1"/>
  <c r="J2413" i="1"/>
  <c r="Z2413" i="1" s="1"/>
  <c r="J2414" i="1"/>
  <c r="Z2414" i="1" s="1"/>
  <c r="J2415" i="1"/>
  <c r="Z2415" i="1" s="1"/>
  <c r="J2416" i="1"/>
  <c r="Z2416" i="1" s="1"/>
  <c r="J2417" i="1"/>
  <c r="Z2417" i="1" s="1"/>
  <c r="J2418" i="1"/>
  <c r="Z2418" i="1" s="1"/>
  <c r="J2419" i="1"/>
  <c r="Z2419" i="1" s="1"/>
  <c r="J2420" i="1"/>
  <c r="Z2420" i="1" s="1"/>
  <c r="J2421" i="1"/>
  <c r="Z2421" i="1" s="1"/>
  <c r="J2422" i="1"/>
  <c r="Z2422" i="1" s="1"/>
  <c r="J2423" i="1"/>
  <c r="Z2423" i="1" s="1"/>
  <c r="J2424" i="1"/>
  <c r="Z2424" i="1" s="1"/>
  <c r="J2425" i="1"/>
  <c r="Z2425" i="1" s="1"/>
  <c r="J2426" i="1"/>
  <c r="Z2426" i="1" s="1"/>
  <c r="J2427" i="1"/>
  <c r="Z2427" i="1" s="1"/>
  <c r="J2428" i="1"/>
  <c r="Z2428" i="1" s="1"/>
  <c r="J2429" i="1"/>
  <c r="Z2429" i="1" s="1"/>
  <c r="J2430" i="1"/>
  <c r="Z2430" i="1" s="1"/>
  <c r="J2431" i="1"/>
  <c r="Z2431" i="1" s="1"/>
  <c r="J2432" i="1"/>
  <c r="Z2432" i="1" s="1"/>
  <c r="J2433" i="1"/>
  <c r="Z2433" i="1" s="1"/>
  <c r="J2434" i="1"/>
  <c r="Z2434" i="1" s="1"/>
  <c r="J2435" i="1"/>
  <c r="Z2435" i="1" s="1"/>
  <c r="J2436" i="1"/>
  <c r="Z2436" i="1" s="1"/>
  <c r="J2437" i="1"/>
  <c r="Z2437" i="1" s="1"/>
  <c r="J2438" i="1"/>
  <c r="Z2438" i="1" s="1"/>
  <c r="J2439" i="1"/>
  <c r="Z2439" i="1" s="1"/>
  <c r="J2440" i="1"/>
  <c r="Z2440" i="1" s="1"/>
  <c r="J2441" i="1"/>
  <c r="Z2441" i="1" s="1"/>
  <c r="J2442" i="1"/>
  <c r="Z2442" i="1" s="1"/>
  <c r="J2443" i="1"/>
  <c r="Z2443" i="1" s="1"/>
  <c r="J2444" i="1"/>
  <c r="Z2444" i="1" s="1"/>
  <c r="J2445" i="1"/>
  <c r="Z2445" i="1" s="1"/>
  <c r="J2446" i="1"/>
  <c r="Z2446" i="1" s="1"/>
  <c r="J2447" i="1"/>
  <c r="Z2447" i="1" s="1"/>
  <c r="J2448" i="1"/>
  <c r="Z2448" i="1" s="1"/>
  <c r="J2449" i="1"/>
  <c r="Z2449" i="1" s="1"/>
  <c r="J2450" i="1"/>
  <c r="Z2450" i="1" s="1"/>
  <c r="J2451" i="1"/>
  <c r="Z2451" i="1" s="1"/>
  <c r="J2452" i="1"/>
  <c r="Z2452" i="1" s="1"/>
  <c r="J2453" i="1"/>
  <c r="Z2453" i="1" s="1"/>
  <c r="J2454" i="1"/>
  <c r="Z2454" i="1" s="1"/>
  <c r="J2455" i="1"/>
  <c r="Z2455" i="1" s="1"/>
  <c r="J2456" i="1"/>
  <c r="Z2456" i="1" s="1"/>
  <c r="J2457" i="1"/>
  <c r="Z2457" i="1" s="1"/>
  <c r="J2458" i="1"/>
  <c r="Z2458" i="1" s="1"/>
  <c r="J2459" i="1"/>
  <c r="Z2459" i="1" s="1"/>
  <c r="J2460" i="1"/>
  <c r="Z2460" i="1" s="1"/>
  <c r="J2461" i="1"/>
  <c r="Z2461" i="1" s="1"/>
  <c r="J2462" i="1"/>
  <c r="Z2462" i="1" s="1"/>
  <c r="J2463" i="1"/>
  <c r="Z2463" i="1" s="1"/>
  <c r="J2464" i="1"/>
  <c r="Z2464" i="1" s="1"/>
  <c r="J2465" i="1"/>
  <c r="Z2465" i="1" s="1"/>
  <c r="J2466" i="1"/>
  <c r="Z2466" i="1" s="1"/>
  <c r="J2467" i="1"/>
  <c r="Z2467" i="1" s="1"/>
  <c r="J2468" i="1"/>
  <c r="Z2468" i="1" s="1"/>
  <c r="J2469" i="1"/>
  <c r="Z2469" i="1" s="1"/>
  <c r="J2470" i="1"/>
  <c r="Z2470" i="1" s="1"/>
  <c r="J2471" i="1"/>
  <c r="Z2471" i="1" s="1"/>
  <c r="J2472" i="1"/>
  <c r="Z2472" i="1" s="1"/>
  <c r="J2473" i="1"/>
  <c r="Z2473" i="1" s="1"/>
  <c r="J2474" i="1"/>
  <c r="Z2474" i="1" s="1"/>
  <c r="J2475" i="1"/>
  <c r="Z2475" i="1" s="1"/>
  <c r="J2476" i="1"/>
  <c r="Z2476" i="1" s="1"/>
  <c r="J2477" i="1"/>
  <c r="Z2477" i="1" s="1"/>
  <c r="J2478" i="1"/>
  <c r="Z2478" i="1" s="1"/>
  <c r="J2479" i="1"/>
  <c r="Z2479" i="1" s="1"/>
  <c r="J2480" i="1"/>
  <c r="Z2480" i="1" s="1"/>
  <c r="J2481" i="1"/>
  <c r="Z2481" i="1" s="1"/>
  <c r="J2482" i="1"/>
  <c r="Z2482" i="1" s="1"/>
  <c r="J2483" i="1"/>
  <c r="Z2483" i="1" s="1"/>
  <c r="J2484" i="1"/>
  <c r="Z2484" i="1" s="1"/>
  <c r="J2485" i="1"/>
  <c r="Z2485" i="1" s="1"/>
  <c r="J2486" i="1"/>
  <c r="Z2486" i="1" s="1"/>
  <c r="J2487" i="1"/>
  <c r="Z2487" i="1" s="1"/>
  <c r="J2488" i="1"/>
  <c r="Z2488" i="1" s="1"/>
  <c r="J2489" i="1"/>
  <c r="Z2489" i="1" s="1"/>
  <c r="J2490" i="1"/>
  <c r="Z2490" i="1" s="1"/>
  <c r="J2491" i="1"/>
  <c r="Z2491" i="1" s="1"/>
  <c r="J2492" i="1"/>
  <c r="Z2492" i="1" s="1"/>
  <c r="J2493" i="1"/>
  <c r="Z2493" i="1" s="1"/>
  <c r="J2494" i="1"/>
  <c r="Z2494" i="1" s="1"/>
  <c r="J2495" i="1"/>
  <c r="Z2495" i="1" s="1"/>
  <c r="J2496" i="1"/>
  <c r="Z2496" i="1" s="1"/>
  <c r="J2497" i="1"/>
  <c r="Z2497" i="1" s="1"/>
  <c r="J2498" i="1"/>
  <c r="Z2498" i="1" s="1"/>
  <c r="J2499" i="1"/>
  <c r="Z2499" i="1" s="1"/>
  <c r="J2500" i="1"/>
  <c r="Z2500" i="1" s="1"/>
  <c r="J2501" i="1"/>
  <c r="Z2501" i="1" s="1"/>
  <c r="J2502" i="1"/>
  <c r="Z2502" i="1" s="1"/>
  <c r="J2503" i="1"/>
  <c r="Z2503" i="1" s="1"/>
  <c r="J2504" i="1"/>
  <c r="Z2504" i="1" s="1"/>
  <c r="J2505" i="1"/>
  <c r="Z2505" i="1" s="1"/>
  <c r="J2506" i="1"/>
  <c r="Z2506" i="1" s="1"/>
  <c r="J2507" i="1"/>
  <c r="Z2507" i="1" s="1"/>
  <c r="J2508" i="1"/>
  <c r="Z2508" i="1" s="1"/>
  <c r="J2509" i="1"/>
  <c r="Z2509" i="1" s="1"/>
  <c r="J2510" i="1"/>
  <c r="Z2510" i="1" s="1"/>
  <c r="J2511" i="1"/>
  <c r="Z2511" i="1" s="1"/>
  <c r="J2512" i="1"/>
  <c r="Z2512" i="1" s="1"/>
  <c r="J2513" i="1"/>
  <c r="Z2513" i="1" s="1"/>
  <c r="J2514" i="1"/>
  <c r="Z2514" i="1" s="1"/>
  <c r="J2515" i="1"/>
  <c r="Z2515" i="1" s="1"/>
  <c r="J2516" i="1"/>
  <c r="Z2516" i="1" s="1"/>
  <c r="J2517" i="1"/>
  <c r="Z2517" i="1" s="1"/>
  <c r="J2518" i="1"/>
  <c r="Z2518" i="1" s="1"/>
  <c r="J2519" i="1"/>
  <c r="Z2519" i="1" s="1"/>
  <c r="J2520" i="1"/>
  <c r="Z2520" i="1" s="1"/>
  <c r="J2521" i="1"/>
  <c r="Z2521" i="1" s="1"/>
  <c r="J2522" i="1"/>
  <c r="Z2522" i="1" s="1"/>
  <c r="J2523" i="1"/>
  <c r="Z2523" i="1" s="1"/>
  <c r="J2524" i="1"/>
  <c r="Z2524" i="1" s="1"/>
  <c r="J2525" i="1"/>
  <c r="Z2525" i="1" s="1"/>
  <c r="J2526" i="1"/>
  <c r="Z2526" i="1" s="1"/>
  <c r="J2527" i="1"/>
  <c r="Z2527" i="1" s="1"/>
  <c r="J2528" i="1"/>
  <c r="Z2528" i="1" s="1"/>
  <c r="J2529" i="1"/>
  <c r="Z2529" i="1" s="1"/>
  <c r="J2530" i="1"/>
  <c r="Z2530" i="1" s="1"/>
  <c r="J2531" i="1"/>
  <c r="Z2531" i="1" s="1"/>
  <c r="J2532" i="1"/>
  <c r="Z2532" i="1" s="1"/>
  <c r="J2533" i="1"/>
  <c r="Z2533" i="1" s="1"/>
  <c r="J2534" i="1"/>
  <c r="Z2534" i="1" s="1"/>
  <c r="J2535" i="1"/>
  <c r="Z2535" i="1" s="1"/>
  <c r="J2536" i="1"/>
  <c r="Z2536" i="1" s="1"/>
  <c r="J2537" i="1"/>
  <c r="Z2537" i="1" s="1"/>
  <c r="J2538" i="1"/>
  <c r="Z2538" i="1" s="1"/>
  <c r="J2539" i="1"/>
  <c r="Z2539" i="1" s="1"/>
  <c r="J2540" i="1"/>
  <c r="Z2540" i="1" s="1"/>
  <c r="J2541" i="1"/>
  <c r="Z2541" i="1" s="1"/>
  <c r="J2542" i="1"/>
  <c r="Z2542" i="1" s="1"/>
  <c r="J2543" i="1"/>
  <c r="Z2543" i="1" s="1"/>
  <c r="J2544" i="1"/>
  <c r="Z2544" i="1" s="1"/>
  <c r="J2545" i="1"/>
  <c r="Z2545" i="1" s="1"/>
  <c r="J2546" i="1"/>
  <c r="Z2546" i="1" s="1"/>
  <c r="J2547" i="1"/>
  <c r="Z2547" i="1" s="1"/>
  <c r="J2548" i="1"/>
  <c r="Z2548" i="1" s="1"/>
  <c r="J2549" i="1"/>
  <c r="Z2549" i="1" s="1"/>
  <c r="J2550" i="1"/>
  <c r="Z2550" i="1" s="1"/>
  <c r="J2551" i="1"/>
  <c r="Z2551" i="1" s="1"/>
  <c r="I2552" i="1"/>
  <c r="I2553" i="1" s="1"/>
  <c r="I2554" i="1" s="1"/>
  <c r="I2555" i="1" s="1"/>
  <c r="I2556" i="1" s="1"/>
  <c r="I2557" i="1" s="1"/>
  <c r="I2558" i="1" s="1"/>
  <c r="I2559" i="1" s="1"/>
  <c r="I2560" i="1" s="1"/>
  <c r="I2561" i="1" s="1"/>
  <c r="I2562" i="1" s="1"/>
  <c r="I2563" i="1" s="1"/>
  <c r="I2564" i="1" s="1"/>
  <c r="I2565" i="1" s="1"/>
  <c r="I2566" i="1" s="1"/>
  <c r="I2567" i="1" s="1"/>
  <c r="I2568" i="1" s="1"/>
  <c r="I2569" i="1" s="1"/>
  <c r="I2570" i="1" s="1"/>
  <c r="I2571" i="1" s="1"/>
  <c r="I2572" i="1" s="1"/>
  <c r="I2573" i="1" s="1"/>
  <c r="I2574" i="1" s="1"/>
  <c r="I2575" i="1" s="1"/>
  <c r="I2576" i="1" s="1"/>
  <c r="I2577" i="1" s="1"/>
  <c r="I2578" i="1" s="1"/>
  <c r="I2579" i="1" s="1"/>
  <c r="I2580" i="1" s="1"/>
  <c r="I2581" i="1" s="1"/>
  <c r="I2582" i="1" s="1"/>
  <c r="I2583" i="1" s="1"/>
  <c r="I2584" i="1" s="1"/>
  <c r="I2585" i="1" s="1"/>
  <c r="I2586" i="1" s="1"/>
  <c r="I2587" i="1" s="1"/>
  <c r="I2588" i="1" s="1"/>
  <c r="I2589" i="1" s="1"/>
  <c r="I2590" i="1" s="1"/>
  <c r="I2591" i="1" s="1"/>
  <c r="I2592" i="1" s="1"/>
  <c r="I2593" i="1" s="1"/>
  <c r="I2594" i="1" s="1"/>
  <c r="I2595" i="1" s="1"/>
  <c r="I2596" i="1" s="1"/>
  <c r="I2597" i="1" s="1"/>
  <c r="I2598" i="1" s="1"/>
  <c r="I2599" i="1" s="1"/>
  <c r="I2600" i="1" s="1"/>
  <c r="I2601" i="1" s="1"/>
  <c r="I2602" i="1" s="1"/>
  <c r="I2603" i="1" s="1"/>
  <c r="I2604" i="1" s="1"/>
  <c r="I2605" i="1" s="1"/>
  <c r="I2606" i="1" s="1"/>
  <c r="I2607" i="1" s="1"/>
  <c r="I2608" i="1" s="1"/>
  <c r="I2609" i="1" s="1"/>
  <c r="I2610" i="1" s="1"/>
  <c r="I2611" i="1" s="1"/>
  <c r="I2612" i="1" s="1"/>
  <c r="I2613" i="1" s="1"/>
  <c r="I2614" i="1" s="1"/>
  <c r="I2615" i="1" s="1"/>
  <c r="I2616" i="1" s="1"/>
  <c r="I2617" i="1" s="1"/>
  <c r="I2618" i="1" s="1"/>
  <c r="I2619" i="1" s="1"/>
  <c r="I2620" i="1" s="1"/>
  <c r="I2621" i="1" s="1"/>
  <c r="I2622" i="1" s="1"/>
  <c r="I2623" i="1" s="1"/>
  <c r="I2624" i="1" s="1"/>
  <c r="I2625" i="1" s="1"/>
  <c r="I2626" i="1" s="1"/>
  <c r="I2627" i="1" s="1"/>
  <c r="I2628" i="1" s="1"/>
  <c r="I2629" i="1" s="1"/>
  <c r="I2630" i="1" s="1"/>
  <c r="I2631" i="1" s="1"/>
  <c r="I2632" i="1" s="1"/>
  <c r="I2633" i="1" s="1"/>
  <c r="I2634" i="1" s="1"/>
  <c r="I2635" i="1" s="1"/>
  <c r="I2636" i="1" s="1"/>
  <c r="I2637" i="1" s="1"/>
  <c r="I2638" i="1" s="1"/>
  <c r="I2639" i="1" s="1"/>
  <c r="I2640" i="1" s="1"/>
  <c r="I2641" i="1" s="1"/>
  <c r="I2642" i="1" s="1"/>
  <c r="I2643" i="1" s="1"/>
  <c r="I2644" i="1" s="1"/>
  <c r="I2645" i="1" s="1"/>
  <c r="I2646" i="1" s="1"/>
  <c r="I2647" i="1" s="1"/>
  <c r="I2648" i="1" s="1"/>
  <c r="I2649" i="1" s="1"/>
  <c r="I2650" i="1" s="1"/>
  <c r="I2651" i="1" s="1"/>
  <c r="I2652" i="1" s="1"/>
  <c r="I2653" i="1" s="1"/>
  <c r="I2654" i="1" s="1"/>
  <c r="I2655" i="1" s="1"/>
  <c r="I2656" i="1" s="1"/>
  <c r="I2657" i="1" s="1"/>
  <c r="I2658" i="1" s="1"/>
  <c r="I2659" i="1" s="1"/>
  <c r="I2660" i="1" s="1"/>
  <c r="I2661" i="1" s="1"/>
  <c r="I2662" i="1" s="1"/>
  <c r="I2663" i="1" s="1"/>
  <c r="I2664" i="1" s="1"/>
  <c r="I2665" i="1" s="1"/>
  <c r="I2666" i="1" s="1"/>
  <c r="I2667" i="1" s="1"/>
  <c r="I2668" i="1" s="1"/>
  <c r="I2669" i="1" s="1"/>
  <c r="I2670" i="1" s="1"/>
  <c r="I2671" i="1" s="1"/>
  <c r="J2552" i="1"/>
  <c r="Z2552" i="1" s="1"/>
  <c r="J2553" i="1"/>
  <c r="Z2553" i="1" s="1"/>
  <c r="J2554" i="1"/>
  <c r="Z2554" i="1" s="1"/>
  <c r="J2555" i="1"/>
  <c r="Z2555" i="1" s="1"/>
  <c r="J2556" i="1"/>
  <c r="Z2556" i="1" s="1"/>
  <c r="J2557" i="1"/>
  <c r="Z2557" i="1" s="1"/>
  <c r="J2558" i="1"/>
  <c r="Z2558" i="1" s="1"/>
  <c r="J2559" i="1"/>
  <c r="Z2559" i="1" s="1"/>
  <c r="J2560" i="1"/>
  <c r="Z2560" i="1" s="1"/>
  <c r="J2561" i="1"/>
  <c r="Z2561" i="1" s="1"/>
  <c r="J2562" i="1"/>
  <c r="Z2562" i="1" s="1"/>
  <c r="J2563" i="1"/>
  <c r="Z2563" i="1" s="1"/>
  <c r="J2564" i="1"/>
  <c r="Z2564" i="1" s="1"/>
  <c r="J2565" i="1"/>
  <c r="Z2565" i="1" s="1"/>
  <c r="J2566" i="1"/>
  <c r="Z2566" i="1" s="1"/>
  <c r="J2567" i="1"/>
  <c r="Z2567" i="1" s="1"/>
  <c r="J2568" i="1"/>
  <c r="Z2568" i="1" s="1"/>
  <c r="J2569" i="1"/>
  <c r="Z2569" i="1" s="1"/>
  <c r="J2570" i="1"/>
  <c r="Z2570" i="1" s="1"/>
  <c r="J2571" i="1"/>
  <c r="Z2571" i="1" s="1"/>
  <c r="J2572" i="1"/>
  <c r="Z2572" i="1" s="1"/>
  <c r="J2573" i="1"/>
  <c r="Z2573" i="1" s="1"/>
  <c r="J2574" i="1"/>
  <c r="Z2574" i="1" s="1"/>
  <c r="J2575" i="1"/>
  <c r="Z2575" i="1" s="1"/>
  <c r="J2576" i="1"/>
  <c r="Z2576" i="1" s="1"/>
  <c r="J2577" i="1"/>
  <c r="Z2577" i="1" s="1"/>
  <c r="J2578" i="1"/>
  <c r="Z2578" i="1" s="1"/>
  <c r="J2579" i="1"/>
  <c r="Z2579" i="1" s="1"/>
  <c r="J2580" i="1"/>
  <c r="Z2580" i="1" s="1"/>
  <c r="J2581" i="1"/>
  <c r="Z2581" i="1" s="1"/>
  <c r="J2582" i="1"/>
  <c r="Z2582" i="1" s="1"/>
  <c r="J2583" i="1"/>
  <c r="Z2583" i="1" s="1"/>
  <c r="J2584" i="1"/>
  <c r="Z2584" i="1" s="1"/>
  <c r="J2585" i="1"/>
  <c r="Z2585" i="1" s="1"/>
  <c r="J2586" i="1"/>
  <c r="Z2586" i="1" s="1"/>
  <c r="J2587" i="1"/>
  <c r="Z2587" i="1" s="1"/>
  <c r="J2588" i="1"/>
  <c r="Z2588" i="1" s="1"/>
  <c r="J2589" i="1"/>
  <c r="Z2589" i="1" s="1"/>
  <c r="J2590" i="1"/>
  <c r="Z2590" i="1" s="1"/>
  <c r="J2591" i="1"/>
  <c r="Z2591" i="1" s="1"/>
  <c r="J2592" i="1"/>
  <c r="Z2592" i="1" s="1"/>
  <c r="J2593" i="1"/>
  <c r="Z2593" i="1" s="1"/>
  <c r="J2594" i="1"/>
  <c r="Z2594" i="1" s="1"/>
  <c r="J2595" i="1"/>
  <c r="Z2595" i="1" s="1"/>
  <c r="J2596" i="1"/>
  <c r="Z2596" i="1" s="1"/>
  <c r="J2597" i="1"/>
  <c r="Z2597" i="1" s="1"/>
  <c r="J2598" i="1"/>
  <c r="Z2598" i="1" s="1"/>
  <c r="J2599" i="1"/>
  <c r="Z2599" i="1" s="1"/>
  <c r="J2600" i="1"/>
  <c r="Z2600" i="1" s="1"/>
  <c r="J2601" i="1"/>
  <c r="Z2601" i="1" s="1"/>
  <c r="J2602" i="1"/>
  <c r="Z2602" i="1" s="1"/>
  <c r="J2603" i="1"/>
  <c r="Z2603" i="1" s="1"/>
  <c r="J2604" i="1"/>
  <c r="Z2604" i="1" s="1"/>
  <c r="J2605" i="1"/>
  <c r="Z2605" i="1" s="1"/>
  <c r="J2606" i="1"/>
  <c r="Z2606" i="1" s="1"/>
  <c r="J2607" i="1"/>
  <c r="Z2607" i="1" s="1"/>
  <c r="J2608" i="1"/>
  <c r="Z2608" i="1" s="1"/>
  <c r="J2609" i="1"/>
  <c r="Z2609" i="1" s="1"/>
  <c r="J2610" i="1"/>
  <c r="Z2610" i="1" s="1"/>
  <c r="J2611" i="1"/>
  <c r="Z2611" i="1" s="1"/>
  <c r="J2612" i="1"/>
  <c r="Z2612" i="1" s="1"/>
  <c r="J2613" i="1"/>
  <c r="Z2613" i="1" s="1"/>
  <c r="J2614" i="1"/>
  <c r="Z2614" i="1" s="1"/>
  <c r="J2615" i="1"/>
  <c r="Z2615" i="1" s="1"/>
  <c r="J2616" i="1"/>
  <c r="Z2616" i="1" s="1"/>
  <c r="J2617" i="1"/>
  <c r="Z2617" i="1" s="1"/>
  <c r="J2618" i="1"/>
  <c r="Z2618" i="1" s="1"/>
  <c r="J2619" i="1"/>
  <c r="Z2619" i="1" s="1"/>
  <c r="J2620" i="1"/>
  <c r="Z2620" i="1" s="1"/>
  <c r="J2621" i="1"/>
  <c r="Z2621" i="1" s="1"/>
  <c r="J2622" i="1"/>
  <c r="Z2622" i="1" s="1"/>
  <c r="J2623" i="1"/>
  <c r="Z2623" i="1" s="1"/>
  <c r="J2624" i="1"/>
  <c r="Z2624" i="1" s="1"/>
  <c r="J2625" i="1"/>
  <c r="Z2625" i="1" s="1"/>
  <c r="J2626" i="1"/>
  <c r="Z2626" i="1" s="1"/>
  <c r="J2627" i="1"/>
  <c r="Z2627" i="1" s="1"/>
  <c r="J2628" i="1"/>
  <c r="Z2628" i="1" s="1"/>
  <c r="J2629" i="1"/>
  <c r="Z2629" i="1" s="1"/>
  <c r="J2630" i="1"/>
  <c r="Z2630" i="1" s="1"/>
  <c r="J2631" i="1"/>
  <c r="Z2631" i="1" s="1"/>
  <c r="J2632" i="1"/>
  <c r="Z2632" i="1" s="1"/>
  <c r="J2633" i="1"/>
  <c r="Z2633" i="1" s="1"/>
  <c r="J2634" i="1"/>
  <c r="Z2634" i="1" s="1"/>
  <c r="J2635" i="1"/>
  <c r="Z2635" i="1" s="1"/>
  <c r="J2636" i="1"/>
  <c r="Z2636" i="1" s="1"/>
  <c r="J2637" i="1"/>
  <c r="Z2637" i="1" s="1"/>
  <c r="J2638" i="1"/>
  <c r="Z2638" i="1" s="1"/>
  <c r="J2639" i="1"/>
  <c r="Z2639" i="1" s="1"/>
  <c r="J2640" i="1"/>
  <c r="Z2640" i="1" s="1"/>
  <c r="J2641" i="1"/>
  <c r="Z2641" i="1" s="1"/>
  <c r="J2642" i="1"/>
  <c r="Z2642" i="1" s="1"/>
  <c r="J2643" i="1"/>
  <c r="Z2643" i="1" s="1"/>
  <c r="J2644" i="1"/>
  <c r="Z2644" i="1" s="1"/>
  <c r="J2645" i="1"/>
  <c r="Z2645" i="1" s="1"/>
  <c r="J2646" i="1"/>
  <c r="Z2646" i="1" s="1"/>
  <c r="J2647" i="1"/>
  <c r="Z2647" i="1" s="1"/>
  <c r="J2648" i="1"/>
  <c r="Z2648" i="1" s="1"/>
  <c r="J2649" i="1"/>
  <c r="Z2649" i="1" s="1"/>
  <c r="J2650" i="1"/>
  <c r="Z2650" i="1" s="1"/>
  <c r="J2651" i="1"/>
  <c r="Z2651" i="1" s="1"/>
  <c r="J2652" i="1"/>
  <c r="Z2652" i="1" s="1"/>
  <c r="J2653" i="1"/>
  <c r="Z2653" i="1" s="1"/>
  <c r="J2654" i="1"/>
  <c r="Z2654" i="1" s="1"/>
  <c r="J2655" i="1"/>
  <c r="Z2655" i="1" s="1"/>
  <c r="J2656" i="1"/>
  <c r="Z2656" i="1" s="1"/>
  <c r="J2657" i="1"/>
  <c r="Z2657" i="1" s="1"/>
  <c r="J2658" i="1"/>
  <c r="Z2658" i="1" s="1"/>
  <c r="J2659" i="1"/>
  <c r="Z2659" i="1" s="1"/>
  <c r="J2660" i="1"/>
  <c r="Z2660" i="1" s="1"/>
  <c r="J2661" i="1"/>
  <c r="Z2661" i="1" s="1"/>
  <c r="J2662" i="1"/>
  <c r="Z2662" i="1" s="1"/>
  <c r="J2663" i="1"/>
  <c r="Z2663" i="1" s="1"/>
  <c r="J2664" i="1"/>
  <c r="Z2664" i="1" s="1"/>
  <c r="J2665" i="1"/>
  <c r="Z2665" i="1" s="1"/>
  <c r="J2666" i="1"/>
  <c r="Z2666" i="1" s="1"/>
  <c r="J2667" i="1"/>
  <c r="Z2667" i="1" s="1"/>
  <c r="J2668" i="1"/>
  <c r="Z2668" i="1" s="1"/>
  <c r="J2669" i="1"/>
  <c r="Z2669" i="1" s="1"/>
  <c r="J2670" i="1"/>
  <c r="Z2670" i="1" s="1"/>
  <c r="J2671" i="1"/>
  <c r="Z2671" i="1" s="1"/>
  <c r="I2672" i="1"/>
  <c r="I2673" i="1" s="1"/>
  <c r="I2674" i="1" s="1"/>
  <c r="I2675" i="1" s="1"/>
  <c r="I2676" i="1" s="1"/>
  <c r="I2677" i="1" s="1"/>
  <c r="I2678" i="1" s="1"/>
  <c r="I2679" i="1" s="1"/>
  <c r="I2680" i="1" s="1"/>
  <c r="I2681" i="1" s="1"/>
  <c r="I2682" i="1" s="1"/>
  <c r="I2683" i="1" s="1"/>
  <c r="I2684" i="1" s="1"/>
  <c r="I2685" i="1" s="1"/>
  <c r="I2686" i="1" s="1"/>
  <c r="I2687" i="1" s="1"/>
  <c r="I2688" i="1" s="1"/>
  <c r="I2689" i="1" s="1"/>
  <c r="I2690" i="1" s="1"/>
  <c r="I2691" i="1" s="1"/>
  <c r="I2692" i="1" s="1"/>
  <c r="I2693" i="1" s="1"/>
  <c r="I2694" i="1" s="1"/>
  <c r="I2695" i="1" s="1"/>
  <c r="I2696" i="1" s="1"/>
  <c r="I2697" i="1" s="1"/>
  <c r="I2698" i="1" s="1"/>
  <c r="I2699" i="1" s="1"/>
  <c r="I2700" i="1" s="1"/>
  <c r="I2701" i="1" s="1"/>
  <c r="I2702" i="1" s="1"/>
  <c r="I2703" i="1" s="1"/>
  <c r="I2704" i="1" s="1"/>
  <c r="I2705" i="1" s="1"/>
  <c r="J2672" i="1"/>
  <c r="Z2672" i="1" s="1"/>
  <c r="J2673" i="1"/>
  <c r="Z2673" i="1" s="1"/>
  <c r="J2674" i="1"/>
  <c r="Z2674" i="1" s="1"/>
  <c r="J2675" i="1"/>
  <c r="Z2675" i="1" s="1"/>
  <c r="J2676" i="1"/>
  <c r="Z2676" i="1" s="1"/>
  <c r="J2677" i="1"/>
  <c r="Z2677" i="1" s="1"/>
  <c r="J2678" i="1"/>
  <c r="Z2678" i="1" s="1"/>
  <c r="J2679" i="1"/>
  <c r="Z2679" i="1" s="1"/>
  <c r="J2680" i="1"/>
  <c r="Z2680" i="1" s="1"/>
  <c r="J2681" i="1"/>
  <c r="Z2681" i="1" s="1"/>
  <c r="J2682" i="1"/>
  <c r="Z2682" i="1" s="1"/>
  <c r="J2683" i="1"/>
  <c r="Z2683" i="1" s="1"/>
  <c r="J2684" i="1"/>
  <c r="Z2684" i="1" s="1"/>
  <c r="J2685" i="1"/>
  <c r="Z2685" i="1" s="1"/>
  <c r="J2686" i="1"/>
  <c r="Z2686" i="1" s="1"/>
  <c r="J2687" i="1"/>
  <c r="Z2687" i="1" s="1"/>
  <c r="J2688" i="1"/>
  <c r="Z2688" i="1" s="1"/>
  <c r="J2689" i="1"/>
  <c r="Z2689" i="1" s="1"/>
  <c r="J2690" i="1"/>
  <c r="Z2690" i="1" s="1"/>
  <c r="J2691" i="1"/>
  <c r="Z2691" i="1" s="1"/>
  <c r="J2692" i="1"/>
  <c r="Z2692" i="1" s="1"/>
  <c r="J2693" i="1"/>
  <c r="Z2693" i="1" s="1"/>
  <c r="J2694" i="1"/>
  <c r="Z2694" i="1" s="1"/>
  <c r="J2695" i="1"/>
  <c r="Z2695" i="1" s="1"/>
  <c r="J2696" i="1"/>
  <c r="Z2696" i="1" s="1"/>
  <c r="J2697" i="1"/>
  <c r="Z2697" i="1" s="1"/>
  <c r="J2698" i="1"/>
  <c r="Z2698" i="1" s="1"/>
  <c r="J2699" i="1"/>
  <c r="Z2699" i="1" s="1"/>
  <c r="J2700" i="1"/>
  <c r="Z2700" i="1" s="1"/>
  <c r="J2701" i="1"/>
  <c r="Z2701" i="1" s="1"/>
  <c r="J2702" i="1"/>
  <c r="Z2702" i="1" s="1"/>
  <c r="J2703" i="1"/>
  <c r="Z2703" i="1" s="1"/>
  <c r="J2704" i="1"/>
  <c r="Z2704" i="1" s="1"/>
  <c r="J2705" i="1"/>
  <c r="Z2705" i="1" s="1"/>
  <c r="I2706" i="1"/>
  <c r="I2707" i="1" s="1"/>
  <c r="I2708" i="1" s="1"/>
  <c r="I2709" i="1" s="1"/>
  <c r="I2710" i="1" s="1"/>
  <c r="I2711" i="1" s="1"/>
  <c r="I2712" i="1" s="1"/>
  <c r="I2713" i="1" s="1"/>
  <c r="I2714" i="1" s="1"/>
  <c r="I2715" i="1" s="1"/>
  <c r="I2716" i="1" s="1"/>
  <c r="I2717" i="1" s="1"/>
  <c r="I2718" i="1" s="1"/>
  <c r="I2719" i="1" s="1"/>
  <c r="I2720" i="1" s="1"/>
  <c r="I2721" i="1" s="1"/>
  <c r="I2722" i="1" s="1"/>
  <c r="I2723" i="1" s="1"/>
  <c r="I2724" i="1" s="1"/>
  <c r="I2725" i="1" s="1"/>
  <c r="I2726" i="1" s="1"/>
  <c r="I2727" i="1" s="1"/>
  <c r="I2728" i="1" s="1"/>
  <c r="I2729" i="1" s="1"/>
  <c r="I2730" i="1" s="1"/>
  <c r="I2731" i="1" s="1"/>
  <c r="I2732" i="1" s="1"/>
  <c r="I2733" i="1" s="1"/>
  <c r="I2734" i="1" s="1"/>
  <c r="I2735" i="1" s="1"/>
  <c r="I2736" i="1" s="1"/>
  <c r="I2737" i="1" s="1"/>
  <c r="I2738" i="1" s="1"/>
  <c r="I2739" i="1" s="1"/>
  <c r="I2740" i="1" s="1"/>
  <c r="I2741" i="1" s="1"/>
  <c r="I2742" i="1" s="1"/>
  <c r="I2743" i="1" s="1"/>
  <c r="I2744" i="1" s="1"/>
  <c r="I2745" i="1" s="1"/>
  <c r="I2746" i="1" s="1"/>
  <c r="I2747" i="1" s="1"/>
  <c r="I2748" i="1" s="1"/>
  <c r="I2749" i="1" s="1"/>
  <c r="I2750" i="1" s="1"/>
  <c r="I2751" i="1" s="1"/>
  <c r="I2752" i="1" s="1"/>
  <c r="I2753" i="1" s="1"/>
  <c r="I2754" i="1" s="1"/>
  <c r="I2755" i="1" s="1"/>
  <c r="I2756" i="1" s="1"/>
  <c r="I2757" i="1" s="1"/>
  <c r="I2758" i="1" s="1"/>
  <c r="J2706" i="1"/>
  <c r="Z2706" i="1" s="1"/>
  <c r="J2707" i="1"/>
  <c r="Z2707" i="1" s="1"/>
  <c r="J2708" i="1"/>
  <c r="Z2708" i="1" s="1"/>
  <c r="J2709" i="1"/>
  <c r="Z2709" i="1" s="1"/>
  <c r="J2710" i="1"/>
  <c r="Z2710" i="1" s="1"/>
  <c r="J2711" i="1"/>
  <c r="Z2711" i="1" s="1"/>
  <c r="J2712" i="1"/>
  <c r="Z2712" i="1" s="1"/>
  <c r="J2713" i="1"/>
  <c r="Z2713" i="1" s="1"/>
  <c r="J2714" i="1"/>
  <c r="Z2714" i="1" s="1"/>
  <c r="J2715" i="1"/>
  <c r="Z2715" i="1" s="1"/>
  <c r="J2716" i="1"/>
  <c r="Z2716" i="1" s="1"/>
  <c r="J2717" i="1"/>
  <c r="Z2717" i="1" s="1"/>
  <c r="J2718" i="1"/>
  <c r="Z2718" i="1" s="1"/>
  <c r="J2719" i="1"/>
  <c r="Z2719" i="1" s="1"/>
  <c r="J2720" i="1"/>
  <c r="Z2720" i="1" s="1"/>
  <c r="J2721" i="1"/>
  <c r="Z2721" i="1" s="1"/>
  <c r="J2722" i="1"/>
  <c r="Z2722" i="1" s="1"/>
  <c r="J2723" i="1"/>
  <c r="Z2723" i="1" s="1"/>
  <c r="J2724" i="1"/>
  <c r="Z2724" i="1" s="1"/>
  <c r="J2725" i="1"/>
  <c r="Z2725" i="1" s="1"/>
  <c r="J2726" i="1"/>
  <c r="Z2726" i="1" s="1"/>
  <c r="J2727" i="1"/>
  <c r="Z2727" i="1" s="1"/>
  <c r="J2728" i="1"/>
  <c r="Z2728" i="1" s="1"/>
  <c r="J2729" i="1"/>
  <c r="Z2729" i="1" s="1"/>
  <c r="J2730" i="1"/>
  <c r="Z2730" i="1" s="1"/>
  <c r="J2731" i="1"/>
  <c r="Z2731" i="1" s="1"/>
  <c r="J2732" i="1"/>
  <c r="Z2732" i="1" s="1"/>
  <c r="J2733" i="1"/>
  <c r="Z2733" i="1" s="1"/>
  <c r="J2734" i="1"/>
  <c r="Z2734" i="1" s="1"/>
  <c r="J2735" i="1"/>
  <c r="Z2735" i="1" s="1"/>
  <c r="J2736" i="1"/>
  <c r="Z2736" i="1" s="1"/>
  <c r="J2737" i="1"/>
  <c r="Z2737" i="1" s="1"/>
  <c r="J2738" i="1"/>
  <c r="Z2738" i="1" s="1"/>
  <c r="J2739" i="1"/>
  <c r="Z2739" i="1" s="1"/>
  <c r="J2740" i="1"/>
  <c r="Z2740" i="1" s="1"/>
  <c r="J2741" i="1"/>
  <c r="Z2741" i="1" s="1"/>
  <c r="J2742" i="1"/>
  <c r="Z2742" i="1" s="1"/>
  <c r="J2743" i="1"/>
  <c r="Z2743" i="1" s="1"/>
  <c r="J2744" i="1"/>
  <c r="Z2744" i="1" s="1"/>
  <c r="J2745" i="1"/>
  <c r="Z2745" i="1" s="1"/>
  <c r="J2746" i="1"/>
  <c r="Z2746" i="1" s="1"/>
  <c r="J2747" i="1"/>
  <c r="Z2747" i="1" s="1"/>
  <c r="J2748" i="1"/>
  <c r="Z2748" i="1" s="1"/>
  <c r="J2749" i="1"/>
  <c r="Z2749" i="1" s="1"/>
  <c r="J2750" i="1"/>
  <c r="Z2750" i="1" s="1"/>
  <c r="J2751" i="1"/>
  <c r="Z2751" i="1" s="1"/>
  <c r="J2752" i="1"/>
  <c r="Z2752" i="1" s="1"/>
  <c r="J2753" i="1"/>
  <c r="Z2753" i="1" s="1"/>
  <c r="J2754" i="1"/>
  <c r="Z2754" i="1" s="1"/>
  <c r="J2755" i="1"/>
  <c r="Z2755" i="1" s="1"/>
  <c r="J2756" i="1"/>
  <c r="Z2756" i="1" s="1"/>
  <c r="J2757" i="1"/>
  <c r="Z2757" i="1" s="1"/>
  <c r="J2758" i="1"/>
  <c r="Z2758" i="1" s="1"/>
  <c r="I2759" i="1"/>
  <c r="I2760" i="1" s="1"/>
  <c r="I2761" i="1" s="1"/>
  <c r="I2762" i="1" s="1"/>
  <c r="I2763" i="1" s="1"/>
  <c r="I2764" i="1" s="1"/>
  <c r="I2765" i="1" s="1"/>
  <c r="I2766" i="1" s="1"/>
  <c r="I2767" i="1" s="1"/>
  <c r="I2768" i="1" s="1"/>
  <c r="I2769" i="1" s="1"/>
  <c r="I2770" i="1" s="1"/>
  <c r="I2771" i="1" s="1"/>
  <c r="I2772" i="1" s="1"/>
  <c r="I2773" i="1" s="1"/>
  <c r="I2774" i="1" s="1"/>
  <c r="I2775" i="1" s="1"/>
  <c r="I2776" i="1" s="1"/>
  <c r="I2777" i="1" s="1"/>
  <c r="I2778" i="1" s="1"/>
  <c r="I2779" i="1" s="1"/>
  <c r="I2780" i="1" s="1"/>
  <c r="I2781" i="1" s="1"/>
  <c r="I2782" i="1" s="1"/>
  <c r="I2783" i="1" s="1"/>
  <c r="I2784" i="1" s="1"/>
  <c r="I2785" i="1" s="1"/>
  <c r="I2786" i="1" s="1"/>
  <c r="I2787" i="1" s="1"/>
  <c r="I2788" i="1" s="1"/>
  <c r="I2789" i="1" s="1"/>
  <c r="I2790" i="1" s="1"/>
  <c r="I2791" i="1" s="1"/>
  <c r="I2792" i="1" s="1"/>
  <c r="I2793" i="1" s="1"/>
  <c r="I2794" i="1" s="1"/>
  <c r="I2795" i="1" s="1"/>
  <c r="I2796" i="1" s="1"/>
  <c r="I2797" i="1" s="1"/>
  <c r="I2798" i="1" s="1"/>
  <c r="I2799" i="1" s="1"/>
  <c r="I2800" i="1" s="1"/>
  <c r="I2801" i="1" s="1"/>
  <c r="I2802" i="1" s="1"/>
  <c r="I2803" i="1" s="1"/>
  <c r="I2804" i="1" s="1"/>
  <c r="I2805" i="1" s="1"/>
  <c r="I2806" i="1" s="1"/>
  <c r="I2807" i="1" s="1"/>
  <c r="I2808" i="1" s="1"/>
  <c r="I2809" i="1" s="1"/>
  <c r="I2810" i="1" s="1"/>
  <c r="I2811" i="1" s="1"/>
  <c r="I2812" i="1" s="1"/>
  <c r="I2813" i="1" s="1"/>
  <c r="I2814" i="1" s="1"/>
  <c r="I2815" i="1" s="1"/>
  <c r="I2816" i="1" s="1"/>
  <c r="I2817" i="1" s="1"/>
  <c r="I2818" i="1" s="1"/>
  <c r="I2819" i="1" s="1"/>
  <c r="I2820" i="1" s="1"/>
  <c r="I2821" i="1" s="1"/>
  <c r="I2822" i="1" s="1"/>
  <c r="I2823" i="1" s="1"/>
  <c r="I2824" i="1" s="1"/>
  <c r="I2825" i="1" s="1"/>
  <c r="I2826" i="1" s="1"/>
  <c r="I2827" i="1" s="1"/>
  <c r="I2828" i="1" s="1"/>
  <c r="I2829" i="1" s="1"/>
  <c r="I2830" i="1" s="1"/>
  <c r="I2831" i="1" s="1"/>
  <c r="I2832" i="1" s="1"/>
  <c r="I2833" i="1" s="1"/>
  <c r="I2834" i="1" s="1"/>
  <c r="I2835" i="1" s="1"/>
  <c r="I2836" i="1" s="1"/>
  <c r="I2837" i="1" s="1"/>
  <c r="I2838" i="1" s="1"/>
  <c r="I2839" i="1" s="1"/>
  <c r="J2759" i="1"/>
  <c r="Z2759" i="1" s="1"/>
  <c r="J2760" i="1"/>
  <c r="Z2760" i="1" s="1"/>
  <c r="J2761" i="1"/>
  <c r="Z2761" i="1" s="1"/>
  <c r="J2762" i="1"/>
  <c r="Z2762" i="1" s="1"/>
  <c r="J2763" i="1"/>
  <c r="Z2763" i="1" s="1"/>
  <c r="J2764" i="1"/>
  <c r="Z2764" i="1" s="1"/>
  <c r="J2765" i="1"/>
  <c r="Z2765" i="1" s="1"/>
  <c r="J2766" i="1"/>
  <c r="Z2766" i="1" s="1"/>
  <c r="J2767" i="1"/>
  <c r="Z2767" i="1" s="1"/>
  <c r="J2768" i="1"/>
  <c r="Z2768" i="1" s="1"/>
  <c r="J2769" i="1"/>
  <c r="Z2769" i="1" s="1"/>
  <c r="J2770" i="1"/>
  <c r="Z2770" i="1" s="1"/>
  <c r="J2771" i="1"/>
  <c r="Z2771" i="1" s="1"/>
  <c r="J2772" i="1"/>
  <c r="Z2772" i="1" s="1"/>
  <c r="J2773" i="1"/>
  <c r="Z2773" i="1" s="1"/>
  <c r="J2774" i="1"/>
  <c r="Z2774" i="1" s="1"/>
  <c r="J2775" i="1"/>
  <c r="Z2775" i="1" s="1"/>
  <c r="J2776" i="1"/>
  <c r="Z2776" i="1" s="1"/>
  <c r="J2777" i="1"/>
  <c r="Z2777" i="1" s="1"/>
  <c r="J2778" i="1"/>
  <c r="Z2778" i="1" s="1"/>
  <c r="J2779" i="1"/>
  <c r="Z2779" i="1" s="1"/>
  <c r="J2780" i="1"/>
  <c r="Z2780" i="1" s="1"/>
  <c r="J2781" i="1"/>
  <c r="Z2781" i="1" s="1"/>
  <c r="J2782" i="1"/>
  <c r="Z2782" i="1" s="1"/>
  <c r="J2783" i="1"/>
  <c r="Z2783" i="1" s="1"/>
  <c r="J2784" i="1"/>
  <c r="Z2784" i="1" s="1"/>
  <c r="J2785" i="1"/>
  <c r="Z2785" i="1" s="1"/>
  <c r="J2786" i="1"/>
  <c r="Z2786" i="1" s="1"/>
  <c r="J2787" i="1"/>
  <c r="Z2787" i="1" s="1"/>
  <c r="J2788" i="1"/>
  <c r="Z2788" i="1" s="1"/>
  <c r="J2789" i="1"/>
  <c r="Z2789" i="1" s="1"/>
  <c r="J2790" i="1"/>
  <c r="Z2790" i="1" s="1"/>
  <c r="J2791" i="1"/>
  <c r="Z2791" i="1" s="1"/>
  <c r="J2792" i="1"/>
  <c r="Z2792" i="1" s="1"/>
  <c r="J2793" i="1"/>
  <c r="Z2793" i="1" s="1"/>
  <c r="J2794" i="1"/>
  <c r="Z2794" i="1" s="1"/>
  <c r="J2795" i="1"/>
  <c r="Z2795" i="1" s="1"/>
  <c r="J2796" i="1"/>
  <c r="Z2796" i="1" s="1"/>
  <c r="J2797" i="1"/>
  <c r="Z2797" i="1" s="1"/>
  <c r="J2798" i="1"/>
  <c r="Z2798" i="1" s="1"/>
  <c r="J2799" i="1"/>
  <c r="Z2799" i="1" s="1"/>
  <c r="J2800" i="1"/>
  <c r="Z2800" i="1" s="1"/>
  <c r="J2801" i="1"/>
  <c r="Z2801" i="1" s="1"/>
  <c r="J2802" i="1"/>
  <c r="Z2802" i="1" s="1"/>
  <c r="J2803" i="1"/>
  <c r="Z2803" i="1" s="1"/>
  <c r="J2804" i="1"/>
  <c r="Z2804" i="1" s="1"/>
  <c r="J2805" i="1"/>
  <c r="Z2805" i="1" s="1"/>
  <c r="J2806" i="1"/>
  <c r="Z2806" i="1" s="1"/>
  <c r="J2807" i="1"/>
  <c r="Z2807" i="1" s="1"/>
  <c r="J2808" i="1"/>
  <c r="Z2808" i="1" s="1"/>
  <c r="J2809" i="1"/>
  <c r="Z2809" i="1" s="1"/>
  <c r="J2810" i="1"/>
  <c r="Z2810" i="1" s="1"/>
  <c r="J2811" i="1"/>
  <c r="Z2811" i="1" s="1"/>
  <c r="J2812" i="1"/>
  <c r="Z2812" i="1" s="1"/>
  <c r="J2813" i="1"/>
  <c r="Z2813" i="1" s="1"/>
  <c r="J2814" i="1"/>
  <c r="Z2814" i="1" s="1"/>
  <c r="J2815" i="1"/>
  <c r="Z2815" i="1" s="1"/>
  <c r="J2816" i="1"/>
  <c r="Z2816" i="1" s="1"/>
  <c r="J2817" i="1"/>
  <c r="Z2817" i="1" s="1"/>
  <c r="J2818" i="1"/>
  <c r="Z2818" i="1" s="1"/>
  <c r="J2819" i="1"/>
  <c r="Z2819" i="1" s="1"/>
  <c r="J2820" i="1"/>
  <c r="Z2820" i="1" s="1"/>
  <c r="J2821" i="1"/>
  <c r="Z2821" i="1" s="1"/>
  <c r="J2822" i="1"/>
  <c r="Z2822" i="1" s="1"/>
  <c r="J2823" i="1"/>
  <c r="Z2823" i="1" s="1"/>
  <c r="J2824" i="1"/>
  <c r="Z2824" i="1" s="1"/>
  <c r="J2825" i="1"/>
  <c r="Z2825" i="1" s="1"/>
  <c r="J2826" i="1"/>
  <c r="Z2826" i="1" s="1"/>
  <c r="J2827" i="1"/>
  <c r="Z2827" i="1" s="1"/>
  <c r="J2828" i="1"/>
  <c r="Z2828" i="1" s="1"/>
  <c r="J2829" i="1"/>
  <c r="Z2829" i="1" s="1"/>
  <c r="J2830" i="1"/>
  <c r="Z2830" i="1" s="1"/>
  <c r="J2831" i="1"/>
  <c r="Z2831" i="1" s="1"/>
  <c r="J2832" i="1"/>
  <c r="Z2832" i="1" s="1"/>
  <c r="J2833" i="1"/>
  <c r="Z2833" i="1" s="1"/>
  <c r="J2840" i="1"/>
  <c r="Z2840" i="1" s="1"/>
  <c r="J2841" i="1"/>
  <c r="Z2841" i="1" s="1"/>
  <c r="J2842" i="1"/>
  <c r="Z2842" i="1" s="1"/>
  <c r="J2843" i="1"/>
  <c r="Z2843" i="1" s="1"/>
  <c r="J2844" i="1"/>
  <c r="Z2844" i="1" s="1"/>
  <c r="J2845" i="1"/>
  <c r="Z2845" i="1" s="1"/>
  <c r="J2846" i="1"/>
  <c r="Z2846" i="1" s="1"/>
  <c r="J2847" i="1"/>
  <c r="Z2847" i="1" s="1"/>
  <c r="J2848" i="1"/>
  <c r="Z2848" i="1" s="1"/>
  <c r="J2849" i="1"/>
  <c r="Z2849" i="1" s="1"/>
  <c r="J2850" i="1"/>
  <c r="Z2850" i="1" s="1"/>
  <c r="J2851" i="1"/>
  <c r="Z2851" i="1" s="1"/>
  <c r="J2852" i="1"/>
  <c r="Z2852" i="1" s="1"/>
  <c r="J2853" i="1"/>
  <c r="Z2853" i="1" s="1"/>
  <c r="J2854" i="1"/>
  <c r="Z2854" i="1" s="1"/>
  <c r="J2855" i="1"/>
  <c r="Z2855" i="1" s="1"/>
  <c r="J2856" i="1"/>
  <c r="Z2856" i="1" s="1"/>
  <c r="J2857" i="1"/>
  <c r="Z2857" i="1" s="1"/>
  <c r="J2858" i="1"/>
  <c r="Z2858" i="1" s="1"/>
  <c r="J2859" i="1"/>
  <c r="Z2859" i="1" s="1"/>
  <c r="J2860" i="1"/>
  <c r="Z2860" i="1" s="1"/>
  <c r="J2861" i="1"/>
  <c r="Z2861" i="1" s="1"/>
  <c r="J2862" i="1"/>
  <c r="Z2862" i="1" s="1"/>
  <c r="J2863" i="1"/>
  <c r="Z2863" i="1" s="1"/>
  <c r="J2864" i="1"/>
  <c r="Z2864" i="1" s="1"/>
  <c r="J2865" i="1"/>
  <c r="Z2865" i="1" s="1"/>
  <c r="J2866" i="1"/>
  <c r="Z2866" i="1" s="1"/>
  <c r="J2867" i="1"/>
  <c r="Z2867" i="1" s="1"/>
  <c r="J2868" i="1"/>
  <c r="Z2868" i="1" s="1"/>
  <c r="J2869" i="1"/>
  <c r="Z2869" i="1" s="1"/>
  <c r="J2870" i="1"/>
  <c r="Z2870" i="1" s="1"/>
  <c r="J2871" i="1"/>
  <c r="Z2871" i="1" s="1"/>
  <c r="J2872" i="1"/>
  <c r="Z2872" i="1" s="1"/>
  <c r="J2873" i="1"/>
  <c r="Z2873" i="1" s="1"/>
  <c r="J2874" i="1"/>
  <c r="Z2874" i="1" s="1"/>
  <c r="J2875" i="1"/>
  <c r="Z2875" i="1" s="1"/>
  <c r="J2876" i="1"/>
  <c r="Z2876" i="1" s="1"/>
  <c r="J2877" i="1"/>
  <c r="Z2877" i="1" s="1"/>
  <c r="J2878" i="1"/>
  <c r="Z2878" i="1" s="1"/>
  <c r="J2879" i="1"/>
  <c r="Z2879" i="1" s="1"/>
  <c r="J2880" i="1"/>
  <c r="Z2880" i="1" s="1"/>
  <c r="J2881" i="1"/>
  <c r="Z2881" i="1" s="1"/>
  <c r="J2882" i="1"/>
  <c r="Z2882" i="1" s="1"/>
  <c r="I2883" i="1"/>
  <c r="I2884" i="1" s="1"/>
  <c r="I2885" i="1" s="1"/>
  <c r="I2886" i="1" s="1"/>
  <c r="I2887" i="1" s="1"/>
  <c r="I2888" i="1" s="1"/>
  <c r="I2889" i="1" s="1"/>
  <c r="I2890" i="1" s="1"/>
  <c r="I2891" i="1" s="1"/>
  <c r="I2892" i="1" s="1"/>
  <c r="I2893" i="1" s="1"/>
  <c r="I2894" i="1" s="1"/>
  <c r="I2895" i="1" s="1"/>
  <c r="I2896" i="1" s="1"/>
  <c r="I2897" i="1" s="1"/>
  <c r="I2898" i="1" s="1"/>
  <c r="I2899" i="1" s="1"/>
  <c r="I2900" i="1" s="1"/>
  <c r="I2901" i="1" s="1"/>
  <c r="I2902" i="1" s="1"/>
  <c r="I2903" i="1" s="1"/>
  <c r="I2904" i="1" s="1"/>
  <c r="I2905" i="1" s="1"/>
  <c r="I2906" i="1" s="1"/>
  <c r="I2907" i="1" s="1"/>
  <c r="I2908" i="1" s="1"/>
  <c r="I2909" i="1" s="1"/>
  <c r="I2910" i="1" s="1"/>
  <c r="I2911" i="1" s="1"/>
  <c r="I2912" i="1" s="1"/>
  <c r="I2913" i="1" s="1"/>
  <c r="I2914" i="1" s="1"/>
  <c r="I2915" i="1" s="1"/>
  <c r="I2916" i="1" s="1"/>
  <c r="I2917" i="1" s="1"/>
  <c r="I2918" i="1" s="1"/>
  <c r="I2919" i="1" s="1"/>
  <c r="I2920" i="1" s="1"/>
  <c r="I2921" i="1" s="1"/>
  <c r="I2922" i="1" s="1"/>
  <c r="I2923" i="1" s="1"/>
  <c r="I2924" i="1" s="1"/>
  <c r="I2925" i="1" s="1"/>
  <c r="I2926" i="1" s="1"/>
  <c r="I2927" i="1" s="1"/>
  <c r="I2928" i="1" s="1"/>
  <c r="I2929" i="1" s="1"/>
  <c r="I2930" i="1" s="1"/>
  <c r="I2931" i="1" s="1"/>
  <c r="I2932" i="1" s="1"/>
  <c r="I2933" i="1" s="1"/>
  <c r="I2934" i="1" s="1"/>
  <c r="I2935" i="1" s="1"/>
  <c r="I2936" i="1" s="1"/>
  <c r="I2937" i="1" s="1"/>
  <c r="I2938" i="1" s="1"/>
  <c r="I2939" i="1" s="1"/>
  <c r="I2940" i="1" s="1"/>
  <c r="I2941" i="1" s="1"/>
  <c r="I2942" i="1" s="1"/>
  <c r="I2943" i="1" s="1"/>
  <c r="I2944" i="1" s="1"/>
  <c r="I2945" i="1" s="1"/>
  <c r="I2946" i="1" s="1"/>
  <c r="I2947" i="1" s="1"/>
  <c r="I2948" i="1" s="1"/>
  <c r="I2949" i="1" s="1"/>
  <c r="I2950" i="1" s="1"/>
  <c r="I2951" i="1" s="1"/>
  <c r="I2952" i="1" s="1"/>
  <c r="I2953" i="1" s="1"/>
  <c r="I2954" i="1" s="1"/>
  <c r="I2955" i="1" s="1"/>
  <c r="I2956" i="1" s="1"/>
  <c r="I2957" i="1" s="1"/>
  <c r="I2958" i="1" s="1"/>
  <c r="I2959" i="1" s="1"/>
  <c r="I2960" i="1" s="1"/>
  <c r="I2961" i="1" s="1"/>
  <c r="I2962" i="1" s="1"/>
  <c r="I2963" i="1" s="1"/>
  <c r="I2964" i="1" s="1"/>
  <c r="I2965" i="1" s="1"/>
  <c r="I2966" i="1" s="1"/>
  <c r="I2967" i="1" s="1"/>
  <c r="I2968" i="1" s="1"/>
  <c r="I2969" i="1" s="1"/>
  <c r="I2970" i="1" s="1"/>
  <c r="I2971" i="1" s="1"/>
  <c r="I2972" i="1" s="1"/>
  <c r="I2973" i="1" s="1"/>
  <c r="I2974" i="1" s="1"/>
  <c r="I2975" i="1" s="1"/>
  <c r="I2976" i="1" s="1"/>
  <c r="I2977" i="1" s="1"/>
  <c r="I2978" i="1" s="1"/>
  <c r="I2979" i="1" s="1"/>
  <c r="I2980" i="1" s="1"/>
  <c r="I2981" i="1" s="1"/>
  <c r="I2982" i="1" s="1"/>
  <c r="I2983" i="1" s="1"/>
  <c r="I2984" i="1" s="1"/>
  <c r="I2985" i="1" s="1"/>
  <c r="I2986" i="1" s="1"/>
  <c r="I2987" i="1" s="1"/>
  <c r="I2988" i="1" s="1"/>
  <c r="I2989" i="1" s="1"/>
  <c r="I2990" i="1" s="1"/>
  <c r="I2991" i="1" s="1"/>
  <c r="I2992" i="1" s="1"/>
  <c r="I2993" i="1" s="1"/>
  <c r="I2994" i="1" s="1"/>
  <c r="I2995" i="1" s="1"/>
  <c r="I2996" i="1" s="1"/>
  <c r="I2997" i="1" s="1"/>
  <c r="I2998" i="1" s="1"/>
  <c r="I2999" i="1" s="1"/>
  <c r="I3000" i="1" s="1"/>
  <c r="I3001" i="1" s="1"/>
  <c r="I3002" i="1" s="1"/>
  <c r="I3003" i="1" s="1"/>
  <c r="I3004" i="1" s="1"/>
  <c r="I3005" i="1" s="1"/>
  <c r="I3006" i="1" s="1"/>
  <c r="I3007" i="1" s="1"/>
  <c r="I3008" i="1" s="1"/>
  <c r="I3009" i="1" s="1"/>
  <c r="I3010" i="1" s="1"/>
  <c r="I3011" i="1" s="1"/>
  <c r="I3012" i="1" s="1"/>
  <c r="I3013" i="1" s="1"/>
  <c r="I3014" i="1" s="1"/>
  <c r="I3015" i="1" s="1"/>
  <c r="I3016" i="1" s="1"/>
  <c r="I3017" i="1" s="1"/>
  <c r="I3018" i="1" s="1"/>
  <c r="I3019" i="1" s="1"/>
  <c r="I3020" i="1" s="1"/>
  <c r="I3021" i="1" s="1"/>
  <c r="I3022" i="1" s="1"/>
  <c r="I3023" i="1" s="1"/>
  <c r="I3024" i="1" s="1"/>
  <c r="I3025" i="1" s="1"/>
  <c r="I3026" i="1" s="1"/>
  <c r="I3027" i="1" s="1"/>
  <c r="I3028" i="1" s="1"/>
  <c r="I3029" i="1" s="1"/>
  <c r="I3030" i="1" s="1"/>
  <c r="I3031" i="1" s="1"/>
  <c r="I3032" i="1" s="1"/>
  <c r="I3033" i="1" s="1"/>
  <c r="I3034" i="1" s="1"/>
  <c r="I3035" i="1" s="1"/>
  <c r="I3036" i="1" s="1"/>
  <c r="I3037" i="1" s="1"/>
  <c r="I3038" i="1" s="1"/>
  <c r="I3039" i="1" s="1"/>
  <c r="I3040" i="1" s="1"/>
  <c r="I3041" i="1" s="1"/>
  <c r="I3042" i="1" s="1"/>
  <c r="I3043" i="1" s="1"/>
  <c r="I3044" i="1" s="1"/>
  <c r="I3045" i="1" s="1"/>
  <c r="I3046" i="1" s="1"/>
  <c r="I3047" i="1" s="1"/>
  <c r="I3048" i="1" s="1"/>
  <c r="I3049" i="1" s="1"/>
  <c r="J2883" i="1"/>
  <c r="Z2883" i="1" s="1"/>
  <c r="J2884" i="1"/>
  <c r="Z2884" i="1" s="1"/>
  <c r="J2885" i="1"/>
  <c r="Z2885" i="1" s="1"/>
  <c r="J2886" i="1"/>
  <c r="Z2886" i="1" s="1"/>
  <c r="J2887" i="1"/>
  <c r="Z2887" i="1" s="1"/>
  <c r="J2888" i="1"/>
  <c r="Z2888" i="1" s="1"/>
  <c r="J2889" i="1"/>
  <c r="Z2889" i="1" s="1"/>
  <c r="J2890" i="1"/>
  <c r="Z2890" i="1" s="1"/>
  <c r="J2891" i="1"/>
  <c r="Z2891" i="1" s="1"/>
  <c r="J2892" i="1"/>
  <c r="Z2892" i="1" s="1"/>
  <c r="J2893" i="1"/>
  <c r="Z2893" i="1" s="1"/>
  <c r="J2894" i="1"/>
  <c r="Z2894" i="1" s="1"/>
  <c r="J2895" i="1"/>
  <c r="Z2895" i="1" s="1"/>
  <c r="J2896" i="1"/>
  <c r="Z2896" i="1" s="1"/>
  <c r="J2897" i="1"/>
  <c r="Z2897" i="1" s="1"/>
  <c r="J2898" i="1"/>
  <c r="Z2898" i="1" s="1"/>
  <c r="J2899" i="1"/>
  <c r="Z2899" i="1" s="1"/>
  <c r="J2900" i="1"/>
  <c r="Z2900" i="1" s="1"/>
  <c r="J2901" i="1"/>
  <c r="Z2901" i="1" s="1"/>
  <c r="J2902" i="1"/>
  <c r="Z2902" i="1" s="1"/>
  <c r="J2903" i="1"/>
  <c r="Z2903" i="1" s="1"/>
  <c r="J2904" i="1"/>
  <c r="Z2904" i="1" s="1"/>
  <c r="J2905" i="1"/>
  <c r="Z2905" i="1" s="1"/>
  <c r="J2906" i="1"/>
  <c r="Z2906" i="1" s="1"/>
  <c r="J2907" i="1"/>
  <c r="Z2907" i="1" s="1"/>
  <c r="J2908" i="1"/>
  <c r="Z2908" i="1" s="1"/>
  <c r="J2909" i="1"/>
  <c r="Z2909" i="1" s="1"/>
  <c r="J2910" i="1"/>
  <c r="Z2910" i="1" s="1"/>
  <c r="J2911" i="1"/>
  <c r="Z2911" i="1" s="1"/>
  <c r="J2912" i="1"/>
  <c r="Z2912" i="1" s="1"/>
  <c r="J2913" i="1"/>
  <c r="Z2913" i="1" s="1"/>
  <c r="J2914" i="1"/>
  <c r="Z2914" i="1" s="1"/>
  <c r="J2915" i="1"/>
  <c r="Z2915" i="1" s="1"/>
  <c r="J2916" i="1"/>
  <c r="Z2916" i="1" s="1"/>
  <c r="J2917" i="1"/>
  <c r="Z2917" i="1" s="1"/>
  <c r="J2918" i="1"/>
  <c r="Z2918" i="1" s="1"/>
  <c r="J2919" i="1"/>
  <c r="Z2919" i="1" s="1"/>
  <c r="J2920" i="1"/>
  <c r="Z2920" i="1" s="1"/>
  <c r="J2921" i="1"/>
  <c r="Z2921" i="1" s="1"/>
  <c r="J2922" i="1"/>
  <c r="Z2922" i="1" s="1"/>
  <c r="J2923" i="1"/>
  <c r="Z2923" i="1" s="1"/>
  <c r="J2924" i="1"/>
  <c r="Z2924" i="1" s="1"/>
  <c r="J2925" i="1"/>
  <c r="Z2925" i="1" s="1"/>
  <c r="J2926" i="1"/>
  <c r="Z2926" i="1" s="1"/>
  <c r="J2927" i="1"/>
  <c r="Z2927" i="1" s="1"/>
  <c r="J2928" i="1"/>
  <c r="Z2928" i="1" s="1"/>
  <c r="J2929" i="1"/>
  <c r="Z2929" i="1" s="1"/>
  <c r="J2930" i="1"/>
  <c r="Z2930" i="1" s="1"/>
  <c r="J2931" i="1"/>
  <c r="Z2931" i="1" s="1"/>
  <c r="J2932" i="1"/>
  <c r="Z2932" i="1" s="1"/>
  <c r="J2933" i="1"/>
  <c r="Z2933" i="1" s="1"/>
  <c r="J2934" i="1"/>
  <c r="Z2934" i="1" s="1"/>
  <c r="J2935" i="1"/>
  <c r="Z2935" i="1" s="1"/>
  <c r="J2936" i="1"/>
  <c r="Z2936" i="1" s="1"/>
  <c r="J2937" i="1"/>
  <c r="Z2937" i="1" s="1"/>
  <c r="J2938" i="1"/>
  <c r="Z2938" i="1" s="1"/>
  <c r="J2939" i="1"/>
  <c r="Z2939" i="1" s="1"/>
  <c r="J2940" i="1"/>
  <c r="Z2940" i="1" s="1"/>
  <c r="J2941" i="1"/>
  <c r="Z2941" i="1" s="1"/>
  <c r="J2942" i="1"/>
  <c r="Z2942" i="1" s="1"/>
  <c r="J2943" i="1"/>
  <c r="Z2943" i="1" s="1"/>
  <c r="J2944" i="1"/>
  <c r="Z2944" i="1" s="1"/>
  <c r="J2945" i="1"/>
  <c r="Z2945" i="1" s="1"/>
  <c r="J2946" i="1"/>
  <c r="Z2946" i="1" s="1"/>
  <c r="J2947" i="1"/>
  <c r="Z2947" i="1" s="1"/>
  <c r="J2948" i="1"/>
  <c r="Z2948" i="1" s="1"/>
  <c r="J2949" i="1"/>
  <c r="Z2949" i="1" s="1"/>
  <c r="J2950" i="1"/>
  <c r="Z2950" i="1" s="1"/>
  <c r="J2951" i="1"/>
  <c r="Z2951" i="1" s="1"/>
  <c r="J2952" i="1"/>
  <c r="Z2952" i="1" s="1"/>
  <c r="J2953" i="1"/>
  <c r="Z2953" i="1" s="1"/>
  <c r="J2954" i="1"/>
  <c r="Z2954" i="1" s="1"/>
  <c r="J2955" i="1"/>
  <c r="Z2955" i="1" s="1"/>
  <c r="J2956" i="1"/>
  <c r="Z2956" i="1" s="1"/>
  <c r="J2957" i="1"/>
  <c r="Z2957" i="1" s="1"/>
  <c r="J2958" i="1"/>
  <c r="Z2958" i="1" s="1"/>
  <c r="J2959" i="1"/>
  <c r="Z2959" i="1" s="1"/>
  <c r="J2960" i="1"/>
  <c r="Z2960" i="1" s="1"/>
  <c r="J2961" i="1"/>
  <c r="Z2961" i="1" s="1"/>
  <c r="J2962" i="1"/>
  <c r="Z2962" i="1" s="1"/>
  <c r="J2963" i="1"/>
  <c r="Z2963" i="1" s="1"/>
  <c r="J2964" i="1"/>
  <c r="Z2964" i="1" s="1"/>
  <c r="J2965" i="1"/>
  <c r="Z2965" i="1" s="1"/>
  <c r="J2966" i="1"/>
  <c r="Z2966" i="1" s="1"/>
  <c r="J2967" i="1"/>
  <c r="Z2967" i="1" s="1"/>
  <c r="J2968" i="1"/>
  <c r="Z2968" i="1" s="1"/>
  <c r="J2969" i="1"/>
  <c r="Z2969" i="1" s="1"/>
  <c r="J2970" i="1"/>
  <c r="Z2970" i="1" s="1"/>
  <c r="J2971" i="1"/>
  <c r="Z2971" i="1" s="1"/>
  <c r="J2972" i="1"/>
  <c r="Z2972" i="1" s="1"/>
  <c r="J2973" i="1"/>
  <c r="Z2973" i="1" s="1"/>
  <c r="J2974" i="1"/>
  <c r="Z2974" i="1" s="1"/>
  <c r="J2975" i="1"/>
  <c r="Z2975" i="1" s="1"/>
  <c r="J2976" i="1"/>
  <c r="Z2976" i="1" s="1"/>
  <c r="J2977" i="1"/>
  <c r="Z2977" i="1" s="1"/>
  <c r="J2978" i="1"/>
  <c r="Z2978" i="1" s="1"/>
  <c r="J2979" i="1"/>
  <c r="Z2979" i="1" s="1"/>
  <c r="J2980" i="1"/>
  <c r="Z2980" i="1" s="1"/>
  <c r="J2981" i="1"/>
  <c r="Z2981" i="1" s="1"/>
  <c r="J2982" i="1"/>
  <c r="Z2982" i="1" s="1"/>
  <c r="J2983" i="1"/>
  <c r="Z2983" i="1" s="1"/>
  <c r="J2984" i="1"/>
  <c r="Z2984" i="1" s="1"/>
  <c r="J2985" i="1"/>
  <c r="Z2985" i="1" s="1"/>
  <c r="J2986" i="1"/>
  <c r="Z2986" i="1" s="1"/>
  <c r="J2987" i="1"/>
  <c r="Z2987" i="1" s="1"/>
  <c r="J2988" i="1"/>
  <c r="Z2988" i="1" s="1"/>
  <c r="J2989" i="1"/>
  <c r="Z2989" i="1" s="1"/>
  <c r="J2990" i="1"/>
  <c r="Z2990" i="1" s="1"/>
  <c r="J2991" i="1"/>
  <c r="Z2991" i="1" s="1"/>
  <c r="J2992" i="1"/>
  <c r="Z2992" i="1" s="1"/>
  <c r="J2993" i="1"/>
  <c r="Z2993" i="1" s="1"/>
  <c r="J2994" i="1"/>
  <c r="Z2994" i="1" s="1"/>
  <c r="J2995" i="1"/>
  <c r="Z2995" i="1" s="1"/>
  <c r="J2996" i="1"/>
  <c r="Z2996" i="1" s="1"/>
  <c r="J2997" i="1"/>
  <c r="Z2997" i="1" s="1"/>
  <c r="J2998" i="1"/>
  <c r="Z2998" i="1" s="1"/>
  <c r="J2999" i="1"/>
  <c r="Z2999" i="1" s="1"/>
  <c r="J3000" i="1"/>
  <c r="Z3000" i="1" s="1"/>
  <c r="J3001" i="1"/>
  <c r="Z3001" i="1" s="1"/>
  <c r="J3002" i="1"/>
  <c r="Z3002" i="1" s="1"/>
  <c r="J3003" i="1"/>
  <c r="Z3003" i="1" s="1"/>
  <c r="J3004" i="1"/>
  <c r="Z3004" i="1" s="1"/>
  <c r="J3005" i="1"/>
  <c r="Z3005" i="1" s="1"/>
  <c r="J3006" i="1"/>
  <c r="Z3006" i="1" s="1"/>
  <c r="J3007" i="1"/>
  <c r="Z3007" i="1" s="1"/>
  <c r="J3008" i="1"/>
  <c r="Z3008" i="1" s="1"/>
  <c r="J3009" i="1"/>
  <c r="Z3009" i="1" s="1"/>
  <c r="J3010" i="1"/>
  <c r="Z3010" i="1" s="1"/>
  <c r="J3011" i="1"/>
  <c r="Z3011" i="1" s="1"/>
  <c r="J3012" i="1"/>
  <c r="Z3012" i="1" s="1"/>
  <c r="J3013" i="1"/>
  <c r="Z3013" i="1" s="1"/>
  <c r="J3014" i="1"/>
  <c r="Z3014" i="1" s="1"/>
  <c r="J3015" i="1"/>
  <c r="Z3015" i="1" s="1"/>
  <c r="J3016" i="1"/>
  <c r="Z3016" i="1" s="1"/>
  <c r="J3017" i="1"/>
  <c r="Z3017" i="1" s="1"/>
  <c r="J3018" i="1"/>
  <c r="Z3018" i="1" s="1"/>
  <c r="J3019" i="1"/>
  <c r="Z3019" i="1" s="1"/>
  <c r="J3020" i="1"/>
  <c r="Z3020" i="1" s="1"/>
  <c r="J3021" i="1"/>
  <c r="Z3021" i="1" s="1"/>
  <c r="J3022" i="1"/>
  <c r="Z3022" i="1" s="1"/>
  <c r="J3023" i="1"/>
  <c r="Z3023" i="1" s="1"/>
  <c r="J3024" i="1"/>
  <c r="Z3024" i="1" s="1"/>
  <c r="J3025" i="1"/>
  <c r="Z3025" i="1" s="1"/>
  <c r="J3026" i="1"/>
  <c r="Z3026" i="1" s="1"/>
  <c r="J3027" i="1"/>
  <c r="Z3027" i="1" s="1"/>
  <c r="J3028" i="1"/>
  <c r="Z3028" i="1" s="1"/>
  <c r="J3029" i="1"/>
  <c r="Z3029" i="1" s="1"/>
  <c r="J3030" i="1"/>
  <c r="Z3030" i="1" s="1"/>
  <c r="J3031" i="1"/>
  <c r="Z3031" i="1" s="1"/>
  <c r="J3071" i="1"/>
  <c r="Z3071" i="1" s="1"/>
  <c r="J3072" i="1"/>
  <c r="Z3072" i="1" s="1"/>
  <c r="J3073" i="1"/>
  <c r="Z3073" i="1" s="1"/>
  <c r="J3074" i="1"/>
  <c r="Z3074" i="1" s="1"/>
  <c r="J3075" i="1"/>
  <c r="Z3075" i="1" s="1"/>
  <c r="J3076" i="1"/>
  <c r="Z3076" i="1" s="1"/>
  <c r="J3077" i="1"/>
  <c r="Z3077" i="1" s="1"/>
  <c r="J3078" i="1"/>
  <c r="Z3078" i="1" s="1"/>
  <c r="J3079" i="1"/>
  <c r="Z3079" i="1" s="1"/>
  <c r="J3080" i="1"/>
  <c r="Z3080" i="1" s="1"/>
  <c r="J3081" i="1"/>
  <c r="Z3081" i="1" s="1"/>
  <c r="J3082" i="1"/>
  <c r="Z3082" i="1" s="1"/>
  <c r="J3083" i="1"/>
  <c r="Z3083" i="1" s="1"/>
  <c r="J3084" i="1"/>
  <c r="Z3084" i="1" s="1"/>
  <c r="J3085" i="1"/>
  <c r="Z3085" i="1" s="1"/>
  <c r="J3086" i="1"/>
  <c r="Z3086" i="1" s="1"/>
  <c r="J3087" i="1"/>
  <c r="Z3087" i="1" s="1"/>
  <c r="J3088" i="1"/>
  <c r="Z3088" i="1" s="1"/>
  <c r="J3089" i="1"/>
  <c r="Z3089" i="1" s="1"/>
  <c r="J3090" i="1"/>
  <c r="Z3090" i="1" s="1"/>
  <c r="J3091" i="1"/>
  <c r="Z3091" i="1" s="1"/>
  <c r="J3092" i="1"/>
  <c r="Z3092" i="1" s="1"/>
  <c r="J3093" i="1"/>
  <c r="Z3093" i="1" s="1"/>
  <c r="J3094" i="1"/>
  <c r="Z3094" i="1" s="1"/>
  <c r="J3095" i="1"/>
  <c r="Z3095" i="1" s="1"/>
  <c r="J3096" i="1"/>
  <c r="Z3096" i="1" s="1"/>
  <c r="J3097" i="1"/>
  <c r="Z3097" i="1" s="1"/>
  <c r="J3098" i="1"/>
  <c r="Z3098" i="1" s="1"/>
  <c r="J3099" i="1"/>
  <c r="Z3099" i="1" s="1"/>
  <c r="J3100" i="1"/>
  <c r="Z3100" i="1" s="1"/>
  <c r="J3101" i="1"/>
  <c r="Z3101" i="1" s="1"/>
  <c r="J3102" i="1"/>
  <c r="Z3102" i="1" s="1"/>
  <c r="J3103" i="1"/>
  <c r="Z3103" i="1" s="1"/>
  <c r="J3126" i="1"/>
  <c r="Z3126" i="1" s="1"/>
  <c r="J3127" i="1"/>
  <c r="Z3127" i="1" s="1"/>
  <c r="J3128" i="1"/>
  <c r="Z3128" i="1" s="1"/>
  <c r="J3129" i="1"/>
  <c r="Z3129" i="1" s="1"/>
  <c r="J3130" i="1"/>
  <c r="Z3130" i="1" s="1"/>
  <c r="J3131" i="1"/>
  <c r="Z3131" i="1" s="1"/>
  <c r="J3132" i="1"/>
  <c r="Z3132" i="1" s="1"/>
  <c r="J3133" i="1"/>
  <c r="Z3133" i="1" s="1"/>
  <c r="J3134" i="1"/>
  <c r="Z3134" i="1" s="1"/>
  <c r="J3135" i="1"/>
  <c r="Z3135" i="1" s="1"/>
  <c r="J3136" i="1"/>
  <c r="Z3136" i="1" s="1"/>
  <c r="J3137" i="1"/>
  <c r="Z3137" i="1" s="1"/>
  <c r="J3138" i="1"/>
  <c r="Z3138" i="1" s="1"/>
  <c r="J3139" i="1"/>
  <c r="Z3139" i="1" s="1"/>
  <c r="J3140" i="1"/>
  <c r="Z3140" i="1" s="1"/>
  <c r="J3141" i="1"/>
  <c r="Z3141" i="1" s="1"/>
  <c r="J3142" i="1"/>
  <c r="Z3142" i="1" s="1"/>
  <c r="J3143" i="1"/>
  <c r="Z3143" i="1" s="1"/>
  <c r="J3144" i="1"/>
  <c r="Z3144" i="1" s="1"/>
  <c r="J3145" i="1"/>
  <c r="Z3145" i="1" s="1"/>
  <c r="J3146" i="1"/>
  <c r="Z3146" i="1" s="1"/>
  <c r="J3147" i="1"/>
  <c r="Z3147" i="1" s="1"/>
  <c r="J3148" i="1"/>
  <c r="Z3148" i="1" s="1"/>
  <c r="J3149" i="1"/>
  <c r="Z3149" i="1" s="1"/>
  <c r="J3150" i="1"/>
  <c r="Z3150" i="1" s="1"/>
  <c r="J3151" i="1"/>
  <c r="Z3151" i="1" s="1"/>
  <c r="J3152" i="1"/>
  <c r="Z3152" i="1" s="1"/>
  <c r="J3153" i="1"/>
  <c r="Z3153" i="1" s="1"/>
  <c r="J3154" i="1"/>
  <c r="Z3154" i="1" s="1"/>
  <c r="J3155" i="1"/>
  <c r="Z3155" i="1" s="1"/>
  <c r="J3156" i="1"/>
  <c r="Z3156" i="1" s="1"/>
  <c r="J3157" i="1"/>
  <c r="Z3157" i="1" s="1"/>
  <c r="J3158" i="1"/>
  <c r="Z3158" i="1" s="1"/>
  <c r="J3159" i="1"/>
  <c r="Z3159" i="1" s="1"/>
  <c r="J3160" i="1"/>
  <c r="Z3160" i="1" s="1"/>
  <c r="J3161" i="1"/>
  <c r="Z3161" i="1" s="1"/>
  <c r="J3162" i="1"/>
  <c r="Z3162" i="1" s="1"/>
  <c r="J3163" i="1"/>
  <c r="Z3163" i="1" s="1"/>
  <c r="J3164" i="1"/>
  <c r="Z3164" i="1" s="1"/>
  <c r="J3165" i="1"/>
  <c r="Z3165" i="1" s="1"/>
  <c r="J3166" i="1"/>
  <c r="Z3166" i="1" s="1"/>
  <c r="J3167" i="1"/>
  <c r="Z3167" i="1" s="1"/>
  <c r="J3168" i="1"/>
  <c r="Z3168" i="1" s="1"/>
  <c r="J3169" i="1"/>
  <c r="Z3169" i="1" s="1"/>
  <c r="J3170" i="1"/>
  <c r="Z3170" i="1" s="1"/>
  <c r="J3171" i="1"/>
  <c r="Z3171" i="1" s="1"/>
  <c r="J3172" i="1"/>
  <c r="Z3172" i="1" s="1"/>
  <c r="J3173" i="1"/>
  <c r="Z3173" i="1" s="1"/>
  <c r="J3174" i="1"/>
  <c r="Z3174" i="1" s="1"/>
  <c r="J3175" i="1"/>
  <c r="Z3175" i="1" s="1"/>
  <c r="J3176" i="1"/>
  <c r="Z3176" i="1" s="1"/>
  <c r="J3177" i="1"/>
  <c r="Z3177" i="1" s="1"/>
  <c r="J3178" i="1"/>
  <c r="Z3178" i="1" s="1"/>
  <c r="J3179" i="1"/>
  <c r="Z3179" i="1" s="1"/>
  <c r="J3180" i="1"/>
  <c r="Z3180" i="1" s="1"/>
  <c r="J3181" i="1"/>
  <c r="Z3181" i="1" s="1"/>
  <c r="J3182" i="1"/>
  <c r="Z3182" i="1" s="1"/>
  <c r="J3183" i="1"/>
  <c r="Z3183" i="1" s="1"/>
  <c r="J3184" i="1"/>
  <c r="Z3184" i="1" s="1"/>
  <c r="J3185" i="1"/>
  <c r="Z3185" i="1" s="1"/>
  <c r="J3186" i="1"/>
  <c r="Z3186" i="1" s="1"/>
  <c r="J3187" i="1"/>
  <c r="Z3187" i="1" s="1"/>
  <c r="J3188" i="1"/>
  <c r="Z3188" i="1" s="1"/>
  <c r="J3189" i="1"/>
  <c r="Z3189" i="1" s="1"/>
  <c r="J3190" i="1"/>
  <c r="Z3190" i="1" s="1"/>
  <c r="J3191" i="1"/>
  <c r="Z3191" i="1" s="1"/>
  <c r="J3192" i="1"/>
  <c r="Z3192" i="1" s="1"/>
  <c r="J3193" i="1"/>
  <c r="Z3193" i="1" s="1"/>
  <c r="J3194" i="1"/>
  <c r="Z3194" i="1" s="1"/>
  <c r="J3195" i="1"/>
  <c r="Z3195" i="1" s="1"/>
  <c r="J3196" i="1"/>
  <c r="Z3196" i="1" s="1"/>
  <c r="J3197" i="1"/>
  <c r="Z3197" i="1" s="1"/>
  <c r="J3198" i="1"/>
  <c r="Z3198" i="1" s="1"/>
  <c r="J3199" i="1"/>
  <c r="Z3199" i="1" s="1"/>
  <c r="J3200" i="1"/>
  <c r="Z3200" i="1" s="1"/>
  <c r="J3201" i="1"/>
  <c r="Z3201" i="1" s="1"/>
  <c r="J3202" i="1"/>
  <c r="Z3202" i="1" s="1"/>
  <c r="J3203" i="1"/>
  <c r="Z3203" i="1" s="1"/>
  <c r="J3204" i="1"/>
  <c r="Z3204" i="1" s="1"/>
  <c r="J3205" i="1"/>
  <c r="Z3205" i="1" s="1"/>
  <c r="J3206" i="1"/>
  <c r="Z3206" i="1" s="1"/>
  <c r="J3207" i="1"/>
  <c r="Z3207" i="1" s="1"/>
  <c r="J3208" i="1"/>
  <c r="Z3208" i="1" s="1"/>
  <c r="J3209" i="1"/>
  <c r="Z3209" i="1" s="1"/>
  <c r="J3210" i="1"/>
  <c r="Z3210" i="1" s="1"/>
  <c r="J3211" i="1"/>
  <c r="Z3211" i="1" s="1"/>
  <c r="J3212" i="1"/>
  <c r="Z3212" i="1" s="1"/>
  <c r="J3213" i="1"/>
  <c r="Z3213" i="1" s="1"/>
  <c r="J3214" i="1"/>
  <c r="Z3214" i="1" s="1"/>
  <c r="J3215" i="1"/>
  <c r="Z3215" i="1" s="1"/>
  <c r="J3216" i="1"/>
  <c r="Z3216" i="1" s="1"/>
  <c r="J3217" i="1"/>
  <c r="Z3217" i="1" s="1"/>
  <c r="J3218" i="1"/>
  <c r="Z3218" i="1" s="1"/>
  <c r="J3219" i="1"/>
  <c r="Z3219" i="1" s="1"/>
  <c r="J3220" i="1"/>
  <c r="Z3220" i="1" s="1"/>
  <c r="J3221" i="1"/>
  <c r="Z3221" i="1" s="1"/>
  <c r="J3222" i="1"/>
  <c r="Z3222" i="1" s="1"/>
  <c r="J3223" i="1"/>
  <c r="Z3223" i="1" s="1"/>
  <c r="J3224" i="1"/>
  <c r="Z3224" i="1" s="1"/>
  <c r="J3225" i="1"/>
  <c r="Z3225" i="1" s="1"/>
  <c r="J3226" i="1"/>
  <c r="Z3226" i="1" s="1"/>
  <c r="J3227" i="1"/>
  <c r="Z3227" i="1" s="1"/>
  <c r="J3228" i="1"/>
  <c r="Z3228" i="1" s="1"/>
  <c r="J3229" i="1"/>
  <c r="Z3229" i="1" s="1"/>
  <c r="J3230" i="1"/>
  <c r="Z3230" i="1" s="1"/>
  <c r="J3231" i="1"/>
  <c r="Z3231" i="1" s="1"/>
  <c r="J3232" i="1"/>
  <c r="Z3232" i="1" s="1"/>
  <c r="J3233" i="1"/>
  <c r="Z3233" i="1" s="1"/>
  <c r="J3234" i="1"/>
  <c r="Z3234" i="1" s="1"/>
  <c r="J3235" i="1"/>
  <c r="Z3235" i="1" s="1"/>
  <c r="J3236" i="1"/>
  <c r="Z3236" i="1" s="1"/>
  <c r="J3237" i="1"/>
  <c r="Z3237" i="1" s="1"/>
  <c r="J3238" i="1"/>
  <c r="Z3238" i="1" s="1"/>
  <c r="J3239" i="1"/>
  <c r="Z3239" i="1" s="1"/>
  <c r="J3240" i="1"/>
  <c r="Z3240" i="1" s="1"/>
  <c r="J3241" i="1"/>
  <c r="Z3241" i="1" s="1"/>
  <c r="J3242" i="1"/>
  <c r="Z3242" i="1" s="1"/>
  <c r="J3243" i="1"/>
  <c r="Z3243" i="1" s="1"/>
  <c r="J3244" i="1"/>
  <c r="Z3244" i="1" s="1"/>
  <c r="J3245" i="1"/>
  <c r="Z3245" i="1" s="1"/>
  <c r="J3246" i="1"/>
  <c r="Z3246" i="1" s="1"/>
  <c r="J3247" i="1"/>
  <c r="Z3247" i="1" s="1"/>
  <c r="J3248" i="1"/>
  <c r="Z3248" i="1" s="1"/>
  <c r="J3249" i="1"/>
  <c r="Z3249" i="1" s="1"/>
  <c r="J3250" i="1"/>
  <c r="Z3250" i="1" s="1"/>
  <c r="J3251" i="1"/>
  <c r="Z3251" i="1" s="1"/>
  <c r="J3252" i="1"/>
  <c r="Z3252" i="1" s="1"/>
  <c r="J3253" i="1"/>
  <c r="Z3253" i="1" s="1"/>
  <c r="J3254" i="1"/>
  <c r="Z3254" i="1" s="1"/>
  <c r="J3255" i="1"/>
  <c r="Z3255" i="1" s="1"/>
  <c r="J3256" i="1"/>
  <c r="Z3256" i="1" s="1"/>
  <c r="J3257" i="1"/>
  <c r="Z3257" i="1" s="1"/>
  <c r="J3258" i="1"/>
  <c r="Z3258" i="1" s="1"/>
  <c r="J3259" i="1"/>
  <c r="Z3259" i="1" s="1"/>
  <c r="J3260" i="1"/>
  <c r="Z3260" i="1" s="1"/>
  <c r="J3261" i="1"/>
  <c r="Z3261" i="1" s="1"/>
  <c r="J3262" i="1"/>
  <c r="Z3262" i="1" s="1"/>
  <c r="J3263" i="1"/>
  <c r="Z3263" i="1" s="1"/>
  <c r="J3264" i="1"/>
  <c r="Z3264" i="1" s="1"/>
  <c r="J3265" i="1"/>
  <c r="Z3265" i="1" s="1"/>
  <c r="J3266" i="1"/>
  <c r="Z3266" i="1" s="1"/>
  <c r="J3267" i="1"/>
  <c r="Z3267" i="1" s="1"/>
  <c r="J3268" i="1"/>
  <c r="Z3268" i="1" s="1"/>
  <c r="J3269" i="1"/>
  <c r="Z3269" i="1" s="1"/>
  <c r="J3270" i="1"/>
  <c r="Z3270" i="1" s="1"/>
  <c r="J3271" i="1"/>
  <c r="Z3271" i="1" s="1"/>
  <c r="J3272" i="1"/>
  <c r="Z3272" i="1" s="1"/>
  <c r="J3273" i="1"/>
  <c r="Z3273" i="1" s="1"/>
  <c r="J3274" i="1"/>
  <c r="Z3274" i="1" s="1"/>
  <c r="J3275" i="1"/>
  <c r="Z3275" i="1" s="1"/>
  <c r="J3276" i="1"/>
  <c r="Z3276" i="1" s="1"/>
  <c r="J3277" i="1"/>
  <c r="Z3277" i="1" s="1"/>
  <c r="J3278" i="1"/>
  <c r="Z3278" i="1" s="1"/>
  <c r="J3279" i="1"/>
  <c r="Z3279" i="1" s="1"/>
  <c r="J3280" i="1"/>
  <c r="Z3280" i="1" s="1"/>
  <c r="J3281" i="1"/>
  <c r="Z3281" i="1" s="1"/>
  <c r="J3282" i="1"/>
  <c r="Z3282" i="1" s="1"/>
  <c r="J3283" i="1"/>
  <c r="Z3283" i="1" s="1"/>
  <c r="J3284" i="1"/>
  <c r="Z3284" i="1" s="1"/>
  <c r="J3285" i="1"/>
  <c r="Z3285" i="1" s="1"/>
  <c r="J3286" i="1"/>
  <c r="Z3286" i="1" s="1"/>
  <c r="J3287" i="1"/>
  <c r="Z3287" i="1" s="1"/>
  <c r="J3288" i="1"/>
  <c r="Z3288" i="1" s="1"/>
  <c r="J3289" i="1"/>
  <c r="Z3289" i="1" s="1"/>
  <c r="J3290" i="1"/>
  <c r="Z3290" i="1" s="1"/>
  <c r="J3291" i="1"/>
  <c r="Z3291" i="1" s="1"/>
  <c r="J3292" i="1"/>
  <c r="Z3292" i="1" s="1"/>
  <c r="J3293" i="1"/>
  <c r="Z3293" i="1" s="1"/>
  <c r="J3294" i="1"/>
  <c r="Z3294" i="1" s="1"/>
  <c r="J3295" i="1"/>
  <c r="Z3295" i="1" s="1"/>
  <c r="J3296" i="1"/>
  <c r="Z3296" i="1" s="1"/>
  <c r="J3297" i="1"/>
  <c r="Z3297" i="1" s="1"/>
  <c r="J3298" i="1"/>
  <c r="Z3298" i="1" s="1"/>
  <c r="J3299" i="1"/>
  <c r="Z3299" i="1" s="1"/>
  <c r="J3300" i="1"/>
  <c r="Z3300" i="1" s="1"/>
  <c r="J3301" i="1"/>
  <c r="Z3301" i="1" s="1"/>
  <c r="J3302" i="1"/>
  <c r="Z3302" i="1" s="1"/>
  <c r="J3303" i="1"/>
  <c r="Z3303" i="1" s="1"/>
  <c r="J3304" i="1"/>
  <c r="Z3304" i="1" s="1"/>
  <c r="J3305" i="1"/>
  <c r="Z3305" i="1" s="1"/>
  <c r="J3306" i="1"/>
  <c r="Z3306" i="1" s="1"/>
  <c r="J3307" i="1"/>
  <c r="Z3307" i="1" s="1"/>
  <c r="J3308" i="1"/>
  <c r="Z3308" i="1" s="1"/>
  <c r="J3309" i="1"/>
  <c r="Z3309" i="1" s="1"/>
  <c r="J3310" i="1"/>
  <c r="Z3310" i="1" s="1"/>
  <c r="J3311" i="1"/>
  <c r="Z3311" i="1" s="1"/>
  <c r="J3312" i="1"/>
  <c r="Z3312" i="1" s="1"/>
  <c r="J3313" i="1"/>
  <c r="Z3313" i="1" s="1"/>
  <c r="J3314" i="1"/>
  <c r="Z3314" i="1" s="1"/>
  <c r="J3315" i="1"/>
  <c r="Z3315" i="1" s="1"/>
  <c r="I3316" i="1"/>
  <c r="I3317" i="1" s="1"/>
  <c r="I3318" i="1" s="1"/>
  <c r="I3319" i="1" s="1"/>
  <c r="I3320" i="1" s="1"/>
  <c r="I3321" i="1" s="1"/>
  <c r="I3322" i="1" s="1"/>
  <c r="I3323" i="1" s="1"/>
  <c r="I3324" i="1" s="1"/>
  <c r="I3325" i="1" s="1"/>
  <c r="I3326" i="1" s="1"/>
  <c r="I3327" i="1" s="1"/>
  <c r="I3328" i="1" s="1"/>
  <c r="I3329" i="1" s="1"/>
  <c r="I3330" i="1" s="1"/>
  <c r="I3331" i="1" s="1"/>
  <c r="I3332" i="1" s="1"/>
  <c r="I3333" i="1" s="1"/>
  <c r="I3334" i="1" s="1"/>
  <c r="I3335" i="1" s="1"/>
  <c r="I3336" i="1" s="1"/>
  <c r="I3337" i="1" s="1"/>
  <c r="I3338" i="1" s="1"/>
  <c r="I3339" i="1" s="1"/>
  <c r="I3340" i="1" s="1"/>
  <c r="I3341" i="1" s="1"/>
  <c r="I3342" i="1" s="1"/>
  <c r="I3343" i="1" s="1"/>
  <c r="I3344" i="1" s="1"/>
  <c r="I3345" i="1" s="1"/>
  <c r="I3346" i="1" s="1"/>
  <c r="I3347" i="1" s="1"/>
  <c r="I3348" i="1" s="1"/>
  <c r="I3349" i="1" s="1"/>
  <c r="I3350" i="1" s="1"/>
  <c r="I3351" i="1" s="1"/>
  <c r="I3352" i="1" s="1"/>
  <c r="I3353" i="1" s="1"/>
  <c r="I3354" i="1" s="1"/>
  <c r="I3355" i="1" s="1"/>
  <c r="I3356" i="1" s="1"/>
  <c r="I3357" i="1" s="1"/>
  <c r="I3358" i="1" s="1"/>
  <c r="I3359" i="1" s="1"/>
  <c r="I3360" i="1" s="1"/>
  <c r="I3361" i="1" s="1"/>
  <c r="I3362" i="1" s="1"/>
  <c r="I3363" i="1" s="1"/>
  <c r="I3364" i="1" s="1"/>
  <c r="I3365" i="1" s="1"/>
  <c r="I3366" i="1" s="1"/>
  <c r="I3367" i="1" s="1"/>
  <c r="I3368" i="1" s="1"/>
  <c r="I3369" i="1" s="1"/>
  <c r="I3370" i="1" s="1"/>
  <c r="I3371" i="1" s="1"/>
  <c r="I3372" i="1" s="1"/>
  <c r="I3373" i="1" s="1"/>
  <c r="I3374" i="1" s="1"/>
  <c r="I3375" i="1" s="1"/>
  <c r="I3376" i="1" s="1"/>
  <c r="I3377" i="1" s="1"/>
  <c r="I3378" i="1" s="1"/>
  <c r="I3379" i="1" s="1"/>
  <c r="I3380" i="1" s="1"/>
  <c r="I3381" i="1" s="1"/>
  <c r="I3382" i="1" s="1"/>
  <c r="I3383" i="1" s="1"/>
  <c r="I3384" i="1" s="1"/>
  <c r="I3385" i="1" s="1"/>
  <c r="I3386" i="1" s="1"/>
  <c r="I3387" i="1" s="1"/>
  <c r="I3388" i="1" s="1"/>
  <c r="I3389" i="1" s="1"/>
  <c r="I3390" i="1" s="1"/>
  <c r="I3391" i="1" s="1"/>
  <c r="I3392" i="1" s="1"/>
  <c r="I3393" i="1" s="1"/>
  <c r="I3394" i="1" s="1"/>
  <c r="I3395" i="1" s="1"/>
  <c r="I3396" i="1" s="1"/>
  <c r="I3397" i="1" s="1"/>
  <c r="I3398" i="1" s="1"/>
  <c r="I3399" i="1" s="1"/>
  <c r="I3400" i="1" s="1"/>
  <c r="I3401" i="1" s="1"/>
  <c r="I3402" i="1" s="1"/>
  <c r="I3403" i="1" s="1"/>
  <c r="I3404" i="1" s="1"/>
  <c r="I3405" i="1" s="1"/>
  <c r="I3406" i="1" s="1"/>
  <c r="I3407" i="1" s="1"/>
  <c r="I3408" i="1" s="1"/>
  <c r="I3409" i="1" s="1"/>
  <c r="I3410" i="1" s="1"/>
  <c r="I3411" i="1" s="1"/>
  <c r="I3412" i="1" s="1"/>
  <c r="I3413" i="1" s="1"/>
  <c r="I3414" i="1" s="1"/>
  <c r="I3415" i="1" s="1"/>
  <c r="I3416" i="1" s="1"/>
  <c r="I3417" i="1" s="1"/>
  <c r="I3418" i="1" s="1"/>
  <c r="I3419" i="1" s="1"/>
  <c r="I3420" i="1" s="1"/>
  <c r="I3421" i="1" s="1"/>
  <c r="I3422" i="1" s="1"/>
  <c r="I3423" i="1" s="1"/>
  <c r="I3424" i="1" s="1"/>
  <c r="I3425" i="1" s="1"/>
  <c r="I3426" i="1" s="1"/>
  <c r="I3427" i="1" s="1"/>
  <c r="I3428" i="1" s="1"/>
  <c r="I3429" i="1" s="1"/>
  <c r="I3430" i="1" s="1"/>
  <c r="I3431" i="1" s="1"/>
  <c r="I3432" i="1" s="1"/>
  <c r="I3433" i="1" s="1"/>
  <c r="I3434" i="1" s="1"/>
  <c r="I3435" i="1" s="1"/>
  <c r="I3436" i="1" s="1"/>
  <c r="I3437" i="1" s="1"/>
  <c r="I3438" i="1" s="1"/>
  <c r="I3439" i="1" s="1"/>
  <c r="I3440" i="1" s="1"/>
  <c r="I3441" i="1" s="1"/>
  <c r="I3442" i="1" s="1"/>
  <c r="I3443" i="1" s="1"/>
  <c r="I3444" i="1" s="1"/>
  <c r="I3445" i="1" s="1"/>
  <c r="I3446" i="1" s="1"/>
  <c r="I3447" i="1" s="1"/>
  <c r="I3448" i="1" s="1"/>
  <c r="I3449" i="1" s="1"/>
  <c r="I3450" i="1" s="1"/>
  <c r="I3451" i="1" s="1"/>
  <c r="I3452" i="1" s="1"/>
  <c r="I3453" i="1" s="1"/>
  <c r="I3454" i="1" s="1"/>
  <c r="I3455" i="1" s="1"/>
  <c r="I3456" i="1" s="1"/>
  <c r="I3457" i="1" s="1"/>
  <c r="I3458" i="1" s="1"/>
  <c r="I3459" i="1" s="1"/>
  <c r="I3460" i="1" s="1"/>
  <c r="I3461" i="1" s="1"/>
  <c r="I3462" i="1" s="1"/>
  <c r="J3316" i="1"/>
  <c r="Z3316" i="1" s="1"/>
  <c r="J3317" i="1"/>
  <c r="Z3317" i="1" s="1"/>
  <c r="J3318" i="1"/>
  <c r="Z3318" i="1" s="1"/>
  <c r="J3319" i="1"/>
  <c r="Z3319" i="1" s="1"/>
  <c r="J3320" i="1"/>
  <c r="Z3320" i="1" s="1"/>
  <c r="J3321" i="1"/>
  <c r="Z3321" i="1" s="1"/>
  <c r="J3322" i="1"/>
  <c r="Z3322" i="1" s="1"/>
  <c r="J3323" i="1"/>
  <c r="Z3323" i="1" s="1"/>
  <c r="J3324" i="1"/>
  <c r="Z3324" i="1" s="1"/>
  <c r="J3325" i="1"/>
  <c r="Z3325" i="1" s="1"/>
  <c r="J3326" i="1"/>
  <c r="Z3326" i="1" s="1"/>
  <c r="J3327" i="1"/>
  <c r="Z3327" i="1" s="1"/>
  <c r="J3328" i="1"/>
  <c r="Z3328" i="1" s="1"/>
  <c r="J3329" i="1"/>
  <c r="Z3329" i="1" s="1"/>
  <c r="J3330" i="1"/>
  <c r="Z3330" i="1" s="1"/>
  <c r="J3331" i="1"/>
  <c r="Z3331" i="1" s="1"/>
  <c r="J3332" i="1"/>
  <c r="Z3332" i="1" s="1"/>
  <c r="J3333" i="1"/>
  <c r="Z3333" i="1" s="1"/>
  <c r="J3334" i="1"/>
  <c r="Z3334" i="1" s="1"/>
  <c r="J3335" i="1"/>
  <c r="Z3335" i="1" s="1"/>
  <c r="J3336" i="1"/>
  <c r="Z3336" i="1" s="1"/>
  <c r="J3337" i="1"/>
  <c r="Z3337" i="1" s="1"/>
  <c r="J3338" i="1"/>
  <c r="Z3338" i="1" s="1"/>
  <c r="J3339" i="1"/>
  <c r="Z3339" i="1" s="1"/>
  <c r="J3340" i="1"/>
  <c r="Z3340" i="1" s="1"/>
  <c r="J3341" i="1"/>
  <c r="Z3341" i="1" s="1"/>
  <c r="J3342" i="1"/>
  <c r="Z3342" i="1" s="1"/>
  <c r="J3343" i="1"/>
  <c r="Z3343" i="1" s="1"/>
  <c r="J3344" i="1"/>
  <c r="Z3344" i="1" s="1"/>
  <c r="J3345" i="1"/>
  <c r="Z3345" i="1" s="1"/>
  <c r="J3346" i="1"/>
  <c r="Z3346" i="1" s="1"/>
  <c r="J3347" i="1"/>
  <c r="Z3347" i="1" s="1"/>
  <c r="J3348" i="1"/>
  <c r="Z3348" i="1" s="1"/>
  <c r="J3349" i="1"/>
  <c r="Z3349" i="1" s="1"/>
  <c r="J3350" i="1"/>
  <c r="Z3350" i="1" s="1"/>
  <c r="J3351" i="1"/>
  <c r="Z3351" i="1" s="1"/>
  <c r="J3352" i="1"/>
  <c r="Z3352" i="1" s="1"/>
  <c r="J3353" i="1"/>
  <c r="Z3353" i="1" s="1"/>
  <c r="J3354" i="1"/>
  <c r="Z3354" i="1" s="1"/>
  <c r="J3355" i="1"/>
  <c r="Z3355" i="1" s="1"/>
  <c r="J3356" i="1"/>
  <c r="Z3356" i="1" s="1"/>
  <c r="J3357" i="1"/>
  <c r="Z3357" i="1" s="1"/>
  <c r="J3358" i="1"/>
  <c r="Z3358" i="1" s="1"/>
  <c r="J3359" i="1"/>
  <c r="Z3359" i="1" s="1"/>
  <c r="J3360" i="1"/>
  <c r="Z3360" i="1" s="1"/>
  <c r="J3361" i="1"/>
  <c r="Z3361" i="1" s="1"/>
  <c r="J3362" i="1"/>
  <c r="Z3362" i="1" s="1"/>
  <c r="J3363" i="1"/>
  <c r="Z3363" i="1" s="1"/>
  <c r="J3364" i="1"/>
  <c r="Z3364" i="1" s="1"/>
  <c r="J3365" i="1"/>
  <c r="Z3365" i="1" s="1"/>
  <c r="J3366" i="1"/>
  <c r="Z3366" i="1" s="1"/>
  <c r="J3367" i="1"/>
  <c r="Z3367" i="1" s="1"/>
  <c r="J3368" i="1"/>
  <c r="Z3368" i="1" s="1"/>
  <c r="J3369" i="1"/>
  <c r="Z3369" i="1" s="1"/>
  <c r="J3370" i="1"/>
  <c r="Z3370" i="1" s="1"/>
  <c r="J3371" i="1"/>
  <c r="Z3371" i="1" s="1"/>
  <c r="J3372" i="1"/>
  <c r="Z3372" i="1" s="1"/>
  <c r="J3373" i="1"/>
  <c r="Z3373" i="1" s="1"/>
  <c r="J3374" i="1"/>
  <c r="Z3374" i="1" s="1"/>
  <c r="J3375" i="1"/>
  <c r="Z3375" i="1" s="1"/>
  <c r="J3376" i="1"/>
  <c r="Z3376" i="1" s="1"/>
  <c r="J3377" i="1"/>
  <c r="Z3377" i="1" s="1"/>
  <c r="J3378" i="1"/>
  <c r="Z3378" i="1" s="1"/>
  <c r="J3379" i="1"/>
  <c r="Z3379" i="1" s="1"/>
  <c r="J3380" i="1"/>
  <c r="Z3380" i="1" s="1"/>
  <c r="J3381" i="1"/>
  <c r="Z3381" i="1" s="1"/>
  <c r="J3382" i="1"/>
  <c r="Z3382" i="1" s="1"/>
  <c r="J3383" i="1"/>
  <c r="Z3383" i="1" s="1"/>
  <c r="J3384" i="1"/>
  <c r="Z3384" i="1" s="1"/>
  <c r="J3385" i="1"/>
  <c r="Z3385" i="1" s="1"/>
  <c r="J3386" i="1"/>
  <c r="Z3386" i="1" s="1"/>
  <c r="J3387" i="1"/>
  <c r="Z3387" i="1" s="1"/>
  <c r="J3388" i="1"/>
  <c r="Z3388" i="1" s="1"/>
  <c r="J3389" i="1"/>
  <c r="Z3389" i="1" s="1"/>
  <c r="J3390" i="1"/>
  <c r="Z3390" i="1" s="1"/>
  <c r="J3403" i="1"/>
  <c r="Z3403" i="1" s="1"/>
  <c r="J3404" i="1"/>
  <c r="Z3404" i="1" s="1"/>
  <c r="J3405" i="1"/>
  <c r="Z3405" i="1" s="1"/>
  <c r="J3406" i="1"/>
  <c r="Z3406" i="1" s="1"/>
  <c r="J3407" i="1"/>
  <c r="Z3407" i="1" s="1"/>
  <c r="J3408" i="1"/>
  <c r="Z3408" i="1" s="1"/>
  <c r="J3409" i="1"/>
  <c r="Z3409" i="1" s="1"/>
  <c r="J3410" i="1"/>
  <c r="Z3410" i="1" s="1"/>
  <c r="J3411" i="1"/>
  <c r="Z3411" i="1" s="1"/>
  <c r="J3412" i="1"/>
  <c r="Z3412" i="1" s="1"/>
  <c r="J3413" i="1"/>
  <c r="Z3413" i="1" s="1"/>
  <c r="J3414" i="1"/>
  <c r="Z3414" i="1" s="1"/>
  <c r="J3415" i="1"/>
  <c r="Z3415" i="1" s="1"/>
  <c r="J3416" i="1"/>
  <c r="Z3416" i="1" s="1"/>
  <c r="J3417" i="1"/>
  <c r="Z3417" i="1" s="1"/>
  <c r="J3418" i="1"/>
  <c r="Z3418" i="1" s="1"/>
  <c r="J3419" i="1"/>
  <c r="Z3419" i="1" s="1"/>
  <c r="J3420" i="1"/>
  <c r="Z3420" i="1" s="1"/>
  <c r="J3421" i="1"/>
  <c r="Z3421" i="1" s="1"/>
  <c r="J3422" i="1"/>
  <c r="Z3422" i="1" s="1"/>
  <c r="J3423" i="1"/>
  <c r="Z3423" i="1" s="1"/>
  <c r="J3424" i="1"/>
  <c r="Z3424" i="1" s="1"/>
  <c r="J3425" i="1"/>
  <c r="Z3425" i="1" s="1"/>
  <c r="J3426" i="1"/>
  <c r="Z3426" i="1" s="1"/>
  <c r="J3427" i="1"/>
  <c r="Z3427" i="1" s="1"/>
  <c r="J3428" i="1"/>
  <c r="Z3428" i="1" s="1"/>
  <c r="J3429" i="1"/>
  <c r="Z3429" i="1" s="1"/>
  <c r="J3430" i="1"/>
  <c r="Z3430" i="1" s="1"/>
  <c r="J3431" i="1"/>
  <c r="Z3431" i="1" s="1"/>
  <c r="J3432" i="1"/>
  <c r="Z3432" i="1" s="1"/>
  <c r="J3433" i="1"/>
  <c r="Z3433" i="1" s="1"/>
  <c r="J3434" i="1"/>
  <c r="Z3434" i="1" s="1"/>
  <c r="J3435" i="1"/>
  <c r="Z3435" i="1" s="1"/>
  <c r="J3436" i="1"/>
  <c r="Z3436" i="1" s="1"/>
  <c r="J3437" i="1"/>
  <c r="Z3437" i="1" s="1"/>
  <c r="J3438" i="1"/>
  <c r="Z3438" i="1" s="1"/>
  <c r="J3439" i="1"/>
  <c r="Z3439" i="1" s="1"/>
  <c r="J3440" i="1"/>
  <c r="Z3440" i="1" s="1"/>
  <c r="J3441" i="1"/>
  <c r="Z3441" i="1" s="1"/>
  <c r="J3442" i="1"/>
  <c r="Z3442" i="1" s="1"/>
  <c r="J3443" i="1"/>
  <c r="Z3443" i="1" s="1"/>
  <c r="J3444" i="1"/>
  <c r="Z3444" i="1" s="1"/>
  <c r="J3445" i="1"/>
  <c r="Z3445" i="1" s="1"/>
  <c r="J3446" i="1"/>
  <c r="Z3446" i="1" s="1"/>
  <c r="J3447" i="1"/>
  <c r="Z3447" i="1" s="1"/>
  <c r="J3448" i="1"/>
  <c r="Z3448" i="1" s="1"/>
  <c r="J3449" i="1"/>
  <c r="Z3449" i="1" s="1"/>
  <c r="J3450" i="1"/>
  <c r="Z3450" i="1" s="1"/>
  <c r="J3451" i="1"/>
  <c r="Z3451" i="1" s="1"/>
  <c r="J3452" i="1"/>
  <c r="Z3452" i="1" s="1"/>
  <c r="J3453" i="1"/>
  <c r="Z3453" i="1" s="1"/>
  <c r="J3454" i="1"/>
  <c r="Z3454" i="1" s="1"/>
  <c r="J3455" i="1"/>
  <c r="Z3455" i="1" s="1"/>
  <c r="J3456" i="1"/>
  <c r="Z3456" i="1" s="1"/>
  <c r="J3457" i="1"/>
  <c r="Z3457" i="1" s="1"/>
  <c r="J3458" i="1"/>
  <c r="Z3458" i="1" s="1"/>
  <c r="J3459" i="1"/>
  <c r="Z3459" i="1" s="1"/>
  <c r="J3460" i="1"/>
  <c r="Z3460" i="1" s="1"/>
  <c r="J3461" i="1"/>
  <c r="Z3461" i="1" s="1"/>
  <c r="I3465" i="1"/>
  <c r="I3466" i="1" s="1"/>
  <c r="I3467" i="1" s="1"/>
  <c r="I3468" i="1" s="1"/>
  <c r="I3469" i="1" s="1"/>
  <c r="I3470" i="1" s="1"/>
  <c r="I3471" i="1" s="1"/>
  <c r="I3472" i="1" s="1"/>
  <c r="I3473" i="1" s="1"/>
  <c r="I3474" i="1" s="1"/>
  <c r="I3475" i="1" s="1"/>
  <c r="I3476" i="1" s="1"/>
  <c r="I3477" i="1" s="1"/>
  <c r="I3478" i="1" s="1"/>
  <c r="I3479" i="1" s="1"/>
  <c r="I3480" i="1" s="1"/>
  <c r="I3481" i="1" s="1"/>
  <c r="I3482" i="1" s="1"/>
  <c r="I3483" i="1" s="1"/>
  <c r="I3484" i="1" s="1"/>
  <c r="I3485" i="1" s="1"/>
  <c r="I3486" i="1" s="1"/>
  <c r="I3487" i="1" s="1"/>
  <c r="I3488" i="1" s="1"/>
  <c r="I3489" i="1" s="1"/>
  <c r="I3490" i="1" s="1"/>
  <c r="I3491" i="1" s="1"/>
  <c r="I3492" i="1" s="1"/>
  <c r="I3493" i="1" s="1"/>
  <c r="I3494" i="1" s="1"/>
  <c r="I3495" i="1" s="1"/>
  <c r="I3496" i="1" s="1"/>
  <c r="I3497" i="1" s="1"/>
  <c r="I3498" i="1" s="1"/>
  <c r="I3499" i="1" s="1"/>
  <c r="I3500" i="1" s="1"/>
  <c r="I3501" i="1" s="1"/>
  <c r="I3502" i="1" s="1"/>
  <c r="I3503" i="1" s="1"/>
  <c r="I3504" i="1" s="1"/>
  <c r="I3505" i="1" s="1"/>
  <c r="I3506" i="1" s="1"/>
  <c r="I3507" i="1" s="1"/>
  <c r="I3508" i="1" s="1"/>
  <c r="I3509" i="1" s="1"/>
  <c r="I3510" i="1" s="1"/>
  <c r="I3511" i="1" s="1"/>
  <c r="I3512" i="1" s="1"/>
  <c r="I3513" i="1" s="1"/>
  <c r="I3514" i="1" s="1"/>
  <c r="I3515" i="1" s="1"/>
  <c r="I3516" i="1" s="1"/>
  <c r="I3517" i="1" s="1"/>
  <c r="I3518" i="1" s="1"/>
  <c r="I3519" i="1" s="1"/>
  <c r="I3520" i="1" s="1"/>
  <c r="I3521" i="1" s="1"/>
  <c r="I3522" i="1" s="1"/>
  <c r="I3523" i="1" s="1"/>
  <c r="I3524" i="1" s="1"/>
  <c r="I3525" i="1" s="1"/>
  <c r="I3526" i="1" s="1"/>
  <c r="I3527" i="1" s="1"/>
  <c r="I3528" i="1" s="1"/>
  <c r="I3529" i="1" s="1"/>
  <c r="I3530" i="1" s="1"/>
  <c r="I3531" i="1" s="1"/>
  <c r="I3532" i="1" s="1"/>
  <c r="I3533" i="1" s="1"/>
  <c r="I3534" i="1" s="1"/>
  <c r="I3535" i="1" s="1"/>
  <c r="I3536" i="1" s="1"/>
  <c r="I3537" i="1" s="1"/>
  <c r="I3538" i="1" s="1"/>
  <c r="I3539" i="1" s="1"/>
  <c r="I3540" i="1" s="1"/>
  <c r="I3541" i="1" s="1"/>
  <c r="I3542" i="1" s="1"/>
  <c r="I3543" i="1" s="1"/>
  <c r="I3544" i="1" s="1"/>
  <c r="I3545" i="1" s="1"/>
  <c r="I3546" i="1" s="1"/>
  <c r="I3547" i="1" s="1"/>
  <c r="I3548" i="1" s="1"/>
  <c r="I3549" i="1" s="1"/>
  <c r="I3550" i="1" s="1"/>
  <c r="I3551" i="1" s="1"/>
  <c r="I3552" i="1" s="1"/>
  <c r="I3553" i="1" s="1"/>
  <c r="I3554" i="1" s="1"/>
  <c r="I3555" i="1" s="1"/>
  <c r="I3556" i="1" s="1"/>
  <c r="I3557" i="1" s="1"/>
  <c r="I3558" i="1" s="1"/>
  <c r="I3559" i="1" s="1"/>
  <c r="I3560" i="1" s="1"/>
  <c r="I3561" i="1" s="1"/>
  <c r="I3562" i="1" s="1"/>
  <c r="I3563" i="1" s="1"/>
  <c r="I3564" i="1" s="1"/>
  <c r="I3565" i="1" s="1"/>
  <c r="I3566" i="1" s="1"/>
  <c r="I3567" i="1" s="1"/>
  <c r="I3568" i="1" s="1"/>
  <c r="I3569" i="1" s="1"/>
  <c r="I3570" i="1" s="1"/>
  <c r="I3571" i="1" s="1"/>
  <c r="I3572" i="1" s="1"/>
  <c r="I3573" i="1" s="1"/>
  <c r="I3574" i="1" s="1"/>
  <c r="I3575" i="1" s="1"/>
  <c r="I3576" i="1" s="1"/>
  <c r="I3577" i="1" s="1"/>
  <c r="I3578" i="1" s="1"/>
  <c r="I3579" i="1" s="1"/>
  <c r="I3580" i="1" s="1"/>
  <c r="I3581" i="1" s="1"/>
  <c r="I3582" i="1" s="1"/>
  <c r="I3583" i="1" s="1"/>
  <c r="I3584" i="1" s="1"/>
  <c r="I3585" i="1" s="1"/>
  <c r="I3586" i="1" s="1"/>
  <c r="I3587" i="1" s="1"/>
  <c r="I3588" i="1" s="1"/>
  <c r="I3589" i="1" s="1"/>
  <c r="I3590" i="1" s="1"/>
  <c r="I3591" i="1" s="1"/>
  <c r="I3592" i="1" s="1"/>
  <c r="I3593" i="1" s="1"/>
  <c r="I3594" i="1" s="1"/>
  <c r="I3595" i="1" s="1"/>
  <c r="I3596" i="1" s="1"/>
  <c r="I3597" i="1" s="1"/>
  <c r="I3598" i="1" s="1"/>
  <c r="I3599" i="1" s="1"/>
  <c r="I3600" i="1" s="1"/>
  <c r="I3601" i="1" s="1"/>
  <c r="I3602" i="1" s="1"/>
  <c r="I3603" i="1" s="1"/>
  <c r="I3604" i="1" s="1"/>
  <c r="I3605" i="1" s="1"/>
  <c r="I3606" i="1" s="1"/>
  <c r="I3607" i="1" s="1"/>
  <c r="I3608" i="1" s="1"/>
  <c r="I3609" i="1" s="1"/>
  <c r="I3610" i="1" s="1"/>
  <c r="I3611" i="1" s="1"/>
  <c r="I3612" i="1" s="1"/>
  <c r="J3465" i="1"/>
  <c r="Z3465" i="1" s="1"/>
  <c r="J3466" i="1"/>
  <c r="Z3466" i="1" s="1"/>
  <c r="J3467" i="1"/>
  <c r="Z3467" i="1" s="1"/>
  <c r="J3468" i="1"/>
  <c r="Z3468" i="1" s="1"/>
  <c r="J3469" i="1"/>
  <c r="Z3469" i="1" s="1"/>
  <c r="J3470" i="1"/>
  <c r="Z3470" i="1" s="1"/>
  <c r="J3471" i="1"/>
  <c r="Z3471" i="1" s="1"/>
  <c r="J3472" i="1"/>
  <c r="Z3472" i="1" s="1"/>
  <c r="J3473" i="1"/>
  <c r="Z3473" i="1" s="1"/>
  <c r="J3474" i="1"/>
  <c r="Z3474" i="1" s="1"/>
  <c r="J3475" i="1"/>
  <c r="Z3475" i="1" s="1"/>
  <c r="J3476" i="1"/>
  <c r="Z3476" i="1" s="1"/>
  <c r="J3477" i="1"/>
  <c r="Z3477" i="1" s="1"/>
  <c r="J3478" i="1"/>
  <c r="Z3478" i="1" s="1"/>
  <c r="J3479" i="1"/>
  <c r="Z3479" i="1" s="1"/>
  <c r="J3480" i="1"/>
  <c r="Z3480" i="1" s="1"/>
  <c r="J3481" i="1"/>
  <c r="Z3481" i="1" s="1"/>
  <c r="J3482" i="1"/>
  <c r="Z3482" i="1" s="1"/>
  <c r="J3483" i="1"/>
  <c r="Z3483" i="1" s="1"/>
  <c r="J3484" i="1"/>
  <c r="Z3484" i="1" s="1"/>
  <c r="J3485" i="1"/>
  <c r="Z3485" i="1" s="1"/>
  <c r="J3486" i="1"/>
  <c r="Z3486" i="1" s="1"/>
  <c r="J3487" i="1"/>
  <c r="Z3487" i="1" s="1"/>
  <c r="J3488" i="1"/>
  <c r="Z3488" i="1" s="1"/>
  <c r="J3489" i="1"/>
  <c r="Z3489" i="1" s="1"/>
  <c r="J3490" i="1"/>
  <c r="Z3490" i="1" s="1"/>
  <c r="J3491" i="1"/>
  <c r="Z3491" i="1" s="1"/>
  <c r="J3492" i="1"/>
  <c r="Z3492" i="1" s="1"/>
  <c r="J3493" i="1"/>
  <c r="Z3493" i="1" s="1"/>
  <c r="J3494" i="1"/>
  <c r="Z3494" i="1" s="1"/>
  <c r="J3495" i="1"/>
  <c r="Z3495" i="1" s="1"/>
  <c r="J3496" i="1"/>
  <c r="Z3496" i="1" s="1"/>
  <c r="J3497" i="1"/>
  <c r="Z3497" i="1" s="1"/>
  <c r="J3498" i="1"/>
  <c r="Z3498" i="1" s="1"/>
  <c r="J3499" i="1"/>
  <c r="Z3499" i="1" s="1"/>
  <c r="J3500" i="1"/>
  <c r="Z3500" i="1" s="1"/>
  <c r="J3501" i="1"/>
  <c r="Z3501" i="1" s="1"/>
  <c r="J3502" i="1"/>
  <c r="Z3502" i="1" s="1"/>
  <c r="J3503" i="1"/>
  <c r="Z3503" i="1" s="1"/>
  <c r="J3504" i="1"/>
  <c r="Z3504" i="1" s="1"/>
  <c r="J3505" i="1"/>
  <c r="Z3505" i="1" s="1"/>
  <c r="J3506" i="1"/>
  <c r="Z3506" i="1" s="1"/>
  <c r="J3507" i="1"/>
  <c r="Z3507" i="1" s="1"/>
  <c r="J3508" i="1"/>
  <c r="Z3508" i="1" s="1"/>
  <c r="J3509" i="1"/>
  <c r="Z3509" i="1" s="1"/>
  <c r="J3510" i="1"/>
  <c r="Z3510" i="1" s="1"/>
  <c r="J3511" i="1"/>
  <c r="Z3511" i="1" s="1"/>
  <c r="J3512" i="1"/>
  <c r="Z3512" i="1" s="1"/>
  <c r="J3513" i="1"/>
  <c r="Z3513" i="1" s="1"/>
  <c r="J3514" i="1"/>
  <c r="Z3514" i="1" s="1"/>
  <c r="J3515" i="1"/>
  <c r="Z3515" i="1" s="1"/>
  <c r="J3516" i="1"/>
  <c r="Z3516" i="1" s="1"/>
  <c r="J3517" i="1"/>
  <c r="Z3517" i="1" s="1"/>
  <c r="J3518" i="1"/>
  <c r="Z3518" i="1" s="1"/>
  <c r="J3519" i="1"/>
  <c r="Z3519" i="1" s="1"/>
  <c r="J3520" i="1"/>
  <c r="Z3520" i="1" s="1"/>
  <c r="J3521" i="1"/>
  <c r="Z3521" i="1" s="1"/>
  <c r="J3522" i="1"/>
  <c r="Z3522" i="1" s="1"/>
  <c r="J3523" i="1"/>
  <c r="Z3523" i="1" s="1"/>
  <c r="J3524" i="1"/>
  <c r="Z3524" i="1" s="1"/>
  <c r="J3525" i="1"/>
  <c r="Z3525" i="1" s="1"/>
  <c r="J3526" i="1"/>
  <c r="Z3526" i="1" s="1"/>
  <c r="J3527" i="1"/>
  <c r="Z3527" i="1" s="1"/>
  <c r="J3528" i="1"/>
  <c r="Z3528" i="1" s="1"/>
  <c r="J3529" i="1"/>
  <c r="Z3529" i="1" s="1"/>
  <c r="J3530" i="1"/>
  <c r="Z3530" i="1" s="1"/>
  <c r="J3531" i="1"/>
  <c r="Z3531" i="1" s="1"/>
  <c r="J3532" i="1"/>
  <c r="Z3532" i="1" s="1"/>
  <c r="J3533" i="1"/>
  <c r="Z3533" i="1" s="1"/>
  <c r="J3534" i="1"/>
  <c r="Z3534" i="1" s="1"/>
  <c r="J3535" i="1"/>
  <c r="Z3535" i="1" s="1"/>
  <c r="J3536" i="1"/>
  <c r="Z3536" i="1" s="1"/>
  <c r="J3537" i="1"/>
  <c r="Z3537" i="1" s="1"/>
  <c r="J3538" i="1"/>
  <c r="Z3538" i="1" s="1"/>
  <c r="J3539" i="1"/>
  <c r="Z3539" i="1" s="1"/>
  <c r="J3540" i="1"/>
  <c r="Z3540" i="1" s="1"/>
  <c r="J3541" i="1"/>
  <c r="Z3541" i="1" s="1"/>
  <c r="J3542" i="1"/>
  <c r="Z3542" i="1" s="1"/>
  <c r="J3543" i="1"/>
  <c r="Z3543" i="1" s="1"/>
  <c r="J3544" i="1"/>
  <c r="Z3544" i="1" s="1"/>
  <c r="J3545" i="1"/>
  <c r="Z3545" i="1" s="1"/>
  <c r="J3546" i="1"/>
  <c r="Z3546" i="1" s="1"/>
  <c r="J3547" i="1"/>
  <c r="Z3547" i="1" s="1"/>
  <c r="J3548" i="1"/>
  <c r="Z3548" i="1" s="1"/>
  <c r="J3549" i="1"/>
  <c r="Z3549" i="1" s="1"/>
  <c r="J3550" i="1"/>
  <c r="Z3550" i="1" s="1"/>
  <c r="J3551" i="1"/>
  <c r="Z3551" i="1" s="1"/>
  <c r="J3552" i="1"/>
  <c r="Z3552" i="1" s="1"/>
  <c r="J3553" i="1"/>
  <c r="Z3553" i="1" s="1"/>
  <c r="J3554" i="1"/>
  <c r="Z3554" i="1" s="1"/>
  <c r="J3555" i="1"/>
  <c r="Z3555" i="1" s="1"/>
  <c r="J3556" i="1"/>
  <c r="Z3556" i="1" s="1"/>
  <c r="J3557" i="1"/>
  <c r="Z3557" i="1" s="1"/>
  <c r="J3558" i="1"/>
  <c r="Z3558" i="1" s="1"/>
  <c r="J3559" i="1"/>
  <c r="Z3559" i="1" s="1"/>
  <c r="J3560" i="1"/>
  <c r="Z3560" i="1" s="1"/>
  <c r="J3561" i="1"/>
  <c r="Z3561" i="1" s="1"/>
  <c r="J3562" i="1"/>
  <c r="Z3562" i="1" s="1"/>
  <c r="J3563" i="1"/>
  <c r="Z3563" i="1" s="1"/>
  <c r="J3564" i="1"/>
  <c r="Z3564" i="1" s="1"/>
  <c r="J3565" i="1"/>
  <c r="Z3565" i="1" s="1"/>
  <c r="J3566" i="1"/>
  <c r="Z3566" i="1" s="1"/>
  <c r="J3567" i="1"/>
  <c r="Z3567" i="1" s="1"/>
  <c r="J3568" i="1"/>
  <c r="Z3568" i="1" s="1"/>
  <c r="J3569" i="1"/>
  <c r="Z3569" i="1" s="1"/>
  <c r="J3570" i="1"/>
  <c r="Z3570" i="1" s="1"/>
  <c r="J3571" i="1"/>
  <c r="Z3571" i="1" s="1"/>
  <c r="J3572" i="1"/>
  <c r="Z3572" i="1" s="1"/>
  <c r="J3573" i="1"/>
  <c r="Z3573" i="1" s="1"/>
  <c r="J3574" i="1"/>
  <c r="Z3574" i="1" s="1"/>
  <c r="J3575" i="1"/>
  <c r="Z3575" i="1" s="1"/>
  <c r="J3576" i="1"/>
  <c r="Z3576" i="1" s="1"/>
  <c r="J3577" i="1"/>
  <c r="Z3577" i="1" s="1"/>
  <c r="J3578" i="1"/>
  <c r="Z3578" i="1" s="1"/>
  <c r="J3579" i="1"/>
  <c r="Z3579" i="1" s="1"/>
  <c r="J3580" i="1"/>
  <c r="Z3580" i="1" s="1"/>
  <c r="J3581" i="1"/>
  <c r="Z3581" i="1" s="1"/>
  <c r="J3582" i="1"/>
  <c r="Z3582" i="1" s="1"/>
  <c r="J3583" i="1"/>
  <c r="Z3583" i="1" s="1"/>
  <c r="J3584" i="1"/>
  <c r="Z3584" i="1" s="1"/>
  <c r="J3585" i="1"/>
  <c r="Z3585" i="1" s="1"/>
  <c r="J3586" i="1"/>
  <c r="Z3586" i="1" s="1"/>
  <c r="J3587" i="1"/>
  <c r="Z3587" i="1" s="1"/>
  <c r="J3588" i="1"/>
  <c r="Z3588" i="1" s="1"/>
  <c r="J3589" i="1"/>
  <c r="Z3589" i="1" s="1"/>
  <c r="J3590" i="1"/>
  <c r="Z3590" i="1" s="1"/>
  <c r="J3591" i="1"/>
  <c r="Z3591" i="1" s="1"/>
  <c r="J3592" i="1"/>
  <c r="Z3592" i="1" s="1"/>
  <c r="J3593" i="1"/>
  <c r="Z3593" i="1" s="1"/>
  <c r="J3594" i="1"/>
  <c r="Z3594" i="1" s="1"/>
  <c r="J3595" i="1"/>
  <c r="Z3595" i="1" s="1"/>
  <c r="J3596" i="1"/>
  <c r="Z3596" i="1" s="1"/>
  <c r="J3597" i="1"/>
  <c r="Z3597" i="1" s="1"/>
  <c r="J3598" i="1"/>
  <c r="Z3598" i="1" s="1"/>
  <c r="J3599" i="1"/>
  <c r="Z3599" i="1" s="1"/>
  <c r="J3600" i="1"/>
  <c r="Z3600" i="1" s="1"/>
  <c r="J3601" i="1"/>
  <c r="Z3601" i="1" s="1"/>
  <c r="J3602" i="1"/>
  <c r="Z3602" i="1" s="1"/>
  <c r="J3603" i="1"/>
  <c r="Z3603" i="1" s="1"/>
  <c r="J3604" i="1"/>
  <c r="Z3604" i="1" s="1"/>
  <c r="J3605" i="1"/>
  <c r="Z3605" i="1" s="1"/>
  <c r="J3606" i="1"/>
  <c r="Z3606" i="1" s="1"/>
  <c r="J3607" i="1"/>
  <c r="Z3607" i="1" s="1"/>
  <c r="J3608" i="1"/>
  <c r="Z3608" i="1" s="1"/>
  <c r="J3609" i="1"/>
  <c r="Z3609" i="1" s="1"/>
  <c r="J3610" i="1"/>
  <c r="Z3610" i="1" s="1"/>
  <c r="J3611" i="1"/>
  <c r="Z3611" i="1" s="1"/>
  <c r="J3612" i="1"/>
  <c r="Z3612" i="1" s="1"/>
  <c r="J3613" i="1"/>
  <c r="Z3613" i="1" s="1"/>
  <c r="J3614" i="1"/>
  <c r="Z3614" i="1" s="1"/>
  <c r="J3615" i="1"/>
  <c r="Z3615" i="1" s="1"/>
  <c r="J3616" i="1"/>
  <c r="Z3616" i="1" s="1"/>
  <c r="J3617" i="1"/>
  <c r="Z3617" i="1" s="1"/>
  <c r="J3618" i="1"/>
  <c r="Z3618" i="1" s="1"/>
  <c r="J3619" i="1"/>
  <c r="Z3619" i="1" s="1"/>
  <c r="J3620" i="1"/>
  <c r="Z3620" i="1" s="1"/>
  <c r="J3621" i="1"/>
  <c r="Z3621" i="1" s="1"/>
  <c r="J3622" i="1"/>
  <c r="Z3622" i="1" s="1"/>
  <c r="J3623" i="1"/>
  <c r="Z3623" i="1" s="1"/>
  <c r="J3624" i="1"/>
  <c r="Z3624" i="1" s="1"/>
  <c r="J3625" i="1"/>
  <c r="Z3625" i="1" s="1"/>
  <c r="J3626" i="1"/>
  <c r="Z3626" i="1" s="1"/>
  <c r="J3627" i="1"/>
  <c r="Z3627" i="1" s="1"/>
  <c r="J3628" i="1"/>
  <c r="Z3628" i="1" s="1"/>
  <c r="J3629" i="1"/>
  <c r="Z3629" i="1" s="1"/>
  <c r="J3630" i="1"/>
  <c r="Z3630" i="1" s="1"/>
  <c r="J3631" i="1"/>
  <c r="Z3631" i="1" s="1"/>
  <c r="J3632" i="1"/>
  <c r="Z3632" i="1" s="1"/>
  <c r="J3633" i="1"/>
  <c r="Z3633" i="1" s="1"/>
  <c r="J3634" i="1"/>
  <c r="Z3634" i="1" s="1"/>
  <c r="J3635" i="1"/>
  <c r="Z3635" i="1" s="1"/>
  <c r="J3636" i="1"/>
  <c r="Z3636" i="1" s="1"/>
  <c r="J3637" i="1"/>
  <c r="Z3637" i="1" s="1"/>
  <c r="J3638" i="1"/>
  <c r="Z3638" i="1" s="1"/>
  <c r="J3639" i="1"/>
  <c r="Z3639" i="1" s="1"/>
  <c r="J3640" i="1"/>
  <c r="Z3640" i="1" s="1"/>
  <c r="J3641" i="1"/>
  <c r="Z3641" i="1" s="1"/>
  <c r="J3642" i="1"/>
  <c r="Z3642" i="1" s="1"/>
  <c r="J3643" i="1"/>
  <c r="Z3643" i="1" s="1"/>
  <c r="J3644" i="1"/>
  <c r="Z3644" i="1" s="1"/>
  <c r="J3645" i="1"/>
  <c r="Z3645" i="1" s="1"/>
  <c r="J3646" i="1"/>
  <c r="Z3646" i="1" s="1"/>
  <c r="J3647" i="1"/>
  <c r="Z3647" i="1" s="1"/>
  <c r="J3648" i="1"/>
  <c r="Z3648" i="1" s="1"/>
  <c r="J3649" i="1"/>
  <c r="Z3649" i="1" s="1"/>
  <c r="J3650" i="1"/>
  <c r="Z3650" i="1" s="1"/>
  <c r="J3651" i="1"/>
  <c r="Z3651" i="1" s="1"/>
  <c r="J3652" i="1"/>
  <c r="Z3652" i="1" s="1"/>
  <c r="J3653" i="1"/>
  <c r="Z3653" i="1" s="1"/>
  <c r="J3654" i="1"/>
  <c r="Z3654" i="1" s="1"/>
  <c r="J3655" i="1"/>
  <c r="Z3655" i="1" s="1"/>
  <c r="J3656" i="1"/>
  <c r="Z3656" i="1" s="1"/>
  <c r="J3657" i="1"/>
  <c r="Z3657" i="1" s="1"/>
  <c r="J3658" i="1"/>
  <c r="Z3658" i="1" s="1"/>
  <c r="J3659" i="1"/>
  <c r="Z3659" i="1" s="1"/>
  <c r="J3660" i="1"/>
  <c r="Z3660" i="1" s="1"/>
  <c r="J3661" i="1"/>
  <c r="Z3661" i="1" s="1"/>
  <c r="J3662" i="1"/>
  <c r="Z3662" i="1" s="1"/>
  <c r="J3663" i="1"/>
  <c r="Z3663" i="1" s="1"/>
  <c r="J3664" i="1"/>
  <c r="Z3664" i="1" s="1"/>
  <c r="J3665" i="1"/>
  <c r="Z3665" i="1" s="1"/>
  <c r="J3666" i="1"/>
  <c r="Z3666" i="1" s="1"/>
  <c r="J3667" i="1"/>
  <c r="Z3667" i="1" s="1"/>
  <c r="J3668" i="1"/>
  <c r="Z3668" i="1" s="1"/>
  <c r="J3669" i="1"/>
  <c r="Z3669" i="1" s="1"/>
  <c r="J3670" i="1"/>
  <c r="Z3670" i="1" s="1"/>
  <c r="J3671" i="1"/>
  <c r="Z3671" i="1" s="1"/>
  <c r="J3672" i="1"/>
  <c r="Z3672" i="1" s="1"/>
  <c r="J3673" i="1"/>
  <c r="Z3673" i="1" s="1"/>
  <c r="J3674" i="1"/>
  <c r="Z3674" i="1" s="1"/>
  <c r="J3675" i="1"/>
  <c r="Z3675" i="1" s="1"/>
  <c r="I3676" i="1"/>
  <c r="I3677" i="1" s="1"/>
  <c r="I3678" i="1" s="1"/>
  <c r="I3679" i="1" s="1"/>
  <c r="I3680" i="1" s="1"/>
  <c r="I3681" i="1" s="1"/>
  <c r="I3682" i="1" s="1"/>
  <c r="I3683" i="1" s="1"/>
  <c r="I3684" i="1" s="1"/>
  <c r="I3685" i="1" s="1"/>
  <c r="I3686" i="1" s="1"/>
  <c r="J3676" i="1"/>
  <c r="Z3676" i="1" s="1"/>
  <c r="J3677" i="1"/>
  <c r="Z3677" i="1" s="1"/>
  <c r="J3678" i="1"/>
  <c r="Z3678" i="1" s="1"/>
  <c r="J3679" i="1"/>
  <c r="Z3679" i="1" s="1"/>
  <c r="J3680" i="1"/>
  <c r="Z3680" i="1" s="1"/>
  <c r="J3681" i="1"/>
  <c r="Z3681" i="1" s="1"/>
  <c r="J3682" i="1"/>
  <c r="Z3682" i="1" s="1"/>
  <c r="J3683" i="1"/>
  <c r="Z3683" i="1" s="1"/>
  <c r="J3684" i="1"/>
  <c r="Z3684" i="1" s="1"/>
  <c r="J3685" i="1"/>
  <c r="Z3685" i="1" s="1"/>
  <c r="J3686" i="1"/>
  <c r="Z3686" i="1" s="1"/>
  <c r="J3687" i="1"/>
  <c r="Z3687" i="1" s="1"/>
  <c r="J3688" i="1"/>
  <c r="Z3688" i="1" s="1"/>
  <c r="J3689" i="1"/>
  <c r="Z3689" i="1" s="1"/>
  <c r="J3690" i="1"/>
  <c r="Z3690" i="1" s="1"/>
  <c r="J3691" i="1"/>
  <c r="Z3691" i="1" s="1"/>
  <c r="J3692" i="1"/>
  <c r="Z3692" i="1" s="1"/>
  <c r="J3693" i="1"/>
  <c r="Z3693" i="1" s="1"/>
  <c r="J3694" i="1"/>
  <c r="Z3694" i="1" s="1"/>
  <c r="J3695" i="1"/>
  <c r="Z3695" i="1" s="1"/>
  <c r="J3696" i="1"/>
  <c r="Z3696" i="1" s="1"/>
  <c r="J3697" i="1"/>
  <c r="Z3697" i="1" s="1"/>
  <c r="J3698" i="1"/>
  <c r="Z3698" i="1" s="1"/>
  <c r="J3699" i="1"/>
  <c r="Z3699" i="1" s="1"/>
  <c r="J3700" i="1"/>
  <c r="Z3700" i="1" s="1"/>
  <c r="J3701" i="1"/>
  <c r="Z3701" i="1" s="1"/>
  <c r="J3702" i="1"/>
  <c r="Z3702" i="1" s="1"/>
  <c r="J3703" i="1"/>
  <c r="Z3703" i="1" s="1"/>
  <c r="J3704" i="1"/>
  <c r="Z3704" i="1" s="1"/>
  <c r="J3705" i="1"/>
  <c r="Z3705" i="1" s="1"/>
  <c r="J3706" i="1"/>
  <c r="Z3706" i="1" s="1"/>
  <c r="J3707" i="1"/>
  <c r="Z3707" i="1" s="1"/>
  <c r="J3708" i="1"/>
  <c r="Z3708" i="1" s="1"/>
  <c r="J3709" i="1"/>
  <c r="Z3709" i="1" s="1"/>
  <c r="J3710" i="1"/>
  <c r="Z3710" i="1" s="1"/>
  <c r="J3711" i="1"/>
  <c r="Z3711" i="1" s="1"/>
  <c r="J3712" i="1"/>
  <c r="Z3712" i="1" s="1"/>
  <c r="J3713" i="1"/>
  <c r="Z3713" i="1" s="1"/>
  <c r="J3714" i="1"/>
  <c r="Z3714" i="1" s="1"/>
  <c r="J3715" i="1"/>
  <c r="Z3715" i="1" s="1"/>
  <c r="J3716" i="1"/>
  <c r="Z3716" i="1" s="1"/>
  <c r="J3717" i="1"/>
  <c r="Z3717" i="1" s="1"/>
  <c r="J3718" i="1"/>
  <c r="Z3718" i="1" s="1"/>
  <c r="J3719" i="1"/>
  <c r="Z3719" i="1" s="1"/>
  <c r="J3720" i="1"/>
  <c r="Z3720" i="1" s="1"/>
  <c r="J3721" i="1"/>
  <c r="Z3721" i="1" s="1"/>
  <c r="J3722" i="1"/>
  <c r="Z3722" i="1" s="1"/>
  <c r="J3723" i="1"/>
  <c r="Z3723" i="1" s="1"/>
  <c r="J3724" i="1"/>
  <c r="Z3724" i="1" s="1"/>
  <c r="J3725" i="1"/>
  <c r="Z3725" i="1" s="1"/>
  <c r="J3726" i="1"/>
  <c r="Z3726" i="1" s="1"/>
  <c r="J3727" i="1"/>
  <c r="Z3727" i="1" s="1"/>
  <c r="J3728" i="1"/>
  <c r="Z3728" i="1" s="1"/>
  <c r="J3729" i="1"/>
  <c r="Z3729" i="1" s="1"/>
  <c r="J3730" i="1"/>
  <c r="Z3730" i="1" s="1"/>
  <c r="J3731" i="1"/>
  <c r="Z3731" i="1" s="1"/>
  <c r="J3732" i="1"/>
  <c r="Z3732" i="1" s="1"/>
  <c r="J3733" i="1"/>
  <c r="Z3733" i="1" s="1"/>
  <c r="J3734" i="1"/>
  <c r="Z3734" i="1" s="1"/>
  <c r="J3735" i="1"/>
  <c r="Z3735" i="1" s="1"/>
  <c r="J3736" i="1"/>
  <c r="Z3736" i="1" s="1"/>
  <c r="J3737" i="1"/>
  <c r="Z3737" i="1" s="1"/>
  <c r="J3738" i="1"/>
  <c r="Z3738" i="1" s="1"/>
  <c r="J3739" i="1"/>
  <c r="Z3739" i="1" s="1"/>
  <c r="J3740" i="1"/>
  <c r="Z3740" i="1" s="1"/>
  <c r="J3741" i="1"/>
  <c r="Z3741" i="1" s="1"/>
  <c r="J3742" i="1"/>
  <c r="Z3742" i="1" s="1"/>
  <c r="J3743" i="1"/>
  <c r="Z3743" i="1" s="1"/>
  <c r="J3744" i="1"/>
  <c r="Z3744" i="1" s="1"/>
  <c r="J3745" i="1"/>
  <c r="Z3745" i="1" s="1"/>
  <c r="J3746" i="1"/>
  <c r="Z3746" i="1" s="1"/>
  <c r="J3747" i="1"/>
  <c r="Z3747" i="1" s="1"/>
  <c r="J3748" i="1"/>
  <c r="Z3748" i="1" s="1"/>
  <c r="J3749" i="1"/>
  <c r="Z3749" i="1" s="1"/>
  <c r="I3750" i="1"/>
  <c r="I3751" i="1" s="1"/>
  <c r="I3752" i="1" s="1"/>
  <c r="I3753" i="1" s="1"/>
  <c r="I3754" i="1" s="1"/>
  <c r="I3755" i="1" s="1"/>
  <c r="I3756" i="1" s="1"/>
  <c r="I3757" i="1" s="1"/>
  <c r="I3758" i="1" s="1"/>
  <c r="I3759" i="1" s="1"/>
  <c r="I3760" i="1" s="1"/>
  <c r="I3761" i="1" s="1"/>
  <c r="I3762" i="1" s="1"/>
  <c r="I3763" i="1" s="1"/>
  <c r="I3764" i="1" s="1"/>
  <c r="I3765" i="1" s="1"/>
  <c r="I3766" i="1" s="1"/>
  <c r="I3767" i="1" s="1"/>
  <c r="I3768" i="1" s="1"/>
  <c r="I3769" i="1" s="1"/>
  <c r="I3770" i="1" s="1"/>
  <c r="I3771" i="1" s="1"/>
  <c r="I3772" i="1" s="1"/>
  <c r="I3773" i="1" s="1"/>
  <c r="I3774" i="1" s="1"/>
  <c r="I3775" i="1" s="1"/>
  <c r="I3776" i="1" s="1"/>
  <c r="I3777" i="1" s="1"/>
  <c r="I3778" i="1" s="1"/>
  <c r="I3779" i="1" s="1"/>
  <c r="I3780" i="1" s="1"/>
  <c r="I3781" i="1" s="1"/>
  <c r="I3782" i="1" s="1"/>
  <c r="I3783" i="1" s="1"/>
  <c r="I3784" i="1" s="1"/>
  <c r="I3785" i="1" s="1"/>
  <c r="I3786" i="1" s="1"/>
  <c r="I3787" i="1" s="1"/>
  <c r="I3788" i="1" s="1"/>
  <c r="I3789" i="1" s="1"/>
  <c r="I3790" i="1" s="1"/>
  <c r="I3791" i="1" s="1"/>
  <c r="I3792" i="1" s="1"/>
  <c r="I3793" i="1" s="1"/>
  <c r="I3794" i="1" s="1"/>
  <c r="I3795" i="1" s="1"/>
  <c r="I3796" i="1" s="1"/>
  <c r="I3797" i="1" s="1"/>
  <c r="I3798" i="1" s="1"/>
  <c r="I3799" i="1" s="1"/>
  <c r="I3800" i="1" s="1"/>
  <c r="I3801" i="1" s="1"/>
  <c r="I3802" i="1" s="1"/>
  <c r="I3803" i="1" s="1"/>
  <c r="I3804" i="1" s="1"/>
  <c r="I3805" i="1" s="1"/>
  <c r="I3806" i="1" s="1"/>
  <c r="I3807" i="1" s="1"/>
  <c r="I3808" i="1" s="1"/>
  <c r="I3809" i="1" s="1"/>
  <c r="I3810" i="1" s="1"/>
  <c r="I3811" i="1" s="1"/>
  <c r="I3812" i="1" s="1"/>
  <c r="I3813" i="1" s="1"/>
  <c r="I3814" i="1" s="1"/>
  <c r="I3815" i="1" s="1"/>
  <c r="I3816" i="1" s="1"/>
  <c r="I3817" i="1" s="1"/>
  <c r="I3818" i="1" s="1"/>
  <c r="I3819" i="1" s="1"/>
  <c r="I3820" i="1" s="1"/>
  <c r="I3821" i="1" s="1"/>
  <c r="I3822" i="1" s="1"/>
  <c r="I3823" i="1" s="1"/>
  <c r="I3824" i="1" s="1"/>
  <c r="I3825" i="1" s="1"/>
  <c r="I3826" i="1" s="1"/>
  <c r="I3827" i="1" s="1"/>
  <c r="I3828" i="1" s="1"/>
  <c r="I3829" i="1" s="1"/>
  <c r="I3830" i="1" s="1"/>
  <c r="I3831" i="1" s="1"/>
  <c r="I3832" i="1" s="1"/>
  <c r="I3833" i="1" s="1"/>
  <c r="I3834" i="1" s="1"/>
  <c r="I3835" i="1" s="1"/>
  <c r="I3836" i="1" s="1"/>
  <c r="I3837" i="1" s="1"/>
  <c r="I3838" i="1" s="1"/>
  <c r="I3839" i="1" s="1"/>
  <c r="I3840" i="1" s="1"/>
  <c r="I3841" i="1" s="1"/>
  <c r="I3842" i="1" s="1"/>
  <c r="I3843" i="1" s="1"/>
  <c r="I3844" i="1" s="1"/>
  <c r="I3845" i="1" s="1"/>
  <c r="I3846" i="1" s="1"/>
  <c r="I3847" i="1" s="1"/>
  <c r="I3848" i="1" s="1"/>
  <c r="I3849" i="1" s="1"/>
  <c r="I3850" i="1" s="1"/>
  <c r="I3851" i="1" s="1"/>
  <c r="I3852" i="1" s="1"/>
  <c r="I3853" i="1" s="1"/>
  <c r="I3854" i="1" s="1"/>
  <c r="I3855" i="1" s="1"/>
  <c r="I3856" i="1" s="1"/>
  <c r="I3857" i="1" s="1"/>
  <c r="I3858" i="1" s="1"/>
  <c r="I3859" i="1" s="1"/>
  <c r="I3860" i="1" s="1"/>
  <c r="I3861" i="1" s="1"/>
  <c r="I3862" i="1" s="1"/>
  <c r="I3863" i="1" s="1"/>
  <c r="I3864" i="1" s="1"/>
  <c r="I3865" i="1" s="1"/>
  <c r="I3866" i="1" s="1"/>
  <c r="I3867" i="1" s="1"/>
  <c r="I3868" i="1" s="1"/>
  <c r="J3750" i="1"/>
  <c r="Z3750" i="1" s="1"/>
  <c r="J3751" i="1"/>
  <c r="Z3751" i="1" s="1"/>
  <c r="J3752" i="1"/>
  <c r="Z3752" i="1" s="1"/>
  <c r="J3753" i="1"/>
  <c r="Z3753" i="1" s="1"/>
  <c r="J3754" i="1"/>
  <c r="Z3754" i="1" s="1"/>
  <c r="J3755" i="1"/>
  <c r="Z3755" i="1" s="1"/>
  <c r="J3756" i="1"/>
  <c r="Z3756" i="1" s="1"/>
  <c r="J3757" i="1"/>
  <c r="Z3757" i="1" s="1"/>
  <c r="J3758" i="1"/>
  <c r="Z3758" i="1" s="1"/>
  <c r="J3759" i="1"/>
  <c r="Z3759" i="1" s="1"/>
  <c r="J3760" i="1"/>
  <c r="Z3760" i="1" s="1"/>
  <c r="J3761" i="1"/>
  <c r="Z3761" i="1" s="1"/>
  <c r="J3762" i="1"/>
  <c r="Z3762" i="1" s="1"/>
  <c r="J3763" i="1"/>
  <c r="Z3763" i="1" s="1"/>
  <c r="J3764" i="1"/>
  <c r="Z3764" i="1" s="1"/>
  <c r="J3765" i="1"/>
  <c r="Z3765" i="1" s="1"/>
  <c r="J3766" i="1"/>
  <c r="Z3766" i="1" s="1"/>
  <c r="J3767" i="1"/>
  <c r="Z3767" i="1" s="1"/>
  <c r="J3768" i="1"/>
  <c r="Z3768" i="1" s="1"/>
  <c r="J3769" i="1"/>
  <c r="Z3769" i="1" s="1"/>
  <c r="J3770" i="1"/>
  <c r="Z3770" i="1" s="1"/>
  <c r="J3771" i="1"/>
  <c r="Z3771" i="1" s="1"/>
  <c r="J3772" i="1"/>
  <c r="Z3772" i="1" s="1"/>
  <c r="J3773" i="1"/>
  <c r="Z3773" i="1" s="1"/>
  <c r="J3774" i="1"/>
  <c r="Z3774" i="1" s="1"/>
  <c r="J3775" i="1"/>
  <c r="Z3775" i="1" s="1"/>
  <c r="J3776" i="1"/>
  <c r="Z3776" i="1" s="1"/>
  <c r="J3777" i="1"/>
  <c r="Z3777" i="1" s="1"/>
  <c r="J3778" i="1"/>
  <c r="Z3778" i="1" s="1"/>
  <c r="J3779" i="1"/>
  <c r="Z3779" i="1" s="1"/>
  <c r="J3780" i="1"/>
  <c r="Z3780" i="1" s="1"/>
  <c r="J3781" i="1"/>
  <c r="Z3781" i="1" s="1"/>
  <c r="J3782" i="1"/>
  <c r="Z3782" i="1" s="1"/>
  <c r="J3783" i="1"/>
  <c r="Z3783" i="1" s="1"/>
  <c r="J3784" i="1"/>
  <c r="Z3784" i="1" s="1"/>
  <c r="J3785" i="1"/>
  <c r="Z3785" i="1" s="1"/>
  <c r="J3786" i="1"/>
  <c r="Z3786" i="1" s="1"/>
  <c r="J3787" i="1"/>
  <c r="Z3787" i="1" s="1"/>
  <c r="J3788" i="1"/>
  <c r="Z3788" i="1" s="1"/>
  <c r="J3789" i="1"/>
  <c r="Z3789" i="1" s="1"/>
  <c r="J3790" i="1"/>
  <c r="Z3790" i="1" s="1"/>
  <c r="J3791" i="1"/>
  <c r="Z3791" i="1" s="1"/>
  <c r="J3792" i="1"/>
  <c r="Z3792" i="1" s="1"/>
  <c r="J3793" i="1"/>
  <c r="Z3793" i="1" s="1"/>
  <c r="J3794" i="1"/>
  <c r="Z3794" i="1" s="1"/>
  <c r="J3795" i="1"/>
  <c r="Z3795" i="1" s="1"/>
  <c r="J3796" i="1"/>
  <c r="Z3796" i="1" s="1"/>
  <c r="J3797" i="1"/>
  <c r="Z3797" i="1" s="1"/>
  <c r="J3798" i="1"/>
  <c r="Z3798" i="1" s="1"/>
  <c r="J3799" i="1"/>
  <c r="Z3799" i="1" s="1"/>
  <c r="J3800" i="1"/>
  <c r="Z3800" i="1" s="1"/>
  <c r="J3801" i="1"/>
  <c r="Z3801" i="1" s="1"/>
  <c r="J3802" i="1"/>
  <c r="Z3802" i="1" s="1"/>
  <c r="J3803" i="1"/>
  <c r="Z3803" i="1" s="1"/>
  <c r="J3804" i="1"/>
  <c r="Z3804" i="1" s="1"/>
  <c r="J3805" i="1"/>
  <c r="Z3805" i="1" s="1"/>
  <c r="J3806" i="1"/>
  <c r="Z3806" i="1" s="1"/>
  <c r="J3807" i="1"/>
  <c r="Z3807" i="1" s="1"/>
  <c r="J3808" i="1"/>
  <c r="Z3808" i="1" s="1"/>
  <c r="J3809" i="1"/>
  <c r="Z3809" i="1" s="1"/>
  <c r="J3810" i="1"/>
  <c r="Z3810" i="1" s="1"/>
  <c r="J3811" i="1"/>
  <c r="Z3811" i="1" s="1"/>
  <c r="J3812" i="1"/>
  <c r="Z3812" i="1" s="1"/>
  <c r="J3813" i="1"/>
  <c r="Z3813" i="1" s="1"/>
  <c r="J3814" i="1"/>
  <c r="Z3814" i="1" s="1"/>
  <c r="J3815" i="1"/>
  <c r="Z3815" i="1" s="1"/>
  <c r="J3816" i="1"/>
  <c r="Z3816" i="1" s="1"/>
  <c r="J3817" i="1"/>
  <c r="Z3817" i="1" s="1"/>
  <c r="J3818" i="1"/>
  <c r="Z3818" i="1" s="1"/>
  <c r="J3819" i="1"/>
  <c r="Z3819" i="1" s="1"/>
  <c r="J3820" i="1"/>
  <c r="Z3820" i="1" s="1"/>
  <c r="J3821" i="1"/>
  <c r="Z3821" i="1" s="1"/>
  <c r="J3822" i="1"/>
  <c r="Z3822" i="1" s="1"/>
  <c r="J3823" i="1"/>
  <c r="Z3823" i="1" s="1"/>
  <c r="J3824" i="1"/>
  <c r="Z3824" i="1" s="1"/>
  <c r="J3825" i="1"/>
  <c r="Z3825" i="1" s="1"/>
  <c r="J3826" i="1"/>
  <c r="Z3826" i="1" s="1"/>
  <c r="J3827" i="1"/>
  <c r="Z3827" i="1" s="1"/>
  <c r="J3828" i="1"/>
  <c r="Z3828" i="1" s="1"/>
  <c r="J3829" i="1"/>
  <c r="Z3829" i="1" s="1"/>
  <c r="J3830" i="1"/>
  <c r="Z3830" i="1" s="1"/>
  <c r="J3831" i="1"/>
  <c r="Z3831" i="1" s="1"/>
  <c r="J3832" i="1"/>
  <c r="Z3832" i="1" s="1"/>
  <c r="J3833" i="1"/>
  <c r="Z3833" i="1" s="1"/>
  <c r="J3834" i="1"/>
  <c r="Z3834" i="1" s="1"/>
  <c r="J3835" i="1"/>
  <c r="Z3835" i="1" s="1"/>
  <c r="J3836" i="1"/>
  <c r="Z3836" i="1" s="1"/>
  <c r="J3837" i="1"/>
  <c r="Z3837" i="1" s="1"/>
  <c r="J3838" i="1"/>
  <c r="Z3838" i="1" s="1"/>
  <c r="J3839" i="1"/>
  <c r="Z3839" i="1" s="1"/>
  <c r="J3840" i="1"/>
  <c r="Z3840" i="1" s="1"/>
  <c r="J3841" i="1"/>
  <c r="Z3841" i="1" s="1"/>
  <c r="J3842" i="1"/>
  <c r="Z3842" i="1" s="1"/>
  <c r="J3843" i="1"/>
  <c r="Z3843" i="1" s="1"/>
  <c r="J3844" i="1"/>
  <c r="Z3844" i="1" s="1"/>
  <c r="J3845" i="1"/>
  <c r="Z3845" i="1" s="1"/>
  <c r="J3846" i="1"/>
  <c r="Z3846" i="1" s="1"/>
  <c r="J3847" i="1"/>
  <c r="Z3847" i="1" s="1"/>
  <c r="J3848" i="1"/>
  <c r="Z3848" i="1" s="1"/>
  <c r="J3849" i="1"/>
  <c r="Z3849" i="1" s="1"/>
  <c r="J3850" i="1"/>
  <c r="Z3850" i="1" s="1"/>
  <c r="J3851" i="1"/>
  <c r="Z3851" i="1" s="1"/>
  <c r="J3852" i="1"/>
  <c r="Z3852" i="1" s="1"/>
  <c r="J3853" i="1"/>
  <c r="Z3853" i="1" s="1"/>
  <c r="J3854" i="1"/>
  <c r="Z3854" i="1" s="1"/>
  <c r="J3855" i="1"/>
  <c r="Z3855" i="1" s="1"/>
  <c r="J3856" i="1"/>
  <c r="Z3856" i="1" s="1"/>
  <c r="J3857" i="1"/>
  <c r="Z3857" i="1" s="1"/>
  <c r="J3858" i="1"/>
  <c r="Z3858" i="1" s="1"/>
  <c r="J3859" i="1"/>
  <c r="Z3859" i="1" s="1"/>
  <c r="J3860" i="1"/>
  <c r="Z3860" i="1" s="1"/>
  <c r="J3861" i="1"/>
  <c r="Z3861" i="1" s="1"/>
  <c r="J3862" i="1"/>
  <c r="Z3862" i="1" s="1"/>
  <c r="J3863" i="1"/>
  <c r="Z3863" i="1" s="1"/>
  <c r="J3864" i="1"/>
  <c r="Z3864" i="1" s="1"/>
  <c r="J3865" i="1"/>
  <c r="Z3865" i="1" s="1"/>
  <c r="J3866" i="1"/>
  <c r="Z3866" i="1" s="1"/>
  <c r="J3867" i="1"/>
  <c r="Z3867" i="1" s="1"/>
  <c r="J3868" i="1"/>
  <c r="Z3868" i="1" s="1"/>
  <c r="I3869" i="1"/>
  <c r="I3870" i="1" s="1"/>
  <c r="I3871" i="1" s="1"/>
  <c r="I3872" i="1" s="1"/>
  <c r="I3873" i="1" s="1"/>
  <c r="I3874" i="1" s="1"/>
  <c r="I3875" i="1" s="1"/>
  <c r="I3876" i="1" s="1"/>
  <c r="I3877" i="1" s="1"/>
  <c r="I3878" i="1" s="1"/>
  <c r="I3879" i="1" s="1"/>
  <c r="I3880" i="1" s="1"/>
  <c r="I3881" i="1" s="1"/>
  <c r="I3882" i="1" s="1"/>
  <c r="I3883" i="1" s="1"/>
  <c r="I3884" i="1" s="1"/>
  <c r="I3885" i="1" s="1"/>
  <c r="I3886" i="1" s="1"/>
  <c r="I3887" i="1" s="1"/>
  <c r="I3888" i="1" s="1"/>
  <c r="I3889" i="1" s="1"/>
  <c r="I3890" i="1" s="1"/>
  <c r="I3891" i="1" s="1"/>
  <c r="I3892" i="1" s="1"/>
  <c r="I3893" i="1" s="1"/>
  <c r="I3894" i="1" s="1"/>
  <c r="I3895" i="1" s="1"/>
  <c r="I3896" i="1" s="1"/>
  <c r="J3869" i="1"/>
  <c r="Z3869" i="1" s="1"/>
  <c r="J3870" i="1"/>
  <c r="Z3870" i="1" s="1"/>
  <c r="J3871" i="1"/>
  <c r="Z3871" i="1" s="1"/>
  <c r="J3872" i="1"/>
  <c r="Z3872" i="1" s="1"/>
  <c r="J3873" i="1"/>
  <c r="Z3873" i="1" s="1"/>
  <c r="J3874" i="1"/>
  <c r="Z3874" i="1" s="1"/>
  <c r="J3875" i="1"/>
  <c r="Z3875" i="1" s="1"/>
  <c r="J3876" i="1"/>
  <c r="Z3876" i="1" s="1"/>
  <c r="J3877" i="1"/>
  <c r="Z3877" i="1" s="1"/>
  <c r="J3878" i="1"/>
  <c r="Z3878" i="1" s="1"/>
  <c r="J3879" i="1"/>
  <c r="Z3879" i="1" s="1"/>
  <c r="J3880" i="1"/>
  <c r="Z3880" i="1" s="1"/>
  <c r="J3881" i="1"/>
  <c r="Z3881" i="1" s="1"/>
  <c r="J3882" i="1"/>
  <c r="Z3882" i="1" s="1"/>
  <c r="J3883" i="1"/>
  <c r="Z3883" i="1" s="1"/>
  <c r="J3884" i="1"/>
  <c r="Z3884" i="1" s="1"/>
  <c r="J3885" i="1"/>
  <c r="Z3885" i="1" s="1"/>
  <c r="J3886" i="1"/>
  <c r="Z3886" i="1" s="1"/>
  <c r="J3887" i="1"/>
  <c r="Z3887" i="1" s="1"/>
  <c r="J3888" i="1"/>
  <c r="Z3888" i="1" s="1"/>
  <c r="J3889" i="1"/>
  <c r="Z3889" i="1" s="1"/>
  <c r="J3890" i="1"/>
  <c r="Z3890" i="1" s="1"/>
  <c r="J3891" i="1"/>
  <c r="Z3891" i="1" s="1"/>
  <c r="J3892" i="1"/>
  <c r="Z3892" i="1" s="1"/>
  <c r="J3893" i="1"/>
  <c r="Z3893" i="1" s="1"/>
  <c r="J3894" i="1"/>
  <c r="Z3894" i="1" s="1"/>
  <c r="J3895" i="1"/>
  <c r="Z3895" i="1" s="1"/>
  <c r="J3896" i="1"/>
  <c r="Z3896" i="1" s="1"/>
  <c r="I3897" i="1"/>
  <c r="I3898" i="1" s="1"/>
  <c r="I3899" i="1" s="1"/>
  <c r="I3900" i="1" s="1"/>
  <c r="I3901" i="1" s="1"/>
  <c r="I3902" i="1" s="1"/>
  <c r="I3903" i="1" s="1"/>
  <c r="I3904" i="1" s="1"/>
  <c r="I3905" i="1" s="1"/>
  <c r="I3906" i="1" s="1"/>
  <c r="I3907" i="1" s="1"/>
  <c r="I3908" i="1" s="1"/>
  <c r="I3909" i="1" s="1"/>
  <c r="I3910" i="1" s="1"/>
  <c r="I3911" i="1" s="1"/>
  <c r="I3912" i="1" s="1"/>
  <c r="I3913" i="1" s="1"/>
  <c r="I3914" i="1" s="1"/>
  <c r="I3915" i="1" s="1"/>
  <c r="I3916" i="1" s="1"/>
  <c r="I3917" i="1" s="1"/>
  <c r="I3918" i="1" s="1"/>
  <c r="I3919" i="1" s="1"/>
  <c r="I3920" i="1" s="1"/>
  <c r="I3921" i="1" s="1"/>
  <c r="I3922" i="1" s="1"/>
  <c r="I3923" i="1" s="1"/>
  <c r="I3924" i="1" s="1"/>
  <c r="I3925" i="1" s="1"/>
  <c r="I3926" i="1" s="1"/>
  <c r="I3927" i="1" s="1"/>
  <c r="I3928" i="1" s="1"/>
  <c r="I3929" i="1" s="1"/>
  <c r="J3897" i="1"/>
  <c r="Z3897" i="1" s="1"/>
  <c r="J3898" i="1"/>
  <c r="Z3898" i="1" s="1"/>
  <c r="J3899" i="1"/>
  <c r="Z3899" i="1" s="1"/>
  <c r="J3900" i="1"/>
  <c r="Z3900" i="1" s="1"/>
  <c r="J3901" i="1"/>
  <c r="Z3901" i="1" s="1"/>
  <c r="J3902" i="1"/>
  <c r="Z3902" i="1" s="1"/>
  <c r="J3903" i="1"/>
  <c r="Z3903" i="1" s="1"/>
  <c r="J3904" i="1"/>
  <c r="Z3904" i="1" s="1"/>
  <c r="J3905" i="1"/>
  <c r="Z3905" i="1" s="1"/>
  <c r="J3906" i="1"/>
  <c r="Z3906" i="1" s="1"/>
  <c r="J3907" i="1"/>
  <c r="Z3907" i="1" s="1"/>
  <c r="J3908" i="1"/>
  <c r="Z3908" i="1" s="1"/>
  <c r="J3909" i="1"/>
  <c r="Z3909" i="1" s="1"/>
  <c r="J3910" i="1"/>
  <c r="Z3910" i="1" s="1"/>
  <c r="J3911" i="1"/>
  <c r="Z3911" i="1" s="1"/>
  <c r="J3912" i="1"/>
  <c r="Z3912" i="1" s="1"/>
  <c r="J3913" i="1"/>
  <c r="Z3913" i="1" s="1"/>
  <c r="J3914" i="1"/>
  <c r="Z3914" i="1" s="1"/>
  <c r="J3915" i="1"/>
  <c r="Z3915" i="1" s="1"/>
  <c r="J3916" i="1"/>
  <c r="Z3916" i="1" s="1"/>
  <c r="J3917" i="1"/>
  <c r="Z3917" i="1" s="1"/>
  <c r="J3918" i="1"/>
  <c r="Z3918" i="1" s="1"/>
  <c r="J3919" i="1"/>
  <c r="Z3919" i="1" s="1"/>
  <c r="J3920" i="1"/>
  <c r="Z3920" i="1" s="1"/>
  <c r="J3921" i="1"/>
  <c r="Z3921" i="1" s="1"/>
  <c r="J3922" i="1"/>
  <c r="Z3922" i="1" s="1"/>
  <c r="J3923" i="1"/>
  <c r="Z3923" i="1" s="1"/>
  <c r="J3924" i="1"/>
  <c r="Z3924" i="1" s="1"/>
  <c r="J3925" i="1"/>
  <c r="Z3925" i="1" s="1"/>
  <c r="J3926" i="1"/>
  <c r="Z3926" i="1" s="1"/>
  <c r="J3927" i="1"/>
  <c r="Z3927" i="1" s="1"/>
  <c r="J3928" i="1"/>
  <c r="Z3928" i="1" s="1"/>
  <c r="J3929" i="1"/>
  <c r="Z3929" i="1" s="1"/>
  <c r="I3930" i="1"/>
  <c r="I3931" i="1" s="1"/>
  <c r="I3932" i="1" s="1"/>
  <c r="I3933" i="1" s="1"/>
  <c r="I3934" i="1" s="1"/>
  <c r="I3935" i="1" s="1"/>
  <c r="I3936" i="1" s="1"/>
  <c r="I3937" i="1" s="1"/>
  <c r="I3938" i="1" s="1"/>
  <c r="I3939" i="1" s="1"/>
  <c r="I3940" i="1" s="1"/>
  <c r="I3941" i="1" s="1"/>
  <c r="I3942" i="1" s="1"/>
  <c r="I3943" i="1" s="1"/>
  <c r="I3944" i="1" s="1"/>
  <c r="I3945" i="1" s="1"/>
  <c r="I3946" i="1" s="1"/>
  <c r="I3947" i="1" s="1"/>
  <c r="I3948" i="1" s="1"/>
  <c r="I3949" i="1" s="1"/>
  <c r="I3950" i="1" s="1"/>
  <c r="I3951" i="1" s="1"/>
  <c r="I3952" i="1" s="1"/>
  <c r="I3953" i="1" s="1"/>
  <c r="I3954" i="1" s="1"/>
  <c r="I3955" i="1" s="1"/>
  <c r="I3956" i="1" s="1"/>
  <c r="I3957" i="1" s="1"/>
  <c r="I3958" i="1" s="1"/>
  <c r="I3959" i="1" s="1"/>
  <c r="I3960" i="1" s="1"/>
  <c r="I3961" i="1" s="1"/>
  <c r="I3962" i="1" s="1"/>
  <c r="I3963" i="1" s="1"/>
  <c r="I3964" i="1" s="1"/>
  <c r="I3965" i="1" s="1"/>
  <c r="I3966" i="1" s="1"/>
  <c r="I3967" i="1" s="1"/>
  <c r="I3968" i="1" s="1"/>
  <c r="I3969" i="1" s="1"/>
  <c r="I3970" i="1" s="1"/>
  <c r="I3971" i="1" s="1"/>
  <c r="I3972" i="1" s="1"/>
  <c r="I3973" i="1" s="1"/>
  <c r="I3974" i="1" s="1"/>
  <c r="I3975" i="1" s="1"/>
  <c r="I3976" i="1" s="1"/>
  <c r="I3977" i="1" s="1"/>
  <c r="I3978" i="1" s="1"/>
  <c r="I3979" i="1" s="1"/>
  <c r="I3980" i="1" s="1"/>
  <c r="I3981" i="1" s="1"/>
  <c r="I3982" i="1" s="1"/>
  <c r="I3983" i="1" s="1"/>
  <c r="I3984" i="1" s="1"/>
  <c r="I3985" i="1" s="1"/>
  <c r="I3986" i="1" s="1"/>
  <c r="I3987" i="1" s="1"/>
  <c r="I3988" i="1" s="1"/>
  <c r="I3989" i="1" s="1"/>
  <c r="I3990" i="1" s="1"/>
  <c r="I3991" i="1" s="1"/>
  <c r="I3992" i="1" s="1"/>
  <c r="I3993" i="1" s="1"/>
  <c r="I3994" i="1" s="1"/>
  <c r="I3995" i="1" s="1"/>
  <c r="I3996" i="1" s="1"/>
  <c r="I3997" i="1" s="1"/>
  <c r="I3998" i="1" s="1"/>
  <c r="I3999" i="1" s="1"/>
  <c r="I4000" i="1" s="1"/>
  <c r="I4001" i="1" s="1"/>
  <c r="I4002" i="1" s="1"/>
  <c r="I4003" i="1" s="1"/>
  <c r="I4004" i="1" s="1"/>
  <c r="I4005" i="1" s="1"/>
  <c r="I4006" i="1" s="1"/>
  <c r="I4007" i="1" s="1"/>
  <c r="I4008" i="1" s="1"/>
  <c r="I4009" i="1" s="1"/>
  <c r="I4010" i="1" s="1"/>
  <c r="I4011" i="1" s="1"/>
  <c r="I4012" i="1" s="1"/>
  <c r="I4013" i="1" s="1"/>
  <c r="I4014" i="1" s="1"/>
  <c r="I4015" i="1" s="1"/>
  <c r="I4016" i="1" s="1"/>
  <c r="I4017" i="1" s="1"/>
  <c r="I4018" i="1" s="1"/>
  <c r="I4019" i="1" s="1"/>
  <c r="I4020" i="1" s="1"/>
  <c r="I4021" i="1" s="1"/>
  <c r="I4022" i="1" s="1"/>
  <c r="I4023" i="1" s="1"/>
  <c r="I4024" i="1" s="1"/>
  <c r="I4025" i="1" s="1"/>
  <c r="I4026" i="1" s="1"/>
  <c r="I4027" i="1" s="1"/>
  <c r="I4028" i="1" s="1"/>
  <c r="I4029" i="1" s="1"/>
  <c r="I4030" i="1" s="1"/>
  <c r="I4031" i="1" s="1"/>
  <c r="I4032" i="1" s="1"/>
  <c r="I4033" i="1" s="1"/>
  <c r="I4034" i="1" s="1"/>
  <c r="I4035" i="1" s="1"/>
  <c r="I4036" i="1" s="1"/>
  <c r="I4037" i="1" s="1"/>
  <c r="I4038" i="1" s="1"/>
  <c r="I4039" i="1" s="1"/>
  <c r="I4040" i="1" s="1"/>
  <c r="I4041" i="1" s="1"/>
  <c r="I4042" i="1" s="1"/>
  <c r="I4043" i="1" s="1"/>
  <c r="I4044" i="1" s="1"/>
  <c r="I4045" i="1" s="1"/>
  <c r="I4046" i="1" s="1"/>
  <c r="I4047" i="1" s="1"/>
  <c r="I4048" i="1" s="1"/>
  <c r="I4049" i="1" s="1"/>
  <c r="I4050" i="1" s="1"/>
  <c r="I4051" i="1" s="1"/>
  <c r="I4052" i="1" s="1"/>
  <c r="I4053" i="1" s="1"/>
  <c r="I4054" i="1" s="1"/>
  <c r="I4055" i="1" s="1"/>
  <c r="I4056" i="1" s="1"/>
  <c r="I4057" i="1" s="1"/>
  <c r="I4058" i="1" s="1"/>
  <c r="I4059" i="1" s="1"/>
  <c r="I4060" i="1" s="1"/>
  <c r="I4061" i="1" s="1"/>
  <c r="I4062" i="1" s="1"/>
  <c r="I4063" i="1" s="1"/>
  <c r="I4064" i="1" s="1"/>
  <c r="I4065" i="1" s="1"/>
  <c r="I4066" i="1" s="1"/>
  <c r="I4067" i="1" s="1"/>
  <c r="I4068" i="1" s="1"/>
  <c r="I4069" i="1" s="1"/>
  <c r="I4070" i="1" s="1"/>
  <c r="I4071" i="1" s="1"/>
  <c r="I4072" i="1" s="1"/>
  <c r="I4073" i="1" s="1"/>
  <c r="I4074" i="1" s="1"/>
  <c r="I4075" i="1" s="1"/>
  <c r="I4076" i="1" s="1"/>
  <c r="I4077" i="1" s="1"/>
  <c r="I4078" i="1" s="1"/>
  <c r="I4079" i="1" s="1"/>
  <c r="I4080" i="1" s="1"/>
  <c r="I4081" i="1" s="1"/>
  <c r="I4082" i="1" s="1"/>
  <c r="I4083" i="1" s="1"/>
  <c r="I4084" i="1" s="1"/>
  <c r="I4085" i="1" s="1"/>
  <c r="I4086" i="1" s="1"/>
  <c r="I4087" i="1" s="1"/>
  <c r="I4088" i="1" s="1"/>
  <c r="I4089" i="1" s="1"/>
  <c r="I4090" i="1" s="1"/>
  <c r="I4091" i="1" s="1"/>
  <c r="I4092" i="1" s="1"/>
  <c r="I4093" i="1" s="1"/>
  <c r="I4094" i="1" s="1"/>
  <c r="I4095" i="1" s="1"/>
  <c r="I4096" i="1" s="1"/>
  <c r="I4097" i="1" s="1"/>
  <c r="I4098" i="1" s="1"/>
  <c r="I4099" i="1" s="1"/>
  <c r="I4100" i="1" s="1"/>
  <c r="I4101" i="1" s="1"/>
  <c r="I4102" i="1" s="1"/>
  <c r="I4103" i="1" s="1"/>
  <c r="I4104" i="1" s="1"/>
  <c r="I4105" i="1" s="1"/>
  <c r="I4106" i="1" s="1"/>
  <c r="I4107" i="1" s="1"/>
  <c r="I4108" i="1" s="1"/>
  <c r="I4109" i="1" s="1"/>
  <c r="I4110" i="1" s="1"/>
  <c r="I4111" i="1" s="1"/>
  <c r="I4112" i="1" s="1"/>
  <c r="I4113" i="1" s="1"/>
  <c r="I4114" i="1" s="1"/>
  <c r="I4115" i="1" s="1"/>
  <c r="I4116" i="1" s="1"/>
  <c r="I4117" i="1" s="1"/>
  <c r="I4118" i="1" s="1"/>
  <c r="I4119" i="1" s="1"/>
  <c r="I4120" i="1" s="1"/>
  <c r="I4121" i="1" s="1"/>
  <c r="I4122" i="1" s="1"/>
  <c r="I4123" i="1" s="1"/>
  <c r="I4124" i="1" s="1"/>
  <c r="I4125" i="1" s="1"/>
  <c r="I4126" i="1" s="1"/>
  <c r="I4127" i="1" s="1"/>
  <c r="I4128" i="1" s="1"/>
  <c r="I4129" i="1" s="1"/>
  <c r="I4130" i="1" s="1"/>
  <c r="I4131" i="1" s="1"/>
  <c r="I4132" i="1" s="1"/>
  <c r="I4133" i="1" s="1"/>
  <c r="I4134" i="1" s="1"/>
  <c r="I4135" i="1" s="1"/>
  <c r="I4136" i="1" s="1"/>
  <c r="I4137" i="1" s="1"/>
  <c r="I4138" i="1" s="1"/>
  <c r="I4139" i="1" s="1"/>
  <c r="I4140" i="1" s="1"/>
  <c r="I4141" i="1" s="1"/>
  <c r="I4142" i="1" s="1"/>
  <c r="I4143" i="1" s="1"/>
  <c r="I4144" i="1" s="1"/>
  <c r="I4145" i="1" s="1"/>
  <c r="I4146" i="1" s="1"/>
  <c r="I4147" i="1" s="1"/>
  <c r="I4148" i="1" s="1"/>
  <c r="I4149" i="1" s="1"/>
  <c r="J3930" i="1"/>
  <c r="Z3930" i="1" s="1"/>
  <c r="J3931" i="1"/>
  <c r="Z3931" i="1" s="1"/>
  <c r="J3932" i="1"/>
  <c r="Z3932" i="1" s="1"/>
  <c r="J3933" i="1"/>
  <c r="Z3933" i="1" s="1"/>
  <c r="J3934" i="1"/>
  <c r="Z3934" i="1" s="1"/>
  <c r="J3935" i="1"/>
  <c r="Z3935" i="1" s="1"/>
  <c r="J3936" i="1"/>
  <c r="Z3936" i="1" s="1"/>
  <c r="J3937" i="1"/>
  <c r="Z3937" i="1" s="1"/>
  <c r="J3938" i="1"/>
  <c r="Z3938" i="1" s="1"/>
  <c r="J3939" i="1"/>
  <c r="Z3939" i="1" s="1"/>
  <c r="J3940" i="1"/>
  <c r="Z3940" i="1" s="1"/>
  <c r="J3941" i="1"/>
  <c r="Z3941" i="1" s="1"/>
  <c r="J3942" i="1"/>
  <c r="Z3942" i="1" s="1"/>
  <c r="J3943" i="1"/>
  <c r="Z3943" i="1" s="1"/>
  <c r="J3944" i="1"/>
  <c r="Z3944" i="1" s="1"/>
  <c r="J3945" i="1"/>
  <c r="Z3945" i="1" s="1"/>
  <c r="J3946" i="1"/>
  <c r="Z3946" i="1" s="1"/>
  <c r="J3947" i="1"/>
  <c r="Z3947" i="1" s="1"/>
  <c r="J3948" i="1"/>
  <c r="Z3948" i="1" s="1"/>
  <c r="J3949" i="1"/>
  <c r="Z3949" i="1" s="1"/>
  <c r="J3950" i="1"/>
  <c r="Z3950" i="1" s="1"/>
  <c r="J3951" i="1"/>
  <c r="Z3951" i="1" s="1"/>
  <c r="J3952" i="1"/>
  <c r="Z3952" i="1" s="1"/>
  <c r="J3953" i="1"/>
  <c r="Z3953" i="1" s="1"/>
  <c r="J3954" i="1"/>
  <c r="Z3954" i="1" s="1"/>
  <c r="J3955" i="1"/>
  <c r="Z3955" i="1" s="1"/>
  <c r="J3956" i="1"/>
  <c r="Z3956" i="1" s="1"/>
  <c r="J3957" i="1"/>
  <c r="Z3957" i="1" s="1"/>
  <c r="J3958" i="1"/>
  <c r="Z3958" i="1" s="1"/>
  <c r="J3959" i="1"/>
  <c r="Z3959" i="1" s="1"/>
  <c r="J3960" i="1"/>
  <c r="Z3960" i="1" s="1"/>
  <c r="J3961" i="1"/>
  <c r="Z3961" i="1" s="1"/>
  <c r="J3962" i="1"/>
  <c r="Z3962" i="1" s="1"/>
  <c r="J3963" i="1"/>
  <c r="Z3963" i="1" s="1"/>
  <c r="J3964" i="1"/>
  <c r="Z3964" i="1" s="1"/>
  <c r="J3965" i="1"/>
  <c r="Z3965" i="1" s="1"/>
  <c r="J3966" i="1"/>
  <c r="Z3966" i="1" s="1"/>
  <c r="J3967" i="1"/>
  <c r="Z3967" i="1" s="1"/>
  <c r="J3968" i="1"/>
  <c r="Z3968" i="1" s="1"/>
  <c r="J3969" i="1"/>
  <c r="Z3969" i="1" s="1"/>
  <c r="J3970" i="1"/>
  <c r="Z3970" i="1" s="1"/>
  <c r="J3971" i="1"/>
  <c r="Z3971" i="1" s="1"/>
  <c r="J3972" i="1"/>
  <c r="Z3972" i="1" s="1"/>
  <c r="J3973" i="1"/>
  <c r="Z3973" i="1" s="1"/>
  <c r="J3974" i="1"/>
  <c r="Z3974" i="1" s="1"/>
  <c r="J3975" i="1"/>
  <c r="Z3975" i="1" s="1"/>
  <c r="J3976" i="1"/>
  <c r="Z3976" i="1" s="1"/>
  <c r="J3977" i="1"/>
  <c r="Z3977" i="1" s="1"/>
  <c r="J3978" i="1"/>
  <c r="Z3978" i="1" s="1"/>
  <c r="J3979" i="1"/>
  <c r="Z3979" i="1" s="1"/>
  <c r="J3980" i="1"/>
  <c r="Z3980" i="1" s="1"/>
  <c r="J3981" i="1"/>
  <c r="Z3981" i="1" s="1"/>
  <c r="J3982" i="1"/>
  <c r="Z3982" i="1" s="1"/>
  <c r="J3983" i="1"/>
  <c r="Z3983" i="1" s="1"/>
  <c r="J3984" i="1"/>
  <c r="Z3984" i="1" s="1"/>
  <c r="J3985" i="1"/>
  <c r="Z3985" i="1" s="1"/>
  <c r="J3986" i="1"/>
  <c r="Z3986" i="1" s="1"/>
  <c r="J3987" i="1"/>
  <c r="Z3987" i="1" s="1"/>
  <c r="J3988" i="1"/>
  <c r="Z3988" i="1" s="1"/>
  <c r="J3989" i="1"/>
  <c r="Z3989" i="1" s="1"/>
  <c r="J3990" i="1"/>
  <c r="Z3990" i="1" s="1"/>
  <c r="J3991" i="1"/>
  <c r="Z3991" i="1" s="1"/>
  <c r="J3992" i="1"/>
  <c r="Z3992" i="1" s="1"/>
  <c r="J3993" i="1"/>
  <c r="Z3993" i="1" s="1"/>
  <c r="J3994" i="1"/>
  <c r="Z3994" i="1" s="1"/>
  <c r="J3995" i="1"/>
  <c r="Z3995" i="1" s="1"/>
  <c r="J3996" i="1"/>
  <c r="Z3996" i="1" s="1"/>
  <c r="J3997" i="1"/>
  <c r="Z3997" i="1" s="1"/>
  <c r="J3998" i="1"/>
  <c r="Z3998" i="1" s="1"/>
  <c r="J3999" i="1"/>
  <c r="Z3999" i="1" s="1"/>
  <c r="J4000" i="1"/>
  <c r="Z4000" i="1" s="1"/>
  <c r="J4001" i="1"/>
  <c r="Z4001" i="1" s="1"/>
  <c r="J4002" i="1"/>
  <c r="Z4002" i="1" s="1"/>
  <c r="J4003" i="1"/>
  <c r="Z4003" i="1" s="1"/>
  <c r="J4004" i="1"/>
  <c r="Z4004" i="1" s="1"/>
  <c r="J4005" i="1"/>
  <c r="Z4005" i="1" s="1"/>
  <c r="J4006" i="1"/>
  <c r="Z4006" i="1" s="1"/>
  <c r="J4007" i="1"/>
  <c r="Z4007" i="1" s="1"/>
  <c r="J4008" i="1"/>
  <c r="Z4008" i="1" s="1"/>
  <c r="J4009" i="1"/>
  <c r="Z4009" i="1" s="1"/>
  <c r="J4010" i="1"/>
  <c r="Z4010" i="1" s="1"/>
  <c r="J4011" i="1"/>
  <c r="Z4011" i="1" s="1"/>
  <c r="J4012" i="1"/>
  <c r="Z4012" i="1" s="1"/>
  <c r="J4013" i="1"/>
  <c r="Z4013" i="1" s="1"/>
  <c r="J4014" i="1"/>
  <c r="Z4014" i="1" s="1"/>
  <c r="J4015" i="1"/>
  <c r="Z4015" i="1" s="1"/>
  <c r="J4016" i="1"/>
  <c r="Z4016" i="1" s="1"/>
  <c r="J4017" i="1"/>
  <c r="Z4017" i="1" s="1"/>
  <c r="J4018" i="1"/>
  <c r="Z4018" i="1" s="1"/>
  <c r="J4019" i="1"/>
  <c r="Z4019" i="1" s="1"/>
  <c r="J4020" i="1"/>
  <c r="Z4020" i="1" s="1"/>
  <c r="J4021" i="1"/>
  <c r="Z4021" i="1" s="1"/>
  <c r="J4022" i="1"/>
  <c r="Z4022" i="1" s="1"/>
  <c r="J4023" i="1"/>
  <c r="Z4023" i="1" s="1"/>
  <c r="J4024" i="1"/>
  <c r="Z4024" i="1" s="1"/>
  <c r="J4025" i="1"/>
  <c r="Z4025" i="1" s="1"/>
  <c r="J4026" i="1"/>
  <c r="Z4026" i="1" s="1"/>
  <c r="J4027" i="1"/>
  <c r="Z4027" i="1" s="1"/>
  <c r="J4028" i="1"/>
  <c r="Z4028" i="1" s="1"/>
  <c r="J4029" i="1"/>
  <c r="Z4029" i="1" s="1"/>
  <c r="J4030" i="1"/>
  <c r="Z4030" i="1" s="1"/>
  <c r="J4031" i="1"/>
  <c r="Z4031" i="1" s="1"/>
  <c r="J4032" i="1"/>
  <c r="Z4032" i="1" s="1"/>
  <c r="J4033" i="1"/>
  <c r="Z4033" i="1" s="1"/>
  <c r="J4034" i="1"/>
  <c r="Z4034" i="1" s="1"/>
  <c r="J4035" i="1"/>
  <c r="Z4035" i="1" s="1"/>
  <c r="J4036" i="1"/>
  <c r="Z4036" i="1" s="1"/>
  <c r="J4037" i="1"/>
  <c r="Z4037" i="1" s="1"/>
  <c r="J4038" i="1"/>
  <c r="Z4038" i="1" s="1"/>
  <c r="J4039" i="1"/>
  <c r="Z4039" i="1" s="1"/>
  <c r="J4040" i="1"/>
  <c r="Z4040" i="1" s="1"/>
  <c r="J4041" i="1"/>
  <c r="Z4041" i="1" s="1"/>
  <c r="J4042" i="1"/>
  <c r="Z4042" i="1" s="1"/>
  <c r="J4043" i="1"/>
  <c r="Z4043" i="1" s="1"/>
  <c r="J4044" i="1"/>
  <c r="Z4044" i="1" s="1"/>
  <c r="J4045" i="1"/>
  <c r="Z4045" i="1" s="1"/>
  <c r="J4046" i="1"/>
  <c r="Z4046" i="1" s="1"/>
  <c r="J4047" i="1"/>
  <c r="Z4047" i="1" s="1"/>
  <c r="J4048" i="1"/>
  <c r="Z4048" i="1" s="1"/>
  <c r="J4049" i="1"/>
  <c r="Z4049" i="1" s="1"/>
  <c r="J4050" i="1"/>
  <c r="Z4050" i="1" s="1"/>
  <c r="J4051" i="1"/>
  <c r="Z4051" i="1" s="1"/>
  <c r="J4052" i="1"/>
  <c r="Z4052" i="1" s="1"/>
  <c r="J4053" i="1"/>
  <c r="Z4053" i="1" s="1"/>
  <c r="J4054" i="1"/>
  <c r="Z4054" i="1" s="1"/>
  <c r="J4055" i="1"/>
  <c r="Z4055" i="1" s="1"/>
  <c r="J4056" i="1"/>
  <c r="Z4056" i="1" s="1"/>
  <c r="J4057" i="1"/>
  <c r="Z4057" i="1" s="1"/>
  <c r="J4058" i="1"/>
  <c r="Z4058" i="1" s="1"/>
  <c r="J4059" i="1"/>
  <c r="Z4059" i="1" s="1"/>
  <c r="J4060" i="1"/>
  <c r="Z4060" i="1" s="1"/>
  <c r="J4061" i="1"/>
  <c r="Z4061" i="1" s="1"/>
  <c r="J4062" i="1"/>
  <c r="Z4062" i="1" s="1"/>
  <c r="J4063" i="1"/>
  <c r="Z4063" i="1" s="1"/>
  <c r="J4064" i="1"/>
  <c r="Z4064" i="1" s="1"/>
  <c r="J4065" i="1"/>
  <c r="Z4065" i="1" s="1"/>
  <c r="J4066" i="1"/>
  <c r="Z4066" i="1" s="1"/>
  <c r="J4067" i="1"/>
  <c r="Z4067" i="1" s="1"/>
  <c r="J4068" i="1"/>
  <c r="Z4068" i="1" s="1"/>
  <c r="J4069" i="1"/>
  <c r="Z4069" i="1" s="1"/>
  <c r="J4070" i="1"/>
  <c r="Z4070" i="1" s="1"/>
  <c r="J4071" i="1"/>
  <c r="Z4071" i="1" s="1"/>
  <c r="J4072" i="1"/>
  <c r="Z4072" i="1" s="1"/>
  <c r="J4073" i="1"/>
  <c r="Z4073" i="1" s="1"/>
  <c r="J4074" i="1"/>
  <c r="Z4074" i="1" s="1"/>
  <c r="J4075" i="1"/>
  <c r="Z4075" i="1" s="1"/>
  <c r="J4076" i="1"/>
  <c r="Z4076" i="1" s="1"/>
  <c r="J4077" i="1"/>
  <c r="Z4077" i="1" s="1"/>
  <c r="J4078" i="1"/>
  <c r="Z4078" i="1" s="1"/>
  <c r="J4079" i="1"/>
  <c r="Z4079" i="1" s="1"/>
  <c r="J4080" i="1"/>
  <c r="Z4080" i="1" s="1"/>
  <c r="J4081" i="1"/>
  <c r="Z4081" i="1" s="1"/>
  <c r="J4082" i="1"/>
  <c r="Z4082" i="1" s="1"/>
  <c r="J4083" i="1"/>
  <c r="Z4083" i="1" s="1"/>
  <c r="J4084" i="1"/>
  <c r="Z4084" i="1" s="1"/>
  <c r="J4085" i="1"/>
  <c r="Z4085" i="1" s="1"/>
  <c r="J4086" i="1"/>
  <c r="Z4086" i="1" s="1"/>
  <c r="J4087" i="1"/>
  <c r="Z4087" i="1" s="1"/>
  <c r="J4088" i="1"/>
  <c r="Z4088" i="1" s="1"/>
  <c r="J4089" i="1"/>
  <c r="Z4089" i="1" s="1"/>
  <c r="J4090" i="1"/>
  <c r="Z4090" i="1" s="1"/>
  <c r="J4091" i="1"/>
  <c r="Z4091" i="1" s="1"/>
  <c r="J4092" i="1"/>
  <c r="Z4092" i="1" s="1"/>
  <c r="J4093" i="1"/>
  <c r="Z4093" i="1" s="1"/>
  <c r="J4094" i="1"/>
  <c r="Z4094" i="1" s="1"/>
  <c r="J4095" i="1"/>
  <c r="Z4095" i="1" s="1"/>
  <c r="J4096" i="1"/>
  <c r="Z4096" i="1" s="1"/>
  <c r="J4097" i="1"/>
  <c r="Z4097" i="1" s="1"/>
  <c r="J4098" i="1"/>
  <c r="Z4098" i="1" s="1"/>
  <c r="J4099" i="1"/>
  <c r="Z4099" i="1" s="1"/>
  <c r="J4100" i="1"/>
  <c r="Z4100" i="1" s="1"/>
  <c r="J4101" i="1"/>
  <c r="Z4101" i="1" s="1"/>
  <c r="J4102" i="1"/>
  <c r="Z4102" i="1" s="1"/>
  <c r="J4103" i="1"/>
  <c r="Z4103" i="1" s="1"/>
  <c r="J4104" i="1"/>
  <c r="Z4104" i="1" s="1"/>
  <c r="J4105" i="1"/>
  <c r="Z4105" i="1" s="1"/>
  <c r="J4106" i="1"/>
  <c r="Z4106" i="1" s="1"/>
  <c r="J4107" i="1"/>
  <c r="Z4107" i="1" s="1"/>
  <c r="J4108" i="1"/>
  <c r="Z4108" i="1" s="1"/>
  <c r="J4109" i="1"/>
  <c r="Z4109" i="1" s="1"/>
  <c r="J4110" i="1"/>
  <c r="Z4110" i="1" s="1"/>
  <c r="J4111" i="1"/>
  <c r="Z4111" i="1" s="1"/>
  <c r="J4112" i="1"/>
  <c r="Z4112" i="1" s="1"/>
  <c r="J4113" i="1"/>
  <c r="Z4113" i="1" s="1"/>
  <c r="J4114" i="1"/>
  <c r="Z4114" i="1" s="1"/>
  <c r="J4115" i="1"/>
  <c r="Z4115" i="1" s="1"/>
  <c r="J4116" i="1"/>
  <c r="Z4116" i="1" s="1"/>
  <c r="J4117" i="1"/>
  <c r="Z4117" i="1" s="1"/>
  <c r="J4118" i="1"/>
  <c r="Z4118" i="1" s="1"/>
  <c r="J4119" i="1"/>
  <c r="Z4119" i="1" s="1"/>
  <c r="J4120" i="1"/>
  <c r="Z4120" i="1" s="1"/>
  <c r="J4121" i="1"/>
  <c r="Z4121" i="1" s="1"/>
  <c r="J4122" i="1"/>
  <c r="Z4122" i="1" s="1"/>
  <c r="J4123" i="1"/>
  <c r="Z4123" i="1" s="1"/>
  <c r="J4124" i="1"/>
  <c r="Z4124" i="1" s="1"/>
  <c r="J4125" i="1"/>
  <c r="Z4125" i="1" s="1"/>
  <c r="J4126" i="1"/>
  <c r="Z4126" i="1" s="1"/>
  <c r="J4127" i="1"/>
  <c r="Z4127" i="1" s="1"/>
  <c r="J4128" i="1"/>
  <c r="Z4128" i="1" s="1"/>
  <c r="J4129" i="1"/>
  <c r="Z4129" i="1" s="1"/>
  <c r="J4130" i="1"/>
  <c r="Z4130" i="1" s="1"/>
  <c r="J4131" i="1"/>
  <c r="Z4131" i="1" s="1"/>
  <c r="J4132" i="1"/>
  <c r="Z4132" i="1" s="1"/>
  <c r="J4133" i="1"/>
  <c r="Z4133" i="1" s="1"/>
  <c r="J4134" i="1"/>
  <c r="Z4134" i="1" s="1"/>
  <c r="J4135" i="1"/>
  <c r="Z4135" i="1" s="1"/>
  <c r="J4136" i="1"/>
  <c r="Z4136" i="1" s="1"/>
  <c r="J4137" i="1"/>
  <c r="Z4137" i="1" s="1"/>
  <c r="J4138" i="1"/>
  <c r="Z4138" i="1" s="1"/>
  <c r="J4139" i="1"/>
  <c r="Z4139" i="1" s="1"/>
  <c r="J4140" i="1"/>
  <c r="Z4140" i="1" s="1"/>
  <c r="J4141" i="1"/>
  <c r="Z4141" i="1" s="1"/>
  <c r="J4142" i="1"/>
  <c r="Z4142" i="1" s="1"/>
  <c r="J4143" i="1"/>
  <c r="Z4143" i="1" s="1"/>
  <c r="J4144" i="1"/>
  <c r="Z4144" i="1" s="1"/>
  <c r="J4145" i="1"/>
  <c r="Z4145" i="1" s="1"/>
  <c r="J4146" i="1"/>
  <c r="Z4146" i="1" s="1"/>
  <c r="J4147" i="1"/>
  <c r="Z4147" i="1" s="1"/>
  <c r="J4148" i="1"/>
  <c r="Z4148" i="1" s="1"/>
  <c r="J4149" i="1"/>
  <c r="Z4149" i="1" s="1"/>
  <c r="I4150" i="1"/>
  <c r="I4151" i="1" s="1"/>
  <c r="I4152" i="1" s="1"/>
  <c r="I4153" i="1" s="1"/>
  <c r="I4154" i="1" s="1"/>
  <c r="I4155" i="1" s="1"/>
  <c r="I4156" i="1" s="1"/>
  <c r="I4157" i="1" s="1"/>
  <c r="I4158" i="1" s="1"/>
  <c r="I4159" i="1" s="1"/>
  <c r="I4160" i="1" s="1"/>
  <c r="I4161" i="1" s="1"/>
  <c r="I4162" i="1" s="1"/>
  <c r="I4163" i="1" s="1"/>
  <c r="I4164" i="1" s="1"/>
  <c r="I4165" i="1" s="1"/>
  <c r="I4166" i="1" s="1"/>
  <c r="I4167" i="1" s="1"/>
  <c r="I4168" i="1" s="1"/>
  <c r="I4169" i="1" s="1"/>
  <c r="I4170" i="1" s="1"/>
  <c r="I4171" i="1" s="1"/>
  <c r="I4172" i="1" s="1"/>
  <c r="I4173" i="1" s="1"/>
  <c r="I4174" i="1" s="1"/>
  <c r="I4175" i="1" s="1"/>
  <c r="I4176" i="1" s="1"/>
  <c r="I4177" i="1" s="1"/>
  <c r="I4178" i="1" s="1"/>
  <c r="I4179" i="1" s="1"/>
  <c r="I4180" i="1" s="1"/>
  <c r="I4181" i="1" s="1"/>
  <c r="I4182" i="1" s="1"/>
  <c r="I4183" i="1" s="1"/>
  <c r="I4184" i="1" s="1"/>
  <c r="I4185" i="1" s="1"/>
  <c r="I4186" i="1" s="1"/>
  <c r="I4187" i="1" s="1"/>
  <c r="I4188" i="1" s="1"/>
  <c r="I4189" i="1" s="1"/>
  <c r="I4190" i="1" s="1"/>
  <c r="I4191" i="1" s="1"/>
  <c r="I4192" i="1" s="1"/>
  <c r="I4193" i="1" s="1"/>
  <c r="I4194" i="1" s="1"/>
  <c r="I4195" i="1" s="1"/>
  <c r="I4196" i="1" s="1"/>
  <c r="I4197" i="1" s="1"/>
  <c r="I4198" i="1" s="1"/>
  <c r="I4199" i="1" s="1"/>
  <c r="I4200" i="1" s="1"/>
  <c r="I4201" i="1" s="1"/>
  <c r="I4202" i="1" s="1"/>
  <c r="I4203" i="1" s="1"/>
  <c r="I4204" i="1" s="1"/>
  <c r="I4205" i="1" s="1"/>
  <c r="I4206" i="1" s="1"/>
  <c r="I4207" i="1" s="1"/>
  <c r="I4208" i="1" s="1"/>
  <c r="I4209" i="1" s="1"/>
  <c r="I4210" i="1" s="1"/>
  <c r="I4211" i="1" s="1"/>
  <c r="I4212" i="1" s="1"/>
  <c r="I4213" i="1" s="1"/>
  <c r="I4214" i="1" s="1"/>
  <c r="J4150" i="1"/>
  <c r="Z4150" i="1" s="1"/>
  <c r="J4151" i="1"/>
  <c r="Z4151" i="1" s="1"/>
  <c r="J4152" i="1"/>
  <c r="Z4152" i="1" s="1"/>
  <c r="J4153" i="1"/>
  <c r="Z4153" i="1" s="1"/>
  <c r="J4154" i="1"/>
  <c r="Z4154" i="1" s="1"/>
  <c r="J4155" i="1"/>
  <c r="Z4155" i="1" s="1"/>
  <c r="J4156" i="1"/>
  <c r="Z4156" i="1" s="1"/>
  <c r="J4157" i="1"/>
  <c r="Z4157" i="1" s="1"/>
  <c r="J4158" i="1"/>
  <c r="Z4158" i="1" s="1"/>
  <c r="J4159" i="1"/>
  <c r="Z4159" i="1" s="1"/>
  <c r="J4160" i="1"/>
  <c r="Z4160" i="1" s="1"/>
  <c r="J4161" i="1"/>
  <c r="Z4161" i="1" s="1"/>
  <c r="J4162" i="1"/>
  <c r="Z4162" i="1" s="1"/>
  <c r="J4163" i="1"/>
  <c r="Z4163" i="1" s="1"/>
  <c r="J4164" i="1"/>
  <c r="Z4164" i="1" s="1"/>
  <c r="J4165" i="1"/>
  <c r="Z4165" i="1" s="1"/>
  <c r="J4166" i="1"/>
  <c r="Z4166" i="1" s="1"/>
  <c r="J4167" i="1"/>
  <c r="Z4167" i="1" s="1"/>
  <c r="J4168" i="1"/>
  <c r="Z4168" i="1" s="1"/>
  <c r="J4169" i="1"/>
  <c r="Z4169" i="1" s="1"/>
  <c r="J4170" i="1"/>
  <c r="Z4170" i="1" s="1"/>
  <c r="J4171" i="1"/>
  <c r="Z4171" i="1" s="1"/>
  <c r="J4172" i="1"/>
  <c r="Z4172" i="1" s="1"/>
  <c r="J4173" i="1"/>
  <c r="Z4173" i="1" s="1"/>
  <c r="J4174" i="1"/>
  <c r="Z4174" i="1" s="1"/>
  <c r="J4175" i="1"/>
  <c r="Z4175" i="1" s="1"/>
  <c r="J4176" i="1"/>
  <c r="Z4176" i="1" s="1"/>
  <c r="J4177" i="1"/>
  <c r="Z4177" i="1" s="1"/>
  <c r="J4178" i="1"/>
  <c r="Z4178" i="1" s="1"/>
  <c r="J4179" i="1"/>
  <c r="Z4179" i="1" s="1"/>
  <c r="J4180" i="1"/>
  <c r="Z4180" i="1" s="1"/>
  <c r="J4181" i="1"/>
  <c r="Z4181" i="1" s="1"/>
  <c r="J4182" i="1"/>
  <c r="Z4182" i="1" s="1"/>
  <c r="J4183" i="1"/>
  <c r="Z4183" i="1" s="1"/>
  <c r="J4184" i="1"/>
  <c r="Z4184" i="1" s="1"/>
  <c r="J4185" i="1"/>
  <c r="Z4185" i="1" s="1"/>
  <c r="J4186" i="1"/>
  <c r="Z4186" i="1" s="1"/>
  <c r="J4187" i="1"/>
  <c r="Z4187" i="1" s="1"/>
  <c r="J4188" i="1"/>
  <c r="Z4188" i="1" s="1"/>
  <c r="J4189" i="1"/>
  <c r="Z4189" i="1" s="1"/>
  <c r="J4190" i="1"/>
  <c r="Z4190" i="1" s="1"/>
  <c r="J4191" i="1"/>
  <c r="Z4191" i="1" s="1"/>
  <c r="J4192" i="1"/>
  <c r="Z4192" i="1" s="1"/>
  <c r="J4193" i="1"/>
  <c r="Z4193" i="1" s="1"/>
  <c r="J4194" i="1"/>
  <c r="Z4194" i="1" s="1"/>
  <c r="J4195" i="1"/>
  <c r="Z4195" i="1" s="1"/>
  <c r="J4196" i="1"/>
  <c r="Z4196" i="1" s="1"/>
  <c r="J4197" i="1"/>
  <c r="Z4197" i="1" s="1"/>
  <c r="J4198" i="1"/>
  <c r="Z4198" i="1" s="1"/>
  <c r="J4199" i="1"/>
  <c r="Z4199" i="1" s="1"/>
  <c r="J4200" i="1"/>
  <c r="Z4200" i="1" s="1"/>
  <c r="J4201" i="1"/>
  <c r="Z4201" i="1" s="1"/>
  <c r="J4202" i="1"/>
  <c r="Z4202" i="1" s="1"/>
  <c r="J4203" i="1"/>
  <c r="Z4203" i="1" s="1"/>
  <c r="J4204" i="1"/>
  <c r="Z4204" i="1" s="1"/>
  <c r="J4205" i="1"/>
  <c r="Z4205" i="1" s="1"/>
  <c r="J4206" i="1"/>
  <c r="Z4206" i="1" s="1"/>
  <c r="J4207" i="1"/>
  <c r="Z4207" i="1" s="1"/>
  <c r="J4208" i="1"/>
  <c r="Z4208" i="1" s="1"/>
  <c r="J4209" i="1"/>
  <c r="Z4209" i="1" s="1"/>
  <c r="J4210" i="1"/>
  <c r="Z4210" i="1" s="1"/>
  <c r="J4211" i="1"/>
  <c r="Z4211" i="1" s="1"/>
  <c r="J4212" i="1"/>
  <c r="Z4212" i="1" s="1"/>
  <c r="J4213" i="1"/>
  <c r="Z4213" i="1" s="1"/>
  <c r="J4214" i="1"/>
  <c r="Z4214" i="1" s="1"/>
  <c r="I4215" i="1"/>
  <c r="I4216" i="1" s="1"/>
  <c r="I4217" i="1" s="1"/>
  <c r="I4218" i="1" s="1"/>
  <c r="I4219" i="1" s="1"/>
  <c r="I4220" i="1" s="1"/>
  <c r="I4221" i="1" s="1"/>
  <c r="I4222" i="1" s="1"/>
  <c r="I4223" i="1" s="1"/>
  <c r="I4224" i="1" s="1"/>
  <c r="I4225" i="1" s="1"/>
  <c r="I4226" i="1" s="1"/>
  <c r="I4227" i="1" s="1"/>
  <c r="I4228" i="1" s="1"/>
  <c r="I4229" i="1" s="1"/>
  <c r="I4230" i="1" s="1"/>
  <c r="I4231" i="1" s="1"/>
  <c r="I4232" i="1" s="1"/>
  <c r="I4233" i="1" s="1"/>
  <c r="I4234" i="1" s="1"/>
  <c r="I4235" i="1" s="1"/>
  <c r="I4236" i="1" s="1"/>
  <c r="I4237" i="1" s="1"/>
  <c r="I4238" i="1" s="1"/>
  <c r="I4239" i="1" s="1"/>
  <c r="I4240" i="1" s="1"/>
  <c r="I4241" i="1" s="1"/>
  <c r="I4242" i="1" s="1"/>
  <c r="I4243" i="1" s="1"/>
  <c r="I4244" i="1" s="1"/>
  <c r="I4245" i="1" s="1"/>
  <c r="I4246" i="1" s="1"/>
  <c r="I4247" i="1" s="1"/>
  <c r="I4248" i="1" s="1"/>
  <c r="I4249" i="1" s="1"/>
  <c r="I4250" i="1" s="1"/>
  <c r="I4251" i="1" s="1"/>
  <c r="I4252" i="1" s="1"/>
  <c r="I4253" i="1" s="1"/>
  <c r="I4254" i="1" s="1"/>
  <c r="I4255" i="1" s="1"/>
  <c r="I4256" i="1" s="1"/>
  <c r="I4257" i="1" s="1"/>
  <c r="I4258" i="1" s="1"/>
  <c r="I4259" i="1" s="1"/>
  <c r="I4260" i="1" s="1"/>
  <c r="I4261" i="1" s="1"/>
  <c r="I4262" i="1" s="1"/>
  <c r="I4263" i="1" s="1"/>
  <c r="I4264" i="1" s="1"/>
  <c r="I4265" i="1" s="1"/>
  <c r="I4266" i="1" s="1"/>
  <c r="I4267" i="1" s="1"/>
  <c r="I4268" i="1" s="1"/>
  <c r="I4269" i="1" s="1"/>
  <c r="I4270" i="1" s="1"/>
  <c r="I4271" i="1" s="1"/>
  <c r="I4272" i="1" s="1"/>
  <c r="I4273" i="1" s="1"/>
  <c r="I4274" i="1" s="1"/>
  <c r="I4275" i="1" s="1"/>
  <c r="I4276" i="1" s="1"/>
  <c r="I4277" i="1" s="1"/>
  <c r="I4278" i="1" s="1"/>
  <c r="I4279" i="1" s="1"/>
  <c r="I4280" i="1" s="1"/>
  <c r="I4281" i="1" s="1"/>
  <c r="I4282" i="1" s="1"/>
  <c r="I4283" i="1" s="1"/>
  <c r="I4284" i="1" s="1"/>
  <c r="I4285" i="1" s="1"/>
  <c r="I4286" i="1" s="1"/>
  <c r="I4287" i="1" s="1"/>
  <c r="I4288" i="1" s="1"/>
  <c r="I4289" i="1" s="1"/>
  <c r="J4215" i="1"/>
  <c r="Z4215" i="1" s="1"/>
  <c r="J4216" i="1"/>
  <c r="Z4216" i="1" s="1"/>
  <c r="J4217" i="1"/>
  <c r="Z4217" i="1" s="1"/>
  <c r="J4218" i="1"/>
  <c r="Z4218" i="1" s="1"/>
  <c r="J4219" i="1"/>
  <c r="Z4219" i="1" s="1"/>
  <c r="J4220" i="1"/>
  <c r="Z4220" i="1" s="1"/>
  <c r="J4221" i="1"/>
  <c r="Z4221" i="1" s="1"/>
  <c r="J4222" i="1"/>
  <c r="Z4222" i="1" s="1"/>
  <c r="J4223" i="1"/>
  <c r="Z4223" i="1" s="1"/>
  <c r="J4224" i="1"/>
  <c r="Z4224" i="1" s="1"/>
  <c r="J4225" i="1"/>
  <c r="Z4225" i="1" s="1"/>
  <c r="J4226" i="1"/>
  <c r="Z4226" i="1" s="1"/>
  <c r="J4227" i="1"/>
  <c r="Z4227" i="1" s="1"/>
  <c r="J4228" i="1"/>
  <c r="Z4228" i="1" s="1"/>
  <c r="J4229" i="1"/>
  <c r="Z4229" i="1" s="1"/>
  <c r="J4230" i="1"/>
  <c r="Z4230" i="1" s="1"/>
  <c r="J4231" i="1"/>
  <c r="Z4231" i="1" s="1"/>
  <c r="J4232" i="1"/>
  <c r="Z4232" i="1" s="1"/>
  <c r="J4233" i="1"/>
  <c r="Z4233" i="1" s="1"/>
  <c r="J4234" i="1"/>
  <c r="Z4234" i="1" s="1"/>
  <c r="J4235" i="1"/>
  <c r="Z4235" i="1" s="1"/>
  <c r="J4236" i="1"/>
  <c r="Z4236" i="1" s="1"/>
  <c r="J4237" i="1"/>
  <c r="Z4237" i="1" s="1"/>
  <c r="J4238" i="1"/>
  <c r="Z4238" i="1" s="1"/>
  <c r="J4239" i="1"/>
  <c r="Z4239" i="1" s="1"/>
  <c r="J4240" i="1"/>
  <c r="Z4240" i="1" s="1"/>
  <c r="J4241" i="1"/>
  <c r="Z4241" i="1" s="1"/>
  <c r="J4242" i="1"/>
  <c r="Z4242" i="1" s="1"/>
  <c r="J4243" i="1"/>
  <c r="Z4243" i="1" s="1"/>
  <c r="J4244" i="1"/>
  <c r="Z4244" i="1" s="1"/>
  <c r="J4245" i="1"/>
  <c r="Z4245" i="1" s="1"/>
  <c r="J4246" i="1"/>
  <c r="Z4246" i="1" s="1"/>
  <c r="J4247" i="1"/>
  <c r="Z4247" i="1" s="1"/>
  <c r="J4248" i="1"/>
  <c r="Z4248" i="1" s="1"/>
  <c r="J4249" i="1"/>
  <c r="Z4249" i="1" s="1"/>
  <c r="J4250" i="1"/>
  <c r="Z4250" i="1" s="1"/>
  <c r="J4251" i="1"/>
  <c r="Z4251" i="1" s="1"/>
  <c r="J4252" i="1"/>
  <c r="Z4252" i="1" s="1"/>
  <c r="J4253" i="1"/>
  <c r="Z4253" i="1" s="1"/>
  <c r="J4254" i="1"/>
  <c r="Z4254" i="1" s="1"/>
  <c r="J4255" i="1"/>
  <c r="Z4255" i="1" s="1"/>
  <c r="J4256" i="1"/>
  <c r="Z4256" i="1" s="1"/>
  <c r="J4257" i="1"/>
  <c r="Z4257" i="1" s="1"/>
  <c r="J4258" i="1"/>
  <c r="Z4258" i="1" s="1"/>
  <c r="J4259" i="1"/>
  <c r="Z4259" i="1" s="1"/>
  <c r="J4260" i="1"/>
  <c r="Z4260" i="1" s="1"/>
  <c r="J4261" i="1"/>
  <c r="Z4261" i="1" s="1"/>
  <c r="J4262" i="1"/>
  <c r="Z4262" i="1" s="1"/>
  <c r="J4263" i="1"/>
  <c r="Z4263" i="1" s="1"/>
  <c r="J4264" i="1"/>
  <c r="Z4264" i="1" s="1"/>
  <c r="J4265" i="1"/>
  <c r="Z4265" i="1" s="1"/>
  <c r="J4266" i="1"/>
  <c r="Z4266" i="1" s="1"/>
  <c r="J4267" i="1"/>
  <c r="Z4267" i="1" s="1"/>
  <c r="J4268" i="1"/>
  <c r="Z4268" i="1" s="1"/>
  <c r="J4269" i="1"/>
  <c r="Z4269" i="1" s="1"/>
  <c r="J4270" i="1"/>
  <c r="Z4270" i="1" s="1"/>
  <c r="J4271" i="1"/>
  <c r="Z4271" i="1" s="1"/>
  <c r="J4272" i="1"/>
  <c r="Z4272" i="1" s="1"/>
  <c r="J4273" i="1"/>
  <c r="Z4273" i="1" s="1"/>
  <c r="J4274" i="1"/>
  <c r="Z4274" i="1" s="1"/>
  <c r="J4275" i="1"/>
  <c r="Z4275" i="1" s="1"/>
  <c r="J4276" i="1"/>
  <c r="Z4276" i="1" s="1"/>
  <c r="J4277" i="1"/>
  <c r="Z4277" i="1" s="1"/>
  <c r="J4278" i="1"/>
  <c r="Z4278" i="1" s="1"/>
  <c r="J4279" i="1"/>
  <c r="Z4279" i="1" s="1"/>
  <c r="J4280" i="1"/>
  <c r="Z4280" i="1" s="1"/>
  <c r="J4281" i="1"/>
  <c r="Z4281" i="1" s="1"/>
  <c r="J4282" i="1"/>
  <c r="Z4282" i="1" s="1"/>
  <c r="J4283" i="1"/>
  <c r="Z4283" i="1" s="1"/>
  <c r="J4284" i="1"/>
  <c r="Z4284" i="1" s="1"/>
  <c r="J4285" i="1"/>
  <c r="Z4285" i="1" s="1"/>
  <c r="J4286" i="1"/>
  <c r="Z4286" i="1" s="1"/>
  <c r="J4287" i="1"/>
  <c r="Z4287" i="1" s="1"/>
  <c r="J4288" i="1"/>
  <c r="Z4288" i="1" s="1"/>
  <c r="J4289" i="1"/>
  <c r="Z4289" i="1" s="1"/>
  <c r="J4290" i="1"/>
  <c r="Z4290" i="1" s="1"/>
  <c r="J4291" i="1"/>
  <c r="Z4291" i="1" s="1"/>
  <c r="J4292" i="1"/>
  <c r="Z4292" i="1" s="1"/>
  <c r="J4293" i="1"/>
  <c r="Z4293" i="1" s="1"/>
  <c r="J4294" i="1"/>
  <c r="Z4294" i="1" s="1"/>
  <c r="J4295" i="1"/>
  <c r="Z4295" i="1" s="1"/>
  <c r="J4296" i="1"/>
  <c r="Z4296" i="1" s="1"/>
  <c r="J4297" i="1"/>
  <c r="Z4297" i="1" s="1"/>
  <c r="J4298" i="1"/>
  <c r="Z4298" i="1" s="1"/>
  <c r="J4299" i="1"/>
  <c r="Z4299" i="1" s="1"/>
  <c r="J4300" i="1"/>
  <c r="Z4300" i="1" s="1"/>
  <c r="J4301" i="1"/>
  <c r="Z4301" i="1" s="1"/>
  <c r="J4302" i="1"/>
  <c r="Z4302" i="1" s="1"/>
  <c r="J4303" i="1"/>
  <c r="Z4303" i="1" s="1"/>
  <c r="J4304" i="1"/>
  <c r="Z4304" i="1" s="1"/>
  <c r="J4305" i="1"/>
  <c r="Z4305" i="1" s="1"/>
  <c r="J4306" i="1"/>
  <c r="Z4306" i="1" s="1"/>
  <c r="J4307" i="1"/>
  <c r="Z4307" i="1" s="1"/>
  <c r="J4308" i="1"/>
  <c r="Z4308" i="1" s="1"/>
  <c r="J4309" i="1"/>
  <c r="Z4309" i="1" s="1"/>
  <c r="J4310" i="1"/>
  <c r="Z4310" i="1" s="1"/>
  <c r="J4311" i="1"/>
  <c r="Z4311" i="1" s="1"/>
  <c r="J4312" i="1"/>
  <c r="Z4312" i="1" s="1"/>
  <c r="J4313" i="1"/>
  <c r="Z4313" i="1" s="1"/>
  <c r="J4314" i="1"/>
  <c r="Z4314" i="1" s="1"/>
  <c r="J4315" i="1"/>
  <c r="Z4315" i="1" s="1"/>
  <c r="J4316" i="1"/>
  <c r="Z4316" i="1" s="1"/>
  <c r="J4317" i="1"/>
  <c r="Z4317" i="1" s="1"/>
  <c r="J4318" i="1"/>
  <c r="Z4318" i="1" s="1"/>
  <c r="J4319" i="1"/>
  <c r="Z4319" i="1" s="1"/>
  <c r="J4320" i="1"/>
  <c r="Z4320" i="1" s="1"/>
  <c r="J4321" i="1"/>
  <c r="Z4321" i="1" s="1"/>
  <c r="J4322" i="1"/>
  <c r="Z4322" i="1" s="1"/>
  <c r="J4323" i="1"/>
  <c r="Z4323" i="1" s="1"/>
  <c r="J4324" i="1"/>
  <c r="Z4324" i="1" s="1"/>
  <c r="J4325" i="1"/>
  <c r="Z4325" i="1" s="1"/>
  <c r="J4326" i="1"/>
  <c r="Z4326" i="1" s="1"/>
  <c r="J4327" i="1"/>
  <c r="Z4327" i="1" s="1"/>
  <c r="J4328" i="1"/>
  <c r="Z4328" i="1" s="1"/>
  <c r="J4329" i="1"/>
  <c r="Z4329" i="1" s="1"/>
  <c r="J4330" i="1"/>
  <c r="Z4330" i="1" s="1"/>
  <c r="J4331" i="1"/>
  <c r="Z4331" i="1" s="1"/>
  <c r="J4332" i="1"/>
  <c r="Z4332" i="1" s="1"/>
  <c r="J4333" i="1"/>
  <c r="Z4333" i="1" s="1"/>
  <c r="J4334" i="1"/>
  <c r="Z4334" i="1" s="1"/>
  <c r="J4335" i="1"/>
  <c r="Z4335" i="1" s="1"/>
  <c r="J4336" i="1"/>
  <c r="Z4336" i="1" s="1"/>
  <c r="J4337" i="1"/>
  <c r="Z4337" i="1" s="1"/>
  <c r="J4338" i="1"/>
  <c r="Z4338" i="1" s="1"/>
  <c r="J4339" i="1"/>
  <c r="Z4339" i="1" s="1"/>
  <c r="J4340" i="1"/>
  <c r="Z4340" i="1" s="1"/>
  <c r="J4341" i="1"/>
  <c r="Z4341" i="1" s="1"/>
  <c r="J4342" i="1"/>
  <c r="Z4342" i="1" s="1"/>
  <c r="J4343" i="1"/>
  <c r="Z4343" i="1" s="1"/>
  <c r="J4344" i="1"/>
  <c r="Z4344" i="1" s="1"/>
  <c r="J4345" i="1"/>
  <c r="Z4345" i="1" s="1"/>
  <c r="J4346" i="1"/>
  <c r="Z4346" i="1" s="1"/>
  <c r="J4347" i="1"/>
  <c r="Z4347" i="1" s="1"/>
  <c r="J4348" i="1"/>
  <c r="Z4348" i="1" s="1"/>
  <c r="J4349" i="1"/>
  <c r="Z4349" i="1" s="1"/>
  <c r="J4350" i="1"/>
  <c r="Z4350" i="1" s="1"/>
  <c r="J4351" i="1"/>
  <c r="Z4351" i="1" s="1"/>
  <c r="J4352" i="1"/>
  <c r="Z4352" i="1" s="1"/>
  <c r="J4353" i="1"/>
  <c r="Z4353" i="1" s="1"/>
  <c r="J4354" i="1"/>
  <c r="Z4354" i="1" s="1"/>
  <c r="J4355" i="1"/>
  <c r="Z4355" i="1" s="1"/>
  <c r="J4356" i="1"/>
  <c r="Z4356" i="1" s="1"/>
  <c r="J4357" i="1"/>
  <c r="Z4357" i="1" s="1"/>
  <c r="J4358" i="1"/>
  <c r="Z4358" i="1" s="1"/>
  <c r="J4359" i="1"/>
  <c r="Z4359" i="1" s="1"/>
  <c r="J4360" i="1"/>
  <c r="Z4360" i="1" s="1"/>
  <c r="J4361" i="1"/>
  <c r="Z4361" i="1" s="1"/>
  <c r="J4362" i="1"/>
  <c r="Z4362" i="1" s="1"/>
  <c r="J4363" i="1"/>
  <c r="Z4363" i="1" s="1"/>
  <c r="J4364" i="1"/>
  <c r="Z4364" i="1" s="1"/>
  <c r="J4365" i="1"/>
  <c r="Z4365" i="1" s="1"/>
  <c r="J4366" i="1"/>
  <c r="Z4366" i="1" s="1"/>
  <c r="J4367" i="1"/>
  <c r="Z4367" i="1" s="1"/>
  <c r="J4368" i="1"/>
  <c r="Z4368" i="1" s="1"/>
  <c r="J4369" i="1"/>
  <c r="Z4369" i="1" s="1"/>
  <c r="J4370" i="1"/>
  <c r="Z4370" i="1" s="1"/>
  <c r="J4371" i="1"/>
  <c r="Z4371" i="1" s="1"/>
  <c r="J4372" i="1"/>
  <c r="Z4372" i="1" s="1"/>
  <c r="J4373" i="1"/>
  <c r="Z4373" i="1" s="1"/>
  <c r="J4374" i="1"/>
  <c r="Z4374" i="1" s="1"/>
  <c r="J4375" i="1"/>
  <c r="Z4375" i="1" s="1"/>
  <c r="J4376" i="1"/>
  <c r="Z4376" i="1" s="1"/>
  <c r="J4377" i="1"/>
  <c r="Z4377" i="1" s="1"/>
  <c r="J4378" i="1"/>
  <c r="Z4378" i="1" s="1"/>
  <c r="J4379" i="1"/>
  <c r="Z4379" i="1" s="1"/>
  <c r="J4380" i="1"/>
  <c r="Z4380" i="1" s="1"/>
  <c r="J4381" i="1"/>
  <c r="Z4381" i="1" s="1"/>
  <c r="J4382" i="1"/>
  <c r="Z4382" i="1" s="1"/>
  <c r="J4383" i="1"/>
  <c r="Z4383" i="1" s="1"/>
  <c r="J4384" i="1"/>
  <c r="Z4384" i="1" s="1"/>
  <c r="J4385" i="1"/>
  <c r="Z4385" i="1" s="1"/>
  <c r="J4386" i="1"/>
  <c r="Z4386" i="1" s="1"/>
  <c r="J4387" i="1"/>
  <c r="Z4387" i="1" s="1"/>
  <c r="J4388" i="1"/>
  <c r="Z4388" i="1" s="1"/>
  <c r="J4389" i="1"/>
  <c r="Z4389" i="1" s="1"/>
  <c r="J4390" i="1"/>
  <c r="Z4390" i="1" s="1"/>
  <c r="J4391" i="1"/>
  <c r="Z4391" i="1" s="1"/>
  <c r="J4392" i="1"/>
  <c r="Z4392" i="1" s="1"/>
  <c r="J4393" i="1"/>
  <c r="Z4393" i="1" s="1"/>
  <c r="J4394" i="1"/>
  <c r="Z4394" i="1" s="1"/>
  <c r="J4395" i="1"/>
  <c r="Z4395" i="1" s="1"/>
  <c r="J4396" i="1"/>
  <c r="Z4396" i="1" s="1"/>
  <c r="J4397" i="1"/>
  <c r="Z4397" i="1" s="1"/>
  <c r="J4398" i="1"/>
  <c r="Z4398" i="1" s="1"/>
  <c r="J4399" i="1"/>
  <c r="Z4399" i="1" s="1"/>
  <c r="J4400" i="1"/>
  <c r="Z4400" i="1" s="1"/>
  <c r="J4401" i="1"/>
  <c r="Z4401" i="1" s="1"/>
  <c r="J4402" i="1"/>
  <c r="Z4402" i="1" s="1"/>
  <c r="J4403" i="1"/>
  <c r="Z4403" i="1" s="1"/>
  <c r="J4404" i="1"/>
  <c r="Z4404" i="1" s="1"/>
  <c r="J4405" i="1"/>
  <c r="Z4405" i="1" s="1"/>
  <c r="J4406" i="1"/>
  <c r="Z4406" i="1" s="1"/>
  <c r="J4407" i="1"/>
  <c r="Z4407" i="1" s="1"/>
  <c r="J4408" i="1"/>
  <c r="Z4408" i="1" s="1"/>
  <c r="J4409" i="1"/>
  <c r="Z4409" i="1" s="1"/>
  <c r="J4410" i="1"/>
  <c r="Z4410" i="1" s="1"/>
  <c r="J4411" i="1"/>
  <c r="Z4411" i="1" s="1"/>
  <c r="J4412" i="1"/>
  <c r="Z4412" i="1" s="1"/>
  <c r="J4413" i="1"/>
  <c r="Z4413" i="1" s="1"/>
  <c r="I4414" i="1"/>
  <c r="I4415" i="1" s="1"/>
  <c r="I4416" i="1" s="1"/>
  <c r="I4417" i="1" s="1"/>
  <c r="I4418" i="1" s="1"/>
  <c r="I4419" i="1" s="1"/>
  <c r="I4420" i="1" s="1"/>
  <c r="I4421" i="1" s="1"/>
  <c r="I4422" i="1" s="1"/>
  <c r="I4423" i="1" s="1"/>
  <c r="I4424" i="1" s="1"/>
  <c r="I4425" i="1" s="1"/>
  <c r="I4426" i="1" s="1"/>
  <c r="I4427" i="1" s="1"/>
  <c r="I4428" i="1" s="1"/>
  <c r="I4429" i="1" s="1"/>
  <c r="I4430" i="1" s="1"/>
  <c r="I4431" i="1" s="1"/>
  <c r="I4432" i="1" s="1"/>
  <c r="I4433" i="1" s="1"/>
  <c r="I4434" i="1" s="1"/>
  <c r="I4435" i="1" s="1"/>
  <c r="I4436" i="1" s="1"/>
  <c r="I4437" i="1" s="1"/>
  <c r="I4438" i="1" s="1"/>
  <c r="I4439" i="1" s="1"/>
  <c r="I4440" i="1" s="1"/>
  <c r="I4441" i="1" s="1"/>
  <c r="I4442" i="1" s="1"/>
  <c r="I4443" i="1" s="1"/>
  <c r="I4444" i="1" s="1"/>
  <c r="I4445" i="1" s="1"/>
  <c r="I4446" i="1" s="1"/>
  <c r="I4447" i="1" s="1"/>
  <c r="I4448" i="1" s="1"/>
  <c r="I4449" i="1" s="1"/>
  <c r="I4450" i="1" s="1"/>
  <c r="I4451" i="1" s="1"/>
  <c r="I4452" i="1" s="1"/>
  <c r="I4453" i="1" s="1"/>
  <c r="I4454" i="1" s="1"/>
  <c r="I4455" i="1" s="1"/>
  <c r="I4456" i="1" s="1"/>
  <c r="I4457" i="1" s="1"/>
  <c r="I4458" i="1" s="1"/>
  <c r="I4459" i="1" s="1"/>
  <c r="I4460" i="1" s="1"/>
  <c r="I4461" i="1" s="1"/>
  <c r="I4462" i="1" s="1"/>
  <c r="I4463" i="1" s="1"/>
  <c r="I4464" i="1" s="1"/>
  <c r="I4465" i="1" s="1"/>
  <c r="I4466" i="1" s="1"/>
  <c r="I4467" i="1" s="1"/>
  <c r="I4468" i="1" s="1"/>
  <c r="I4469" i="1" s="1"/>
  <c r="I4470" i="1" s="1"/>
  <c r="I4471" i="1" s="1"/>
  <c r="I4472" i="1" s="1"/>
  <c r="I4473" i="1" s="1"/>
  <c r="I4474" i="1" s="1"/>
  <c r="I4475" i="1" s="1"/>
  <c r="I4476" i="1" s="1"/>
  <c r="I4477" i="1" s="1"/>
  <c r="I4478" i="1" s="1"/>
  <c r="I4479" i="1" s="1"/>
  <c r="I4480" i="1" s="1"/>
  <c r="I4481" i="1" s="1"/>
  <c r="I4482" i="1" s="1"/>
  <c r="I4483" i="1" s="1"/>
  <c r="I4484" i="1" s="1"/>
  <c r="I4485" i="1" s="1"/>
  <c r="I4486" i="1" s="1"/>
  <c r="I4487" i="1" s="1"/>
  <c r="I4488" i="1" s="1"/>
  <c r="I4489" i="1" s="1"/>
  <c r="J4414" i="1"/>
  <c r="Z4414" i="1" s="1"/>
  <c r="J4415" i="1"/>
  <c r="Z4415" i="1" s="1"/>
  <c r="J4416" i="1"/>
  <c r="Z4416" i="1" s="1"/>
  <c r="J4417" i="1"/>
  <c r="Z4417" i="1" s="1"/>
  <c r="J4418" i="1"/>
  <c r="Z4418" i="1" s="1"/>
  <c r="J4419" i="1"/>
  <c r="Z4419" i="1" s="1"/>
  <c r="J4420" i="1"/>
  <c r="Z4420" i="1" s="1"/>
  <c r="J4421" i="1"/>
  <c r="Z4421" i="1" s="1"/>
  <c r="J4422" i="1"/>
  <c r="Z4422" i="1" s="1"/>
  <c r="J4423" i="1"/>
  <c r="Z4423" i="1" s="1"/>
  <c r="J4424" i="1"/>
  <c r="Z4424" i="1" s="1"/>
  <c r="J4425" i="1"/>
  <c r="Z4425" i="1" s="1"/>
  <c r="J4426" i="1"/>
  <c r="Z4426" i="1" s="1"/>
  <c r="J4427" i="1"/>
  <c r="Z4427" i="1" s="1"/>
  <c r="J4428" i="1"/>
  <c r="Z4428" i="1" s="1"/>
  <c r="J4429" i="1"/>
  <c r="Z4429" i="1" s="1"/>
  <c r="J4430" i="1"/>
  <c r="Z4430" i="1" s="1"/>
  <c r="J4431" i="1"/>
  <c r="Z4431" i="1" s="1"/>
  <c r="J4432" i="1"/>
  <c r="Z4432" i="1" s="1"/>
  <c r="J4433" i="1"/>
  <c r="Z4433" i="1" s="1"/>
  <c r="J4434" i="1"/>
  <c r="Z4434" i="1" s="1"/>
  <c r="J4435" i="1"/>
  <c r="Z4435" i="1" s="1"/>
  <c r="J4436" i="1"/>
  <c r="Z4436" i="1" s="1"/>
  <c r="J4437" i="1"/>
  <c r="Z4437" i="1" s="1"/>
  <c r="J4438" i="1"/>
  <c r="Z4438" i="1" s="1"/>
  <c r="J4439" i="1"/>
  <c r="Z4439" i="1" s="1"/>
  <c r="J4440" i="1"/>
  <c r="Z4440" i="1" s="1"/>
  <c r="J4441" i="1"/>
  <c r="Z4441" i="1" s="1"/>
  <c r="J4442" i="1"/>
  <c r="Z4442" i="1" s="1"/>
  <c r="J4443" i="1"/>
  <c r="Z4443" i="1" s="1"/>
  <c r="J4444" i="1"/>
  <c r="Z4444" i="1" s="1"/>
  <c r="J4445" i="1"/>
  <c r="Z4445" i="1" s="1"/>
  <c r="J4446" i="1"/>
  <c r="Z4446" i="1" s="1"/>
  <c r="J4447" i="1"/>
  <c r="Z4447" i="1" s="1"/>
  <c r="J4448" i="1"/>
  <c r="Z4448" i="1" s="1"/>
  <c r="J4449" i="1"/>
  <c r="Z4449" i="1" s="1"/>
  <c r="J4450" i="1"/>
  <c r="Z4450" i="1" s="1"/>
  <c r="J4451" i="1"/>
  <c r="Z4451" i="1" s="1"/>
  <c r="J4452" i="1"/>
  <c r="Z4452" i="1" s="1"/>
  <c r="J4453" i="1"/>
  <c r="Z4453" i="1" s="1"/>
  <c r="J4454" i="1"/>
  <c r="Z4454" i="1" s="1"/>
  <c r="J4455" i="1"/>
  <c r="Z4455" i="1" s="1"/>
  <c r="J4456" i="1"/>
  <c r="Z4456" i="1" s="1"/>
  <c r="J4457" i="1"/>
  <c r="Z4457" i="1" s="1"/>
  <c r="J4458" i="1"/>
  <c r="Z4458" i="1" s="1"/>
  <c r="J4459" i="1"/>
  <c r="Z4459" i="1" s="1"/>
  <c r="J4460" i="1"/>
  <c r="Z4460" i="1" s="1"/>
  <c r="J4461" i="1"/>
  <c r="Z4461" i="1" s="1"/>
  <c r="J4462" i="1"/>
  <c r="Z4462" i="1" s="1"/>
  <c r="J4463" i="1"/>
  <c r="Z4463" i="1" s="1"/>
  <c r="J4464" i="1"/>
  <c r="Z4464" i="1" s="1"/>
  <c r="J4465" i="1"/>
  <c r="Z4465" i="1" s="1"/>
  <c r="J4466" i="1"/>
  <c r="Z4466" i="1" s="1"/>
  <c r="J4467" i="1"/>
  <c r="Z4467" i="1" s="1"/>
  <c r="J4468" i="1"/>
  <c r="Z4468" i="1" s="1"/>
  <c r="J4469" i="1"/>
  <c r="Z4469" i="1" s="1"/>
  <c r="J4470" i="1"/>
  <c r="Z4470" i="1" s="1"/>
  <c r="J4471" i="1"/>
  <c r="Z4471" i="1" s="1"/>
  <c r="J4472" i="1"/>
  <c r="Z4472" i="1" s="1"/>
  <c r="J4473" i="1"/>
  <c r="Z4473" i="1" s="1"/>
  <c r="J4474" i="1"/>
  <c r="Z4474" i="1" s="1"/>
  <c r="J4475" i="1"/>
  <c r="Z4475" i="1" s="1"/>
  <c r="J4476" i="1"/>
  <c r="Z4476" i="1" s="1"/>
  <c r="J4477" i="1"/>
  <c r="Z4477" i="1" s="1"/>
  <c r="J4478" i="1"/>
  <c r="Z4478" i="1" s="1"/>
  <c r="J4479" i="1"/>
  <c r="Z4479" i="1" s="1"/>
  <c r="J4480" i="1"/>
  <c r="Z4480" i="1" s="1"/>
  <c r="J4481" i="1"/>
  <c r="Z4481" i="1" s="1"/>
  <c r="J4482" i="1"/>
  <c r="Z4482" i="1" s="1"/>
  <c r="J4483" i="1"/>
  <c r="Z4483" i="1" s="1"/>
  <c r="J4484" i="1"/>
  <c r="Z4484" i="1" s="1"/>
  <c r="J4485" i="1"/>
  <c r="Z4485" i="1" s="1"/>
  <c r="J4486" i="1"/>
  <c r="Z4486" i="1" s="1"/>
  <c r="J4487" i="1"/>
  <c r="Z4487" i="1" s="1"/>
  <c r="J4488" i="1"/>
  <c r="Z4488" i="1" s="1"/>
  <c r="J4489" i="1"/>
  <c r="Z4489" i="1" s="1"/>
  <c r="J4490" i="1"/>
  <c r="Z4490" i="1" s="1"/>
  <c r="J4491" i="1"/>
  <c r="Z4491" i="1" s="1"/>
  <c r="J4492" i="1"/>
  <c r="Z4492" i="1" s="1"/>
  <c r="J4493" i="1"/>
  <c r="Z4493" i="1" s="1"/>
  <c r="J4494" i="1"/>
  <c r="Z4494" i="1" s="1"/>
  <c r="J4495" i="1"/>
  <c r="Z4495" i="1" s="1"/>
  <c r="J4496" i="1"/>
  <c r="Z4496" i="1" s="1"/>
  <c r="J4497" i="1"/>
  <c r="Z4497" i="1" s="1"/>
  <c r="J4498" i="1"/>
  <c r="Z4498" i="1" s="1"/>
  <c r="J4499" i="1"/>
  <c r="Z4499" i="1" s="1"/>
  <c r="J4500" i="1"/>
  <c r="Z4500" i="1" s="1"/>
  <c r="J4501" i="1"/>
  <c r="Z4501" i="1" s="1"/>
  <c r="J4502" i="1"/>
  <c r="Z4502" i="1" s="1"/>
  <c r="J4503" i="1"/>
  <c r="Z4503" i="1" s="1"/>
  <c r="J4504" i="1"/>
  <c r="Z4504" i="1" s="1"/>
  <c r="J4505" i="1"/>
  <c r="Z4505" i="1" s="1"/>
  <c r="J4506" i="1"/>
  <c r="Z4506" i="1" s="1"/>
  <c r="J4507" i="1"/>
  <c r="Z4507" i="1" s="1"/>
  <c r="J4508" i="1"/>
  <c r="Z4508" i="1" s="1"/>
  <c r="J4509" i="1"/>
  <c r="Z4509" i="1" s="1"/>
  <c r="J4510" i="1"/>
  <c r="Z4510" i="1" s="1"/>
  <c r="J4511" i="1"/>
  <c r="Z4511" i="1" s="1"/>
  <c r="J4512" i="1"/>
  <c r="Z4512" i="1" s="1"/>
  <c r="J4513" i="1"/>
  <c r="Z4513" i="1" s="1"/>
  <c r="J4514" i="1"/>
  <c r="Z4514" i="1" s="1"/>
  <c r="J4515" i="1"/>
  <c r="Z4515" i="1" s="1"/>
  <c r="J4516" i="1"/>
  <c r="Z4516" i="1" s="1"/>
  <c r="J4517" i="1"/>
  <c r="Z4517" i="1" s="1"/>
  <c r="J4518" i="1"/>
  <c r="Z4518" i="1" s="1"/>
  <c r="J4519" i="1"/>
  <c r="Z4519" i="1" s="1"/>
  <c r="J4520" i="1"/>
  <c r="Z4520" i="1" s="1"/>
  <c r="J4521" i="1"/>
  <c r="Z4521" i="1" s="1"/>
  <c r="J4522" i="1"/>
  <c r="Z4522" i="1" s="1"/>
  <c r="J4523" i="1"/>
  <c r="Z4523" i="1" s="1"/>
  <c r="J4524" i="1"/>
  <c r="Z4524" i="1" s="1"/>
  <c r="J4525" i="1"/>
  <c r="Z4525" i="1" s="1"/>
  <c r="J4526" i="1"/>
  <c r="Z4526" i="1" s="1"/>
  <c r="J4527" i="1"/>
  <c r="Z4527" i="1" s="1"/>
  <c r="J4528" i="1"/>
  <c r="Z4528" i="1" s="1"/>
  <c r="J4529" i="1"/>
  <c r="Z4529" i="1" s="1"/>
  <c r="J4530" i="1"/>
  <c r="Z4530" i="1" s="1"/>
  <c r="J4531" i="1"/>
  <c r="Z4531" i="1" s="1"/>
  <c r="J4532" i="1"/>
  <c r="Z4532" i="1" s="1"/>
  <c r="J4533" i="1"/>
  <c r="Z4533" i="1" s="1"/>
  <c r="J4534" i="1"/>
  <c r="Z4534" i="1" s="1"/>
  <c r="J4535" i="1"/>
  <c r="Z4535" i="1" s="1"/>
  <c r="J4536" i="1"/>
  <c r="Z4536" i="1" s="1"/>
  <c r="J4537" i="1"/>
  <c r="Z4537" i="1" s="1"/>
  <c r="J4538" i="1"/>
  <c r="Z4538" i="1" s="1"/>
  <c r="J4539" i="1"/>
  <c r="Z4539" i="1" s="1"/>
  <c r="J4540" i="1"/>
  <c r="Z4540" i="1" s="1"/>
  <c r="J4541" i="1"/>
  <c r="Z4541" i="1" s="1"/>
  <c r="J4542" i="1"/>
  <c r="Z4542" i="1" s="1"/>
  <c r="J4543" i="1"/>
  <c r="Z4543" i="1" s="1"/>
  <c r="J4544" i="1"/>
  <c r="Z4544" i="1" s="1"/>
  <c r="J4545" i="1"/>
  <c r="Z4545" i="1" s="1"/>
  <c r="J4546" i="1"/>
  <c r="Z4546" i="1" s="1"/>
  <c r="J4547" i="1"/>
  <c r="Z4547" i="1" s="1"/>
  <c r="J4548" i="1"/>
  <c r="Z4548" i="1" s="1"/>
  <c r="J4549" i="1"/>
  <c r="Z4549" i="1" s="1"/>
  <c r="J4550" i="1"/>
  <c r="Z4550" i="1" s="1"/>
  <c r="J4551" i="1"/>
  <c r="Z4551" i="1" s="1"/>
  <c r="J4552" i="1"/>
  <c r="Z4552" i="1" s="1"/>
  <c r="J4553" i="1"/>
  <c r="Z4553" i="1" s="1"/>
  <c r="J4554" i="1"/>
  <c r="Z4554" i="1" s="1"/>
  <c r="J4555" i="1"/>
  <c r="Z4555" i="1" s="1"/>
  <c r="J4556" i="1"/>
  <c r="Z4556" i="1" s="1"/>
  <c r="J4557" i="1"/>
  <c r="Z4557" i="1" s="1"/>
  <c r="J4558" i="1"/>
  <c r="Z4558" i="1" s="1"/>
  <c r="J4559" i="1"/>
  <c r="Z4559" i="1" s="1"/>
  <c r="J4560" i="1"/>
  <c r="Z4560" i="1" s="1"/>
  <c r="J4561" i="1"/>
  <c r="Z4561" i="1" s="1"/>
  <c r="J4562" i="1"/>
  <c r="Z4562" i="1" s="1"/>
  <c r="J4563" i="1"/>
  <c r="Z4563" i="1" s="1"/>
  <c r="J4564" i="1"/>
  <c r="Z4564" i="1" s="1"/>
  <c r="J4565" i="1"/>
  <c r="Z4565" i="1" s="1"/>
  <c r="J4566" i="1"/>
  <c r="Z4566" i="1" s="1"/>
  <c r="J4567" i="1"/>
  <c r="Z4567" i="1" s="1"/>
  <c r="J4568" i="1"/>
  <c r="Z4568" i="1" s="1"/>
  <c r="J4569" i="1"/>
  <c r="Z4569" i="1" s="1"/>
  <c r="J4570" i="1"/>
  <c r="Z4570" i="1" s="1"/>
  <c r="J4571" i="1"/>
  <c r="Z4571" i="1" s="1"/>
  <c r="J4572" i="1"/>
  <c r="Z4572" i="1" s="1"/>
  <c r="J4573" i="1"/>
  <c r="Z4573" i="1" s="1"/>
  <c r="J4574" i="1"/>
  <c r="Z4574" i="1" s="1"/>
  <c r="J4575" i="1"/>
  <c r="Z4575" i="1" s="1"/>
  <c r="J4576" i="1"/>
  <c r="Z4576" i="1" s="1"/>
  <c r="J4577" i="1"/>
  <c r="Z4577" i="1" s="1"/>
  <c r="J4578" i="1"/>
  <c r="Z4578" i="1" s="1"/>
  <c r="J4579" i="1"/>
  <c r="Z4579" i="1" s="1"/>
  <c r="J4580" i="1"/>
  <c r="Z4580" i="1" s="1"/>
  <c r="J4581" i="1"/>
  <c r="Z4581" i="1" s="1"/>
  <c r="J4582" i="1"/>
  <c r="Z4582" i="1" s="1"/>
  <c r="J4583" i="1"/>
  <c r="Z4583" i="1" s="1"/>
  <c r="J4584" i="1"/>
  <c r="Z4584" i="1" s="1"/>
  <c r="J4585" i="1"/>
  <c r="Z4585" i="1" s="1"/>
  <c r="J4586" i="1"/>
  <c r="Z4586" i="1" s="1"/>
  <c r="J4587" i="1"/>
  <c r="Z4587" i="1" s="1"/>
  <c r="J4588" i="1"/>
  <c r="Z4588" i="1" s="1"/>
  <c r="J4589" i="1"/>
  <c r="Z4589" i="1" s="1"/>
  <c r="J4590" i="1"/>
  <c r="Z4590" i="1" s="1"/>
  <c r="J4591" i="1"/>
  <c r="Z4591" i="1" s="1"/>
  <c r="J4592" i="1"/>
  <c r="Z4592" i="1" s="1"/>
  <c r="J4593" i="1"/>
  <c r="Z4593" i="1" s="1"/>
  <c r="J4594" i="1"/>
  <c r="Z4594" i="1" s="1"/>
  <c r="J4595" i="1"/>
  <c r="Z4595" i="1" s="1"/>
  <c r="J4596" i="1"/>
  <c r="Z4596" i="1" s="1"/>
  <c r="J4597" i="1"/>
  <c r="Z4597" i="1" s="1"/>
  <c r="J4598" i="1"/>
  <c r="Z4598" i="1" s="1"/>
  <c r="J4599" i="1"/>
  <c r="Z4599" i="1" s="1"/>
  <c r="J4600" i="1"/>
  <c r="Z4600" i="1" s="1"/>
  <c r="J4601" i="1"/>
  <c r="Z4601" i="1" s="1"/>
  <c r="J4602" i="1"/>
  <c r="Z4602" i="1" s="1"/>
  <c r="J4603" i="1"/>
  <c r="Z4603" i="1" s="1"/>
  <c r="J4604" i="1"/>
  <c r="Z4604" i="1" s="1"/>
  <c r="J4605" i="1"/>
  <c r="Z4605" i="1" s="1"/>
  <c r="J4606" i="1"/>
  <c r="Z4606" i="1" s="1"/>
  <c r="J4607" i="1"/>
  <c r="Z4607" i="1" s="1"/>
  <c r="J4608" i="1"/>
  <c r="Z4608" i="1" s="1"/>
  <c r="J4609" i="1"/>
  <c r="Z4609" i="1" s="1"/>
  <c r="J4610" i="1"/>
  <c r="Z4610" i="1" s="1"/>
  <c r="J4611" i="1"/>
  <c r="Z4611" i="1" s="1"/>
  <c r="J4612" i="1"/>
  <c r="Z4612" i="1" s="1"/>
  <c r="J4613" i="1"/>
  <c r="Z4613" i="1" s="1"/>
  <c r="J4614" i="1"/>
  <c r="Z4614" i="1" s="1"/>
  <c r="I4615" i="1"/>
  <c r="I4616" i="1" s="1"/>
  <c r="I4617" i="1" s="1"/>
  <c r="I4618" i="1" s="1"/>
  <c r="I4619" i="1" s="1"/>
  <c r="I4620" i="1" s="1"/>
  <c r="I4621" i="1" s="1"/>
  <c r="I4622" i="1" s="1"/>
  <c r="I4623" i="1" s="1"/>
  <c r="I4624" i="1" s="1"/>
  <c r="I4625" i="1" s="1"/>
  <c r="I4626" i="1" s="1"/>
  <c r="I4627" i="1" s="1"/>
  <c r="I4628" i="1" s="1"/>
  <c r="I4629" i="1" s="1"/>
  <c r="I4630" i="1" s="1"/>
  <c r="I4631" i="1" s="1"/>
  <c r="I4632" i="1" s="1"/>
  <c r="I4633" i="1" s="1"/>
  <c r="I4634" i="1" s="1"/>
  <c r="I4635" i="1" s="1"/>
  <c r="I4636" i="1" s="1"/>
  <c r="I4637" i="1" s="1"/>
  <c r="I4638" i="1" s="1"/>
  <c r="I4639" i="1" s="1"/>
  <c r="I4640" i="1" s="1"/>
  <c r="I4641" i="1" s="1"/>
  <c r="I4642" i="1" s="1"/>
  <c r="I4643" i="1" s="1"/>
  <c r="I4644" i="1" s="1"/>
  <c r="I4645" i="1" s="1"/>
  <c r="I4646" i="1" s="1"/>
  <c r="I4647" i="1" s="1"/>
  <c r="I4648" i="1" s="1"/>
  <c r="I4649" i="1" s="1"/>
  <c r="I4650" i="1" s="1"/>
  <c r="I4651" i="1" s="1"/>
  <c r="I4652" i="1" s="1"/>
  <c r="I4653" i="1" s="1"/>
  <c r="I4654" i="1" s="1"/>
  <c r="I4655" i="1" s="1"/>
  <c r="I4656" i="1" s="1"/>
  <c r="I4657" i="1" s="1"/>
  <c r="I4658" i="1" s="1"/>
  <c r="I4659" i="1" s="1"/>
  <c r="I4660" i="1" s="1"/>
  <c r="I4661" i="1" s="1"/>
  <c r="I4662" i="1" s="1"/>
  <c r="I4663" i="1" s="1"/>
  <c r="I4664" i="1" s="1"/>
  <c r="I4665" i="1" s="1"/>
  <c r="I4666" i="1" s="1"/>
  <c r="I4667" i="1" s="1"/>
  <c r="I4668" i="1" s="1"/>
  <c r="I4669" i="1" s="1"/>
  <c r="I4670" i="1" s="1"/>
  <c r="I4671" i="1" s="1"/>
  <c r="I4672" i="1" s="1"/>
  <c r="I4673" i="1" s="1"/>
  <c r="I4674" i="1" s="1"/>
  <c r="I4675" i="1" s="1"/>
  <c r="I4676" i="1" s="1"/>
  <c r="I4677" i="1" s="1"/>
  <c r="I4678" i="1" s="1"/>
  <c r="I4679" i="1" s="1"/>
  <c r="I4680" i="1" s="1"/>
  <c r="I4681" i="1" s="1"/>
  <c r="I4682" i="1" s="1"/>
  <c r="I4683" i="1" s="1"/>
  <c r="I4684" i="1" s="1"/>
  <c r="I4685" i="1" s="1"/>
  <c r="J4615" i="1"/>
  <c r="Z4615" i="1" s="1"/>
  <c r="J4616" i="1"/>
  <c r="Z4616" i="1" s="1"/>
  <c r="J4617" i="1"/>
  <c r="Z4617" i="1" s="1"/>
  <c r="J4618" i="1"/>
  <c r="Z4618" i="1" s="1"/>
  <c r="J4619" i="1"/>
  <c r="Z4619" i="1" s="1"/>
  <c r="J4620" i="1"/>
  <c r="Z4620" i="1" s="1"/>
  <c r="J4621" i="1"/>
  <c r="Z4621" i="1" s="1"/>
  <c r="J4622" i="1"/>
  <c r="Z4622" i="1" s="1"/>
  <c r="J4623" i="1"/>
  <c r="Z4623" i="1" s="1"/>
  <c r="J4624" i="1"/>
  <c r="Z4624" i="1" s="1"/>
  <c r="J4625" i="1"/>
  <c r="Z4625" i="1" s="1"/>
  <c r="J4626" i="1"/>
  <c r="Z4626" i="1" s="1"/>
  <c r="J4627" i="1"/>
  <c r="Z4627" i="1" s="1"/>
  <c r="J4628" i="1"/>
  <c r="Z4628" i="1" s="1"/>
  <c r="J4629" i="1"/>
  <c r="Z4629" i="1" s="1"/>
  <c r="J4630" i="1"/>
  <c r="Z4630" i="1" s="1"/>
  <c r="J4631" i="1"/>
  <c r="Z4631" i="1" s="1"/>
  <c r="J4632" i="1"/>
  <c r="Z4632" i="1" s="1"/>
  <c r="J4633" i="1"/>
  <c r="Z4633" i="1" s="1"/>
  <c r="J4634" i="1"/>
  <c r="Z4634" i="1" s="1"/>
  <c r="J4635" i="1"/>
  <c r="Z4635" i="1" s="1"/>
  <c r="J4636" i="1"/>
  <c r="Z4636" i="1" s="1"/>
  <c r="J4637" i="1"/>
  <c r="Z4637" i="1" s="1"/>
  <c r="J4638" i="1"/>
  <c r="Z4638" i="1" s="1"/>
  <c r="J4639" i="1"/>
  <c r="Z4639" i="1" s="1"/>
  <c r="J4640" i="1"/>
  <c r="Z4640" i="1" s="1"/>
  <c r="J4641" i="1"/>
  <c r="Z4641" i="1" s="1"/>
  <c r="J4642" i="1"/>
  <c r="Z4642" i="1" s="1"/>
  <c r="J4643" i="1"/>
  <c r="Z4643" i="1" s="1"/>
  <c r="J4644" i="1"/>
  <c r="Z4644" i="1" s="1"/>
  <c r="J4645" i="1"/>
  <c r="Z4645" i="1" s="1"/>
  <c r="J4646" i="1"/>
  <c r="Z4646" i="1" s="1"/>
  <c r="J4647" i="1"/>
  <c r="Z4647" i="1" s="1"/>
  <c r="J4648" i="1"/>
  <c r="Z4648" i="1" s="1"/>
  <c r="J4649" i="1"/>
  <c r="Z4649" i="1" s="1"/>
  <c r="J4650" i="1"/>
  <c r="Z4650" i="1" s="1"/>
  <c r="J4651" i="1"/>
  <c r="Z4651" i="1" s="1"/>
  <c r="J4652" i="1"/>
  <c r="Z4652" i="1" s="1"/>
  <c r="J4653" i="1"/>
  <c r="Z4653" i="1" s="1"/>
  <c r="J4654" i="1"/>
  <c r="Z4654" i="1" s="1"/>
  <c r="J4655" i="1"/>
  <c r="Z4655" i="1" s="1"/>
  <c r="J4656" i="1"/>
  <c r="Z4656" i="1" s="1"/>
  <c r="J4657" i="1"/>
  <c r="Z4657" i="1" s="1"/>
  <c r="J4658" i="1"/>
  <c r="Z4658" i="1" s="1"/>
  <c r="J4659" i="1"/>
  <c r="Z4659" i="1" s="1"/>
  <c r="J4660" i="1"/>
  <c r="Z4660" i="1" s="1"/>
  <c r="J4661" i="1"/>
  <c r="Z4661" i="1" s="1"/>
  <c r="J4662" i="1"/>
  <c r="Z4662" i="1" s="1"/>
  <c r="J4663" i="1"/>
  <c r="Z4663" i="1" s="1"/>
  <c r="J4664" i="1"/>
  <c r="Z4664" i="1" s="1"/>
  <c r="J4665" i="1"/>
  <c r="Z4665" i="1" s="1"/>
  <c r="J4666" i="1"/>
  <c r="Z4666" i="1" s="1"/>
  <c r="J4667" i="1"/>
  <c r="Z4667" i="1" s="1"/>
  <c r="J4668" i="1"/>
  <c r="Z4668" i="1" s="1"/>
  <c r="J4669" i="1"/>
  <c r="Z4669" i="1" s="1"/>
  <c r="J4670" i="1"/>
  <c r="Z4670" i="1" s="1"/>
  <c r="J4671" i="1"/>
  <c r="Z4671" i="1" s="1"/>
  <c r="J4672" i="1"/>
  <c r="Z4672" i="1" s="1"/>
  <c r="J4673" i="1"/>
  <c r="Z4673" i="1" s="1"/>
  <c r="J4674" i="1"/>
  <c r="Z4674" i="1" s="1"/>
  <c r="J4675" i="1"/>
  <c r="Z4675" i="1" s="1"/>
  <c r="J4676" i="1"/>
  <c r="Z4676" i="1" s="1"/>
  <c r="J4677" i="1"/>
  <c r="Z4677" i="1" s="1"/>
  <c r="J4678" i="1"/>
  <c r="Z4678" i="1" s="1"/>
  <c r="J4679" i="1"/>
  <c r="Z4679" i="1" s="1"/>
  <c r="J4680" i="1"/>
  <c r="Z4680" i="1" s="1"/>
  <c r="J4681" i="1"/>
  <c r="Z4681" i="1" s="1"/>
  <c r="J4682" i="1"/>
  <c r="Z4682" i="1" s="1"/>
  <c r="J4683" i="1"/>
  <c r="Z4683" i="1" s="1"/>
  <c r="J4684" i="1"/>
  <c r="Z4684" i="1" s="1"/>
  <c r="J4685" i="1"/>
  <c r="Z4685" i="1" s="1"/>
  <c r="I4686" i="1"/>
  <c r="I4687" i="1" s="1"/>
  <c r="I4688" i="1" s="1"/>
  <c r="I4689" i="1" s="1"/>
  <c r="I4690" i="1" s="1"/>
  <c r="I4691" i="1" s="1"/>
  <c r="I4692" i="1" s="1"/>
  <c r="I4693" i="1" s="1"/>
  <c r="I4694" i="1" s="1"/>
  <c r="I4695" i="1" s="1"/>
  <c r="I4696" i="1" s="1"/>
  <c r="I4697" i="1" s="1"/>
  <c r="I4698" i="1" s="1"/>
  <c r="I4699" i="1" s="1"/>
  <c r="I4700" i="1" s="1"/>
  <c r="I4701" i="1" s="1"/>
  <c r="I4702" i="1" s="1"/>
  <c r="I4703" i="1" s="1"/>
  <c r="I4704" i="1" s="1"/>
  <c r="I4705" i="1" s="1"/>
  <c r="I4706" i="1" s="1"/>
  <c r="I4707" i="1" s="1"/>
  <c r="I4708" i="1" s="1"/>
  <c r="I4709" i="1" s="1"/>
  <c r="I4710" i="1" s="1"/>
  <c r="I4711" i="1" s="1"/>
  <c r="I4712" i="1" s="1"/>
  <c r="I4713" i="1" s="1"/>
  <c r="I4714" i="1" s="1"/>
  <c r="I4715" i="1" s="1"/>
  <c r="I4716" i="1" s="1"/>
  <c r="I4717" i="1" s="1"/>
  <c r="I4718" i="1" s="1"/>
  <c r="I4719" i="1" s="1"/>
  <c r="I4720" i="1" s="1"/>
  <c r="I4721" i="1" s="1"/>
  <c r="I4722" i="1" s="1"/>
  <c r="I4723" i="1" s="1"/>
  <c r="I4724" i="1" s="1"/>
  <c r="I4725" i="1" s="1"/>
  <c r="I4726" i="1" s="1"/>
  <c r="I4727" i="1" s="1"/>
  <c r="I4728" i="1" s="1"/>
  <c r="I4729" i="1" s="1"/>
  <c r="I4730" i="1" s="1"/>
  <c r="I4731" i="1" s="1"/>
  <c r="I4732" i="1" s="1"/>
  <c r="I4733" i="1" s="1"/>
  <c r="I4734" i="1" s="1"/>
  <c r="I4735" i="1" s="1"/>
  <c r="I4736" i="1" s="1"/>
  <c r="I4737" i="1" s="1"/>
  <c r="I4738" i="1" s="1"/>
  <c r="I4739" i="1" s="1"/>
  <c r="I4740" i="1" s="1"/>
  <c r="I4741" i="1" s="1"/>
  <c r="I4742" i="1" s="1"/>
  <c r="I4743" i="1" s="1"/>
  <c r="I4744" i="1" s="1"/>
  <c r="I4745" i="1" s="1"/>
  <c r="I4746" i="1" s="1"/>
  <c r="I4747" i="1" s="1"/>
  <c r="I4748" i="1" s="1"/>
  <c r="I4749" i="1" s="1"/>
  <c r="I4750" i="1" s="1"/>
  <c r="I4751" i="1" s="1"/>
  <c r="I4752" i="1" s="1"/>
  <c r="I4753" i="1" s="1"/>
  <c r="I4754" i="1" s="1"/>
  <c r="I4755" i="1" s="1"/>
  <c r="I4756" i="1" s="1"/>
  <c r="I4757" i="1" s="1"/>
  <c r="I4758" i="1" s="1"/>
  <c r="I4759" i="1" s="1"/>
  <c r="I4760" i="1" s="1"/>
  <c r="J4686" i="1"/>
  <c r="Z4686" i="1" s="1"/>
  <c r="J4687" i="1"/>
  <c r="Z4687" i="1" s="1"/>
  <c r="J4688" i="1"/>
  <c r="Z4688" i="1" s="1"/>
  <c r="J4689" i="1"/>
  <c r="Z4689" i="1" s="1"/>
  <c r="J4690" i="1"/>
  <c r="Z4690" i="1" s="1"/>
  <c r="J4691" i="1"/>
  <c r="Z4691" i="1" s="1"/>
  <c r="J4692" i="1"/>
  <c r="Z4692" i="1" s="1"/>
  <c r="J4693" i="1"/>
  <c r="Z4693" i="1" s="1"/>
  <c r="J4694" i="1"/>
  <c r="Z4694" i="1" s="1"/>
  <c r="J4695" i="1"/>
  <c r="Z4695" i="1" s="1"/>
  <c r="J4696" i="1"/>
  <c r="Z4696" i="1" s="1"/>
  <c r="J4697" i="1"/>
  <c r="Z4697" i="1" s="1"/>
  <c r="J4698" i="1"/>
  <c r="Z4698" i="1" s="1"/>
  <c r="J4699" i="1"/>
  <c r="Z4699" i="1" s="1"/>
  <c r="J4700" i="1"/>
  <c r="Z4700" i="1" s="1"/>
  <c r="J4701" i="1"/>
  <c r="Z4701" i="1" s="1"/>
  <c r="J4702" i="1"/>
  <c r="Z4702" i="1" s="1"/>
  <c r="J4703" i="1"/>
  <c r="Z4703" i="1" s="1"/>
  <c r="J4704" i="1"/>
  <c r="Z4704" i="1" s="1"/>
  <c r="J4705" i="1"/>
  <c r="Z4705" i="1" s="1"/>
  <c r="J4706" i="1"/>
  <c r="Z4706" i="1" s="1"/>
  <c r="J4707" i="1"/>
  <c r="Z4707" i="1" s="1"/>
  <c r="J4708" i="1"/>
  <c r="Z4708" i="1" s="1"/>
  <c r="J4709" i="1"/>
  <c r="Z4709" i="1" s="1"/>
  <c r="J4710" i="1"/>
  <c r="Z4710" i="1" s="1"/>
  <c r="J4711" i="1"/>
  <c r="Z4711" i="1" s="1"/>
  <c r="J4712" i="1"/>
  <c r="Z4712" i="1" s="1"/>
  <c r="J4713" i="1"/>
  <c r="Z4713" i="1" s="1"/>
  <c r="J4714" i="1"/>
  <c r="Z4714" i="1" s="1"/>
  <c r="J4715" i="1"/>
  <c r="Z4715" i="1" s="1"/>
  <c r="J4716" i="1"/>
  <c r="Z4716" i="1" s="1"/>
  <c r="J4717" i="1"/>
  <c r="Z4717" i="1" s="1"/>
  <c r="J4718" i="1"/>
  <c r="Z4718" i="1" s="1"/>
  <c r="J4719" i="1"/>
  <c r="Z4719" i="1" s="1"/>
  <c r="J4720" i="1"/>
  <c r="Z4720" i="1" s="1"/>
  <c r="J4721" i="1"/>
  <c r="Z4721" i="1" s="1"/>
  <c r="J4722" i="1"/>
  <c r="Z4722" i="1" s="1"/>
  <c r="J4723" i="1"/>
  <c r="Z4723" i="1" s="1"/>
  <c r="J4724" i="1"/>
  <c r="Z4724" i="1" s="1"/>
  <c r="J4725" i="1"/>
  <c r="Z4725" i="1" s="1"/>
  <c r="J4726" i="1"/>
  <c r="Z4726" i="1" s="1"/>
  <c r="J4727" i="1"/>
  <c r="Z4727" i="1" s="1"/>
  <c r="J4728" i="1"/>
  <c r="Z4728" i="1" s="1"/>
  <c r="J4729" i="1"/>
  <c r="Z4729" i="1" s="1"/>
  <c r="J4730" i="1"/>
  <c r="Z4730" i="1" s="1"/>
  <c r="J4731" i="1"/>
  <c r="Z4731" i="1" s="1"/>
  <c r="J4732" i="1"/>
  <c r="Z4732" i="1" s="1"/>
  <c r="J4733" i="1"/>
  <c r="Z4733" i="1" s="1"/>
  <c r="J4734" i="1"/>
  <c r="Z4734" i="1" s="1"/>
  <c r="J4735" i="1"/>
  <c r="Z4735" i="1" s="1"/>
  <c r="J4736" i="1"/>
  <c r="Z4736" i="1" s="1"/>
  <c r="J4737" i="1"/>
  <c r="Z4737" i="1" s="1"/>
  <c r="J4738" i="1"/>
  <c r="Z4738" i="1" s="1"/>
  <c r="J4739" i="1"/>
  <c r="Z4739" i="1" s="1"/>
  <c r="J4740" i="1"/>
  <c r="Z4740" i="1" s="1"/>
  <c r="J4741" i="1"/>
  <c r="Z4741" i="1" s="1"/>
  <c r="J4742" i="1"/>
  <c r="Z4742" i="1" s="1"/>
  <c r="J4743" i="1"/>
  <c r="Z4743" i="1" s="1"/>
  <c r="J4744" i="1"/>
  <c r="Z4744" i="1" s="1"/>
  <c r="J4745" i="1"/>
  <c r="Z4745" i="1" s="1"/>
  <c r="J4746" i="1"/>
  <c r="Z4746" i="1" s="1"/>
  <c r="J4747" i="1"/>
  <c r="Z4747" i="1" s="1"/>
  <c r="J4748" i="1"/>
  <c r="Z4748" i="1" s="1"/>
  <c r="J4749" i="1"/>
  <c r="Z4749" i="1" s="1"/>
  <c r="J4750" i="1"/>
  <c r="Z4750" i="1" s="1"/>
  <c r="J4751" i="1"/>
  <c r="Z4751" i="1" s="1"/>
  <c r="J4752" i="1"/>
  <c r="Z4752" i="1" s="1"/>
  <c r="J4753" i="1"/>
  <c r="Z4753" i="1" s="1"/>
  <c r="J4754" i="1"/>
  <c r="Z4754" i="1" s="1"/>
  <c r="J4755" i="1"/>
  <c r="Z4755" i="1" s="1"/>
  <c r="J4756" i="1"/>
  <c r="Z4756" i="1" s="1"/>
  <c r="J4757" i="1"/>
  <c r="Z4757" i="1" s="1"/>
  <c r="J4758" i="1"/>
  <c r="Z4758" i="1" s="1"/>
  <c r="J4759" i="1"/>
  <c r="Z4759" i="1" s="1"/>
  <c r="J4760" i="1"/>
  <c r="Z4760" i="1" s="1"/>
  <c r="J4765" i="1"/>
  <c r="Z4765" i="1" s="1"/>
  <c r="J4766" i="1"/>
  <c r="Z4766" i="1" s="1"/>
  <c r="J4767" i="1"/>
  <c r="Z4767" i="1" s="1"/>
  <c r="J4768" i="1"/>
  <c r="Z4768" i="1" s="1"/>
  <c r="J4769" i="1"/>
  <c r="Z4769" i="1" s="1"/>
  <c r="J4770" i="1"/>
  <c r="Z4770" i="1" s="1"/>
  <c r="J4771" i="1"/>
  <c r="Z4771" i="1" s="1"/>
  <c r="J4772" i="1"/>
  <c r="Z4772" i="1" s="1"/>
  <c r="J4773" i="1"/>
  <c r="Z4773" i="1" s="1"/>
  <c r="J4774" i="1"/>
  <c r="Z4774" i="1" s="1"/>
  <c r="J4775" i="1"/>
  <c r="Z4775" i="1" s="1"/>
  <c r="J4776" i="1"/>
  <c r="Z4776" i="1" s="1"/>
  <c r="J4777" i="1"/>
  <c r="Z4777" i="1" s="1"/>
  <c r="J4778" i="1"/>
  <c r="Z4778" i="1" s="1"/>
  <c r="J4779" i="1"/>
  <c r="Z4779" i="1" s="1"/>
  <c r="J4780" i="1"/>
  <c r="Z4780" i="1" s="1"/>
  <c r="J4781" i="1"/>
  <c r="Z4781" i="1" s="1"/>
  <c r="J4782" i="1"/>
  <c r="Z4782" i="1" s="1"/>
  <c r="J4783" i="1"/>
  <c r="Z4783" i="1" s="1"/>
  <c r="J4784" i="1"/>
  <c r="Z4784" i="1" s="1"/>
  <c r="J4785" i="1"/>
  <c r="Z4785" i="1" s="1"/>
  <c r="J4786" i="1"/>
  <c r="Z4786" i="1" s="1"/>
  <c r="J4787" i="1"/>
  <c r="Z4787" i="1" s="1"/>
  <c r="J4788" i="1"/>
  <c r="Z4788" i="1" s="1"/>
  <c r="J4789" i="1"/>
  <c r="Z4789" i="1" s="1"/>
  <c r="J4790" i="1"/>
  <c r="Z4790" i="1" s="1"/>
  <c r="J4791" i="1"/>
  <c r="Z4791" i="1" s="1"/>
  <c r="J4792" i="1"/>
  <c r="Z4792" i="1" s="1"/>
  <c r="J4793" i="1"/>
  <c r="Z4793" i="1" s="1"/>
  <c r="J4794" i="1"/>
  <c r="Z4794" i="1" s="1"/>
  <c r="J4795" i="1"/>
  <c r="Z4795" i="1" s="1"/>
  <c r="J4796" i="1"/>
  <c r="Z4796" i="1" s="1"/>
  <c r="J4797" i="1"/>
  <c r="Z4797" i="1" s="1"/>
  <c r="J4798" i="1"/>
  <c r="Z4798" i="1" s="1"/>
  <c r="J4799" i="1"/>
  <c r="Z4799" i="1" s="1"/>
  <c r="J4800" i="1"/>
  <c r="Z4800" i="1" s="1"/>
  <c r="J4801" i="1"/>
  <c r="Z4801" i="1" s="1"/>
  <c r="J4802" i="1"/>
  <c r="Z4802" i="1" s="1"/>
  <c r="J4803" i="1"/>
  <c r="Z4803" i="1" s="1"/>
  <c r="J4804" i="1"/>
  <c r="Z4804" i="1" s="1"/>
  <c r="J4805" i="1"/>
  <c r="Z4805" i="1" s="1"/>
  <c r="J4806" i="1"/>
  <c r="Z4806" i="1" s="1"/>
  <c r="J4807" i="1"/>
  <c r="Z4807" i="1" s="1"/>
  <c r="J4808" i="1"/>
  <c r="Z4808" i="1" s="1"/>
  <c r="J4809" i="1"/>
  <c r="Z4809" i="1" s="1"/>
  <c r="J4810" i="1"/>
  <c r="Z4810" i="1" s="1"/>
  <c r="J4811" i="1"/>
  <c r="Z4811" i="1" s="1"/>
  <c r="J4812" i="1"/>
  <c r="Z4812" i="1" s="1"/>
  <c r="J4813" i="1"/>
  <c r="Z4813" i="1" s="1"/>
  <c r="J4814" i="1"/>
  <c r="Z4814" i="1" s="1"/>
  <c r="J4815" i="1"/>
  <c r="Z4815" i="1" s="1"/>
  <c r="J4816" i="1"/>
  <c r="Z4816" i="1" s="1"/>
  <c r="J4817" i="1"/>
  <c r="Z4817" i="1" s="1"/>
  <c r="J4818" i="1"/>
  <c r="Z4818" i="1" s="1"/>
  <c r="J4819" i="1"/>
  <c r="Z4819" i="1" s="1"/>
  <c r="J4820" i="1"/>
  <c r="Z4820" i="1" s="1"/>
  <c r="J4821" i="1"/>
  <c r="Z4821" i="1" s="1"/>
  <c r="J4822" i="1"/>
  <c r="Z4822" i="1" s="1"/>
  <c r="J4823" i="1"/>
  <c r="Z4823" i="1" s="1"/>
  <c r="J4824" i="1"/>
  <c r="Z4824" i="1" s="1"/>
  <c r="J4825" i="1"/>
  <c r="Z4825" i="1" s="1"/>
  <c r="J4826" i="1"/>
  <c r="Z4826" i="1" s="1"/>
  <c r="J4827" i="1"/>
  <c r="Z4827" i="1" s="1"/>
  <c r="J4828" i="1"/>
  <c r="Z4828" i="1" s="1"/>
  <c r="J4829" i="1"/>
  <c r="Z4829" i="1" s="1"/>
  <c r="J4830" i="1"/>
  <c r="Z4830" i="1" s="1"/>
  <c r="J4831" i="1"/>
  <c r="Z4831" i="1" s="1"/>
  <c r="J4832" i="1"/>
  <c r="Z4832" i="1" s="1"/>
  <c r="J4833" i="1"/>
  <c r="Z4833" i="1" s="1"/>
  <c r="J4834" i="1"/>
  <c r="Z4834" i="1" s="1"/>
  <c r="J4835" i="1"/>
  <c r="Z4835" i="1" s="1"/>
  <c r="J4836" i="1"/>
  <c r="Z4836" i="1" s="1"/>
  <c r="J4837" i="1"/>
  <c r="Z4837" i="1" s="1"/>
  <c r="J4838" i="1"/>
  <c r="Z4838" i="1" s="1"/>
  <c r="J4839" i="1"/>
  <c r="Z4839" i="1" s="1"/>
  <c r="J4840" i="1"/>
  <c r="Z4840" i="1" s="1"/>
  <c r="J4841" i="1"/>
  <c r="Z4841" i="1" s="1"/>
  <c r="J4842" i="1"/>
  <c r="Z4842" i="1" s="1"/>
  <c r="J4843" i="1"/>
  <c r="Z4843" i="1" s="1"/>
  <c r="J4844" i="1"/>
  <c r="Z4844" i="1" s="1"/>
  <c r="J4845" i="1"/>
  <c r="Z4845" i="1" s="1"/>
  <c r="J4846" i="1"/>
  <c r="Z4846" i="1" s="1"/>
  <c r="J4847" i="1"/>
  <c r="Z4847" i="1" s="1"/>
  <c r="J4848" i="1"/>
  <c r="Z4848" i="1" s="1"/>
  <c r="J4849" i="1"/>
  <c r="Z4849" i="1" s="1"/>
  <c r="J4850" i="1"/>
  <c r="Z4850" i="1" s="1"/>
  <c r="J4851" i="1"/>
  <c r="Z4851" i="1" s="1"/>
  <c r="J4852" i="1"/>
  <c r="Z4852" i="1" s="1"/>
  <c r="J4853" i="1"/>
  <c r="Z4853" i="1" s="1"/>
  <c r="J4854" i="1"/>
  <c r="Z4854" i="1" s="1"/>
  <c r="J4855" i="1"/>
  <c r="Z4855" i="1" s="1"/>
  <c r="J4856" i="1"/>
  <c r="Z4856" i="1" s="1"/>
  <c r="J4857" i="1"/>
  <c r="Z4857" i="1" s="1"/>
  <c r="J4858" i="1"/>
  <c r="Z4858" i="1" s="1"/>
  <c r="J4859" i="1"/>
  <c r="Z4859" i="1" s="1"/>
  <c r="J4860" i="1"/>
  <c r="Z4860" i="1" s="1"/>
  <c r="J4861" i="1"/>
  <c r="Z4861" i="1" s="1"/>
  <c r="J4862" i="1"/>
  <c r="Z4862" i="1" s="1"/>
  <c r="J4863" i="1"/>
  <c r="Z4863" i="1" s="1"/>
  <c r="J4864" i="1"/>
  <c r="Z4864" i="1" s="1"/>
  <c r="J4865" i="1"/>
  <c r="Z4865" i="1" s="1"/>
  <c r="J4866" i="1"/>
  <c r="Z4866" i="1" s="1"/>
  <c r="J4867" i="1"/>
  <c r="Z4867" i="1" s="1"/>
  <c r="J4868" i="1"/>
  <c r="Z4868" i="1" s="1"/>
  <c r="J4869" i="1"/>
  <c r="Z4869" i="1" s="1"/>
  <c r="J4870" i="1"/>
  <c r="Z4870" i="1" s="1"/>
  <c r="J4871" i="1"/>
  <c r="Z4871" i="1" s="1"/>
  <c r="J4872" i="1"/>
  <c r="Z4872" i="1" s="1"/>
  <c r="J4873" i="1"/>
  <c r="Z4873" i="1" s="1"/>
  <c r="J4874" i="1"/>
  <c r="Z4874" i="1" s="1"/>
  <c r="J4875" i="1"/>
  <c r="Z4875" i="1" s="1"/>
  <c r="J4876" i="1"/>
  <c r="Z4876" i="1" s="1"/>
  <c r="J4877" i="1"/>
  <c r="Z4877" i="1" s="1"/>
  <c r="J4878" i="1"/>
  <c r="Z4878" i="1" s="1"/>
  <c r="J4879" i="1"/>
  <c r="Z4879" i="1" s="1"/>
  <c r="J4880" i="1"/>
  <c r="Z4880" i="1" s="1"/>
  <c r="J4881" i="1"/>
  <c r="Z4881" i="1" s="1"/>
  <c r="J4882" i="1"/>
  <c r="Z4882" i="1" s="1"/>
  <c r="J4883" i="1"/>
  <c r="Z4883" i="1" s="1"/>
  <c r="J4884" i="1"/>
  <c r="Z4884" i="1" s="1"/>
  <c r="J4885" i="1"/>
  <c r="Z4885" i="1" s="1"/>
  <c r="J4886" i="1"/>
  <c r="Z4886" i="1" s="1"/>
  <c r="J4887" i="1"/>
  <c r="Z4887" i="1" s="1"/>
  <c r="J4888" i="1"/>
  <c r="Z4888" i="1" s="1"/>
  <c r="J4889" i="1"/>
  <c r="Z4889" i="1" s="1"/>
  <c r="J4890" i="1"/>
  <c r="Z4890" i="1" s="1"/>
  <c r="J4891" i="1"/>
  <c r="Z4891" i="1" s="1"/>
  <c r="J4892" i="1"/>
  <c r="Z4892" i="1" s="1"/>
  <c r="J4893" i="1"/>
  <c r="Z4893" i="1" s="1"/>
  <c r="J4894" i="1"/>
  <c r="Z4894" i="1" s="1"/>
  <c r="J4895" i="1"/>
  <c r="Z4895" i="1" s="1"/>
  <c r="J4896" i="1"/>
  <c r="Z4896" i="1" s="1"/>
  <c r="J4897" i="1"/>
  <c r="Z4897" i="1" s="1"/>
  <c r="J4898" i="1"/>
  <c r="Z4898" i="1" s="1"/>
  <c r="J4899" i="1"/>
  <c r="Z4899" i="1" s="1"/>
  <c r="J4900" i="1"/>
  <c r="Z4900" i="1" s="1"/>
  <c r="J4901" i="1"/>
  <c r="Z4901" i="1" s="1"/>
  <c r="J4902" i="1"/>
  <c r="Z4902" i="1" s="1"/>
  <c r="J4903" i="1"/>
  <c r="Z4903" i="1" s="1"/>
  <c r="J4904" i="1"/>
  <c r="Z4904" i="1" s="1"/>
  <c r="J4905" i="1"/>
  <c r="Z4905" i="1" s="1"/>
  <c r="J4906" i="1"/>
  <c r="Z4906" i="1" s="1"/>
  <c r="J4907" i="1"/>
  <c r="Z4907" i="1" s="1"/>
  <c r="J4909" i="1"/>
  <c r="Z4909" i="1" s="1"/>
  <c r="J4910" i="1"/>
  <c r="Z4910" i="1" s="1"/>
  <c r="J4911" i="1"/>
  <c r="Z4911" i="1" s="1"/>
  <c r="J4912" i="1"/>
  <c r="Z4912" i="1" s="1"/>
  <c r="J4913" i="1"/>
  <c r="Z4913" i="1" s="1"/>
  <c r="J4914" i="1"/>
  <c r="Z4914" i="1" s="1"/>
  <c r="J4915" i="1"/>
  <c r="Z4915" i="1" s="1"/>
  <c r="J4916" i="1"/>
  <c r="Z4916" i="1" s="1"/>
  <c r="J4917" i="1"/>
  <c r="Z4917" i="1" s="1"/>
  <c r="J4918" i="1"/>
  <c r="Z4918" i="1" s="1"/>
  <c r="J4919" i="1"/>
  <c r="Z4919" i="1" s="1"/>
  <c r="J4920" i="1"/>
  <c r="Z4920" i="1" s="1"/>
  <c r="J4921" i="1"/>
  <c r="Z4921" i="1" s="1"/>
  <c r="J4922" i="1"/>
  <c r="Z4922" i="1" s="1"/>
  <c r="J4923" i="1"/>
  <c r="Z4923" i="1" s="1"/>
  <c r="J4924" i="1"/>
  <c r="Z4924" i="1" s="1"/>
  <c r="J4925" i="1"/>
  <c r="Z4925" i="1" s="1"/>
  <c r="J4926" i="1"/>
  <c r="Z4926" i="1" s="1"/>
  <c r="J4927" i="1"/>
  <c r="Z4927" i="1" s="1"/>
  <c r="J4928" i="1"/>
  <c r="Z4928" i="1" s="1"/>
  <c r="J4929" i="1"/>
  <c r="Z4929" i="1" s="1"/>
  <c r="J4930" i="1"/>
  <c r="Z4930" i="1" s="1"/>
  <c r="J4931" i="1"/>
  <c r="Z4931" i="1" s="1"/>
  <c r="J4932" i="1"/>
  <c r="Z4932" i="1" s="1"/>
  <c r="J4933" i="1"/>
  <c r="Z4933" i="1" s="1"/>
  <c r="J4934" i="1"/>
  <c r="Z4934" i="1" s="1"/>
  <c r="J4935" i="1"/>
  <c r="Z4935" i="1" s="1"/>
  <c r="J4936" i="1"/>
  <c r="Z4936" i="1" s="1"/>
  <c r="J4937" i="1"/>
  <c r="Z4937" i="1" s="1"/>
  <c r="J4938" i="1"/>
  <c r="Z4938" i="1" s="1"/>
  <c r="J4939" i="1"/>
  <c r="Z4939" i="1" s="1"/>
  <c r="J4940" i="1"/>
  <c r="Z4940" i="1" s="1"/>
  <c r="J4941" i="1"/>
  <c r="Z4941" i="1" s="1"/>
  <c r="J4942" i="1"/>
  <c r="Z4942" i="1" s="1"/>
  <c r="J4943" i="1"/>
  <c r="Z4943" i="1" s="1"/>
  <c r="J4944" i="1"/>
  <c r="Z4944" i="1" s="1"/>
  <c r="J4945" i="1"/>
  <c r="Z4945" i="1" s="1"/>
  <c r="J4946" i="1"/>
  <c r="Z4946" i="1" s="1"/>
  <c r="J4947" i="1"/>
  <c r="Z4947" i="1" s="1"/>
  <c r="J4948" i="1"/>
  <c r="Z4948" i="1" s="1"/>
  <c r="J4949" i="1"/>
  <c r="Z4949" i="1" s="1"/>
  <c r="J4950" i="1"/>
  <c r="Z4950" i="1" s="1"/>
  <c r="J4951" i="1"/>
  <c r="Z4951" i="1" s="1"/>
  <c r="J4952" i="1"/>
  <c r="Z4952" i="1" s="1"/>
  <c r="J4953" i="1"/>
  <c r="Z4953" i="1" s="1"/>
  <c r="J4954" i="1"/>
  <c r="Z4954" i="1" s="1"/>
  <c r="J4955" i="1"/>
  <c r="Z4955" i="1" s="1"/>
  <c r="J4956" i="1"/>
  <c r="Z4956" i="1" s="1"/>
  <c r="J4957" i="1"/>
  <c r="Z4957" i="1" s="1"/>
  <c r="J4958" i="1"/>
  <c r="Z4958" i="1" s="1"/>
  <c r="J4959" i="1"/>
  <c r="Z4959" i="1" s="1"/>
  <c r="J4960" i="1"/>
  <c r="Z4960" i="1" s="1"/>
  <c r="J4961" i="1"/>
  <c r="Z4961" i="1" s="1"/>
  <c r="J4962" i="1"/>
  <c r="Z4962" i="1" s="1"/>
  <c r="J4963" i="1"/>
  <c r="Z4963" i="1" s="1"/>
  <c r="J4964" i="1"/>
  <c r="Z4964" i="1" s="1"/>
  <c r="J4965" i="1"/>
  <c r="Z4965" i="1" s="1"/>
  <c r="J4966" i="1"/>
  <c r="Z4966" i="1" s="1"/>
  <c r="J4967" i="1"/>
  <c r="Z4967" i="1" s="1"/>
  <c r="J4968" i="1"/>
  <c r="Z4968" i="1" s="1"/>
  <c r="J4969" i="1"/>
  <c r="Z4969" i="1" s="1"/>
  <c r="J4970" i="1"/>
  <c r="Z4970" i="1" s="1"/>
  <c r="J4971" i="1"/>
  <c r="Z4971" i="1" s="1"/>
  <c r="J4972" i="1"/>
  <c r="Z4972" i="1" s="1"/>
  <c r="J4973" i="1"/>
  <c r="Z4973" i="1" s="1"/>
  <c r="J4974" i="1"/>
  <c r="Z4974" i="1" s="1"/>
  <c r="J4975" i="1"/>
  <c r="Z4975" i="1" s="1"/>
  <c r="J4976" i="1"/>
  <c r="Z4976" i="1" s="1"/>
  <c r="J4977" i="1"/>
  <c r="Z4977" i="1" s="1"/>
  <c r="J4978" i="1"/>
  <c r="Z4978" i="1" s="1"/>
  <c r="J4979" i="1"/>
  <c r="Z4979" i="1" s="1"/>
  <c r="J4980" i="1"/>
  <c r="Z4980" i="1" s="1"/>
  <c r="J4981" i="1"/>
  <c r="Z4981" i="1" s="1"/>
  <c r="J4985" i="1"/>
  <c r="Z4985" i="1" s="1"/>
  <c r="J4986" i="1"/>
  <c r="Z4986" i="1" s="1"/>
  <c r="J4987" i="1"/>
  <c r="Z4987" i="1" s="1"/>
  <c r="J4988" i="1"/>
  <c r="Z4988" i="1" s="1"/>
  <c r="J4989" i="1"/>
  <c r="Z4989" i="1" s="1"/>
  <c r="J4990" i="1"/>
  <c r="Z4990" i="1" s="1"/>
  <c r="J4991" i="1"/>
  <c r="Z4991" i="1" s="1"/>
  <c r="J4992" i="1"/>
  <c r="Z4992" i="1" s="1"/>
  <c r="J4993" i="1"/>
  <c r="Z4993" i="1" s="1"/>
  <c r="J4994" i="1"/>
  <c r="Z4994" i="1" s="1"/>
  <c r="J4995" i="1"/>
  <c r="Z4995" i="1" s="1"/>
  <c r="J4996" i="1"/>
  <c r="Z4996" i="1" s="1"/>
  <c r="J4997" i="1"/>
  <c r="Z4997" i="1" s="1"/>
  <c r="J4998" i="1"/>
  <c r="Z4998" i="1" s="1"/>
  <c r="J4999" i="1"/>
  <c r="Z4999" i="1" s="1"/>
  <c r="I5000" i="1"/>
  <c r="I5001" i="1" s="1"/>
  <c r="I5002" i="1" s="1"/>
  <c r="I5003" i="1" s="1"/>
  <c r="I5004" i="1" s="1"/>
  <c r="I5005" i="1" s="1"/>
  <c r="I5006" i="1" s="1"/>
  <c r="I5007" i="1" s="1"/>
  <c r="I5008" i="1" s="1"/>
  <c r="I5009" i="1" s="1"/>
  <c r="I5010" i="1" s="1"/>
  <c r="I5011" i="1" s="1"/>
  <c r="I5012" i="1" s="1"/>
  <c r="I5013" i="1" s="1"/>
  <c r="I5014" i="1" s="1"/>
  <c r="I5015" i="1" s="1"/>
  <c r="I5016" i="1" s="1"/>
  <c r="I5017" i="1" s="1"/>
  <c r="I5018" i="1" s="1"/>
  <c r="I5019" i="1" s="1"/>
  <c r="I5020" i="1" s="1"/>
  <c r="I5021" i="1" s="1"/>
  <c r="I5022" i="1" s="1"/>
  <c r="I5023" i="1" s="1"/>
  <c r="I5024" i="1" s="1"/>
  <c r="I5025" i="1" s="1"/>
  <c r="I5026" i="1" s="1"/>
  <c r="I5027" i="1" s="1"/>
  <c r="I5028" i="1" s="1"/>
  <c r="I5029" i="1" s="1"/>
  <c r="I5030" i="1" s="1"/>
  <c r="I5031" i="1" s="1"/>
  <c r="I5032" i="1" s="1"/>
  <c r="I5033" i="1" s="1"/>
  <c r="I5034" i="1" s="1"/>
  <c r="I5035" i="1" s="1"/>
  <c r="I5036" i="1" s="1"/>
  <c r="I5037" i="1" s="1"/>
  <c r="I5038" i="1" s="1"/>
  <c r="I5039" i="1" s="1"/>
  <c r="I5040" i="1" s="1"/>
  <c r="I5041" i="1" s="1"/>
  <c r="I5042" i="1" s="1"/>
  <c r="I5043" i="1" s="1"/>
  <c r="I5044" i="1" s="1"/>
  <c r="I5045" i="1" s="1"/>
  <c r="I5046" i="1" s="1"/>
  <c r="I5047" i="1" s="1"/>
  <c r="I5048" i="1" s="1"/>
  <c r="I5049" i="1" s="1"/>
  <c r="I5050" i="1" s="1"/>
  <c r="I5051" i="1" s="1"/>
  <c r="I5052" i="1" s="1"/>
  <c r="I5053" i="1" s="1"/>
  <c r="I5054" i="1" s="1"/>
  <c r="I5055" i="1" s="1"/>
  <c r="I5056" i="1" s="1"/>
  <c r="I5057" i="1" s="1"/>
  <c r="I5058" i="1" s="1"/>
  <c r="I5059" i="1" s="1"/>
  <c r="I5060" i="1" s="1"/>
  <c r="I5061" i="1" s="1"/>
  <c r="I5062" i="1" s="1"/>
  <c r="I5063" i="1" s="1"/>
  <c r="I5064" i="1" s="1"/>
  <c r="I5065" i="1" s="1"/>
  <c r="I5066" i="1" s="1"/>
  <c r="I5067" i="1" s="1"/>
  <c r="I5068" i="1" s="1"/>
  <c r="I5069" i="1" s="1"/>
  <c r="I5070" i="1" s="1"/>
  <c r="I5071" i="1" s="1"/>
  <c r="I5072" i="1" s="1"/>
  <c r="I5073" i="1" s="1"/>
  <c r="I5074" i="1" s="1"/>
  <c r="J5000" i="1"/>
  <c r="Z5000" i="1" s="1"/>
  <c r="J5001" i="1"/>
  <c r="Z5001" i="1" s="1"/>
  <c r="J5002" i="1"/>
  <c r="Z5002" i="1" s="1"/>
  <c r="J5003" i="1"/>
  <c r="Z5003" i="1" s="1"/>
  <c r="J5004" i="1"/>
  <c r="Z5004" i="1" s="1"/>
  <c r="J5005" i="1"/>
  <c r="Z5005" i="1" s="1"/>
  <c r="J5006" i="1"/>
  <c r="Z5006" i="1" s="1"/>
  <c r="J5007" i="1"/>
  <c r="Z5007" i="1" s="1"/>
  <c r="J5008" i="1"/>
  <c r="Z5008" i="1" s="1"/>
  <c r="J5009" i="1"/>
  <c r="Z5009" i="1" s="1"/>
  <c r="J5010" i="1"/>
  <c r="Z5010" i="1" s="1"/>
  <c r="J5011" i="1"/>
  <c r="Z5011" i="1" s="1"/>
  <c r="J5012" i="1"/>
  <c r="Z5012" i="1" s="1"/>
  <c r="J5013" i="1"/>
  <c r="Z5013" i="1" s="1"/>
  <c r="J5014" i="1"/>
  <c r="Z5014" i="1" s="1"/>
  <c r="J5015" i="1"/>
  <c r="Z5015" i="1" s="1"/>
  <c r="J5016" i="1"/>
  <c r="Z5016" i="1" s="1"/>
  <c r="J5017" i="1"/>
  <c r="Z5017" i="1" s="1"/>
  <c r="J5018" i="1"/>
  <c r="Z5018" i="1" s="1"/>
  <c r="J5019" i="1"/>
  <c r="Z5019" i="1" s="1"/>
  <c r="J5020" i="1"/>
  <c r="Z5020" i="1" s="1"/>
  <c r="J5021" i="1"/>
  <c r="Z5021" i="1" s="1"/>
  <c r="J5022" i="1"/>
  <c r="Z5022" i="1" s="1"/>
  <c r="J5023" i="1"/>
  <c r="Z5023" i="1" s="1"/>
  <c r="J5024" i="1"/>
  <c r="Z5024" i="1" s="1"/>
  <c r="J5025" i="1"/>
  <c r="Z5025" i="1" s="1"/>
  <c r="J5026" i="1"/>
  <c r="Z5026" i="1" s="1"/>
  <c r="J5027" i="1"/>
  <c r="Z5027" i="1" s="1"/>
  <c r="J5028" i="1"/>
  <c r="Z5028" i="1" s="1"/>
  <c r="J5029" i="1"/>
  <c r="Z5029" i="1" s="1"/>
  <c r="J5030" i="1"/>
  <c r="Z5030" i="1" s="1"/>
  <c r="J5031" i="1"/>
  <c r="Z5031" i="1" s="1"/>
  <c r="J5032" i="1"/>
  <c r="Z5032" i="1" s="1"/>
  <c r="J5033" i="1"/>
  <c r="Z5033" i="1" s="1"/>
  <c r="J5034" i="1"/>
  <c r="Z5034" i="1" s="1"/>
  <c r="J5035" i="1"/>
  <c r="Z5035" i="1" s="1"/>
  <c r="J5036" i="1"/>
  <c r="Z5036" i="1" s="1"/>
  <c r="J5037" i="1"/>
  <c r="Z5037" i="1" s="1"/>
  <c r="J5038" i="1"/>
  <c r="Z5038" i="1" s="1"/>
  <c r="J5039" i="1"/>
  <c r="Z5039" i="1" s="1"/>
  <c r="J5040" i="1"/>
  <c r="Z5040" i="1" s="1"/>
  <c r="J5041" i="1"/>
  <c r="Z5041" i="1" s="1"/>
  <c r="J5042" i="1"/>
  <c r="Z5042" i="1" s="1"/>
  <c r="J5043" i="1"/>
  <c r="Z5043" i="1" s="1"/>
  <c r="J5044" i="1"/>
  <c r="Z5044" i="1" s="1"/>
  <c r="J5045" i="1"/>
  <c r="Z5045" i="1" s="1"/>
  <c r="J5046" i="1"/>
  <c r="Z5046" i="1" s="1"/>
  <c r="J5047" i="1"/>
  <c r="Z5047" i="1" s="1"/>
  <c r="J5048" i="1"/>
  <c r="Z5048" i="1" s="1"/>
  <c r="J5049" i="1"/>
  <c r="Z5049" i="1" s="1"/>
  <c r="J5050" i="1"/>
  <c r="Z5050" i="1" s="1"/>
  <c r="J5051" i="1"/>
  <c r="Z5051" i="1" s="1"/>
  <c r="J5052" i="1"/>
  <c r="Z5052" i="1" s="1"/>
  <c r="J5053" i="1"/>
  <c r="Z5053" i="1" s="1"/>
  <c r="J5054" i="1"/>
  <c r="Z5054" i="1" s="1"/>
  <c r="J5055" i="1"/>
  <c r="Z5055" i="1" s="1"/>
  <c r="J5056" i="1"/>
  <c r="Z5056" i="1" s="1"/>
  <c r="J5057" i="1"/>
  <c r="Z5057" i="1" s="1"/>
  <c r="J5058" i="1"/>
  <c r="Z5058" i="1" s="1"/>
  <c r="J5059" i="1"/>
  <c r="Z5059" i="1" s="1"/>
  <c r="J5060" i="1"/>
  <c r="Z5060" i="1" s="1"/>
  <c r="J5061" i="1"/>
  <c r="Z5061" i="1" s="1"/>
  <c r="J5062" i="1"/>
  <c r="Z5062" i="1" s="1"/>
  <c r="J5063" i="1"/>
  <c r="Z5063" i="1" s="1"/>
  <c r="J5064" i="1"/>
  <c r="Z5064" i="1" s="1"/>
  <c r="J5065" i="1"/>
  <c r="Z5065" i="1" s="1"/>
  <c r="J5066" i="1"/>
  <c r="Z5066" i="1" s="1"/>
  <c r="J5067" i="1"/>
  <c r="Z5067" i="1" s="1"/>
  <c r="J5068" i="1"/>
  <c r="Z5068" i="1" s="1"/>
  <c r="J5069" i="1"/>
  <c r="Z5069" i="1" s="1"/>
  <c r="J5070" i="1"/>
  <c r="Z5070" i="1" s="1"/>
  <c r="J5071" i="1"/>
  <c r="Z5071" i="1" s="1"/>
  <c r="J5072" i="1"/>
  <c r="Z5072" i="1" s="1"/>
  <c r="J5073" i="1"/>
  <c r="Z5073" i="1" s="1"/>
  <c r="J5074" i="1"/>
  <c r="Z5074" i="1" s="1"/>
  <c r="J5082" i="1"/>
  <c r="Z5082" i="1" s="1"/>
  <c r="J5083" i="1"/>
  <c r="Z5083" i="1" s="1"/>
  <c r="J5084" i="1"/>
  <c r="Z5084" i="1" s="1"/>
  <c r="J5085" i="1"/>
  <c r="Z5085" i="1" s="1"/>
  <c r="J5086" i="1"/>
  <c r="Z5086" i="1" s="1"/>
  <c r="J5087" i="1"/>
  <c r="Z5087" i="1" s="1"/>
  <c r="J5088" i="1"/>
  <c r="Z5088" i="1" s="1"/>
  <c r="J5089" i="1"/>
  <c r="Z5089" i="1" s="1"/>
  <c r="J5090" i="1"/>
  <c r="Z5090" i="1" s="1"/>
  <c r="J5091" i="1"/>
  <c r="Z5091" i="1" s="1"/>
  <c r="J5092" i="1"/>
  <c r="Z5092" i="1" s="1"/>
  <c r="J5093" i="1"/>
  <c r="Z5093" i="1" s="1"/>
  <c r="J5094" i="1"/>
  <c r="Z5094" i="1" s="1"/>
  <c r="J5095" i="1"/>
  <c r="Z5095" i="1" s="1"/>
  <c r="J5096" i="1"/>
  <c r="Z5096" i="1" s="1"/>
  <c r="J5097" i="1"/>
  <c r="Z5097" i="1" s="1"/>
  <c r="J5098" i="1"/>
  <c r="Z5098" i="1" s="1"/>
  <c r="J5099" i="1"/>
  <c r="Z5099" i="1" s="1"/>
  <c r="J5100" i="1"/>
  <c r="Z5100" i="1" s="1"/>
  <c r="J5101" i="1"/>
  <c r="Z5101" i="1" s="1"/>
  <c r="J5102" i="1"/>
  <c r="Z5102" i="1" s="1"/>
  <c r="J5103" i="1"/>
  <c r="Z5103" i="1" s="1"/>
  <c r="J5104" i="1"/>
  <c r="Z5104" i="1" s="1"/>
  <c r="J5105" i="1"/>
  <c r="Z5105" i="1" s="1"/>
  <c r="J5106" i="1"/>
  <c r="Z5106" i="1" s="1"/>
  <c r="J5107" i="1"/>
  <c r="Z5107" i="1" s="1"/>
  <c r="J5108" i="1"/>
  <c r="Z5108" i="1" s="1"/>
  <c r="J5109" i="1"/>
  <c r="Z5109" i="1" s="1"/>
  <c r="J5110" i="1"/>
  <c r="Z5110" i="1" s="1"/>
  <c r="J5111" i="1"/>
  <c r="Z5111" i="1" s="1"/>
  <c r="J5112" i="1"/>
  <c r="Z5112" i="1" s="1"/>
  <c r="J5113" i="1"/>
  <c r="Z5113" i="1" s="1"/>
  <c r="J5114" i="1"/>
  <c r="Z5114" i="1" s="1"/>
  <c r="J5115" i="1"/>
  <c r="Z5115" i="1" s="1"/>
  <c r="J5116" i="1"/>
  <c r="Z5116" i="1" s="1"/>
  <c r="J5117" i="1"/>
  <c r="Z5117" i="1" s="1"/>
  <c r="J5118" i="1"/>
  <c r="Z5118" i="1" s="1"/>
  <c r="J5119" i="1"/>
  <c r="Z5119" i="1" s="1"/>
  <c r="J5120" i="1"/>
  <c r="Z5120" i="1" s="1"/>
  <c r="J5121" i="1"/>
  <c r="Z5121" i="1" s="1"/>
  <c r="J5122" i="1"/>
  <c r="Z5122" i="1" s="1"/>
  <c r="J5123" i="1"/>
  <c r="Z5123" i="1" s="1"/>
  <c r="J5124" i="1"/>
  <c r="Z5124" i="1" s="1"/>
  <c r="J5125" i="1"/>
  <c r="Z5125" i="1" s="1"/>
  <c r="J5126" i="1"/>
  <c r="Z5126" i="1" s="1"/>
  <c r="J5127" i="1"/>
  <c r="Z5127" i="1" s="1"/>
  <c r="J5128" i="1"/>
  <c r="Z5128" i="1" s="1"/>
  <c r="J5129" i="1"/>
  <c r="Z5129" i="1" s="1"/>
  <c r="J5130" i="1"/>
  <c r="Z5130" i="1" s="1"/>
  <c r="J5131" i="1"/>
  <c r="Z5131" i="1" s="1"/>
  <c r="J5132" i="1"/>
  <c r="Z5132" i="1" s="1"/>
  <c r="J5133" i="1"/>
  <c r="Z5133" i="1" s="1"/>
  <c r="J5134" i="1"/>
  <c r="Z5134" i="1" s="1"/>
  <c r="J5135" i="1"/>
  <c r="Z5135" i="1" s="1"/>
  <c r="J5136" i="1"/>
  <c r="Z5136" i="1" s="1"/>
  <c r="J5137" i="1"/>
  <c r="Z5137" i="1" s="1"/>
  <c r="J5138" i="1"/>
  <c r="Z5138" i="1" s="1"/>
  <c r="J5139" i="1"/>
  <c r="Z5139" i="1" s="1"/>
  <c r="J5140" i="1"/>
  <c r="Z5140" i="1" s="1"/>
  <c r="J5141" i="1"/>
  <c r="Z5141" i="1" s="1"/>
  <c r="J5142" i="1"/>
  <c r="Z5142" i="1" s="1"/>
  <c r="J5143" i="1"/>
  <c r="Z5143" i="1" s="1"/>
  <c r="J5144" i="1"/>
  <c r="Z5144" i="1" s="1"/>
  <c r="J5145" i="1"/>
  <c r="Z5145" i="1" s="1"/>
  <c r="J5146" i="1"/>
  <c r="Z5146" i="1" s="1"/>
  <c r="J5147" i="1"/>
  <c r="Z5147" i="1" s="1"/>
  <c r="J5148" i="1"/>
  <c r="Z5148" i="1" s="1"/>
  <c r="J5149" i="1"/>
  <c r="Z5149" i="1" s="1"/>
  <c r="J5150" i="1"/>
  <c r="Z5150" i="1" s="1"/>
  <c r="J5151" i="1"/>
  <c r="Z5151" i="1" s="1"/>
  <c r="J5152" i="1"/>
  <c r="Z5152" i="1" s="1"/>
  <c r="J5153" i="1"/>
  <c r="Z5153" i="1" s="1"/>
  <c r="I5157" i="1"/>
  <c r="I5158" i="1" s="1"/>
  <c r="I5159" i="1" s="1"/>
  <c r="I5160" i="1" s="1"/>
  <c r="I5161" i="1" s="1"/>
  <c r="I5162" i="1" s="1"/>
  <c r="I5163" i="1" s="1"/>
  <c r="I5164" i="1" s="1"/>
  <c r="I5165" i="1" s="1"/>
  <c r="I5166" i="1" s="1"/>
  <c r="I5167" i="1" s="1"/>
  <c r="I5168" i="1" s="1"/>
  <c r="I5169" i="1" s="1"/>
  <c r="I5170" i="1" s="1"/>
  <c r="I5171" i="1" s="1"/>
  <c r="I5172" i="1" s="1"/>
  <c r="I5173" i="1" s="1"/>
  <c r="I5174" i="1" s="1"/>
  <c r="I5175" i="1" s="1"/>
  <c r="I5176" i="1" s="1"/>
  <c r="I5177" i="1" s="1"/>
  <c r="I5178" i="1" s="1"/>
  <c r="I5179" i="1" s="1"/>
  <c r="I5180" i="1" s="1"/>
  <c r="I5181" i="1" s="1"/>
  <c r="I5182" i="1" s="1"/>
  <c r="I5183" i="1" s="1"/>
  <c r="I5184" i="1" s="1"/>
  <c r="I5185" i="1" s="1"/>
  <c r="I5186" i="1" s="1"/>
  <c r="I5187" i="1" s="1"/>
  <c r="I5188" i="1" s="1"/>
  <c r="I5189" i="1" s="1"/>
  <c r="I5190" i="1" s="1"/>
  <c r="I5191" i="1" s="1"/>
  <c r="I5192" i="1" s="1"/>
  <c r="I5193" i="1" s="1"/>
  <c r="I5194" i="1" s="1"/>
  <c r="I5195" i="1" s="1"/>
  <c r="I5196" i="1" s="1"/>
  <c r="I5197" i="1" s="1"/>
  <c r="I5198" i="1" s="1"/>
  <c r="I5199" i="1" s="1"/>
  <c r="I5200" i="1" s="1"/>
  <c r="I5201" i="1" s="1"/>
  <c r="I5202" i="1" s="1"/>
  <c r="I5203" i="1" s="1"/>
  <c r="I5204" i="1" s="1"/>
  <c r="I5205" i="1" s="1"/>
  <c r="I5206" i="1" s="1"/>
  <c r="I5207" i="1" s="1"/>
  <c r="I5208" i="1" s="1"/>
  <c r="I5209" i="1" s="1"/>
  <c r="I5210" i="1" s="1"/>
  <c r="I5211" i="1" s="1"/>
  <c r="I5212" i="1" s="1"/>
  <c r="I5213" i="1" s="1"/>
  <c r="I5214" i="1" s="1"/>
  <c r="I5215" i="1" s="1"/>
  <c r="I5216" i="1" s="1"/>
  <c r="I5217" i="1" s="1"/>
  <c r="I5218" i="1" s="1"/>
  <c r="I5219" i="1" s="1"/>
  <c r="I5220" i="1" s="1"/>
  <c r="I5221" i="1" s="1"/>
  <c r="I5222" i="1" s="1"/>
  <c r="I5223" i="1" s="1"/>
  <c r="I5224" i="1" s="1"/>
  <c r="I5225" i="1" s="1"/>
  <c r="I5226" i="1" s="1"/>
  <c r="I5227" i="1" s="1"/>
  <c r="I5228" i="1" s="1"/>
  <c r="J5154" i="1"/>
  <c r="Z5154" i="1" s="1"/>
  <c r="J5155" i="1"/>
  <c r="Z5155" i="1" s="1"/>
  <c r="J5156" i="1"/>
  <c r="Z5156" i="1" s="1"/>
  <c r="J5157" i="1"/>
  <c r="Z5157" i="1" s="1"/>
  <c r="J5158" i="1"/>
  <c r="Z5158" i="1" s="1"/>
  <c r="J5159" i="1"/>
  <c r="Z5159" i="1" s="1"/>
  <c r="J5160" i="1"/>
  <c r="Z5160" i="1" s="1"/>
  <c r="J5161" i="1"/>
  <c r="Z5161" i="1" s="1"/>
  <c r="J5162" i="1"/>
  <c r="Z5162" i="1" s="1"/>
  <c r="J5163" i="1"/>
  <c r="Z5163" i="1" s="1"/>
  <c r="J5164" i="1"/>
  <c r="Z5164" i="1" s="1"/>
  <c r="J5165" i="1"/>
  <c r="Z5165" i="1" s="1"/>
  <c r="J5166" i="1"/>
  <c r="Z5166" i="1" s="1"/>
  <c r="J5167" i="1"/>
  <c r="Z5167" i="1" s="1"/>
  <c r="J5168" i="1"/>
  <c r="Z5168" i="1" s="1"/>
  <c r="J5169" i="1"/>
  <c r="Z5169" i="1" s="1"/>
  <c r="J5170" i="1"/>
  <c r="Z5170" i="1" s="1"/>
  <c r="J5171" i="1"/>
  <c r="Z5171" i="1" s="1"/>
  <c r="J5172" i="1"/>
  <c r="Z5172" i="1" s="1"/>
  <c r="J5173" i="1"/>
  <c r="Z5173" i="1" s="1"/>
  <c r="J5174" i="1"/>
  <c r="Z5174" i="1" s="1"/>
  <c r="J5175" i="1"/>
  <c r="Z5175" i="1" s="1"/>
  <c r="J5176" i="1"/>
  <c r="Z5176" i="1" s="1"/>
  <c r="J5177" i="1"/>
  <c r="Z5177" i="1" s="1"/>
  <c r="J5178" i="1"/>
  <c r="Z5178" i="1" s="1"/>
  <c r="J5179" i="1"/>
  <c r="Z5179" i="1" s="1"/>
  <c r="J5180" i="1"/>
  <c r="Z5180" i="1" s="1"/>
  <c r="J5181" i="1"/>
  <c r="Z5181" i="1" s="1"/>
  <c r="J5182" i="1"/>
  <c r="Z5182" i="1" s="1"/>
  <c r="J5183" i="1"/>
  <c r="Z5183" i="1" s="1"/>
  <c r="J5184" i="1"/>
  <c r="Z5184" i="1" s="1"/>
  <c r="J5185" i="1"/>
  <c r="Z5185" i="1" s="1"/>
  <c r="J5186" i="1"/>
  <c r="Z5186" i="1" s="1"/>
  <c r="J5187" i="1"/>
  <c r="Z5187" i="1" s="1"/>
  <c r="J5188" i="1"/>
  <c r="Z5188" i="1" s="1"/>
  <c r="J5189" i="1"/>
  <c r="Z5189" i="1" s="1"/>
  <c r="J5190" i="1"/>
  <c r="Z5190" i="1" s="1"/>
  <c r="J5191" i="1"/>
  <c r="Z5191" i="1" s="1"/>
  <c r="J5192" i="1"/>
  <c r="Z5192" i="1" s="1"/>
  <c r="J5193" i="1"/>
  <c r="Z5193" i="1" s="1"/>
  <c r="J5194" i="1"/>
  <c r="Z5194" i="1" s="1"/>
  <c r="J5195" i="1"/>
  <c r="Z5195" i="1" s="1"/>
  <c r="J5196" i="1"/>
  <c r="Z5196" i="1" s="1"/>
  <c r="J5197" i="1"/>
  <c r="Z5197" i="1" s="1"/>
  <c r="J5198" i="1"/>
  <c r="Z5198" i="1" s="1"/>
  <c r="J5199" i="1"/>
  <c r="Z5199" i="1" s="1"/>
  <c r="J5200" i="1"/>
  <c r="Z5200" i="1" s="1"/>
  <c r="J5201" i="1"/>
  <c r="Z5201" i="1" s="1"/>
  <c r="J5202" i="1"/>
  <c r="Z5202" i="1" s="1"/>
  <c r="J5203" i="1"/>
  <c r="Z5203" i="1" s="1"/>
  <c r="J5204" i="1"/>
  <c r="Z5204" i="1" s="1"/>
  <c r="J5205" i="1"/>
  <c r="Z5205" i="1" s="1"/>
  <c r="J5206" i="1"/>
  <c r="Z5206" i="1" s="1"/>
  <c r="J5207" i="1"/>
  <c r="Z5207" i="1" s="1"/>
  <c r="J5208" i="1"/>
  <c r="Z5208" i="1" s="1"/>
  <c r="J5209" i="1"/>
  <c r="Z5209" i="1" s="1"/>
  <c r="J5210" i="1"/>
  <c r="Z5210" i="1" s="1"/>
  <c r="J5211" i="1"/>
  <c r="Z5211" i="1" s="1"/>
  <c r="J5212" i="1"/>
  <c r="Z5212" i="1" s="1"/>
  <c r="J5213" i="1"/>
  <c r="Z5213" i="1" s="1"/>
  <c r="J5214" i="1"/>
  <c r="Z5214" i="1" s="1"/>
  <c r="J5215" i="1"/>
  <c r="Z5215" i="1" s="1"/>
  <c r="J5216" i="1"/>
  <c r="Z5216" i="1" s="1"/>
  <c r="J5217" i="1"/>
  <c r="Z5217" i="1" s="1"/>
  <c r="J5218" i="1"/>
  <c r="Z5218" i="1" s="1"/>
  <c r="J5219" i="1"/>
  <c r="Z5219" i="1" s="1"/>
  <c r="J5220" i="1"/>
  <c r="Z5220" i="1" s="1"/>
  <c r="J5221" i="1"/>
  <c r="Z5221" i="1" s="1"/>
  <c r="J5222" i="1"/>
  <c r="Z5222" i="1" s="1"/>
  <c r="J5223" i="1"/>
  <c r="Z5223" i="1" s="1"/>
  <c r="J5224" i="1"/>
  <c r="Z5224" i="1" s="1"/>
  <c r="J5225" i="1"/>
  <c r="Z5225" i="1" s="1"/>
  <c r="J5226" i="1"/>
  <c r="Z5226" i="1" s="1"/>
  <c r="J5227" i="1"/>
  <c r="Z5227" i="1" s="1"/>
  <c r="J5228" i="1"/>
  <c r="Z5228" i="1" s="1"/>
  <c r="J5232" i="1"/>
  <c r="Z5232" i="1" s="1"/>
  <c r="J5233" i="1"/>
  <c r="Z5233" i="1" s="1"/>
  <c r="J5234" i="1"/>
  <c r="Z5234" i="1" s="1"/>
  <c r="J5235" i="1"/>
  <c r="Z5235" i="1" s="1"/>
  <c r="J5236" i="1"/>
  <c r="Z5236" i="1" s="1"/>
  <c r="J5237" i="1"/>
  <c r="Z5237" i="1" s="1"/>
  <c r="J5238" i="1"/>
  <c r="Z5238" i="1" s="1"/>
  <c r="J5239" i="1"/>
  <c r="Z5239" i="1" s="1"/>
  <c r="J5240" i="1"/>
  <c r="Z5240" i="1" s="1"/>
  <c r="J5241" i="1"/>
  <c r="Z5241" i="1" s="1"/>
  <c r="J5242" i="1"/>
  <c r="Z5242" i="1" s="1"/>
  <c r="J5243" i="1"/>
  <c r="Z5243" i="1" s="1"/>
  <c r="J5244" i="1"/>
  <c r="Z5244" i="1" s="1"/>
  <c r="J5245" i="1"/>
  <c r="Z5245" i="1" s="1"/>
  <c r="J5246" i="1"/>
  <c r="Z5246" i="1" s="1"/>
  <c r="J5247" i="1"/>
  <c r="Z5247" i="1" s="1"/>
  <c r="J5248" i="1"/>
  <c r="Z5248" i="1" s="1"/>
  <c r="J5249" i="1"/>
  <c r="Z5249" i="1" s="1"/>
  <c r="J5250" i="1"/>
  <c r="Z5250" i="1" s="1"/>
  <c r="J5251" i="1"/>
  <c r="Z5251" i="1" s="1"/>
  <c r="I5252" i="1"/>
  <c r="I5253" i="1" s="1"/>
  <c r="I5254" i="1" s="1"/>
  <c r="I5255" i="1" s="1"/>
  <c r="I5256" i="1" s="1"/>
  <c r="I5257" i="1" s="1"/>
  <c r="I5258" i="1" s="1"/>
  <c r="I5259" i="1" s="1"/>
  <c r="I5260" i="1" s="1"/>
  <c r="I5261" i="1" s="1"/>
  <c r="I5262" i="1" s="1"/>
  <c r="I5263" i="1" s="1"/>
  <c r="I5264" i="1" s="1"/>
  <c r="I5265" i="1" s="1"/>
  <c r="I5266" i="1" s="1"/>
  <c r="I5267" i="1" s="1"/>
  <c r="I5268" i="1" s="1"/>
  <c r="I5269" i="1" s="1"/>
  <c r="I5270" i="1" s="1"/>
  <c r="I5271" i="1" s="1"/>
  <c r="I5272" i="1" s="1"/>
  <c r="I5273" i="1" s="1"/>
  <c r="I5274" i="1" s="1"/>
  <c r="I5275" i="1" s="1"/>
  <c r="I5276" i="1" s="1"/>
  <c r="I5277" i="1" s="1"/>
  <c r="I5278" i="1" s="1"/>
  <c r="I5279" i="1" s="1"/>
  <c r="I5280" i="1" s="1"/>
  <c r="I5281" i="1" s="1"/>
  <c r="I5282" i="1" s="1"/>
  <c r="I5283" i="1" s="1"/>
  <c r="I5284" i="1" s="1"/>
  <c r="I5285" i="1" s="1"/>
  <c r="I5286" i="1" s="1"/>
  <c r="I5287" i="1" s="1"/>
  <c r="I5288" i="1" s="1"/>
  <c r="I5289" i="1" s="1"/>
  <c r="I5290" i="1" s="1"/>
  <c r="I5291" i="1" s="1"/>
  <c r="I5292" i="1" s="1"/>
  <c r="I5293" i="1" s="1"/>
  <c r="I5294" i="1" s="1"/>
  <c r="I5295" i="1" s="1"/>
  <c r="I5296" i="1" s="1"/>
  <c r="I5297" i="1" s="1"/>
  <c r="I5298" i="1" s="1"/>
  <c r="I5299" i="1" s="1"/>
  <c r="I5300" i="1" s="1"/>
  <c r="I5301" i="1" s="1"/>
  <c r="I5302" i="1" s="1"/>
  <c r="I5303" i="1" s="1"/>
  <c r="I5304" i="1" s="1"/>
  <c r="I5305" i="1" s="1"/>
  <c r="I5306" i="1" s="1"/>
  <c r="I5307" i="1" s="1"/>
  <c r="I5308" i="1" s="1"/>
  <c r="I5309" i="1" s="1"/>
  <c r="I5310" i="1" s="1"/>
  <c r="I5311" i="1" s="1"/>
  <c r="I5312" i="1" s="1"/>
  <c r="I5313" i="1" s="1"/>
  <c r="I5314" i="1" s="1"/>
  <c r="I5315" i="1" s="1"/>
  <c r="I5316" i="1" s="1"/>
  <c r="I5317" i="1" s="1"/>
  <c r="I5318" i="1" s="1"/>
  <c r="I5319" i="1" s="1"/>
  <c r="I5320" i="1" s="1"/>
  <c r="I5321" i="1" s="1"/>
  <c r="I5322" i="1" s="1"/>
  <c r="I5323" i="1" s="1"/>
  <c r="I5324" i="1" s="1"/>
  <c r="I5325" i="1" s="1"/>
  <c r="I5326" i="1" s="1"/>
  <c r="I5327" i="1" s="1"/>
  <c r="I5328" i="1" s="1"/>
  <c r="I5329" i="1" s="1"/>
  <c r="I5330" i="1" s="1"/>
  <c r="I5331" i="1" s="1"/>
  <c r="I5332" i="1" s="1"/>
  <c r="I5333" i="1" s="1"/>
  <c r="I5334" i="1" s="1"/>
  <c r="I5335" i="1" s="1"/>
  <c r="I5336" i="1" s="1"/>
  <c r="I5337" i="1" s="1"/>
  <c r="I5338" i="1" s="1"/>
  <c r="I5339" i="1" s="1"/>
  <c r="I5340" i="1" s="1"/>
  <c r="I5341" i="1" s="1"/>
  <c r="I5342" i="1" s="1"/>
  <c r="I5343" i="1" s="1"/>
  <c r="I5344" i="1" s="1"/>
  <c r="I5345" i="1" s="1"/>
  <c r="I5346" i="1" s="1"/>
  <c r="I5347" i="1" s="1"/>
  <c r="I5348" i="1" s="1"/>
  <c r="I5349" i="1" s="1"/>
  <c r="I5350" i="1" s="1"/>
  <c r="I5351" i="1" s="1"/>
  <c r="I5352" i="1" s="1"/>
  <c r="I5353" i="1" s="1"/>
  <c r="I5354" i="1" s="1"/>
  <c r="I5355" i="1" s="1"/>
  <c r="I5356" i="1" s="1"/>
  <c r="I5357" i="1" s="1"/>
  <c r="I5358" i="1" s="1"/>
  <c r="I5359" i="1" s="1"/>
  <c r="I5360" i="1" s="1"/>
  <c r="I5361" i="1" s="1"/>
  <c r="I5362" i="1" s="1"/>
  <c r="I5363" i="1" s="1"/>
  <c r="I5364" i="1" s="1"/>
  <c r="I5365" i="1" s="1"/>
  <c r="I5366" i="1" s="1"/>
  <c r="I5367" i="1" s="1"/>
  <c r="I5368" i="1" s="1"/>
  <c r="I5369" i="1" s="1"/>
  <c r="I5370" i="1" s="1"/>
  <c r="I5371" i="1" s="1"/>
  <c r="I5372" i="1" s="1"/>
  <c r="I5373" i="1" s="1"/>
  <c r="I5374" i="1" s="1"/>
  <c r="I5375" i="1" s="1"/>
  <c r="I5376" i="1" s="1"/>
  <c r="I5377" i="1" s="1"/>
  <c r="I5378" i="1" s="1"/>
  <c r="I5379" i="1" s="1"/>
  <c r="I5380" i="1" s="1"/>
  <c r="I5381" i="1" s="1"/>
  <c r="I5382" i="1" s="1"/>
  <c r="I5383" i="1" s="1"/>
  <c r="I5384" i="1" s="1"/>
  <c r="I5385" i="1" s="1"/>
  <c r="I5386" i="1" s="1"/>
  <c r="I5387" i="1" s="1"/>
  <c r="I5388" i="1" s="1"/>
  <c r="I5389" i="1" s="1"/>
  <c r="I5390" i="1" s="1"/>
  <c r="I5391" i="1" s="1"/>
  <c r="I5392" i="1" s="1"/>
  <c r="I5393" i="1" s="1"/>
  <c r="I5394" i="1" s="1"/>
  <c r="I5395" i="1" s="1"/>
  <c r="J5252" i="1"/>
  <c r="Z5252" i="1" s="1"/>
  <c r="J5253" i="1"/>
  <c r="Z5253" i="1" s="1"/>
  <c r="J5254" i="1"/>
  <c r="Z5254" i="1" s="1"/>
  <c r="J5255" i="1"/>
  <c r="Z5255" i="1" s="1"/>
  <c r="J5256" i="1"/>
  <c r="Z5256" i="1" s="1"/>
  <c r="J5257" i="1"/>
  <c r="Z5257" i="1" s="1"/>
  <c r="J5258" i="1"/>
  <c r="Z5258" i="1" s="1"/>
  <c r="J5259" i="1"/>
  <c r="Z5259" i="1" s="1"/>
  <c r="J5260" i="1"/>
  <c r="Z5260" i="1" s="1"/>
  <c r="J5261" i="1"/>
  <c r="Z5261" i="1" s="1"/>
  <c r="J5262" i="1"/>
  <c r="Z5262" i="1" s="1"/>
  <c r="J5263" i="1"/>
  <c r="Z5263" i="1" s="1"/>
  <c r="J5264" i="1"/>
  <c r="Z5264" i="1" s="1"/>
  <c r="J5265" i="1"/>
  <c r="Z5265" i="1" s="1"/>
  <c r="J5266" i="1"/>
  <c r="Z5266" i="1" s="1"/>
  <c r="J5267" i="1"/>
  <c r="Z5267" i="1" s="1"/>
  <c r="J5268" i="1"/>
  <c r="Z5268" i="1" s="1"/>
  <c r="J5269" i="1"/>
  <c r="Z5269" i="1" s="1"/>
  <c r="J5270" i="1"/>
  <c r="Z5270" i="1" s="1"/>
  <c r="J5271" i="1"/>
  <c r="Z5271" i="1" s="1"/>
  <c r="J5272" i="1"/>
  <c r="Z5272" i="1" s="1"/>
  <c r="J5273" i="1"/>
  <c r="Z5273" i="1" s="1"/>
  <c r="J5274" i="1"/>
  <c r="Z5274" i="1" s="1"/>
  <c r="J5275" i="1"/>
  <c r="Z5275" i="1" s="1"/>
  <c r="J5276" i="1"/>
  <c r="Z5276" i="1" s="1"/>
  <c r="J5277" i="1"/>
  <c r="Z5277" i="1" s="1"/>
  <c r="J5278" i="1"/>
  <c r="Z5278" i="1" s="1"/>
  <c r="J5279" i="1"/>
  <c r="Z5279" i="1" s="1"/>
  <c r="J5280" i="1"/>
  <c r="Z5280" i="1" s="1"/>
  <c r="J5281" i="1"/>
  <c r="Z5281" i="1" s="1"/>
  <c r="J5282" i="1"/>
  <c r="Z5282" i="1" s="1"/>
  <c r="J5283" i="1"/>
  <c r="Z5283" i="1" s="1"/>
  <c r="J5284" i="1"/>
  <c r="Z5284" i="1" s="1"/>
  <c r="J5285" i="1"/>
  <c r="Z5285" i="1" s="1"/>
  <c r="J5286" i="1"/>
  <c r="Z5286" i="1" s="1"/>
  <c r="J5287" i="1"/>
  <c r="Z5287" i="1" s="1"/>
  <c r="J5288" i="1"/>
  <c r="Z5288" i="1" s="1"/>
  <c r="J5289" i="1"/>
  <c r="Z5289" i="1" s="1"/>
  <c r="J5290" i="1"/>
  <c r="Z5290" i="1" s="1"/>
  <c r="J5291" i="1"/>
  <c r="Z5291" i="1" s="1"/>
  <c r="J5292" i="1"/>
  <c r="Z5292" i="1" s="1"/>
  <c r="J5293" i="1"/>
  <c r="Z5293" i="1" s="1"/>
  <c r="J5294" i="1"/>
  <c r="Z5294" i="1" s="1"/>
  <c r="J5295" i="1"/>
  <c r="Z5295" i="1" s="1"/>
  <c r="J5296" i="1"/>
  <c r="Z5296" i="1" s="1"/>
  <c r="J5335" i="1"/>
  <c r="Z5335" i="1" s="1"/>
  <c r="J5336" i="1"/>
  <c r="Z5336" i="1" s="1"/>
  <c r="J5337" i="1"/>
  <c r="Z5337" i="1" s="1"/>
  <c r="J5338" i="1"/>
  <c r="Z5338" i="1" s="1"/>
  <c r="J5339" i="1"/>
  <c r="Z5339" i="1" s="1"/>
  <c r="J5340" i="1"/>
  <c r="Z5340" i="1" s="1"/>
  <c r="J5341" i="1"/>
  <c r="Z5341" i="1" s="1"/>
  <c r="J5342" i="1"/>
  <c r="Z5342" i="1" s="1"/>
  <c r="J5343" i="1"/>
  <c r="Z5343" i="1" s="1"/>
  <c r="J5344" i="1"/>
  <c r="Z5344" i="1" s="1"/>
  <c r="J5345" i="1"/>
  <c r="Z5345" i="1" s="1"/>
  <c r="J5346" i="1"/>
  <c r="Z5346" i="1" s="1"/>
  <c r="J5347" i="1"/>
  <c r="Z5347" i="1" s="1"/>
  <c r="J5348" i="1"/>
  <c r="Z5348" i="1" s="1"/>
  <c r="J5349" i="1"/>
  <c r="Z5349" i="1" s="1"/>
  <c r="J5350" i="1"/>
  <c r="Z5350" i="1" s="1"/>
  <c r="J5351" i="1"/>
  <c r="Z5351" i="1" s="1"/>
  <c r="J5352" i="1"/>
  <c r="Z5352" i="1" s="1"/>
  <c r="J5353" i="1"/>
  <c r="Z5353" i="1" s="1"/>
  <c r="J5354" i="1"/>
  <c r="Z5354" i="1" s="1"/>
  <c r="J5355" i="1"/>
  <c r="Z5355" i="1" s="1"/>
  <c r="J5356" i="1"/>
  <c r="Z5356" i="1" s="1"/>
  <c r="J5357" i="1"/>
  <c r="Z5357" i="1" s="1"/>
  <c r="J5358" i="1"/>
  <c r="Z5358" i="1" s="1"/>
  <c r="J5359" i="1"/>
  <c r="Z5359" i="1" s="1"/>
  <c r="J5360" i="1"/>
  <c r="Z5360" i="1" s="1"/>
  <c r="J5361" i="1"/>
  <c r="Z5361" i="1" s="1"/>
  <c r="J5362" i="1"/>
  <c r="Z5362" i="1" s="1"/>
  <c r="J5363" i="1"/>
  <c r="Z5363" i="1" s="1"/>
  <c r="J5364" i="1"/>
  <c r="Z5364" i="1" s="1"/>
  <c r="J5365" i="1"/>
  <c r="Z5365" i="1" s="1"/>
  <c r="J5366" i="1"/>
  <c r="Z5366" i="1" s="1"/>
  <c r="J5367" i="1"/>
  <c r="Z5367" i="1" s="1"/>
  <c r="J5368" i="1"/>
  <c r="Z5368" i="1" s="1"/>
  <c r="J5369" i="1"/>
  <c r="Z5369" i="1" s="1"/>
  <c r="J5370" i="1"/>
  <c r="Z5370" i="1" s="1"/>
  <c r="J5371" i="1"/>
  <c r="Z5371" i="1" s="1"/>
  <c r="J5372" i="1"/>
  <c r="Z5372" i="1" s="1"/>
  <c r="J5373" i="1"/>
  <c r="Z5373" i="1" s="1"/>
  <c r="J5374" i="1"/>
  <c r="Z5374" i="1" s="1"/>
  <c r="J5375" i="1"/>
  <c r="Z5375" i="1" s="1"/>
  <c r="J5376" i="1"/>
  <c r="Z5376" i="1" s="1"/>
  <c r="J5377" i="1"/>
  <c r="Z5377" i="1" s="1"/>
  <c r="J5378" i="1"/>
  <c r="Z5378" i="1" s="1"/>
  <c r="J5379" i="1"/>
  <c r="Z5379" i="1" s="1"/>
  <c r="J5380" i="1"/>
  <c r="Z5380" i="1" s="1"/>
  <c r="J5381" i="1"/>
  <c r="Z5381" i="1" s="1"/>
  <c r="J5382" i="1"/>
  <c r="Z5382" i="1" s="1"/>
  <c r="J5383" i="1"/>
  <c r="Z5383" i="1" s="1"/>
  <c r="J5384" i="1"/>
  <c r="Z5384" i="1" s="1"/>
  <c r="J5385" i="1"/>
  <c r="Z5385" i="1" s="1"/>
  <c r="J5386" i="1"/>
  <c r="Z5386" i="1" s="1"/>
  <c r="J5387" i="1"/>
  <c r="Z5387" i="1" s="1"/>
  <c r="J5388" i="1"/>
  <c r="Z5388" i="1" s="1"/>
  <c r="J5389" i="1"/>
  <c r="Z5389" i="1" s="1"/>
  <c r="J5390" i="1"/>
  <c r="Z5390" i="1" s="1"/>
  <c r="J5391" i="1"/>
  <c r="Z5391" i="1" s="1"/>
  <c r="J5392" i="1"/>
  <c r="Z5392" i="1" s="1"/>
  <c r="J5393" i="1"/>
  <c r="Z5393" i="1" s="1"/>
  <c r="J5394" i="1"/>
  <c r="Z5394" i="1" s="1"/>
  <c r="J5395" i="1"/>
  <c r="Z5395" i="1" s="1"/>
  <c r="J5429" i="1"/>
  <c r="Z5429" i="1" s="1"/>
  <c r="J5430" i="1"/>
  <c r="Z5430" i="1" s="1"/>
  <c r="J5431" i="1"/>
  <c r="Z5431" i="1" s="1"/>
  <c r="J5432" i="1"/>
  <c r="Z5432" i="1" s="1"/>
  <c r="J5433" i="1"/>
  <c r="Z5433" i="1" s="1"/>
  <c r="J5434" i="1"/>
  <c r="Z5434" i="1" s="1"/>
  <c r="J5435" i="1"/>
  <c r="Z5435" i="1" s="1"/>
  <c r="J5436" i="1"/>
  <c r="Z5436" i="1" s="1"/>
  <c r="J5437" i="1"/>
  <c r="Z5437" i="1" s="1"/>
  <c r="J5438" i="1"/>
  <c r="Z5438" i="1" s="1"/>
  <c r="J5439" i="1"/>
  <c r="Z5439" i="1" s="1"/>
  <c r="J5440" i="1"/>
  <c r="Z5440" i="1" s="1"/>
  <c r="J5441" i="1"/>
  <c r="Z5441" i="1" s="1"/>
  <c r="J5442" i="1"/>
  <c r="Z5442" i="1" s="1"/>
  <c r="J5443" i="1"/>
  <c r="Z5443" i="1" s="1"/>
  <c r="J5444" i="1"/>
  <c r="Z5444" i="1" s="1"/>
  <c r="J5445" i="1"/>
  <c r="Z5445" i="1" s="1"/>
  <c r="J5446" i="1"/>
  <c r="Z5446" i="1" s="1"/>
  <c r="J5447" i="1"/>
  <c r="Z5447" i="1" s="1"/>
  <c r="J5448" i="1"/>
  <c r="Z5448" i="1" s="1"/>
  <c r="J5449" i="1"/>
  <c r="Z5449" i="1" s="1"/>
  <c r="J5450" i="1"/>
  <c r="Z5450" i="1" s="1"/>
  <c r="J5451" i="1"/>
  <c r="Z5451" i="1" s="1"/>
  <c r="J5452" i="1"/>
  <c r="Z5452" i="1" s="1"/>
  <c r="J5453" i="1"/>
  <c r="Z5453" i="1" s="1"/>
  <c r="J5454" i="1"/>
  <c r="Z5454" i="1" s="1"/>
  <c r="J5455" i="1"/>
  <c r="Z5455" i="1" s="1"/>
  <c r="J5456" i="1"/>
  <c r="Z5456" i="1" s="1"/>
  <c r="J5457" i="1"/>
  <c r="Z5457" i="1" s="1"/>
  <c r="J5458" i="1"/>
  <c r="Z5458" i="1" s="1"/>
  <c r="J5459" i="1"/>
  <c r="Z5459" i="1" s="1"/>
  <c r="J5460" i="1"/>
  <c r="Z5460" i="1" s="1"/>
  <c r="J5461" i="1"/>
  <c r="Z5461" i="1" s="1"/>
  <c r="J5462" i="1"/>
  <c r="Z5462" i="1" s="1"/>
  <c r="J5463" i="1"/>
  <c r="Z5463" i="1" s="1"/>
  <c r="J5464" i="1"/>
  <c r="Z5464" i="1" s="1"/>
  <c r="J5465" i="1"/>
  <c r="Z5465" i="1" s="1"/>
  <c r="J5466" i="1"/>
  <c r="Z5466" i="1" s="1"/>
  <c r="J5467" i="1"/>
  <c r="Z5467" i="1" s="1"/>
  <c r="J5468" i="1"/>
  <c r="Z5468" i="1" s="1"/>
  <c r="J5469" i="1"/>
  <c r="Z5469" i="1" s="1"/>
  <c r="J5470" i="1"/>
  <c r="Z5470" i="1" s="1"/>
  <c r="J5471" i="1"/>
  <c r="Z5471" i="1" s="1"/>
  <c r="J5472" i="1"/>
  <c r="Z5472" i="1" s="1"/>
  <c r="J5473" i="1"/>
  <c r="Z5473" i="1" s="1"/>
  <c r="J5474" i="1"/>
  <c r="Z5474" i="1" s="1"/>
  <c r="J5475" i="1"/>
  <c r="Z5475" i="1" s="1"/>
  <c r="J5476" i="1"/>
  <c r="Z5476" i="1" s="1"/>
  <c r="J5477" i="1"/>
  <c r="Z5477" i="1" s="1"/>
  <c r="J5478" i="1"/>
  <c r="Z5478" i="1" s="1"/>
  <c r="J5479" i="1"/>
  <c r="Z5479" i="1" s="1"/>
  <c r="J5480" i="1"/>
  <c r="Z5480" i="1" s="1"/>
  <c r="J5481" i="1"/>
  <c r="Z5481" i="1" s="1"/>
  <c r="J5482" i="1"/>
  <c r="Z5482" i="1" s="1"/>
  <c r="J5483" i="1"/>
  <c r="Z5483" i="1" s="1"/>
  <c r="J5484" i="1"/>
  <c r="Z5484" i="1" s="1"/>
  <c r="J5485" i="1"/>
  <c r="Z5485" i="1" s="1"/>
  <c r="J5486" i="1"/>
  <c r="Z5486" i="1" s="1"/>
  <c r="J5487" i="1"/>
  <c r="Z5487" i="1" s="1"/>
  <c r="J5488" i="1"/>
  <c r="Z5488" i="1" s="1"/>
  <c r="J5489" i="1"/>
  <c r="Z5489" i="1" s="1"/>
  <c r="J5490" i="1"/>
  <c r="Z5490" i="1" s="1"/>
  <c r="J5491" i="1"/>
  <c r="Z5491" i="1" s="1"/>
  <c r="J5492" i="1"/>
  <c r="Z5492" i="1" s="1"/>
  <c r="J5493" i="1"/>
  <c r="Z5493" i="1" s="1"/>
  <c r="J5494" i="1"/>
  <c r="Z5494" i="1" s="1"/>
  <c r="J5495" i="1"/>
  <c r="Z5495" i="1" s="1"/>
  <c r="J5496" i="1"/>
  <c r="Z5496" i="1" s="1"/>
  <c r="J5497" i="1"/>
  <c r="Z5497" i="1" s="1"/>
  <c r="J5498" i="1"/>
  <c r="Z5498" i="1" s="1"/>
  <c r="J5499" i="1"/>
  <c r="Z5499" i="1" s="1"/>
  <c r="J5500" i="1"/>
  <c r="Z5500" i="1" s="1"/>
  <c r="J5501" i="1"/>
  <c r="Z5501" i="1" s="1"/>
  <c r="I5502" i="1"/>
  <c r="I5503" i="1" s="1"/>
  <c r="I5504" i="1" s="1"/>
  <c r="I5505" i="1" s="1"/>
  <c r="I5506" i="1" s="1"/>
  <c r="I5507" i="1" s="1"/>
  <c r="I5508" i="1" s="1"/>
  <c r="I5509" i="1" s="1"/>
  <c r="I5510" i="1" s="1"/>
  <c r="I5511" i="1" s="1"/>
  <c r="I5512" i="1" s="1"/>
  <c r="I5513" i="1" s="1"/>
  <c r="I5514" i="1" s="1"/>
  <c r="I5515" i="1" s="1"/>
  <c r="I5516" i="1" s="1"/>
  <c r="I5517" i="1" s="1"/>
  <c r="I5518" i="1" s="1"/>
  <c r="I5519" i="1" s="1"/>
  <c r="I5520" i="1" s="1"/>
  <c r="I5521" i="1" s="1"/>
  <c r="I5522" i="1" s="1"/>
  <c r="I5523" i="1" s="1"/>
  <c r="I5524" i="1" s="1"/>
  <c r="I5525" i="1" s="1"/>
  <c r="I5526" i="1" s="1"/>
  <c r="I5527" i="1" s="1"/>
  <c r="I5528" i="1" s="1"/>
  <c r="I5529" i="1" s="1"/>
  <c r="J5502" i="1"/>
  <c r="Z5502" i="1" s="1"/>
  <c r="J5503" i="1"/>
  <c r="Z5503" i="1" s="1"/>
  <c r="J5504" i="1"/>
  <c r="Z5504" i="1" s="1"/>
  <c r="J5505" i="1"/>
  <c r="Z5505" i="1" s="1"/>
  <c r="J5506" i="1"/>
  <c r="Z5506" i="1" s="1"/>
  <c r="J5507" i="1"/>
  <c r="Z5507" i="1" s="1"/>
  <c r="J5508" i="1"/>
  <c r="Z5508" i="1" s="1"/>
  <c r="J5509" i="1"/>
  <c r="Z5509" i="1" s="1"/>
  <c r="J5510" i="1"/>
  <c r="Z5510" i="1" s="1"/>
  <c r="J5511" i="1"/>
  <c r="Z5511" i="1" s="1"/>
  <c r="J5512" i="1"/>
  <c r="Z5512" i="1" s="1"/>
  <c r="J5513" i="1"/>
  <c r="Z5513" i="1" s="1"/>
  <c r="J5514" i="1"/>
  <c r="Z5514" i="1" s="1"/>
  <c r="J5515" i="1"/>
  <c r="Z5515" i="1" s="1"/>
  <c r="J5516" i="1"/>
  <c r="Z5516" i="1" s="1"/>
  <c r="J5517" i="1"/>
  <c r="Z5517" i="1" s="1"/>
  <c r="J5518" i="1"/>
  <c r="Z5518" i="1" s="1"/>
  <c r="J5519" i="1"/>
  <c r="Z5519" i="1" s="1"/>
  <c r="J5520" i="1"/>
  <c r="Z5520" i="1" s="1"/>
  <c r="J5521" i="1"/>
  <c r="Z5521" i="1" s="1"/>
  <c r="J5522" i="1"/>
  <c r="Z5522" i="1" s="1"/>
  <c r="J5523" i="1"/>
  <c r="Z5523" i="1" s="1"/>
  <c r="J5524" i="1"/>
  <c r="Z5524" i="1" s="1"/>
  <c r="J5525" i="1"/>
  <c r="Z5525" i="1" s="1"/>
  <c r="J5526" i="1"/>
  <c r="Z5526" i="1" s="1"/>
  <c r="J5527" i="1"/>
  <c r="Z5527" i="1" s="1"/>
  <c r="J5528" i="1"/>
  <c r="Z5528" i="1" s="1"/>
  <c r="J5529" i="1"/>
  <c r="Z5529" i="1" s="1"/>
  <c r="I5530" i="1"/>
  <c r="I5531" i="1" s="1"/>
  <c r="I5532" i="1" s="1"/>
  <c r="I5533" i="1" s="1"/>
  <c r="I5534" i="1" s="1"/>
  <c r="I5535" i="1" s="1"/>
  <c r="I5536" i="1" s="1"/>
  <c r="I5537" i="1" s="1"/>
  <c r="I5538" i="1" s="1"/>
  <c r="I5539" i="1" s="1"/>
  <c r="I5540" i="1" s="1"/>
  <c r="I5541" i="1" s="1"/>
  <c r="I5542" i="1" s="1"/>
  <c r="I5543" i="1" s="1"/>
  <c r="I5544" i="1" s="1"/>
  <c r="I5545" i="1" s="1"/>
  <c r="I5546" i="1" s="1"/>
  <c r="I5547" i="1" s="1"/>
  <c r="I5548" i="1" s="1"/>
  <c r="I5549" i="1" s="1"/>
  <c r="I5550" i="1" s="1"/>
  <c r="I5551" i="1" s="1"/>
  <c r="I5552" i="1" s="1"/>
  <c r="I5553" i="1" s="1"/>
  <c r="I5554" i="1" s="1"/>
  <c r="I5555" i="1" s="1"/>
  <c r="I5556" i="1" s="1"/>
  <c r="I5557" i="1" s="1"/>
  <c r="I5558" i="1" s="1"/>
  <c r="I5559" i="1" s="1"/>
  <c r="I5560" i="1" s="1"/>
  <c r="I5561" i="1" s="1"/>
  <c r="I5562" i="1" s="1"/>
  <c r="I5563" i="1" s="1"/>
  <c r="I5564" i="1" s="1"/>
  <c r="I5565" i="1" s="1"/>
  <c r="I5566" i="1" s="1"/>
  <c r="I5567" i="1" s="1"/>
  <c r="I5568" i="1" s="1"/>
  <c r="I5569" i="1" s="1"/>
  <c r="I5570" i="1" s="1"/>
  <c r="I5571" i="1" s="1"/>
  <c r="I5572" i="1" s="1"/>
  <c r="J5530" i="1"/>
  <c r="Z5530" i="1" s="1"/>
  <c r="J5531" i="1"/>
  <c r="Z5531" i="1" s="1"/>
  <c r="J5532" i="1"/>
  <c r="Z5532" i="1" s="1"/>
  <c r="J5533" i="1"/>
  <c r="Z5533" i="1" s="1"/>
  <c r="J5534" i="1"/>
  <c r="Z5534" i="1" s="1"/>
  <c r="J5535" i="1"/>
  <c r="Z5535" i="1" s="1"/>
  <c r="J5536" i="1"/>
  <c r="Z5536" i="1" s="1"/>
  <c r="J5537" i="1"/>
  <c r="Z5537" i="1" s="1"/>
  <c r="J5538" i="1"/>
  <c r="Z5538" i="1" s="1"/>
  <c r="J5539" i="1"/>
  <c r="Z5539" i="1" s="1"/>
  <c r="J5540" i="1"/>
  <c r="Z5540" i="1" s="1"/>
  <c r="J5541" i="1"/>
  <c r="Z5541" i="1" s="1"/>
  <c r="J5542" i="1"/>
  <c r="Z5542" i="1" s="1"/>
  <c r="J5543" i="1"/>
  <c r="Z5543" i="1" s="1"/>
  <c r="J5544" i="1"/>
  <c r="Z5544" i="1" s="1"/>
  <c r="J5545" i="1"/>
  <c r="Z5545" i="1" s="1"/>
  <c r="J5546" i="1"/>
  <c r="Z5546" i="1" s="1"/>
  <c r="J5547" i="1"/>
  <c r="Z5547" i="1" s="1"/>
  <c r="J5548" i="1"/>
  <c r="Z5548" i="1" s="1"/>
  <c r="J5549" i="1"/>
  <c r="Z5549" i="1" s="1"/>
  <c r="J5550" i="1"/>
  <c r="Z5550" i="1" s="1"/>
  <c r="J5551" i="1"/>
  <c r="Z5551" i="1" s="1"/>
  <c r="J5552" i="1"/>
  <c r="Z5552" i="1" s="1"/>
  <c r="J5553" i="1"/>
  <c r="Z5553" i="1" s="1"/>
  <c r="J5554" i="1"/>
  <c r="Z5554" i="1" s="1"/>
  <c r="J5555" i="1"/>
  <c r="Z5555" i="1" s="1"/>
  <c r="J5556" i="1"/>
  <c r="Z5556" i="1" s="1"/>
  <c r="J5557" i="1"/>
  <c r="Z5557" i="1" s="1"/>
  <c r="J5558" i="1"/>
  <c r="Z5558" i="1" s="1"/>
  <c r="J5559" i="1"/>
  <c r="Z5559" i="1" s="1"/>
  <c r="J5560" i="1"/>
  <c r="Z5560" i="1" s="1"/>
  <c r="J5561" i="1"/>
  <c r="Z5561" i="1" s="1"/>
  <c r="J5562" i="1"/>
  <c r="Z5562" i="1" s="1"/>
  <c r="J5563" i="1"/>
  <c r="Z5563" i="1" s="1"/>
  <c r="J5564" i="1"/>
  <c r="Z5564" i="1" s="1"/>
  <c r="J5565" i="1"/>
  <c r="Z5565" i="1" s="1"/>
  <c r="J5566" i="1"/>
  <c r="Z5566" i="1" s="1"/>
  <c r="J5567" i="1"/>
  <c r="Z5567" i="1" s="1"/>
  <c r="J5568" i="1"/>
  <c r="Z5568" i="1" s="1"/>
  <c r="J5569" i="1"/>
  <c r="Z5569" i="1" s="1"/>
  <c r="J5570" i="1"/>
  <c r="Z5570" i="1" s="1"/>
  <c r="J5571" i="1"/>
  <c r="Z5571" i="1" s="1"/>
  <c r="J5572" i="1"/>
  <c r="Z5572" i="1" s="1"/>
  <c r="J5578" i="1"/>
  <c r="Z5578" i="1" s="1"/>
  <c r="J5579" i="1"/>
  <c r="Z5579" i="1" s="1"/>
  <c r="J5580" i="1"/>
  <c r="Z5580" i="1" s="1"/>
  <c r="J5581" i="1"/>
  <c r="Z5581" i="1" s="1"/>
  <c r="J5582" i="1"/>
  <c r="Z5582" i="1" s="1"/>
  <c r="J5583" i="1"/>
  <c r="Z5583" i="1" s="1"/>
  <c r="J5584" i="1"/>
  <c r="Z5584" i="1" s="1"/>
  <c r="J5585" i="1"/>
  <c r="Z5585" i="1" s="1"/>
  <c r="J5586" i="1"/>
  <c r="Z5586" i="1" s="1"/>
  <c r="J5587" i="1"/>
  <c r="Z5587" i="1" s="1"/>
  <c r="J5588" i="1"/>
  <c r="Z5588" i="1" s="1"/>
  <c r="J5589" i="1"/>
  <c r="Z5589" i="1" s="1"/>
  <c r="J5590" i="1"/>
  <c r="Z5590" i="1" s="1"/>
  <c r="J5591" i="1"/>
  <c r="Z5591" i="1" s="1"/>
  <c r="J5592" i="1"/>
  <c r="Z5592" i="1" s="1"/>
  <c r="J5593" i="1"/>
  <c r="Z5593" i="1" s="1"/>
  <c r="J5594" i="1"/>
  <c r="Z5594" i="1" s="1"/>
  <c r="J5595" i="1"/>
  <c r="Z5595" i="1" s="1"/>
  <c r="J5596" i="1"/>
  <c r="Z5596" i="1" s="1"/>
  <c r="J5597" i="1"/>
  <c r="Z5597" i="1" s="1"/>
  <c r="J5598" i="1"/>
  <c r="Z5598" i="1" s="1"/>
  <c r="J5599" i="1"/>
  <c r="Z5599" i="1" s="1"/>
  <c r="J5600" i="1"/>
  <c r="Z5600" i="1" s="1"/>
  <c r="J5601" i="1"/>
  <c r="Z5601" i="1" s="1"/>
  <c r="J5602" i="1"/>
  <c r="Z5602" i="1" s="1"/>
  <c r="J5603" i="1"/>
  <c r="Z5603" i="1" s="1"/>
  <c r="J5604" i="1"/>
  <c r="Z5604" i="1" s="1"/>
  <c r="J5612" i="1"/>
  <c r="Z5612" i="1" s="1"/>
  <c r="J5613" i="1"/>
  <c r="Z5613" i="1" s="1"/>
  <c r="J5614" i="1"/>
  <c r="Z5614" i="1" s="1"/>
  <c r="J5615" i="1"/>
  <c r="Z5615" i="1" s="1"/>
  <c r="J5616" i="1"/>
  <c r="Z5616" i="1" s="1"/>
  <c r="J5617" i="1"/>
  <c r="Z5617" i="1" s="1"/>
  <c r="J5618" i="1"/>
  <c r="Z5618" i="1" s="1"/>
  <c r="J5619" i="1"/>
  <c r="Z5619" i="1" s="1"/>
  <c r="J5620" i="1"/>
  <c r="Z5620" i="1" s="1"/>
  <c r="J5621" i="1"/>
  <c r="Z5621" i="1" s="1"/>
  <c r="J5622" i="1"/>
  <c r="Z5622" i="1" s="1"/>
  <c r="J5623" i="1"/>
  <c r="Z5623" i="1" s="1"/>
  <c r="J5624" i="1"/>
  <c r="Z5624" i="1" s="1"/>
  <c r="J5625" i="1"/>
  <c r="Z5625" i="1" s="1"/>
  <c r="J5626" i="1"/>
  <c r="Z5626" i="1" s="1"/>
  <c r="J5627" i="1"/>
  <c r="Z5627" i="1" s="1"/>
  <c r="J5628" i="1"/>
  <c r="Z5628" i="1" s="1"/>
  <c r="J5629" i="1"/>
  <c r="Z5629" i="1" s="1"/>
  <c r="J5630" i="1"/>
  <c r="Z5630" i="1" s="1"/>
  <c r="J5631" i="1"/>
  <c r="Z5631" i="1" s="1"/>
  <c r="J5632" i="1"/>
  <c r="Z5632" i="1" s="1"/>
  <c r="J5633" i="1"/>
  <c r="Z5633" i="1" s="1"/>
  <c r="J5648" i="1"/>
  <c r="Z5648" i="1" s="1"/>
  <c r="J5649" i="1"/>
  <c r="Z5649" i="1" s="1"/>
  <c r="J5650" i="1"/>
  <c r="Z5650" i="1" s="1"/>
  <c r="J5651" i="1"/>
  <c r="Z5651" i="1" s="1"/>
  <c r="J5652" i="1"/>
  <c r="Z5652" i="1" s="1"/>
  <c r="J5653" i="1"/>
  <c r="Z5653" i="1" s="1"/>
  <c r="J5654" i="1"/>
  <c r="Z5654" i="1" s="1"/>
  <c r="J5655" i="1"/>
  <c r="Z5655" i="1" s="1"/>
  <c r="J5656" i="1"/>
  <c r="Z5656" i="1" s="1"/>
  <c r="J5657" i="1"/>
  <c r="Z5657" i="1" s="1"/>
  <c r="J5658" i="1"/>
  <c r="Z5658" i="1" s="1"/>
  <c r="J5659" i="1"/>
  <c r="Z5659" i="1" s="1"/>
  <c r="J5660" i="1"/>
  <c r="Z5660" i="1" s="1"/>
  <c r="J5661" i="1"/>
  <c r="Z5661" i="1" s="1"/>
  <c r="J5662" i="1"/>
  <c r="Z5662" i="1" s="1"/>
  <c r="J5663" i="1"/>
  <c r="Z5663" i="1" s="1"/>
  <c r="J5664" i="1"/>
  <c r="Z5664" i="1" s="1"/>
  <c r="J5665" i="1"/>
  <c r="Z5665" i="1" s="1"/>
  <c r="J5666" i="1"/>
  <c r="Z5666" i="1" s="1"/>
  <c r="J5667" i="1"/>
  <c r="Z5667" i="1" s="1"/>
  <c r="J5668" i="1"/>
  <c r="Z5668" i="1" s="1"/>
  <c r="J5669" i="1"/>
  <c r="Z5669" i="1" s="1"/>
  <c r="J5670" i="1"/>
  <c r="Z5670" i="1" s="1"/>
  <c r="J5671" i="1"/>
  <c r="Z5671" i="1" s="1"/>
  <c r="J5672" i="1"/>
  <c r="Z5672" i="1" s="1"/>
  <c r="J5673" i="1"/>
  <c r="Z5673" i="1" s="1"/>
  <c r="J5674" i="1"/>
  <c r="Z5674" i="1" s="1"/>
  <c r="J5675" i="1"/>
  <c r="Z5675" i="1" s="1"/>
  <c r="J5676" i="1"/>
  <c r="Z5676" i="1" s="1"/>
  <c r="J5677" i="1"/>
  <c r="Z5677" i="1" s="1"/>
  <c r="J5678" i="1"/>
  <c r="Z5678" i="1" s="1"/>
  <c r="J5679" i="1"/>
  <c r="Z5679" i="1" s="1"/>
  <c r="J5680" i="1"/>
  <c r="Z5680" i="1" s="1"/>
  <c r="J5681" i="1"/>
  <c r="Z5681" i="1" s="1"/>
  <c r="J5682" i="1"/>
  <c r="Z5682" i="1" s="1"/>
  <c r="J5683" i="1"/>
  <c r="Z5683" i="1" s="1"/>
  <c r="J5684" i="1"/>
  <c r="Z5684" i="1" s="1"/>
  <c r="J5685" i="1"/>
  <c r="Z5685" i="1" s="1"/>
  <c r="J5686" i="1"/>
  <c r="Z5686" i="1" s="1"/>
  <c r="J5687" i="1"/>
  <c r="Z5687" i="1" s="1"/>
  <c r="J5688" i="1"/>
  <c r="Z5688" i="1" s="1"/>
  <c r="J5689" i="1"/>
  <c r="Z5689" i="1" s="1"/>
  <c r="J5690" i="1"/>
  <c r="Z5690" i="1" s="1"/>
  <c r="J5691" i="1"/>
  <c r="Z5691" i="1" s="1"/>
  <c r="J5692" i="1"/>
  <c r="Z5692" i="1" s="1"/>
  <c r="J5693" i="1"/>
  <c r="Z5693" i="1" s="1"/>
  <c r="J5694" i="1"/>
  <c r="Z5694" i="1" s="1"/>
  <c r="J5695" i="1"/>
  <c r="Z5695" i="1" s="1"/>
  <c r="J5696" i="1"/>
  <c r="Z5696" i="1" s="1"/>
  <c r="J5697" i="1"/>
  <c r="Z5697" i="1" s="1"/>
  <c r="J5698" i="1"/>
  <c r="Z5698" i="1" s="1"/>
  <c r="J5699" i="1"/>
  <c r="Z5699" i="1" s="1"/>
  <c r="J5700" i="1"/>
  <c r="Z5700" i="1" s="1"/>
  <c r="J5701" i="1"/>
  <c r="Z5701" i="1" s="1"/>
  <c r="J5702" i="1"/>
  <c r="Z5702" i="1" s="1"/>
  <c r="J5703" i="1"/>
  <c r="Z5703" i="1" s="1"/>
  <c r="J5704" i="1"/>
  <c r="Z5704" i="1" s="1"/>
  <c r="J5705" i="1"/>
  <c r="Z5705" i="1" s="1"/>
  <c r="J5706" i="1"/>
  <c r="Z5706" i="1" s="1"/>
  <c r="J5707" i="1"/>
  <c r="Z5707" i="1" s="1"/>
  <c r="J5708" i="1"/>
  <c r="Z5708" i="1" s="1"/>
  <c r="J5709" i="1"/>
  <c r="Z5709" i="1" s="1"/>
  <c r="J5710" i="1"/>
  <c r="Z5710" i="1" s="1"/>
  <c r="J5717" i="1"/>
  <c r="Z5717" i="1" s="1"/>
  <c r="J5718" i="1"/>
  <c r="Z5718" i="1" s="1"/>
  <c r="J5719" i="1"/>
  <c r="Z5719" i="1" s="1"/>
  <c r="J5720" i="1"/>
  <c r="Z5720" i="1" s="1"/>
  <c r="J5721" i="1"/>
  <c r="Z5721" i="1" s="1"/>
  <c r="J5722" i="1"/>
  <c r="Z5722" i="1" s="1"/>
  <c r="J5742" i="1"/>
  <c r="Z5742" i="1" s="1"/>
  <c r="J5743" i="1"/>
  <c r="Z5743" i="1" s="1"/>
  <c r="J5744" i="1"/>
  <c r="Z5744" i="1" s="1"/>
  <c r="J5745" i="1"/>
  <c r="Z5745" i="1" s="1"/>
  <c r="J5746" i="1"/>
  <c r="Z5746" i="1" s="1"/>
  <c r="J5747" i="1"/>
  <c r="Z5747" i="1" s="1"/>
  <c r="J5748" i="1"/>
  <c r="Z5748" i="1" s="1"/>
  <c r="J5749" i="1"/>
  <c r="Z5749" i="1" s="1"/>
  <c r="J5750" i="1"/>
  <c r="Z5750" i="1" s="1"/>
  <c r="J5751" i="1"/>
  <c r="Z5751" i="1" s="1"/>
  <c r="J5752" i="1"/>
  <c r="Z5752" i="1" s="1"/>
  <c r="J5753" i="1"/>
  <c r="Z5753" i="1" s="1"/>
  <c r="J5754" i="1"/>
  <c r="Z5754" i="1" s="1"/>
  <c r="J5755" i="1"/>
  <c r="Z5755" i="1" s="1"/>
  <c r="J5756" i="1"/>
  <c r="Z5756" i="1" s="1"/>
  <c r="J5757" i="1"/>
  <c r="Z5757" i="1" s="1"/>
  <c r="J5758" i="1"/>
  <c r="Z5758" i="1" s="1"/>
  <c r="J5759" i="1"/>
  <c r="Z5759" i="1" s="1"/>
  <c r="J5760" i="1"/>
  <c r="Z5760" i="1" s="1"/>
  <c r="J5761" i="1"/>
  <c r="Z5761" i="1" s="1"/>
  <c r="J5762" i="1"/>
  <c r="Z5762" i="1" s="1"/>
  <c r="J5763" i="1"/>
  <c r="Z5763" i="1" s="1"/>
  <c r="J5764" i="1"/>
  <c r="Z5764" i="1" s="1"/>
  <c r="J5765" i="1"/>
  <c r="Z5765" i="1" s="1"/>
  <c r="J5766" i="1"/>
  <c r="Z5766" i="1" s="1"/>
  <c r="J5767" i="1"/>
  <c r="Z5767" i="1" s="1"/>
  <c r="J5768" i="1"/>
  <c r="Z5768" i="1" s="1"/>
  <c r="J5769" i="1"/>
  <c r="Z5769" i="1" s="1"/>
  <c r="J5770" i="1"/>
  <c r="Z5770" i="1" s="1"/>
  <c r="J5771" i="1"/>
  <c r="Z5771" i="1" s="1"/>
  <c r="J5772" i="1"/>
  <c r="Z5772" i="1" s="1"/>
  <c r="J5773" i="1"/>
  <c r="Z5773" i="1" s="1"/>
  <c r="J5774" i="1"/>
  <c r="Z5774" i="1" s="1"/>
  <c r="J5775" i="1"/>
  <c r="Z5775" i="1" s="1"/>
  <c r="J5776" i="1"/>
  <c r="Z5776" i="1" s="1"/>
  <c r="J5777" i="1"/>
  <c r="Z5777" i="1" s="1"/>
  <c r="J5778" i="1"/>
  <c r="Z5778" i="1" s="1"/>
  <c r="J5779" i="1"/>
  <c r="Z5779" i="1" s="1"/>
  <c r="J5780" i="1"/>
  <c r="Z5780" i="1" s="1"/>
  <c r="J5781" i="1"/>
  <c r="Z5781" i="1" s="1"/>
  <c r="J5782" i="1"/>
  <c r="Z5782" i="1" s="1"/>
  <c r="J5783" i="1"/>
  <c r="Z5783" i="1" s="1"/>
  <c r="J5784" i="1"/>
  <c r="Z5784" i="1" s="1"/>
  <c r="J5785" i="1"/>
  <c r="Z5785" i="1" s="1"/>
  <c r="J5786" i="1"/>
  <c r="Z5786" i="1" s="1"/>
  <c r="J5787" i="1"/>
  <c r="Z5787" i="1" s="1"/>
  <c r="J5788" i="1"/>
  <c r="Z5788" i="1" s="1"/>
  <c r="J5789" i="1"/>
  <c r="Z5789" i="1" s="1"/>
  <c r="J5790" i="1"/>
  <c r="Z5790" i="1" s="1"/>
  <c r="J5791" i="1"/>
  <c r="Z5791" i="1" s="1"/>
  <c r="J5792" i="1"/>
  <c r="Z5792" i="1" s="1"/>
  <c r="J5793" i="1"/>
  <c r="Z5793" i="1" s="1"/>
  <c r="J5794" i="1"/>
  <c r="Z5794" i="1" s="1"/>
  <c r="J5795" i="1"/>
  <c r="Z5795" i="1" s="1"/>
  <c r="J5796" i="1"/>
  <c r="Z5796" i="1" s="1"/>
  <c r="J5797" i="1"/>
  <c r="Z5797" i="1" s="1"/>
  <c r="J5798" i="1"/>
  <c r="Z5798" i="1" s="1"/>
  <c r="J5799" i="1"/>
  <c r="Z5799" i="1" s="1"/>
  <c r="J5800" i="1"/>
  <c r="Z5800" i="1" s="1"/>
  <c r="J5801" i="1"/>
  <c r="Z5801" i="1" s="1"/>
  <c r="J5802" i="1"/>
  <c r="Z5802" i="1" s="1"/>
  <c r="J5803" i="1"/>
  <c r="Z5803" i="1" s="1"/>
  <c r="J5804" i="1"/>
  <c r="Z5804" i="1" s="1"/>
  <c r="J5805" i="1"/>
  <c r="Z5805" i="1" s="1"/>
  <c r="J5806" i="1"/>
  <c r="Z5806" i="1" s="1"/>
  <c r="J5807" i="1"/>
  <c r="Z5807" i="1" s="1"/>
  <c r="J5808" i="1"/>
  <c r="Z5808" i="1" s="1"/>
  <c r="J5809" i="1"/>
  <c r="Z5809" i="1" s="1"/>
  <c r="J5810" i="1"/>
  <c r="Z5810" i="1" s="1"/>
  <c r="J5811" i="1"/>
  <c r="Z5811" i="1" s="1"/>
  <c r="J5812" i="1"/>
  <c r="Z5812" i="1" s="1"/>
  <c r="J5813" i="1"/>
  <c r="Z5813" i="1" s="1"/>
  <c r="J5814" i="1"/>
  <c r="Z5814" i="1" s="1"/>
  <c r="J5815" i="1"/>
  <c r="Z5815" i="1" s="1"/>
  <c r="J5816" i="1"/>
  <c r="Z5816" i="1" s="1"/>
  <c r="J5817" i="1"/>
  <c r="Z5817" i="1" s="1"/>
  <c r="J5818" i="1"/>
  <c r="Z5818" i="1" s="1"/>
  <c r="J5819" i="1"/>
  <c r="Z5819" i="1" s="1"/>
  <c r="J5820" i="1"/>
  <c r="Z5820" i="1" s="1"/>
  <c r="J5821" i="1"/>
  <c r="Z5821" i="1" s="1"/>
  <c r="J5822" i="1"/>
  <c r="Z5822" i="1" s="1"/>
  <c r="J5823" i="1"/>
  <c r="Z5823" i="1" s="1"/>
  <c r="J5824" i="1"/>
  <c r="Z5824" i="1" s="1"/>
  <c r="J5825" i="1"/>
  <c r="Z5825" i="1" s="1"/>
  <c r="J5826" i="1"/>
  <c r="Z5826" i="1" s="1"/>
  <c r="J5827" i="1"/>
  <c r="Z5827" i="1" s="1"/>
  <c r="J5828" i="1"/>
  <c r="Z5828" i="1" s="1"/>
  <c r="J5829" i="1"/>
  <c r="Z5829" i="1" s="1"/>
  <c r="J5830" i="1"/>
  <c r="Z5830" i="1" s="1"/>
  <c r="J5831" i="1"/>
  <c r="Z5831" i="1" s="1"/>
  <c r="J5832" i="1"/>
  <c r="Z5832" i="1" s="1"/>
  <c r="J5833" i="1"/>
  <c r="Z5833" i="1" s="1"/>
  <c r="J5834" i="1"/>
  <c r="Z5834" i="1" s="1"/>
  <c r="J5835" i="1"/>
  <c r="Z5835" i="1" s="1"/>
  <c r="J5836" i="1"/>
  <c r="Z5836" i="1" s="1"/>
  <c r="J5837" i="1"/>
  <c r="Z5837" i="1" s="1"/>
  <c r="J5838" i="1"/>
  <c r="Z5838" i="1" s="1"/>
  <c r="J5839" i="1"/>
  <c r="Z5839" i="1" s="1"/>
  <c r="J5840" i="1"/>
  <c r="Z5840" i="1" s="1"/>
  <c r="J5841" i="1"/>
  <c r="Z5841" i="1" s="1"/>
  <c r="J5842" i="1"/>
  <c r="Z5842" i="1" s="1"/>
  <c r="J5843" i="1"/>
  <c r="Z5843" i="1" s="1"/>
  <c r="J5844" i="1"/>
  <c r="Z5844" i="1" s="1"/>
  <c r="J5845" i="1"/>
  <c r="Z5845" i="1" s="1"/>
  <c r="J5846" i="1"/>
  <c r="Z5846" i="1" s="1"/>
  <c r="J5847" i="1"/>
  <c r="Z5847" i="1" s="1"/>
  <c r="J5848" i="1"/>
  <c r="Z5848" i="1" s="1"/>
  <c r="J5849" i="1"/>
  <c r="Z5849" i="1" s="1"/>
  <c r="J5850" i="1"/>
  <c r="Z5850" i="1" s="1"/>
  <c r="J5851" i="1"/>
  <c r="Z5851" i="1" s="1"/>
  <c r="J5852" i="1"/>
  <c r="Z5852" i="1" s="1"/>
  <c r="J5853" i="1"/>
  <c r="Z5853" i="1" s="1"/>
  <c r="J5854" i="1"/>
  <c r="Z5854" i="1" s="1"/>
  <c r="J5855" i="1"/>
  <c r="Z5855" i="1" s="1"/>
  <c r="J5856" i="1"/>
  <c r="Z5856" i="1" s="1"/>
  <c r="J5857" i="1"/>
  <c r="Z5857" i="1" s="1"/>
  <c r="J5858" i="1"/>
  <c r="Z5858" i="1" s="1"/>
  <c r="J5859" i="1"/>
  <c r="Z5859" i="1" s="1"/>
  <c r="J5860" i="1"/>
  <c r="Z5860" i="1" s="1"/>
  <c r="J5861" i="1"/>
  <c r="Z5861" i="1" s="1"/>
  <c r="J5862" i="1"/>
  <c r="Z5862" i="1" s="1"/>
  <c r="J5863" i="1"/>
  <c r="Z5863" i="1" s="1"/>
  <c r="J5864" i="1"/>
  <c r="Z5864" i="1" s="1"/>
  <c r="J5865" i="1"/>
  <c r="Z5865" i="1" s="1"/>
  <c r="J5866" i="1"/>
  <c r="Z5866" i="1" s="1"/>
  <c r="J5867" i="1"/>
  <c r="Z5867" i="1" s="1"/>
  <c r="J5868" i="1"/>
  <c r="Z5868" i="1" s="1"/>
  <c r="J5869" i="1"/>
  <c r="Z5869" i="1" s="1"/>
  <c r="J5870" i="1"/>
  <c r="Z5870" i="1" s="1"/>
  <c r="J5871" i="1"/>
  <c r="Z5871" i="1" s="1"/>
  <c r="J5872" i="1"/>
  <c r="Z5872" i="1" s="1"/>
  <c r="J5873" i="1"/>
  <c r="Z5873" i="1" s="1"/>
  <c r="J5884" i="1"/>
  <c r="Z5884" i="1" s="1"/>
  <c r="J5885" i="1"/>
  <c r="Z5885" i="1" s="1"/>
  <c r="J5886" i="1"/>
  <c r="Z5886" i="1" s="1"/>
  <c r="J5887" i="1"/>
  <c r="Z5887" i="1" s="1"/>
  <c r="J5888" i="1"/>
  <c r="Z5888" i="1" s="1"/>
  <c r="J5889" i="1"/>
  <c r="Z5889" i="1" s="1"/>
  <c r="J5890" i="1"/>
  <c r="Z5890" i="1" s="1"/>
  <c r="J5891" i="1"/>
  <c r="Z5891" i="1" s="1"/>
  <c r="J5892" i="1"/>
  <c r="Z5892" i="1" s="1"/>
  <c r="J5893" i="1"/>
  <c r="Z5893" i="1" s="1"/>
  <c r="J5894" i="1"/>
  <c r="Z5894" i="1" s="1"/>
  <c r="J5895" i="1"/>
  <c r="Z5895" i="1" s="1"/>
  <c r="J5896" i="1"/>
  <c r="Z5896" i="1" s="1"/>
  <c r="J5897" i="1"/>
  <c r="Z5897" i="1" s="1"/>
  <c r="J5898" i="1"/>
  <c r="Z5898" i="1" s="1"/>
  <c r="J5899" i="1"/>
  <c r="Z5899" i="1" s="1"/>
  <c r="J5900" i="1"/>
  <c r="Z5900" i="1" s="1"/>
  <c r="J5901" i="1"/>
  <c r="Z5901" i="1" s="1"/>
  <c r="I5902" i="1"/>
  <c r="I5903" i="1" s="1"/>
  <c r="I5904" i="1" s="1"/>
  <c r="I5905" i="1" s="1"/>
  <c r="I5906" i="1" s="1"/>
  <c r="I5907" i="1" s="1"/>
  <c r="I5908" i="1" s="1"/>
  <c r="I5909" i="1" s="1"/>
  <c r="I5910" i="1" s="1"/>
  <c r="I5911" i="1" s="1"/>
  <c r="I5912" i="1" s="1"/>
  <c r="I5913" i="1" s="1"/>
  <c r="I5914" i="1" s="1"/>
  <c r="I5915" i="1" s="1"/>
  <c r="I5916" i="1" s="1"/>
  <c r="I5917" i="1" s="1"/>
  <c r="I5918" i="1" s="1"/>
  <c r="I5919" i="1" s="1"/>
  <c r="I5920" i="1" s="1"/>
  <c r="I5921" i="1" s="1"/>
  <c r="I5922" i="1" s="1"/>
  <c r="I5923" i="1" s="1"/>
  <c r="I5924" i="1" s="1"/>
  <c r="I5925" i="1" s="1"/>
  <c r="I5926" i="1" s="1"/>
  <c r="I5927" i="1" s="1"/>
  <c r="I5928" i="1" s="1"/>
  <c r="I5929" i="1" s="1"/>
  <c r="I5930" i="1" s="1"/>
  <c r="I5931" i="1" s="1"/>
  <c r="I5932" i="1" s="1"/>
  <c r="I5933" i="1" s="1"/>
  <c r="I5934" i="1" s="1"/>
  <c r="I5935" i="1" s="1"/>
  <c r="I5936" i="1" s="1"/>
  <c r="I5937" i="1" s="1"/>
  <c r="I5938" i="1" s="1"/>
  <c r="I5939" i="1" s="1"/>
  <c r="I5940" i="1" s="1"/>
  <c r="I5941" i="1" s="1"/>
  <c r="I5942" i="1" s="1"/>
  <c r="I5943" i="1" s="1"/>
  <c r="I5944" i="1" s="1"/>
  <c r="I5945" i="1" s="1"/>
  <c r="I5946" i="1" s="1"/>
  <c r="I5947" i="1" s="1"/>
  <c r="I5948" i="1" s="1"/>
  <c r="I5949" i="1" s="1"/>
  <c r="I5950" i="1" s="1"/>
  <c r="I5951" i="1" s="1"/>
  <c r="I5952" i="1" s="1"/>
  <c r="I5953" i="1" s="1"/>
  <c r="I5954" i="1" s="1"/>
  <c r="I5955" i="1" s="1"/>
  <c r="I5956" i="1" s="1"/>
  <c r="I5957" i="1" s="1"/>
  <c r="I5958" i="1" s="1"/>
  <c r="I5959" i="1" s="1"/>
  <c r="I5960" i="1" s="1"/>
  <c r="I5961" i="1" s="1"/>
  <c r="I5962" i="1" s="1"/>
  <c r="I5963" i="1" s="1"/>
  <c r="I5964" i="1" s="1"/>
  <c r="I5965" i="1" s="1"/>
  <c r="I5966" i="1" s="1"/>
  <c r="I5967" i="1" s="1"/>
  <c r="I5968" i="1" s="1"/>
  <c r="I5969" i="1" s="1"/>
  <c r="I5970" i="1" s="1"/>
  <c r="I5971" i="1" s="1"/>
  <c r="I5972" i="1" s="1"/>
  <c r="I5973" i="1" s="1"/>
  <c r="I5974" i="1" s="1"/>
  <c r="I5975" i="1" s="1"/>
  <c r="I5976" i="1" s="1"/>
  <c r="I5977" i="1" s="1"/>
  <c r="I5978" i="1" s="1"/>
  <c r="I5979" i="1" s="1"/>
  <c r="I5980" i="1" s="1"/>
  <c r="I5981" i="1" s="1"/>
  <c r="I5982" i="1" s="1"/>
  <c r="I5983" i="1" s="1"/>
  <c r="I5984" i="1" s="1"/>
  <c r="I5985" i="1" s="1"/>
  <c r="I5986" i="1" s="1"/>
  <c r="I5987" i="1" s="1"/>
  <c r="I5988" i="1" s="1"/>
  <c r="I5989" i="1" s="1"/>
  <c r="I5990" i="1" s="1"/>
  <c r="I5991" i="1" s="1"/>
  <c r="I5992" i="1" s="1"/>
  <c r="I5993" i="1" s="1"/>
  <c r="I5994" i="1" s="1"/>
  <c r="I5995" i="1" s="1"/>
  <c r="I5996" i="1" s="1"/>
  <c r="I5997" i="1" s="1"/>
  <c r="I5998" i="1" s="1"/>
  <c r="I5999" i="1" s="1"/>
  <c r="I6000" i="1" s="1"/>
  <c r="I6001" i="1" s="1"/>
  <c r="I6002" i="1" s="1"/>
  <c r="I6003" i="1" s="1"/>
  <c r="I6004" i="1" s="1"/>
  <c r="I6005" i="1" s="1"/>
  <c r="I6006" i="1" s="1"/>
  <c r="I6007" i="1" s="1"/>
  <c r="I6008" i="1" s="1"/>
  <c r="I6009" i="1" s="1"/>
  <c r="I6010" i="1" s="1"/>
  <c r="I6011" i="1" s="1"/>
  <c r="I6012" i="1" s="1"/>
  <c r="I6013" i="1" s="1"/>
  <c r="I6014" i="1" s="1"/>
  <c r="I6015" i="1" s="1"/>
  <c r="I6016" i="1" s="1"/>
  <c r="I6017" i="1" s="1"/>
  <c r="I6018" i="1" s="1"/>
  <c r="I6019" i="1" s="1"/>
  <c r="I6020" i="1" s="1"/>
  <c r="I6021" i="1" s="1"/>
  <c r="I6022" i="1" s="1"/>
  <c r="I6023" i="1" s="1"/>
  <c r="I6024" i="1" s="1"/>
  <c r="I6025" i="1" s="1"/>
  <c r="I6026" i="1" s="1"/>
  <c r="I6027" i="1" s="1"/>
  <c r="I6028" i="1" s="1"/>
  <c r="I6029" i="1" s="1"/>
  <c r="I6030" i="1" s="1"/>
  <c r="I6031" i="1" s="1"/>
  <c r="I6032" i="1" s="1"/>
  <c r="I6033" i="1" s="1"/>
  <c r="I6034" i="1" s="1"/>
  <c r="I6035" i="1" s="1"/>
  <c r="I6036" i="1" s="1"/>
  <c r="I6037" i="1" s="1"/>
  <c r="I6038" i="1" s="1"/>
  <c r="I6039" i="1" s="1"/>
  <c r="I6040" i="1" s="1"/>
  <c r="I6041" i="1" s="1"/>
  <c r="I6042" i="1" s="1"/>
  <c r="I6043" i="1" s="1"/>
  <c r="I6044" i="1" s="1"/>
  <c r="I6045" i="1" s="1"/>
  <c r="I6046" i="1" s="1"/>
  <c r="I6047" i="1" s="1"/>
  <c r="I6048" i="1" s="1"/>
  <c r="I6049" i="1" s="1"/>
  <c r="I6050" i="1" s="1"/>
  <c r="J5997" i="1"/>
  <c r="Z5997" i="1" s="1"/>
  <c r="J5998" i="1"/>
  <c r="Z5998" i="1" s="1"/>
  <c r="J5999" i="1"/>
  <c r="Z5999" i="1" s="1"/>
  <c r="J6000" i="1"/>
  <c r="Z6000" i="1" s="1"/>
  <c r="J6001" i="1"/>
  <c r="Z6001" i="1" s="1"/>
  <c r="J6002" i="1"/>
  <c r="Z6002" i="1" s="1"/>
  <c r="J6003" i="1"/>
  <c r="Z6003" i="1" s="1"/>
  <c r="J6004" i="1"/>
  <c r="Z6004" i="1" s="1"/>
  <c r="J6005" i="1"/>
  <c r="Z6005" i="1" s="1"/>
  <c r="J6006" i="1"/>
  <c r="Z6006" i="1" s="1"/>
  <c r="J6007" i="1"/>
  <c r="Z6007" i="1" s="1"/>
  <c r="J6008" i="1"/>
  <c r="Z6008" i="1" s="1"/>
  <c r="J6009" i="1"/>
  <c r="Z6009" i="1" s="1"/>
  <c r="J6010" i="1"/>
  <c r="Z6010" i="1" s="1"/>
  <c r="J6011" i="1"/>
  <c r="Z6011" i="1" s="1"/>
  <c r="J6012" i="1"/>
  <c r="Z6012" i="1" s="1"/>
  <c r="J6013" i="1"/>
  <c r="Z6013" i="1" s="1"/>
  <c r="J6014" i="1"/>
  <c r="Z6014" i="1" s="1"/>
  <c r="J6015" i="1"/>
  <c r="Z6015" i="1" s="1"/>
  <c r="J6016" i="1"/>
  <c r="Z6016" i="1" s="1"/>
  <c r="J6017" i="1"/>
  <c r="Z6017" i="1" s="1"/>
  <c r="J6018" i="1"/>
  <c r="Z6018" i="1" s="1"/>
  <c r="J6019" i="1"/>
  <c r="Z6019" i="1" s="1"/>
  <c r="J6020" i="1"/>
  <c r="Z6020" i="1" s="1"/>
  <c r="J6021" i="1"/>
  <c r="Z6021" i="1" s="1"/>
  <c r="J6022" i="1"/>
  <c r="Z6022" i="1" s="1"/>
  <c r="J6023" i="1"/>
  <c r="Z6023" i="1" s="1"/>
  <c r="J6024" i="1"/>
  <c r="Z6024" i="1" s="1"/>
  <c r="J6025" i="1"/>
  <c r="Z6025" i="1" s="1"/>
  <c r="J6026" i="1"/>
  <c r="Z6026" i="1" s="1"/>
  <c r="J6027" i="1"/>
  <c r="Z6027" i="1" s="1"/>
  <c r="J6028" i="1"/>
  <c r="Z6028" i="1" s="1"/>
  <c r="J6029" i="1"/>
  <c r="Z6029" i="1" s="1"/>
  <c r="J6030" i="1"/>
  <c r="Z6030" i="1" s="1"/>
  <c r="J6031" i="1"/>
  <c r="Z6031" i="1" s="1"/>
  <c r="J6032" i="1"/>
  <c r="Z6032" i="1" s="1"/>
  <c r="J6033" i="1"/>
  <c r="Z6033" i="1" s="1"/>
  <c r="J6034" i="1"/>
  <c r="Z6034" i="1" s="1"/>
  <c r="J6035" i="1"/>
  <c r="Z6035" i="1" s="1"/>
  <c r="J6036" i="1"/>
  <c r="Z6036" i="1" s="1"/>
  <c r="J6037" i="1"/>
  <c r="Z6037" i="1" s="1"/>
  <c r="J6038" i="1"/>
  <c r="Z6038" i="1" s="1"/>
  <c r="J6039" i="1"/>
  <c r="Z6039" i="1" s="1"/>
  <c r="J6040" i="1"/>
  <c r="Z6040" i="1" s="1"/>
  <c r="J6041" i="1"/>
  <c r="Z6041" i="1" s="1"/>
  <c r="J6042" i="1"/>
  <c r="Z6042" i="1" s="1"/>
  <c r="J6043" i="1"/>
  <c r="Z6043" i="1" s="1"/>
  <c r="J6044" i="1"/>
  <c r="Z6044" i="1" s="1"/>
  <c r="J6045" i="1"/>
  <c r="Z6045" i="1" s="1"/>
  <c r="J6046" i="1"/>
  <c r="Z6046" i="1" s="1"/>
  <c r="J6047" i="1"/>
  <c r="Z6047" i="1" s="1"/>
  <c r="J6048" i="1"/>
  <c r="Z6048" i="1" s="1"/>
  <c r="J6049" i="1"/>
  <c r="Z6049" i="1" s="1"/>
  <c r="J6050" i="1"/>
  <c r="Z6050" i="1" s="1"/>
  <c r="J6055" i="1"/>
  <c r="Z6055" i="1" s="1"/>
  <c r="J6056" i="1"/>
  <c r="Z6056" i="1" s="1"/>
  <c r="J6057" i="1"/>
  <c r="Z6057" i="1" s="1"/>
  <c r="J6058" i="1"/>
  <c r="Z6058" i="1" s="1"/>
  <c r="J6059" i="1"/>
  <c r="Z6059" i="1" s="1"/>
  <c r="J6060" i="1"/>
  <c r="Z6060" i="1" s="1"/>
  <c r="J6061" i="1"/>
  <c r="Z6061" i="1" s="1"/>
  <c r="J6062" i="1"/>
  <c r="Z6062" i="1" s="1"/>
  <c r="J6063" i="1"/>
  <c r="Z6063" i="1" s="1"/>
  <c r="J6064" i="1"/>
  <c r="Z6064" i="1" s="1"/>
  <c r="J6065" i="1"/>
  <c r="Z6065" i="1" s="1"/>
  <c r="J6066" i="1"/>
  <c r="Z6066" i="1" s="1"/>
  <c r="J6067" i="1"/>
  <c r="Z6067" i="1" s="1"/>
  <c r="J6068" i="1"/>
  <c r="Z6068" i="1" s="1"/>
  <c r="J6069" i="1"/>
  <c r="Z6069" i="1" s="1"/>
  <c r="J6070" i="1"/>
  <c r="Z6070" i="1" s="1"/>
  <c r="J6071" i="1"/>
  <c r="Z6071" i="1" s="1"/>
  <c r="J6072" i="1"/>
  <c r="Z6072" i="1" s="1"/>
  <c r="J6073" i="1"/>
  <c r="Z6073" i="1" s="1"/>
  <c r="J6074" i="1"/>
  <c r="Z6074" i="1" s="1"/>
  <c r="J6075" i="1"/>
  <c r="Z6075" i="1" s="1"/>
  <c r="J6076" i="1"/>
  <c r="Z6076" i="1" s="1"/>
  <c r="J6077" i="1"/>
  <c r="Z6077" i="1" s="1"/>
  <c r="J6078" i="1"/>
  <c r="Z6078" i="1" s="1"/>
  <c r="J6079" i="1"/>
  <c r="Z6079" i="1" s="1"/>
  <c r="J6080" i="1"/>
  <c r="Z6080" i="1" s="1"/>
  <c r="J6081" i="1"/>
  <c r="Z6081" i="1" s="1"/>
  <c r="J6082" i="1"/>
  <c r="Z6082" i="1" s="1"/>
  <c r="J6083" i="1"/>
  <c r="Z6083" i="1" s="1"/>
  <c r="J6084" i="1"/>
  <c r="Z6084" i="1" s="1"/>
  <c r="J6085" i="1"/>
  <c r="Z6085" i="1" s="1"/>
  <c r="J6086" i="1"/>
  <c r="Z6086" i="1" s="1"/>
  <c r="J6087" i="1"/>
  <c r="Z6087" i="1" s="1"/>
  <c r="J6088" i="1"/>
  <c r="Z6088" i="1" s="1"/>
  <c r="J6089" i="1"/>
  <c r="Z6089" i="1" s="1"/>
  <c r="J6090" i="1"/>
  <c r="Z6090" i="1" s="1"/>
  <c r="J6091" i="1"/>
  <c r="Z6091" i="1" s="1"/>
  <c r="J6092" i="1"/>
  <c r="Z6092" i="1" s="1"/>
  <c r="J6093" i="1"/>
  <c r="Z6093" i="1" s="1"/>
  <c r="J6094" i="1"/>
  <c r="Z6094" i="1" s="1"/>
  <c r="J6095" i="1"/>
  <c r="Z6095" i="1" s="1"/>
  <c r="J6096" i="1"/>
  <c r="Z6096" i="1" s="1"/>
  <c r="J6097" i="1"/>
  <c r="Z6097" i="1" s="1"/>
  <c r="J6098" i="1"/>
  <c r="Z6098" i="1" s="1"/>
  <c r="J6099" i="1"/>
  <c r="Z6099" i="1" s="1"/>
  <c r="J6100" i="1"/>
  <c r="Z6100" i="1" s="1"/>
  <c r="J6101" i="1"/>
  <c r="Z6101" i="1" s="1"/>
  <c r="J6102" i="1"/>
  <c r="Z6102" i="1" s="1"/>
  <c r="J6103" i="1"/>
  <c r="Z6103" i="1" s="1"/>
  <c r="J6104" i="1"/>
  <c r="Z6104" i="1" s="1"/>
  <c r="J6105" i="1"/>
  <c r="Z6105" i="1" s="1"/>
  <c r="J6106" i="1"/>
  <c r="Z6106" i="1" s="1"/>
  <c r="J6107" i="1"/>
  <c r="Z6107" i="1" s="1"/>
  <c r="J6108" i="1"/>
  <c r="Z6108" i="1" s="1"/>
  <c r="J6109" i="1"/>
  <c r="Z6109" i="1" s="1"/>
  <c r="J6110" i="1"/>
  <c r="Z6110" i="1" s="1"/>
  <c r="J6111" i="1"/>
  <c r="Z6111" i="1" s="1"/>
  <c r="J6112" i="1"/>
  <c r="Z6112" i="1" s="1"/>
  <c r="J6113" i="1"/>
  <c r="Z6113" i="1" s="1"/>
  <c r="J6114" i="1"/>
  <c r="Z6114" i="1" s="1"/>
  <c r="J6115" i="1"/>
  <c r="Z6115" i="1" s="1"/>
  <c r="J6116" i="1"/>
  <c r="Z6116" i="1" s="1"/>
  <c r="J6117" i="1"/>
  <c r="Z6117" i="1" s="1"/>
  <c r="J6118" i="1"/>
  <c r="Z6118" i="1" s="1"/>
  <c r="J6119" i="1"/>
  <c r="Z6119" i="1" s="1"/>
  <c r="J6120" i="1"/>
  <c r="Z6120" i="1" s="1"/>
  <c r="J6121" i="1"/>
  <c r="Z6121" i="1" s="1"/>
  <c r="J6122" i="1"/>
  <c r="Z6122" i="1" s="1"/>
  <c r="J6123" i="1"/>
  <c r="Z6123" i="1" s="1"/>
  <c r="J6124" i="1"/>
  <c r="Z6124" i="1" s="1"/>
  <c r="J6125" i="1"/>
  <c r="Z6125" i="1" s="1"/>
  <c r="J6126" i="1"/>
  <c r="Z6126" i="1" s="1"/>
  <c r="J6127" i="1"/>
  <c r="Z6127" i="1" s="1"/>
  <c r="J6128" i="1"/>
  <c r="Z6128" i="1" s="1"/>
  <c r="J6129" i="1"/>
  <c r="Z6129" i="1" s="1"/>
  <c r="J6130" i="1"/>
  <c r="Z6130" i="1" s="1"/>
  <c r="J6131" i="1"/>
  <c r="Z6131" i="1" s="1"/>
  <c r="J6132" i="1"/>
  <c r="Z6132" i="1" s="1"/>
  <c r="J6133" i="1"/>
  <c r="Z6133" i="1" s="1"/>
  <c r="J6134" i="1"/>
  <c r="Z6134" i="1" s="1"/>
  <c r="J6135" i="1"/>
  <c r="Z6135" i="1" s="1"/>
  <c r="J6136" i="1"/>
  <c r="Z6136" i="1" s="1"/>
  <c r="J6137" i="1"/>
  <c r="Z6137" i="1" s="1"/>
  <c r="J6138" i="1"/>
  <c r="Z6138" i="1" s="1"/>
  <c r="J6139" i="1"/>
  <c r="Z6139" i="1" s="1"/>
  <c r="J6140" i="1"/>
  <c r="Z6140" i="1" s="1"/>
  <c r="J6141" i="1"/>
  <c r="Z6141" i="1" s="1"/>
  <c r="J6142" i="1"/>
  <c r="Z6142" i="1" s="1"/>
  <c r="J6143" i="1"/>
  <c r="Z6143" i="1" s="1"/>
  <c r="J6144" i="1"/>
  <c r="Z6144" i="1" s="1"/>
  <c r="J6145" i="1"/>
  <c r="Z6145" i="1" s="1"/>
  <c r="J6146" i="1"/>
  <c r="Z6146" i="1" s="1"/>
  <c r="J6147" i="1"/>
  <c r="Z6147" i="1" s="1"/>
  <c r="J6148" i="1"/>
  <c r="Z6148" i="1" s="1"/>
  <c r="J6149" i="1"/>
  <c r="Z6149" i="1" s="1"/>
  <c r="J6150" i="1"/>
  <c r="Z6150" i="1" s="1"/>
  <c r="J6151" i="1"/>
  <c r="Z6151" i="1" s="1"/>
  <c r="J6152" i="1"/>
  <c r="Z6152" i="1" s="1"/>
  <c r="J6153" i="1"/>
  <c r="Z6153" i="1" s="1"/>
  <c r="J6154" i="1"/>
  <c r="Z6154" i="1" s="1"/>
  <c r="J6155" i="1"/>
  <c r="Z6155" i="1" s="1"/>
  <c r="J6156" i="1"/>
  <c r="Z6156" i="1" s="1"/>
  <c r="J6157" i="1"/>
  <c r="Z6157" i="1" s="1"/>
  <c r="J6158" i="1"/>
  <c r="Z6158" i="1" s="1"/>
  <c r="J6159" i="1"/>
  <c r="Z6159" i="1" s="1"/>
  <c r="J6160" i="1"/>
  <c r="Z6160" i="1" s="1"/>
  <c r="J6161" i="1"/>
  <c r="Z6161" i="1" s="1"/>
  <c r="J6162" i="1"/>
  <c r="Z6162" i="1" s="1"/>
  <c r="J6163" i="1"/>
  <c r="Z6163" i="1" s="1"/>
  <c r="J6164" i="1"/>
  <c r="Z6164" i="1" s="1"/>
  <c r="J6165" i="1"/>
  <c r="Z6165" i="1" s="1"/>
  <c r="J6166" i="1"/>
  <c r="Z6166" i="1" s="1"/>
  <c r="J6167" i="1"/>
  <c r="Z6167" i="1" s="1"/>
  <c r="J6168" i="1"/>
  <c r="Z6168" i="1" s="1"/>
  <c r="J6169" i="1"/>
  <c r="Z6169" i="1" s="1"/>
  <c r="J6170" i="1"/>
  <c r="Z6170" i="1" s="1"/>
  <c r="J6171" i="1"/>
  <c r="Z6171" i="1" s="1"/>
  <c r="J6172" i="1"/>
  <c r="Z6172" i="1" s="1"/>
  <c r="J6173" i="1"/>
  <c r="Z6173" i="1" s="1"/>
  <c r="J6174" i="1"/>
  <c r="Z6174" i="1" s="1"/>
  <c r="J6175" i="1"/>
  <c r="Z6175" i="1" s="1"/>
  <c r="J6176" i="1"/>
  <c r="Z6176" i="1" s="1"/>
  <c r="J6177" i="1"/>
  <c r="Z6177" i="1" s="1"/>
  <c r="J6178" i="1"/>
  <c r="Z6178" i="1" s="1"/>
  <c r="J6179" i="1"/>
  <c r="Z6179" i="1" s="1"/>
  <c r="J6180" i="1"/>
  <c r="Z6180" i="1" s="1"/>
  <c r="J6181" i="1"/>
  <c r="Z6181" i="1" s="1"/>
  <c r="J6182" i="1"/>
  <c r="Z6182" i="1" s="1"/>
  <c r="J6183" i="1"/>
  <c r="Z6183" i="1" s="1"/>
  <c r="J6184" i="1"/>
  <c r="Z6184" i="1" s="1"/>
  <c r="J6185" i="1"/>
  <c r="Z6185" i="1" s="1"/>
  <c r="J6186" i="1"/>
  <c r="Z6186" i="1" s="1"/>
  <c r="J6187" i="1"/>
  <c r="Z6187" i="1" s="1"/>
  <c r="J6188" i="1"/>
  <c r="Z6188" i="1" s="1"/>
  <c r="J6189" i="1"/>
  <c r="Z6189" i="1" s="1"/>
  <c r="J6190" i="1"/>
  <c r="Z6190" i="1" s="1"/>
  <c r="J6191" i="1"/>
  <c r="Z6191" i="1" s="1"/>
  <c r="J6192" i="1"/>
  <c r="Z6192" i="1" s="1"/>
  <c r="J6193" i="1"/>
  <c r="Z6193" i="1" s="1"/>
  <c r="J6194" i="1"/>
  <c r="Z6194" i="1" s="1"/>
  <c r="J6195" i="1"/>
  <c r="Z6195" i="1" s="1"/>
  <c r="J6196" i="1"/>
  <c r="Z6196" i="1" s="1"/>
  <c r="J6197" i="1"/>
  <c r="Z6197" i="1" s="1"/>
  <c r="J6198" i="1"/>
  <c r="Z6198" i="1" s="1"/>
  <c r="J6199" i="1"/>
  <c r="Z6199" i="1" s="1"/>
  <c r="J6200" i="1"/>
  <c r="Z6200" i="1" s="1"/>
  <c r="J6201" i="1"/>
  <c r="Z6201" i="1" s="1"/>
  <c r="J6202" i="1"/>
  <c r="Z6202" i="1" s="1"/>
  <c r="J6203" i="1"/>
  <c r="Z6203" i="1" s="1"/>
  <c r="J6204" i="1"/>
  <c r="Z6204" i="1" s="1"/>
  <c r="J6205" i="1"/>
  <c r="Z6205" i="1" s="1"/>
  <c r="J6206" i="1"/>
  <c r="Z6206" i="1" s="1"/>
  <c r="J6207" i="1"/>
  <c r="Z6207" i="1" s="1"/>
  <c r="J6208" i="1"/>
  <c r="Z6208" i="1" s="1"/>
  <c r="J6209" i="1"/>
  <c r="Z6209" i="1" s="1"/>
  <c r="J6210" i="1"/>
  <c r="Z6210" i="1" s="1"/>
  <c r="J6211" i="1"/>
  <c r="Z6211" i="1" s="1"/>
  <c r="J6212" i="1"/>
  <c r="Z6212" i="1" s="1"/>
  <c r="J6213" i="1"/>
  <c r="Z6213" i="1" s="1"/>
  <c r="J6214" i="1"/>
  <c r="Z6214" i="1" s="1"/>
  <c r="J6215" i="1"/>
  <c r="Z6215" i="1" s="1"/>
  <c r="J6216" i="1"/>
  <c r="Z6216" i="1" s="1"/>
  <c r="J6217" i="1"/>
  <c r="Z6217" i="1" s="1"/>
  <c r="J6218" i="1"/>
  <c r="Z6218" i="1" s="1"/>
  <c r="J6219" i="1"/>
  <c r="Z6219" i="1" s="1"/>
  <c r="J6220" i="1"/>
  <c r="Z6220" i="1" s="1"/>
  <c r="J6221" i="1"/>
  <c r="Z6221" i="1" s="1"/>
  <c r="J6222" i="1"/>
  <c r="Z6222" i="1" s="1"/>
  <c r="J6223" i="1"/>
  <c r="Z6223" i="1" s="1"/>
  <c r="J6224" i="1"/>
  <c r="Z6224" i="1" s="1"/>
  <c r="J6225" i="1"/>
  <c r="Z6225" i="1" s="1"/>
  <c r="J6226" i="1"/>
  <c r="Z6226" i="1" s="1"/>
  <c r="J6227" i="1"/>
  <c r="Z6227" i="1" s="1"/>
  <c r="J6228" i="1"/>
  <c r="Z6228" i="1" s="1"/>
  <c r="J6229" i="1"/>
  <c r="Z6229" i="1" s="1"/>
  <c r="J6230" i="1"/>
  <c r="Z6230" i="1" s="1"/>
  <c r="J6231" i="1"/>
  <c r="Z6231" i="1" s="1"/>
  <c r="J6232" i="1"/>
  <c r="Z6232" i="1" s="1"/>
  <c r="J6233" i="1"/>
  <c r="Z6233" i="1" s="1"/>
  <c r="J6234" i="1"/>
  <c r="Z6234" i="1" s="1"/>
  <c r="J6235" i="1"/>
  <c r="Z6235" i="1" s="1"/>
  <c r="J6236" i="1"/>
  <c r="Z6236" i="1" s="1"/>
  <c r="J6237" i="1"/>
  <c r="Z6237" i="1" s="1"/>
  <c r="J6238" i="1"/>
  <c r="Z6238" i="1" s="1"/>
  <c r="J6239" i="1"/>
  <c r="Z6239" i="1" s="1"/>
  <c r="J6240" i="1"/>
  <c r="Z6240" i="1" s="1"/>
  <c r="J6241" i="1"/>
  <c r="Z6241" i="1" s="1"/>
  <c r="J6242" i="1"/>
  <c r="Z6242" i="1" s="1"/>
  <c r="J6243" i="1"/>
  <c r="Z6243" i="1" s="1"/>
  <c r="J6244" i="1"/>
  <c r="Z6244" i="1" s="1"/>
  <c r="J6245" i="1"/>
  <c r="Z6245" i="1" s="1"/>
  <c r="J6246" i="1"/>
  <c r="Z6246" i="1" s="1"/>
  <c r="J6247" i="1"/>
  <c r="Z6247" i="1" s="1"/>
  <c r="J6248" i="1"/>
  <c r="Z6248" i="1" s="1"/>
  <c r="J6249" i="1"/>
  <c r="Z6249" i="1" s="1"/>
  <c r="J6250" i="1"/>
  <c r="Z6250" i="1" s="1"/>
  <c r="J6251" i="1"/>
  <c r="Z6251" i="1" s="1"/>
  <c r="J6252" i="1"/>
  <c r="Z6252" i="1" s="1"/>
  <c r="J6253" i="1"/>
  <c r="Z6253" i="1" s="1"/>
  <c r="J6254" i="1"/>
  <c r="Z6254" i="1" s="1"/>
  <c r="J6255" i="1"/>
  <c r="Z6255" i="1" s="1"/>
  <c r="J6256" i="1"/>
  <c r="Z6256" i="1" s="1"/>
  <c r="J6257" i="1"/>
  <c r="Z6257" i="1" s="1"/>
  <c r="J6258" i="1"/>
  <c r="Z6258" i="1" s="1"/>
  <c r="J6259" i="1"/>
  <c r="Z6259" i="1" s="1"/>
  <c r="J6260" i="1"/>
  <c r="Z6260" i="1" s="1"/>
  <c r="J6261" i="1"/>
  <c r="Z6261" i="1" s="1"/>
  <c r="J6262" i="1"/>
  <c r="Z6262" i="1" s="1"/>
  <c r="J6263" i="1"/>
  <c r="Z6263" i="1" s="1"/>
  <c r="J6264" i="1"/>
  <c r="Z6264" i="1" s="1"/>
  <c r="J6265" i="1"/>
  <c r="Z6265" i="1" s="1"/>
  <c r="J6266" i="1"/>
  <c r="Z6266" i="1" s="1"/>
  <c r="J6267" i="1"/>
  <c r="Z6267" i="1" s="1"/>
  <c r="J6268" i="1"/>
  <c r="Z6268" i="1" s="1"/>
  <c r="J6269" i="1"/>
  <c r="Z6269" i="1" s="1"/>
  <c r="J6270" i="1"/>
  <c r="Z6270" i="1" s="1"/>
  <c r="J6271" i="1"/>
  <c r="Z6271" i="1" s="1"/>
  <c r="J6283" i="1"/>
  <c r="Z6283" i="1" s="1"/>
  <c r="J6284" i="1"/>
  <c r="Z6284" i="1" s="1"/>
  <c r="J6285" i="1"/>
  <c r="Z6285" i="1" s="1"/>
  <c r="J6286" i="1"/>
  <c r="Z6286" i="1" s="1"/>
  <c r="J6287" i="1"/>
  <c r="Z6287" i="1" s="1"/>
  <c r="J6288" i="1"/>
  <c r="Z6288" i="1" s="1"/>
  <c r="J6289" i="1"/>
  <c r="Z6289" i="1" s="1"/>
  <c r="J6290" i="1"/>
  <c r="Z6290" i="1" s="1"/>
  <c r="J6291" i="1"/>
  <c r="Z6291" i="1" s="1"/>
  <c r="J6292" i="1"/>
  <c r="Z6292" i="1" s="1"/>
  <c r="J6293" i="1"/>
  <c r="Z6293" i="1" s="1"/>
  <c r="J6294" i="1"/>
  <c r="Z6294" i="1" s="1"/>
  <c r="J6295" i="1"/>
  <c r="Z6295" i="1" s="1"/>
  <c r="J6296" i="1"/>
  <c r="Z6296" i="1" s="1"/>
  <c r="J6297" i="1"/>
  <c r="Z6297" i="1" s="1"/>
  <c r="J6298" i="1"/>
  <c r="Z6298" i="1" s="1"/>
  <c r="J6299" i="1"/>
  <c r="Z6299" i="1" s="1"/>
  <c r="J6300" i="1"/>
  <c r="Z6300" i="1" s="1"/>
  <c r="J6301" i="1"/>
  <c r="Z6301" i="1" s="1"/>
  <c r="J6302" i="1"/>
  <c r="Z6302" i="1" s="1"/>
  <c r="J6303" i="1"/>
  <c r="Z6303" i="1" s="1"/>
  <c r="J6304" i="1"/>
  <c r="Z6304" i="1" s="1"/>
  <c r="J6305" i="1"/>
  <c r="Z6305" i="1" s="1"/>
  <c r="J6306" i="1"/>
  <c r="Z6306" i="1" s="1"/>
  <c r="J6307" i="1"/>
  <c r="Z6307" i="1" s="1"/>
  <c r="J6308" i="1"/>
  <c r="Z6308" i="1" s="1"/>
  <c r="J6309" i="1"/>
  <c r="Z6309" i="1" s="1"/>
  <c r="J6310" i="1"/>
  <c r="Z6310" i="1" s="1"/>
  <c r="J6311" i="1"/>
  <c r="Z6311" i="1" s="1"/>
  <c r="J6312" i="1"/>
  <c r="Z6312" i="1" s="1"/>
  <c r="J6313" i="1"/>
  <c r="Z6313" i="1" s="1"/>
  <c r="J6314" i="1"/>
  <c r="Z6314" i="1" s="1"/>
  <c r="J6315" i="1"/>
  <c r="Z6315" i="1" s="1"/>
  <c r="J6316" i="1"/>
  <c r="Z6316" i="1" s="1"/>
  <c r="J6317" i="1"/>
  <c r="Z6317" i="1" s="1"/>
  <c r="J6318" i="1"/>
  <c r="Z6318" i="1" s="1"/>
  <c r="J6319" i="1"/>
  <c r="Z6319" i="1" s="1"/>
  <c r="J6320" i="1"/>
  <c r="Z6320" i="1" s="1"/>
  <c r="J6321" i="1"/>
  <c r="Z6321" i="1" s="1"/>
  <c r="J6322" i="1"/>
  <c r="Z6322" i="1" s="1"/>
  <c r="J6323" i="1"/>
  <c r="Z6323" i="1" s="1"/>
  <c r="J6324" i="1"/>
  <c r="Z6324" i="1" s="1"/>
  <c r="J6325" i="1"/>
  <c r="Z6325" i="1" s="1"/>
  <c r="J6326" i="1"/>
  <c r="Z6326" i="1" s="1"/>
  <c r="J6327" i="1"/>
  <c r="Z6327" i="1" s="1"/>
  <c r="J6328" i="1"/>
  <c r="Z6328" i="1" s="1"/>
  <c r="J6329" i="1"/>
  <c r="Z6329" i="1" s="1"/>
  <c r="J6330" i="1"/>
  <c r="Z6330" i="1" s="1"/>
  <c r="J6331" i="1"/>
  <c r="Z6331" i="1" s="1"/>
  <c r="J6332" i="1"/>
  <c r="Z6332" i="1" s="1"/>
  <c r="J6333" i="1"/>
  <c r="Z6333" i="1" s="1"/>
  <c r="J6334" i="1"/>
  <c r="Z6334" i="1" s="1"/>
  <c r="J6335" i="1"/>
  <c r="Z6335" i="1" s="1"/>
  <c r="J6336" i="1"/>
  <c r="Z6336" i="1" s="1"/>
  <c r="J6337" i="1"/>
  <c r="Z6337" i="1" s="1"/>
  <c r="J6338" i="1"/>
  <c r="Z6338" i="1" s="1"/>
  <c r="J6339" i="1"/>
  <c r="Z6339" i="1" s="1"/>
  <c r="J6340" i="1"/>
  <c r="Z6340" i="1" s="1"/>
  <c r="J6341" i="1"/>
  <c r="Z6341" i="1" s="1"/>
  <c r="J6342" i="1"/>
  <c r="Z6342" i="1" s="1"/>
  <c r="J6343" i="1"/>
  <c r="Z6343" i="1" s="1"/>
  <c r="J6344" i="1"/>
  <c r="Z6344" i="1" s="1"/>
  <c r="J6345" i="1"/>
  <c r="Z6345" i="1" s="1"/>
  <c r="J6346" i="1"/>
  <c r="Z6346" i="1" s="1"/>
  <c r="J6347" i="1"/>
  <c r="Z6347" i="1" s="1"/>
  <c r="J6348" i="1"/>
  <c r="Z6348" i="1" s="1"/>
  <c r="J6349" i="1"/>
  <c r="Z6349" i="1" s="1"/>
  <c r="J6350" i="1"/>
  <c r="Z6350" i="1" s="1"/>
  <c r="J6351" i="1"/>
  <c r="Z6351" i="1" s="1"/>
  <c r="J6352" i="1"/>
  <c r="Z6352" i="1" s="1"/>
  <c r="J6353" i="1"/>
  <c r="Z6353" i="1" s="1"/>
  <c r="J6354" i="1"/>
  <c r="Z6354" i="1" s="1"/>
  <c r="J6355" i="1"/>
  <c r="Z6355" i="1" s="1"/>
  <c r="J6356" i="1"/>
  <c r="Z6356" i="1" s="1"/>
  <c r="J6357" i="1"/>
  <c r="Z6357" i="1" s="1"/>
  <c r="J6358" i="1"/>
  <c r="Z6358" i="1" s="1"/>
  <c r="J6359" i="1"/>
  <c r="Z6359" i="1" s="1"/>
  <c r="J6360" i="1"/>
  <c r="Z6360" i="1" s="1"/>
  <c r="J6361" i="1"/>
  <c r="Z6361" i="1" s="1"/>
  <c r="J6362" i="1"/>
  <c r="Z6362" i="1" s="1"/>
  <c r="J6363" i="1"/>
  <c r="Z6363" i="1" s="1"/>
  <c r="J6364" i="1"/>
  <c r="Z6364" i="1" s="1"/>
  <c r="J6365" i="1"/>
  <c r="Z6365" i="1" s="1"/>
  <c r="J6366" i="1"/>
  <c r="Z6366" i="1" s="1"/>
  <c r="J6367" i="1"/>
  <c r="Z6367" i="1" s="1"/>
  <c r="J6368" i="1"/>
  <c r="Z6368" i="1" s="1"/>
  <c r="J6369" i="1"/>
  <c r="Z6369" i="1" s="1"/>
  <c r="J6370" i="1"/>
  <c r="Z6370" i="1" s="1"/>
  <c r="J6371" i="1"/>
  <c r="Z6371" i="1" s="1"/>
  <c r="J6372" i="1"/>
  <c r="Z6372" i="1" s="1"/>
  <c r="J6373" i="1"/>
  <c r="Z6373" i="1" s="1"/>
  <c r="J6374" i="1"/>
  <c r="Z6374" i="1" s="1"/>
  <c r="J6375" i="1"/>
  <c r="Z6375" i="1" s="1"/>
  <c r="J6376" i="1"/>
  <c r="Z6376" i="1" s="1"/>
  <c r="J6377" i="1"/>
  <c r="Z6377" i="1" s="1"/>
  <c r="J6378" i="1"/>
  <c r="Z6378" i="1" s="1"/>
  <c r="J6379" i="1"/>
  <c r="Z6379" i="1" s="1"/>
  <c r="J6380" i="1"/>
  <c r="Z6380" i="1" s="1"/>
  <c r="J6381" i="1"/>
  <c r="Z6381" i="1" s="1"/>
  <c r="J6382" i="1"/>
  <c r="Z6382" i="1" s="1"/>
  <c r="J6383" i="1"/>
  <c r="Z6383" i="1" s="1"/>
  <c r="J6384" i="1"/>
  <c r="Z6384" i="1" s="1"/>
  <c r="J6385" i="1"/>
  <c r="Z6385" i="1" s="1"/>
  <c r="J6386" i="1"/>
  <c r="Z6386" i="1" s="1"/>
  <c r="J6387" i="1"/>
  <c r="Z6387" i="1" s="1"/>
  <c r="J6388" i="1"/>
  <c r="Z6388" i="1" s="1"/>
  <c r="J6389" i="1"/>
  <c r="Z6389" i="1" s="1"/>
  <c r="J6390" i="1"/>
  <c r="Z6390" i="1" s="1"/>
  <c r="J6391" i="1"/>
  <c r="Z6391" i="1" s="1"/>
  <c r="J6392" i="1"/>
  <c r="Z6392" i="1" s="1"/>
  <c r="J6393" i="1"/>
  <c r="Z6393" i="1" s="1"/>
  <c r="J6394" i="1"/>
  <c r="Z6394" i="1" s="1"/>
  <c r="J6395" i="1"/>
  <c r="Z6395" i="1" s="1"/>
  <c r="J6396" i="1"/>
  <c r="Z6396" i="1" s="1"/>
  <c r="J6397" i="1"/>
  <c r="Z6397" i="1" s="1"/>
  <c r="J6398" i="1"/>
  <c r="Z6398" i="1" s="1"/>
  <c r="J6399" i="1"/>
  <c r="Z6399" i="1" s="1"/>
  <c r="J6400" i="1"/>
  <c r="Z6400" i="1" s="1"/>
  <c r="J6401" i="1"/>
  <c r="Z6401" i="1" s="1"/>
  <c r="J6402" i="1"/>
  <c r="Z6402" i="1" s="1"/>
  <c r="J6403" i="1"/>
  <c r="Z6403" i="1" s="1"/>
  <c r="J6404" i="1"/>
  <c r="Z6404" i="1" s="1"/>
  <c r="J6405" i="1"/>
  <c r="Z6405" i="1" s="1"/>
  <c r="J6406" i="1"/>
  <c r="Z6406" i="1" s="1"/>
  <c r="J6407" i="1"/>
  <c r="Z6407" i="1" s="1"/>
  <c r="J6408" i="1"/>
  <c r="Z6408" i="1" s="1"/>
  <c r="J6409" i="1"/>
  <c r="Z6409" i="1" s="1"/>
  <c r="J6410" i="1"/>
  <c r="Z6410" i="1" s="1"/>
  <c r="J6411" i="1"/>
  <c r="Z6411" i="1" s="1"/>
  <c r="J6412" i="1"/>
  <c r="Z6412" i="1" s="1"/>
  <c r="J6413" i="1"/>
  <c r="Z6413" i="1" s="1"/>
  <c r="J6414" i="1"/>
  <c r="Z6414" i="1" s="1"/>
  <c r="J6415" i="1"/>
  <c r="Z6415" i="1" s="1"/>
  <c r="J6416" i="1"/>
  <c r="Z6416" i="1" s="1"/>
  <c r="J6417" i="1"/>
  <c r="Z6417" i="1" s="1"/>
  <c r="J6418" i="1"/>
  <c r="Z6418" i="1" s="1"/>
  <c r="J6419" i="1"/>
  <c r="Z6419" i="1" s="1"/>
  <c r="J6420" i="1"/>
  <c r="Z6420" i="1" s="1"/>
  <c r="J6421" i="1"/>
  <c r="Z6421" i="1" s="1"/>
  <c r="J6422" i="1"/>
  <c r="Z6422" i="1" s="1"/>
  <c r="J6423" i="1"/>
  <c r="Z6423" i="1" s="1"/>
  <c r="J6424" i="1"/>
  <c r="Z6424" i="1" s="1"/>
  <c r="J6425" i="1"/>
  <c r="Z6425" i="1" s="1"/>
  <c r="J6426" i="1"/>
  <c r="Z6426" i="1" s="1"/>
  <c r="J6427" i="1"/>
  <c r="Z6427" i="1" s="1"/>
  <c r="J6428" i="1"/>
  <c r="Z6428" i="1" s="1"/>
  <c r="J6429" i="1"/>
  <c r="Z6429" i="1" s="1"/>
  <c r="J6430" i="1"/>
  <c r="Z6430" i="1" s="1"/>
  <c r="J6431" i="1"/>
  <c r="Z6431" i="1" s="1"/>
  <c r="J6432" i="1"/>
  <c r="Z6432" i="1" s="1"/>
  <c r="J6433" i="1"/>
  <c r="Z6433" i="1" s="1"/>
  <c r="J6434" i="1"/>
  <c r="Z6434" i="1" s="1"/>
  <c r="J6435" i="1"/>
  <c r="Z6435" i="1" s="1"/>
  <c r="J6436" i="1"/>
  <c r="Z6436" i="1" s="1"/>
  <c r="J6437" i="1"/>
  <c r="Z6437" i="1" s="1"/>
  <c r="J6438" i="1"/>
  <c r="Z6438" i="1" s="1"/>
  <c r="J6439" i="1"/>
  <c r="Z6439" i="1" s="1"/>
  <c r="J6440" i="1"/>
  <c r="Z6440" i="1" s="1"/>
  <c r="J6441" i="1"/>
  <c r="Z6441" i="1" s="1"/>
  <c r="J6442" i="1"/>
  <c r="Z6442" i="1" s="1"/>
  <c r="J6443" i="1"/>
  <c r="Z6443" i="1" s="1"/>
  <c r="J6444" i="1"/>
  <c r="Z6444" i="1" s="1"/>
  <c r="J6445" i="1"/>
  <c r="Z6445" i="1" s="1"/>
  <c r="J6446" i="1"/>
  <c r="Z6446" i="1" s="1"/>
  <c r="J6447" i="1"/>
  <c r="Z6447" i="1" s="1"/>
  <c r="J6448" i="1"/>
  <c r="Z6448" i="1" s="1"/>
  <c r="J6449" i="1"/>
  <c r="Z6449" i="1" s="1"/>
  <c r="J6450" i="1"/>
  <c r="Z6450" i="1" s="1"/>
  <c r="J6451" i="1"/>
  <c r="Z6451" i="1" s="1"/>
  <c r="J6452" i="1"/>
  <c r="Z6452" i="1" s="1"/>
  <c r="J6453" i="1"/>
  <c r="Z6453" i="1" s="1"/>
  <c r="J6454" i="1"/>
  <c r="Z6454" i="1" s="1"/>
  <c r="J6455" i="1"/>
  <c r="Z6455" i="1" s="1"/>
  <c r="J6456" i="1"/>
  <c r="Z6456" i="1" s="1"/>
  <c r="J6457" i="1"/>
  <c r="Z6457" i="1" s="1"/>
  <c r="J6458" i="1"/>
  <c r="Z6458" i="1" s="1"/>
  <c r="J6459" i="1"/>
  <c r="Z6459" i="1" s="1"/>
  <c r="J6460" i="1"/>
  <c r="Z6460" i="1" s="1"/>
  <c r="J6461" i="1"/>
  <c r="Z6461" i="1" s="1"/>
  <c r="J6462" i="1"/>
  <c r="Z6462" i="1" s="1"/>
  <c r="J6463" i="1"/>
  <c r="Z6463" i="1" s="1"/>
  <c r="J6464" i="1"/>
  <c r="Z6464" i="1" s="1"/>
  <c r="J6465" i="1"/>
  <c r="Z6465" i="1" s="1"/>
  <c r="J6466" i="1"/>
  <c r="Z6466" i="1" s="1"/>
  <c r="J6467" i="1"/>
  <c r="Z6467" i="1" s="1"/>
  <c r="I6468" i="1"/>
  <c r="I6469" i="1" s="1"/>
  <c r="I6470" i="1" s="1"/>
  <c r="I6471" i="1" s="1"/>
  <c r="I6472" i="1" s="1"/>
  <c r="I6473" i="1" s="1"/>
  <c r="I6474" i="1" s="1"/>
  <c r="I6475" i="1" s="1"/>
  <c r="I6476" i="1" s="1"/>
  <c r="I6477" i="1" s="1"/>
  <c r="I6478" i="1" s="1"/>
  <c r="I6479" i="1" s="1"/>
  <c r="I6480" i="1" s="1"/>
  <c r="I6481" i="1" s="1"/>
  <c r="I6482" i="1" s="1"/>
  <c r="I6483" i="1" s="1"/>
  <c r="I6484" i="1" s="1"/>
  <c r="I6485" i="1" s="1"/>
  <c r="I6486" i="1" s="1"/>
  <c r="I6487" i="1" s="1"/>
  <c r="I6488" i="1" s="1"/>
  <c r="I6489" i="1" s="1"/>
  <c r="I6490" i="1" s="1"/>
  <c r="I6491" i="1" s="1"/>
  <c r="I6492" i="1" s="1"/>
  <c r="I6493" i="1" s="1"/>
  <c r="I6494" i="1" s="1"/>
  <c r="I6495" i="1" s="1"/>
  <c r="I6496" i="1" s="1"/>
  <c r="I6497" i="1" s="1"/>
  <c r="I6498" i="1" s="1"/>
  <c r="I6499" i="1" s="1"/>
  <c r="I6500" i="1" s="1"/>
  <c r="I6501" i="1" s="1"/>
  <c r="I6502" i="1" s="1"/>
  <c r="I6503" i="1" s="1"/>
  <c r="I6504" i="1" s="1"/>
  <c r="I6505" i="1" s="1"/>
  <c r="I6506" i="1" s="1"/>
  <c r="I6507" i="1" s="1"/>
  <c r="I6508" i="1" s="1"/>
  <c r="I6509" i="1" s="1"/>
  <c r="I6510" i="1" s="1"/>
  <c r="I6511" i="1" s="1"/>
  <c r="I6512" i="1" s="1"/>
  <c r="I6513" i="1" s="1"/>
  <c r="I6514" i="1" s="1"/>
  <c r="I6515" i="1" s="1"/>
  <c r="I6516" i="1" s="1"/>
  <c r="I6517" i="1" s="1"/>
  <c r="I6518" i="1" s="1"/>
  <c r="I6519" i="1" s="1"/>
  <c r="I6520" i="1" s="1"/>
  <c r="I6521" i="1" s="1"/>
  <c r="I6522" i="1" s="1"/>
  <c r="I6523" i="1" s="1"/>
  <c r="I6524" i="1" s="1"/>
  <c r="I6525" i="1" s="1"/>
  <c r="I6526" i="1" s="1"/>
  <c r="I6527" i="1" s="1"/>
  <c r="I6528" i="1" s="1"/>
  <c r="I6529" i="1" s="1"/>
  <c r="I6530" i="1" s="1"/>
  <c r="I6531" i="1" s="1"/>
  <c r="I6532" i="1" s="1"/>
  <c r="I6533" i="1" s="1"/>
  <c r="I6534" i="1" s="1"/>
  <c r="I6535" i="1" s="1"/>
  <c r="J6468" i="1"/>
  <c r="Z6468" i="1" s="1"/>
  <c r="J6469" i="1"/>
  <c r="Z6469" i="1" s="1"/>
  <c r="J6470" i="1"/>
  <c r="Z6470" i="1" s="1"/>
  <c r="J6471" i="1"/>
  <c r="Z6471" i="1" s="1"/>
  <c r="J6472" i="1"/>
  <c r="Z6472" i="1" s="1"/>
  <c r="J6473" i="1"/>
  <c r="Z6473" i="1" s="1"/>
  <c r="J6474" i="1"/>
  <c r="Z6474" i="1" s="1"/>
  <c r="J6475" i="1"/>
  <c r="Z6475" i="1" s="1"/>
  <c r="J6476" i="1"/>
  <c r="Z6476" i="1" s="1"/>
  <c r="J6477" i="1"/>
  <c r="Z6477" i="1" s="1"/>
  <c r="J6478" i="1"/>
  <c r="Z6478" i="1" s="1"/>
  <c r="J6479" i="1"/>
  <c r="Z6479" i="1" s="1"/>
  <c r="J6480" i="1"/>
  <c r="Z6480" i="1" s="1"/>
  <c r="J6481" i="1"/>
  <c r="Z6481" i="1" s="1"/>
  <c r="J6482" i="1"/>
  <c r="Z6482" i="1" s="1"/>
  <c r="J6483" i="1"/>
  <c r="Z6483" i="1" s="1"/>
  <c r="J6484" i="1"/>
  <c r="Z6484" i="1" s="1"/>
  <c r="J6485" i="1"/>
  <c r="Z6485" i="1" s="1"/>
  <c r="J6486" i="1"/>
  <c r="Z6486" i="1" s="1"/>
  <c r="J6487" i="1"/>
  <c r="Z6487" i="1" s="1"/>
  <c r="J6488" i="1"/>
  <c r="Z6488" i="1" s="1"/>
  <c r="J6489" i="1"/>
  <c r="Z6489" i="1" s="1"/>
  <c r="J6490" i="1"/>
  <c r="Z6490" i="1" s="1"/>
  <c r="J6491" i="1"/>
  <c r="Z6491" i="1" s="1"/>
  <c r="J6492" i="1"/>
  <c r="Z6492" i="1" s="1"/>
  <c r="J6493" i="1"/>
  <c r="Z6493" i="1" s="1"/>
  <c r="J6494" i="1"/>
  <c r="Z6494" i="1" s="1"/>
  <c r="J6495" i="1"/>
  <c r="Z6495" i="1" s="1"/>
  <c r="J6496" i="1"/>
  <c r="Z6496" i="1" s="1"/>
  <c r="J6497" i="1"/>
  <c r="Z6497" i="1" s="1"/>
  <c r="J6498" i="1"/>
  <c r="Z6498" i="1" s="1"/>
  <c r="J6499" i="1"/>
  <c r="Z6499" i="1" s="1"/>
  <c r="J6500" i="1"/>
  <c r="Z6500" i="1" s="1"/>
  <c r="J6501" i="1"/>
  <c r="Z6501" i="1" s="1"/>
  <c r="J6502" i="1"/>
  <c r="Z6502" i="1" s="1"/>
  <c r="J6503" i="1"/>
  <c r="Z6503" i="1" s="1"/>
  <c r="J6504" i="1"/>
  <c r="Z6504" i="1" s="1"/>
  <c r="J6505" i="1"/>
  <c r="Z6505" i="1" s="1"/>
  <c r="J6506" i="1"/>
  <c r="Z6506" i="1" s="1"/>
  <c r="J6507" i="1"/>
  <c r="Z6507" i="1" s="1"/>
  <c r="J6508" i="1"/>
  <c r="Z6508" i="1" s="1"/>
  <c r="J6509" i="1"/>
  <c r="Z6509" i="1" s="1"/>
  <c r="J6510" i="1"/>
  <c r="Z6510" i="1" s="1"/>
  <c r="J6511" i="1"/>
  <c r="Z6511" i="1" s="1"/>
  <c r="J6512" i="1"/>
  <c r="Z6512" i="1" s="1"/>
  <c r="J6513" i="1"/>
  <c r="Z6513" i="1" s="1"/>
  <c r="J6514" i="1"/>
  <c r="Z6514" i="1" s="1"/>
  <c r="J6515" i="1"/>
  <c r="Z6515" i="1" s="1"/>
  <c r="J6516" i="1"/>
  <c r="Z6516" i="1" s="1"/>
  <c r="J6517" i="1"/>
  <c r="Z6517" i="1" s="1"/>
  <c r="J6518" i="1"/>
  <c r="Z6518" i="1" s="1"/>
  <c r="J6519" i="1"/>
  <c r="Z6519" i="1" s="1"/>
  <c r="J6520" i="1"/>
  <c r="Z6520" i="1" s="1"/>
  <c r="J6521" i="1"/>
  <c r="Z6521" i="1" s="1"/>
  <c r="J6522" i="1"/>
  <c r="Z6522" i="1" s="1"/>
  <c r="J6523" i="1"/>
  <c r="Z6523" i="1" s="1"/>
  <c r="J6524" i="1"/>
  <c r="Z6524" i="1" s="1"/>
  <c r="J6525" i="1"/>
  <c r="Z6525" i="1" s="1"/>
  <c r="J6526" i="1"/>
  <c r="Z6526" i="1" s="1"/>
  <c r="J6527" i="1"/>
  <c r="Z6527" i="1" s="1"/>
  <c r="J6528" i="1"/>
  <c r="Z6528" i="1" s="1"/>
  <c r="J6529" i="1"/>
  <c r="Z6529" i="1" s="1"/>
  <c r="J6530" i="1"/>
  <c r="Z6530" i="1" s="1"/>
  <c r="J6531" i="1"/>
  <c r="Z6531" i="1" s="1"/>
  <c r="J6532" i="1"/>
  <c r="Z6532" i="1" s="1"/>
  <c r="J6533" i="1"/>
  <c r="Z6533" i="1" s="1"/>
  <c r="J6534" i="1"/>
  <c r="Z6534" i="1" s="1"/>
  <c r="J6535" i="1"/>
  <c r="Z6535" i="1" s="1"/>
  <c r="I6536" i="1"/>
  <c r="I6537" i="1" s="1"/>
  <c r="I6538" i="1" s="1"/>
  <c r="I6539" i="1" s="1"/>
  <c r="I6540" i="1" s="1"/>
  <c r="I6541" i="1" s="1"/>
  <c r="I6542" i="1" s="1"/>
  <c r="I6543" i="1" s="1"/>
  <c r="I6544" i="1" s="1"/>
  <c r="I6545" i="1" s="1"/>
  <c r="I6546" i="1" s="1"/>
  <c r="I6547" i="1" s="1"/>
  <c r="I6548" i="1" s="1"/>
  <c r="I6549" i="1" s="1"/>
  <c r="I6550" i="1" s="1"/>
  <c r="I6551" i="1" s="1"/>
  <c r="I6552" i="1" s="1"/>
  <c r="I6553" i="1" s="1"/>
  <c r="I6554" i="1" s="1"/>
  <c r="I6555" i="1" s="1"/>
  <c r="J6536" i="1"/>
  <c r="Z6536" i="1" s="1"/>
  <c r="J6537" i="1"/>
  <c r="Z6537" i="1" s="1"/>
  <c r="J6538" i="1"/>
  <c r="Z6538" i="1" s="1"/>
  <c r="J6539" i="1"/>
  <c r="Z6539" i="1" s="1"/>
  <c r="J6540" i="1"/>
  <c r="Z6540" i="1" s="1"/>
  <c r="J6541" i="1"/>
  <c r="Z6541" i="1" s="1"/>
  <c r="J6542" i="1"/>
  <c r="Z6542" i="1" s="1"/>
  <c r="J6543" i="1"/>
  <c r="Z6543" i="1" s="1"/>
  <c r="J6544" i="1"/>
  <c r="Z6544" i="1" s="1"/>
  <c r="J6545" i="1"/>
  <c r="Z6545" i="1" s="1"/>
  <c r="J6546" i="1"/>
  <c r="Z6546" i="1" s="1"/>
  <c r="J6547" i="1"/>
  <c r="Z6547" i="1" s="1"/>
  <c r="J6548" i="1"/>
  <c r="Z6548" i="1" s="1"/>
  <c r="J6549" i="1"/>
  <c r="Z6549" i="1" s="1"/>
  <c r="J6550" i="1"/>
  <c r="Z6550" i="1" s="1"/>
  <c r="J6551" i="1"/>
  <c r="Z6551" i="1" s="1"/>
  <c r="J6552" i="1"/>
  <c r="Z6552" i="1" s="1"/>
  <c r="J6553" i="1"/>
  <c r="Z6553" i="1" s="1"/>
  <c r="J6554" i="1"/>
  <c r="Z6554" i="1" s="1"/>
  <c r="J6555" i="1"/>
  <c r="Z6555" i="1" s="1"/>
  <c r="I6556" i="1"/>
  <c r="I6557" i="1" s="1"/>
  <c r="I6558" i="1" s="1"/>
  <c r="I6559" i="1" s="1"/>
  <c r="I6560" i="1" s="1"/>
  <c r="I6561" i="1" s="1"/>
  <c r="I6562" i="1" s="1"/>
  <c r="I6563" i="1" s="1"/>
  <c r="I6564" i="1" s="1"/>
  <c r="I6565" i="1" s="1"/>
  <c r="I6566" i="1" s="1"/>
  <c r="I6567" i="1" s="1"/>
  <c r="I6568" i="1" s="1"/>
  <c r="I6569" i="1" s="1"/>
  <c r="I6570" i="1" s="1"/>
  <c r="I6571" i="1" s="1"/>
  <c r="I6572" i="1" s="1"/>
  <c r="I6573" i="1" s="1"/>
  <c r="I6574" i="1" s="1"/>
  <c r="I6575" i="1" s="1"/>
  <c r="I6576" i="1" s="1"/>
  <c r="I6577" i="1" s="1"/>
  <c r="I6578" i="1" s="1"/>
  <c r="I6579" i="1" s="1"/>
  <c r="I6580" i="1" s="1"/>
  <c r="I6581" i="1" s="1"/>
  <c r="I6582" i="1" s="1"/>
  <c r="I6583" i="1" s="1"/>
  <c r="I6584" i="1" s="1"/>
  <c r="I6585" i="1" s="1"/>
  <c r="I6586" i="1" s="1"/>
  <c r="I6587" i="1" s="1"/>
  <c r="I6588" i="1" s="1"/>
  <c r="I6589" i="1" s="1"/>
  <c r="I6590" i="1" s="1"/>
  <c r="I6591" i="1" s="1"/>
  <c r="I6592" i="1" s="1"/>
  <c r="I6593" i="1" s="1"/>
  <c r="I6594" i="1" s="1"/>
  <c r="I6595" i="1" s="1"/>
  <c r="I6596" i="1" s="1"/>
  <c r="I6597" i="1" s="1"/>
  <c r="I6598" i="1" s="1"/>
  <c r="I6599" i="1" s="1"/>
  <c r="I6600" i="1" s="1"/>
  <c r="I6601" i="1" s="1"/>
  <c r="I6602" i="1" s="1"/>
  <c r="I6603" i="1" s="1"/>
  <c r="I6604" i="1" s="1"/>
  <c r="I6605" i="1" s="1"/>
  <c r="I6606" i="1" s="1"/>
  <c r="I6607" i="1" s="1"/>
  <c r="I6608" i="1" s="1"/>
  <c r="I6609" i="1" s="1"/>
  <c r="I6610" i="1" s="1"/>
  <c r="I6611" i="1" s="1"/>
  <c r="I6612" i="1" s="1"/>
  <c r="I6613" i="1" s="1"/>
  <c r="I6614" i="1" s="1"/>
  <c r="I6615" i="1" s="1"/>
  <c r="I6616" i="1" s="1"/>
  <c r="I6617" i="1" s="1"/>
  <c r="I6618" i="1" s="1"/>
  <c r="I6619" i="1" s="1"/>
  <c r="I6620" i="1" s="1"/>
  <c r="I6621" i="1" s="1"/>
  <c r="I6622" i="1" s="1"/>
  <c r="I6623" i="1" s="1"/>
  <c r="I6624" i="1" s="1"/>
  <c r="I6625" i="1" s="1"/>
  <c r="I6626" i="1" s="1"/>
  <c r="I6627" i="1" s="1"/>
  <c r="I6628" i="1" s="1"/>
  <c r="I6629" i="1" s="1"/>
  <c r="I6630" i="1" s="1"/>
  <c r="I6631" i="1" s="1"/>
  <c r="I6632" i="1" s="1"/>
  <c r="I6633" i="1" s="1"/>
  <c r="I6634" i="1" s="1"/>
  <c r="I6635" i="1" s="1"/>
  <c r="I6636" i="1" s="1"/>
  <c r="I6637" i="1" s="1"/>
  <c r="I6638" i="1" s="1"/>
  <c r="I6639" i="1" s="1"/>
  <c r="I6640" i="1" s="1"/>
  <c r="I6641" i="1" s="1"/>
  <c r="I6642" i="1" s="1"/>
  <c r="I6643" i="1" s="1"/>
  <c r="I6644" i="1" s="1"/>
  <c r="I6645" i="1" s="1"/>
  <c r="I6646" i="1" s="1"/>
  <c r="I6647" i="1" s="1"/>
  <c r="I6648" i="1" s="1"/>
  <c r="I6649" i="1" s="1"/>
  <c r="I6650" i="1" s="1"/>
  <c r="I6651" i="1" s="1"/>
  <c r="I6652" i="1" s="1"/>
  <c r="I6653" i="1" s="1"/>
  <c r="I6654" i="1" s="1"/>
  <c r="I6655" i="1" s="1"/>
  <c r="I6656" i="1" s="1"/>
  <c r="I6657" i="1" s="1"/>
  <c r="I6658" i="1" s="1"/>
  <c r="I6659" i="1" s="1"/>
  <c r="I6660" i="1" s="1"/>
  <c r="I6661" i="1" s="1"/>
  <c r="I6662" i="1" s="1"/>
  <c r="I6663" i="1" s="1"/>
  <c r="I6664" i="1" s="1"/>
  <c r="I6665" i="1" s="1"/>
  <c r="I6666" i="1" s="1"/>
  <c r="I6667" i="1" s="1"/>
  <c r="I6668" i="1" s="1"/>
  <c r="I6669" i="1" s="1"/>
  <c r="I6670" i="1" s="1"/>
  <c r="I6671" i="1" s="1"/>
  <c r="I6672" i="1" s="1"/>
  <c r="I6673" i="1" s="1"/>
  <c r="I6674" i="1" s="1"/>
  <c r="I6675" i="1" s="1"/>
  <c r="I6676" i="1" s="1"/>
  <c r="I6677" i="1" s="1"/>
  <c r="I6678" i="1" s="1"/>
  <c r="I6679" i="1" s="1"/>
  <c r="I6680" i="1" s="1"/>
  <c r="I6681" i="1" s="1"/>
  <c r="I6682" i="1" s="1"/>
  <c r="I6683" i="1" s="1"/>
  <c r="I6684" i="1" s="1"/>
  <c r="I6685" i="1" s="1"/>
  <c r="I6686" i="1" s="1"/>
  <c r="I6687" i="1" s="1"/>
  <c r="I6688" i="1" s="1"/>
  <c r="I6689" i="1" s="1"/>
  <c r="I6690" i="1" s="1"/>
  <c r="I6691" i="1" s="1"/>
  <c r="I6692" i="1" s="1"/>
  <c r="I6693" i="1" s="1"/>
  <c r="I6694" i="1" s="1"/>
  <c r="I6695" i="1" s="1"/>
  <c r="I6696" i="1" s="1"/>
  <c r="I6697" i="1" s="1"/>
  <c r="I6698" i="1" s="1"/>
  <c r="I6699" i="1" s="1"/>
  <c r="I6700" i="1" s="1"/>
  <c r="I6701" i="1" s="1"/>
  <c r="I6702" i="1" s="1"/>
  <c r="I6703" i="1" s="1"/>
  <c r="I6704" i="1" s="1"/>
  <c r="I6705" i="1" s="1"/>
  <c r="I6706" i="1" s="1"/>
  <c r="I6707" i="1" s="1"/>
  <c r="I6708" i="1" s="1"/>
  <c r="I6709" i="1" s="1"/>
  <c r="I6710" i="1" s="1"/>
  <c r="I6711" i="1" s="1"/>
  <c r="I6712" i="1" s="1"/>
  <c r="I6713" i="1" s="1"/>
  <c r="I6714" i="1" s="1"/>
  <c r="I6715" i="1" s="1"/>
  <c r="I6716" i="1" s="1"/>
  <c r="I6717" i="1" s="1"/>
  <c r="I6718" i="1" s="1"/>
  <c r="I6719" i="1" s="1"/>
  <c r="I6720" i="1" s="1"/>
  <c r="I6721" i="1" s="1"/>
  <c r="I6722" i="1" s="1"/>
  <c r="I6723" i="1" s="1"/>
  <c r="I6724" i="1" s="1"/>
  <c r="I6725" i="1" s="1"/>
  <c r="I6726" i="1" s="1"/>
  <c r="I6727" i="1" s="1"/>
  <c r="I6728" i="1" s="1"/>
  <c r="I6729" i="1" s="1"/>
  <c r="I6730" i="1" s="1"/>
  <c r="I6731" i="1" s="1"/>
  <c r="I6732" i="1" s="1"/>
  <c r="I6733" i="1" s="1"/>
  <c r="I6734" i="1" s="1"/>
  <c r="I6735" i="1" s="1"/>
  <c r="I6736" i="1" s="1"/>
  <c r="I6737" i="1" s="1"/>
  <c r="I6738" i="1" s="1"/>
  <c r="I6739" i="1" s="1"/>
  <c r="I6740" i="1" s="1"/>
  <c r="I6741" i="1" s="1"/>
  <c r="I6742" i="1" s="1"/>
  <c r="I6743" i="1" s="1"/>
  <c r="I6744" i="1" s="1"/>
  <c r="I6745" i="1" s="1"/>
  <c r="I6746" i="1" s="1"/>
  <c r="I6747" i="1" s="1"/>
  <c r="I6748" i="1" s="1"/>
  <c r="I6749" i="1" s="1"/>
  <c r="I6750" i="1" s="1"/>
  <c r="I6751" i="1" s="1"/>
  <c r="I6752" i="1" s="1"/>
  <c r="I6753" i="1" s="1"/>
  <c r="I6754" i="1" s="1"/>
  <c r="I6755" i="1" s="1"/>
  <c r="I6756" i="1" s="1"/>
  <c r="I6757" i="1" s="1"/>
  <c r="I6758" i="1" s="1"/>
  <c r="I6759" i="1" s="1"/>
  <c r="I6760" i="1" s="1"/>
  <c r="I6761" i="1" s="1"/>
  <c r="I6762" i="1" s="1"/>
  <c r="I6763" i="1" s="1"/>
  <c r="I6764" i="1" s="1"/>
  <c r="I6765" i="1" s="1"/>
  <c r="I6766" i="1" s="1"/>
  <c r="I6767" i="1" s="1"/>
  <c r="I6768" i="1" s="1"/>
  <c r="I6769" i="1" s="1"/>
  <c r="I6770" i="1" s="1"/>
  <c r="I6771" i="1" s="1"/>
  <c r="I6772" i="1" s="1"/>
  <c r="I6773" i="1" s="1"/>
  <c r="I6774" i="1" s="1"/>
  <c r="I6775" i="1" s="1"/>
  <c r="I6776" i="1" s="1"/>
  <c r="I6777" i="1" s="1"/>
  <c r="I6778" i="1" s="1"/>
  <c r="I6779" i="1" s="1"/>
  <c r="I6780" i="1" s="1"/>
  <c r="I6781" i="1" s="1"/>
  <c r="I6782" i="1" s="1"/>
  <c r="I6783" i="1" s="1"/>
  <c r="I6784" i="1" s="1"/>
  <c r="I6785" i="1" s="1"/>
  <c r="I6786" i="1" s="1"/>
  <c r="I6787" i="1" s="1"/>
  <c r="I6788" i="1" s="1"/>
  <c r="I6789" i="1" s="1"/>
  <c r="I6790" i="1" s="1"/>
  <c r="I6791" i="1" s="1"/>
  <c r="I6792" i="1" s="1"/>
  <c r="I6793" i="1" s="1"/>
  <c r="I6794" i="1" s="1"/>
  <c r="I6795" i="1" s="1"/>
  <c r="I6796" i="1" s="1"/>
  <c r="I6797" i="1" s="1"/>
  <c r="I6798" i="1" s="1"/>
  <c r="I6799" i="1" s="1"/>
  <c r="I6800" i="1" s="1"/>
  <c r="I6801" i="1" s="1"/>
  <c r="I6802" i="1" s="1"/>
  <c r="I6803" i="1" s="1"/>
  <c r="I6804" i="1" s="1"/>
  <c r="I6805" i="1" s="1"/>
  <c r="I6806" i="1" s="1"/>
  <c r="I6807" i="1" s="1"/>
  <c r="J6556" i="1"/>
  <c r="Z6556" i="1" s="1"/>
  <c r="J6557" i="1"/>
  <c r="Y6557" i="1" s="1"/>
  <c r="J6558" i="1"/>
  <c r="Y6558" i="1" s="1"/>
  <c r="J6559" i="1"/>
  <c r="Y6559" i="1" s="1"/>
  <c r="J6560" i="1"/>
  <c r="Y6560" i="1" s="1"/>
  <c r="J6561" i="1"/>
  <c r="Y6561" i="1" s="1"/>
  <c r="J6562" i="1"/>
  <c r="Y6562" i="1" s="1"/>
  <c r="J6563" i="1"/>
  <c r="Y6563" i="1" s="1"/>
  <c r="J6564" i="1"/>
  <c r="Y6564" i="1" s="1"/>
  <c r="J6565" i="1"/>
  <c r="Y6565" i="1" s="1"/>
  <c r="J6566" i="1"/>
  <c r="Y6566" i="1" s="1"/>
  <c r="J6567" i="1"/>
  <c r="Y6567" i="1" s="1"/>
  <c r="J6568" i="1"/>
  <c r="Y6568" i="1" s="1"/>
  <c r="J6569" i="1"/>
  <c r="Y6569" i="1" s="1"/>
  <c r="J6570" i="1"/>
  <c r="Y6570" i="1" s="1"/>
  <c r="J6571" i="1"/>
  <c r="Y6571" i="1" s="1"/>
  <c r="J6572" i="1"/>
  <c r="Y6572" i="1" s="1"/>
  <c r="J6573" i="1"/>
  <c r="Y6573" i="1" s="1"/>
  <c r="J6574" i="1"/>
  <c r="Y6574" i="1" s="1"/>
  <c r="J6575" i="1"/>
  <c r="Y6575" i="1" s="1"/>
  <c r="J6576" i="1"/>
  <c r="Y6576" i="1" s="1"/>
  <c r="J6577" i="1"/>
  <c r="Y6577" i="1" s="1"/>
  <c r="J6578" i="1"/>
  <c r="Y6578" i="1" s="1"/>
  <c r="J6579" i="1"/>
  <c r="Y6579" i="1" s="1"/>
  <c r="J6580" i="1"/>
  <c r="Y6580" i="1" s="1"/>
  <c r="J6581" i="1"/>
  <c r="Y6581" i="1" s="1"/>
  <c r="J6582" i="1"/>
  <c r="Y6582" i="1" s="1"/>
  <c r="J6583" i="1"/>
  <c r="Y6583" i="1" s="1"/>
  <c r="J6584" i="1"/>
  <c r="Y6584" i="1" s="1"/>
  <c r="J6585" i="1"/>
  <c r="Y6585" i="1" s="1"/>
  <c r="J6586" i="1"/>
  <c r="Y6586" i="1" s="1"/>
  <c r="J6587" i="1"/>
  <c r="Y6587" i="1" s="1"/>
  <c r="J6588" i="1"/>
  <c r="Y6588" i="1" s="1"/>
  <c r="J6589" i="1"/>
  <c r="Y6589" i="1" s="1"/>
  <c r="J6590" i="1"/>
  <c r="Y6590" i="1" s="1"/>
  <c r="J6591" i="1"/>
  <c r="Y6591" i="1" s="1"/>
  <c r="J6592" i="1"/>
  <c r="Y6592" i="1" s="1"/>
  <c r="J6593" i="1"/>
  <c r="Y6593" i="1" s="1"/>
  <c r="J6594" i="1"/>
  <c r="Y6594" i="1" s="1"/>
  <c r="J6595" i="1"/>
  <c r="Y6595" i="1" s="1"/>
  <c r="J6596" i="1"/>
  <c r="Y6596" i="1" s="1"/>
  <c r="J6597" i="1"/>
  <c r="Y6597" i="1" s="1"/>
  <c r="J6598" i="1"/>
  <c r="Y6598" i="1" s="1"/>
  <c r="J6599" i="1"/>
  <c r="Y6599" i="1" s="1"/>
  <c r="J6600" i="1"/>
  <c r="Y6600" i="1" s="1"/>
  <c r="J6601" i="1"/>
  <c r="Y6601" i="1" s="1"/>
  <c r="J6602" i="1"/>
  <c r="Y6602" i="1" s="1"/>
  <c r="J6603" i="1"/>
  <c r="Y6603" i="1" s="1"/>
  <c r="J6604" i="1"/>
  <c r="Y6604" i="1" s="1"/>
  <c r="J6605" i="1"/>
  <c r="Y6605" i="1" s="1"/>
  <c r="J6606" i="1"/>
  <c r="Y6606" i="1" s="1"/>
  <c r="J6607" i="1"/>
  <c r="Y6607" i="1" s="1"/>
  <c r="J6608" i="1"/>
  <c r="Y6608" i="1" s="1"/>
  <c r="J6609" i="1"/>
  <c r="Y6609" i="1" s="1"/>
  <c r="J6610" i="1"/>
  <c r="Y6610" i="1" s="1"/>
  <c r="J6611" i="1"/>
  <c r="Y6611" i="1" s="1"/>
  <c r="J6612" i="1"/>
  <c r="Y6612" i="1" s="1"/>
  <c r="J6613" i="1"/>
  <c r="Y6613" i="1" s="1"/>
  <c r="J6614" i="1"/>
  <c r="Y6614" i="1" s="1"/>
  <c r="J6615" i="1"/>
  <c r="Y6615" i="1" s="1"/>
  <c r="J6616" i="1"/>
  <c r="Y6616" i="1" s="1"/>
  <c r="J6617" i="1"/>
  <c r="Y6617" i="1" s="1"/>
  <c r="J6618" i="1"/>
  <c r="Y6618" i="1" s="1"/>
  <c r="J6619" i="1"/>
  <c r="Y6619" i="1" s="1"/>
  <c r="J6620" i="1"/>
  <c r="Y6620" i="1" s="1"/>
  <c r="J6621" i="1"/>
  <c r="Y6621" i="1" s="1"/>
  <c r="J6622" i="1"/>
  <c r="Y6622" i="1" s="1"/>
  <c r="J6623" i="1"/>
  <c r="Y6623" i="1" s="1"/>
  <c r="J6624" i="1"/>
  <c r="Y6624" i="1" s="1"/>
  <c r="J6625" i="1"/>
  <c r="Y6625" i="1" s="1"/>
  <c r="J6626" i="1"/>
  <c r="Y6626" i="1" s="1"/>
  <c r="J6627" i="1"/>
  <c r="Y6627" i="1" s="1"/>
  <c r="J6628" i="1"/>
  <c r="Y6628" i="1" s="1"/>
  <c r="J6629" i="1"/>
  <c r="Y6629" i="1" s="1"/>
  <c r="J6630" i="1"/>
  <c r="Y6630" i="1" s="1"/>
  <c r="J6631" i="1"/>
  <c r="Z6631" i="1" s="1"/>
  <c r="J6632" i="1"/>
  <c r="Z6632" i="1" s="1"/>
  <c r="J6633" i="1"/>
  <c r="Z6633" i="1" s="1"/>
  <c r="J6634" i="1"/>
  <c r="Z6634" i="1" s="1"/>
  <c r="J6635" i="1"/>
  <c r="Z6635" i="1" s="1"/>
  <c r="J6636" i="1"/>
  <c r="Z6636" i="1" s="1"/>
  <c r="J6637" i="1"/>
  <c r="Z6637" i="1" s="1"/>
  <c r="J6638" i="1"/>
  <c r="Z6638" i="1" s="1"/>
  <c r="J6639" i="1"/>
  <c r="Z6639" i="1" s="1"/>
  <c r="J6640" i="1"/>
  <c r="Z6640" i="1" s="1"/>
  <c r="J6641" i="1"/>
  <c r="Z6641" i="1" s="1"/>
  <c r="J6642" i="1"/>
  <c r="Z6642" i="1" s="1"/>
  <c r="J6643" i="1"/>
  <c r="Z6643" i="1" s="1"/>
  <c r="J6644" i="1"/>
  <c r="Z6644" i="1" s="1"/>
  <c r="J6645" i="1"/>
  <c r="Z6645" i="1" s="1"/>
  <c r="J6646" i="1"/>
  <c r="Z6646" i="1" s="1"/>
  <c r="J6647" i="1"/>
  <c r="Z6647" i="1" s="1"/>
  <c r="J6648" i="1"/>
  <c r="Z6648" i="1" s="1"/>
  <c r="J6649" i="1"/>
  <c r="Z6649" i="1" s="1"/>
  <c r="J6650" i="1"/>
  <c r="Z6650" i="1" s="1"/>
  <c r="J6651" i="1"/>
  <c r="Z6651" i="1" s="1"/>
  <c r="J6652" i="1"/>
  <c r="Z6652" i="1" s="1"/>
  <c r="J6653" i="1"/>
  <c r="Z6653" i="1" s="1"/>
  <c r="J6654" i="1"/>
  <c r="Z6654" i="1" s="1"/>
  <c r="J6655" i="1"/>
  <c r="Z6655" i="1" s="1"/>
  <c r="J6656" i="1"/>
  <c r="Z6656" i="1" s="1"/>
  <c r="J6657" i="1"/>
  <c r="Z6657" i="1" s="1"/>
  <c r="J6658" i="1"/>
  <c r="Z6658" i="1" s="1"/>
  <c r="J6659" i="1"/>
  <c r="Z6659" i="1" s="1"/>
  <c r="J6660" i="1"/>
  <c r="Z6660" i="1" s="1"/>
  <c r="J6661" i="1"/>
  <c r="Z6661" i="1" s="1"/>
  <c r="J6662" i="1"/>
  <c r="Z6662" i="1" s="1"/>
  <c r="J6663" i="1"/>
  <c r="Z6663" i="1" s="1"/>
  <c r="J6664" i="1"/>
  <c r="Z6664" i="1" s="1"/>
  <c r="J6665" i="1"/>
  <c r="Z6665" i="1" s="1"/>
  <c r="J6666" i="1"/>
  <c r="Z6666" i="1" s="1"/>
  <c r="J6667" i="1"/>
  <c r="Z6667" i="1" s="1"/>
  <c r="J6668" i="1"/>
  <c r="Z6668" i="1" s="1"/>
  <c r="J6669" i="1"/>
  <c r="Z6669" i="1" s="1"/>
  <c r="J6670" i="1"/>
  <c r="Z6670" i="1" s="1"/>
  <c r="J6671" i="1"/>
  <c r="Z6671" i="1" s="1"/>
  <c r="J6672" i="1"/>
  <c r="Z6672" i="1" s="1"/>
  <c r="J6673" i="1"/>
  <c r="Z6673" i="1" s="1"/>
  <c r="J6674" i="1"/>
  <c r="Z6674" i="1" s="1"/>
  <c r="J6675" i="1"/>
  <c r="Z6675" i="1" s="1"/>
  <c r="J6676" i="1"/>
  <c r="Z6676" i="1" s="1"/>
  <c r="J6677" i="1"/>
  <c r="Z6677" i="1" s="1"/>
  <c r="J6678" i="1"/>
  <c r="Z6678" i="1" s="1"/>
  <c r="J6679" i="1"/>
  <c r="Z6679" i="1" s="1"/>
  <c r="J6680" i="1"/>
  <c r="Z6680" i="1" s="1"/>
  <c r="J6681" i="1"/>
  <c r="Z6681" i="1" s="1"/>
  <c r="J6682" i="1"/>
  <c r="Z6682" i="1" s="1"/>
  <c r="J6683" i="1"/>
  <c r="Z6683" i="1" s="1"/>
  <c r="J6684" i="1"/>
  <c r="Z6684" i="1" s="1"/>
  <c r="J6685" i="1"/>
  <c r="Z6685" i="1" s="1"/>
  <c r="J6686" i="1"/>
  <c r="Z6686" i="1" s="1"/>
  <c r="J6687" i="1"/>
  <c r="Z6687" i="1" s="1"/>
  <c r="J6688" i="1"/>
  <c r="Z6688" i="1" s="1"/>
  <c r="J6689" i="1"/>
  <c r="Z6689" i="1" s="1"/>
  <c r="J6690" i="1"/>
  <c r="Z6690" i="1" s="1"/>
  <c r="J6691" i="1"/>
  <c r="Z6691" i="1" s="1"/>
  <c r="J6692" i="1"/>
  <c r="Z6692" i="1" s="1"/>
  <c r="J6693" i="1"/>
  <c r="Z6693" i="1" s="1"/>
  <c r="J6694" i="1"/>
  <c r="Z6694" i="1" s="1"/>
  <c r="J6695" i="1"/>
  <c r="Z6695" i="1" s="1"/>
  <c r="J6696" i="1"/>
  <c r="Z6696" i="1" s="1"/>
  <c r="J6697" i="1"/>
  <c r="Z6697" i="1" s="1"/>
  <c r="J6698" i="1"/>
  <c r="Z6698" i="1" s="1"/>
  <c r="J6699" i="1"/>
  <c r="Z6699" i="1" s="1"/>
  <c r="J6700" i="1"/>
  <c r="Z6700" i="1" s="1"/>
  <c r="J6701" i="1"/>
  <c r="Z6701" i="1" s="1"/>
  <c r="L6703" i="1"/>
  <c r="J6710" i="1"/>
  <c r="Z6710" i="1" s="1"/>
  <c r="J6711" i="1"/>
  <c r="Z6711" i="1" s="1"/>
  <c r="J6712" i="1"/>
  <c r="Z6712" i="1" s="1"/>
  <c r="J6713" i="1"/>
  <c r="Z6713" i="1" s="1"/>
  <c r="J6714" i="1"/>
  <c r="Z6714" i="1" s="1"/>
  <c r="J6715" i="1"/>
  <c r="Z6715" i="1" s="1"/>
  <c r="J6716" i="1"/>
  <c r="Z6716" i="1" s="1"/>
  <c r="J6717" i="1"/>
  <c r="Z6717" i="1" s="1"/>
  <c r="J6718" i="1"/>
  <c r="Z6718" i="1" s="1"/>
  <c r="J6719" i="1"/>
  <c r="Z6719" i="1" s="1"/>
  <c r="J6720" i="1"/>
  <c r="Z6720" i="1" s="1"/>
  <c r="J6721" i="1"/>
  <c r="Z6721" i="1" s="1"/>
  <c r="J6722" i="1"/>
  <c r="Z6722" i="1" s="1"/>
  <c r="J6723" i="1"/>
  <c r="Z6723" i="1" s="1"/>
  <c r="J6724" i="1"/>
  <c r="Z6724" i="1" s="1"/>
  <c r="J6725" i="1"/>
  <c r="Z6725" i="1" s="1"/>
  <c r="J6726" i="1"/>
  <c r="Z6726" i="1" s="1"/>
  <c r="J6727" i="1"/>
  <c r="Z6727" i="1" s="1"/>
  <c r="J6728" i="1"/>
  <c r="Z6728" i="1" s="1"/>
  <c r="J6729" i="1"/>
  <c r="Z6729" i="1" s="1"/>
  <c r="J6730" i="1"/>
  <c r="Z6730" i="1" s="1"/>
  <c r="J6731" i="1"/>
  <c r="Z6731" i="1" s="1"/>
  <c r="J6732" i="1"/>
  <c r="Z6732" i="1" s="1"/>
  <c r="J6733" i="1"/>
  <c r="Z6733" i="1" s="1"/>
  <c r="J6734" i="1"/>
  <c r="Z6734" i="1" s="1"/>
  <c r="J6735" i="1"/>
  <c r="Z6735" i="1" s="1"/>
  <c r="J6736" i="1"/>
  <c r="Z6736" i="1" s="1"/>
  <c r="J6737" i="1"/>
  <c r="Z6737" i="1" s="1"/>
  <c r="J6738" i="1"/>
  <c r="Z6738" i="1" s="1"/>
  <c r="J6739" i="1"/>
  <c r="Z6739" i="1" s="1"/>
  <c r="J6740" i="1"/>
  <c r="Z6740" i="1" s="1"/>
  <c r="J6741" i="1"/>
  <c r="Z6741" i="1" s="1"/>
  <c r="J6742" i="1"/>
  <c r="Z6742" i="1" s="1"/>
  <c r="J6743" i="1"/>
  <c r="Z6743" i="1" s="1"/>
  <c r="J6744" i="1"/>
  <c r="Z6744" i="1" s="1"/>
  <c r="J6745" i="1"/>
  <c r="Z6745" i="1" s="1"/>
  <c r="J6746" i="1"/>
  <c r="Z6746" i="1" s="1"/>
  <c r="J6747" i="1"/>
  <c r="Z6747" i="1" s="1"/>
  <c r="J6748" i="1"/>
  <c r="Z6748" i="1" s="1"/>
  <c r="J6749" i="1"/>
  <c r="Z6749" i="1" s="1"/>
  <c r="J6750" i="1"/>
  <c r="Z6750" i="1" s="1"/>
  <c r="J6751" i="1"/>
  <c r="Z6751" i="1" s="1"/>
  <c r="J6752" i="1"/>
  <c r="Z6752" i="1" s="1"/>
  <c r="J6753" i="1"/>
  <c r="Z6753" i="1" s="1"/>
  <c r="J6754" i="1"/>
  <c r="Z6754" i="1" s="1"/>
  <c r="J6755" i="1"/>
  <c r="Z6755" i="1" s="1"/>
  <c r="J6756" i="1"/>
  <c r="Z6756" i="1" s="1"/>
  <c r="J6757" i="1"/>
  <c r="Z6757" i="1" s="1"/>
  <c r="J6758" i="1"/>
  <c r="Z6758" i="1" s="1"/>
  <c r="J6759" i="1"/>
  <c r="Z6759" i="1" s="1"/>
  <c r="J6760" i="1"/>
  <c r="Z6760" i="1" s="1"/>
  <c r="J6761" i="1"/>
  <c r="Z6761" i="1" s="1"/>
  <c r="J6762" i="1"/>
  <c r="Z6762" i="1" s="1"/>
  <c r="J6763" i="1"/>
  <c r="Z6763" i="1" s="1"/>
  <c r="J6764" i="1"/>
  <c r="Z6764" i="1" s="1"/>
  <c r="J6765" i="1"/>
  <c r="Z6765" i="1" s="1"/>
  <c r="J6766" i="1"/>
  <c r="Z6766" i="1" s="1"/>
  <c r="J6767" i="1"/>
  <c r="Z6767" i="1" s="1"/>
  <c r="J6768" i="1"/>
  <c r="Z6768" i="1" s="1"/>
  <c r="J6769" i="1"/>
  <c r="Z6769" i="1" s="1"/>
  <c r="J6770" i="1"/>
  <c r="Z6770" i="1" s="1"/>
  <c r="J6771" i="1"/>
  <c r="Z6771" i="1" s="1"/>
  <c r="J6772" i="1"/>
  <c r="Z6772" i="1" s="1"/>
  <c r="J6773" i="1"/>
  <c r="Z6773" i="1" s="1"/>
  <c r="J6774" i="1"/>
  <c r="Z6774" i="1" s="1"/>
  <c r="J6775" i="1"/>
  <c r="Z6775" i="1" s="1"/>
  <c r="J6776" i="1"/>
  <c r="Z6776" i="1" s="1"/>
  <c r="J6777" i="1"/>
  <c r="Z6777" i="1" s="1"/>
  <c r="J6778" i="1"/>
  <c r="Z6778" i="1" s="1"/>
  <c r="J6779" i="1"/>
  <c r="Z6779" i="1" s="1"/>
  <c r="J6780" i="1"/>
  <c r="Z6780" i="1" s="1"/>
  <c r="J6781" i="1"/>
  <c r="Z6781" i="1" s="1"/>
  <c r="J6782" i="1"/>
  <c r="Z6782" i="1" s="1"/>
  <c r="J6783" i="1"/>
  <c r="Z6783" i="1" s="1"/>
  <c r="J6784" i="1"/>
  <c r="Z6784" i="1" s="1"/>
  <c r="J6785" i="1"/>
  <c r="Z6785" i="1" s="1"/>
  <c r="J6786" i="1"/>
  <c r="Z6786" i="1" s="1"/>
  <c r="J6787" i="1"/>
  <c r="Z6787" i="1" s="1"/>
  <c r="J6788" i="1"/>
  <c r="Z6788" i="1" s="1"/>
  <c r="J6789" i="1"/>
  <c r="Z6789" i="1" s="1"/>
  <c r="J6790" i="1"/>
  <c r="Z6790" i="1" s="1"/>
  <c r="J6791" i="1"/>
  <c r="Z6791" i="1" s="1"/>
  <c r="J6792" i="1"/>
  <c r="Z6792" i="1" s="1"/>
  <c r="J6793" i="1"/>
  <c r="Z6793" i="1" s="1"/>
  <c r="J6794" i="1"/>
  <c r="Z6794" i="1" s="1"/>
  <c r="J6795" i="1"/>
  <c r="Z6795" i="1" s="1"/>
  <c r="J6796" i="1"/>
  <c r="Z6796" i="1" s="1"/>
  <c r="J6797" i="1"/>
  <c r="Z6797" i="1" s="1"/>
  <c r="J6798" i="1"/>
  <c r="Z6798" i="1" s="1"/>
  <c r="J6799" i="1"/>
  <c r="Z6799" i="1" s="1"/>
  <c r="J6800" i="1"/>
  <c r="Z6800" i="1" s="1"/>
  <c r="J6801" i="1"/>
  <c r="Z6801" i="1" s="1"/>
  <c r="J6802" i="1"/>
  <c r="Z6802" i="1" s="1"/>
  <c r="J6803" i="1"/>
  <c r="Z6803" i="1" s="1"/>
  <c r="J6804" i="1"/>
  <c r="Z6804" i="1" s="1"/>
  <c r="J6805" i="1"/>
  <c r="Z6805" i="1" s="1"/>
  <c r="J6806" i="1"/>
  <c r="Z6806" i="1" s="1"/>
  <c r="J6807" i="1"/>
  <c r="Z6807" i="1" s="1"/>
  <c r="I6808" i="1"/>
  <c r="I6809" i="1" s="1"/>
  <c r="I6810" i="1" s="1"/>
  <c r="I6811" i="1" s="1"/>
  <c r="I6812" i="1" s="1"/>
  <c r="I6813" i="1" s="1"/>
  <c r="I6814" i="1" s="1"/>
  <c r="I6815" i="1" s="1"/>
  <c r="I6816" i="1" s="1"/>
  <c r="I6817" i="1" s="1"/>
  <c r="I6818" i="1" s="1"/>
  <c r="I6819" i="1" s="1"/>
  <c r="I6820" i="1" s="1"/>
  <c r="I6821" i="1" s="1"/>
  <c r="I6822" i="1" s="1"/>
  <c r="I6823" i="1" s="1"/>
  <c r="I6824" i="1" s="1"/>
  <c r="I6825" i="1" s="1"/>
  <c r="I6826" i="1" s="1"/>
  <c r="I6827" i="1" s="1"/>
  <c r="I6828" i="1" s="1"/>
  <c r="I6829" i="1" s="1"/>
  <c r="I6830" i="1" s="1"/>
  <c r="I6831" i="1" s="1"/>
  <c r="I6832" i="1" s="1"/>
  <c r="I6833" i="1" s="1"/>
  <c r="I6834" i="1" s="1"/>
  <c r="I6835" i="1" s="1"/>
  <c r="I6836" i="1" s="1"/>
  <c r="I6837" i="1" s="1"/>
  <c r="I6838" i="1" s="1"/>
  <c r="I6839" i="1" s="1"/>
  <c r="I6840" i="1" s="1"/>
  <c r="I6841" i="1" s="1"/>
  <c r="I6842" i="1" s="1"/>
  <c r="I6843" i="1" s="1"/>
  <c r="I6844" i="1" s="1"/>
  <c r="I6845" i="1" s="1"/>
  <c r="I6846" i="1" s="1"/>
  <c r="I6847" i="1" s="1"/>
  <c r="I6848" i="1" s="1"/>
  <c r="I6849" i="1" s="1"/>
  <c r="I6850" i="1" s="1"/>
  <c r="I6851" i="1" s="1"/>
  <c r="I6852" i="1" s="1"/>
  <c r="I6853" i="1" s="1"/>
  <c r="I6854" i="1" s="1"/>
  <c r="I6855" i="1" s="1"/>
  <c r="I6856" i="1" s="1"/>
  <c r="I6857" i="1" s="1"/>
  <c r="I6858" i="1" s="1"/>
  <c r="I6859" i="1" s="1"/>
  <c r="I6860" i="1" s="1"/>
  <c r="I6861" i="1" s="1"/>
  <c r="I6862" i="1" s="1"/>
  <c r="I6863" i="1" s="1"/>
  <c r="I6864" i="1" s="1"/>
  <c r="I6865" i="1" s="1"/>
  <c r="I6866" i="1" s="1"/>
  <c r="I6867" i="1" s="1"/>
  <c r="I6868" i="1" s="1"/>
  <c r="I6869" i="1" s="1"/>
  <c r="I6870" i="1" s="1"/>
  <c r="I6871" i="1" s="1"/>
  <c r="I6872" i="1" s="1"/>
  <c r="I6873" i="1" s="1"/>
  <c r="I6874" i="1" s="1"/>
  <c r="I6875" i="1" s="1"/>
  <c r="I6876" i="1" s="1"/>
  <c r="I6877" i="1" s="1"/>
  <c r="I6878" i="1" s="1"/>
  <c r="I6879" i="1" s="1"/>
  <c r="I6880" i="1" s="1"/>
  <c r="I6881" i="1" s="1"/>
  <c r="I6882" i="1" s="1"/>
  <c r="I6883" i="1" s="1"/>
  <c r="I6884" i="1" s="1"/>
  <c r="I6885" i="1" s="1"/>
  <c r="I6886" i="1" s="1"/>
  <c r="I6887" i="1" s="1"/>
  <c r="I6888" i="1" s="1"/>
  <c r="I6889" i="1" s="1"/>
  <c r="I6890" i="1" s="1"/>
  <c r="I6891" i="1" s="1"/>
  <c r="I6892" i="1" s="1"/>
  <c r="I6893" i="1" s="1"/>
  <c r="I6894" i="1" s="1"/>
  <c r="I6895" i="1" s="1"/>
  <c r="J6808" i="1"/>
  <c r="Z6808" i="1" s="1"/>
  <c r="J6809" i="1"/>
  <c r="Z6809" i="1" s="1"/>
  <c r="J6810" i="1"/>
  <c r="Z6810" i="1" s="1"/>
  <c r="J6811" i="1"/>
  <c r="Z6811" i="1" s="1"/>
  <c r="J6812" i="1"/>
  <c r="Z6812" i="1" s="1"/>
  <c r="J6813" i="1"/>
  <c r="Z6813" i="1" s="1"/>
  <c r="J6814" i="1"/>
  <c r="Z6814" i="1" s="1"/>
  <c r="J6815" i="1"/>
  <c r="Z6815" i="1" s="1"/>
  <c r="J6816" i="1"/>
  <c r="Z6816" i="1" s="1"/>
  <c r="J6817" i="1"/>
  <c r="Z6817" i="1" s="1"/>
  <c r="J6818" i="1"/>
  <c r="Z6818" i="1" s="1"/>
  <c r="J6819" i="1"/>
  <c r="Z6819" i="1" s="1"/>
  <c r="J6820" i="1"/>
  <c r="Z6820" i="1" s="1"/>
  <c r="J6821" i="1"/>
  <c r="Z6821" i="1" s="1"/>
  <c r="J6822" i="1"/>
  <c r="Z6822" i="1" s="1"/>
  <c r="J6823" i="1"/>
  <c r="Z6823" i="1" s="1"/>
  <c r="J6824" i="1"/>
  <c r="Z6824" i="1" s="1"/>
  <c r="J6825" i="1"/>
  <c r="Z6825" i="1" s="1"/>
  <c r="J6826" i="1"/>
  <c r="Z6826" i="1" s="1"/>
  <c r="J6827" i="1"/>
  <c r="Z6827" i="1" s="1"/>
  <c r="J6828" i="1"/>
  <c r="Z6828" i="1" s="1"/>
  <c r="J6829" i="1"/>
  <c r="Z6829" i="1" s="1"/>
  <c r="J6830" i="1"/>
  <c r="Z6830" i="1" s="1"/>
  <c r="J6831" i="1"/>
  <c r="Z6831" i="1" s="1"/>
  <c r="J6832" i="1"/>
  <c r="Z6832" i="1" s="1"/>
  <c r="J6833" i="1"/>
  <c r="Z6833" i="1" s="1"/>
  <c r="J6834" i="1"/>
  <c r="Z6834" i="1" s="1"/>
  <c r="J6835" i="1"/>
  <c r="Z6835" i="1" s="1"/>
  <c r="J6836" i="1"/>
  <c r="Z6836" i="1" s="1"/>
  <c r="J6837" i="1"/>
  <c r="Z6837" i="1" s="1"/>
  <c r="J6838" i="1"/>
  <c r="Z6838" i="1" s="1"/>
  <c r="J6839" i="1"/>
  <c r="Z6839" i="1" s="1"/>
  <c r="J6840" i="1"/>
  <c r="Z6840" i="1" s="1"/>
  <c r="J6841" i="1"/>
  <c r="Z6841" i="1" s="1"/>
  <c r="J6842" i="1"/>
  <c r="Z6842" i="1" s="1"/>
  <c r="J6843" i="1"/>
  <c r="Z6843" i="1" s="1"/>
  <c r="J6844" i="1"/>
  <c r="Z6844" i="1" s="1"/>
  <c r="J6845" i="1"/>
  <c r="Z6845" i="1" s="1"/>
  <c r="J6846" i="1"/>
  <c r="Z6846" i="1" s="1"/>
  <c r="J6847" i="1"/>
  <c r="Z6847" i="1" s="1"/>
  <c r="J6848" i="1"/>
  <c r="Z6848" i="1" s="1"/>
  <c r="J6849" i="1"/>
  <c r="Z6849" i="1" s="1"/>
  <c r="J6850" i="1"/>
  <c r="Z6850" i="1" s="1"/>
  <c r="J6851" i="1"/>
  <c r="Z6851" i="1" s="1"/>
  <c r="J6852" i="1"/>
  <c r="Z6852" i="1" s="1"/>
  <c r="J6853" i="1"/>
  <c r="Z6853" i="1" s="1"/>
  <c r="J6854" i="1"/>
  <c r="Z6854" i="1" s="1"/>
  <c r="J6855" i="1"/>
  <c r="Z6855" i="1" s="1"/>
  <c r="J6856" i="1"/>
  <c r="Z6856" i="1" s="1"/>
  <c r="J6857" i="1"/>
  <c r="Z6857" i="1" s="1"/>
  <c r="J6858" i="1"/>
  <c r="Z6858" i="1" s="1"/>
  <c r="J6859" i="1"/>
  <c r="Z6859" i="1" s="1"/>
  <c r="J6860" i="1"/>
  <c r="Z6860" i="1" s="1"/>
  <c r="J6861" i="1"/>
  <c r="Z6861" i="1" s="1"/>
  <c r="J6862" i="1"/>
  <c r="Z6862" i="1" s="1"/>
  <c r="J6863" i="1"/>
  <c r="Z6863" i="1" s="1"/>
  <c r="J6864" i="1"/>
  <c r="Z6864" i="1" s="1"/>
  <c r="J6865" i="1"/>
  <c r="Z6865" i="1" s="1"/>
  <c r="J6866" i="1"/>
  <c r="Z6866" i="1" s="1"/>
  <c r="J6867" i="1"/>
  <c r="Z6867" i="1" s="1"/>
  <c r="J6868" i="1"/>
  <c r="Z6868" i="1" s="1"/>
  <c r="J6869" i="1"/>
  <c r="Z6869" i="1" s="1"/>
  <c r="J6870" i="1"/>
  <c r="Z6870" i="1" s="1"/>
  <c r="J6871" i="1"/>
  <c r="Z6871" i="1" s="1"/>
  <c r="J6872" i="1"/>
  <c r="Z6872" i="1" s="1"/>
  <c r="J6873" i="1"/>
  <c r="Z6873" i="1" s="1"/>
  <c r="J6874" i="1"/>
  <c r="Z6874" i="1" s="1"/>
  <c r="J6875" i="1"/>
  <c r="Z6875" i="1" s="1"/>
  <c r="J6876" i="1"/>
  <c r="Z6876" i="1" s="1"/>
  <c r="J6877" i="1"/>
  <c r="Z6877" i="1" s="1"/>
  <c r="J6878" i="1"/>
  <c r="Z6878" i="1" s="1"/>
  <c r="J6879" i="1"/>
  <c r="Z6879" i="1" s="1"/>
  <c r="J6880" i="1"/>
  <c r="Z6880" i="1" s="1"/>
  <c r="J6881" i="1"/>
  <c r="Z6881" i="1" s="1"/>
  <c r="J6882" i="1"/>
  <c r="Z6882" i="1" s="1"/>
  <c r="J6883" i="1"/>
  <c r="Z6883" i="1" s="1"/>
  <c r="J6884" i="1"/>
  <c r="Z6884" i="1" s="1"/>
  <c r="J6885" i="1"/>
  <c r="Z6885" i="1" s="1"/>
  <c r="J6886" i="1"/>
  <c r="Z6886" i="1" s="1"/>
  <c r="J6887" i="1"/>
  <c r="Z6887" i="1" s="1"/>
  <c r="J6888" i="1"/>
  <c r="Z6888" i="1" s="1"/>
  <c r="J6889" i="1"/>
  <c r="Z6889" i="1" s="1"/>
  <c r="J6890" i="1"/>
  <c r="Z6890" i="1" s="1"/>
  <c r="J6891" i="1"/>
  <c r="Z6891" i="1" s="1"/>
  <c r="J6892" i="1"/>
  <c r="Z6892" i="1" s="1"/>
  <c r="J6893" i="1"/>
  <c r="Z6893" i="1" s="1"/>
  <c r="J6894" i="1"/>
  <c r="Z6894" i="1" s="1"/>
  <c r="J6895" i="1"/>
  <c r="Z6895" i="1" s="1"/>
  <c r="I6896" i="1"/>
  <c r="I6897" i="1" s="1"/>
  <c r="I6898" i="1" s="1"/>
  <c r="I6899" i="1" s="1"/>
  <c r="I6900" i="1" s="1"/>
  <c r="I6901" i="1" s="1"/>
  <c r="I6902" i="1" s="1"/>
  <c r="I6903" i="1" s="1"/>
  <c r="I6904" i="1" s="1"/>
  <c r="I6905" i="1" s="1"/>
  <c r="I6906" i="1" s="1"/>
  <c r="I6907" i="1" s="1"/>
  <c r="I6908" i="1" s="1"/>
  <c r="I6909" i="1" s="1"/>
  <c r="I6910" i="1" s="1"/>
  <c r="I6911" i="1" s="1"/>
  <c r="I6912" i="1" s="1"/>
  <c r="I6913" i="1" s="1"/>
  <c r="I6914" i="1" s="1"/>
  <c r="I6915" i="1" s="1"/>
  <c r="I6916" i="1" s="1"/>
  <c r="I6917" i="1" s="1"/>
  <c r="I6918" i="1" s="1"/>
  <c r="I6919" i="1" s="1"/>
  <c r="I6920" i="1" s="1"/>
  <c r="I6921" i="1" s="1"/>
  <c r="I6922" i="1" s="1"/>
  <c r="I6923" i="1" s="1"/>
  <c r="I6924" i="1" s="1"/>
  <c r="I6925" i="1" s="1"/>
  <c r="I6926" i="1" s="1"/>
  <c r="I6927" i="1" s="1"/>
  <c r="I6928" i="1" s="1"/>
  <c r="I6929" i="1" s="1"/>
  <c r="I6930" i="1" s="1"/>
  <c r="I6931" i="1" s="1"/>
  <c r="I6932" i="1" s="1"/>
  <c r="I6933" i="1" s="1"/>
  <c r="I6934" i="1" s="1"/>
  <c r="I6935" i="1" s="1"/>
  <c r="I6936" i="1" s="1"/>
  <c r="I6937" i="1" s="1"/>
  <c r="I6938" i="1" s="1"/>
  <c r="I6939" i="1" s="1"/>
  <c r="I6940" i="1" s="1"/>
  <c r="I6941" i="1" s="1"/>
  <c r="I6942" i="1" s="1"/>
  <c r="I6943" i="1" s="1"/>
  <c r="I6944" i="1" s="1"/>
  <c r="I6945" i="1" s="1"/>
  <c r="I6946" i="1" s="1"/>
  <c r="I6947" i="1" s="1"/>
  <c r="I6948" i="1" s="1"/>
  <c r="I6949" i="1" s="1"/>
  <c r="I6950" i="1" s="1"/>
  <c r="I6951" i="1" s="1"/>
  <c r="I6952" i="1" s="1"/>
  <c r="I6953" i="1" s="1"/>
  <c r="I6954" i="1" s="1"/>
  <c r="I6955" i="1" s="1"/>
  <c r="I6956" i="1" s="1"/>
  <c r="I6957" i="1" s="1"/>
  <c r="I6958" i="1" s="1"/>
  <c r="I6959" i="1" s="1"/>
  <c r="I6960" i="1" s="1"/>
  <c r="I6961" i="1" s="1"/>
  <c r="I6962" i="1" s="1"/>
  <c r="I6963" i="1" s="1"/>
  <c r="I6964" i="1" s="1"/>
  <c r="I6965" i="1" s="1"/>
  <c r="I6966" i="1" s="1"/>
  <c r="I6967" i="1" s="1"/>
  <c r="I6968" i="1" s="1"/>
  <c r="I6969" i="1" s="1"/>
  <c r="I6970" i="1" s="1"/>
  <c r="I6971" i="1" s="1"/>
  <c r="I6972" i="1" s="1"/>
  <c r="I6973" i="1" s="1"/>
  <c r="I6974" i="1" s="1"/>
  <c r="I6975" i="1" s="1"/>
  <c r="I6976" i="1" s="1"/>
  <c r="I6977" i="1" s="1"/>
  <c r="I6978" i="1" s="1"/>
  <c r="I6979" i="1" s="1"/>
  <c r="I6980" i="1" s="1"/>
  <c r="I6981" i="1" s="1"/>
  <c r="I6982" i="1" s="1"/>
  <c r="I6983" i="1" s="1"/>
  <c r="I6984" i="1" s="1"/>
  <c r="I6985" i="1" s="1"/>
  <c r="I6986" i="1" s="1"/>
  <c r="I6987" i="1" s="1"/>
  <c r="I6988" i="1" s="1"/>
  <c r="I6989" i="1" s="1"/>
  <c r="I6990" i="1" s="1"/>
  <c r="I6991" i="1" s="1"/>
  <c r="I6992" i="1" s="1"/>
  <c r="I6993" i="1" s="1"/>
  <c r="I6994" i="1" s="1"/>
  <c r="I6995" i="1" s="1"/>
  <c r="I6996" i="1" s="1"/>
  <c r="I6997" i="1" s="1"/>
  <c r="I6998" i="1" s="1"/>
  <c r="I6999" i="1" s="1"/>
  <c r="I7000" i="1" s="1"/>
  <c r="I7001" i="1" s="1"/>
  <c r="I7002" i="1" s="1"/>
  <c r="I7003" i="1" s="1"/>
  <c r="I7004" i="1" s="1"/>
  <c r="I7005" i="1" s="1"/>
  <c r="I7006" i="1" s="1"/>
  <c r="I7007" i="1" s="1"/>
  <c r="I7008" i="1" s="1"/>
  <c r="I7009" i="1" s="1"/>
  <c r="I7010" i="1" s="1"/>
  <c r="I7011" i="1" s="1"/>
  <c r="I7012" i="1" s="1"/>
  <c r="I7013" i="1" s="1"/>
  <c r="I7014" i="1" s="1"/>
  <c r="I7015" i="1" s="1"/>
  <c r="I7016" i="1" s="1"/>
  <c r="I7017" i="1" s="1"/>
  <c r="I7018" i="1" s="1"/>
  <c r="I7019" i="1" s="1"/>
  <c r="I7020" i="1" s="1"/>
  <c r="I7021" i="1" s="1"/>
  <c r="I7022" i="1" s="1"/>
  <c r="I7023" i="1" s="1"/>
  <c r="I7024" i="1" s="1"/>
  <c r="I7025" i="1" s="1"/>
  <c r="I7026" i="1" s="1"/>
  <c r="I7027" i="1" s="1"/>
  <c r="I7028" i="1" s="1"/>
  <c r="I7029" i="1" s="1"/>
  <c r="I7030" i="1" s="1"/>
  <c r="I7031" i="1" s="1"/>
  <c r="I7032" i="1" s="1"/>
  <c r="I7033" i="1" s="1"/>
  <c r="I7034" i="1" s="1"/>
  <c r="I7035" i="1" s="1"/>
  <c r="I7036" i="1" s="1"/>
  <c r="I7037" i="1" s="1"/>
  <c r="I7038" i="1" s="1"/>
  <c r="I7039" i="1" s="1"/>
  <c r="I7040" i="1" s="1"/>
  <c r="I7041" i="1" s="1"/>
  <c r="I7042" i="1" s="1"/>
  <c r="I7043" i="1" s="1"/>
  <c r="I7044" i="1" s="1"/>
  <c r="I7045" i="1" s="1"/>
  <c r="I7046" i="1" s="1"/>
  <c r="I7047" i="1" s="1"/>
  <c r="I7048" i="1" s="1"/>
  <c r="I7049" i="1" s="1"/>
  <c r="I7050" i="1" s="1"/>
  <c r="I7051" i="1" s="1"/>
  <c r="I7052" i="1" s="1"/>
  <c r="I7053" i="1" s="1"/>
  <c r="I7054" i="1" s="1"/>
  <c r="I7055" i="1" s="1"/>
  <c r="I7056" i="1" s="1"/>
  <c r="I7057" i="1" s="1"/>
  <c r="I7058" i="1" s="1"/>
  <c r="I7059" i="1" s="1"/>
  <c r="I7060" i="1" s="1"/>
  <c r="I7061" i="1" s="1"/>
  <c r="I7062" i="1" s="1"/>
  <c r="I7063" i="1" s="1"/>
  <c r="I7064" i="1" s="1"/>
  <c r="I7065" i="1" s="1"/>
  <c r="I7066" i="1" s="1"/>
  <c r="I7067" i="1" s="1"/>
  <c r="I7068" i="1" s="1"/>
  <c r="I7069" i="1" s="1"/>
  <c r="I7070" i="1" s="1"/>
  <c r="I7077" i="1" s="1"/>
  <c r="I7078" i="1" s="1"/>
  <c r="I7079" i="1" s="1"/>
  <c r="I7080" i="1" s="1"/>
  <c r="I7081" i="1" s="1"/>
  <c r="I7082" i="1" s="1"/>
  <c r="I7083" i="1" s="1"/>
  <c r="I7084" i="1" s="1"/>
  <c r="I7085" i="1" s="1"/>
  <c r="I7086" i="1" s="1"/>
  <c r="I7087" i="1" s="1"/>
  <c r="I7088" i="1" s="1"/>
  <c r="I7089" i="1" s="1"/>
  <c r="I7090" i="1" s="1"/>
  <c r="I7091" i="1" s="1"/>
  <c r="I7092" i="1" s="1"/>
  <c r="I7093" i="1" s="1"/>
  <c r="I7094" i="1" s="1"/>
  <c r="I7095" i="1" s="1"/>
  <c r="I7096" i="1" s="1"/>
  <c r="I7097" i="1" s="1"/>
  <c r="I7098" i="1" s="1"/>
  <c r="I7099" i="1" s="1"/>
  <c r="I7100" i="1" s="1"/>
  <c r="I7101" i="1" s="1"/>
  <c r="I7102" i="1" s="1"/>
  <c r="I7103" i="1" s="1"/>
  <c r="I7104" i="1" s="1"/>
  <c r="I7105" i="1" s="1"/>
  <c r="I7106" i="1" s="1"/>
  <c r="I7107" i="1" s="1"/>
  <c r="I7108" i="1" s="1"/>
  <c r="I7109" i="1" s="1"/>
  <c r="J6896" i="1"/>
  <c r="Z6896" i="1" s="1"/>
  <c r="J6897" i="1"/>
  <c r="Z6897" i="1" s="1"/>
  <c r="J6898" i="1"/>
  <c r="Z6898" i="1" s="1"/>
  <c r="J6899" i="1"/>
  <c r="Z6899" i="1" s="1"/>
  <c r="J6900" i="1"/>
  <c r="Z6900" i="1" s="1"/>
  <c r="J6901" i="1"/>
  <c r="Z6901" i="1" s="1"/>
  <c r="J6902" i="1"/>
  <c r="Z6902" i="1" s="1"/>
  <c r="J6903" i="1"/>
  <c r="Z6903" i="1" s="1"/>
  <c r="J6904" i="1"/>
  <c r="Z6904" i="1" s="1"/>
  <c r="J6905" i="1"/>
  <c r="Z6905" i="1" s="1"/>
  <c r="J6906" i="1"/>
  <c r="Z6906" i="1" s="1"/>
  <c r="J6907" i="1"/>
  <c r="Z6907" i="1" s="1"/>
  <c r="J6908" i="1"/>
  <c r="Z6908" i="1" s="1"/>
  <c r="J6909" i="1"/>
  <c r="Z6909" i="1" s="1"/>
  <c r="J6910" i="1"/>
  <c r="Z6910" i="1" s="1"/>
  <c r="J6911" i="1"/>
  <c r="Z6911" i="1" s="1"/>
  <c r="J6912" i="1"/>
  <c r="Z6912" i="1" s="1"/>
  <c r="J6913" i="1"/>
  <c r="Z6913" i="1" s="1"/>
  <c r="J6914" i="1"/>
  <c r="Z6914" i="1" s="1"/>
  <c r="J6915" i="1"/>
  <c r="Z6915" i="1" s="1"/>
  <c r="J6916" i="1"/>
  <c r="Z6916" i="1" s="1"/>
  <c r="J6917" i="1"/>
  <c r="Z6917" i="1" s="1"/>
  <c r="J6918" i="1"/>
  <c r="Z6918" i="1" s="1"/>
  <c r="J6919" i="1"/>
  <c r="Z6919" i="1" s="1"/>
  <c r="J6920" i="1"/>
  <c r="Z6920" i="1" s="1"/>
  <c r="J6921" i="1"/>
  <c r="Z6921" i="1" s="1"/>
  <c r="J6922" i="1"/>
  <c r="Z6922" i="1" s="1"/>
  <c r="J6923" i="1"/>
  <c r="Z6923" i="1" s="1"/>
  <c r="J6924" i="1"/>
  <c r="Z6924" i="1" s="1"/>
  <c r="J6925" i="1"/>
  <c r="Z6925" i="1" s="1"/>
  <c r="J6926" i="1"/>
  <c r="Z6926" i="1" s="1"/>
  <c r="J6927" i="1"/>
  <c r="Z6927" i="1" s="1"/>
  <c r="J6928" i="1"/>
  <c r="Z6928" i="1" s="1"/>
  <c r="J6929" i="1"/>
  <c r="Z6929" i="1" s="1"/>
  <c r="J6930" i="1"/>
  <c r="Z6930" i="1" s="1"/>
  <c r="J6931" i="1"/>
  <c r="Z6931" i="1" s="1"/>
  <c r="J6932" i="1"/>
  <c r="Z6932" i="1" s="1"/>
  <c r="J6933" i="1"/>
  <c r="Z6933" i="1" s="1"/>
  <c r="J6934" i="1"/>
  <c r="Z6934" i="1" s="1"/>
  <c r="J6935" i="1"/>
  <c r="Z6935" i="1" s="1"/>
  <c r="J6936" i="1"/>
  <c r="Z6936" i="1" s="1"/>
  <c r="J6937" i="1"/>
  <c r="Z6937" i="1" s="1"/>
  <c r="J6938" i="1"/>
  <c r="Z6938" i="1" s="1"/>
  <c r="J6939" i="1"/>
  <c r="Z6939" i="1" s="1"/>
  <c r="J6940" i="1"/>
  <c r="Z6940" i="1" s="1"/>
  <c r="J6941" i="1"/>
  <c r="Z6941" i="1" s="1"/>
  <c r="J6942" i="1"/>
  <c r="Z6942" i="1" s="1"/>
  <c r="J6943" i="1"/>
  <c r="Z6943" i="1" s="1"/>
  <c r="J6944" i="1"/>
  <c r="Z6944" i="1" s="1"/>
  <c r="J6945" i="1"/>
  <c r="Z6945" i="1" s="1"/>
  <c r="J6946" i="1"/>
  <c r="Z6946" i="1" s="1"/>
  <c r="J6947" i="1"/>
  <c r="Z6947" i="1" s="1"/>
  <c r="J6948" i="1"/>
  <c r="Z6948" i="1" s="1"/>
  <c r="J6949" i="1"/>
  <c r="Z6949" i="1" s="1"/>
  <c r="J6950" i="1"/>
  <c r="Z6950" i="1" s="1"/>
  <c r="J6951" i="1"/>
  <c r="Z6951" i="1" s="1"/>
  <c r="J6952" i="1"/>
  <c r="Z6952" i="1" s="1"/>
  <c r="J6953" i="1"/>
  <c r="Z6953" i="1" s="1"/>
  <c r="J6954" i="1"/>
  <c r="Z6954" i="1" s="1"/>
  <c r="J6955" i="1"/>
  <c r="Z6955" i="1" s="1"/>
  <c r="J6956" i="1"/>
  <c r="Z6956" i="1" s="1"/>
  <c r="J6957" i="1"/>
  <c r="Z6957" i="1" s="1"/>
  <c r="J6958" i="1"/>
  <c r="Z6958" i="1" s="1"/>
  <c r="J6959" i="1"/>
  <c r="Z6959" i="1" s="1"/>
  <c r="J6960" i="1"/>
  <c r="Z6960" i="1" s="1"/>
  <c r="J6961" i="1"/>
  <c r="Z6961" i="1" s="1"/>
  <c r="J6962" i="1"/>
  <c r="Z6962" i="1" s="1"/>
  <c r="J6963" i="1"/>
  <c r="Z6963" i="1" s="1"/>
  <c r="J6964" i="1"/>
  <c r="Z6964" i="1" s="1"/>
  <c r="J6965" i="1"/>
  <c r="Z6965" i="1" s="1"/>
  <c r="J6966" i="1"/>
  <c r="Z6966" i="1" s="1"/>
  <c r="J6967" i="1"/>
  <c r="Z6967" i="1" s="1"/>
  <c r="J6968" i="1"/>
  <c r="Z6968" i="1" s="1"/>
  <c r="J6969" i="1"/>
  <c r="Z6969" i="1" s="1"/>
  <c r="J6970" i="1"/>
  <c r="Z6970" i="1" s="1"/>
  <c r="J6971" i="1"/>
  <c r="Z6971" i="1" s="1"/>
  <c r="J6972" i="1"/>
  <c r="Z6972" i="1" s="1"/>
  <c r="J6973" i="1"/>
  <c r="Z6973" i="1" s="1"/>
  <c r="J6974" i="1"/>
  <c r="Z6974" i="1" s="1"/>
  <c r="J6975" i="1"/>
  <c r="Z6975" i="1" s="1"/>
  <c r="J6976" i="1"/>
  <c r="Z6976" i="1" s="1"/>
  <c r="J6977" i="1"/>
  <c r="Z6977" i="1" s="1"/>
  <c r="J6978" i="1"/>
  <c r="Z6978" i="1" s="1"/>
  <c r="J6979" i="1"/>
  <c r="Z6979" i="1" s="1"/>
  <c r="J6980" i="1"/>
  <c r="Z6980" i="1" s="1"/>
  <c r="J6981" i="1"/>
  <c r="Z6981" i="1" s="1"/>
  <c r="J6982" i="1"/>
  <c r="Z6982" i="1" s="1"/>
  <c r="J6983" i="1"/>
  <c r="Z6983" i="1" s="1"/>
  <c r="J6984" i="1"/>
  <c r="Z6984" i="1" s="1"/>
  <c r="J6985" i="1"/>
  <c r="Z6985" i="1" s="1"/>
  <c r="J6986" i="1"/>
  <c r="Z6986" i="1" s="1"/>
  <c r="J6987" i="1"/>
  <c r="Z6987" i="1" s="1"/>
  <c r="J6988" i="1"/>
  <c r="Z6988" i="1" s="1"/>
  <c r="J6989" i="1"/>
  <c r="Z6989" i="1" s="1"/>
  <c r="J6990" i="1"/>
  <c r="Z6990" i="1" s="1"/>
  <c r="J6991" i="1"/>
  <c r="Z6991" i="1" s="1"/>
  <c r="J6992" i="1"/>
  <c r="Z6992" i="1" s="1"/>
  <c r="J6993" i="1"/>
  <c r="Z6993" i="1" s="1"/>
  <c r="J6994" i="1"/>
  <c r="Z6994" i="1" s="1"/>
  <c r="J6995" i="1"/>
  <c r="Z6995" i="1" s="1"/>
  <c r="J6996" i="1"/>
  <c r="Z6996" i="1" s="1"/>
  <c r="J6997" i="1"/>
  <c r="Z6997" i="1" s="1"/>
  <c r="J6998" i="1"/>
  <c r="Z6998" i="1" s="1"/>
  <c r="J6999" i="1"/>
  <c r="Z6999" i="1" s="1"/>
  <c r="J7000" i="1"/>
  <c r="Z7000" i="1" s="1"/>
  <c r="J7001" i="1"/>
  <c r="Z7001" i="1" s="1"/>
  <c r="J7002" i="1"/>
  <c r="Z7002" i="1" s="1"/>
  <c r="J7003" i="1"/>
  <c r="Z7003" i="1" s="1"/>
  <c r="J7004" i="1"/>
  <c r="Z7004" i="1" s="1"/>
  <c r="J7005" i="1"/>
  <c r="Z7005" i="1" s="1"/>
  <c r="J7006" i="1"/>
  <c r="Z7006" i="1" s="1"/>
  <c r="J7007" i="1"/>
  <c r="Z7007" i="1" s="1"/>
  <c r="J7008" i="1"/>
  <c r="Z7008" i="1" s="1"/>
  <c r="J7009" i="1"/>
  <c r="Z7009" i="1" s="1"/>
  <c r="J7010" i="1"/>
  <c r="Z7010" i="1" s="1"/>
  <c r="J7011" i="1"/>
  <c r="Z7011" i="1" s="1"/>
  <c r="J7012" i="1"/>
  <c r="Z7012" i="1" s="1"/>
  <c r="J7013" i="1"/>
  <c r="Z7013" i="1" s="1"/>
  <c r="J7014" i="1"/>
  <c r="Z7014" i="1" s="1"/>
  <c r="J7015" i="1"/>
  <c r="Z7015" i="1" s="1"/>
  <c r="J7016" i="1"/>
  <c r="Z7016" i="1" s="1"/>
  <c r="J7017" i="1"/>
  <c r="Z7017" i="1" s="1"/>
  <c r="J7018" i="1"/>
  <c r="Z7018" i="1" s="1"/>
  <c r="J7019" i="1"/>
  <c r="Z7019" i="1" s="1"/>
  <c r="J7020" i="1"/>
  <c r="Z7020" i="1" s="1"/>
  <c r="J7021" i="1"/>
  <c r="Z7021" i="1" s="1"/>
  <c r="J7022" i="1"/>
  <c r="Z7022" i="1" s="1"/>
  <c r="J7023" i="1"/>
  <c r="Z7023" i="1" s="1"/>
  <c r="J7024" i="1"/>
  <c r="Z7024" i="1" s="1"/>
  <c r="J7025" i="1"/>
  <c r="Z7025" i="1" s="1"/>
  <c r="J7026" i="1"/>
  <c r="Z7026" i="1" s="1"/>
  <c r="J7027" i="1"/>
  <c r="Z7027" i="1" s="1"/>
  <c r="J7028" i="1"/>
  <c r="Z7028" i="1" s="1"/>
  <c r="J7029" i="1"/>
  <c r="Z7029" i="1" s="1"/>
  <c r="J7030" i="1"/>
  <c r="Z7030" i="1" s="1"/>
  <c r="J7031" i="1"/>
  <c r="Z7031" i="1" s="1"/>
  <c r="J7032" i="1"/>
  <c r="Z7032" i="1" s="1"/>
  <c r="J7033" i="1"/>
  <c r="Z7033" i="1" s="1"/>
  <c r="J7034" i="1"/>
  <c r="Z7034" i="1" s="1"/>
  <c r="J7035" i="1"/>
  <c r="Z7035" i="1" s="1"/>
  <c r="J7036" i="1"/>
  <c r="Z7036" i="1" s="1"/>
  <c r="J7037" i="1"/>
  <c r="Z7037" i="1" s="1"/>
  <c r="J7038" i="1"/>
  <c r="Z7038" i="1" s="1"/>
  <c r="J7039" i="1"/>
  <c r="Z7039" i="1" s="1"/>
  <c r="J7040" i="1"/>
  <c r="Z7040" i="1" s="1"/>
  <c r="J7041" i="1"/>
  <c r="Z7041" i="1" s="1"/>
  <c r="J7042" i="1"/>
  <c r="Z7042" i="1" s="1"/>
  <c r="J7043" i="1"/>
  <c r="Z7043" i="1" s="1"/>
  <c r="J7044" i="1"/>
  <c r="Z7044" i="1" s="1"/>
  <c r="J7045" i="1"/>
  <c r="Z7045" i="1" s="1"/>
  <c r="J7046" i="1"/>
  <c r="Z7046" i="1" s="1"/>
  <c r="J7047" i="1"/>
  <c r="Z7047" i="1" s="1"/>
  <c r="J7048" i="1"/>
  <c r="Z7048" i="1" s="1"/>
  <c r="J7049" i="1"/>
  <c r="Z7049" i="1" s="1"/>
  <c r="J7050" i="1"/>
  <c r="Z7050" i="1" s="1"/>
  <c r="J7051" i="1"/>
  <c r="Z7051" i="1" s="1"/>
  <c r="J7052" i="1"/>
  <c r="Z7052" i="1" s="1"/>
  <c r="J7053" i="1"/>
  <c r="Z7053" i="1" s="1"/>
  <c r="J7054" i="1"/>
  <c r="Z7054" i="1" s="1"/>
  <c r="J7055" i="1"/>
  <c r="Z7055" i="1" s="1"/>
  <c r="J7056" i="1"/>
  <c r="Z7056" i="1" s="1"/>
  <c r="J7057" i="1"/>
  <c r="Z7057" i="1" s="1"/>
  <c r="J7058" i="1"/>
  <c r="Z7058" i="1" s="1"/>
  <c r="J7059" i="1"/>
  <c r="Z7059" i="1" s="1"/>
  <c r="J7060" i="1"/>
  <c r="Z7060" i="1" s="1"/>
  <c r="J7061" i="1"/>
  <c r="Z7061" i="1" s="1"/>
  <c r="J7062" i="1"/>
  <c r="Z7062" i="1" s="1"/>
  <c r="J7063" i="1"/>
  <c r="Z7063" i="1" s="1"/>
  <c r="J7064" i="1"/>
  <c r="Z7064" i="1" s="1"/>
  <c r="J7065" i="1"/>
  <c r="Z7065" i="1" s="1"/>
  <c r="J7066" i="1"/>
  <c r="Z7066" i="1" s="1"/>
  <c r="J7067" i="1"/>
  <c r="Z7067" i="1" s="1"/>
  <c r="J7068" i="1"/>
  <c r="Z7068" i="1" s="1"/>
  <c r="J7069" i="1"/>
  <c r="Z7069" i="1" s="1"/>
  <c r="J7070" i="1"/>
  <c r="Z7070" i="1" s="1"/>
  <c r="J7076" i="1"/>
  <c r="Z7076" i="1" s="1"/>
  <c r="J7077" i="1"/>
  <c r="Z7077" i="1" s="1"/>
  <c r="J7078" i="1"/>
  <c r="Z7078" i="1" s="1"/>
  <c r="J7079" i="1"/>
  <c r="Z7079" i="1" s="1"/>
  <c r="J7080" i="1"/>
  <c r="Z7080" i="1" s="1"/>
  <c r="J7081" i="1"/>
  <c r="Z7081" i="1" s="1"/>
  <c r="J7082" i="1"/>
  <c r="Z7082" i="1" s="1"/>
  <c r="J7083" i="1"/>
  <c r="Z7083" i="1" s="1"/>
  <c r="J7084" i="1"/>
  <c r="Z7084" i="1" s="1"/>
  <c r="J7085" i="1"/>
  <c r="Z7085" i="1" s="1"/>
  <c r="J7086" i="1"/>
  <c r="Z7086" i="1" s="1"/>
  <c r="J7087" i="1"/>
  <c r="Z7087" i="1" s="1"/>
  <c r="J7088" i="1"/>
  <c r="Z7088" i="1" s="1"/>
  <c r="J7089" i="1"/>
  <c r="Z7089" i="1" s="1"/>
  <c r="J7090" i="1"/>
  <c r="Z7090" i="1" s="1"/>
  <c r="J7091" i="1"/>
  <c r="Z7091" i="1" s="1"/>
  <c r="J7092" i="1"/>
  <c r="Z7092" i="1" s="1"/>
  <c r="J7093" i="1"/>
  <c r="Z7093" i="1" s="1"/>
  <c r="J7094" i="1"/>
  <c r="Z7094" i="1" s="1"/>
  <c r="J7095" i="1"/>
  <c r="Z7095" i="1" s="1"/>
  <c r="J7096" i="1"/>
  <c r="Z7096" i="1" s="1"/>
  <c r="J7097" i="1"/>
  <c r="Z7097" i="1" s="1"/>
  <c r="J7098" i="1"/>
  <c r="Z7098" i="1" s="1"/>
  <c r="J7099" i="1"/>
  <c r="Z7099" i="1" s="1"/>
  <c r="J7100" i="1"/>
  <c r="Z7100" i="1" s="1"/>
  <c r="J7101" i="1"/>
  <c r="Z7101" i="1" s="1"/>
  <c r="J7102" i="1"/>
  <c r="Z7102" i="1" s="1"/>
  <c r="J7103" i="1"/>
  <c r="Z7103" i="1" s="1"/>
  <c r="J7104" i="1"/>
  <c r="Z7104" i="1" s="1"/>
  <c r="J7105" i="1"/>
  <c r="Z7105" i="1" s="1"/>
  <c r="J7106" i="1"/>
  <c r="Z7106" i="1" s="1"/>
  <c r="J7107" i="1"/>
  <c r="Z7107" i="1" s="1"/>
  <c r="J7108" i="1"/>
  <c r="Z7108" i="1" s="1"/>
  <c r="J7109" i="1"/>
  <c r="Z7109" i="1" s="1"/>
  <c r="J7110" i="1"/>
  <c r="L7110" i="1" s="1"/>
  <c r="M7110" i="1" s="1"/>
  <c r="J7111" i="1"/>
  <c r="L7111" i="1" s="1"/>
  <c r="M7111" i="1" s="1"/>
  <c r="J7112" i="1"/>
  <c r="L7112" i="1" s="1"/>
  <c r="M7112" i="1" s="1"/>
  <c r="J7113" i="1"/>
  <c r="L7113" i="1" s="1"/>
  <c r="M7113" i="1" s="1"/>
  <c r="J7114" i="1"/>
  <c r="L7114" i="1" s="1"/>
  <c r="M7114" i="1" s="1"/>
  <c r="J7115" i="1"/>
  <c r="L7115" i="1" s="1"/>
  <c r="M7115" i="1" s="1"/>
  <c r="J7116" i="1"/>
  <c r="L7116" i="1" s="1"/>
  <c r="M7116" i="1" s="1"/>
  <c r="I2" i="1"/>
  <c r="I3" i="1" s="1"/>
  <c r="I4" i="1" s="1"/>
  <c r="I5" i="1" s="1"/>
  <c r="I6" i="1" s="1"/>
  <c r="I7" i="1" s="1"/>
  <c r="I8" i="1" s="1"/>
  <c r="I9" i="1" s="1"/>
  <c r="I10" i="1" s="1"/>
  <c r="I11" i="1" s="1"/>
  <c r="I12" i="1" s="1"/>
  <c r="I13" i="1" s="1"/>
  <c r="I14" i="1" s="1"/>
  <c r="I15" i="1" s="1"/>
  <c r="I16" i="1" s="1"/>
  <c r="I17" i="1" s="1"/>
  <c r="I18" i="1" s="1"/>
  <c r="I19" i="1" s="1"/>
  <c r="I20" i="1" s="1"/>
  <c r="I21" i="1" s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J29" i="1"/>
  <c r="Z29" i="1" s="1"/>
  <c r="J30" i="1"/>
  <c r="Z30" i="1" s="1"/>
  <c r="J31" i="1"/>
  <c r="Z31" i="1" s="1"/>
  <c r="J32" i="1"/>
  <c r="Z32" i="1" s="1"/>
  <c r="J33" i="1"/>
  <c r="Z33" i="1" s="1"/>
  <c r="J34" i="1"/>
  <c r="Z34" i="1" s="1"/>
  <c r="J35" i="1"/>
  <c r="Z35" i="1" s="1"/>
  <c r="J36" i="1"/>
  <c r="Z36" i="1" s="1"/>
  <c r="J37" i="1"/>
  <c r="Z37" i="1" s="1"/>
  <c r="J38" i="1"/>
  <c r="Z38" i="1" s="1"/>
  <c r="J39" i="1"/>
  <c r="Z39" i="1" s="1"/>
  <c r="J40" i="1"/>
  <c r="Z40" i="1" s="1"/>
  <c r="J41" i="1"/>
  <c r="Z41" i="1" s="1"/>
  <c r="J42" i="1"/>
  <c r="Z42" i="1" s="1"/>
  <c r="J43" i="1"/>
  <c r="Z43" i="1" s="1"/>
  <c r="J44" i="1"/>
  <c r="Z44" i="1" s="1"/>
  <c r="J45" i="1"/>
  <c r="Z45" i="1" s="1"/>
  <c r="J46" i="1"/>
  <c r="Z46" i="1" s="1"/>
  <c r="J47" i="1"/>
  <c r="Z47" i="1" s="1"/>
  <c r="J48" i="1"/>
  <c r="Z48" i="1" s="1"/>
  <c r="J49" i="1"/>
  <c r="Z49" i="1" s="1"/>
  <c r="J50" i="1"/>
  <c r="Z50" i="1" s="1"/>
  <c r="J51" i="1"/>
  <c r="Z51" i="1" s="1"/>
  <c r="J52" i="1"/>
  <c r="Z52" i="1" s="1"/>
  <c r="J53" i="1"/>
  <c r="Z53" i="1" s="1"/>
  <c r="J54" i="1"/>
  <c r="Z54" i="1" s="1"/>
  <c r="J55" i="1"/>
  <c r="Z55" i="1" s="1"/>
  <c r="J56" i="1"/>
  <c r="Z56" i="1" s="1"/>
  <c r="J57" i="1"/>
  <c r="Z57" i="1" s="1"/>
  <c r="J58" i="1"/>
  <c r="Z58" i="1" s="1"/>
  <c r="J59" i="1"/>
  <c r="Z59" i="1" s="1"/>
  <c r="J60" i="1"/>
  <c r="Z60" i="1" s="1"/>
  <c r="J61" i="1"/>
  <c r="Z61" i="1" s="1"/>
  <c r="J62" i="1"/>
  <c r="Z62" i="1" s="1"/>
  <c r="J63" i="1"/>
  <c r="Z63" i="1" s="1"/>
  <c r="J64" i="1"/>
  <c r="Z64" i="1" s="1"/>
  <c r="J65" i="1"/>
  <c r="Z65" i="1" s="1"/>
  <c r="J66" i="1"/>
  <c r="Z66" i="1" s="1"/>
  <c r="J67" i="1"/>
  <c r="Z67" i="1" s="1"/>
  <c r="J68" i="1"/>
  <c r="Z68" i="1" s="1"/>
  <c r="J69" i="1"/>
  <c r="Z69" i="1" s="1"/>
  <c r="J70" i="1"/>
  <c r="Z70" i="1" s="1"/>
  <c r="J71" i="1"/>
  <c r="Z71" i="1" s="1"/>
  <c r="J72" i="1"/>
  <c r="Z72" i="1" s="1"/>
  <c r="J73" i="1"/>
  <c r="Z73" i="1" s="1"/>
  <c r="J74" i="1"/>
  <c r="Z74" i="1" s="1"/>
  <c r="J75" i="1"/>
  <c r="Z75" i="1" s="1"/>
  <c r="J76" i="1"/>
  <c r="Z76" i="1" s="1"/>
  <c r="J77" i="1"/>
  <c r="Z77" i="1" s="1"/>
  <c r="J78" i="1"/>
  <c r="Z78" i="1" s="1"/>
  <c r="J79" i="1"/>
  <c r="Z79" i="1" s="1"/>
  <c r="J80" i="1"/>
  <c r="Z80" i="1" s="1"/>
  <c r="J81" i="1"/>
  <c r="Z81" i="1" s="1"/>
  <c r="J82" i="1"/>
  <c r="Z82" i="1" s="1"/>
  <c r="J83" i="1"/>
  <c r="Z83" i="1" s="1"/>
  <c r="J84" i="1"/>
  <c r="Z84" i="1" s="1"/>
  <c r="J85" i="1"/>
  <c r="Z85" i="1" s="1"/>
  <c r="J86" i="1"/>
  <c r="Z86" i="1" s="1"/>
  <c r="J87" i="1"/>
  <c r="Z87" i="1" s="1"/>
  <c r="J88" i="1"/>
  <c r="Z88" i="1" s="1"/>
  <c r="J89" i="1"/>
  <c r="Z89" i="1" s="1"/>
  <c r="J90" i="1"/>
  <c r="Z90" i="1" s="1"/>
  <c r="J91" i="1"/>
  <c r="Z91" i="1" s="1"/>
  <c r="J92" i="1"/>
  <c r="Z92" i="1" s="1"/>
  <c r="J93" i="1"/>
  <c r="Z93" i="1" s="1"/>
  <c r="J94" i="1"/>
  <c r="Z94" i="1" s="1"/>
  <c r="J95" i="1"/>
  <c r="Z95" i="1" s="1"/>
  <c r="J96" i="1"/>
  <c r="Z96" i="1" s="1"/>
  <c r="J97" i="1"/>
  <c r="Z97" i="1" s="1"/>
  <c r="J98" i="1"/>
  <c r="Z98" i="1" s="1"/>
  <c r="J99" i="1"/>
  <c r="Z99" i="1" s="1"/>
  <c r="J100" i="1"/>
  <c r="Z100" i="1" s="1"/>
  <c r="J101" i="1"/>
  <c r="Z101" i="1" s="1"/>
  <c r="J102" i="1"/>
  <c r="Z102" i="1" s="1"/>
  <c r="J103" i="1"/>
  <c r="Z103" i="1" s="1"/>
  <c r="J3" i="1"/>
  <c r="Z3" i="1" s="1"/>
  <c r="J4" i="1"/>
  <c r="Z4" i="1" s="1"/>
  <c r="J5" i="1"/>
  <c r="Z5" i="1" s="1"/>
  <c r="J6" i="1"/>
  <c r="Z6" i="1" s="1"/>
  <c r="J7" i="1"/>
  <c r="Z7" i="1" s="1"/>
  <c r="J8" i="1"/>
  <c r="Z8" i="1" s="1"/>
  <c r="J9" i="1"/>
  <c r="Z9" i="1" s="1"/>
  <c r="J10" i="1"/>
  <c r="Z10" i="1" s="1"/>
  <c r="J11" i="1"/>
  <c r="Z11" i="1" s="1"/>
  <c r="J12" i="1"/>
  <c r="Z12" i="1" s="1"/>
  <c r="J13" i="1"/>
  <c r="Z13" i="1" s="1"/>
  <c r="J14" i="1"/>
  <c r="Z14" i="1" s="1"/>
  <c r="J15" i="1"/>
  <c r="Z15" i="1" s="1"/>
  <c r="J16" i="1"/>
  <c r="Z16" i="1" s="1"/>
  <c r="J17" i="1"/>
  <c r="Z17" i="1" s="1"/>
  <c r="J18" i="1"/>
  <c r="Z18" i="1" s="1"/>
  <c r="J19" i="1"/>
  <c r="Z19" i="1" s="1"/>
  <c r="J20" i="1"/>
  <c r="Z20" i="1" s="1"/>
  <c r="J21" i="1"/>
  <c r="Z21" i="1" s="1"/>
  <c r="J22" i="1"/>
  <c r="Z22" i="1" s="1"/>
  <c r="J23" i="1"/>
  <c r="Z23" i="1" s="1"/>
  <c r="J24" i="1"/>
  <c r="Z24" i="1" s="1"/>
  <c r="J25" i="1"/>
  <c r="Z25" i="1" s="1"/>
  <c r="J26" i="1"/>
  <c r="Z26" i="1" s="1"/>
  <c r="J27" i="1"/>
  <c r="Z27" i="1" s="1"/>
  <c r="J28" i="1"/>
  <c r="Z28" i="1" s="1"/>
  <c r="J2" i="1"/>
  <c r="Z2" i="1" s="1"/>
  <c r="H3676" i="1"/>
  <c r="H3677" i="1" s="1"/>
  <c r="H3678" i="1" s="1"/>
  <c r="H3679" i="1" s="1"/>
  <c r="H3680" i="1" s="1"/>
  <c r="H3681" i="1" s="1"/>
  <c r="H3682" i="1" s="1"/>
  <c r="H3683" i="1" s="1"/>
  <c r="H3684" i="1" s="1"/>
  <c r="H3685" i="1" s="1"/>
  <c r="H3686" i="1" s="1"/>
  <c r="H3750" i="1"/>
  <c r="H3751" i="1" s="1"/>
  <c r="H3752" i="1" s="1"/>
  <c r="H3753" i="1" s="1"/>
  <c r="H3754" i="1" s="1"/>
  <c r="H3755" i="1" s="1"/>
  <c r="H3756" i="1" s="1"/>
  <c r="H3757" i="1" s="1"/>
  <c r="H3758" i="1" s="1"/>
  <c r="H3759" i="1" s="1"/>
  <c r="H3760" i="1" s="1"/>
  <c r="H3761" i="1" s="1"/>
  <c r="H3762" i="1" s="1"/>
  <c r="H3763" i="1" s="1"/>
  <c r="H3764" i="1" s="1"/>
  <c r="H3765" i="1" s="1"/>
  <c r="H3766" i="1" s="1"/>
  <c r="H3767" i="1" s="1"/>
  <c r="H3768" i="1" s="1"/>
  <c r="H3769" i="1" s="1"/>
  <c r="H3770" i="1" s="1"/>
  <c r="H3771" i="1" s="1"/>
  <c r="H3772" i="1" s="1"/>
  <c r="H3773" i="1" s="1"/>
  <c r="H3774" i="1" s="1"/>
  <c r="H3775" i="1" s="1"/>
  <c r="H3776" i="1" s="1"/>
  <c r="H3777" i="1" s="1"/>
  <c r="H3778" i="1" s="1"/>
  <c r="H3779" i="1" s="1"/>
  <c r="H3780" i="1" s="1"/>
  <c r="H3781" i="1" s="1"/>
  <c r="H3782" i="1" s="1"/>
  <c r="H3783" i="1" s="1"/>
  <c r="H3784" i="1" s="1"/>
  <c r="H3785" i="1" s="1"/>
  <c r="H3786" i="1" s="1"/>
  <c r="H3787" i="1" s="1"/>
  <c r="H3788" i="1" s="1"/>
  <c r="H3789" i="1" s="1"/>
  <c r="H3790" i="1" s="1"/>
  <c r="H3791" i="1" s="1"/>
  <c r="H3792" i="1" s="1"/>
  <c r="H3793" i="1" s="1"/>
  <c r="H3794" i="1" s="1"/>
  <c r="H3795" i="1" s="1"/>
  <c r="H3796" i="1" s="1"/>
  <c r="H3797" i="1" s="1"/>
  <c r="H3798" i="1" s="1"/>
  <c r="H3799" i="1" s="1"/>
  <c r="H3800" i="1" s="1"/>
  <c r="H3801" i="1" s="1"/>
  <c r="H3802" i="1" s="1"/>
  <c r="H3803" i="1" s="1"/>
  <c r="H3804" i="1" s="1"/>
  <c r="H3805" i="1" s="1"/>
  <c r="H3806" i="1" s="1"/>
  <c r="H3807" i="1" s="1"/>
  <c r="H3808" i="1" s="1"/>
  <c r="H3809" i="1" s="1"/>
  <c r="H3810" i="1" s="1"/>
  <c r="H3811" i="1" s="1"/>
  <c r="H3812" i="1" s="1"/>
  <c r="H3813" i="1" s="1"/>
  <c r="H3814" i="1" s="1"/>
  <c r="H3815" i="1" s="1"/>
  <c r="H3816" i="1" s="1"/>
  <c r="H3817" i="1" s="1"/>
  <c r="H3818" i="1" s="1"/>
  <c r="H3819" i="1" s="1"/>
  <c r="H3820" i="1" s="1"/>
  <c r="H3821" i="1" s="1"/>
  <c r="H3822" i="1" s="1"/>
  <c r="H3823" i="1" s="1"/>
  <c r="H3824" i="1" s="1"/>
  <c r="H3825" i="1" s="1"/>
  <c r="H3826" i="1" s="1"/>
  <c r="H3827" i="1" s="1"/>
  <c r="H3828" i="1" s="1"/>
  <c r="H3829" i="1" s="1"/>
  <c r="H3830" i="1" s="1"/>
  <c r="H3831" i="1" s="1"/>
  <c r="H3832" i="1" s="1"/>
  <c r="H3833" i="1" s="1"/>
  <c r="H3834" i="1" s="1"/>
  <c r="H3835" i="1" s="1"/>
  <c r="H3836" i="1" s="1"/>
  <c r="H3837" i="1" s="1"/>
  <c r="H3838" i="1" s="1"/>
  <c r="H3839" i="1" s="1"/>
  <c r="H3840" i="1" s="1"/>
  <c r="H3841" i="1" s="1"/>
  <c r="H3842" i="1" s="1"/>
  <c r="H3843" i="1" s="1"/>
  <c r="H3844" i="1" s="1"/>
  <c r="H3845" i="1" s="1"/>
  <c r="H3846" i="1" s="1"/>
  <c r="H3847" i="1" s="1"/>
  <c r="H3848" i="1" s="1"/>
  <c r="H3849" i="1" s="1"/>
  <c r="H3850" i="1" s="1"/>
  <c r="H3851" i="1" s="1"/>
  <c r="H3852" i="1" s="1"/>
  <c r="H3853" i="1" s="1"/>
  <c r="H3854" i="1" s="1"/>
  <c r="H3855" i="1" s="1"/>
  <c r="H3856" i="1" s="1"/>
  <c r="H3857" i="1" s="1"/>
  <c r="H3858" i="1" s="1"/>
  <c r="H3859" i="1" s="1"/>
  <c r="H3860" i="1" s="1"/>
  <c r="H3861" i="1" s="1"/>
  <c r="H3862" i="1" s="1"/>
  <c r="H3863" i="1" s="1"/>
  <c r="H3864" i="1" s="1"/>
  <c r="H3865" i="1" s="1"/>
  <c r="H3866" i="1" s="1"/>
  <c r="H3867" i="1" s="1"/>
  <c r="H3868" i="1" s="1"/>
  <c r="H3869" i="1"/>
  <c r="H3870" i="1" s="1"/>
  <c r="H3871" i="1" s="1"/>
  <c r="H3872" i="1" s="1"/>
  <c r="H3873" i="1" s="1"/>
  <c r="H3874" i="1" s="1"/>
  <c r="H3875" i="1" s="1"/>
  <c r="H3876" i="1" s="1"/>
  <c r="H3877" i="1" s="1"/>
  <c r="H3878" i="1" s="1"/>
  <c r="H3879" i="1" s="1"/>
  <c r="H3880" i="1" s="1"/>
  <c r="H3881" i="1" s="1"/>
  <c r="H3882" i="1" s="1"/>
  <c r="H3883" i="1" s="1"/>
  <c r="H3884" i="1" s="1"/>
  <c r="H3885" i="1" s="1"/>
  <c r="H3886" i="1" s="1"/>
  <c r="H3887" i="1" s="1"/>
  <c r="H3888" i="1" s="1"/>
  <c r="H3889" i="1" s="1"/>
  <c r="H3890" i="1" s="1"/>
  <c r="H3891" i="1" s="1"/>
  <c r="H3892" i="1" s="1"/>
  <c r="H3893" i="1" s="1"/>
  <c r="H3894" i="1" s="1"/>
  <c r="H3895" i="1" s="1"/>
  <c r="H3896" i="1" s="1"/>
  <c r="H3897" i="1"/>
  <c r="H3898" i="1" s="1"/>
  <c r="H3899" i="1" s="1"/>
  <c r="H3900" i="1" s="1"/>
  <c r="H3901" i="1" s="1"/>
  <c r="H3902" i="1" s="1"/>
  <c r="H3903" i="1" s="1"/>
  <c r="H3904" i="1" s="1"/>
  <c r="H3905" i="1" s="1"/>
  <c r="H3906" i="1" s="1"/>
  <c r="H3907" i="1" s="1"/>
  <c r="H3908" i="1" s="1"/>
  <c r="H3909" i="1" s="1"/>
  <c r="H3910" i="1" s="1"/>
  <c r="H3911" i="1" s="1"/>
  <c r="H3912" i="1" s="1"/>
  <c r="H3913" i="1" s="1"/>
  <c r="H3914" i="1" s="1"/>
  <c r="H3915" i="1" s="1"/>
  <c r="H3916" i="1" s="1"/>
  <c r="H3917" i="1" s="1"/>
  <c r="H3918" i="1" s="1"/>
  <c r="H3919" i="1" s="1"/>
  <c r="H3920" i="1" s="1"/>
  <c r="H3921" i="1" s="1"/>
  <c r="H3922" i="1" s="1"/>
  <c r="H3923" i="1" s="1"/>
  <c r="H3924" i="1" s="1"/>
  <c r="H3925" i="1" s="1"/>
  <c r="H3926" i="1" s="1"/>
  <c r="H3927" i="1" s="1"/>
  <c r="H3928" i="1" s="1"/>
  <c r="H3929" i="1" s="1"/>
  <c r="H3930" i="1"/>
  <c r="H3931" i="1" s="1"/>
  <c r="H3932" i="1" s="1"/>
  <c r="H3933" i="1" s="1"/>
  <c r="H3934" i="1" s="1"/>
  <c r="H3935" i="1" s="1"/>
  <c r="H3936" i="1" s="1"/>
  <c r="H3937" i="1" s="1"/>
  <c r="H3938" i="1" s="1"/>
  <c r="H3939" i="1" s="1"/>
  <c r="H3940" i="1" s="1"/>
  <c r="H3941" i="1" s="1"/>
  <c r="H3942" i="1" s="1"/>
  <c r="H3943" i="1" s="1"/>
  <c r="H3944" i="1" s="1"/>
  <c r="H3945" i="1" s="1"/>
  <c r="H3946" i="1" s="1"/>
  <c r="H3947" i="1" s="1"/>
  <c r="H3948" i="1" s="1"/>
  <c r="H3949" i="1" s="1"/>
  <c r="H3950" i="1" s="1"/>
  <c r="H3951" i="1" s="1"/>
  <c r="H3952" i="1" s="1"/>
  <c r="H3953" i="1" s="1"/>
  <c r="H3954" i="1" s="1"/>
  <c r="H3955" i="1" s="1"/>
  <c r="H3956" i="1" s="1"/>
  <c r="H3957" i="1" s="1"/>
  <c r="H3958" i="1" s="1"/>
  <c r="H3959" i="1" s="1"/>
  <c r="H3960" i="1" s="1"/>
  <c r="H3961" i="1" s="1"/>
  <c r="H3962" i="1" s="1"/>
  <c r="H3963" i="1" s="1"/>
  <c r="H3964" i="1" s="1"/>
  <c r="H3965" i="1" s="1"/>
  <c r="H3966" i="1" s="1"/>
  <c r="H3967" i="1" s="1"/>
  <c r="H3968" i="1" s="1"/>
  <c r="H3969" i="1" s="1"/>
  <c r="H3970" i="1" s="1"/>
  <c r="H3971" i="1" s="1"/>
  <c r="H3972" i="1" s="1"/>
  <c r="H3973" i="1" s="1"/>
  <c r="H3974" i="1" s="1"/>
  <c r="H3975" i="1" s="1"/>
  <c r="H3976" i="1" s="1"/>
  <c r="H3977" i="1" s="1"/>
  <c r="H3978" i="1" s="1"/>
  <c r="H3979" i="1" s="1"/>
  <c r="H3980" i="1" s="1"/>
  <c r="H3981" i="1" s="1"/>
  <c r="H3982" i="1" s="1"/>
  <c r="H3983" i="1" s="1"/>
  <c r="H3984" i="1" s="1"/>
  <c r="H3985" i="1" s="1"/>
  <c r="H3986" i="1" s="1"/>
  <c r="H3987" i="1" s="1"/>
  <c r="H3988" i="1" s="1"/>
  <c r="H3989" i="1" s="1"/>
  <c r="H3990" i="1" s="1"/>
  <c r="H3991" i="1" s="1"/>
  <c r="H3992" i="1" s="1"/>
  <c r="H3993" i="1" s="1"/>
  <c r="H3994" i="1" s="1"/>
  <c r="H3995" i="1" s="1"/>
  <c r="H3996" i="1" s="1"/>
  <c r="H3997" i="1" s="1"/>
  <c r="H3998" i="1" s="1"/>
  <c r="H3999" i="1" s="1"/>
  <c r="H4000" i="1" s="1"/>
  <c r="H4001" i="1" s="1"/>
  <c r="H4002" i="1" s="1"/>
  <c r="H4003" i="1" s="1"/>
  <c r="H4004" i="1" s="1"/>
  <c r="H4005" i="1" s="1"/>
  <c r="H4006" i="1" s="1"/>
  <c r="H4007" i="1" s="1"/>
  <c r="H4008" i="1" s="1"/>
  <c r="H4009" i="1" s="1"/>
  <c r="H4010" i="1" s="1"/>
  <c r="H4011" i="1" s="1"/>
  <c r="H4012" i="1" s="1"/>
  <c r="H4013" i="1" s="1"/>
  <c r="H4014" i="1" s="1"/>
  <c r="H4015" i="1" s="1"/>
  <c r="H4016" i="1" s="1"/>
  <c r="H4017" i="1" s="1"/>
  <c r="H4018" i="1" s="1"/>
  <c r="H4019" i="1" s="1"/>
  <c r="H4020" i="1" s="1"/>
  <c r="H4021" i="1" s="1"/>
  <c r="H4022" i="1" s="1"/>
  <c r="H4023" i="1" s="1"/>
  <c r="H4024" i="1" s="1"/>
  <c r="H4025" i="1" s="1"/>
  <c r="H4026" i="1" s="1"/>
  <c r="H4027" i="1" s="1"/>
  <c r="H4028" i="1" s="1"/>
  <c r="H4029" i="1" s="1"/>
  <c r="H4030" i="1" s="1"/>
  <c r="H4031" i="1" s="1"/>
  <c r="H4032" i="1" s="1"/>
  <c r="H4033" i="1" s="1"/>
  <c r="H4034" i="1" s="1"/>
  <c r="H4035" i="1" s="1"/>
  <c r="H4036" i="1" s="1"/>
  <c r="H4037" i="1" s="1"/>
  <c r="H4038" i="1" s="1"/>
  <c r="H4039" i="1" s="1"/>
  <c r="H4040" i="1" s="1"/>
  <c r="H4041" i="1" s="1"/>
  <c r="H4042" i="1" s="1"/>
  <c r="H4043" i="1" s="1"/>
  <c r="H4044" i="1" s="1"/>
  <c r="H4045" i="1" s="1"/>
  <c r="H4046" i="1" s="1"/>
  <c r="H4047" i="1" s="1"/>
  <c r="H4048" i="1" s="1"/>
  <c r="H4049" i="1" s="1"/>
  <c r="H4050" i="1" s="1"/>
  <c r="H4051" i="1" s="1"/>
  <c r="H4052" i="1" s="1"/>
  <c r="H4053" i="1" s="1"/>
  <c r="H4054" i="1" s="1"/>
  <c r="H4055" i="1" s="1"/>
  <c r="H4056" i="1" s="1"/>
  <c r="H4057" i="1" s="1"/>
  <c r="H4058" i="1" s="1"/>
  <c r="H4059" i="1" s="1"/>
  <c r="H4060" i="1" s="1"/>
  <c r="H4061" i="1" s="1"/>
  <c r="H4062" i="1" s="1"/>
  <c r="H4063" i="1" s="1"/>
  <c r="H4064" i="1" s="1"/>
  <c r="H4065" i="1" s="1"/>
  <c r="H4066" i="1" s="1"/>
  <c r="H4067" i="1" s="1"/>
  <c r="H4068" i="1" s="1"/>
  <c r="H4069" i="1" s="1"/>
  <c r="H4070" i="1" s="1"/>
  <c r="H4071" i="1" s="1"/>
  <c r="H4072" i="1" s="1"/>
  <c r="H4073" i="1" s="1"/>
  <c r="H4074" i="1" s="1"/>
  <c r="H4075" i="1" s="1"/>
  <c r="H4076" i="1" s="1"/>
  <c r="H4077" i="1" s="1"/>
  <c r="H4078" i="1" s="1"/>
  <c r="H4079" i="1" s="1"/>
  <c r="H4080" i="1" s="1"/>
  <c r="H4081" i="1" s="1"/>
  <c r="H4082" i="1" s="1"/>
  <c r="H4083" i="1" s="1"/>
  <c r="H4084" i="1" s="1"/>
  <c r="H4085" i="1" s="1"/>
  <c r="H4086" i="1" s="1"/>
  <c r="H4087" i="1" s="1"/>
  <c r="H4088" i="1" s="1"/>
  <c r="H4089" i="1" s="1"/>
  <c r="H4090" i="1" s="1"/>
  <c r="H4091" i="1" s="1"/>
  <c r="H4092" i="1" s="1"/>
  <c r="H4093" i="1" s="1"/>
  <c r="H4094" i="1" s="1"/>
  <c r="H4095" i="1" s="1"/>
  <c r="H4096" i="1" s="1"/>
  <c r="H4097" i="1" s="1"/>
  <c r="H4098" i="1" s="1"/>
  <c r="H4099" i="1" s="1"/>
  <c r="H4100" i="1" s="1"/>
  <c r="H4101" i="1" s="1"/>
  <c r="H4102" i="1" s="1"/>
  <c r="H4103" i="1" s="1"/>
  <c r="H4104" i="1" s="1"/>
  <c r="H4105" i="1" s="1"/>
  <c r="H4106" i="1" s="1"/>
  <c r="H4107" i="1" s="1"/>
  <c r="H4108" i="1" s="1"/>
  <c r="H4109" i="1" s="1"/>
  <c r="H4110" i="1" s="1"/>
  <c r="H4111" i="1" s="1"/>
  <c r="H4112" i="1" s="1"/>
  <c r="H4113" i="1" s="1"/>
  <c r="H4114" i="1" s="1"/>
  <c r="H4115" i="1" s="1"/>
  <c r="H4116" i="1" s="1"/>
  <c r="H4117" i="1" s="1"/>
  <c r="H4118" i="1" s="1"/>
  <c r="H4119" i="1" s="1"/>
  <c r="H4120" i="1" s="1"/>
  <c r="H4121" i="1" s="1"/>
  <c r="H4122" i="1" s="1"/>
  <c r="H4123" i="1" s="1"/>
  <c r="H4124" i="1" s="1"/>
  <c r="H4125" i="1" s="1"/>
  <c r="H4126" i="1" s="1"/>
  <c r="H4127" i="1" s="1"/>
  <c r="H4128" i="1" s="1"/>
  <c r="H4129" i="1" s="1"/>
  <c r="H4130" i="1" s="1"/>
  <c r="H4131" i="1" s="1"/>
  <c r="H4132" i="1" s="1"/>
  <c r="H4133" i="1" s="1"/>
  <c r="H4134" i="1" s="1"/>
  <c r="H4135" i="1" s="1"/>
  <c r="H4136" i="1" s="1"/>
  <c r="H4137" i="1" s="1"/>
  <c r="H4138" i="1" s="1"/>
  <c r="H4139" i="1" s="1"/>
  <c r="H4140" i="1" s="1"/>
  <c r="H4141" i="1" s="1"/>
  <c r="H4142" i="1" s="1"/>
  <c r="H4143" i="1" s="1"/>
  <c r="H4144" i="1" s="1"/>
  <c r="H4145" i="1" s="1"/>
  <c r="H4146" i="1" s="1"/>
  <c r="H4147" i="1" s="1"/>
  <c r="H4148" i="1" s="1"/>
  <c r="H4149" i="1" s="1"/>
  <c r="H4150" i="1"/>
  <c r="H4151" i="1" s="1"/>
  <c r="H4152" i="1" s="1"/>
  <c r="H4153" i="1" s="1"/>
  <c r="H4154" i="1" s="1"/>
  <c r="H4155" i="1" s="1"/>
  <c r="H4156" i="1" s="1"/>
  <c r="H4157" i="1" s="1"/>
  <c r="H4158" i="1" s="1"/>
  <c r="H4159" i="1" s="1"/>
  <c r="H4160" i="1" s="1"/>
  <c r="H4161" i="1" s="1"/>
  <c r="H4162" i="1" s="1"/>
  <c r="H4163" i="1" s="1"/>
  <c r="H4164" i="1" s="1"/>
  <c r="H4165" i="1" s="1"/>
  <c r="H4166" i="1" s="1"/>
  <c r="H4167" i="1" s="1"/>
  <c r="H4168" i="1" s="1"/>
  <c r="H4169" i="1" s="1"/>
  <c r="H4170" i="1" s="1"/>
  <c r="H4171" i="1" s="1"/>
  <c r="H4172" i="1" s="1"/>
  <c r="H4173" i="1" s="1"/>
  <c r="H4174" i="1" s="1"/>
  <c r="H4175" i="1" s="1"/>
  <c r="H4176" i="1" s="1"/>
  <c r="H4177" i="1" s="1"/>
  <c r="H4178" i="1" s="1"/>
  <c r="H4179" i="1" s="1"/>
  <c r="H4180" i="1" s="1"/>
  <c r="H4181" i="1" s="1"/>
  <c r="H4182" i="1" s="1"/>
  <c r="H4183" i="1" s="1"/>
  <c r="H4184" i="1" s="1"/>
  <c r="H4185" i="1" s="1"/>
  <c r="H4186" i="1" s="1"/>
  <c r="H4187" i="1" s="1"/>
  <c r="H4188" i="1" s="1"/>
  <c r="H4189" i="1" s="1"/>
  <c r="H4190" i="1" s="1"/>
  <c r="H4191" i="1" s="1"/>
  <c r="H4192" i="1" s="1"/>
  <c r="H4193" i="1" s="1"/>
  <c r="H4194" i="1" s="1"/>
  <c r="H4195" i="1" s="1"/>
  <c r="H4196" i="1" s="1"/>
  <c r="H4197" i="1" s="1"/>
  <c r="H4198" i="1" s="1"/>
  <c r="H4199" i="1" s="1"/>
  <c r="H4200" i="1" s="1"/>
  <c r="H4201" i="1" s="1"/>
  <c r="H4202" i="1" s="1"/>
  <c r="H4203" i="1" s="1"/>
  <c r="H4204" i="1" s="1"/>
  <c r="H4205" i="1" s="1"/>
  <c r="H4206" i="1" s="1"/>
  <c r="H4207" i="1" s="1"/>
  <c r="H4208" i="1" s="1"/>
  <c r="H4209" i="1" s="1"/>
  <c r="H4210" i="1" s="1"/>
  <c r="H4211" i="1" s="1"/>
  <c r="H4212" i="1" s="1"/>
  <c r="H4213" i="1" s="1"/>
  <c r="H4214" i="1" s="1"/>
  <c r="H4215" i="1"/>
  <c r="H4216" i="1" s="1"/>
  <c r="H4217" i="1" s="1"/>
  <c r="H4218" i="1" s="1"/>
  <c r="H4219" i="1" s="1"/>
  <c r="H4220" i="1" s="1"/>
  <c r="H4221" i="1" s="1"/>
  <c r="H4222" i="1" s="1"/>
  <c r="H4223" i="1" s="1"/>
  <c r="H4224" i="1" s="1"/>
  <c r="H4225" i="1" s="1"/>
  <c r="H4226" i="1" s="1"/>
  <c r="H4227" i="1" s="1"/>
  <c r="H4228" i="1" s="1"/>
  <c r="H4229" i="1" s="1"/>
  <c r="H4230" i="1" s="1"/>
  <c r="H4231" i="1" s="1"/>
  <c r="H4232" i="1" s="1"/>
  <c r="H4233" i="1" s="1"/>
  <c r="H4234" i="1" s="1"/>
  <c r="H4235" i="1" s="1"/>
  <c r="H4236" i="1" s="1"/>
  <c r="H4237" i="1" s="1"/>
  <c r="H4238" i="1" s="1"/>
  <c r="H4239" i="1" s="1"/>
  <c r="H4240" i="1" s="1"/>
  <c r="H4241" i="1" s="1"/>
  <c r="H4242" i="1" s="1"/>
  <c r="H4243" i="1" s="1"/>
  <c r="H4244" i="1" s="1"/>
  <c r="H4245" i="1" s="1"/>
  <c r="H4246" i="1" s="1"/>
  <c r="H4247" i="1" s="1"/>
  <c r="H4248" i="1" s="1"/>
  <c r="H4249" i="1" s="1"/>
  <c r="H4250" i="1" s="1"/>
  <c r="H4251" i="1" s="1"/>
  <c r="H4252" i="1" s="1"/>
  <c r="H4253" i="1" s="1"/>
  <c r="H4254" i="1" s="1"/>
  <c r="H4255" i="1" s="1"/>
  <c r="H4256" i="1" s="1"/>
  <c r="H4257" i="1" s="1"/>
  <c r="H4258" i="1" s="1"/>
  <c r="H4259" i="1" s="1"/>
  <c r="H4260" i="1" s="1"/>
  <c r="H4261" i="1" s="1"/>
  <c r="H4262" i="1" s="1"/>
  <c r="H4263" i="1" s="1"/>
  <c r="H4264" i="1" s="1"/>
  <c r="H4265" i="1" s="1"/>
  <c r="H4266" i="1" s="1"/>
  <c r="H4267" i="1" s="1"/>
  <c r="H4268" i="1" s="1"/>
  <c r="H4269" i="1" s="1"/>
  <c r="H4270" i="1" s="1"/>
  <c r="H4271" i="1" s="1"/>
  <c r="H4272" i="1" s="1"/>
  <c r="H4273" i="1" s="1"/>
  <c r="H4274" i="1" s="1"/>
  <c r="H4275" i="1" s="1"/>
  <c r="H4276" i="1" s="1"/>
  <c r="H4277" i="1" s="1"/>
  <c r="H4278" i="1" s="1"/>
  <c r="H4279" i="1" s="1"/>
  <c r="H4280" i="1" s="1"/>
  <c r="H4281" i="1" s="1"/>
  <c r="H4282" i="1" s="1"/>
  <c r="H4283" i="1" s="1"/>
  <c r="H4284" i="1" s="1"/>
  <c r="H4285" i="1" s="1"/>
  <c r="H4286" i="1" s="1"/>
  <c r="H4287" i="1" s="1"/>
  <c r="H4288" i="1" s="1"/>
  <c r="H4289" i="1" s="1"/>
  <c r="H4414" i="1"/>
  <c r="H4415" i="1" s="1"/>
  <c r="H4416" i="1" s="1"/>
  <c r="H4417" i="1" s="1"/>
  <c r="H4418" i="1" s="1"/>
  <c r="H4419" i="1" s="1"/>
  <c r="H4420" i="1" s="1"/>
  <c r="H4421" i="1" s="1"/>
  <c r="H4422" i="1" s="1"/>
  <c r="H4423" i="1" s="1"/>
  <c r="H4424" i="1" s="1"/>
  <c r="H4425" i="1" s="1"/>
  <c r="H4426" i="1" s="1"/>
  <c r="H4427" i="1" s="1"/>
  <c r="H4428" i="1" s="1"/>
  <c r="H4429" i="1" s="1"/>
  <c r="H4430" i="1" s="1"/>
  <c r="H4431" i="1" s="1"/>
  <c r="H4432" i="1" s="1"/>
  <c r="H4433" i="1" s="1"/>
  <c r="H4434" i="1" s="1"/>
  <c r="H4435" i="1" s="1"/>
  <c r="H4436" i="1" s="1"/>
  <c r="H4437" i="1" s="1"/>
  <c r="H4438" i="1" s="1"/>
  <c r="H4439" i="1" s="1"/>
  <c r="H4440" i="1" s="1"/>
  <c r="H4441" i="1" s="1"/>
  <c r="H4442" i="1" s="1"/>
  <c r="H4443" i="1" s="1"/>
  <c r="H4444" i="1" s="1"/>
  <c r="H4445" i="1" s="1"/>
  <c r="H4446" i="1" s="1"/>
  <c r="H4447" i="1" s="1"/>
  <c r="H4448" i="1" s="1"/>
  <c r="H4449" i="1" s="1"/>
  <c r="H4450" i="1" s="1"/>
  <c r="H4451" i="1" s="1"/>
  <c r="H4452" i="1" s="1"/>
  <c r="H4453" i="1" s="1"/>
  <c r="H4454" i="1" s="1"/>
  <c r="H4455" i="1" s="1"/>
  <c r="H4456" i="1" s="1"/>
  <c r="H4457" i="1" s="1"/>
  <c r="H4458" i="1" s="1"/>
  <c r="H4459" i="1" s="1"/>
  <c r="H4460" i="1" s="1"/>
  <c r="H4461" i="1" s="1"/>
  <c r="H4462" i="1" s="1"/>
  <c r="H4463" i="1" s="1"/>
  <c r="H4464" i="1" s="1"/>
  <c r="H4465" i="1" s="1"/>
  <c r="H4466" i="1" s="1"/>
  <c r="H4467" i="1" s="1"/>
  <c r="H4468" i="1" s="1"/>
  <c r="H4469" i="1" s="1"/>
  <c r="H4470" i="1" s="1"/>
  <c r="H4471" i="1" s="1"/>
  <c r="H4472" i="1" s="1"/>
  <c r="H4473" i="1" s="1"/>
  <c r="H4474" i="1" s="1"/>
  <c r="H4475" i="1" s="1"/>
  <c r="H4476" i="1" s="1"/>
  <c r="H4477" i="1" s="1"/>
  <c r="H4478" i="1" s="1"/>
  <c r="H4479" i="1" s="1"/>
  <c r="H4480" i="1" s="1"/>
  <c r="H4481" i="1" s="1"/>
  <c r="H4482" i="1" s="1"/>
  <c r="H4483" i="1" s="1"/>
  <c r="H4484" i="1" s="1"/>
  <c r="H4485" i="1" s="1"/>
  <c r="H4486" i="1" s="1"/>
  <c r="H4487" i="1" s="1"/>
  <c r="H4488" i="1" s="1"/>
  <c r="H4489" i="1" s="1"/>
  <c r="H4615" i="1"/>
  <c r="H4616" i="1" s="1"/>
  <c r="H4617" i="1" s="1"/>
  <c r="H4618" i="1" s="1"/>
  <c r="H4619" i="1" s="1"/>
  <c r="H4620" i="1" s="1"/>
  <c r="H4621" i="1" s="1"/>
  <c r="H4622" i="1" s="1"/>
  <c r="H4623" i="1" s="1"/>
  <c r="H4624" i="1" s="1"/>
  <c r="H4625" i="1" s="1"/>
  <c r="H4626" i="1" s="1"/>
  <c r="H4627" i="1" s="1"/>
  <c r="H4628" i="1" s="1"/>
  <c r="H4629" i="1" s="1"/>
  <c r="H4630" i="1" s="1"/>
  <c r="H4631" i="1" s="1"/>
  <c r="H4632" i="1" s="1"/>
  <c r="H4633" i="1" s="1"/>
  <c r="H4634" i="1" s="1"/>
  <c r="H4635" i="1" s="1"/>
  <c r="H4636" i="1" s="1"/>
  <c r="H4637" i="1" s="1"/>
  <c r="H4638" i="1" s="1"/>
  <c r="H4639" i="1" s="1"/>
  <c r="H4640" i="1" s="1"/>
  <c r="H4641" i="1" s="1"/>
  <c r="H4642" i="1" s="1"/>
  <c r="H4643" i="1" s="1"/>
  <c r="H4644" i="1" s="1"/>
  <c r="H4645" i="1" s="1"/>
  <c r="H4646" i="1" s="1"/>
  <c r="H4647" i="1" s="1"/>
  <c r="H4648" i="1" s="1"/>
  <c r="H4649" i="1" s="1"/>
  <c r="H4650" i="1" s="1"/>
  <c r="H4651" i="1" s="1"/>
  <c r="H4652" i="1" s="1"/>
  <c r="H4653" i="1" s="1"/>
  <c r="H4654" i="1" s="1"/>
  <c r="H4655" i="1" s="1"/>
  <c r="H4656" i="1" s="1"/>
  <c r="H4657" i="1" s="1"/>
  <c r="H4658" i="1" s="1"/>
  <c r="H4659" i="1" s="1"/>
  <c r="H4660" i="1" s="1"/>
  <c r="H4661" i="1" s="1"/>
  <c r="H4662" i="1" s="1"/>
  <c r="H4663" i="1" s="1"/>
  <c r="H4664" i="1" s="1"/>
  <c r="H4665" i="1" s="1"/>
  <c r="H4666" i="1" s="1"/>
  <c r="H4667" i="1" s="1"/>
  <c r="H4668" i="1" s="1"/>
  <c r="H4669" i="1" s="1"/>
  <c r="H4670" i="1" s="1"/>
  <c r="H4671" i="1" s="1"/>
  <c r="H4672" i="1" s="1"/>
  <c r="H4673" i="1" s="1"/>
  <c r="H4674" i="1" s="1"/>
  <c r="H4675" i="1" s="1"/>
  <c r="H4676" i="1" s="1"/>
  <c r="H4677" i="1" s="1"/>
  <c r="H4678" i="1" s="1"/>
  <c r="H4679" i="1" s="1"/>
  <c r="H4680" i="1" s="1"/>
  <c r="H4681" i="1" s="1"/>
  <c r="H4682" i="1" s="1"/>
  <c r="H4683" i="1" s="1"/>
  <c r="H4684" i="1" s="1"/>
  <c r="H4685" i="1" s="1"/>
  <c r="H4686" i="1"/>
  <c r="H4687" i="1" s="1"/>
  <c r="H4688" i="1" s="1"/>
  <c r="H4689" i="1" s="1"/>
  <c r="H4690" i="1" s="1"/>
  <c r="H4691" i="1" s="1"/>
  <c r="H4692" i="1" s="1"/>
  <c r="H4693" i="1" s="1"/>
  <c r="H4694" i="1" s="1"/>
  <c r="H4695" i="1" s="1"/>
  <c r="H4696" i="1" s="1"/>
  <c r="H4697" i="1" s="1"/>
  <c r="H4698" i="1" s="1"/>
  <c r="H4699" i="1" s="1"/>
  <c r="H4700" i="1" s="1"/>
  <c r="H4701" i="1" s="1"/>
  <c r="H4702" i="1" s="1"/>
  <c r="H4703" i="1" s="1"/>
  <c r="H4704" i="1" s="1"/>
  <c r="H4705" i="1" s="1"/>
  <c r="H4706" i="1" s="1"/>
  <c r="H4707" i="1" s="1"/>
  <c r="H4708" i="1" s="1"/>
  <c r="H4709" i="1" s="1"/>
  <c r="H4710" i="1" s="1"/>
  <c r="H4711" i="1" s="1"/>
  <c r="H4712" i="1" s="1"/>
  <c r="H4713" i="1" s="1"/>
  <c r="H4714" i="1" s="1"/>
  <c r="H4715" i="1" s="1"/>
  <c r="H4716" i="1" s="1"/>
  <c r="H4717" i="1" s="1"/>
  <c r="H4718" i="1" s="1"/>
  <c r="H4719" i="1" s="1"/>
  <c r="H4720" i="1" s="1"/>
  <c r="H4721" i="1" s="1"/>
  <c r="H4722" i="1" s="1"/>
  <c r="H4723" i="1" s="1"/>
  <c r="H4724" i="1" s="1"/>
  <c r="H4725" i="1" s="1"/>
  <c r="H4726" i="1" s="1"/>
  <c r="H4727" i="1" s="1"/>
  <c r="H4728" i="1" s="1"/>
  <c r="H4729" i="1" s="1"/>
  <c r="H4730" i="1" s="1"/>
  <c r="H4731" i="1" s="1"/>
  <c r="H4732" i="1" s="1"/>
  <c r="H4733" i="1" s="1"/>
  <c r="H4734" i="1" s="1"/>
  <c r="H4735" i="1" s="1"/>
  <c r="H4736" i="1" s="1"/>
  <c r="H4737" i="1" s="1"/>
  <c r="H4738" i="1" s="1"/>
  <c r="H4739" i="1" s="1"/>
  <c r="H4740" i="1" s="1"/>
  <c r="H4741" i="1" s="1"/>
  <c r="H4742" i="1" s="1"/>
  <c r="H4743" i="1" s="1"/>
  <c r="H4744" i="1" s="1"/>
  <c r="H4745" i="1" s="1"/>
  <c r="H4746" i="1" s="1"/>
  <c r="H4747" i="1" s="1"/>
  <c r="H4748" i="1" s="1"/>
  <c r="H4749" i="1" s="1"/>
  <c r="H4750" i="1" s="1"/>
  <c r="H4751" i="1" s="1"/>
  <c r="H4752" i="1" s="1"/>
  <c r="H4753" i="1" s="1"/>
  <c r="H4754" i="1" s="1"/>
  <c r="H4755" i="1" s="1"/>
  <c r="H4756" i="1" s="1"/>
  <c r="H4757" i="1" s="1"/>
  <c r="H4758" i="1" s="1"/>
  <c r="H4759" i="1" s="1"/>
  <c r="H4760" i="1" s="1"/>
  <c r="H5000" i="1"/>
  <c r="H5001" i="1" s="1"/>
  <c r="H5002" i="1" s="1"/>
  <c r="H5003" i="1" s="1"/>
  <c r="H5004" i="1" s="1"/>
  <c r="H5005" i="1" s="1"/>
  <c r="H5006" i="1" s="1"/>
  <c r="H5007" i="1" s="1"/>
  <c r="H5008" i="1" s="1"/>
  <c r="H5009" i="1" s="1"/>
  <c r="H5010" i="1" s="1"/>
  <c r="H5011" i="1" s="1"/>
  <c r="H5012" i="1" s="1"/>
  <c r="H5013" i="1" s="1"/>
  <c r="H5014" i="1" s="1"/>
  <c r="H5015" i="1" s="1"/>
  <c r="H5016" i="1" s="1"/>
  <c r="H5017" i="1" s="1"/>
  <c r="H5018" i="1" s="1"/>
  <c r="H5019" i="1" s="1"/>
  <c r="H5020" i="1" s="1"/>
  <c r="H5021" i="1" s="1"/>
  <c r="H5022" i="1" s="1"/>
  <c r="H5023" i="1" s="1"/>
  <c r="H5024" i="1" s="1"/>
  <c r="H5025" i="1" s="1"/>
  <c r="H5026" i="1" s="1"/>
  <c r="H5027" i="1" s="1"/>
  <c r="H5028" i="1" s="1"/>
  <c r="H5029" i="1" s="1"/>
  <c r="H5030" i="1" s="1"/>
  <c r="H5031" i="1" s="1"/>
  <c r="H5032" i="1" s="1"/>
  <c r="H5033" i="1" s="1"/>
  <c r="H5034" i="1" s="1"/>
  <c r="H5035" i="1" s="1"/>
  <c r="H5036" i="1" s="1"/>
  <c r="H5037" i="1" s="1"/>
  <c r="H5038" i="1" s="1"/>
  <c r="H5039" i="1" s="1"/>
  <c r="H5040" i="1" s="1"/>
  <c r="H5041" i="1" s="1"/>
  <c r="H5042" i="1" s="1"/>
  <c r="H5043" i="1" s="1"/>
  <c r="H5044" i="1" s="1"/>
  <c r="H5045" i="1" s="1"/>
  <c r="H5046" i="1" s="1"/>
  <c r="H5047" i="1" s="1"/>
  <c r="H5048" i="1" s="1"/>
  <c r="H5049" i="1" s="1"/>
  <c r="H5050" i="1" s="1"/>
  <c r="H5051" i="1" s="1"/>
  <c r="H5052" i="1" s="1"/>
  <c r="H5053" i="1" s="1"/>
  <c r="H5054" i="1" s="1"/>
  <c r="H5055" i="1" s="1"/>
  <c r="H5056" i="1" s="1"/>
  <c r="H5057" i="1" s="1"/>
  <c r="H5058" i="1" s="1"/>
  <c r="H5059" i="1" s="1"/>
  <c r="H5060" i="1" s="1"/>
  <c r="H5061" i="1" s="1"/>
  <c r="H5062" i="1" s="1"/>
  <c r="H5063" i="1" s="1"/>
  <c r="H5064" i="1" s="1"/>
  <c r="H5065" i="1" s="1"/>
  <c r="H5066" i="1" s="1"/>
  <c r="H5067" i="1" s="1"/>
  <c r="H5068" i="1" s="1"/>
  <c r="H5069" i="1" s="1"/>
  <c r="H5070" i="1" s="1"/>
  <c r="H5071" i="1" s="1"/>
  <c r="H5072" i="1" s="1"/>
  <c r="H5073" i="1" s="1"/>
  <c r="H5074" i="1" s="1"/>
  <c r="H5157" i="1"/>
  <c r="H5158" i="1" s="1"/>
  <c r="H5159" i="1" s="1"/>
  <c r="H5160" i="1" s="1"/>
  <c r="H5161" i="1" s="1"/>
  <c r="H5162" i="1" s="1"/>
  <c r="H5163" i="1" s="1"/>
  <c r="H5164" i="1" s="1"/>
  <c r="H5165" i="1" s="1"/>
  <c r="H5166" i="1" s="1"/>
  <c r="H5167" i="1" s="1"/>
  <c r="H5168" i="1" s="1"/>
  <c r="H5169" i="1" s="1"/>
  <c r="H5170" i="1" s="1"/>
  <c r="H5171" i="1" s="1"/>
  <c r="H5172" i="1" s="1"/>
  <c r="H5173" i="1" s="1"/>
  <c r="H5174" i="1" s="1"/>
  <c r="H5175" i="1" s="1"/>
  <c r="H5176" i="1" s="1"/>
  <c r="H5177" i="1" s="1"/>
  <c r="H5178" i="1" s="1"/>
  <c r="H5179" i="1" s="1"/>
  <c r="H5180" i="1" s="1"/>
  <c r="H5181" i="1" s="1"/>
  <c r="H5182" i="1" s="1"/>
  <c r="H5183" i="1" s="1"/>
  <c r="H5184" i="1" s="1"/>
  <c r="H5185" i="1" s="1"/>
  <c r="H5186" i="1" s="1"/>
  <c r="H5187" i="1" s="1"/>
  <c r="H5188" i="1" s="1"/>
  <c r="H5189" i="1" s="1"/>
  <c r="H5190" i="1" s="1"/>
  <c r="H5191" i="1" s="1"/>
  <c r="H5192" i="1" s="1"/>
  <c r="H5193" i="1" s="1"/>
  <c r="H5194" i="1" s="1"/>
  <c r="H5195" i="1" s="1"/>
  <c r="H5196" i="1" s="1"/>
  <c r="H5197" i="1" s="1"/>
  <c r="H5198" i="1" s="1"/>
  <c r="H5199" i="1" s="1"/>
  <c r="H5200" i="1" s="1"/>
  <c r="H5201" i="1" s="1"/>
  <c r="H5202" i="1" s="1"/>
  <c r="H5203" i="1" s="1"/>
  <c r="H5204" i="1" s="1"/>
  <c r="H5205" i="1" s="1"/>
  <c r="H5206" i="1" s="1"/>
  <c r="H5207" i="1" s="1"/>
  <c r="H5208" i="1" s="1"/>
  <c r="H5209" i="1" s="1"/>
  <c r="H5210" i="1" s="1"/>
  <c r="H5211" i="1" s="1"/>
  <c r="H5212" i="1" s="1"/>
  <c r="H5213" i="1" s="1"/>
  <c r="H5214" i="1" s="1"/>
  <c r="H5215" i="1" s="1"/>
  <c r="H5216" i="1" s="1"/>
  <c r="H5217" i="1" s="1"/>
  <c r="H5218" i="1" s="1"/>
  <c r="H5219" i="1" s="1"/>
  <c r="H5220" i="1" s="1"/>
  <c r="H5221" i="1" s="1"/>
  <c r="H5222" i="1" s="1"/>
  <c r="H5223" i="1" s="1"/>
  <c r="H5224" i="1" s="1"/>
  <c r="H5225" i="1" s="1"/>
  <c r="H5226" i="1" s="1"/>
  <c r="H5227" i="1" s="1"/>
  <c r="H5228" i="1" s="1"/>
  <c r="H5252" i="1"/>
  <c r="H5253" i="1" s="1"/>
  <c r="H5254" i="1" s="1"/>
  <c r="H5255" i="1" s="1"/>
  <c r="H5256" i="1" s="1"/>
  <c r="H5257" i="1" s="1"/>
  <c r="H5258" i="1" s="1"/>
  <c r="H5259" i="1" s="1"/>
  <c r="H5260" i="1" s="1"/>
  <c r="H5261" i="1" s="1"/>
  <c r="H5262" i="1" s="1"/>
  <c r="H5263" i="1" s="1"/>
  <c r="H5264" i="1" s="1"/>
  <c r="H5265" i="1" s="1"/>
  <c r="H5266" i="1" s="1"/>
  <c r="H5267" i="1" s="1"/>
  <c r="H5268" i="1" s="1"/>
  <c r="H5269" i="1" s="1"/>
  <c r="H5270" i="1" s="1"/>
  <c r="H5271" i="1" s="1"/>
  <c r="H5272" i="1" s="1"/>
  <c r="H5273" i="1" s="1"/>
  <c r="H5274" i="1" s="1"/>
  <c r="H5275" i="1" s="1"/>
  <c r="H5276" i="1" s="1"/>
  <c r="H5277" i="1" s="1"/>
  <c r="H5278" i="1" s="1"/>
  <c r="H5279" i="1" s="1"/>
  <c r="H5280" i="1" s="1"/>
  <c r="H5281" i="1" s="1"/>
  <c r="H5282" i="1" s="1"/>
  <c r="H5283" i="1" s="1"/>
  <c r="H5284" i="1" s="1"/>
  <c r="H5285" i="1" s="1"/>
  <c r="H5286" i="1" s="1"/>
  <c r="H5287" i="1" s="1"/>
  <c r="H5288" i="1" s="1"/>
  <c r="H5289" i="1" s="1"/>
  <c r="H5290" i="1" s="1"/>
  <c r="H5291" i="1" s="1"/>
  <c r="H5292" i="1" s="1"/>
  <c r="H5293" i="1" s="1"/>
  <c r="H5294" i="1" s="1"/>
  <c r="H5295" i="1" s="1"/>
  <c r="H5296" i="1" s="1"/>
  <c r="H5297" i="1" s="1"/>
  <c r="H5298" i="1" s="1"/>
  <c r="H5299" i="1" s="1"/>
  <c r="H5300" i="1" s="1"/>
  <c r="H5301" i="1" s="1"/>
  <c r="H5302" i="1" s="1"/>
  <c r="H5303" i="1" s="1"/>
  <c r="H5304" i="1" s="1"/>
  <c r="H5305" i="1" s="1"/>
  <c r="H5306" i="1" s="1"/>
  <c r="H5307" i="1" s="1"/>
  <c r="H5308" i="1" s="1"/>
  <c r="H5309" i="1" s="1"/>
  <c r="H5310" i="1" s="1"/>
  <c r="H5311" i="1" s="1"/>
  <c r="H5312" i="1" s="1"/>
  <c r="H5313" i="1" s="1"/>
  <c r="H5314" i="1" s="1"/>
  <c r="H5315" i="1" s="1"/>
  <c r="H5316" i="1" s="1"/>
  <c r="H5317" i="1" s="1"/>
  <c r="H5318" i="1" s="1"/>
  <c r="H5319" i="1" s="1"/>
  <c r="H5320" i="1" s="1"/>
  <c r="H5321" i="1" s="1"/>
  <c r="H5322" i="1" s="1"/>
  <c r="H5323" i="1" s="1"/>
  <c r="H5324" i="1" s="1"/>
  <c r="H5325" i="1" s="1"/>
  <c r="H5326" i="1" s="1"/>
  <c r="H5327" i="1" s="1"/>
  <c r="H5328" i="1" s="1"/>
  <c r="H5329" i="1" s="1"/>
  <c r="H5330" i="1" s="1"/>
  <c r="H5331" i="1" s="1"/>
  <c r="H5332" i="1" s="1"/>
  <c r="H5333" i="1" s="1"/>
  <c r="H5334" i="1" s="1"/>
  <c r="H5335" i="1" s="1"/>
  <c r="H5336" i="1" s="1"/>
  <c r="H5337" i="1" s="1"/>
  <c r="H5338" i="1" s="1"/>
  <c r="H5339" i="1" s="1"/>
  <c r="H5340" i="1" s="1"/>
  <c r="H5341" i="1" s="1"/>
  <c r="H5342" i="1" s="1"/>
  <c r="H5343" i="1" s="1"/>
  <c r="H5344" i="1" s="1"/>
  <c r="H5345" i="1" s="1"/>
  <c r="H5346" i="1" s="1"/>
  <c r="H5347" i="1" s="1"/>
  <c r="H5348" i="1" s="1"/>
  <c r="H5349" i="1" s="1"/>
  <c r="H5350" i="1" s="1"/>
  <c r="H5351" i="1" s="1"/>
  <c r="H5352" i="1" s="1"/>
  <c r="H5353" i="1" s="1"/>
  <c r="H5354" i="1" s="1"/>
  <c r="H5355" i="1" s="1"/>
  <c r="H5356" i="1" s="1"/>
  <c r="H5357" i="1" s="1"/>
  <c r="H5358" i="1" s="1"/>
  <c r="H5359" i="1" s="1"/>
  <c r="H5360" i="1" s="1"/>
  <c r="H5361" i="1" s="1"/>
  <c r="H5362" i="1" s="1"/>
  <c r="H5363" i="1" s="1"/>
  <c r="H5364" i="1" s="1"/>
  <c r="H5365" i="1" s="1"/>
  <c r="H5366" i="1" s="1"/>
  <c r="H5367" i="1" s="1"/>
  <c r="H5368" i="1" s="1"/>
  <c r="H5369" i="1" s="1"/>
  <c r="H5370" i="1" s="1"/>
  <c r="H5371" i="1" s="1"/>
  <c r="H5372" i="1" s="1"/>
  <c r="H5373" i="1" s="1"/>
  <c r="H5374" i="1" s="1"/>
  <c r="H5375" i="1" s="1"/>
  <c r="H5376" i="1" s="1"/>
  <c r="H5377" i="1" s="1"/>
  <c r="H5378" i="1" s="1"/>
  <c r="H5379" i="1" s="1"/>
  <c r="H5380" i="1" s="1"/>
  <c r="H5381" i="1" s="1"/>
  <c r="H5382" i="1" s="1"/>
  <c r="H5383" i="1" s="1"/>
  <c r="H5384" i="1" s="1"/>
  <c r="H5385" i="1" s="1"/>
  <c r="H5386" i="1" s="1"/>
  <c r="H5387" i="1" s="1"/>
  <c r="H5388" i="1" s="1"/>
  <c r="H5389" i="1" s="1"/>
  <c r="H5390" i="1" s="1"/>
  <c r="H5391" i="1" s="1"/>
  <c r="H5392" i="1" s="1"/>
  <c r="H5393" i="1" s="1"/>
  <c r="H5394" i="1" s="1"/>
  <c r="H5395" i="1" s="1"/>
  <c r="H5502" i="1"/>
  <c r="H5503" i="1" s="1"/>
  <c r="H5504" i="1" s="1"/>
  <c r="H5505" i="1" s="1"/>
  <c r="H5506" i="1" s="1"/>
  <c r="H5507" i="1" s="1"/>
  <c r="H5508" i="1" s="1"/>
  <c r="H5509" i="1" s="1"/>
  <c r="H5510" i="1" s="1"/>
  <c r="H5511" i="1" s="1"/>
  <c r="H5512" i="1" s="1"/>
  <c r="H5513" i="1" s="1"/>
  <c r="H5514" i="1" s="1"/>
  <c r="H5515" i="1" s="1"/>
  <c r="H5516" i="1" s="1"/>
  <c r="H5517" i="1" s="1"/>
  <c r="H5518" i="1" s="1"/>
  <c r="H5519" i="1" s="1"/>
  <c r="H5520" i="1" s="1"/>
  <c r="H5521" i="1" s="1"/>
  <c r="H5522" i="1" s="1"/>
  <c r="H5523" i="1" s="1"/>
  <c r="H5524" i="1" s="1"/>
  <c r="H5525" i="1" s="1"/>
  <c r="H5526" i="1" s="1"/>
  <c r="H5527" i="1" s="1"/>
  <c r="H5528" i="1" s="1"/>
  <c r="H5529" i="1" s="1"/>
  <c r="H5530" i="1"/>
  <c r="H5531" i="1" s="1"/>
  <c r="H5532" i="1" s="1"/>
  <c r="H5533" i="1" s="1"/>
  <c r="H5534" i="1" s="1"/>
  <c r="H5535" i="1" s="1"/>
  <c r="H5536" i="1" s="1"/>
  <c r="H5537" i="1" s="1"/>
  <c r="H5538" i="1" s="1"/>
  <c r="H5539" i="1" s="1"/>
  <c r="H5540" i="1" s="1"/>
  <c r="H5541" i="1" s="1"/>
  <c r="H5542" i="1" s="1"/>
  <c r="H5543" i="1" s="1"/>
  <c r="H5544" i="1" s="1"/>
  <c r="H5545" i="1" s="1"/>
  <c r="H5546" i="1" s="1"/>
  <c r="H5547" i="1" s="1"/>
  <c r="H5548" i="1" s="1"/>
  <c r="H5549" i="1" s="1"/>
  <c r="H5550" i="1" s="1"/>
  <c r="H5551" i="1" s="1"/>
  <c r="H5552" i="1" s="1"/>
  <c r="H5553" i="1" s="1"/>
  <c r="H5554" i="1" s="1"/>
  <c r="H5555" i="1" s="1"/>
  <c r="H5556" i="1" s="1"/>
  <c r="H5557" i="1" s="1"/>
  <c r="H5558" i="1" s="1"/>
  <c r="H5559" i="1" s="1"/>
  <c r="H5560" i="1" s="1"/>
  <c r="H5561" i="1" s="1"/>
  <c r="H5562" i="1" s="1"/>
  <c r="H5563" i="1" s="1"/>
  <c r="H5564" i="1" s="1"/>
  <c r="H5565" i="1" s="1"/>
  <c r="H5566" i="1" s="1"/>
  <c r="H5567" i="1" s="1"/>
  <c r="H5568" i="1" s="1"/>
  <c r="H5569" i="1" s="1"/>
  <c r="H5570" i="1" s="1"/>
  <c r="H5571" i="1" s="1"/>
  <c r="H5572" i="1" s="1"/>
  <c r="H5902" i="1"/>
  <c r="H5903" i="1" s="1"/>
  <c r="H5904" i="1" s="1"/>
  <c r="H5905" i="1" s="1"/>
  <c r="H5906" i="1" s="1"/>
  <c r="H5907" i="1" s="1"/>
  <c r="H5908" i="1" s="1"/>
  <c r="H5909" i="1" s="1"/>
  <c r="H5910" i="1" s="1"/>
  <c r="H5911" i="1" s="1"/>
  <c r="H5912" i="1" s="1"/>
  <c r="H5913" i="1" s="1"/>
  <c r="H5914" i="1" s="1"/>
  <c r="H5915" i="1" s="1"/>
  <c r="H5916" i="1" s="1"/>
  <c r="H5917" i="1" s="1"/>
  <c r="H5918" i="1" s="1"/>
  <c r="H5919" i="1" s="1"/>
  <c r="H5920" i="1" s="1"/>
  <c r="H5921" i="1" s="1"/>
  <c r="H5922" i="1" s="1"/>
  <c r="H5923" i="1" s="1"/>
  <c r="H5924" i="1" s="1"/>
  <c r="H5925" i="1" s="1"/>
  <c r="H5926" i="1" s="1"/>
  <c r="H5927" i="1" s="1"/>
  <c r="H5928" i="1" s="1"/>
  <c r="H5929" i="1" s="1"/>
  <c r="H5930" i="1" s="1"/>
  <c r="H5931" i="1" s="1"/>
  <c r="H5932" i="1" s="1"/>
  <c r="H5933" i="1" s="1"/>
  <c r="H5934" i="1" s="1"/>
  <c r="H5935" i="1" s="1"/>
  <c r="H5936" i="1" s="1"/>
  <c r="H5937" i="1" s="1"/>
  <c r="H5938" i="1" s="1"/>
  <c r="H5939" i="1" s="1"/>
  <c r="H5940" i="1" s="1"/>
  <c r="H5941" i="1" s="1"/>
  <c r="H5942" i="1" s="1"/>
  <c r="H5943" i="1" s="1"/>
  <c r="H5944" i="1" s="1"/>
  <c r="H5945" i="1" s="1"/>
  <c r="H5946" i="1" s="1"/>
  <c r="H5947" i="1" s="1"/>
  <c r="H5948" i="1" s="1"/>
  <c r="H5949" i="1" s="1"/>
  <c r="H5950" i="1" s="1"/>
  <c r="H5951" i="1" s="1"/>
  <c r="H5952" i="1" s="1"/>
  <c r="H5953" i="1" s="1"/>
  <c r="H5954" i="1" s="1"/>
  <c r="H5955" i="1" s="1"/>
  <c r="H5956" i="1" s="1"/>
  <c r="H5957" i="1" s="1"/>
  <c r="H5958" i="1" s="1"/>
  <c r="H5959" i="1" s="1"/>
  <c r="H5960" i="1" s="1"/>
  <c r="H5961" i="1" s="1"/>
  <c r="H5962" i="1" s="1"/>
  <c r="H5963" i="1" s="1"/>
  <c r="H5964" i="1" s="1"/>
  <c r="H5965" i="1" s="1"/>
  <c r="H5966" i="1" s="1"/>
  <c r="H5967" i="1" s="1"/>
  <c r="H5968" i="1" s="1"/>
  <c r="H5969" i="1" s="1"/>
  <c r="H5970" i="1" s="1"/>
  <c r="H5971" i="1" s="1"/>
  <c r="H5972" i="1" s="1"/>
  <c r="H5973" i="1" s="1"/>
  <c r="H5974" i="1" s="1"/>
  <c r="H5975" i="1" s="1"/>
  <c r="H5976" i="1" s="1"/>
  <c r="H5977" i="1" s="1"/>
  <c r="H5978" i="1" s="1"/>
  <c r="H5979" i="1" s="1"/>
  <c r="H5980" i="1" s="1"/>
  <c r="H5981" i="1" s="1"/>
  <c r="H5982" i="1" s="1"/>
  <c r="H5983" i="1" s="1"/>
  <c r="H5984" i="1" s="1"/>
  <c r="H5985" i="1" s="1"/>
  <c r="H5986" i="1" s="1"/>
  <c r="H5987" i="1" s="1"/>
  <c r="H5988" i="1" s="1"/>
  <c r="H5989" i="1" s="1"/>
  <c r="H5990" i="1" s="1"/>
  <c r="H5991" i="1" s="1"/>
  <c r="H5992" i="1" s="1"/>
  <c r="H5993" i="1" s="1"/>
  <c r="H5994" i="1" s="1"/>
  <c r="H5995" i="1" s="1"/>
  <c r="H5996" i="1" s="1"/>
  <c r="H5997" i="1" s="1"/>
  <c r="H5998" i="1" s="1"/>
  <c r="H5999" i="1" s="1"/>
  <c r="H6000" i="1" s="1"/>
  <c r="H6001" i="1" s="1"/>
  <c r="H6002" i="1" s="1"/>
  <c r="H6003" i="1" s="1"/>
  <c r="H6004" i="1" s="1"/>
  <c r="H6005" i="1" s="1"/>
  <c r="H6006" i="1" s="1"/>
  <c r="H6007" i="1" s="1"/>
  <c r="H6008" i="1" s="1"/>
  <c r="H6009" i="1" s="1"/>
  <c r="H6010" i="1" s="1"/>
  <c r="H6011" i="1" s="1"/>
  <c r="H6012" i="1" s="1"/>
  <c r="H6013" i="1" s="1"/>
  <c r="H6014" i="1" s="1"/>
  <c r="H6015" i="1" s="1"/>
  <c r="H6016" i="1" s="1"/>
  <c r="H6017" i="1" s="1"/>
  <c r="H6018" i="1" s="1"/>
  <c r="H6019" i="1" s="1"/>
  <c r="H6020" i="1" s="1"/>
  <c r="H6021" i="1" s="1"/>
  <c r="H6022" i="1" s="1"/>
  <c r="H6023" i="1" s="1"/>
  <c r="H6024" i="1" s="1"/>
  <c r="H6025" i="1" s="1"/>
  <c r="H6026" i="1" s="1"/>
  <c r="H6027" i="1" s="1"/>
  <c r="H6028" i="1" s="1"/>
  <c r="H6029" i="1" s="1"/>
  <c r="H6030" i="1" s="1"/>
  <c r="H6031" i="1" s="1"/>
  <c r="H6032" i="1" s="1"/>
  <c r="H6033" i="1" s="1"/>
  <c r="H6034" i="1" s="1"/>
  <c r="H6035" i="1" s="1"/>
  <c r="H6036" i="1" s="1"/>
  <c r="H6037" i="1" s="1"/>
  <c r="H6038" i="1" s="1"/>
  <c r="H6039" i="1" s="1"/>
  <c r="H6040" i="1" s="1"/>
  <c r="H6041" i="1" s="1"/>
  <c r="H6042" i="1" s="1"/>
  <c r="H6043" i="1" s="1"/>
  <c r="H6044" i="1" s="1"/>
  <c r="H6045" i="1" s="1"/>
  <c r="H6046" i="1" s="1"/>
  <c r="H6047" i="1" s="1"/>
  <c r="H6048" i="1" s="1"/>
  <c r="H6049" i="1" s="1"/>
  <c r="H6050" i="1" s="1"/>
  <c r="H6468" i="1"/>
  <c r="H6469" i="1" s="1"/>
  <c r="H6470" i="1" s="1"/>
  <c r="H6471" i="1" s="1"/>
  <c r="H6472" i="1" s="1"/>
  <c r="H6473" i="1" s="1"/>
  <c r="H6474" i="1" s="1"/>
  <c r="H6475" i="1" s="1"/>
  <c r="H6476" i="1" s="1"/>
  <c r="H6477" i="1" s="1"/>
  <c r="H6478" i="1" s="1"/>
  <c r="H6479" i="1" s="1"/>
  <c r="H6480" i="1" s="1"/>
  <c r="H6481" i="1" s="1"/>
  <c r="H6482" i="1" s="1"/>
  <c r="H6483" i="1" s="1"/>
  <c r="H6484" i="1" s="1"/>
  <c r="H6485" i="1" s="1"/>
  <c r="H6486" i="1" s="1"/>
  <c r="H6487" i="1" s="1"/>
  <c r="H6488" i="1" s="1"/>
  <c r="H6489" i="1" s="1"/>
  <c r="H6490" i="1" s="1"/>
  <c r="H6491" i="1" s="1"/>
  <c r="H6492" i="1" s="1"/>
  <c r="H6493" i="1" s="1"/>
  <c r="H6494" i="1" s="1"/>
  <c r="H6495" i="1" s="1"/>
  <c r="H6496" i="1" s="1"/>
  <c r="H6497" i="1" s="1"/>
  <c r="H6498" i="1" s="1"/>
  <c r="H6499" i="1" s="1"/>
  <c r="H6500" i="1" s="1"/>
  <c r="H6501" i="1" s="1"/>
  <c r="H6502" i="1" s="1"/>
  <c r="H6503" i="1" s="1"/>
  <c r="H6504" i="1" s="1"/>
  <c r="H6505" i="1" s="1"/>
  <c r="H6506" i="1" s="1"/>
  <c r="H6507" i="1" s="1"/>
  <c r="H6508" i="1" s="1"/>
  <c r="H6509" i="1" s="1"/>
  <c r="H6510" i="1" s="1"/>
  <c r="H6511" i="1" s="1"/>
  <c r="H6512" i="1" s="1"/>
  <c r="H6513" i="1" s="1"/>
  <c r="H6514" i="1" s="1"/>
  <c r="H6515" i="1" s="1"/>
  <c r="H6516" i="1" s="1"/>
  <c r="H6517" i="1" s="1"/>
  <c r="H6518" i="1" s="1"/>
  <c r="H6519" i="1" s="1"/>
  <c r="H6520" i="1" s="1"/>
  <c r="H6521" i="1" s="1"/>
  <c r="H6522" i="1" s="1"/>
  <c r="H6523" i="1" s="1"/>
  <c r="H6524" i="1" s="1"/>
  <c r="H6525" i="1" s="1"/>
  <c r="H6526" i="1" s="1"/>
  <c r="H6527" i="1" s="1"/>
  <c r="H6528" i="1" s="1"/>
  <c r="H6529" i="1" s="1"/>
  <c r="H6530" i="1" s="1"/>
  <c r="H6531" i="1" s="1"/>
  <c r="H6532" i="1" s="1"/>
  <c r="H6533" i="1" s="1"/>
  <c r="H6534" i="1" s="1"/>
  <c r="H6535" i="1" s="1"/>
  <c r="H6536" i="1"/>
  <c r="H6537" i="1" s="1"/>
  <c r="H6538" i="1" s="1"/>
  <c r="H6539" i="1" s="1"/>
  <c r="H6540" i="1" s="1"/>
  <c r="H6541" i="1" s="1"/>
  <c r="H6542" i="1" s="1"/>
  <c r="H6543" i="1" s="1"/>
  <c r="H6544" i="1" s="1"/>
  <c r="H6545" i="1" s="1"/>
  <c r="H6546" i="1" s="1"/>
  <c r="H6547" i="1" s="1"/>
  <c r="H6548" i="1" s="1"/>
  <c r="H6549" i="1" s="1"/>
  <c r="H6550" i="1" s="1"/>
  <c r="H6551" i="1" s="1"/>
  <c r="H6552" i="1" s="1"/>
  <c r="H6553" i="1" s="1"/>
  <c r="H6554" i="1" s="1"/>
  <c r="H6555" i="1" s="1"/>
  <c r="H6556" i="1"/>
  <c r="H6557" i="1" s="1"/>
  <c r="H6558" i="1" s="1"/>
  <c r="H6559" i="1" s="1"/>
  <c r="H6560" i="1" s="1"/>
  <c r="H6561" i="1" s="1"/>
  <c r="H6562" i="1" s="1"/>
  <c r="H6563" i="1" s="1"/>
  <c r="H6564" i="1" s="1"/>
  <c r="H6565" i="1" s="1"/>
  <c r="H6566" i="1" s="1"/>
  <c r="H6567" i="1" s="1"/>
  <c r="H6568" i="1" s="1"/>
  <c r="H6569" i="1" s="1"/>
  <c r="H6570" i="1" s="1"/>
  <c r="H6571" i="1" s="1"/>
  <c r="H6572" i="1" s="1"/>
  <c r="H6573" i="1" s="1"/>
  <c r="H6574" i="1" s="1"/>
  <c r="H6575" i="1" s="1"/>
  <c r="H6576" i="1" s="1"/>
  <c r="H6577" i="1" s="1"/>
  <c r="H6578" i="1" s="1"/>
  <c r="H6579" i="1" s="1"/>
  <c r="H6580" i="1" s="1"/>
  <c r="H6581" i="1" s="1"/>
  <c r="H6582" i="1" s="1"/>
  <c r="H6583" i="1" s="1"/>
  <c r="H6584" i="1" s="1"/>
  <c r="H6585" i="1" s="1"/>
  <c r="H6586" i="1" s="1"/>
  <c r="H6587" i="1" s="1"/>
  <c r="H6588" i="1" s="1"/>
  <c r="H6589" i="1" s="1"/>
  <c r="H6590" i="1" s="1"/>
  <c r="H6591" i="1" s="1"/>
  <c r="H6592" i="1" s="1"/>
  <c r="H6593" i="1" s="1"/>
  <c r="H6594" i="1" s="1"/>
  <c r="H6595" i="1" s="1"/>
  <c r="H6596" i="1" s="1"/>
  <c r="H6597" i="1" s="1"/>
  <c r="H6598" i="1" s="1"/>
  <c r="H6599" i="1" s="1"/>
  <c r="H6600" i="1" s="1"/>
  <c r="H6601" i="1" s="1"/>
  <c r="H6602" i="1" s="1"/>
  <c r="H6603" i="1" s="1"/>
  <c r="H6604" i="1" s="1"/>
  <c r="H6605" i="1" s="1"/>
  <c r="H6606" i="1" s="1"/>
  <c r="H6607" i="1" s="1"/>
  <c r="H6608" i="1" s="1"/>
  <c r="H6609" i="1" s="1"/>
  <c r="H6610" i="1" s="1"/>
  <c r="H6611" i="1" s="1"/>
  <c r="H6612" i="1" s="1"/>
  <c r="H6613" i="1" s="1"/>
  <c r="H6614" i="1" s="1"/>
  <c r="H6615" i="1" s="1"/>
  <c r="H6616" i="1" s="1"/>
  <c r="H6617" i="1" s="1"/>
  <c r="H6618" i="1" s="1"/>
  <c r="H6619" i="1" s="1"/>
  <c r="H6620" i="1" s="1"/>
  <c r="H6621" i="1" s="1"/>
  <c r="H6622" i="1" s="1"/>
  <c r="H6623" i="1" s="1"/>
  <c r="H6624" i="1" s="1"/>
  <c r="H6625" i="1" s="1"/>
  <c r="H6626" i="1" s="1"/>
  <c r="H6627" i="1" s="1"/>
  <c r="H6628" i="1" s="1"/>
  <c r="H6629" i="1" s="1"/>
  <c r="H6630" i="1" s="1"/>
  <c r="H6631" i="1" s="1"/>
  <c r="H6632" i="1" s="1"/>
  <c r="H6633" i="1" s="1"/>
  <c r="H6634" i="1" s="1"/>
  <c r="H6635" i="1" s="1"/>
  <c r="H6636" i="1" s="1"/>
  <c r="H6637" i="1" s="1"/>
  <c r="H6638" i="1" s="1"/>
  <c r="H6639" i="1" s="1"/>
  <c r="H6640" i="1" s="1"/>
  <c r="H6641" i="1" s="1"/>
  <c r="H6642" i="1" s="1"/>
  <c r="H6643" i="1" s="1"/>
  <c r="H6644" i="1" s="1"/>
  <c r="H6645" i="1" s="1"/>
  <c r="H6646" i="1" s="1"/>
  <c r="H6647" i="1" s="1"/>
  <c r="H6648" i="1" s="1"/>
  <c r="H6649" i="1" s="1"/>
  <c r="H6650" i="1" s="1"/>
  <c r="H6651" i="1" s="1"/>
  <c r="H6652" i="1" s="1"/>
  <c r="H6653" i="1" s="1"/>
  <c r="H6654" i="1" s="1"/>
  <c r="H6655" i="1" s="1"/>
  <c r="H6656" i="1" s="1"/>
  <c r="H6657" i="1" s="1"/>
  <c r="H6658" i="1" s="1"/>
  <c r="H6659" i="1" s="1"/>
  <c r="H6660" i="1" s="1"/>
  <c r="H6661" i="1" s="1"/>
  <c r="H6662" i="1" s="1"/>
  <c r="H6663" i="1" s="1"/>
  <c r="H6664" i="1" s="1"/>
  <c r="H6665" i="1" s="1"/>
  <c r="H6666" i="1" s="1"/>
  <c r="H6667" i="1" s="1"/>
  <c r="H6668" i="1" s="1"/>
  <c r="H6669" i="1" s="1"/>
  <c r="H6670" i="1" s="1"/>
  <c r="H6671" i="1" s="1"/>
  <c r="H6672" i="1" s="1"/>
  <c r="H6673" i="1" s="1"/>
  <c r="H6674" i="1" s="1"/>
  <c r="H6675" i="1" s="1"/>
  <c r="H6676" i="1" s="1"/>
  <c r="H6677" i="1" s="1"/>
  <c r="H6678" i="1" s="1"/>
  <c r="H6679" i="1" s="1"/>
  <c r="H6680" i="1" s="1"/>
  <c r="H6681" i="1" s="1"/>
  <c r="H6682" i="1" s="1"/>
  <c r="H6683" i="1" s="1"/>
  <c r="H6684" i="1" s="1"/>
  <c r="H6685" i="1" s="1"/>
  <c r="H6686" i="1" s="1"/>
  <c r="H6687" i="1" s="1"/>
  <c r="H6688" i="1" s="1"/>
  <c r="H6689" i="1" s="1"/>
  <c r="H6690" i="1" s="1"/>
  <c r="H6691" i="1" s="1"/>
  <c r="H6692" i="1" s="1"/>
  <c r="H6693" i="1" s="1"/>
  <c r="H6694" i="1" s="1"/>
  <c r="H6695" i="1" s="1"/>
  <c r="H6696" i="1" s="1"/>
  <c r="H6697" i="1" s="1"/>
  <c r="H6698" i="1" s="1"/>
  <c r="H6699" i="1" s="1"/>
  <c r="H6700" i="1" s="1"/>
  <c r="H6701" i="1" s="1"/>
  <c r="H6702" i="1" s="1"/>
  <c r="H6710" i="1" s="1"/>
  <c r="H6711" i="1" s="1"/>
  <c r="H6712" i="1" s="1"/>
  <c r="H6713" i="1" s="1"/>
  <c r="H6714" i="1" s="1"/>
  <c r="H6715" i="1" s="1"/>
  <c r="H6716" i="1" s="1"/>
  <c r="H6717" i="1" s="1"/>
  <c r="H6718" i="1" s="1"/>
  <c r="H6719" i="1" s="1"/>
  <c r="H6720" i="1" s="1"/>
  <c r="H6721" i="1" s="1"/>
  <c r="H6722" i="1" s="1"/>
  <c r="H6723" i="1" s="1"/>
  <c r="H6724" i="1" s="1"/>
  <c r="H6725" i="1" s="1"/>
  <c r="H6726" i="1" s="1"/>
  <c r="H6727" i="1" s="1"/>
  <c r="H6728" i="1" s="1"/>
  <c r="H6729" i="1" s="1"/>
  <c r="H6730" i="1" s="1"/>
  <c r="H6731" i="1" s="1"/>
  <c r="H6732" i="1" s="1"/>
  <c r="H6733" i="1" s="1"/>
  <c r="H6734" i="1" s="1"/>
  <c r="H6735" i="1" s="1"/>
  <c r="H6736" i="1" s="1"/>
  <c r="H6737" i="1" s="1"/>
  <c r="H6738" i="1" s="1"/>
  <c r="H6739" i="1" s="1"/>
  <c r="H6740" i="1" s="1"/>
  <c r="H6741" i="1" s="1"/>
  <c r="H6742" i="1" s="1"/>
  <c r="H6743" i="1" s="1"/>
  <c r="H6744" i="1" s="1"/>
  <c r="H6745" i="1" s="1"/>
  <c r="H6746" i="1" s="1"/>
  <c r="H6747" i="1" s="1"/>
  <c r="H6748" i="1" s="1"/>
  <c r="H6749" i="1" s="1"/>
  <c r="H6750" i="1" s="1"/>
  <c r="H6751" i="1" s="1"/>
  <c r="H6752" i="1" s="1"/>
  <c r="H6753" i="1" s="1"/>
  <c r="H6754" i="1" s="1"/>
  <c r="H6755" i="1" s="1"/>
  <c r="H6756" i="1" s="1"/>
  <c r="H6757" i="1" s="1"/>
  <c r="H6758" i="1" s="1"/>
  <c r="H6759" i="1" s="1"/>
  <c r="H6760" i="1" s="1"/>
  <c r="H6761" i="1" s="1"/>
  <c r="H6762" i="1" s="1"/>
  <c r="H6763" i="1" s="1"/>
  <c r="H6764" i="1" s="1"/>
  <c r="H6765" i="1" s="1"/>
  <c r="H6766" i="1" s="1"/>
  <c r="H6767" i="1" s="1"/>
  <c r="H6768" i="1" s="1"/>
  <c r="H6769" i="1" s="1"/>
  <c r="H6770" i="1" s="1"/>
  <c r="H6771" i="1" s="1"/>
  <c r="H6772" i="1" s="1"/>
  <c r="H6773" i="1" s="1"/>
  <c r="H6774" i="1" s="1"/>
  <c r="H6775" i="1" s="1"/>
  <c r="H6776" i="1" s="1"/>
  <c r="H6777" i="1" s="1"/>
  <c r="H6778" i="1" s="1"/>
  <c r="H6779" i="1" s="1"/>
  <c r="H6780" i="1" s="1"/>
  <c r="H6781" i="1" s="1"/>
  <c r="H6782" i="1" s="1"/>
  <c r="H6783" i="1" s="1"/>
  <c r="H6784" i="1" s="1"/>
  <c r="H6785" i="1" s="1"/>
  <c r="H6786" i="1" s="1"/>
  <c r="H6787" i="1" s="1"/>
  <c r="H6788" i="1" s="1"/>
  <c r="H6789" i="1" s="1"/>
  <c r="H6790" i="1" s="1"/>
  <c r="H6791" i="1" s="1"/>
  <c r="H6792" i="1" s="1"/>
  <c r="H6793" i="1" s="1"/>
  <c r="H6794" i="1" s="1"/>
  <c r="H6795" i="1" s="1"/>
  <c r="H6796" i="1" s="1"/>
  <c r="H6797" i="1" s="1"/>
  <c r="H6798" i="1" s="1"/>
  <c r="H6799" i="1" s="1"/>
  <c r="H6800" i="1" s="1"/>
  <c r="H6801" i="1" s="1"/>
  <c r="H6802" i="1" s="1"/>
  <c r="H6803" i="1" s="1"/>
  <c r="H6804" i="1" s="1"/>
  <c r="H6805" i="1" s="1"/>
  <c r="H6806" i="1" s="1"/>
  <c r="H6807" i="1" s="1"/>
  <c r="H6808" i="1"/>
  <c r="H6809" i="1" s="1"/>
  <c r="H6810" i="1" s="1"/>
  <c r="H6811" i="1" s="1"/>
  <c r="H6812" i="1" s="1"/>
  <c r="H6813" i="1" s="1"/>
  <c r="H6814" i="1" s="1"/>
  <c r="H6815" i="1" s="1"/>
  <c r="H6816" i="1" s="1"/>
  <c r="H6817" i="1" s="1"/>
  <c r="H6818" i="1" s="1"/>
  <c r="H6819" i="1" s="1"/>
  <c r="H6820" i="1" s="1"/>
  <c r="H6821" i="1" s="1"/>
  <c r="H6822" i="1" s="1"/>
  <c r="H6823" i="1" s="1"/>
  <c r="H6824" i="1" s="1"/>
  <c r="H6825" i="1" s="1"/>
  <c r="H6826" i="1" s="1"/>
  <c r="H6827" i="1" s="1"/>
  <c r="H6828" i="1" s="1"/>
  <c r="H6829" i="1" s="1"/>
  <c r="H6830" i="1" s="1"/>
  <c r="H6831" i="1" s="1"/>
  <c r="H6832" i="1" s="1"/>
  <c r="H6833" i="1" s="1"/>
  <c r="H6834" i="1" s="1"/>
  <c r="H6835" i="1" s="1"/>
  <c r="H6836" i="1" s="1"/>
  <c r="H6837" i="1" s="1"/>
  <c r="H6838" i="1" s="1"/>
  <c r="H6839" i="1" s="1"/>
  <c r="H6840" i="1" s="1"/>
  <c r="H6841" i="1" s="1"/>
  <c r="H6842" i="1" s="1"/>
  <c r="H6843" i="1" s="1"/>
  <c r="H6844" i="1" s="1"/>
  <c r="H6845" i="1" s="1"/>
  <c r="H6846" i="1" s="1"/>
  <c r="H6847" i="1" s="1"/>
  <c r="H6848" i="1" s="1"/>
  <c r="H6849" i="1" s="1"/>
  <c r="H6850" i="1" s="1"/>
  <c r="H6851" i="1" s="1"/>
  <c r="H6852" i="1" s="1"/>
  <c r="H6853" i="1" s="1"/>
  <c r="H6854" i="1" s="1"/>
  <c r="H6855" i="1" s="1"/>
  <c r="H6856" i="1" s="1"/>
  <c r="H6857" i="1" s="1"/>
  <c r="H6858" i="1" s="1"/>
  <c r="H6859" i="1" s="1"/>
  <c r="H6860" i="1" s="1"/>
  <c r="H6861" i="1" s="1"/>
  <c r="H6862" i="1" s="1"/>
  <c r="H6863" i="1" s="1"/>
  <c r="H6864" i="1" s="1"/>
  <c r="H6865" i="1" s="1"/>
  <c r="H6866" i="1" s="1"/>
  <c r="H6867" i="1" s="1"/>
  <c r="H6868" i="1" s="1"/>
  <c r="H6869" i="1" s="1"/>
  <c r="H6870" i="1" s="1"/>
  <c r="H6871" i="1" s="1"/>
  <c r="H6872" i="1" s="1"/>
  <c r="H6873" i="1" s="1"/>
  <c r="H6874" i="1" s="1"/>
  <c r="H6875" i="1" s="1"/>
  <c r="H6876" i="1" s="1"/>
  <c r="H6877" i="1" s="1"/>
  <c r="H6878" i="1" s="1"/>
  <c r="H6879" i="1" s="1"/>
  <c r="H6880" i="1" s="1"/>
  <c r="H6881" i="1" s="1"/>
  <c r="H6882" i="1" s="1"/>
  <c r="H6883" i="1" s="1"/>
  <c r="H6884" i="1" s="1"/>
  <c r="H6885" i="1" s="1"/>
  <c r="H6886" i="1" s="1"/>
  <c r="H6887" i="1" s="1"/>
  <c r="H6888" i="1" s="1"/>
  <c r="H6889" i="1" s="1"/>
  <c r="H6890" i="1" s="1"/>
  <c r="H6891" i="1" s="1"/>
  <c r="H6892" i="1" s="1"/>
  <c r="H6893" i="1" s="1"/>
  <c r="H6894" i="1" s="1"/>
  <c r="H6895" i="1" s="1"/>
  <c r="H6896" i="1"/>
  <c r="H6897" i="1" s="1"/>
  <c r="H6898" i="1" s="1"/>
  <c r="H6899" i="1" s="1"/>
  <c r="H6900" i="1" s="1"/>
  <c r="H6901" i="1" s="1"/>
  <c r="H6902" i="1" s="1"/>
  <c r="H6903" i="1" s="1"/>
  <c r="H6904" i="1" s="1"/>
  <c r="H6905" i="1" s="1"/>
  <c r="H6906" i="1" s="1"/>
  <c r="H6907" i="1" s="1"/>
  <c r="H6908" i="1" s="1"/>
  <c r="H6909" i="1" s="1"/>
  <c r="H6910" i="1" s="1"/>
  <c r="H6911" i="1" s="1"/>
  <c r="H6912" i="1" s="1"/>
  <c r="H6913" i="1" s="1"/>
  <c r="H6914" i="1" s="1"/>
  <c r="H6915" i="1" s="1"/>
  <c r="H6916" i="1" s="1"/>
  <c r="H6917" i="1" s="1"/>
  <c r="H6918" i="1" s="1"/>
  <c r="H6919" i="1" s="1"/>
  <c r="H6920" i="1" s="1"/>
  <c r="H6921" i="1" s="1"/>
  <c r="H6922" i="1" s="1"/>
  <c r="H6923" i="1" s="1"/>
  <c r="H6924" i="1" s="1"/>
  <c r="H6925" i="1" s="1"/>
  <c r="H6926" i="1" s="1"/>
  <c r="H6927" i="1" s="1"/>
  <c r="H6928" i="1" s="1"/>
  <c r="H6929" i="1" s="1"/>
  <c r="H6930" i="1" s="1"/>
  <c r="H6931" i="1" s="1"/>
  <c r="H6932" i="1" s="1"/>
  <c r="H6933" i="1" s="1"/>
  <c r="H6934" i="1" s="1"/>
  <c r="H6935" i="1" s="1"/>
  <c r="H6936" i="1" s="1"/>
  <c r="H6937" i="1" s="1"/>
  <c r="H6938" i="1" s="1"/>
  <c r="H6939" i="1" s="1"/>
  <c r="H6940" i="1" s="1"/>
  <c r="H6941" i="1" s="1"/>
  <c r="H6942" i="1" s="1"/>
  <c r="H6943" i="1" s="1"/>
  <c r="H6944" i="1" s="1"/>
  <c r="H6945" i="1" s="1"/>
  <c r="H6946" i="1" s="1"/>
  <c r="H6947" i="1" s="1"/>
  <c r="H6948" i="1" s="1"/>
  <c r="H6949" i="1" s="1"/>
  <c r="H6950" i="1" s="1"/>
  <c r="H6951" i="1" s="1"/>
  <c r="H6952" i="1" s="1"/>
  <c r="H6953" i="1" s="1"/>
  <c r="H6954" i="1" s="1"/>
  <c r="H6955" i="1" s="1"/>
  <c r="H6956" i="1" s="1"/>
  <c r="H6957" i="1" s="1"/>
  <c r="H6958" i="1" s="1"/>
  <c r="H6959" i="1" s="1"/>
  <c r="H6960" i="1" s="1"/>
  <c r="H6961" i="1" s="1"/>
  <c r="H6962" i="1" s="1"/>
  <c r="H6963" i="1" s="1"/>
  <c r="H6964" i="1" s="1"/>
  <c r="H6965" i="1" s="1"/>
  <c r="H6966" i="1" s="1"/>
  <c r="H6967" i="1" s="1"/>
  <c r="H6968" i="1" s="1"/>
  <c r="H6969" i="1" s="1"/>
  <c r="H6970" i="1" s="1"/>
  <c r="H6971" i="1" s="1"/>
  <c r="H6972" i="1" s="1"/>
  <c r="H6973" i="1" s="1"/>
  <c r="H6974" i="1" s="1"/>
  <c r="H6975" i="1" s="1"/>
  <c r="H6976" i="1" s="1"/>
  <c r="H6977" i="1" s="1"/>
  <c r="H6978" i="1" s="1"/>
  <c r="H6979" i="1" s="1"/>
  <c r="H6980" i="1" s="1"/>
  <c r="H6981" i="1" s="1"/>
  <c r="H6982" i="1" s="1"/>
  <c r="H6983" i="1" s="1"/>
  <c r="H6984" i="1" s="1"/>
  <c r="H6985" i="1" s="1"/>
  <c r="H6986" i="1" s="1"/>
  <c r="H6987" i="1" s="1"/>
  <c r="H6988" i="1" s="1"/>
  <c r="H6989" i="1" s="1"/>
  <c r="H6990" i="1" s="1"/>
  <c r="H6991" i="1" s="1"/>
  <c r="H6992" i="1" s="1"/>
  <c r="H6993" i="1" s="1"/>
  <c r="H6994" i="1" s="1"/>
  <c r="H6995" i="1" s="1"/>
  <c r="H6996" i="1" s="1"/>
  <c r="H6997" i="1" s="1"/>
  <c r="H6998" i="1" s="1"/>
  <c r="H6999" i="1" s="1"/>
  <c r="H7000" i="1" s="1"/>
  <c r="H7001" i="1" s="1"/>
  <c r="H7002" i="1" s="1"/>
  <c r="H7003" i="1" s="1"/>
  <c r="H7004" i="1" s="1"/>
  <c r="H7005" i="1" s="1"/>
  <c r="H7006" i="1" s="1"/>
  <c r="H7007" i="1" s="1"/>
  <c r="H7008" i="1" s="1"/>
  <c r="H7009" i="1" s="1"/>
  <c r="H7010" i="1" s="1"/>
  <c r="H7011" i="1" s="1"/>
  <c r="H7012" i="1" s="1"/>
  <c r="H7013" i="1" s="1"/>
  <c r="H7014" i="1" s="1"/>
  <c r="H7015" i="1" s="1"/>
  <c r="H7016" i="1" s="1"/>
  <c r="H7017" i="1" s="1"/>
  <c r="H7018" i="1" s="1"/>
  <c r="H7019" i="1" s="1"/>
  <c r="H7020" i="1" s="1"/>
  <c r="H7021" i="1" s="1"/>
  <c r="H7022" i="1" s="1"/>
  <c r="H7023" i="1" s="1"/>
  <c r="H7024" i="1" s="1"/>
  <c r="H7025" i="1" s="1"/>
  <c r="H7026" i="1" s="1"/>
  <c r="H7027" i="1" s="1"/>
  <c r="H7028" i="1" s="1"/>
  <c r="H7029" i="1" s="1"/>
  <c r="H7030" i="1" s="1"/>
  <c r="H7031" i="1" s="1"/>
  <c r="H7032" i="1" s="1"/>
  <c r="H7033" i="1" s="1"/>
  <c r="H7034" i="1" s="1"/>
  <c r="H7035" i="1" s="1"/>
  <c r="H7036" i="1" s="1"/>
  <c r="H7037" i="1" s="1"/>
  <c r="H7038" i="1" s="1"/>
  <c r="H7039" i="1" s="1"/>
  <c r="H7040" i="1" s="1"/>
  <c r="H7041" i="1" s="1"/>
  <c r="H7042" i="1" s="1"/>
  <c r="H7043" i="1" s="1"/>
  <c r="H7044" i="1" s="1"/>
  <c r="H7045" i="1" s="1"/>
  <c r="H7046" i="1" s="1"/>
  <c r="H7047" i="1" s="1"/>
  <c r="H7048" i="1" s="1"/>
  <c r="H7049" i="1" s="1"/>
  <c r="H7050" i="1" s="1"/>
  <c r="H7051" i="1" s="1"/>
  <c r="H7052" i="1" s="1"/>
  <c r="H7053" i="1" s="1"/>
  <c r="H7054" i="1" s="1"/>
  <c r="H7055" i="1" s="1"/>
  <c r="H7056" i="1" s="1"/>
  <c r="H7057" i="1" s="1"/>
  <c r="H7058" i="1" s="1"/>
  <c r="H7059" i="1" s="1"/>
  <c r="H7060" i="1" s="1"/>
  <c r="H7061" i="1" s="1"/>
  <c r="H7062" i="1" s="1"/>
  <c r="H7063" i="1" s="1"/>
  <c r="H7064" i="1" s="1"/>
  <c r="H7065" i="1" s="1"/>
  <c r="H7066" i="1" s="1"/>
  <c r="H7067" i="1" s="1"/>
  <c r="H7068" i="1" s="1"/>
  <c r="H7069" i="1" s="1"/>
  <c r="H7070" i="1" s="1"/>
  <c r="H7077" i="1" s="1"/>
  <c r="H7078" i="1" s="1"/>
  <c r="H7079" i="1" s="1"/>
  <c r="H7080" i="1" s="1"/>
  <c r="H7081" i="1" s="1"/>
  <c r="H7082" i="1" s="1"/>
  <c r="H7083" i="1" s="1"/>
  <c r="H7084" i="1" s="1"/>
  <c r="H7085" i="1" s="1"/>
  <c r="H7086" i="1" s="1"/>
  <c r="H7087" i="1" s="1"/>
  <c r="H7088" i="1" s="1"/>
  <c r="H7089" i="1" s="1"/>
  <c r="H7090" i="1" s="1"/>
  <c r="H7091" i="1" s="1"/>
  <c r="H7092" i="1" s="1"/>
  <c r="H7093" i="1" s="1"/>
  <c r="H7094" i="1" s="1"/>
  <c r="H7095" i="1" s="1"/>
  <c r="H7096" i="1" s="1"/>
  <c r="H7097" i="1" s="1"/>
  <c r="H7098" i="1" s="1"/>
  <c r="H7099" i="1" s="1"/>
  <c r="H7100" i="1" s="1"/>
  <c r="H7101" i="1" s="1"/>
  <c r="H7102" i="1" s="1"/>
  <c r="H7103" i="1" s="1"/>
  <c r="H7104" i="1" s="1"/>
  <c r="H7105" i="1" s="1"/>
  <c r="H7106" i="1" s="1"/>
  <c r="H7107" i="1" s="1"/>
  <c r="H7108" i="1" s="1"/>
  <c r="H7109" i="1" s="1"/>
  <c r="H7110" i="1"/>
  <c r="H7111" i="1"/>
  <c r="H7112" i="1"/>
  <c r="H7113" i="1"/>
  <c r="H7114" i="1"/>
  <c r="H7115" i="1"/>
  <c r="H7116" i="1"/>
  <c r="H160" i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H413" i="1" s="1"/>
  <c r="H414" i="1" s="1"/>
  <c r="H415" i="1" s="1"/>
  <c r="H416" i="1" s="1"/>
  <c r="H417" i="1" s="1"/>
  <c r="H418" i="1" s="1"/>
  <c r="H419" i="1" s="1"/>
  <c r="H420" i="1" s="1"/>
  <c r="H421" i="1" s="1"/>
  <c r="H422" i="1" s="1"/>
  <c r="H423" i="1" s="1"/>
  <c r="H424" i="1" s="1"/>
  <c r="H425" i="1" s="1"/>
  <c r="H426" i="1" s="1"/>
  <c r="H427" i="1" s="1"/>
  <c r="H428" i="1" s="1"/>
  <c r="H429" i="1" s="1"/>
  <c r="H430" i="1" s="1"/>
  <c r="H431" i="1" s="1"/>
  <c r="H432" i="1" s="1"/>
  <c r="H433" i="1" s="1"/>
  <c r="H434" i="1" s="1"/>
  <c r="H435" i="1" s="1"/>
  <c r="H436" i="1" s="1"/>
  <c r="H437" i="1" s="1"/>
  <c r="H438" i="1" s="1"/>
  <c r="H439" i="1" s="1"/>
  <c r="H440" i="1" s="1"/>
  <c r="H441" i="1" s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H457" i="1" s="1"/>
  <c r="H458" i="1" s="1"/>
  <c r="H459" i="1" s="1"/>
  <c r="H460" i="1" s="1"/>
  <c r="H461" i="1" s="1"/>
  <c r="H462" i="1" s="1"/>
  <c r="H463" i="1" s="1"/>
  <c r="H464" i="1" s="1"/>
  <c r="H465" i="1" s="1"/>
  <c r="H466" i="1" s="1"/>
  <c r="H467" i="1" s="1"/>
  <c r="H468" i="1" s="1"/>
  <c r="H469" i="1" s="1"/>
  <c r="H470" i="1" s="1"/>
  <c r="H471" i="1" s="1"/>
  <c r="H472" i="1" s="1"/>
  <c r="H473" i="1" s="1"/>
  <c r="H474" i="1" s="1"/>
  <c r="H475" i="1" s="1"/>
  <c r="H476" i="1" s="1"/>
  <c r="H477" i="1" s="1"/>
  <c r="H478" i="1" s="1"/>
  <c r="H479" i="1" s="1"/>
  <c r="H480" i="1" s="1"/>
  <c r="H481" i="1" s="1"/>
  <c r="H482" i="1" s="1"/>
  <c r="H483" i="1" s="1"/>
  <c r="H484" i="1" s="1"/>
  <c r="H485" i="1" s="1"/>
  <c r="H486" i="1" s="1"/>
  <c r="H487" i="1" s="1"/>
  <c r="H488" i="1" s="1"/>
  <c r="H489" i="1" s="1"/>
  <c r="H490" i="1" s="1"/>
  <c r="H491" i="1" s="1"/>
  <c r="H492" i="1" s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507" i="1" s="1"/>
  <c r="H508" i="1" s="1"/>
  <c r="H509" i="1" s="1"/>
  <c r="H510" i="1" s="1"/>
  <c r="H511" i="1" s="1"/>
  <c r="H512" i="1" s="1"/>
  <c r="H513" i="1" s="1"/>
  <c r="H514" i="1" s="1"/>
  <c r="H515" i="1" s="1"/>
  <c r="H516" i="1" s="1"/>
  <c r="H517" i="1" s="1"/>
  <c r="H518" i="1" s="1"/>
  <c r="H519" i="1" s="1"/>
  <c r="H520" i="1" s="1"/>
  <c r="H521" i="1" s="1"/>
  <c r="H522" i="1" s="1"/>
  <c r="H523" i="1" s="1"/>
  <c r="H524" i="1" s="1"/>
  <c r="H525" i="1" s="1"/>
  <c r="H526" i="1" s="1"/>
  <c r="H527" i="1" s="1"/>
  <c r="H528" i="1" s="1"/>
  <c r="H529" i="1" s="1"/>
  <c r="H530" i="1" s="1"/>
  <c r="H531" i="1" s="1"/>
  <c r="H532" i="1" s="1"/>
  <c r="H533" i="1" s="1"/>
  <c r="H885" i="1"/>
  <c r="H886" i="1" s="1"/>
  <c r="H887" i="1" s="1"/>
  <c r="H888" i="1" s="1"/>
  <c r="H889" i="1" s="1"/>
  <c r="H890" i="1" s="1"/>
  <c r="H891" i="1" s="1"/>
  <c r="H892" i="1" s="1"/>
  <c r="H893" i="1" s="1"/>
  <c r="H894" i="1" s="1"/>
  <c r="H895" i="1" s="1"/>
  <c r="H896" i="1" s="1"/>
  <c r="H897" i="1" s="1"/>
  <c r="H898" i="1" s="1"/>
  <c r="H899" i="1" s="1"/>
  <c r="H900" i="1" s="1"/>
  <c r="H901" i="1" s="1"/>
  <c r="H902" i="1" s="1"/>
  <c r="H903" i="1" s="1"/>
  <c r="H904" i="1" s="1"/>
  <c r="H905" i="1" s="1"/>
  <c r="H906" i="1" s="1"/>
  <c r="H907" i="1" s="1"/>
  <c r="H908" i="1" s="1"/>
  <c r="H909" i="1" s="1"/>
  <c r="H910" i="1" s="1"/>
  <c r="H911" i="1" s="1"/>
  <c r="H912" i="1" s="1"/>
  <c r="H913" i="1" s="1"/>
  <c r="H914" i="1" s="1"/>
  <c r="H915" i="1" s="1"/>
  <c r="H916" i="1" s="1"/>
  <c r="H917" i="1" s="1"/>
  <c r="H918" i="1" s="1"/>
  <c r="H919" i="1" s="1"/>
  <c r="H920" i="1" s="1"/>
  <c r="H921" i="1" s="1"/>
  <c r="H922" i="1" s="1"/>
  <c r="H923" i="1" s="1"/>
  <c r="H924" i="1" s="1"/>
  <c r="H925" i="1" s="1"/>
  <c r="H926" i="1" s="1"/>
  <c r="H927" i="1" s="1"/>
  <c r="H928" i="1" s="1"/>
  <c r="H929" i="1" s="1"/>
  <c r="H930" i="1" s="1"/>
  <c r="H931" i="1" s="1"/>
  <c r="H932" i="1" s="1"/>
  <c r="H933" i="1" s="1"/>
  <c r="H934" i="1" s="1"/>
  <c r="H935" i="1" s="1"/>
  <c r="H936" i="1" s="1"/>
  <c r="H937" i="1" s="1"/>
  <c r="H938" i="1" s="1"/>
  <c r="H939" i="1" s="1"/>
  <c r="H940" i="1" s="1"/>
  <c r="H941" i="1" s="1"/>
  <c r="H942" i="1" s="1"/>
  <c r="H943" i="1" s="1"/>
  <c r="H944" i="1" s="1"/>
  <c r="H945" i="1" s="1"/>
  <c r="H946" i="1" s="1"/>
  <c r="H947" i="1"/>
  <c r="H948" i="1" s="1"/>
  <c r="H949" i="1" s="1"/>
  <c r="H950" i="1" s="1"/>
  <c r="H951" i="1" s="1"/>
  <c r="H952" i="1" s="1"/>
  <c r="H953" i="1" s="1"/>
  <c r="H954" i="1" s="1"/>
  <c r="H955" i="1" s="1"/>
  <c r="H956" i="1"/>
  <c r="H957" i="1" s="1"/>
  <c r="H958" i="1"/>
  <c r="H959" i="1" s="1"/>
  <c r="H960" i="1" s="1"/>
  <c r="H961" i="1" s="1"/>
  <c r="H962" i="1" s="1"/>
  <c r="H963" i="1" s="1"/>
  <c r="H964" i="1" s="1"/>
  <c r="H965" i="1" s="1"/>
  <c r="H966" i="1" s="1"/>
  <c r="H967" i="1" s="1"/>
  <c r="H968" i="1" s="1"/>
  <c r="H969" i="1" s="1"/>
  <c r="H970" i="1" s="1"/>
  <c r="H971" i="1" s="1"/>
  <c r="H972" i="1" s="1"/>
  <c r="H973" i="1" s="1"/>
  <c r="H974" i="1" s="1"/>
  <c r="H975" i="1" s="1"/>
  <c r="H976" i="1" s="1"/>
  <c r="H977" i="1" s="1"/>
  <c r="H978" i="1" s="1"/>
  <c r="H979" i="1" s="1"/>
  <c r="H980" i="1" s="1"/>
  <c r="H981" i="1" s="1"/>
  <c r="H982" i="1" s="1"/>
  <c r="H983" i="1" s="1"/>
  <c r="H984" i="1" s="1"/>
  <c r="H985" i="1" s="1"/>
  <c r="H986" i="1" s="1"/>
  <c r="H987" i="1" s="1"/>
  <c r="H988" i="1" s="1"/>
  <c r="H989" i="1" s="1"/>
  <c r="H990" i="1" s="1"/>
  <c r="H991" i="1" s="1"/>
  <c r="H992" i="1" s="1"/>
  <c r="H993" i="1" s="1"/>
  <c r="H994" i="1" s="1"/>
  <c r="H995" i="1" s="1"/>
  <c r="H996" i="1" s="1"/>
  <c r="H997" i="1" s="1"/>
  <c r="H998" i="1" s="1"/>
  <c r="H999" i="1" s="1"/>
  <c r="H1000" i="1" s="1"/>
  <c r="H1001" i="1" s="1"/>
  <c r="H1002" i="1" s="1"/>
  <c r="H1003" i="1" s="1"/>
  <c r="H1004" i="1" s="1"/>
  <c r="H1005" i="1" s="1"/>
  <c r="H1006" i="1" s="1"/>
  <c r="H1007" i="1" s="1"/>
  <c r="H1008" i="1" s="1"/>
  <c r="H1009" i="1" s="1"/>
  <c r="H1010" i="1" s="1"/>
  <c r="H1011" i="1" s="1"/>
  <c r="H1012" i="1" s="1"/>
  <c r="H1013" i="1" s="1"/>
  <c r="H1014" i="1" s="1"/>
  <c r="H1015" i="1" s="1"/>
  <c r="H1016" i="1" s="1"/>
  <c r="H1017" i="1" s="1"/>
  <c r="H1018" i="1" s="1"/>
  <c r="H1019" i="1" s="1"/>
  <c r="H1020" i="1" s="1"/>
  <c r="H1021" i="1" s="1"/>
  <c r="H1022" i="1" s="1"/>
  <c r="H1023" i="1" s="1"/>
  <c r="H1024" i="1" s="1"/>
  <c r="H1025" i="1" s="1"/>
  <c r="H1026" i="1" s="1"/>
  <c r="H1027" i="1" s="1"/>
  <c r="H1028" i="1" s="1"/>
  <c r="H1029" i="1" s="1"/>
  <c r="H1030" i="1" s="1"/>
  <c r="H1031" i="1" s="1"/>
  <c r="H1032" i="1" s="1"/>
  <c r="H1033" i="1" s="1"/>
  <c r="H1034" i="1" s="1"/>
  <c r="H1035" i="1" s="1"/>
  <c r="H1036" i="1" s="1"/>
  <c r="H1037" i="1" s="1"/>
  <c r="H1038" i="1" s="1"/>
  <c r="H1039" i="1" s="1"/>
  <c r="H1040" i="1" s="1"/>
  <c r="H1041" i="1" s="1"/>
  <c r="H1042" i="1" s="1"/>
  <c r="H1174" i="1"/>
  <c r="H1175" i="1" s="1"/>
  <c r="H1176" i="1" s="1"/>
  <c r="H1177" i="1" s="1"/>
  <c r="H1178" i="1" s="1"/>
  <c r="H1179" i="1" s="1"/>
  <c r="H1180" i="1" s="1"/>
  <c r="H1181" i="1" s="1"/>
  <c r="H1182" i="1" s="1"/>
  <c r="H1183" i="1" s="1"/>
  <c r="H1184" i="1" s="1"/>
  <c r="H1185" i="1" s="1"/>
  <c r="H1186" i="1" s="1"/>
  <c r="H1187" i="1" s="1"/>
  <c r="H1188" i="1" s="1"/>
  <c r="H1189" i="1" s="1"/>
  <c r="H1190" i="1" s="1"/>
  <c r="H1191" i="1" s="1"/>
  <c r="H1192" i="1" s="1"/>
  <c r="H1193" i="1" s="1"/>
  <c r="H1194" i="1" s="1"/>
  <c r="H1195" i="1" s="1"/>
  <c r="H1196" i="1" s="1"/>
  <c r="H1197" i="1" s="1"/>
  <c r="H1198" i="1" s="1"/>
  <c r="H1199" i="1" s="1"/>
  <c r="H1200" i="1" s="1"/>
  <c r="H1201" i="1" s="1"/>
  <c r="H1202" i="1" s="1"/>
  <c r="H1203" i="1" s="1"/>
  <c r="H1204" i="1" s="1"/>
  <c r="H1205" i="1" s="1"/>
  <c r="H1206" i="1" s="1"/>
  <c r="H1207" i="1" s="1"/>
  <c r="H1208" i="1" s="1"/>
  <c r="H1209" i="1" s="1"/>
  <c r="H1210" i="1" s="1"/>
  <c r="H1211" i="1" s="1"/>
  <c r="H1212" i="1" s="1"/>
  <c r="H1213" i="1" s="1"/>
  <c r="H1214" i="1" s="1"/>
  <c r="H1215" i="1" s="1"/>
  <c r="H1216" i="1" s="1"/>
  <c r="H1217" i="1" s="1"/>
  <c r="H1218" i="1" s="1"/>
  <c r="H1219" i="1" s="1"/>
  <c r="H1220" i="1" s="1"/>
  <c r="H1221" i="1" s="1"/>
  <c r="H1222" i="1" s="1"/>
  <c r="H1223" i="1" s="1"/>
  <c r="H1224" i="1" s="1"/>
  <c r="H1225" i="1" s="1"/>
  <c r="H1226" i="1" s="1"/>
  <c r="H1227" i="1" s="1"/>
  <c r="H1228" i="1" s="1"/>
  <c r="H1229" i="1" s="1"/>
  <c r="H1230" i="1" s="1"/>
  <c r="H1231" i="1" s="1"/>
  <c r="H1232" i="1" s="1"/>
  <c r="H1233" i="1" s="1"/>
  <c r="H1234" i="1" s="1"/>
  <c r="H1235" i="1" s="1"/>
  <c r="H1236" i="1" s="1"/>
  <c r="H1237" i="1" s="1"/>
  <c r="H1238" i="1" s="1"/>
  <c r="H1239" i="1" s="1"/>
  <c r="H1240" i="1" s="1"/>
  <c r="H1241" i="1" s="1"/>
  <c r="H1242" i="1" s="1"/>
  <c r="H1243" i="1" s="1"/>
  <c r="H1244" i="1" s="1"/>
  <c r="H1245" i="1" s="1"/>
  <c r="H1246" i="1" s="1"/>
  <c r="H1247" i="1" s="1"/>
  <c r="H1248" i="1" s="1"/>
  <c r="H1249" i="1" s="1"/>
  <c r="H1250" i="1" s="1"/>
  <c r="H1251" i="1" s="1"/>
  <c r="H1252" i="1" s="1"/>
  <c r="H1253" i="1" s="1"/>
  <c r="H1254" i="1" s="1"/>
  <c r="H1255" i="1" s="1"/>
  <c r="H1256" i="1" s="1"/>
  <c r="H1257" i="1" s="1"/>
  <c r="H1258" i="1" s="1"/>
  <c r="H1259" i="1" s="1"/>
  <c r="H1260" i="1" s="1"/>
  <c r="H1261" i="1" s="1"/>
  <c r="H1262" i="1" s="1"/>
  <c r="H1263" i="1" s="1"/>
  <c r="H1264" i="1" s="1"/>
  <c r="H1424" i="1"/>
  <c r="H1425" i="1" s="1"/>
  <c r="H1426" i="1" s="1"/>
  <c r="H1427" i="1" s="1"/>
  <c r="H1428" i="1" s="1"/>
  <c r="H1429" i="1" s="1"/>
  <c r="H1430" i="1" s="1"/>
  <c r="H1431" i="1" s="1"/>
  <c r="H1432" i="1" s="1"/>
  <c r="H1433" i="1" s="1"/>
  <c r="H1434" i="1" s="1"/>
  <c r="H1435" i="1" s="1"/>
  <c r="H1436" i="1" s="1"/>
  <c r="H1437" i="1" s="1"/>
  <c r="H1438" i="1" s="1"/>
  <c r="H1439" i="1" s="1"/>
  <c r="H1440" i="1" s="1"/>
  <c r="H1441" i="1" s="1"/>
  <c r="H1442" i="1" s="1"/>
  <c r="H1443" i="1" s="1"/>
  <c r="H1444" i="1" s="1"/>
  <c r="H1445" i="1"/>
  <c r="H1446" i="1" s="1"/>
  <c r="H1447" i="1" s="1"/>
  <c r="H1448" i="1" s="1"/>
  <c r="H1449" i="1" s="1"/>
  <c r="H1450" i="1" s="1"/>
  <c r="H1451" i="1" s="1"/>
  <c r="H1452" i="1" s="1"/>
  <c r="H1453" i="1" s="1"/>
  <c r="H1454" i="1" s="1"/>
  <c r="H1455" i="1" s="1"/>
  <c r="H1456" i="1" s="1"/>
  <c r="H1457" i="1" s="1"/>
  <c r="H1458" i="1" s="1"/>
  <c r="H1459" i="1" s="1"/>
  <c r="H1460" i="1" s="1"/>
  <c r="H1461" i="1" s="1"/>
  <c r="H1462" i="1" s="1"/>
  <c r="H1463" i="1" s="1"/>
  <c r="H1464" i="1" s="1"/>
  <c r="H1465" i="1" s="1"/>
  <c r="H1466" i="1" s="1"/>
  <c r="H1467" i="1" s="1"/>
  <c r="H1468" i="1" s="1"/>
  <c r="H1469" i="1" s="1"/>
  <c r="H1470" i="1" s="1"/>
  <c r="H1471" i="1" s="1"/>
  <c r="H1472" i="1" s="1"/>
  <c r="H1473" i="1" s="1"/>
  <c r="H1474" i="1" s="1"/>
  <c r="H1475" i="1" s="1"/>
  <c r="H1476" i="1" s="1"/>
  <c r="H1477" i="1" s="1"/>
  <c r="H1478" i="1" s="1"/>
  <c r="H1479" i="1" s="1"/>
  <c r="H1480" i="1" s="1"/>
  <c r="H1481" i="1" s="1"/>
  <c r="H1482" i="1" s="1"/>
  <c r="H1483" i="1" s="1"/>
  <c r="H1484" i="1" s="1"/>
  <c r="H1485" i="1" s="1"/>
  <c r="H1486" i="1" s="1"/>
  <c r="H1487" i="1" s="1"/>
  <c r="H1488" i="1" s="1"/>
  <c r="H1489" i="1" s="1"/>
  <c r="H1490" i="1" s="1"/>
  <c r="H1491" i="1" s="1"/>
  <c r="H1492" i="1" s="1"/>
  <c r="H1493" i="1" s="1"/>
  <c r="H1494" i="1" s="1"/>
  <c r="H1495" i="1" s="1"/>
  <c r="H1496" i="1" s="1"/>
  <c r="H1497" i="1" s="1"/>
  <c r="H1498" i="1" s="1"/>
  <c r="H1499" i="1" s="1"/>
  <c r="H1500" i="1" s="1"/>
  <c r="H1501" i="1" s="1"/>
  <c r="H1502" i="1" s="1"/>
  <c r="H1503" i="1" s="1"/>
  <c r="H1504" i="1" s="1"/>
  <c r="H1505" i="1" s="1"/>
  <c r="H1506" i="1" s="1"/>
  <c r="H1507" i="1" s="1"/>
  <c r="H1508" i="1" s="1"/>
  <c r="H1509" i="1" s="1"/>
  <c r="H1510" i="1" s="1"/>
  <c r="H1511" i="1"/>
  <c r="H1512" i="1" s="1"/>
  <c r="H1513" i="1" s="1"/>
  <c r="H1514" i="1" s="1"/>
  <c r="H1515" i="1" s="1"/>
  <c r="H1516" i="1" s="1"/>
  <c r="H1517" i="1" s="1"/>
  <c r="H1518" i="1" s="1"/>
  <c r="H1519" i="1" s="1"/>
  <c r="H1520" i="1" s="1"/>
  <c r="H1521" i="1" s="1"/>
  <c r="H1522" i="1" s="1"/>
  <c r="H1523" i="1" s="1"/>
  <c r="H1524" i="1" s="1"/>
  <c r="H1525" i="1" s="1"/>
  <c r="H1526" i="1" s="1"/>
  <c r="H1527" i="1" s="1"/>
  <c r="H1528" i="1" s="1"/>
  <c r="H1529" i="1" s="1"/>
  <c r="H1530" i="1" s="1"/>
  <c r="H1531" i="1" s="1"/>
  <c r="H1532" i="1" s="1"/>
  <c r="H1533" i="1" s="1"/>
  <c r="H1534" i="1" s="1"/>
  <c r="H1535" i="1" s="1"/>
  <c r="H1536" i="1" s="1"/>
  <c r="H1537" i="1" s="1"/>
  <c r="H1538" i="1" s="1"/>
  <c r="H1539" i="1" s="1"/>
  <c r="H1540" i="1" s="1"/>
  <c r="H1541" i="1" s="1"/>
  <c r="H1542" i="1" s="1"/>
  <c r="H1543" i="1" s="1"/>
  <c r="H1544" i="1" s="1"/>
  <c r="H1545" i="1" s="1"/>
  <c r="H1546" i="1" s="1"/>
  <c r="H1547" i="1" s="1"/>
  <c r="H1548" i="1" s="1"/>
  <c r="H1549" i="1" s="1"/>
  <c r="H1550" i="1" s="1"/>
  <c r="H1551" i="1" s="1"/>
  <c r="H1552" i="1" s="1"/>
  <c r="H1553" i="1" s="1"/>
  <c r="H1554" i="1" s="1"/>
  <c r="H1555" i="1" s="1"/>
  <c r="H1556" i="1" s="1"/>
  <c r="H1557" i="1" s="1"/>
  <c r="H1558" i="1" s="1"/>
  <c r="H1559" i="1" s="1"/>
  <c r="H1560" i="1" s="1"/>
  <c r="H1561" i="1" s="1"/>
  <c r="H1562" i="1" s="1"/>
  <c r="H1563" i="1" s="1"/>
  <c r="H1564" i="1" s="1"/>
  <c r="H1565" i="1" s="1"/>
  <c r="H1566" i="1" s="1"/>
  <c r="H1567" i="1" s="1"/>
  <c r="H1568" i="1" s="1"/>
  <c r="H1569" i="1" s="1"/>
  <c r="H1570" i="1" s="1"/>
  <c r="H1571" i="1" s="1"/>
  <c r="H1572" i="1" s="1"/>
  <c r="H1573" i="1" s="1"/>
  <c r="H1574" i="1" s="1"/>
  <c r="H1575" i="1" s="1"/>
  <c r="H1576" i="1" s="1"/>
  <c r="H1577" i="1" s="1"/>
  <c r="H1578" i="1" s="1"/>
  <c r="H1579" i="1" s="1"/>
  <c r="H1580" i="1" s="1"/>
  <c r="H1581" i="1" s="1"/>
  <c r="H1582" i="1" s="1"/>
  <c r="H1583" i="1" s="1"/>
  <c r="H1584" i="1" s="1"/>
  <c r="H1585" i="1" s="1"/>
  <c r="H1586" i="1" s="1"/>
  <c r="H1587" i="1" s="1"/>
  <c r="H1588" i="1" s="1"/>
  <c r="H1589" i="1" s="1"/>
  <c r="H1590" i="1" s="1"/>
  <c r="H1591" i="1" s="1"/>
  <c r="H1592" i="1" s="1"/>
  <c r="H1593" i="1" s="1"/>
  <c r="H1594" i="1" s="1"/>
  <c r="H1595" i="1" s="1"/>
  <c r="H1596" i="1" s="1"/>
  <c r="H1597" i="1" s="1"/>
  <c r="H1598" i="1" s="1"/>
  <c r="H1599" i="1" s="1"/>
  <c r="H1600" i="1" s="1"/>
  <c r="H1601" i="1" s="1"/>
  <c r="H1602" i="1" s="1"/>
  <c r="H1603" i="1" s="1"/>
  <c r="H1604" i="1" s="1"/>
  <c r="H1605" i="1" s="1"/>
  <c r="H1606" i="1" s="1"/>
  <c r="H1607" i="1" s="1"/>
  <c r="H1608" i="1" s="1"/>
  <c r="H1609" i="1" s="1"/>
  <c r="H1610" i="1" s="1"/>
  <c r="H1611" i="1" s="1"/>
  <c r="H1612" i="1" s="1"/>
  <c r="H1613" i="1" s="1"/>
  <c r="H1614" i="1" s="1"/>
  <c r="H1615" i="1" s="1"/>
  <c r="H1616" i="1" s="1"/>
  <c r="H1617" i="1" s="1"/>
  <c r="H1618" i="1" s="1"/>
  <c r="H1619" i="1" s="1"/>
  <c r="H1620" i="1" s="1"/>
  <c r="H1621" i="1" s="1"/>
  <c r="H1622" i="1" s="1"/>
  <c r="H1623" i="1" s="1"/>
  <c r="H1624" i="1" s="1"/>
  <c r="H1625" i="1" s="1"/>
  <c r="H1626" i="1" s="1"/>
  <c r="H1627" i="1" s="1"/>
  <c r="H1628" i="1" s="1"/>
  <c r="H1629" i="1" s="1"/>
  <c r="H1630" i="1" s="1"/>
  <c r="H1631" i="1" s="1"/>
  <c r="H1632" i="1" s="1"/>
  <c r="H1633" i="1" s="1"/>
  <c r="H1634" i="1" s="1"/>
  <c r="H1635" i="1" s="1"/>
  <c r="H1636" i="1" s="1"/>
  <c r="H1637" i="1" s="1"/>
  <c r="H1638" i="1" s="1"/>
  <c r="H1639" i="1" s="1"/>
  <c r="H1640" i="1" s="1"/>
  <c r="H1641" i="1" s="1"/>
  <c r="H1642" i="1" s="1"/>
  <c r="H1643" i="1" s="1"/>
  <c r="H1644" i="1" s="1"/>
  <c r="H1645" i="1" s="1"/>
  <c r="H1646" i="1" s="1"/>
  <c r="H1647" i="1" s="1"/>
  <c r="H1648" i="1" s="1"/>
  <c r="H1649" i="1" s="1"/>
  <c r="H1650" i="1" s="1"/>
  <c r="H1651" i="1" s="1"/>
  <c r="H1652" i="1" s="1"/>
  <c r="H1653" i="1" s="1"/>
  <c r="H1654" i="1" s="1"/>
  <c r="H1655" i="1" s="1"/>
  <c r="H1656" i="1" s="1"/>
  <c r="H1657" i="1" s="1"/>
  <c r="H1658" i="1" s="1"/>
  <c r="H1659" i="1" s="1"/>
  <c r="H1660" i="1" s="1"/>
  <c r="H1661" i="1" s="1"/>
  <c r="H1662" i="1" s="1"/>
  <c r="H1663" i="1" s="1"/>
  <c r="H1664" i="1" s="1"/>
  <c r="H1665" i="1" s="1"/>
  <c r="H1666" i="1" s="1"/>
  <c r="H1861" i="1"/>
  <c r="H1862" i="1" s="1"/>
  <c r="H1863" i="1" s="1"/>
  <c r="H1864" i="1" s="1"/>
  <c r="H1865" i="1" s="1"/>
  <c r="H1866" i="1" s="1"/>
  <c r="H1867" i="1" s="1"/>
  <c r="H1868" i="1" s="1"/>
  <c r="H1869" i="1" s="1"/>
  <c r="H1870" i="1" s="1"/>
  <c r="H1871" i="1" s="1"/>
  <c r="H1872" i="1" s="1"/>
  <c r="H1873" i="1" s="1"/>
  <c r="H1874" i="1" s="1"/>
  <c r="H1875" i="1" s="1"/>
  <c r="H1876" i="1" s="1"/>
  <c r="H1877" i="1" s="1"/>
  <c r="H1878" i="1" s="1"/>
  <c r="H1879" i="1" s="1"/>
  <c r="H1880" i="1" s="1"/>
  <c r="H1881" i="1" s="1"/>
  <c r="H1882" i="1" s="1"/>
  <c r="H1883" i="1" s="1"/>
  <c r="H1884" i="1" s="1"/>
  <c r="H1885" i="1" s="1"/>
  <c r="H1886" i="1" s="1"/>
  <c r="H1887" i="1" s="1"/>
  <c r="H1888" i="1" s="1"/>
  <c r="H1889" i="1" s="1"/>
  <c r="H1890" i="1" s="1"/>
  <c r="H1891" i="1" s="1"/>
  <c r="H1892" i="1" s="1"/>
  <c r="H1893" i="1" s="1"/>
  <c r="H1894" i="1" s="1"/>
  <c r="H1895" i="1" s="1"/>
  <c r="H1896" i="1" s="1"/>
  <c r="H1897" i="1" s="1"/>
  <c r="H1898" i="1" s="1"/>
  <c r="H1899" i="1" s="1"/>
  <c r="H1900" i="1" s="1"/>
  <c r="H1901" i="1" s="1"/>
  <c r="H1902" i="1" s="1"/>
  <c r="H1903" i="1" s="1"/>
  <c r="H1904" i="1" s="1"/>
  <c r="H1905" i="1" s="1"/>
  <c r="H1906" i="1" s="1"/>
  <c r="H1907" i="1" s="1"/>
  <c r="H1908" i="1" s="1"/>
  <c r="H1909" i="1" s="1"/>
  <c r="H1910" i="1" s="1"/>
  <c r="H1911" i="1" s="1"/>
  <c r="H1912" i="1" s="1"/>
  <c r="H1913" i="1" s="1"/>
  <c r="H1914" i="1" s="1"/>
  <c r="H1915" i="1" s="1"/>
  <c r="H1916" i="1" s="1"/>
  <c r="H1917" i="1" s="1"/>
  <c r="H1918" i="1" s="1"/>
  <c r="H1919" i="1" s="1"/>
  <c r="H1920" i="1" s="1"/>
  <c r="H1921" i="1" s="1"/>
  <c r="H1922" i="1" s="1"/>
  <c r="H1923" i="1" s="1"/>
  <c r="H1924" i="1" s="1"/>
  <c r="H1925" i="1" s="1"/>
  <c r="H1926" i="1" s="1"/>
  <c r="H1927" i="1" s="1"/>
  <c r="H1928" i="1" s="1"/>
  <c r="H1929" i="1" s="1"/>
  <c r="H1930" i="1" s="1"/>
  <c r="H1931" i="1" s="1"/>
  <c r="H1932" i="1" s="1"/>
  <c r="H1933" i="1" s="1"/>
  <c r="H1934" i="1" s="1"/>
  <c r="H1935" i="1" s="1"/>
  <c r="H1936" i="1" s="1"/>
  <c r="H1937" i="1" s="1"/>
  <c r="H1938" i="1" s="1"/>
  <c r="H1939" i="1" s="1"/>
  <c r="H1940" i="1" s="1"/>
  <c r="H1941" i="1" s="1"/>
  <c r="H1942" i="1" s="1"/>
  <c r="H1943" i="1" s="1"/>
  <c r="H1944" i="1" s="1"/>
  <c r="H1945" i="1" s="1"/>
  <c r="H1946" i="1" s="1"/>
  <c r="H1947" i="1" s="1"/>
  <c r="H1948" i="1" s="1"/>
  <c r="H1949" i="1" s="1"/>
  <c r="H1950" i="1" s="1"/>
  <c r="H1951" i="1" s="1"/>
  <c r="H1952" i="1" s="1"/>
  <c r="H1953" i="1" s="1"/>
  <c r="H1954" i="1" s="1"/>
  <c r="H1955" i="1" s="1"/>
  <c r="H1956" i="1" s="1"/>
  <c r="H1957" i="1" s="1"/>
  <c r="H1958" i="1" s="1"/>
  <c r="H1959" i="1" s="1"/>
  <c r="H1960" i="1" s="1"/>
  <c r="H1961" i="1" s="1"/>
  <c r="H1962" i="1" s="1"/>
  <c r="H1963" i="1" s="1"/>
  <c r="H1964" i="1" s="1"/>
  <c r="H1965" i="1" s="1"/>
  <c r="H1966" i="1" s="1"/>
  <c r="H1967" i="1" s="1"/>
  <c r="H1968" i="1" s="1"/>
  <c r="H1969" i="1" s="1"/>
  <c r="H1970" i="1" s="1"/>
  <c r="H1971" i="1" s="1"/>
  <c r="H1972" i="1" s="1"/>
  <c r="H1973" i="1" s="1"/>
  <c r="H1974" i="1" s="1"/>
  <c r="H1975" i="1" s="1"/>
  <c r="H1976" i="1" s="1"/>
  <c r="H1977" i="1" s="1"/>
  <c r="H1978" i="1" s="1"/>
  <c r="H1979" i="1" s="1"/>
  <c r="H1980" i="1" s="1"/>
  <c r="H1981" i="1" s="1"/>
  <c r="H1982" i="1" s="1"/>
  <c r="H1983" i="1" s="1"/>
  <c r="H1984" i="1" s="1"/>
  <c r="H1985" i="1" s="1"/>
  <c r="H1986" i="1" s="1"/>
  <c r="H1987" i="1" s="1"/>
  <c r="H1988" i="1" s="1"/>
  <c r="H1989" i="1" s="1"/>
  <c r="H1990" i="1" s="1"/>
  <c r="H1991" i="1" s="1"/>
  <c r="H1992" i="1" s="1"/>
  <c r="H1993" i="1" s="1"/>
  <c r="H1994" i="1" s="1"/>
  <c r="H1995" i="1" s="1"/>
  <c r="H1996" i="1" s="1"/>
  <c r="H1997" i="1" s="1"/>
  <c r="H1998" i="1" s="1"/>
  <c r="H1999" i="1" s="1"/>
  <c r="H2000" i="1" s="1"/>
  <c r="H2001" i="1" s="1"/>
  <c r="H2002" i="1" s="1"/>
  <c r="H2003" i="1" s="1"/>
  <c r="H2004" i="1" s="1"/>
  <c r="H2005" i="1" s="1"/>
  <c r="H2006" i="1" s="1"/>
  <c r="H2007" i="1" s="1"/>
  <c r="H2008" i="1" s="1"/>
  <c r="H2009" i="1" s="1"/>
  <c r="H2010" i="1" s="1"/>
  <c r="H2011" i="1" s="1"/>
  <c r="H2012" i="1" s="1"/>
  <c r="H2013" i="1" s="1"/>
  <c r="H2014" i="1" s="1"/>
  <c r="H2015" i="1" s="1"/>
  <c r="H2016" i="1" s="1"/>
  <c r="H2017" i="1" s="1"/>
  <c r="H2018" i="1" s="1"/>
  <c r="H2019" i="1" s="1"/>
  <c r="H2020" i="1" s="1"/>
  <c r="H2021" i="1" s="1"/>
  <c r="H2022" i="1" s="1"/>
  <c r="H2023" i="1" s="1"/>
  <c r="H2024" i="1" s="1"/>
  <c r="H2025" i="1" s="1"/>
  <c r="H2026" i="1" s="1"/>
  <c r="H2027" i="1" s="1"/>
  <c r="H2028" i="1" s="1"/>
  <c r="H2029" i="1" s="1"/>
  <c r="H2030" i="1" s="1"/>
  <c r="H2031" i="1" s="1"/>
  <c r="H2032" i="1" s="1"/>
  <c r="H2033" i="1" s="1"/>
  <c r="H2034" i="1" s="1"/>
  <c r="H2035" i="1" s="1"/>
  <c r="H2036" i="1" s="1"/>
  <c r="H2037" i="1" s="1"/>
  <c r="H2038" i="1" s="1"/>
  <c r="H2039" i="1" s="1"/>
  <c r="H2040" i="1" s="1"/>
  <c r="H2041" i="1" s="1"/>
  <c r="H2042" i="1" s="1"/>
  <c r="H2043" i="1" s="1"/>
  <c r="H2044" i="1" s="1"/>
  <c r="H2045" i="1" s="1"/>
  <c r="H2046" i="1" s="1"/>
  <c r="H2047" i="1" s="1"/>
  <c r="H2048" i="1" s="1"/>
  <c r="H2049" i="1" s="1"/>
  <c r="H2050" i="1" s="1"/>
  <c r="H2051" i="1" s="1"/>
  <c r="H2052" i="1" s="1"/>
  <c r="H2053" i="1" s="1"/>
  <c r="H2054" i="1" s="1"/>
  <c r="H2055" i="1" s="1"/>
  <c r="H2056" i="1" s="1"/>
  <c r="H2057" i="1" s="1"/>
  <c r="H2058" i="1" s="1"/>
  <c r="H2059" i="1"/>
  <c r="H2060" i="1" s="1"/>
  <c r="H2061" i="1" s="1"/>
  <c r="H2062" i="1" s="1"/>
  <c r="H2063" i="1" s="1"/>
  <c r="H2064" i="1" s="1"/>
  <c r="H2065" i="1" s="1"/>
  <c r="H2066" i="1" s="1"/>
  <c r="H2067" i="1" s="1"/>
  <c r="H2068" i="1" s="1"/>
  <c r="H2069" i="1" s="1"/>
  <c r="H2070" i="1" s="1"/>
  <c r="H2071" i="1" s="1"/>
  <c r="H2072" i="1" s="1"/>
  <c r="H2073" i="1" s="1"/>
  <c r="H2074" i="1" s="1"/>
  <c r="H2075" i="1" s="1"/>
  <c r="H2076" i="1" s="1"/>
  <c r="H2077" i="1" s="1"/>
  <c r="H2078" i="1" s="1"/>
  <c r="H2079" i="1" s="1"/>
  <c r="H2080" i="1" s="1"/>
  <c r="H2081" i="1" s="1"/>
  <c r="H2082" i="1" s="1"/>
  <c r="H2083" i="1" s="1"/>
  <c r="H2084" i="1" s="1"/>
  <c r="H2085" i="1" s="1"/>
  <c r="H2086" i="1" s="1"/>
  <c r="H2087" i="1" s="1"/>
  <c r="H2088" i="1" s="1"/>
  <c r="H2089" i="1" s="1"/>
  <c r="H2090" i="1" s="1"/>
  <c r="H2091" i="1" s="1"/>
  <c r="H2092" i="1" s="1"/>
  <c r="H2093" i="1" s="1"/>
  <c r="H2094" i="1" s="1"/>
  <c r="H2095" i="1" s="1"/>
  <c r="H2096" i="1" s="1"/>
  <c r="H2097" i="1" s="1"/>
  <c r="H2098" i="1" s="1"/>
  <c r="H2099" i="1" s="1"/>
  <c r="H2100" i="1" s="1"/>
  <c r="H2101" i="1" s="1"/>
  <c r="H2102" i="1" s="1"/>
  <c r="H2103" i="1" s="1"/>
  <c r="H2104" i="1" s="1"/>
  <c r="H2105" i="1" s="1"/>
  <c r="H2106" i="1" s="1"/>
  <c r="H2107" i="1" s="1"/>
  <c r="H2108" i="1" s="1"/>
  <c r="H2109" i="1" s="1"/>
  <c r="H2110" i="1" s="1"/>
  <c r="H2111" i="1" s="1"/>
  <c r="H2112" i="1" s="1"/>
  <c r="H2113" i="1" s="1"/>
  <c r="H2114" i="1" s="1"/>
  <c r="H2115" i="1" s="1"/>
  <c r="H2116" i="1" s="1"/>
  <c r="H2117" i="1" s="1"/>
  <c r="H2118" i="1" s="1"/>
  <c r="H2119" i="1" s="1"/>
  <c r="H2120" i="1" s="1"/>
  <c r="H2121" i="1" s="1"/>
  <c r="H2122" i="1" s="1"/>
  <c r="H2123" i="1" s="1"/>
  <c r="H2124" i="1" s="1"/>
  <c r="H2125" i="1" s="1"/>
  <c r="H2126" i="1" s="1"/>
  <c r="H2127" i="1" s="1"/>
  <c r="H2128" i="1" s="1"/>
  <c r="H2129" i="1" s="1"/>
  <c r="H2130" i="1" s="1"/>
  <c r="H2131" i="1" s="1"/>
  <c r="H2132" i="1" s="1"/>
  <c r="H2133" i="1" s="1"/>
  <c r="H2134" i="1" s="1"/>
  <c r="H2135" i="1" s="1"/>
  <c r="H2136" i="1" s="1"/>
  <c r="H2137" i="1" s="1"/>
  <c r="H2138" i="1" s="1"/>
  <c r="H2139" i="1" s="1"/>
  <c r="H2140" i="1" s="1"/>
  <c r="H2141" i="1" s="1"/>
  <c r="H2142" i="1" s="1"/>
  <c r="H2143" i="1" s="1"/>
  <c r="H2144" i="1" s="1"/>
  <c r="H2145" i="1" s="1"/>
  <c r="H2146" i="1" s="1"/>
  <c r="H2147" i="1" s="1"/>
  <c r="H2148" i="1" s="1"/>
  <c r="H2149" i="1" s="1"/>
  <c r="H2150" i="1" s="1"/>
  <c r="H2151" i="1" s="1"/>
  <c r="H2152" i="1" s="1"/>
  <c r="H2153" i="1" s="1"/>
  <c r="H2154" i="1" s="1"/>
  <c r="H2155" i="1" s="1"/>
  <c r="H2156" i="1" s="1"/>
  <c r="H2157" i="1" s="1"/>
  <c r="H2158" i="1" s="1"/>
  <c r="H2159" i="1" s="1"/>
  <c r="H2160" i="1" s="1"/>
  <c r="H2161" i="1" s="1"/>
  <c r="H2162" i="1" s="1"/>
  <c r="H2163" i="1" s="1"/>
  <c r="H2164" i="1" s="1"/>
  <c r="H2165" i="1" s="1"/>
  <c r="H2166" i="1" s="1"/>
  <c r="H2167" i="1" s="1"/>
  <c r="H2168" i="1" s="1"/>
  <c r="H2169" i="1" s="1"/>
  <c r="H2170" i="1" s="1"/>
  <c r="H2171" i="1" s="1"/>
  <c r="H2172" i="1" s="1"/>
  <c r="H2173" i="1" s="1"/>
  <c r="H2174" i="1" s="1"/>
  <c r="H2175" i="1" s="1"/>
  <c r="H2176" i="1" s="1"/>
  <c r="H2177" i="1" s="1"/>
  <c r="H2178" i="1" s="1"/>
  <c r="H2179" i="1" s="1"/>
  <c r="H2180" i="1" s="1"/>
  <c r="H2181" i="1" s="1"/>
  <c r="H2182" i="1" s="1"/>
  <c r="H2183" i="1" s="1"/>
  <c r="H2184" i="1" s="1"/>
  <c r="H2185" i="1" s="1"/>
  <c r="H2186" i="1" s="1"/>
  <c r="H2187" i="1" s="1"/>
  <c r="H2188" i="1" s="1"/>
  <c r="H2189" i="1" s="1"/>
  <c r="H2190" i="1" s="1"/>
  <c r="H2191" i="1" s="1"/>
  <c r="H2192" i="1" s="1"/>
  <c r="H2193" i="1" s="1"/>
  <c r="H2194" i="1" s="1"/>
  <c r="H2195" i="1" s="1"/>
  <c r="H2196" i="1" s="1"/>
  <c r="H2197" i="1" s="1"/>
  <c r="H2198" i="1" s="1"/>
  <c r="H2199" i="1" s="1"/>
  <c r="H2200" i="1" s="1"/>
  <c r="H2201" i="1" s="1"/>
  <c r="H2202" i="1" s="1"/>
  <c r="H2203" i="1" s="1"/>
  <c r="H2204" i="1" s="1"/>
  <c r="H2205" i="1" s="1"/>
  <c r="H2206" i="1" s="1"/>
  <c r="H2207" i="1" s="1"/>
  <c r="H2208" i="1" s="1"/>
  <c r="H2209" i="1" s="1"/>
  <c r="H2210" i="1" s="1"/>
  <c r="H2211" i="1" s="1"/>
  <c r="H2212" i="1" s="1"/>
  <c r="H2213" i="1"/>
  <c r="H2214" i="1" s="1"/>
  <c r="H2215" i="1" s="1"/>
  <c r="H2216" i="1" s="1"/>
  <c r="H2217" i="1" s="1"/>
  <c r="H2218" i="1" s="1"/>
  <c r="H2219" i="1" s="1"/>
  <c r="H2220" i="1" s="1"/>
  <c r="H2221" i="1" s="1"/>
  <c r="H2222" i="1" s="1"/>
  <c r="H2223" i="1" s="1"/>
  <c r="H2224" i="1" s="1"/>
  <c r="H2225" i="1" s="1"/>
  <c r="H2226" i="1" s="1"/>
  <c r="H2227" i="1" s="1"/>
  <c r="H2228" i="1" s="1"/>
  <c r="H2229" i="1" s="1"/>
  <c r="H2230" i="1" s="1"/>
  <c r="H2231" i="1" s="1"/>
  <c r="H2232" i="1" s="1"/>
  <c r="H2233" i="1" s="1"/>
  <c r="H2234" i="1" s="1"/>
  <c r="H2235" i="1" s="1"/>
  <c r="H2236" i="1" s="1"/>
  <c r="H2237" i="1" s="1"/>
  <c r="H2238" i="1" s="1"/>
  <c r="H2239" i="1" s="1"/>
  <c r="H2240" i="1" s="1"/>
  <c r="H2241" i="1" s="1"/>
  <c r="H2242" i="1" s="1"/>
  <c r="H2243" i="1" s="1"/>
  <c r="H2244" i="1" s="1"/>
  <c r="H2245" i="1" s="1"/>
  <c r="H2246" i="1" s="1"/>
  <c r="H2247" i="1" s="1"/>
  <c r="H2248" i="1" s="1"/>
  <c r="H2249" i="1" s="1"/>
  <c r="H2250" i="1" s="1"/>
  <c r="H2251" i="1" s="1"/>
  <c r="H2252" i="1" s="1"/>
  <c r="H2253" i="1" s="1"/>
  <c r="H2254" i="1" s="1"/>
  <c r="H2255" i="1" s="1"/>
  <c r="H2256" i="1" s="1"/>
  <c r="H2257" i="1" s="1"/>
  <c r="H2258" i="1" s="1"/>
  <c r="H2259" i="1" s="1"/>
  <c r="H2260" i="1" s="1"/>
  <c r="H2261" i="1" s="1"/>
  <c r="H2262" i="1" s="1"/>
  <c r="H2263" i="1" s="1"/>
  <c r="H2264" i="1" s="1"/>
  <c r="H2265" i="1" s="1"/>
  <c r="H2266" i="1" s="1"/>
  <c r="H2267" i="1" s="1"/>
  <c r="H2268" i="1" s="1"/>
  <c r="H2269" i="1" s="1"/>
  <c r="H2270" i="1" s="1"/>
  <c r="H2271" i="1" s="1"/>
  <c r="H2272" i="1" s="1"/>
  <c r="H2273" i="1" s="1"/>
  <c r="H2274" i="1" s="1"/>
  <c r="H2275" i="1" s="1"/>
  <c r="H2276" i="1" s="1"/>
  <c r="H2277" i="1" s="1"/>
  <c r="H2278" i="1" s="1"/>
  <c r="H2279" i="1" s="1"/>
  <c r="H2280" i="1" s="1"/>
  <c r="H2281" i="1" s="1"/>
  <c r="H2282" i="1" s="1"/>
  <c r="H2283" i="1" s="1"/>
  <c r="H2284" i="1" s="1"/>
  <c r="H2285" i="1" s="1"/>
  <c r="H2286" i="1" s="1"/>
  <c r="H2287" i="1" s="1"/>
  <c r="H2288" i="1" s="1"/>
  <c r="H2289" i="1" s="1"/>
  <c r="H2290" i="1" s="1"/>
  <c r="H2291" i="1" s="1"/>
  <c r="H2292" i="1" s="1"/>
  <c r="H2293" i="1" s="1"/>
  <c r="H2294" i="1" s="1"/>
  <c r="H2295" i="1" s="1"/>
  <c r="H2296" i="1" s="1"/>
  <c r="H2380" i="1"/>
  <c r="H2381" i="1" s="1"/>
  <c r="H2382" i="1" s="1"/>
  <c r="H2383" i="1" s="1"/>
  <c r="H2384" i="1" s="1"/>
  <c r="H2385" i="1" s="1"/>
  <c r="H2386" i="1" s="1"/>
  <c r="H2387" i="1" s="1"/>
  <c r="H2388" i="1" s="1"/>
  <c r="H2389" i="1" s="1"/>
  <c r="H2390" i="1" s="1"/>
  <c r="H2391" i="1" s="1"/>
  <c r="H2392" i="1" s="1"/>
  <c r="H2393" i="1" s="1"/>
  <c r="H2394" i="1" s="1"/>
  <c r="H2395" i="1" s="1"/>
  <c r="H2396" i="1" s="1"/>
  <c r="H2397" i="1" s="1"/>
  <c r="H2398" i="1" s="1"/>
  <c r="H2399" i="1" s="1"/>
  <c r="H2400" i="1" s="1"/>
  <c r="H2401" i="1" s="1"/>
  <c r="H2402" i="1" s="1"/>
  <c r="H2403" i="1" s="1"/>
  <c r="H2404" i="1" s="1"/>
  <c r="H2405" i="1" s="1"/>
  <c r="H2406" i="1" s="1"/>
  <c r="H2407" i="1" s="1"/>
  <c r="H2408" i="1" s="1"/>
  <c r="H2409" i="1" s="1"/>
  <c r="H2410" i="1" s="1"/>
  <c r="H2411" i="1" s="1"/>
  <c r="H2412" i="1" s="1"/>
  <c r="H2413" i="1" s="1"/>
  <c r="H2414" i="1" s="1"/>
  <c r="H2415" i="1" s="1"/>
  <c r="H2416" i="1" s="1"/>
  <c r="H2417" i="1" s="1"/>
  <c r="H2418" i="1" s="1"/>
  <c r="H2419" i="1" s="1"/>
  <c r="H2420" i="1" s="1"/>
  <c r="H2421" i="1" s="1"/>
  <c r="H2422" i="1" s="1"/>
  <c r="H2423" i="1" s="1"/>
  <c r="H2424" i="1" s="1"/>
  <c r="H2425" i="1" s="1"/>
  <c r="H2426" i="1" s="1"/>
  <c r="H2427" i="1" s="1"/>
  <c r="H2428" i="1" s="1"/>
  <c r="H2429" i="1" s="1"/>
  <c r="H2430" i="1" s="1"/>
  <c r="H2431" i="1" s="1"/>
  <c r="H2432" i="1" s="1"/>
  <c r="H2433" i="1" s="1"/>
  <c r="H2434" i="1" s="1"/>
  <c r="H2435" i="1" s="1"/>
  <c r="H2436" i="1" s="1"/>
  <c r="H2437" i="1" s="1"/>
  <c r="H2438" i="1" s="1"/>
  <c r="H2439" i="1" s="1"/>
  <c r="H2440" i="1" s="1"/>
  <c r="H2441" i="1" s="1"/>
  <c r="H2442" i="1" s="1"/>
  <c r="H2443" i="1" s="1"/>
  <c r="H2444" i="1" s="1"/>
  <c r="H2445" i="1" s="1"/>
  <c r="H2446" i="1" s="1"/>
  <c r="H2447" i="1" s="1"/>
  <c r="H2448" i="1" s="1"/>
  <c r="H2449" i="1" s="1"/>
  <c r="H2450" i="1" s="1"/>
  <c r="H2451" i="1" s="1"/>
  <c r="H2452" i="1" s="1"/>
  <c r="H2453" i="1" s="1"/>
  <c r="H2454" i="1" s="1"/>
  <c r="H2455" i="1" s="1"/>
  <c r="H2456" i="1" s="1"/>
  <c r="H2457" i="1" s="1"/>
  <c r="H2458" i="1" s="1"/>
  <c r="H2459" i="1" s="1"/>
  <c r="H2460" i="1" s="1"/>
  <c r="H2461" i="1" s="1"/>
  <c r="H2462" i="1" s="1"/>
  <c r="H2463" i="1" s="1"/>
  <c r="H2464" i="1" s="1"/>
  <c r="H2465" i="1" s="1"/>
  <c r="H2466" i="1" s="1"/>
  <c r="H2467" i="1" s="1"/>
  <c r="H2468" i="1" s="1"/>
  <c r="H2469" i="1" s="1"/>
  <c r="H2470" i="1" s="1"/>
  <c r="H2471" i="1" s="1"/>
  <c r="H2472" i="1" s="1"/>
  <c r="H2473" i="1" s="1"/>
  <c r="H2474" i="1" s="1"/>
  <c r="H2475" i="1" s="1"/>
  <c r="H2476" i="1" s="1"/>
  <c r="H2477" i="1" s="1"/>
  <c r="H2478" i="1" s="1"/>
  <c r="H2479" i="1" s="1"/>
  <c r="H2480" i="1" s="1"/>
  <c r="H2481" i="1" s="1"/>
  <c r="H2482" i="1" s="1"/>
  <c r="H2483" i="1" s="1"/>
  <c r="H2484" i="1" s="1"/>
  <c r="H2485" i="1" s="1"/>
  <c r="H2486" i="1" s="1"/>
  <c r="H2487" i="1" s="1"/>
  <c r="H2488" i="1" s="1"/>
  <c r="H2489" i="1" s="1"/>
  <c r="H2490" i="1" s="1"/>
  <c r="H2491" i="1" s="1"/>
  <c r="H2492" i="1" s="1"/>
  <c r="H2493" i="1" s="1"/>
  <c r="H2494" i="1" s="1"/>
  <c r="H2495" i="1" s="1"/>
  <c r="H2496" i="1" s="1"/>
  <c r="H2497" i="1" s="1"/>
  <c r="H2498" i="1" s="1"/>
  <c r="H2499" i="1" s="1"/>
  <c r="H2500" i="1" s="1"/>
  <c r="H2501" i="1" s="1"/>
  <c r="H2502" i="1" s="1"/>
  <c r="H2503" i="1" s="1"/>
  <c r="H2504" i="1" s="1"/>
  <c r="H2505" i="1" s="1"/>
  <c r="H2506" i="1" s="1"/>
  <c r="H2507" i="1" s="1"/>
  <c r="H2508" i="1" s="1"/>
  <c r="H2509" i="1" s="1"/>
  <c r="H2510" i="1" s="1"/>
  <c r="H2511" i="1" s="1"/>
  <c r="H2512" i="1" s="1"/>
  <c r="H2513" i="1" s="1"/>
  <c r="H2514" i="1" s="1"/>
  <c r="H2515" i="1" s="1"/>
  <c r="H2516" i="1" s="1"/>
  <c r="H2517" i="1" s="1"/>
  <c r="H2518" i="1" s="1"/>
  <c r="H2519" i="1" s="1"/>
  <c r="H2520" i="1" s="1"/>
  <c r="H2521" i="1" s="1"/>
  <c r="H2522" i="1" s="1"/>
  <c r="H2523" i="1" s="1"/>
  <c r="H2524" i="1" s="1"/>
  <c r="H2525" i="1" s="1"/>
  <c r="H2526" i="1" s="1"/>
  <c r="H2527" i="1" s="1"/>
  <c r="H2528" i="1" s="1"/>
  <c r="H2529" i="1" s="1"/>
  <c r="H2530" i="1" s="1"/>
  <c r="H2531" i="1" s="1"/>
  <c r="H2532" i="1" s="1"/>
  <c r="H2533" i="1" s="1"/>
  <c r="H2534" i="1" s="1"/>
  <c r="H2535" i="1" s="1"/>
  <c r="H2536" i="1" s="1"/>
  <c r="H2537" i="1" s="1"/>
  <c r="H2538" i="1" s="1"/>
  <c r="H2539" i="1" s="1"/>
  <c r="H2540" i="1" s="1"/>
  <c r="H2541" i="1" s="1"/>
  <c r="H2542" i="1" s="1"/>
  <c r="H2543" i="1" s="1"/>
  <c r="H2544" i="1" s="1"/>
  <c r="H2545" i="1" s="1"/>
  <c r="H2546" i="1" s="1"/>
  <c r="H2547" i="1" s="1"/>
  <c r="H2548" i="1" s="1"/>
  <c r="H2549" i="1" s="1"/>
  <c r="H2550" i="1" s="1"/>
  <c r="H2551" i="1" s="1"/>
  <c r="H2552" i="1"/>
  <c r="H2553" i="1" s="1"/>
  <c r="H2554" i="1" s="1"/>
  <c r="H2555" i="1" s="1"/>
  <c r="H2556" i="1" s="1"/>
  <c r="H2557" i="1" s="1"/>
  <c r="H2558" i="1" s="1"/>
  <c r="H2559" i="1" s="1"/>
  <c r="H2560" i="1" s="1"/>
  <c r="H2561" i="1" s="1"/>
  <c r="H2562" i="1" s="1"/>
  <c r="H2563" i="1" s="1"/>
  <c r="H2564" i="1" s="1"/>
  <c r="H2565" i="1" s="1"/>
  <c r="H2566" i="1" s="1"/>
  <c r="H2567" i="1" s="1"/>
  <c r="H2568" i="1" s="1"/>
  <c r="H2569" i="1" s="1"/>
  <c r="H2570" i="1" s="1"/>
  <c r="H2571" i="1" s="1"/>
  <c r="H2572" i="1" s="1"/>
  <c r="H2573" i="1" s="1"/>
  <c r="H2574" i="1" s="1"/>
  <c r="H2575" i="1" s="1"/>
  <c r="H2576" i="1" s="1"/>
  <c r="H2577" i="1" s="1"/>
  <c r="H2578" i="1" s="1"/>
  <c r="H2579" i="1" s="1"/>
  <c r="H2580" i="1" s="1"/>
  <c r="H2581" i="1" s="1"/>
  <c r="H2582" i="1" s="1"/>
  <c r="H2583" i="1" s="1"/>
  <c r="H2584" i="1" s="1"/>
  <c r="H2585" i="1" s="1"/>
  <c r="H2586" i="1" s="1"/>
  <c r="H2587" i="1" s="1"/>
  <c r="H2588" i="1" s="1"/>
  <c r="H2589" i="1" s="1"/>
  <c r="H2590" i="1" s="1"/>
  <c r="H2591" i="1" s="1"/>
  <c r="H2592" i="1" s="1"/>
  <c r="H2593" i="1" s="1"/>
  <c r="H2594" i="1" s="1"/>
  <c r="H2595" i="1" s="1"/>
  <c r="H2596" i="1" s="1"/>
  <c r="H2597" i="1" s="1"/>
  <c r="H2598" i="1" s="1"/>
  <c r="H2599" i="1" s="1"/>
  <c r="H2600" i="1" s="1"/>
  <c r="H2601" i="1" s="1"/>
  <c r="H2602" i="1" s="1"/>
  <c r="H2603" i="1" s="1"/>
  <c r="H2604" i="1" s="1"/>
  <c r="H2605" i="1" s="1"/>
  <c r="H2606" i="1" s="1"/>
  <c r="H2607" i="1" s="1"/>
  <c r="H2608" i="1" s="1"/>
  <c r="H2609" i="1" s="1"/>
  <c r="H2610" i="1" s="1"/>
  <c r="H2611" i="1" s="1"/>
  <c r="H2612" i="1" s="1"/>
  <c r="H2613" i="1" s="1"/>
  <c r="H2614" i="1" s="1"/>
  <c r="H2615" i="1" s="1"/>
  <c r="H2616" i="1" s="1"/>
  <c r="H2617" i="1" s="1"/>
  <c r="H2618" i="1" s="1"/>
  <c r="H2619" i="1" s="1"/>
  <c r="H2620" i="1" s="1"/>
  <c r="H2621" i="1" s="1"/>
  <c r="H2622" i="1" s="1"/>
  <c r="H2623" i="1" s="1"/>
  <c r="H2624" i="1" s="1"/>
  <c r="H2625" i="1" s="1"/>
  <c r="H2626" i="1" s="1"/>
  <c r="H2627" i="1" s="1"/>
  <c r="H2628" i="1" s="1"/>
  <c r="H2629" i="1" s="1"/>
  <c r="H2630" i="1" s="1"/>
  <c r="H2631" i="1" s="1"/>
  <c r="H2632" i="1" s="1"/>
  <c r="H2633" i="1" s="1"/>
  <c r="H2634" i="1" s="1"/>
  <c r="H2635" i="1" s="1"/>
  <c r="H2636" i="1" s="1"/>
  <c r="H2637" i="1" s="1"/>
  <c r="H2638" i="1" s="1"/>
  <c r="H2639" i="1" s="1"/>
  <c r="H2640" i="1" s="1"/>
  <c r="H2641" i="1" s="1"/>
  <c r="H2642" i="1" s="1"/>
  <c r="H2643" i="1" s="1"/>
  <c r="H2644" i="1" s="1"/>
  <c r="H2645" i="1" s="1"/>
  <c r="H2646" i="1" s="1"/>
  <c r="H2647" i="1" s="1"/>
  <c r="H2648" i="1" s="1"/>
  <c r="H2649" i="1" s="1"/>
  <c r="H2650" i="1" s="1"/>
  <c r="H2651" i="1" s="1"/>
  <c r="H2652" i="1" s="1"/>
  <c r="H2653" i="1" s="1"/>
  <c r="H2654" i="1" s="1"/>
  <c r="H2655" i="1" s="1"/>
  <c r="H2656" i="1" s="1"/>
  <c r="H2657" i="1" s="1"/>
  <c r="H2658" i="1" s="1"/>
  <c r="H2659" i="1" s="1"/>
  <c r="H2660" i="1" s="1"/>
  <c r="H2661" i="1" s="1"/>
  <c r="H2662" i="1" s="1"/>
  <c r="H2663" i="1" s="1"/>
  <c r="H2664" i="1" s="1"/>
  <c r="H2665" i="1" s="1"/>
  <c r="H2666" i="1" s="1"/>
  <c r="H2667" i="1" s="1"/>
  <c r="H2668" i="1" s="1"/>
  <c r="H2669" i="1" s="1"/>
  <c r="H2670" i="1" s="1"/>
  <c r="H2671" i="1" s="1"/>
  <c r="H2672" i="1"/>
  <c r="H2673" i="1" s="1"/>
  <c r="H2674" i="1" s="1"/>
  <c r="H2675" i="1" s="1"/>
  <c r="H2676" i="1" s="1"/>
  <c r="H2677" i="1" s="1"/>
  <c r="H2678" i="1" s="1"/>
  <c r="H2679" i="1" s="1"/>
  <c r="H2680" i="1" s="1"/>
  <c r="H2681" i="1" s="1"/>
  <c r="H2682" i="1" s="1"/>
  <c r="H2683" i="1" s="1"/>
  <c r="H2684" i="1" s="1"/>
  <c r="H2685" i="1" s="1"/>
  <c r="H2686" i="1" s="1"/>
  <c r="H2687" i="1" s="1"/>
  <c r="H2688" i="1" s="1"/>
  <c r="H2689" i="1" s="1"/>
  <c r="H2690" i="1" s="1"/>
  <c r="H2691" i="1" s="1"/>
  <c r="H2692" i="1" s="1"/>
  <c r="H2693" i="1" s="1"/>
  <c r="H2694" i="1" s="1"/>
  <c r="H2695" i="1" s="1"/>
  <c r="H2696" i="1" s="1"/>
  <c r="H2697" i="1" s="1"/>
  <c r="H2698" i="1" s="1"/>
  <c r="H2699" i="1" s="1"/>
  <c r="H2700" i="1" s="1"/>
  <c r="H2701" i="1" s="1"/>
  <c r="H2702" i="1" s="1"/>
  <c r="H2703" i="1" s="1"/>
  <c r="H2704" i="1" s="1"/>
  <c r="H2705" i="1" s="1"/>
  <c r="H2706" i="1"/>
  <c r="H2707" i="1" s="1"/>
  <c r="H2708" i="1" s="1"/>
  <c r="H2709" i="1" s="1"/>
  <c r="H2710" i="1" s="1"/>
  <c r="H2711" i="1" s="1"/>
  <c r="H2712" i="1" s="1"/>
  <c r="H2713" i="1" s="1"/>
  <c r="H2714" i="1" s="1"/>
  <c r="H2715" i="1" s="1"/>
  <c r="H2716" i="1" s="1"/>
  <c r="H2717" i="1" s="1"/>
  <c r="H2718" i="1" s="1"/>
  <c r="H2719" i="1" s="1"/>
  <c r="H2720" i="1" s="1"/>
  <c r="H2721" i="1" s="1"/>
  <c r="H2722" i="1" s="1"/>
  <c r="H2723" i="1" s="1"/>
  <c r="H2724" i="1" s="1"/>
  <c r="H2725" i="1" s="1"/>
  <c r="H2726" i="1" s="1"/>
  <c r="H2727" i="1" s="1"/>
  <c r="H2728" i="1" s="1"/>
  <c r="H2729" i="1" s="1"/>
  <c r="H2730" i="1" s="1"/>
  <c r="H2731" i="1" s="1"/>
  <c r="H2732" i="1" s="1"/>
  <c r="H2733" i="1" s="1"/>
  <c r="H2734" i="1" s="1"/>
  <c r="H2735" i="1" s="1"/>
  <c r="H2736" i="1" s="1"/>
  <c r="H2737" i="1" s="1"/>
  <c r="H2738" i="1" s="1"/>
  <c r="H2739" i="1" s="1"/>
  <c r="H2740" i="1" s="1"/>
  <c r="H2741" i="1" s="1"/>
  <c r="H2742" i="1" s="1"/>
  <c r="H2743" i="1" s="1"/>
  <c r="H2744" i="1" s="1"/>
  <c r="H2745" i="1" s="1"/>
  <c r="H2746" i="1" s="1"/>
  <c r="H2747" i="1" s="1"/>
  <c r="H2748" i="1" s="1"/>
  <c r="H2749" i="1" s="1"/>
  <c r="H2750" i="1" s="1"/>
  <c r="H2751" i="1" s="1"/>
  <c r="H2752" i="1" s="1"/>
  <c r="H2753" i="1" s="1"/>
  <c r="H2754" i="1" s="1"/>
  <c r="H2755" i="1" s="1"/>
  <c r="H2756" i="1" s="1"/>
  <c r="H2757" i="1" s="1"/>
  <c r="H2758" i="1" s="1"/>
  <c r="H2759" i="1"/>
  <c r="H2760" i="1" s="1"/>
  <c r="H2761" i="1" s="1"/>
  <c r="H2762" i="1" s="1"/>
  <c r="H2763" i="1" s="1"/>
  <c r="H2764" i="1" s="1"/>
  <c r="H2765" i="1" s="1"/>
  <c r="H2766" i="1" s="1"/>
  <c r="H2767" i="1" s="1"/>
  <c r="H2768" i="1" s="1"/>
  <c r="H2769" i="1" s="1"/>
  <c r="H2770" i="1" s="1"/>
  <c r="H2771" i="1" s="1"/>
  <c r="H2772" i="1" s="1"/>
  <c r="H2773" i="1" s="1"/>
  <c r="H2774" i="1" s="1"/>
  <c r="H2775" i="1" s="1"/>
  <c r="H2776" i="1" s="1"/>
  <c r="H2777" i="1" s="1"/>
  <c r="H2778" i="1" s="1"/>
  <c r="H2779" i="1" s="1"/>
  <c r="H2780" i="1" s="1"/>
  <c r="H2781" i="1" s="1"/>
  <c r="H2782" i="1" s="1"/>
  <c r="H2783" i="1" s="1"/>
  <c r="H2784" i="1" s="1"/>
  <c r="H2785" i="1" s="1"/>
  <c r="H2786" i="1" s="1"/>
  <c r="H2787" i="1" s="1"/>
  <c r="H2788" i="1" s="1"/>
  <c r="H2789" i="1" s="1"/>
  <c r="H2790" i="1" s="1"/>
  <c r="H2791" i="1" s="1"/>
  <c r="H2792" i="1" s="1"/>
  <c r="H2793" i="1" s="1"/>
  <c r="H2794" i="1" s="1"/>
  <c r="H2795" i="1" s="1"/>
  <c r="H2796" i="1" s="1"/>
  <c r="H2797" i="1" s="1"/>
  <c r="H2798" i="1" s="1"/>
  <c r="H2799" i="1" s="1"/>
  <c r="H2800" i="1" s="1"/>
  <c r="H2801" i="1" s="1"/>
  <c r="H2802" i="1" s="1"/>
  <c r="H2803" i="1" s="1"/>
  <c r="H2804" i="1" s="1"/>
  <c r="H2805" i="1" s="1"/>
  <c r="H2806" i="1" s="1"/>
  <c r="H2807" i="1" s="1"/>
  <c r="H2808" i="1" s="1"/>
  <c r="H2809" i="1" s="1"/>
  <c r="H2810" i="1" s="1"/>
  <c r="H2811" i="1" s="1"/>
  <c r="H2812" i="1" s="1"/>
  <c r="H2813" i="1" s="1"/>
  <c r="H2814" i="1" s="1"/>
  <c r="H2815" i="1" s="1"/>
  <c r="H2816" i="1" s="1"/>
  <c r="H2817" i="1" s="1"/>
  <c r="H2818" i="1" s="1"/>
  <c r="H2819" i="1" s="1"/>
  <c r="H2820" i="1" s="1"/>
  <c r="H2821" i="1" s="1"/>
  <c r="H2822" i="1" s="1"/>
  <c r="H2823" i="1" s="1"/>
  <c r="H2824" i="1" s="1"/>
  <c r="H2825" i="1" s="1"/>
  <c r="H2826" i="1" s="1"/>
  <c r="H2827" i="1" s="1"/>
  <c r="H2828" i="1" s="1"/>
  <c r="H2829" i="1" s="1"/>
  <c r="H2830" i="1" s="1"/>
  <c r="H2831" i="1" s="1"/>
  <c r="H2832" i="1" s="1"/>
  <c r="H2833" i="1" s="1"/>
  <c r="H2834" i="1" s="1"/>
  <c r="H2835" i="1" s="1"/>
  <c r="H2836" i="1" s="1"/>
  <c r="H2837" i="1" s="1"/>
  <c r="H2838" i="1" s="1"/>
  <c r="H2839" i="1" s="1"/>
  <c r="H2883" i="1"/>
  <c r="H2884" i="1" s="1"/>
  <c r="H2885" i="1" s="1"/>
  <c r="H2886" i="1" s="1"/>
  <c r="H2887" i="1" s="1"/>
  <c r="H2888" i="1" s="1"/>
  <c r="H2889" i="1" s="1"/>
  <c r="H2890" i="1" s="1"/>
  <c r="H2891" i="1" s="1"/>
  <c r="H2892" i="1" s="1"/>
  <c r="H2893" i="1" s="1"/>
  <c r="H2894" i="1" s="1"/>
  <c r="H2895" i="1" s="1"/>
  <c r="H2896" i="1" s="1"/>
  <c r="H2897" i="1" s="1"/>
  <c r="H2898" i="1" s="1"/>
  <c r="H2899" i="1" s="1"/>
  <c r="H2900" i="1" s="1"/>
  <c r="H2901" i="1" s="1"/>
  <c r="H2902" i="1" s="1"/>
  <c r="H2903" i="1" s="1"/>
  <c r="H2904" i="1" s="1"/>
  <c r="H2905" i="1" s="1"/>
  <c r="H2906" i="1" s="1"/>
  <c r="H2907" i="1" s="1"/>
  <c r="H2908" i="1" s="1"/>
  <c r="H2909" i="1" s="1"/>
  <c r="H2910" i="1" s="1"/>
  <c r="H2911" i="1" s="1"/>
  <c r="H2912" i="1" s="1"/>
  <c r="H2913" i="1" s="1"/>
  <c r="H2914" i="1" s="1"/>
  <c r="H2915" i="1" s="1"/>
  <c r="H2916" i="1" s="1"/>
  <c r="H2917" i="1" s="1"/>
  <c r="H2918" i="1" s="1"/>
  <c r="H2919" i="1" s="1"/>
  <c r="H2920" i="1" s="1"/>
  <c r="H2921" i="1" s="1"/>
  <c r="H2922" i="1" s="1"/>
  <c r="H2923" i="1" s="1"/>
  <c r="H2924" i="1" s="1"/>
  <c r="H2925" i="1" s="1"/>
  <c r="H2926" i="1" s="1"/>
  <c r="H2927" i="1" s="1"/>
  <c r="H2928" i="1" s="1"/>
  <c r="H2929" i="1" s="1"/>
  <c r="H2930" i="1" s="1"/>
  <c r="H2931" i="1" s="1"/>
  <c r="H2932" i="1" s="1"/>
  <c r="H2933" i="1" s="1"/>
  <c r="H2934" i="1" s="1"/>
  <c r="H2935" i="1" s="1"/>
  <c r="H2936" i="1" s="1"/>
  <c r="H2937" i="1" s="1"/>
  <c r="H2938" i="1" s="1"/>
  <c r="H2939" i="1" s="1"/>
  <c r="H2940" i="1" s="1"/>
  <c r="H2941" i="1" s="1"/>
  <c r="H2942" i="1" s="1"/>
  <c r="H2943" i="1" s="1"/>
  <c r="H2944" i="1" s="1"/>
  <c r="H2945" i="1" s="1"/>
  <c r="H2946" i="1" s="1"/>
  <c r="H2947" i="1" s="1"/>
  <c r="H2948" i="1" s="1"/>
  <c r="H2949" i="1" s="1"/>
  <c r="H2950" i="1" s="1"/>
  <c r="H2951" i="1" s="1"/>
  <c r="H2952" i="1" s="1"/>
  <c r="H2953" i="1" s="1"/>
  <c r="H2954" i="1" s="1"/>
  <c r="H2955" i="1" s="1"/>
  <c r="H2956" i="1" s="1"/>
  <c r="H2957" i="1" s="1"/>
  <c r="H2958" i="1" s="1"/>
  <c r="H2959" i="1" s="1"/>
  <c r="H2960" i="1" s="1"/>
  <c r="H2961" i="1" s="1"/>
  <c r="H2962" i="1" s="1"/>
  <c r="H2963" i="1" s="1"/>
  <c r="H2964" i="1" s="1"/>
  <c r="H2965" i="1" s="1"/>
  <c r="H2966" i="1" s="1"/>
  <c r="H2967" i="1" s="1"/>
  <c r="H2968" i="1" s="1"/>
  <c r="H2969" i="1" s="1"/>
  <c r="H2970" i="1" s="1"/>
  <c r="H2971" i="1" s="1"/>
  <c r="H2972" i="1" s="1"/>
  <c r="H2973" i="1" s="1"/>
  <c r="H2974" i="1" s="1"/>
  <c r="H2975" i="1" s="1"/>
  <c r="H2976" i="1" s="1"/>
  <c r="H2977" i="1" s="1"/>
  <c r="H2978" i="1" s="1"/>
  <c r="H2979" i="1" s="1"/>
  <c r="H2980" i="1" s="1"/>
  <c r="H2981" i="1" s="1"/>
  <c r="H2982" i="1" s="1"/>
  <c r="H2983" i="1" s="1"/>
  <c r="H2984" i="1" s="1"/>
  <c r="H2985" i="1" s="1"/>
  <c r="H2986" i="1" s="1"/>
  <c r="H2987" i="1" s="1"/>
  <c r="H2988" i="1" s="1"/>
  <c r="H2989" i="1" s="1"/>
  <c r="H2990" i="1" s="1"/>
  <c r="H2991" i="1" s="1"/>
  <c r="H2992" i="1" s="1"/>
  <c r="H2993" i="1" s="1"/>
  <c r="H2994" i="1" s="1"/>
  <c r="H2995" i="1" s="1"/>
  <c r="H2996" i="1" s="1"/>
  <c r="H2997" i="1" s="1"/>
  <c r="H2998" i="1" s="1"/>
  <c r="H2999" i="1" s="1"/>
  <c r="H3000" i="1" s="1"/>
  <c r="H3001" i="1" s="1"/>
  <c r="H3002" i="1" s="1"/>
  <c r="H3003" i="1" s="1"/>
  <c r="H3004" i="1" s="1"/>
  <c r="H3005" i="1" s="1"/>
  <c r="H3006" i="1" s="1"/>
  <c r="H3007" i="1" s="1"/>
  <c r="H3008" i="1" s="1"/>
  <c r="H3009" i="1" s="1"/>
  <c r="H3010" i="1" s="1"/>
  <c r="H3011" i="1" s="1"/>
  <c r="H3012" i="1" s="1"/>
  <c r="H3013" i="1" s="1"/>
  <c r="H3014" i="1" s="1"/>
  <c r="H3015" i="1" s="1"/>
  <c r="H3016" i="1" s="1"/>
  <c r="H3017" i="1" s="1"/>
  <c r="H3018" i="1" s="1"/>
  <c r="H3019" i="1" s="1"/>
  <c r="H3020" i="1" s="1"/>
  <c r="H3021" i="1" s="1"/>
  <c r="H3022" i="1" s="1"/>
  <c r="H3023" i="1" s="1"/>
  <c r="H3024" i="1" s="1"/>
  <c r="H3025" i="1" s="1"/>
  <c r="H3026" i="1" s="1"/>
  <c r="H3027" i="1" s="1"/>
  <c r="H3028" i="1" s="1"/>
  <c r="H3029" i="1" s="1"/>
  <c r="H3030" i="1" s="1"/>
  <c r="H3031" i="1" s="1"/>
  <c r="H3032" i="1" s="1"/>
  <c r="H3033" i="1" s="1"/>
  <c r="H3034" i="1" s="1"/>
  <c r="H3035" i="1" s="1"/>
  <c r="H3036" i="1" s="1"/>
  <c r="H3037" i="1" s="1"/>
  <c r="H3038" i="1" s="1"/>
  <c r="H3039" i="1" s="1"/>
  <c r="H3040" i="1" s="1"/>
  <c r="H3041" i="1" s="1"/>
  <c r="H3042" i="1" s="1"/>
  <c r="H3043" i="1" s="1"/>
  <c r="H3044" i="1" s="1"/>
  <c r="H3045" i="1" s="1"/>
  <c r="H3046" i="1" s="1"/>
  <c r="H3047" i="1" s="1"/>
  <c r="H3048" i="1" s="1"/>
  <c r="H3049" i="1" s="1"/>
  <c r="H3316" i="1"/>
  <c r="H3317" i="1" s="1"/>
  <c r="H3318" i="1" s="1"/>
  <c r="H3319" i="1" s="1"/>
  <c r="H3320" i="1" s="1"/>
  <c r="H3321" i="1" s="1"/>
  <c r="H3322" i="1" s="1"/>
  <c r="H3323" i="1" s="1"/>
  <c r="H3324" i="1" s="1"/>
  <c r="H3325" i="1" s="1"/>
  <c r="H3326" i="1" s="1"/>
  <c r="H3327" i="1" s="1"/>
  <c r="H3328" i="1" s="1"/>
  <c r="H3329" i="1" s="1"/>
  <c r="H3330" i="1" s="1"/>
  <c r="H3331" i="1" s="1"/>
  <c r="H3332" i="1" s="1"/>
  <c r="H3333" i="1" s="1"/>
  <c r="H3334" i="1" s="1"/>
  <c r="H3335" i="1" s="1"/>
  <c r="H3336" i="1" s="1"/>
  <c r="H3337" i="1" s="1"/>
  <c r="H3338" i="1" s="1"/>
  <c r="H3339" i="1" s="1"/>
  <c r="H3340" i="1" s="1"/>
  <c r="H3341" i="1" s="1"/>
  <c r="H3342" i="1" s="1"/>
  <c r="H3343" i="1" s="1"/>
  <c r="H3344" i="1" s="1"/>
  <c r="H3345" i="1" s="1"/>
  <c r="H3346" i="1" s="1"/>
  <c r="H3347" i="1" s="1"/>
  <c r="H3348" i="1" s="1"/>
  <c r="H3349" i="1" s="1"/>
  <c r="H3350" i="1" s="1"/>
  <c r="H3351" i="1" s="1"/>
  <c r="H3352" i="1" s="1"/>
  <c r="H3353" i="1" s="1"/>
  <c r="H3354" i="1" s="1"/>
  <c r="H3355" i="1" s="1"/>
  <c r="H3356" i="1" s="1"/>
  <c r="H3357" i="1" s="1"/>
  <c r="H3358" i="1" s="1"/>
  <c r="H3359" i="1" s="1"/>
  <c r="H3360" i="1" s="1"/>
  <c r="H3361" i="1" s="1"/>
  <c r="H3362" i="1" s="1"/>
  <c r="H3363" i="1" s="1"/>
  <c r="H3364" i="1" s="1"/>
  <c r="H3365" i="1" s="1"/>
  <c r="H3366" i="1" s="1"/>
  <c r="H3367" i="1" s="1"/>
  <c r="H3368" i="1" s="1"/>
  <c r="H3369" i="1" s="1"/>
  <c r="H3370" i="1" s="1"/>
  <c r="H3371" i="1" s="1"/>
  <c r="H3372" i="1" s="1"/>
  <c r="H3373" i="1" s="1"/>
  <c r="H3374" i="1" s="1"/>
  <c r="H3375" i="1" s="1"/>
  <c r="H3376" i="1" s="1"/>
  <c r="H3377" i="1" s="1"/>
  <c r="H3378" i="1" s="1"/>
  <c r="H3379" i="1" s="1"/>
  <c r="H3380" i="1" s="1"/>
  <c r="H3381" i="1" s="1"/>
  <c r="H3382" i="1" s="1"/>
  <c r="H3383" i="1" s="1"/>
  <c r="H3384" i="1" s="1"/>
  <c r="H3385" i="1" s="1"/>
  <c r="H3386" i="1" s="1"/>
  <c r="H3387" i="1" s="1"/>
  <c r="H3388" i="1" s="1"/>
  <c r="H3389" i="1" s="1"/>
  <c r="H3390" i="1" s="1"/>
  <c r="H3391" i="1" s="1"/>
  <c r="H3392" i="1" s="1"/>
  <c r="H3393" i="1" s="1"/>
  <c r="H3394" i="1" s="1"/>
  <c r="H3395" i="1" s="1"/>
  <c r="H3396" i="1" s="1"/>
  <c r="H3397" i="1" s="1"/>
  <c r="H3398" i="1" s="1"/>
  <c r="H3399" i="1" s="1"/>
  <c r="H3400" i="1" s="1"/>
  <c r="H3401" i="1" s="1"/>
  <c r="H3402" i="1" s="1"/>
  <c r="H3403" i="1" s="1"/>
  <c r="H3404" i="1" s="1"/>
  <c r="H3405" i="1" s="1"/>
  <c r="H3406" i="1" s="1"/>
  <c r="H3407" i="1" s="1"/>
  <c r="H3408" i="1" s="1"/>
  <c r="H3409" i="1" s="1"/>
  <c r="H3410" i="1" s="1"/>
  <c r="H3411" i="1" s="1"/>
  <c r="H3412" i="1" s="1"/>
  <c r="H3413" i="1" s="1"/>
  <c r="H3414" i="1" s="1"/>
  <c r="H3415" i="1" s="1"/>
  <c r="H3416" i="1" s="1"/>
  <c r="H3417" i="1" s="1"/>
  <c r="H3418" i="1" s="1"/>
  <c r="H3419" i="1" s="1"/>
  <c r="H3420" i="1" s="1"/>
  <c r="H3421" i="1" s="1"/>
  <c r="H3422" i="1" s="1"/>
  <c r="H3423" i="1" s="1"/>
  <c r="H3424" i="1" s="1"/>
  <c r="H3425" i="1" s="1"/>
  <c r="H3426" i="1" s="1"/>
  <c r="H3427" i="1" s="1"/>
  <c r="H3428" i="1" s="1"/>
  <c r="H3429" i="1" s="1"/>
  <c r="H3430" i="1" s="1"/>
  <c r="H3431" i="1" s="1"/>
  <c r="H3432" i="1" s="1"/>
  <c r="H3433" i="1" s="1"/>
  <c r="H3434" i="1" s="1"/>
  <c r="H3435" i="1" s="1"/>
  <c r="H3436" i="1" s="1"/>
  <c r="H3437" i="1" s="1"/>
  <c r="H3438" i="1" s="1"/>
  <c r="H3439" i="1" s="1"/>
  <c r="H3440" i="1" s="1"/>
  <c r="H3441" i="1" s="1"/>
  <c r="H3442" i="1" s="1"/>
  <c r="H3443" i="1" s="1"/>
  <c r="H3444" i="1" s="1"/>
  <c r="H3445" i="1" s="1"/>
  <c r="H3446" i="1" s="1"/>
  <c r="H3447" i="1" s="1"/>
  <c r="H3448" i="1" s="1"/>
  <c r="H3449" i="1" s="1"/>
  <c r="H3450" i="1" s="1"/>
  <c r="H3451" i="1" s="1"/>
  <c r="H3452" i="1" s="1"/>
  <c r="H3453" i="1" s="1"/>
  <c r="H3454" i="1" s="1"/>
  <c r="H3455" i="1" s="1"/>
  <c r="H3456" i="1" s="1"/>
  <c r="H3457" i="1" s="1"/>
  <c r="H3458" i="1" s="1"/>
  <c r="H3459" i="1" s="1"/>
  <c r="H3460" i="1" s="1"/>
  <c r="H3461" i="1" s="1"/>
  <c r="H3462" i="1" s="1"/>
  <c r="H3465" i="1"/>
  <c r="H3466" i="1" s="1"/>
  <c r="H3467" i="1" s="1"/>
  <c r="H3468" i="1" s="1"/>
  <c r="H3469" i="1" s="1"/>
  <c r="H3470" i="1" s="1"/>
  <c r="H3471" i="1" s="1"/>
  <c r="H3472" i="1" s="1"/>
  <c r="H3473" i="1" s="1"/>
  <c r="H3474" i="1" s="1"/>
  <c r="H3475" i="1" s="1"/>
  <c r="H3476" i="1" s="1"/>
  <c r="H3477" i="1" s="1"/>
  <c r="H3478" i="1" s="1"/>
  <c r="H3479" i="1" s="1"/>
  <c r="H3480" i="1" s="1"/>
  <c r="H3481" i="1" s="1"/>
  <c r="H3482" i="1" s="1"/>
  <c r="H3483" i="1" s="1"/>
  <c r="H3484" i="1" s="1"/>
  <c r="H3485" i="1" s="1"/>
  <c r="H3486" i="1" s="1"/>
  <c r="H3487" i="1" s="1"/>
  <c r="H3488" i="1" s="1"/>
  <c r="H3489" i="1" s="1"/>
  <c r="H3490" i="1" s="1"/>
  <c r="H3491" i="1" s="1"/>
  <c r="H3492" i="1" s="1"/>
  <c r="H3493" i="1" s="1"/>
  <c r="H3494" i="1" s="1"/>
  <c r="H3495" i="1" s="1"/>
  <c r="H3496" i="1" s="1"/>
  <c r="H3497" i="1" s="1"/>
  <c r="H3498" i="1" s="1"/>
  <c r="H3499" i="1" s="1"/>
  <c r="H3500" i="1" s="1"/>
  <c r="H3501" i="1" s="1"/>
  <c r="H3502" i="1" s="1"/>
  <c r="H3503" i="1" s="1"/>
  <c r="H3504" i="1" s="1"/>
  <c r="H3505" i="1" s="1"/>
  <c r="H3506" i="1" s="1"/>
  <c r="H3507" i="1" s="1"/>
  <c r="H3508" i="1" s="1"/>
  <c r="H3509" i="1" s="1"/>
  <c r="H3510" i="1" s="1"/>
  <c r="H3511" i="1" s="1"/>
  <c r="H3512" i="1" s="1"/>
  <c r="H3513" i="1" s="1"/>
  <c r="H3514" i="1" s="1"/>
  <c r="H3515" i="1" s="1"/>
  <c r="H3516" i="1" s="1"/>
  <c r="H3517" i="1" s="1"/>
  <c r="H3518" i="1" s="1"/>
  <c r="H3519" i="1" s="1"/>
  <c r="H3520" i="1" s="1"/>
  <c r="H3521" i="1" s="1"/>
  <c r="H3522" i="1" s="1"/>
  <c r="H3523" i="1" s="1"/>
  <c r="H3524" i="1" s="1"/>
  <c r="H3525" i="1" s="1"/>
  <c r="H3526" i="1" s="1"/>
  <c r="H3527" i="1" s="1"/>
  <c r="H3528" i="1" s="1"/>
  <c r="H3529" i="1" s="1"/>
  <c r="H3530" i="1" s="1"/>
  <c r="H3531" i="1" s="1"/>
  <c r="H3532" i="1" s="1"/>
  <c r="H3533" i="1" s="1"/>
  <c r="H3534" i="1" s="1"/>
  <c r="H3535" i="1" s="1"/>
  <c r="H3536" i="1" s="1"/>
  <c r="H3537" i="1" s="1"/>
  <c r="H3538" i="1" s="1"/>
  <c r="H3539" i="1" s="1"/>
  <c r="H3540" i="1" s="1"/>
  <c r="H3541" i="1" s="1"/>
  <c r="H3542" i="1" s="1"/>
  <c r="H3543" i="1" s="1"/>
  <c r="H3544" i="1" s="1"/>
  <c r="H3545" i="1" s="1"/>
  <c r="H3546" i="1" s="1"/>
  <c r="H3547" i="1" s="1"/>
  <c r="H3548" i="1" s="1"/>
  <c r="H3549" i="1" s="1"/>
  <c r="H3550" i="1" s="1"/>
  <c r="H3551" i="1" s="1"/>
  <c r="H3552" i="1" s="1"/>
  <c r="H3553" i="1" s="1"/>
  <c r="H3554" i="1" s="1"/>
  <c r="H3555" i="1" s="1"/>
  <c r="H3556" i="1" s="1"/>
  <c r="H3557" i="1" s="1"/>
  <c r="H3558" i="1" s="1"/>
  <c r="H3559" i="1" s="1"/>
  <c r="H3560" i="1" s="1"/>
  <c r="H3561" i="1" s="1"/>
  <c r="H3562" i="1" s="1"/>
  <c r="H3563" i="1" s="1"/>
  <c r="H3564" i="1" s="1"/>
  <c r="H3565" i="1" s="1"/>
  <c r="H3566" i="1" s="1"/>
  <c r="H3567" i="1" s="1"/>
  <c r="H3568" i="1" s="1"/>
  <c r="H3569" i="1" s="1"/>
  <c r="H3570" i="1" s="1"/>
  <c r="H3571" i="1" s="1"/>
  <c r="H3572" i="1" s="1"/>
  <c r="H3573" i="1" s="1"/>
  <c r="H3574" i="1" s="1"/>
  <c r="H3575" i="1" s="1"/>
  <c r="H3576" i="1" s="1"/>
  <c r="H3577" i="1" s="1"/>
  <c r="H3578" i="1" s="1"/>
  <c r="H3579" i="1" s="1"/>
  <c r="H3580" i="1" s="1"/>
  <c r="H3581" i="1" s="1"/>
  <c r="H3582" i="1" s="1"/>
  <c r="H3583" i="1" s="1"/>
  <c r="H3584" i="1" s="1"/>
  <c r="H3585" i="1" s="1"/>
  <c r="H3586" i="1" s="1"/>
  <c r="H3587" i="1" s="1"/>
  <c r="H3588" i="1" s="1"/>
  <c r="H3589" i="1" s="1"/>
  <c r="H3590" i="1" s="1"/>
  <c r="H3591" i="1" s="1"/>
  <c r="H3592" i="1" s="1"/>
  <c r="H3593" i="1" s="1"/>
  <c r="H3594" i="1" s="1"/>
  <c r="H3595" i="1" s="1"/>
  <c r="H3596" i="1" s="1"/>
  <c r="H3597" i="1" s="1"/>
  <c r="H3598" i="1" s="1"/>
  <c r="H3599" i="1" s="1"/>
  <c r="H3600" i="1" s="1"/>
  <c r="H3601" i="1" s="1"/>
  <c r="H3602" i="1" s="1"/>
  <c r="H3603" i="1" s="1"/>
  <c r="H3604" i="1" s="1"/>
  <c r="H3605" i="1" s="1"/>
  <c r="H3606" i="1" s="1"/>
  <c r="H3607" i="1" s="1"/>
  <c r="H3608" i="1" s="1"/>
  <c r="H3609" i="1" s="1"/>
  <c r="H3610" i="1" s="1"/>
  <c r="H3611" i="1" s="1"/>
  <c r="H3612" i="1" s="1"/>
  <c r="H2" i="1"/>
  <c r="H3" i="1" s="1"/>
  <c r="H4" i="1" s="1"/>
  <c r="H5" i="1" s="1"/>
  <c r="H6" i="1" s="1"/>
  <c r="H7" i="1" s="1"/>
  <c r="H8" i="1" s="1"/>
  <c r="H9" i="1" s="1"/>
  <c r="H10" i="1" s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Q3399" i="1"/>
  <c r="Q5426" i="1"/>
  <c r="N3387" i="1" l="1"/>
  <c r="P3396" i="1"/>
  <c r="L4033" i="1"/>
  <c r="M4033" i="1" s="1"/>
  <c r="K4033" i="1"/>
  <c r="L2106" i="1"/>
  <c r="M2106" i="1" s="1"/>
  <c r="K2106" i="1"/>
  <c r="L2090" i="1"/>
  <c r="M2090" i="1" s="1"/>
  <c r="K2090" i="1"/>
  <c r="L2074" i="1"/>
  <c r="M2074" i="1" s="1"/>
  <c r="K2074" i="1"/>
  <c r="L4065" i="1"/>
  <c r="M4065" i="1" s="1"/>
  <c r="K4065" i="1"/>
  <c r="K3605" i="1"/>
  <c r="L3589" i="1"/>
  <c r="M3589" i="1" s="1"/>
  <c r="K3589" i="1"/>
  <c r="L3573" i="1"/>
  <c r="M3573" i="1" s="1"/>
  <c r="K3573" i="1"/>
  <c r="L4049" i="1"/>
  <c r="M4049" i="1" s="1"/>
  <c r="K4049" i="1"/>
  <c r="L4095" i="1"/>
  <c r="M4095" i="1" s="1"/>
  <c r="K4095" i="1"/>
  <c r="L4079" i="1"/>
  <c r="M4079" i="1" s="1"/>
  <c r="K4079" i="1"/>
  <c r="L4063" i="1"/>
  <c r="M4063" i="1" s="1"/>
  <c r="K4063" i="1"/>
  <c r="L2281" i="1"/>
  <c r="M2281" i="1" s="1"/>
  <c r="K2281" i="1"/>
  <c r="L39" i="1"/>
  <c r="M39" i="1" s="1"/>
  <c r="K39" i="1"/>
  <c r="K6979" i="1"/>
  <c r="L6836" i="1"/>
  <c r="M6836" i="1" s="1"/>
  <c r="K6836" i="1"/>
  <c r="L6693" i="1"/>
  <c r="M6693" i="1" s="1"/>
  <c r="K6693" i="1"/>
  <c r="L6519" i="1"/>
  <c r="M6519" i="1" s="1"/>
  <c r="K6519" i="1"/>
  <c r="L6376" i="1"/>
  <c r="M6376" i="1" s="1"/>
  <c r="K6376" i="1"/>
  <c r="L6189" i="1"/>
  <c r="M6189" i="1" s="1"/>
  <c r="K6189" i="1"/>
  <c r="L6041" i="1"/>
  <c r="M6041" i="1" s="1"/>
  <c r="K6041" i="1"/>
  <c r="K5809" i="1"/>
  <c r="L5643" i="1"/>
  <c r="M5643" i="1" s="1"/>
  <c r="K5643" i="1"/>
  <c r="L5473" i="1"/>
  <c r="M5473" i="1" s="1"/>
  <c r="K5473" i="1"/>
  <c r="L5258" i="1"/>
  <c r="M5258" i="1" s="1"/>
  <c r="K5258" i="1"/>
  <c r="L5074" i="1"/>
  <c r="M5074" i="1" s="1"/>
  <c r="K5074" i="1"/>
  <c r="L4928" i="1"/>
  <c r="M4928" i="1" s="1"/>
  <c r="K4928" i="1"/>
  <c r="L4767" i="1"/>
  <c r="M4767" i="1" s="1"/>
  <c r="K4767" i="1"/>
  <c r="L4636" i="1"/>
  <c r="M4636" i="1" s="1"/>
  <c r="K4636" i="1"/>
  <c r="L4461" i="1"/>
  <c r="M4461" i="1" s="1"/>
  <c r="K4461" i="1"/>
  <c r="L4270" i="1"/>
  <c r="M4270" i="1" s="1"/>
  <c r="K4270" i="1"/>
  <c r="L4064" i="1"/>
  <c r="M4064" i="1" s="1"/>
  <c r="K4064" i="1"/>
  <c r="L3700" i="1"/>
  <c r="M3700" i="1" s="1"/>
  <c r="K3700" i="1"/>
  <c r="L6978" i="1"/>
  <c r="M6978" i="1" s="1"/>
  <c r="K6978" i="1"/>
  <c r="L6375" i="1"/>
  <c r="M6375" i="1" s="1"/>
  <c r="K6375" i="1"/>
  <c r="L5550" i="1"/>
  <c r="M5550" i="1" s="1"/>
  <c r="K5550" i="1"/>
  <c r="L4253" i="1"/>
  <c r="M4253" i="1" s="1"/>
  <c r="K4253" i="1"/>
  <c r="L7025" i="1"/>
  <c r="M7025" i="1" s="1"/>
  <c r="K7025" i="1"/>
  <c r="L5673" i="1"/>
  <c r="M5673" i="1" s="1"/>
  <c r="K5673" i="1"/>
  <c r="L3841" i="1"/>
  <c r="M3841" i="1" s="1"/>
  <c r="K3841" i="1"/>
  <c r="L3761" i="1"/>
  <c r="M3761" i="1" s="1"/>
  <c r="K3761" i="1"/>
  <c r="L3746" i="1"/>
  <c r="M3746" i="1" s="1"/>
  <c r="K3746" i="1"/>
  <c r="L3891" i="1"/>
  <c r="M3891" i="1" s="1"/>
  <c r="K3891" i="1"/>
  <c r="L3638" i="1"/>
  <c r="M3638" i="1" s="1"/>
  <c r="K3638" i="1"/>
  <c r="L3177" i="1"/>
  <c r="M3177" i="1" s="1"/>
  <c r="K3177" i="1"/>
  <c r="L2921" i="1"/>
  <c r="M2921" i="1" s="1"/>
  <c r="K2921" i="1"/>
  <c r="L2757" i="1"/>
  <c r="M2757" i="1" s="1"/>
  <c r="K2757" i="1"/>
  <c r="L2583" i="1"/>
  <c r="M2583" i="1" s="1"/>
  <c r="K2583" i="1"/>
  <c r="L2440" i="1"/>
  <c r="M2440" i="1" s="1"/>
  <c r="K2440" i="1"/>
  <c r="L2154" i="1"/>
  <c r="M2154" i="1" s="1"/>
  <c r="K2154" i="1"/>
  <c r="L103" i="1"/>
  <c r="M103" i="1" s="1"/>
  <c r="K103" i="1"/>
  <c r="K7080" i="1"/>
  <c r="L6931" i="1"/>
  <c r="M6931" i="1" s="1"/>
  <c r="K6931" i="1"/>
  <c r="L6613" i="1"/>
  <c r="M6613" i="1" s="1"/>
  <c r="K6613" i="1"/>
  <c r="L6456" i="1"/>
  <c r="M6456" i="1" s="1"/>
  <c r="K6456" i="1"/>
  <c r="K6312" i="1"/>
  <c r="L6141" i="1"/>
  <c r="M6141" i="1" s="1"/>
  <c r="K6141" i="1"/>
  <c r="K5899" i="1"/>
  <c r="L5761" i="1"/>
  <c r="M5761" i="1" s="1"/>
  <c r="K5761" i="1"/>
  <c r="L5588" i="1"/>
  <c r="M5588" i="1" s="1"/>
  <c r="K5588" i="1"/>
  <c r="K5392" i="1"/>
  <c r="L5192" i="1"/>
  <c r="M5192" i="1" s="1"/>
  <c r="K5192" i="1"/>
  <c r="L5026" i="1"/>
  <c r="M5026" i="1" s="1"/>
  <c r="K5026" i="1"/>
  <c r="L4879" i="1"/>
  <c r="M4879" i="1" s="1"/>
  <c r="K4879" i="1"/>
  <c r="L4684" i="1"/>
  <c r="M4684" i="1" s="1"/>
  <c r="K4684" i="1"/>
  <c r="L4509" i="1"/>
  <c r="M4509" i="1" s="1"/>
  <c r="K4509" i="1"/>
  <c r="L4302" i="1"/>
  <c r="M4302" i="1" s="1"/>
  <c r="K4302" i="1"/>
  <c r="L4048" i="1"/>
  <c r="M4048" i="1" s="1"/>
  <c r="K4048" i="1"/>
  <c r="L3684" i="1"/>
  <c r="M3684" i="1" s="1"/>
  <c r="K3684" i="1"/>
  <c r="L6962" i="1"/>
  <c r="M6962" i="1" s="1"/>
  <c r="K6962" i="1"/>
  <c r="L6391" i="1"/>
  <c r="M6391" i="1" s="1"/>
  <c r="K6391" i="1"/>
  <c r="L5566" i="1"/>
  <c r="M5566" i="1" s="1"/>
  <c r="K5566" i="1"/>
  <c r="L4237" i="1"/>
  <c r="M4237" i="1" s="1"/>
  <c r="K4237" i="1"/>
  <c r="L7009" i="1"/>
  <c r="M7009" i="1" s="1"/>
  <c r="K7009" i="1"/>
  <c r="L5657" i="1"/>
  <c r="M5657" i="1" s="1"/>
  <c r="K5657" i="1"/>
  <c r="L3857" i="1"/>
  <c r="M3857" i="1" s="1"/>
  <c r="K3857" i="1"/>
  <c r="L5854" i="1"/>
  <c r="M5854" i="1" s="1"/>
  <c r="K5854" i="1"/>
  <c r="L5838" i="1"/>
  <c r="M5838" i="1" s="1"/>
  <c r="K5838" i="1"/>
  <c r="L5822" i="1"/>
  <c r="M5822" i="1" s="1"/>
  <c r="K5822" i="1"/>
  <c r="L5806" i="1"/>
  <c r="M5806" i="1" s="1"/>
  <c r="K5806" i="1"/>
  <c r="K5790" i="1"/>
  <c r="L5774" i="1"/>
  <c r="M5774" i="1" s="1"/>
  <c r="K5774" i="1"/>
  <c r="L5758" i="1"/>
  <c r="M5758" i="1" s="1"/>
  <c r="K5758" i="1"/>
  <c r="L5742" i="1"/>
  <c r="M5742" i="1" s="1"/>
  <c r="K5742" i="1"/>
  <c r="L5726" i="1"/>
  <c r="M5726" i="1" s="1"/>
  <c r="K5726" i="1"/>
  <c r="L5704" i="1"/>
  <c r="M5704" i="1" s="1"/>
  <c r="K5704" i="1"/>
  <c r="L5688" i="1"/>
  <c r="M5688" i="1" s="1"/>
  <c r="K5688" i="1"/>
  <c r="K5672" i="1"/>
  <c r="L5656" i="1"/>
  <c r="M5656" i="1" s="1"/>
  <c r="K5656" i="1"/>
  <c r="L5640" i="1"/>
  <c r="M5640" i="1" s="1"/>
  <c r="K5640" i="1"/>
  <c r="L5624" i="1"/>
  <c r="M5624" i="1" s="1"/>
  <c r="K5624" i="1"/>
  <c r="L5601" i="1"/>
  <c r="M5601" i="1" s="1"/>
  <c r="K5601" i="1"/>
  <c r="L5585" i="1"/>
  <c r="M5585" i="1" s="1"/>
  <c r="K5585" i="1"/>
  <c r="L5564" i="1"/>
  <c r="M5564" i="1" s="1"/>
  <c r="K5564" i="1"/>
  <c r="L5548" i="1"/>
  <c r="M5548" i="1" s="1"/>
  <c r="K5548" i="1"/>
  <c r="L5532" i="1"/>
  <c r="M5532" i="1" s="1"/>
  <c r="K5532" i="1"/>
  <c r="L5517" i="1"/>
  <c r="M5517" i="1" s="1"/>
  <c r="K5517" i="1"/>
  <c r="L5486" i="1"/>
  <c r="M5486" i="1" s="1"/>
  <c r="K5486" i="1"/>
  <c r="L5470" i="1"/>
  <c r="M5470" i="1" s="1"/>
  <c r="K5470" i="1"/>
  <c r="L5454" i="1"/>
  <c r="M5454" i="1" s="1"/>
  <c r="K5454" i="1"/>
  <c r="L5438" i="1"/>
  <c r="M5438" i="1" s="1"/>
  <c r="K5438" i="1"/>
  <c r="K5389" i="1"/>
  <c r="K5373" i="1"/>
  <c r="K5357" i="1"/>
  <c r="K5341" i="1"/>
  <c r="K5287" i="1"/>
  <c r="L5271" i="1"/>
  <c r="M5271" i="1" s="1"/>
  <c r="K5271" i="1"/>
  <c r="L5255" i="1"/>
  <c r="M5255" i="1" s="1"/>
  <c r="K5255" i="1"/>
  <c r="L5240" i="1"/>
  <c r="M5240" i="1" s="1"/>
  <c r="K5240" i="1"/>
  <c r="L5221" i="1"/>
  <c r="M5221" i="1" s="1"/>
  <c r="K5221" i="1"/>
  <c r="L5205" i="1"/>
  <c r="M5205" i="1" s="1"/>
  <c r="K5205" i="1"/>
  <c r="L5189" i="1"/>
  <c r="M5189" i="1" s="1"/>
  <c r="K5189" i="1"/>
  <c r="L5173" i="1"/>
  <c r="M5173" i="1" s="1"/>
  <c r="K5173" i="1"/>
  <c r="L5157" i="1"/>
  <c r="M5157" i="1" s="1"/>
  <c r="K5157" i="1"/>
  <c r="L5142" i="1"/>
  <c r="M5142" i="1" s="1"/>
  <c r="K5142" i="1"/>
  <c r="K5126" i="1"/>
  <c r="L5110" i="1"/>
  <c r="M5110" i="1" s="1"/>
  <c r="K5110" i="1"/>
  <c r="L5094" i="1"/>
  <c r="M5094" i="1" s="1"/>
  <c r="K5094" i="1"/>
  <c r="L5071" i="1"/>
  <c r="M5071" i="1" s="1"/>
  <c r="K5071" i="1"/>
  <c r="L5055" i="1"/>
  <c r="M5055" i="1" s="1"/>
  <c r="K5055" i="1"/>
  <c r="L5039" i="1"/>
  <c r="M5039" i="1" s="1"/>
  <c r="K5039" i="1"/>
  <c r="L5023" i="1"/>
  <c r="M5023" i="1" s="1"/>
  <c r="K5023" i="1"/>
  <c r="L5007" i="1"/>
  <c r="M5007" i="1" s="1"/>
  <c r="K5007" i="1"/>
  <c r="L4992" i="1"/>
  <c r="M4992" i="1" s="1"/>
  <c r="K4992" i="1"/>
  <c r="L4973" i="1"/>
  <c r="M4973" i="1" s="1"/>
  <c r="K4973" i="1"/>
  <c r="L4957" i="1"/>
  <c r="M4957" i="1" s="1"/>
  <c r="K4957" i="1"/>
  <c r="L4941" i="1"/>
  <c r="M4941" i="1" s="1"/>
  <c r="K4941" i="1"/>
  <c r="L4925" i="1"/>
  <c r="M4925" i="1" s="1"/>
  <c r="K4925" i="1"/>
  <c r="L4909" i="1"/>
  <c r="M4909" i="1" s="1"/>
  <c r="K4909" i="1"/>
  <c r="L4892" i="1"/>
  <c r="M4892" i="1" s="1"/>
  <c r="K4892" i="1"/>
  <c r="L4876" i="1"/>
  <c r="M4876" i="1" s="1"/>
  <c r="K4876" i="1"/>
  <c r="L4860" i="1"/>
  <c r="M4860" i="1" s="1"/>
  <c r="K4860" i="1"/>
  <c r="L4844" i="1"/>
  <c r="M4844" i="1" s="1"/>
  <c r="K4844" i="1"/>
  <c r="L4828" i="1"/>
  <c r="M4828" i="1" s="1"/>
  <c r="K4828" i="1"/>
  <c r="L4812" i="1"/>
  <c r="M4812" i="1" s="1"/>
  <c r="K4812" i="1"/>
  <c r="L4796" i="1"/>
  <c r="M4796" i="1" s="1"/>
  <c r="K4796" i="1"/>
  <c r="L4780" i="1"/>
  <c r="M4780" i="1" s="1"/>
  <c r="K4780" i="1"/>
  <c r="L4760" i="1"/>
  <c r="M4760" i="1" s="1"/>
  <c r="K4760" i="1"/>
  <c r="L4744" i="1"/>
  <c r="M4744" i="1" s="1"/>
  <c r="K4744" i="1"/>
  <c r="L4728" i="1"/>
  <c r="M4728" i="1" s="1"/>
  <c r="K4728" i="1"/>
  <c r="K4712" i="1"/>
  <c r="L4696" i="1"/>
  <c r="M4696" i="1" s="1"/>
  <c r="K4696" i="1"/>
  <c r="L4681" i="1"/>
  <c r="M4681" i="1" s="1"/>
  <c r="K4681" i="1"/>
  <c r="L4665" i="1"/>
  <c r="M4665" i="1" s="1"/>
  <c r="K4665" i="1"/>
  <c r="L4649" i="1"/>
  <c r="M4649" i="1" s="1"/>
  <c r="K4649" i="1"/>
  <c r="L4633" i="1"/>
  <c r="M4633" i="1" s="1"/>
  <c r="K4633" i="1"/>
  <c r="L4617" i="1"/>
  <c r="M4617" i="1" s="1"/>
  <c r="K4617" i="1"/>
  <c r="K4602" i="1"/>
  <c r="K4586" i="1"/>
  <c r="L4570" i="1"/>
  <c r="M4570" i="1" s="1"/>
  <c r="K4570" i="1"/>
  <c r="L4554" i="1"/>
  <c r="M4554" i="1" s="1"/>
  <c r="K4554" i="1"/>
  <c r="L4538" i="1"/>
  <c r="M4538" i="1" s="1"/>
  <c r="K4538" i="1"/>
  <c r="L4522" i="1"/>
  <c r="M4522" i="1" s="1"/>
  <c r="K4522" i="1"/>
  <c r="L4506" i="1"/>
  <c r="M4506" i="1" s="1"/>
  <c r="K4506" i="1"/>
  <c r="L4490" i="1"/>
  <c r="M4490" i="1" s="1"/>
  <c r="K4490" i="1"/>
  <c r="L4474" i="1"/>
  <c r="M4474" i="1" s="1"/>
  <c r="K4474" i="1"/>
  <c r="L4458" i="1"/>
  <c r="M4458" i="1" s="1"/>
  <c r="K4458" i="1"/>
  <c r="L4442" i="1"/>
  <c r="M4442" i="1" s="1"/>
  <c r="K4442" i="1"/>
  <c r="L4426" i="1"/>
  <c r="M4426" i="1" s="1"/>
  <c r="K4426" i="1"/>
  <c r="L4411" i="1"/>
  <c r="M4411" i="1" s="1"/>
  <c r="K4411" i="1"/>
  <c r="L4395" i="1"/>
  <c r="M4395" i="1" s="1"/>
  <c r="K4395" i="1"/>
  <c r="L4379" i="1"/>
  <c r="M4379" i="1" s="1"/>
  <c r="K4379" i="1"/>
  <c r="L4363" i="1"/>
  <c r="M4363" i="1" s="1"/>
  <c r="K4363" i="1"/>
  <c r="K4347" i="1"/>
  <c r="L4331" i="1"/>
  <c r="M4331" i="1" s="1"/>
  <c r="K4331" i="1"/>
  <c r="L4315" i="1"/>
  <c r="M4315" i="1" s="1"/>
  <c r="K4315" i="1"/>
  <c r="L4299" i="1"/>
  <c r="M4299" i="1" s="1"/>
  <c r="K4299" i="1"/>
  <c r="L4283" i="1"/>
  <c r="M4283" i="1" s="1"/>
  <c r="K4283" i="1"/>
  <c r="L4267" i="1"/>
  <c r="M4267" i="1" s="1"/>
  <c r="K4267" i="1"/>
  <c r="L4251" i="1"/>
  <c r="M4251" i="1" s="1"/>
  <c r="K4251" i="1"/>
  <c r="L4235" i="1"/>
  <c r="M4235" i="1" s="1"/>
  <c r="K4235" i="1"/>
  <c r="L4219" i="1"/>
  <c r="M4219" i="1" s="1"/>
  <c r="K4219" i="1"/>
  <c r="L4204" i="1"/>
  <c r="M4204" i="1" s="1"/>
  <c r="K4204" i="1"/>
  <c r="L4188" i="1"/>
  <c r="M4188" i="1" s="1"/>
  <c r="K4188" i="1"/>
  <c r="L4172" i="1"/>
  <c r="M4172" i="1" s="1"/>
  <c r="K4172" i="1"/>
  <c r="L4156" i="1"/>
  <c r="M4156" i="1" s="1"/>
  <c r="K4156" i="1"/>
  <c r="L4141" i="1"/>
  <c r="M4141" i="1" s="1"/>
  <c r="K4141" i="1"/>
  <c r="L4125" i="1"/>
  <c r="M4125" i="1" s="1"/>
  <c r="K4125" i="1"/>
  <c r="L4109" i="1"/>
  <c r="M4109" i="1" s="1"/>
  <c r="K4109" i="1"/>
  <c r="L4093" i="1"/>
  <c r="M4093" i="1" s="1"/>
  <c r="K4093" i="1"/>
  <c r="L4077" i="1"/>
  <c r="M4077" i="1" s="1"/>
  <c r="K4077" i="1"/>
  <c r="L4061" i="1"/>
  <c r="M4061" i="1" s="1"/>
  <c r="K4061" i="1"/>
  <c r="L4045" i="1"/>
  <c r="M4045" i="1" s="1"/>
  <c r="K4045" i="1"/>
  <c r="L4029" i="1"/>
  <c r="M4029" i="1" s="1"/>
  <c r="K4029" i="1"/>
  <c r="L4013" i="1"/>
  <c r="M4013" i="1" s="1"/>
  <c r="K4013" i="1"/>
  <c r="L3997" i="1"/>
  <c r="M3997" i="1" s="1"/>
  <c r="K3997" i="1"/>
  <c r="L3981" i="1"/>
  <c r="M3981" i="1" s="1"/>
  <c r="K3981" i="1"/>
  <c r="L3965" i="1"/>
  <c r="M3965" i="1" s="1"/>
  <c r="K3965" i="1"/>
  <c r="L3949" i="1"/>
  <c r="M3949" i="1" s="1"/>
  <c r="K3949" i="1"/>
  <c r="L3933" i="1"/>
  <c r="M3933" i="1" s="1"/>
  <c r="K3933" i="1"/>
  <c r="L3918" i="1"/>
  <c r="M3918" i="1" s="1"/>
  <c r="K3918" i="1"/>
  <c r="K3902" i="1"/>
  <c r="L3887" i="1"/>
  <c r="M3887" i="1" s="1"/>
  <c r="K3887" i="1"/>
  <c r="K3871" i="1"/>
  <c r="L3856" i="1"/>
  <c r="M3856" i="1" s="1"/>
  <c r="K3856" i="1"/>
  <c r="L3840" i="1"/>
  <c r="M3840" i="1" s="1"/>
  <c r="K3840" i="1"/>
  <c r="L3824" i="1"/>
  <c r="M3824" i="1" s="1"/>
  <c r="K3824" i="1"/>
  <c r="L3808" i="1"/>
  <c r="M3808" i="1" s="1"/>
  <c r="K3808" i="1"/>
  <c r="L3792" i="1"/>
  <c r="M3792" i="1" s="1"/>
  <c r="K3792" i="1"/>
  <c r="L3776" i="1"/>
  <c r="M3776" i="1" s="1"/>
  <c r="K3776" i="1"/>
  <c r="K3760" i="1"/>
  <c r="L3745" i="1"/>
  <c r="M3745" i="1" s="1"/>
  <c r="K3745" i="1"/>
  <c r="L3729" i="1"/>
  <c r="M3729" i="1" s="1"/>
  <c r="K3729" i="1"/>
  <c r="L3713" i="1"/>
  <c r="M3713" i="1" s="1"/>
  <c r="K3713" i="1"/>
  <c r="L3697" i="1"/>
  <c r="M3697" i="1" s="1"/>
  <c r="K3697" i="1"/>
  <c r="L3681" i="1"/>
  <c r="M3681" i="1" s="1"/>
  <c r="K3681" i="1"/>
  <c r="L3666" i="1"/>
  <c r="M3666" i="1" s="1"/>
  <c r="K3666" i="1"/>
  <c r="L3650" i="1"/>
  <c r="M3650" i="1" s="1"/>
  <c r="K3650" i="1"/>
  <c r="L3634" i="1"/>
  <c r="M3634" i="1" s="1"/>
  <c r="K3634" i="1"/>
  <c r="L3618" i="1"/>
  <c r="M3618" i="1" s="1"/>
  <c r="K3618" i="1"/>
  <c r="L3602" i="1"/>
  <c r="M3602" i="1" s="1"/>
  <c r="K3602" i="1"/>
  <c r="L3586" i="1"/>
  <c r="M3586" i="1" s="1"/>
  <c r="K3586" i="1"/>
  <c r="K3570" i="1"/>
  <c r="L3554" i="1"/>
  <c r="M3554" i="1" s="1"/>
  <c r="K3554" i="1"/>
  <c r="L3538" i="1"/>
  <c r="M3538" i="1" s="1"/>
  <c r="K3538" i="1"/>
  <c r="L3522" i="1"/>
  <c r="M3522" i="1" s="1"/>
  <c r="K3522" i="1"/>
  <c r="L3506" i="1"/>
  <c r="M3506" i="1" s="1"/>
  <c r="K3506" i="1"/>
  <c r="L3490" i="1"/>
  <c r="M3490" i="1" s="1"/>
  <c r="K3490" i="1"/>
  <c r="L3474" i="1"/>
  <c r="M3474" i="1" s="1"/>
  <c r="K3474" i="1"/>
  <c r="L3458" i="1"/>
  <c r="M3458" i="1" s="1"/>
  <c r="K3458" i="1"/>
  <c r="L3442" i="1"/>
  <c r="M3442" i="1" s="1"/>
  <c r="K3442" i="1"/>
  <c r="L3426" i="1"/>
  <c r="M3426" i="1" s="1"/>
  <c r="K3426" i="1"/>
  <c r="K3410" i="1"/>
  <c r="L3380" i="1"/>
  <c r="M3380" i="1" s="1"/>
  <c r="K3380" i="1"/>
  <c r="L3364" i="1"/>
  <c r="M3364" i="1" s="1"/>
  <c r="K3364" i="1"/>
  <c r="L3348" i="1"/>
  <c r="M3348" i="1" s="1"/>
  <c r="K3348" i="1"/>
  <c r="L3332" i="1"/>
  <c r="M3332" i="1" s="1"/>
  <c r="K3332" i="1"/>
  <c r="L3316" i="1"/>
  <c r="M3316" i="1" s="1"/>
  <c r="K3316" i="1"/>
  <c r="L3301" i="1"/>
  <c r="M3301" i="1" s="1"/>
  <c r="K3301" i="1"/>
  <c r="L3285" i="1"/>
  <c r="M3285" i="1" s="1"/>
  <c r="K3285" i="1"/>
  <c r="K3269" i="1"/>
  <c r="L3253" i="1"/>
  <c r="M3253" i="1" s="1"/>
  <c r="K3253" i="1"/>
  <c r="L3237" i="1"/>
  <c r="M3237" i="1" s="1"/>
  <c r="K3237" i="1"/>
  <c r="L3221" i="1"/>
  <c r="M3221" i="1" s="1"/>
  <c r="K3221" i="1"/>
  <c r="L3205" i="1"/>
  <c r="M3205" i="1" s="1"/>
  <c r="K3205" i="1"/>
  <c r="L3189" i="1"/>
  <c r="M3189" i="1" s="1"/>
  <c r="K3189" i="1"/>
  <c r="L3173" i="1"/>
  <c r="M3173" i="1" s="1"/>
  <c r="K3173" i="1"/>
  <c r="L3157" i="1"/>
  <c r="M3157" i="1" s="1"/>
  <c r="K3157" i="1"/>
  <c r="L3141" i="1"/>
  <c r="M3141" i="1" s="1"/>
  <c r="K3141" i="1"/>
  <c r="L3103" i="1"/>
  <c r="M3103" i="1" s="1"/>
  <c r="K3103" i="1"/>
  <c r="L3087" i="1"/>
  <c r="M3087" i="1" s="1"/>
  <c r="K3087" i="1"/>
  <c r="L3071" i="1"/>
  <c r="M3071" i="1" s="1"/>
  <c r="K3071" i="1"/>
  <c r="L3029" i="1"/>
  <c r="M3029" i="1" s="1"/>
  <c r="K3029" i="1"/>
  <c r="L3013" i="1"/>
  <c r="M3013" i="1" s="1"/>
  <c r="K3013" i="1"/>
  <c r="L2997" i="1"/>
  <c r="M2997" i="1" s="1"/>
  <c r="K2997" i="1"/>
  <c r="L2981" i="1"/>
  <c r="M2981" i="1" s="1"/>
  <c r="K2981" i="1"/>
  <c r="L2965" i="1"/>
  <c r="M2965" i="1" s="1"/>
  <c r="K2965" i="1"/>
  <c r="L2949" i="1"/>
  <c r="M2949" i="1" s="1"/>
  <c r="K2949" i="1"/>
  <c r="L2933" i="1"/>
  <c r="M2933" i="1" s="1"/>
  <c r="K2933" i="1"/>
  <c r="L2917" i="1"/>
  <c r="M2917" i="1" s="1"/>
  <c r="K2917" i="1"/>
  <c r="L2901" i="1"/>
  <c r="M2901" i="1" s="1"/>
  <c r="K2901" i="1"/>
  <c r="L2885" i="1"/>
  <c r="M2885" i="1" s="1"/>
  <c r="K2885" i="1"/>
  <c r="L2870" i="1"/>
  <c r="M2870" i="1" s="1"/>
  <c r="K2870" i="1"/>
  <c r="L2854" i="1"/>
  <c r="M2854" i="1" s="1"/>
  <c r="K2854" i="1"/>
  <c r="L2832" i="1"/>
  <c r="M2832" i="1" s="1"/>
  <c r="K2832" i="1"/>
  <c r="L2816" i="1"/>
  <c r="M2816" i="1" s="1"/>
  <c r="K2816" i="1"/>
  <c r="L2800" i="1"/>
  <c r="M2800" i="1" s="1"/>
  <c r="K2800" i="1"/>
  <c r="K2265" i="1"/>
  <c r="L55" i="1"/>
  <c r="M55" i="1" s="1"/>
  <c r="K55" i="1"/>
  <c r="L7011" i="1"/>
  <c r="M7011" i="1" s="1"/>
  <c r="K7011" i="1"/>
  <c r="L6884" i="1"/>
  <c r="M6884" i="1" s="1"/>
  <c r="K6884" i="1"/>
  <c r="L6789" i="1"/>
  <c r="M6789" i="1" s="1"/>
  <c r="K6789" i="1"/>
  <c r="L6581" i="1"/>
  <c r="M6581" i="1" s="1"/>
  <c r="K6581" i="1"/>
  <c r="L6503" i="1"/>
  <c r="M6503" i="1" s="1"/>
  <c r="K6503" i="1"/>
  <c r="L6424" i="1"/>
  <c r="M6424" i="1" s="1"/>
  <c r="K6424" i="1"/>
  <c r="K6328" i="1"/>
  <c r="L6221" i="1"/>
  <c r="M6221" i="1" s="1"/>
  <c r="K6221" i="1"/>
  <c r="L6125" i="1"/>
  <c r="M6125" i="1" s="1"/>
  <c r="K6125" i="1"/>
  <c r="L6009" i="1"/>
  <c r="M6009" i="1" s="1"/>
  <c r="K6009" i="1"/>
  <c r="L5825" i="1"/>
  <c r="M5825" i="1" s="1"/>
  <c r="K5825" i="1"/>
  <c r="L5729" i="1"/>
  <c r="M5729" i="1" s="1"/>
  <c r="K5729" i="1"/>
  <c r="L5627" i="1"/>
  <c r="M5627" i="1" s="1"/>
  <c r="K5627" i="1"/>
  <c r="L5520" i="1"/>
  <c r="M5520" i="1" s="1"/>
  <c r="K5520" i="1"/>
  <c r="K5376" i="1"/>
  <c r="L5243" i="1"/>
  <c r="M5243" i="1" s="1"/>
  <c r="K5243" i="1"/>
  <c r="L5113" i="1"/>
  <c r="M5113" i="1" s="1"/>
  <c r="K5113" i="1"/>
  <c r="L4995" i="1"/>
  <c r="M4995" i="1" s="1"/>
  <c r="K4995" i="1"/>
  <c r="L4912" i="1"/>
  <c r="M4912" i="1" s="1"/>
  <c r="K4912" i="1"/>
  <c r="L4799" i="1"/>
  <c r="M4799" i="1" s="1"/>
  <c r="K4799" i="1"/>
  <c r="L4699" i="1"/>
  <c r="M4699" i="1" s="1"/>
  <c r="K4699" i="1"/>
  <c r="L4589" i="1"/>
  <c r="M4589" i="1" s="1"/>
  <c r="K4589" i="1"/>
  <c r="L4445" i="1"/>
  <c r="M4445" i="1" s="1"/>
  <c r="K4445" i="1"/>
  <c r="L4350" i="1"/>
  <c r="M4350" i="1" s="1"/>
  <c r="K4350" i="1"/>
  <c r="L4207" i="1"/>
  <c r="M4207" i="1" s="1"/>
  <c r="K4207" i="1"/>
  <c r="L4080" i="1"/>
  <c r="M4080" i="1" s="1"/>
  <c r="K4080" i="1"/>
  <c r="L3936" i="1"/>
  <c r="M3936" i="1" s="1"/>
  <c r="K3936" i="1"/>
  <c r="L3827" i="1"/>
  <c r="M3827" i="1" s="1"/>
  <c r="K3827" i="1"/>
  <c r="L3748" i="1"/>
  <c r="M3748" i="1" s="1"/>
  <c r="K3748" i="1"/>
  <c r="L6220" i="1"/>
  <c r="M6220" i="1" s="1"/>
  <c r="K6220" i="1"/>
  <c r="L4285" i="1"/>
  <c r="M4285" i="1" s="1"/>
  <c r="K4285" i="1"/>
  <c r="K6675" i="1"/>
  <c r="L6039" i="1"/>
  <c r="M6039" i="1" s="1"/>
  <c r="K6039" i="1"/>
  <c r="L5056" i="1"/>
  <c r="M5056" i="1" s="1"/>
  <c r="K5056" i="1"/>
  <c r="L3777" i="1"/>
  <c r="M3777" i="1" s="1"/>
  <c r="K3777" i="1"/>
  <c r="L84" i="1"/>
  <c r="M84" i="1" s="1"/>
  <c r="K84" i="1"/>
  <c r="L14" i="1"/>
  <c r="M14" i="1" s="1"/>
  <c r="K14" i="1"/>
  <c r="L99" i="1"/>
  <c r="M99" i="1" s="1"/>
  <c r="K99" i="1"/>
  <c r="L83" i="1"/>
  <c r="M83" i="1" s="1"/>
  <c r="K83" i="1"/>
  <c r="L67" i="1"/>
  <c r="M67" i="1" s="1"/>
  <c r="K67" i="1"/>
  <c r="L51" i="1"/>
  <c r="M51" i="1" s="1"/>
  <c r="K51" i="1"/>
  <c r="L35" i="1"/>
  <c r="M35" i="1" s="1"/>
  <c r="K35" i="1"/>
  <c r="L7108" i="1"/>
  <c r="M7108" i="1" s="1"/>
  <c r="K7108" i="1"/>
  <c r="L7092" i="1"/>
  <c r="M7092" i="1" s="1"/>
  <c r="K7092" i="1"/>
  <c r="L7076" i="1"/>
  <c r="M7076" i="1" s="1"/>
  <c r="K7076" i="1"/>
  <c r="L7055" i="1"/>
  <c r="M7055" i="1" s="1"/>
  <c r="K7055" i="1"/>
  <c r="L7039" i="1"/>
  <c r="M7039" i="1" s="1"/>
  <c r="K7039" i="1"/>
  <c r="L7023" i="1"/>
  <c r="M7023" i="1" s="1"/>
  <c r="K7023" i="1"/>
  <c r="L7007" i="1"/>
  <c r="M7007" i="1" s="1"/>
  <c r="K7007" i="1"/>
  <c r="L6991" i="1"/>
  <c r="M6991" i="1" s="1"/>
  <c r="K6991" i="1"/>
  <c r="K6975" i="1"/>
  <c r="L6959" i="1"/>
  <c r="M6959" i="1" s="1"/>
  <c r="K6959" i="1"/>
  <c r="L6943" i="1"/>
  <c r="M6943" i="1" s="1"/>
  <c r="K6943" i="1"/>
  <c r="L6927" i="1"/>
  <c r="M6927" i="1" s="1"/>
  <c r="K6927" i="1"/>
  <c r="L6911" i="1"/>
  <c r="M6911" i="1" s="1"/>
  <c r="K6911" i="1"/>
  <c r="L6880" i="1"/>
  <c r="M6880" i="1" s="1"/>
  <c r="K6880" i="1"/>
  <c r="L6864" i="1"/>
  <c r="M6864" i="1" s="1"/>
  <c r="K6864" i="1"/>
  <c r="L6848" i="1"/>
  <c r="M6848" i="1" s="1"/>
  <c r="K6848" i="1"/>
  <c r="L6832" i="1"/>
  <c r="M6832" i="1" s="1"/>
  <c r="K6832" i="1"/>
  <c r="L6816" i="1"/>
  <c r="M6816" i="1" s="1"/>
  <c r="K6816" i="1"/>
  <c r="L6801" i="1"/>
  <c r="M6801" i="1" s="1"/>
  <c r="K6801" i="1"/>
  <c r="L6785" i="1"/>
  <c r="M6785" i="1" s="1"/>
  <c r="K6785" i="1"/>
  <c r="L6769" i="1"/>
  <c r="M6769" i="1" s="1"/>
  <c r="K6769" i="1"/>
  <c r="L6689" i="1"/>
  <c r="M6689" i="1" s="1"/>
  <c r="K6689" i="1"/>
  <c r="L6673" i="1"/>
  <c r="M6673" i="1" s="1"/>
  <c r="K6673" i="1"/>
  <c r="L6657" i="1"/>
  <c r="M6657" i="1" s="1"/>
  <c r="K6657" i="1"/>
  <c r="L6641" i="1"/>
  <c r="M6641" i="1" s="1"/>
  <c r="K6641" i="1"/>
  <c r="L6625" i="1"/>
  <c r="M6625" i="1" s="1"/>
  <c r="K6625" i="1"/>
  <c r="L6609" i="1"/>
  <c r="M6609" i="1" s="1"/>
  <c r="K6609" i="1"/>
  <c r="L6593" i="1"/>
  <c r="M6593" i="1" s="1"/>
  <c r="K6593" i="1"/>
  <c r="L6577" i="1"/>
  <c r="M6577" i="1" s="1"/>
  <c r="K6577" i="1"/>
  <c r="K6561" i="1"/>
  <c r="L6546" i="1"/>
  <c r="M6546" i="1" s="1"/>
  <c r="K6546" i="1"/>
  <c r="L6531" i="1"/>
  <c r="M6531" i="1" s="1"/>
  <c r="K6531" i="1"/>
  <c r="L6515" i="1"/>
  <c r="M6515" i="1" s="1"/>
  <c r="K6515" i="1"/>
  <c r="L6499" i="1"/>
  <c r="M6499" i="1" s="1"/>
  <c r="K6499" i="1"/>
  <c r="L6483" i="1"/>
  <c r="M6483" i="1" s="1"/>
  <c r="K6483" i="1"/>
  <c r="L6452" i="1"/>
  <c r="M6452" i="1" s="1"/>
  <c r="K6452" i="1"/>
  <c r="K6436" i="1"/>
  <c r="L6420" i="1"/>
  <c r="M6420" i="1" s="1"/>
  <c r="K6420" i="1"/>
  <c r="K6404" i="1"/>
  <c r="L6388" i="1"/>
  <c r="M6388" i="1" s="1"/>
  <c r="K6388" i="1"/>
  <c r="L6372" i="1"/>
  <c r="M6372" i="1" s="1"/>
  <c r="K6372" i="1"/>
  <c r="L6356" i="1"/>
  <c r="M6356" i="1" s="1"/>
  <c r="K6356" i="1"/>
  <c r="L6340" i="1"/>
  <c r="M6340" i="1" s="1"/>
  <c r="K6340" i="1"/>
  <c r="L6324" i="1"/>
  <c r="M6324" i="1" s="1"/>
  <c r="K6324" i="1"/>
  <c r="L6308" i="1"/>
  <c r="M6308" i="1" s="1"/>
  <c r="K6308" i="1"/>
  <c r="L6292" i="1"/>
  <c r="M6292" i="1" s="1"/>
  <c r="K6292" i="1"/>
  <c r="L6265" i="1"/>
  <c r="M6265" i="1" s="1"/>
  <c r="K6265" i="1"/>
  <c r="L6249" i="1"/>
  <c r="M6249" i="1" s="1"/>
  <c r="K6249" i="1"/>
  <c r="L6233" i="1"/>
  <c r="M6233" i="1" s="1"/>
  <c r="K6233" i="1"/>
  <c r="K6217" i="1"/>
  <c r="L6201" i="1"/>
  <c r="M6201" i="1" s="1"/>
  <c r="K6201" i="1"/>
  <c r="L6185" i="1"/>
  <c r="M6185" i="1" s="1"/>
  <c r="K6185" i="1"/>
  <c r="L6169" i="1"/>
  <c r="M6169" i="1" s="1"/>
  <c r="K6169" i="1"/>
  <c r="L6153" i="1"/>
  <c r="M6153" i="1" s="1"/>
  <c r="K6153" i="1"/>
  <c r="L6137" i="1"/>
  <c r="M6137" i="1" s="1"/>
  <c r="K6137" i="1"/>
  <c r="L6121" i="1"/>
  <c r="M6121" i="1" s="1"/>
  <c r="K6121" i="1"/>
  <c r="L6105" i="1"/>
  <c r="M6105" i="1" s="1"/>
  <c r="K6105" i="1"/>
  <c r="K6089" i="1"/>
  <c r="L6073" i="1"/>
  <c r="M6073" i="1" s="1"/>
  <c r="K6073" i="1"/>
  <c r="L6057" i="1"/>
  <c r="M6057" i="1" s="1"/>
  <c r="K6057" i="1"/>
  <c r="L6037" i="1"/>
  <c r="M6037" i="1" s="1"/>
  <c r="K6037" i="1"/>
  <c r="L6021" i="1"/>
  <c r="M6021" i="1" s="1"/>
  <c r="K6021" i="1"/>
  <c r="K6005" i="1"/>
  <c r="K5895" i="1"/>
  <c r="K5869" i="1"/>
  <c r="L5853" i="1"/>
  <c r="M5853" i="1" s="1"/>
  <c r="K5853" i="1"/>
  <c r="L5837" i="1"/>
  <c r="M5837" i="1" s="1"/>
  <c r="K5837" i="1"/>
  <c r="L5821" i="1"/>
  <c r="M5821" i="1" s="1"/>
  <c r="K5821" i="1"/>
  <c r="L5805" i="1"/>
  <c r="M5805" i="1" s="1"/>
  <c r="K5805" i="1"/>
  <c r="L5789" i="1"/>
  <c r="M5789" i="1" s="1"/>
  <c r="K5789" i="1"/>
  <c r="L5773" i="1"/>
  <c r="M5773" i="1" s="1"/>
  <c r="K5773" i="1"/>
  <c r="L5757" i="1"/>
  <c r="M5757" i="1" s="1"/>
  <c r="K5757" i="1"/>
  <c r="L5741" i="1"/>
  <c r="M5741" i="1" s="1"/>
  <c r="K5741" i="1"/>
  <c r="L5725" i="1"/>
  <c r="M5725" i="1" s="1"/>
  <c r="K5725" i="1"/>
  <c r="L5703" i="1"/>
  <c r="M5703" i="1" s="1"/>
  <c r="K5703" i="1"/>
  <c r="L5687" i="1"/>
  <c r="M5687" i="1" s="1"/>
  <c r="K5687" i="1"/>
  <c r="L5671" i="1"/>
  <c r="M5671" i="1" s="1"/>
  <c r="K5671" i="1"/>
  <c r="L5655" i="1"/>
  <c r="M5655" i="1" s="1"/>
  <c r="K5655" i="1"/>
  <c r="L5639" i="1"/>
  <c r="M5639" i="1" s="1"/>
  <c r="K5639" i="1"/>
  <c r="L5623" i="1"/>
  <c r="M5623" i="1" s="1"/>
  <c r="K5623" i="1"/>
  <c r="L5600" i="1"/>
  <c r="M5600" i="1" s="1"/>
  <c r="K5600" i="1"/>
  <c r="L5584" i="1"/>
  <c r="M5584" i="1" s="1"/>
  <c r="K5584" i="1"/>
  <c r="L5563" i="1"/>
  <c r="M5563" i="1" s="1"/>
  <c r="K5563" i="1"/>
  <c r="L5547" i="1"/>
  <c r="M5547" i="1" s="1"/>
  <c r="K5547" i="1"/>
  <c r="L5531" i="1"/>
  <c r="M5531" i="1" s="1"/>
  <c r="K5531" i="1"/>
  <c r="L5516" i="1"/>
  <c r="M5516" i="1" s="1"/>
  <c r="K5516" i="1"/>
  <c r="L5501" i="1"/>
  <c r="M5501" i="1" s="1"/>
  <c r="K5501" i="1"/>
  <c r="L5485" i="1"/>
  <c r="M5485" i="1" s="1"/>
  <c r="K5485" i="1"/>
  <c r="L5469" i="1"/>
  <c r="M5469" i="1" s="1"/>
  <c r="K5469" i="1"/>
  <c r="L5453" i="1"/>
  <c r="M5453" i="1" s="1"/>
  <c r="K5453" i="1"/>
  <c r="L5437" i="1"/>
  <c r="M5437" i="1" s="1"/>
  <c r="K5437" i="1"/>
  <c r="K5388" i="1"/>
  <c r="K5372" i="1"/>
  <c r="K5356" i="1"/>
  <c r="K5340" i="1"/>
  <c r="K5286" i="1"/>
  <c r="L5270" i="1"/>
  <c r="M5270" i="1" s="1"/>
  <c r="K5270" i="1"/>
  <c r="L5254" i="1"/>
  <c r="M5254" i="1" s="1"/>
  <c r="K5254" i="1"/>
  <c r="L5239" i="1"/>
  <c r="M5239" i="1" s="1"/>
  <c r="K5239" i="1"/>
  <c r="L5220" i="1"/>
  <c r="M5220" i="1" s="1"/>
  <c r="K5220" i="1"/>
  <c r="L5204" i="1"/>
  <c r="M5204" i="1" s="1"/>
  <c r="K5204" i="1"/>
  <c r="K5188" i="1"/>
  <c r="L5172" i="1"/>
  <c r="M5172" i="1" s="1"/>
  <c r="K5172" i="1"/>
  <c r="L5156" i="1"/>
  <c r="M5156" i="1" s="1"/>
  <c r="K5156" i="1"/>
  <c r="L5141" i="1"/>
  <c r="M5141" i="1" s="1"/>
  <c r="K5141" i="1"/>
  <c r="L5125" i="1"/>
  <c r="M5125" i="1" s="1"/>
  <c r="K5125" i="1"/>
  <c r="L5109" i="1"/>
  <c r="M5109" i="1" s="1"/>
  <c r="K5109" i="1"/>
  <c r="L5093" i="1"/>
  <c r="M5093" i="1" s="1"/>
  <c r="K5093" i="1"/>
  <c r="L5070" i="1"/>
  <c r="M5070" i="1" s="1"/>
  <c r="K5070" i="1"/>
  <c r="L5054" i="1"/>
  <c r="M5054" i="1" s="1"/>
  <c r="K5054" i="1"/>
  <c r="L5038" i="1"/>
  <c r="M5038" i="1" s="1"/>
  <c r="K5038" i="1"/>
  <c r="L5022" i="1"/>
  <c r="M5022" i="1" s="1"/>
  <c r="K5022" i="1"/>
  <c r="L5006" i="1"/>
  <c r="M5006" i="1" s="1"/>
  <c r="K5006" i="1"/>
  <c r="L4991" i="1"/>
  <c r="M4991" i="1" s="1"/>
  <c r="K4991" i="1"/>
  <c r="L4972" i="1"/>
  <c r="M4972" i="1" s="1"/>
  <c r="K4972" i="1"/>
  <c r="L4956" i="1"/>
  <c r="M4956" i="1" s="1"/>
  <c r="K4956" i="1"/>
  <c r="L4940" i="1"/>
  <c r="M4940" i="1" s="1"/>
  <c r="K4940" i="1"/>
  <c r="L4924" i="1"/>
  <c r="M4924" i="1" s="1"/>
  <c r="K4924" i="1"/>
  <c r="L4907" i="1"/>
  <c r="M4907" i="1" s="1"/>
  <c r="K4907" i="1"/>
  <c r="L4891" i="1"/>
  <c r="M4891" i="1" s="1"/>
  <c r="K4891" i="1"/>
  <c r="L4875" i="1"/>
  <c r="M4875" i="1" s="1"/>
  <c r="K4875" i="1"/>
  <c r="L4859" i="1"/>
  <c r="M4859" i="1" s="1"/>
  <c r="K4859" i="1"/>
  <c r="K4843" i="1"/>
  <c r="L4827" i="1"/>
  <c r="M4827" i="1" s="1"/>
  <c r="K4827" i="1"/>
  <c r="L4811" i="1"/>
  <c r="M4811" i="1" s="1"/>
  <c r="K4811" i="1"/>
  <c r="L4795" i="1"/>
  <c r="M4795" i="1" s="1"/>
  <c r="K4795" i="1"/>
  <c r="L4779" i="1"/>
  <c r="M4779" i="1" s="1"/>
  <c r="K4779" i="1"/>
  <c r="L4759" i="1"/>
  <c r="M4759" i="1" s="1"/>
  <c r="K4759" i="1"/>
  <c r="L4743" i="1"/>
  <c r="M4743" i="1" s="1"/>
  <c r="K4743" i="1"/>
  <c r="L4727" i="1"/>
  <c r="M4727" i="1" s="1"/>
  <c r="K4727" i="1"/>
  <c r="L4711" i="1"/>
  <c r="M4711" i="1" s="1"/>
  <c r="K4711" i="1"/>
  <c r="L4695" i="1"/>
  <c r="M4695" i="1" s="1"/>
  <c r="K4695" i="1"/>
  <c r="L4680" i="1"/>
  <c r="M4680" i="1" s="1"/>
  <c r="K4680" i="1"/>
  <c r="L4664" i="1"/>
  <c r="M4664" i="1" s="1"/>
  <c r="K4664" i="1"/>
  <c r="K4648" i="1"/>
  <c r="L4632" i="1"/>
  <c r="M4632" i="1" s="1"/>
  <c r="K4632" i="1"/>
  <c r="L4616" i="1"/>
  <c r="M4616" i="1" s="1"/>
  <c r="K4616" i="1"/>
  <c r="L4601" i="1"/>
  <c r="M4601" i="1" s="1"/>
  <c r="K4601" i="1"/>
  <c r="L4585" i="1"/>
  <c r="M4585" i="1" s="1"/>
  <c r="K4585" i="1"/>
  <c r="K4569" i="1"/>
  <c r="L4553" i="1"/>
  <c r="M4553" i="1" s="1"/>
  <c r="K4553" i="1"/>
  <c r="L4537" i="1"/>
  <c r="M4537" i="1" s="1"/>
  <c r="K4537" i="1"/>
  <c r="L4521" i="1"/>
  <c r="M4521" i="1" s="1"/>
  <c r="K4521" i="1"/>
  <c r="L4505" i="1"/>
  <c r="M4505" i="1" s="1"/>
  <c r="K4505" i="1"/>
  <c r="L4489" i="1"/>
  <c r="M4489" i="1" s="1"/>
  <c r="K4489" i="1"/>
  <c r="L4473" i="1"/>
  <c r="M4473" i="1" s="1"/>
  <c r="K4473" i="1"/>
  <c r="L4457" i="1"/>
  <c r="M4457" i="1" s="1"/>
  <c r="K4457" i="1"/>
  <c r="L4441" i="1"/>
  <c r="M4441" i="1" s="1"/>
  <c r="K4441" i="1"/>
  <c r="L4425" i="1"/>
  <c r="M4425" i="1" s="1"/>
  <c r="K4425" i="1"/>
  <c r="L4410" i="1"/>
  <c r="M4410" i="1" s="1"/>
  <c r="K4410" i="1"/>
  <c r="L4394" i="1"/>
  <c r="M4394" i="1" s="1"/>
  <c r="K4394" i="1"/>
  <c r="L4378" i="1"/>
  <c r="M4378" i="1" s="1"/>
  <c r="K4378" i="1"/>
  <c r="L4362" i="1"/>
  <c r="M4362" i="1" s="1"/>
  <c r="K4362" i="1"/>
  <c r="L4346" i="1"/>
  <c r="M4346" i="1" s="1"/>
  <c r="K4346" i="1"/>
  <c r="L4330" i="1"/>
  <c r="M4330" i="1" s="1"/>
  <c r="K4330" i="1"/>
  <c r="L4314" i="1"/>
  <c r="M4314" i="1" s="1"/>
  <c r="K4314" i="1"/>
  <c r="L4298" i="1"/>
  <c r="M4298" i="1" s="1"/>
  <c r="K4298" i="1"/>
  <c r="L4282" i="1"/>
  <c r="M4282" i="1" s="1"/>
  <c r="K4282" i="1"/>
  <c r="L4266" i="1"/>
  <c r="M4266" i="1" s="1"/>
  <c r="K4266" i="1"/>
  <c r="L4250" i="1"/>
  <c r="M4250" i="1" s="1"/>
  <c r="K4250" i="1"/>
  <c r="L4234" i="1"/>
  <c r="M4234" i="1" s="1"/>
  <c r="K4234" i="1"/>
  <c r="L4218" i="1"/>
  <c r="M4218" i="1" s="1"/>
  <c r="K4218" i="1"/>
  <c r="L4203" i="1"/>
  <c r="M4203" i="1" s="1"/>
  <c r="K4203" i="1"/>
  <c r="L4187" i="1"/>
  <c r="M4187" i="1" s="1"/>
  <c r="K4187" i="1"/>
  <c r="L4171" i="1"/>
  <c r="M4171" i="1" s="1"/>
  <c r="K4171" i="1"/>
  <c r="L4155" i="1"/>
  <c r="M4155" i="1" s="1"/>
  <c r="K4155" i="1"/>
  <c r="L4140" i="1"/>
  <c r="M4140" i="1" s="1"/>
  <c r="K4140" i="1"/>
  <c r="L4124" i="1"/>
  <c r="M4124" i="1" s="1"/>
  <c r="K4124" i="1"/>
  <c r="L4108" i="1"/>
  <c r="M4108" i="1" s="1"/>
  <c r="K4108" i="1"/>
  <c r="L4092" i="1"/>
  <c r="M4092" i="1" s="1"/>
  <c r="K4092" i="1"/>
  <c r="L4076" i="1"/>
  <c r="M4076" i="1" s="1"/>
  <c r="K4076" i="1"/>
  <c r="L4060" i="1"/>
  <c r="M4060" i="1" s="1"/>
  <c r="K4060" i="1"/>
  <c r="L4044" i="1"/>
  <c r="M4044" i="1" s="1"/>
  <c r="K4044" i="1"/>
  <c r="L4028" i="1"/>
  <c r="M4028" i="1" s="1"/>
  <c r="K4028" i="1"/>
  <c r="L4012" i="1"/>
  <c r="M4012" i="1" s="1"/>
  <c r="K4012" i="1"/>
  <c r="L3996" i="1"/>
  <c r="M3996" i="1" s="1"/>
  <c r="K3996" i="1"/>
  <c r="L3980" i="1"/>
  <c r="M3980" i="1" s="1"/>
  <c r="K3980" i="1"/>
  <c r="L3964" i="1"/>
  <c r="M3964" i="1" s="1"/>
  <c r="K3964" i="1"/>
  <c r="L3948" i="1"/>
  <c r="M3948" i="1" s="1"/>
  <c r="K3948" i="1"/>
  <c r="L3932" i="1"/>
  <c r="M3932" i="1" s="1"/>
  <c r="K3932" i="1"/>
  <c r="L3917" i="1"/>
  <c r="M3917" i="1" s="1"/>
  <c r="K3917" i="1"/>
  <c r="L3901" i="1"/>
  <c r="M3901" i="1" s="1"/>
  <c r="K3901" i="1"/>
  <c r="L3886" i="1"/>
  <c r="M3886" i="1" s="1"/>
  <c r="K3886" i="1"/>
  <c r="L3870" i="1"/>
  <c r="M3870" i="1" s="1"/>
  <c r="K3870" i="1"/>
  <c r="K3855" i="1"/>
  <c r="L3839" i="1"/>
  <c r="M3839" i="1" s="1"/>
  <c r="K3839" i="1"/>
  <c r="L3823" i="1"/>
  <c r="M3823" i="1" s="1"/>
  <c r="K3823" i="1"/>
  <c r="K3807" i="1"/>
  <c r="L3791" i="1"/>
  <c r="M3791" i="1" s="1"/>
  <c r="K3791" i="1"/>
  <c r="L3775" i="1"/>
  <c r="M3775" i="1" s="1"/>
  <c r="K3775" i="1"/>
  <c r="L3759" i="1"/>
  <c r="M3759" i="1" s="1"/>
  <c r="K3759" i="1"/>
  <c r="L3744" i="1"/>
  <c r="M3744" i="1" s="1"/>
  <c r="K3744" i="1"/>
  <c r="L3728" i="1"/>
  <c r="M3728" i="1" s="1"/>
  <c r="K3728" i="1"/>
  <c r="L3712" i="1"/>
  <c r="M3712" i="1" s="1"/>
  <c r="K3712" i="1"/>
  <c r="L3696" i="1"/>
  <c r="M3696" i="1" s="1"/>
  <c r="K3696" i="1"/>
  <c r="L3680" i="1"/>
  <c r="M3680" i="1" s="1"/>
  <c r="K3680" i="1"/>
  <c r="L3665" i="1"/>
  <c r="M3665" i="1" s="1"/>
  <c r="K3665" i="1"/>
  <c r="L3649" i="1"/>
  <c r="M3649" i="1" s="1"/>
  <c r="K3649" i="1"/>
  <c r="L3633" i="1"/>
  <c r="M3633" i="1" s="1"/>
  <c r="K3633" i="1"/>
  <c r="L3617" i="1"/>
  <c r="M3617" i="1" s="1"/>
  <c r="K3617" i="1"/>
  <c r="L3601" i="1"/>
  <c r="M3601" i="1" s="1"/>
  <c r="K3601" i="1"/>
  <c r="L3585" i="1"/>
  <c r="M3585" i="1" s="1"/>
  <c r="K3585" i="1"/>
  <c r="L3569" i="1"/>
  <c r="M3569" i="1" s="1"/>
  <c r="K3569" i="1"/>
  <c r="L3553" i="1"/>
  <c r="M3553" i="1" s="1"/>
  <c r="K3553" i="1"/>
  <c r="L3537" i="1"/>
  <c r="M3537" i="1" s="1"/>
  <c r="K3537" i="1"/>
  <c r="L3521" i="1"/>
  <c r="M3521" i="1" s="1"/>
  <c r="K3521" i="1"/>
  <c r="L3505" i="1"/>
  <c r="M3505" i="1" s="1"/>
  <c r="K3505" i="1"/>
  <c r="L3489" i="1"/>
  <c r="M3489" i="1" s="1"/>
  <c r="K3489" i="1"/>
  <c r="L3473" i="1"/>
  <c r="M3473" i="1" s="1"/>
  <c r="K3473" i="1"/>
  <c r="L3457" i="1"/>
  <c r="M3457" i="1" s="1"/>
  <c r="K3457" i="1"/>
  <c r="L3441" i="1"/>
  <c r="M3441" i="1" s="1"/>
  <c r="K3441" i="1"/>
  <c r="L3425" i="1"/>
  <c r="M3425" i="1" s="1"/>
  <c r="K3425" i="1"/>
  <c r="L3409" i="1"/>
  <c r="M3409" i="1" s="1"/>
  <c r="K3409" i="1"/>
  <c r="K3379" i="1"/>
  <c r="L3363" i="1"/>
  <c r="M3363" i="1" s="1"/>
  <c r="K3363" i="1"/>
  <c r="L3347" i="1"/>
  <c r="M3347" i="1" s="1"/>
  <c r="K3347" i="1"/>
  <c r="L3331" i="1"/>
  <c r="M3331" i="1" s="1"/>
  <c r="K3331" i="1"/>
  <c r="L3300" i="1"/>
  <c r="M3300" i="1" s="1"/>
  <c r="K3300" i="1"/>
  <c r="L3284" i="1"/>
  <c r="M3284" i="1" s="1"/>
  <c r="K3284" i="1"/>
  <c r="K3268" i="1"/>
  <c r="K3252" i="1"/>
  <c r="L3236" i="1"/>
  <c r="M3236" i="1" s="1"/>
  <c r="K3236" i="1"/>
  <c r="L3220" i="1"/>
  <c r="M3220" i="1" s="1"/>
  <c r="K3220" i="1"/>
  <c r="L3204" i="1"/>
  <c r="M3204" i="1" s="1"/>
  <c r="K3204" i="1"/>
  <c r="L3188" i="1"/>
  <c r="M3188" i="1" s="1"/>
  <c r="K3188" i="1"/>
  <c r="L3172" i="1"/>
  <c r="M3172" i="1" s="1"/>
  <c r="K3172" i="1"/>
  <c r="L3156" i="1"/>
  <c r="M3156" i="1" s="1"/>
  <c r="K3156" i="1"/>
  <c r="L3140" i="1"/>
  <c r="M3140" i="1" s="1"/>
  <c r="K3140" i="1"/>
  <c r="L3102" i="1"/>
  <c r="M3102" i="1" s="1"/>
  <c r="K3102" i="1"/>
  <c r="L3086" i="1"/>
  <c r="M3086" i="1" s="1"/>
  <c r="K3086" i="1"/>
  <c r="L3985" i="1"/>
  <c r="M3985" i="1" s="1"/>
  <c r="K3985" i="1"/>
  <c r="L3717" i="1"/>
  <c r="M3717" i="1" s="1"/>
  <c r="K3717" i="1"/>
  <c r="L3478" i="1"/>
  <c r="M3478" i="1" s="1"/>
  <c r="K3478" i="1"/>
  <c r="L3225" i="1"/>
  <c r="M3225" i="1" s="1"/>
  <c r="K3225" i="1"/>
  <c r="L2937" i="1"/>
  <c r="M2937" i="1" s="1"/>
  <c r="K2937" i="1"/>
  <c r="L2709" i="1"/>
  <c r="M2709" i="1" s="1"/>
  <c r="K2709" i="1"/>
  <c r="K2488" i="1"/>
  <c r="L2122" i="1"/>
  <c r="M2122" i="1" s="1"/>
  <c r="K2122" i="1"/>
  <c r="L18" i="1"/>
  <c r="M18" i="1" s="1"/>
  <c r="K18" i="1"/>
  <c r="L7096" i="1"/>
  <c r="M7096" i="1" s="1"/>
  <c r="K7096" i="1"/>
  <c r="L6963" i="1"/>
  <c r="M6963" i="1" s="1"/>
  <c r="K6963" i="1"/>
  <c r="L6852" i="1"/>
  <c r="M6852" i="1" s="1"/>
  <c r="K6852" i="1"/>
  <c r="L6773" i="1"/>
  <c r="M6773" i="1" s="1"/>
  <c r="K6773" i="1"/>
  <c r="K6661" i="1"/>
  <c r="L6550" i="1"/>
  <c r="M6550" i="1" s="1"/>
  <c r="K6550" i="1"/>
  <c r="L6471" i="1"/>
  <c r="M6471" i="1" s="1"/>
  <c r="K6471" i="1"/>
  <c r="L6392" i="1"/>
  <c r="M6392" i="1" s="1"/>
  <c r="K6392" i="1"/>
  <c r="L6269" i="1"/>
  <c r="M6269" i="1" s="1"/>
  <c r="K6269" i="1"/>
  <c r="L6173" i="1"/>
  <c r="M6173" i="1" s="1"/>
  <c r="K6173" i="1"/>
  <c r="L6077" i="1"/>
  <c r="M6077" i="1" s="1"/>
  <c r="K6077" i="1"/>
  <c r="K5873" i="1"/>
  <c r="L5777" i="1"/>
  <c r="M5777" i="1" s="1"/>
  <c r="K5777" i="1"/>
  <c r="L5675" i="1"/>
  <c r="M5675" i="1" s="1"/>
  <c r="K5675" i="1"/>
  <c r="L5535" i="1"/>
  <c r="M5535" i="1" s="1"/>
  <c r="K5535" i="1"/>
  <c r="L5441" i="1"/>
  <c r="M5441" i="1" s="1"/>
  <c r="K5441" i="1"/>
  <c r="K5290" i="1"/>
  <c r="L5160" i="1"/>
  <c r="M5160" i="1" s="1"/>
  <c r="K5160" i="1"/>
  <c r="L5058" i="1"/>
  <c r="M5058" i="1" s="1"/>
  <c r="K5058" i="1"/>
  <c r="L4960" i="1"/>
  <c r="M4960" i="1" s="1"/>
  <c r="K4960" i="1"/>
  <c r="L4831" i="1"/>
  <c r="M4831" i="1" s="1"/>
  <c r="K4831" i="1"/>
  <c r="L4731" i="1"/>
  <c r="M4731" i="1" s="1"/>
  <c r="K4731" i="1"/>
  <c r="L4605" i="1"/>
  <c r="M4605" i="1" s="1"/>
  <c r="K4605" i="1"/>
  <c r="L4493" i="1"/>
  <c r="M4493" i="1" s="1"/>
  <c r="K4493" i="1"/>
  <c r="L4382" i="1"/>
  <c r="M4382" i="1" s="1"/>
  <c r="K4382" i="1"/>
  <c r="L4222" i="1"/>
  <c r="M4222" i="1" s="1"/>
  <c r="K4222" i="1"/>
  <c r="L4112" i="1"/>
  <c r="M4112" i="1" s="1"/>
  <c r="K4112" i="1"/>
  <c r="L3968" i="1"/>
  <c r="M3968" i="1" s="1"/>
  <c r="K3968" i="1"/>
  <c r="L3843" i="1"/>
  <c r="M3843" i="1" s="1"/>
  <c r="K3843" i="1"/>
  <c r="L3732" i="1"/>
  <c r="M3732" i="1" s="1"/>
  <c r="K3732" i="1"/>
  <c r="L6835" i="1"/>
  <c r="M6835" i="1" s="1"/>
  <c r="K6835" i="1"/>
  <c r="L6172" i="1"/>
  <c r="M6172" i="1" s="1"/>
  <c r="K6172" i="1"/>
  <c r="K5359" i="1"/>
  <c r="L4190" i="1"/>
  <c r="M4190" i="1" s="1"/>
  <c r="K4190" i="1"/>
  <c r="L2" i="1"/>
  <c r="M2" i="1" s="1"/>
  <c r="K2" i="1"/>
  <c r="L13" i="1"/>
  <c r="M13" i="1" s="1"/>
  <c r="K13" i="1"/>
  <c r="L98" i="1"/>
  <c r="M98" i="1" s="1"/>
  <c r="K98" i="1"/>
  <c r="L82" i="1"/>
  <c r="M82" i="1" s="1"/>
  <c r="K82" i="1"/>
  <c r="L66" i="1"/>
  <c r="M66" i="1" s="1"/>
  <c r="K66" i="1"/>
  <c r="L50" i="1"/>
  <c r="M50" i="1" s="1"/>
  <c r="K50" i="1"/>
  <c r="L34" i="1"/>
  <c r="M34" i="1" s="1"/>
  <c r="K34" i="1"/>
  <c r="L7107" i="1"/>
  <c r="M7107" i="1" s="1"/>
  <c r="K7107" i="1"/>
  <c r="L7091" i="1"/>
  <c r="M7091" i="1" s="1"/>
  <c r="K7091" i="1"/>
  <c r="L7070" i="1"/>
  <c r="M7070" i="1" s="1"/>
  <c r="K7070" i="1"/>
  <c r="L7054" i="1"/>
  <c r="M7054" i="1" s="1"/>
  <c r="K7054" i="1"/>
  <c r="L7038" i="1"/>
  <c r="M7038" i="1" s="1"/>
  <c r="K7038" i="1"/>
  <c r="L7022" i="1"/>
  <c r="M7022" i="1" s="1"/>
  <c r="K7022" i="1"/>
  <c r="L7006" i="1"/>
  <c r="M7006" i="1" s="1"/>
  <c r="K7006" i="1"/>
  <c r="L6990" i="1"/>
  <c r="M6990" i="1" s="1"/>
  <c r="K6990" i="1"/>
  <c r="L6974" i="1"/>
  <c r="M6974" i="1" s="1"/>
  <c r="K6974" i="1"/>
  <c r="L6958" i="1"/>
  <c r="M6958" i="1" s="1"/>
  <c r="K6958" i="1"/>
  <c r="L6942" i="1"/>
  <c r="M6942" i="1" s="1"/>
  <c r="K6942" i="1"/>
  <c r="L6926" i="1"/>
  <c r="M6926" i="1" s="1"/>
  <c r="K6926" i="1"/>
  <c r="L6910" i="1"/>
  <c r="M6910" i="1" s="1"/>
  <c r="K6910" i="1"/>
  <c r="L6895" i="1"/>
  <c r="M6895" i="1" s="1"/>
  <c r="K6895" i="1"/>
  <c r="L6879" i="1"/>
  <c r="M6879" i="1" s="1"/>
  <c r="K6879" i="1"/>
  <c r="L6863" i="1"/>
  <c r="M6863" i="1" s="1"/>
  <c r="K6863" i="1"/>
  <c r="L6847" i="1"/>
  <c r="M6847" i="1" s="1"/>
  <c r="K6847" i="1"/>
  <c r="L6831" i="1"/>
  <c r="M6831" i="1" s="1"/>
  <c r="K6831" i="1"/>
  <c r="L6815" i="1"/>
  <c r="M6815" i="1" s="1"/>
  <c r="K6815" i="1"/>
  <c r="L6800" i="1"/>
  <c r="M6800" i="1" s="1"/>
  <c r="K6800" i="1"/>
  <c r="L6784" i="1"/>
  <c r="M6784" i="1" s="1"/>
  <c r="K6784" i="1"/>
  <c r="L6768" i="1"/>
  <c r="M6768" i="1" s="1"/>
  <c r="K6768" i="1"/>
  <c r="L6688" i="1"/>
  <c r="M6688" i="1" s="1"/>
  <c r="K6688" i="1"/>
  <c r="L6672" i="1"/>
  <c r="M6672" i="1" s="1"/>
  <c r="K6672" i="1"/>
  <c r="L6656" i="1"/>
  <c r="M6656" i="1" s="1"/>
  <c r="K6656" i="1"/>
  <c r="L6640" i="1"/>
  <c r="M6640" i="1" s="1"/>
  <c r="K6640" i="1"/>
  <c r="L6624" i="1"/>
  <c r="M6624" i="1" s="1"/>
  <c r="K6624" i="1"/>
  <c r="K6608" i="1"/>
  <c r="L6592" i="1"/>
  <c r="M6592" i="1" s="1"/>
  <c r="K6592" i="1"/>
  <c r="L6576" i="1"/>
  <c r="M6576" i="1" s="1"/>
  <c r="K6576" i="1"/>
  <c r="L6560" i="1"/>
  <c r="M6560" i="1" s="1"/>
  <c r="K6560" i="1"/>
  <c r="L6545" i="1"/>
  <c r="M6545" i="1" s="1"/>
  <c r="K6545" i="1"/>
  <c r="L6530" i="1"/>
  <c r="M6530" i="1" s="1"/>
  <c r="K6530" i="1"/>
  <c r="L6514" i="1"/>
  <c r="M6514" i="1" s="1"/>
  <c r="K6514" i="1"/>
  <c r="L6498" i="1"/>
  <c r="M6498" i="1" s="1"/>
  <c r="K6498" i="1"/>
  <c r="L6482" i="1"/>
  <c r="M6482" i="1" s="1"/>
  <c r="K6482" i="1"/>
  <c r="L6467" i="1"/>
  <c r="M6467" i="1" s="1"/>
  <c r="K6467" i="1"/>
  <c r="L6451" i="1"/>
  <c r="M6451" i="1" s="1"/>
  <c r="K6451" i="1"/>
  <c r="L6435" i="1"/>
  <c r="M6435" i="1" s="1"/>
  <c r="K6435" i="1"/>
  <c r="L6419" i="1"/>
  <c r="M6419" i="1" s="1"/>
  <c r="K6419" i="1"/>
  <c r="L6403" i="1"/>
  <c r="M6403" i="1" s="1"/>
  <c r="K6403" i="1"/>
  <c r="L6387" i="1"/>
  <c r="M6387" i="1" s="1"/>
  <c r="K6387" i="1"/>
  <c r="L6371" i="1"/>
  <c r="M6371" i="1" s="1"/>
  <c r="K6371" i="1"/>
  <c r="L6355" i="1"/>
  <c r="M6355" i="1" s="1"/>
  <c r="K6355" i="1"/>
  <c r="L6339" i="1"/>
  <c r="M6339" i="1" s="1"/>
  <c r="K6339" i="1"/>
  <c r="L6323" i="1"/>
  <c r="M6323" i="1" s="1"/>
  <c r="K6323" i="1"/>
  <c r="L6307" i="1"/>
  <c r="M6307" i="1" s="1"/>
  <c r="K6307" i="1"/>
  <c r="L6291" i="1"/>
  <c r="M6291" i="1" s="1"/>
  <c r="K6291" i="1"/>
  <c r="L6264" i="1"/>
  <c r="M6264" i="1" s="1"/>
  <c r="K6264" i="1"/>
  <c r="L6248" i="1"/>
  <c r="M6248" i="1" s="1"/>
  <c r="K6248" i="1"/>
  <c r="L6232" i="1"/>
  <c r="M6232" i="1" s="1"/>
  <c r="K6232" i="1"/>
  <c r="K6216" i="1"/>
  <c r="L6200" i="1"/>
  <c r="M6200" i="1" s="1"/>
  <c r="K6200" i="1"/>
  <c r="L6184" i="1"/>
  <c r="M6184" i="1" s="1"/>
  <c r="K6184" i="1"/>
  <c r="L6168" i="1"/>
  <c r="M6168" i="1" s="1"/>
  <c r="K6168" i="1"/>
  <c r="L6152" i="1"/>
  <c r="M6152" i="1" s="1"/>
  <c r="K6152" i="1"/>
  <c r="L6136" i="1"/>
  <c r="M6136" i="1" s="1"/>
  <c r="K6136" i="1"/>
  <c r="L6120" i="1"/>
  <c r="M6120" i="1" s="1"/>
  <c r="K6120" i="1"/>
  <c r="L6104" i="1"/>
  <c r="M6104" i="1" s="1"/>
  <c r="K6104" i="1"/>
  <c r="L6088" i="1"/>
  <c r="M6088" i="1" s="1"/>
  <c r="K6088" i="1"/>
  <c r="L6072" i="1"/>
  <c r="M6072" i="1" s="1"/>
  <c r="K6072" i="1"/>
  <c r="L6056" i="1"/>
  <c r="M6056" i="1" s="1"/>
  <c r="K6056" i="1"/>
  <c r="L6036" i="1"/>
  <c r="M6036" i="1" s="1"/>
  <c r="K6036" i="1"/>
  <c r="L6020" i="1"/>
  <c r="M6020" i="1" s="1"/>
  <c r="K6020" i="1"/>
  <c r="L6004" i="1"/>
  <c r="M6004" i="1" s="1"/>
  <c r="K6004" i="1"/>
  <c r="K5894" i="1"/>
  <c r="K5868" i="1"/>
  <c r="L5852" i="1"/>
  <c r="M5852" i="1" s="1"/>
  <c r="K5852" i="1"/>
  <c r="L5836" i="1"/>
  <c r="M5836" i="1" s="1"/>
  <c r="K5836" i="1"/>
  <c r="L5820" i="1"/>
  <c r="M5820" i="1" s="1"/>
  <c r="K5820" i="1"/>
  <c r="L5804" i="1"/>
  <c r="M5804" i="1" s="1"/>
  <c r="K5804" i="1"/>
  <c r="L5788" i="1"/>
  <c r="M5788" i="1" s="1"/>
  <c r="K5788" i="1"/>
  <c r="L5772" i="1"/>
  <c r="M5772" i="1" s="1"/>
  <c r="K5772" i="1"/>
  <c r="L5756" i="1"/>
  <c r="M5756" i="1" s="1"/>
  <c r="K5756" i="1"/>
  <c r="L5740" i="1"/>
  <c r="M5740" i="1" s="1"/>
  <c r="K5740" i="1"/>
  <c r="L5724" i="1"/>
  <c r="M5724" i="1" s="1"/>
  <c r="K5724" i="1"/>
  <c r="L5702" i="1"/>
  <c r="M5702" i="1" s="1"/>
  <c r="K5702" i="1"/>
  <c r="L5686" i="1"/>
  <c r="M5686" i="1" s="1"/>
  <c r="K5686" i="1"/>
  <c r="L5670" i="1"/>
  <c r="M5670" i="1" s="1"/>
  <c r="K5670" i="1"/>
  <c r="K5654" i="1"/>
  <c r="L5638" i="1"/>
  <c r="M5638" i="1" s="1"/>
  <c r="K5638" i="1"/>
  <c r="L5622" i="1"/>
  <c r="M5622" i="1" s="1"/>
  <c r="K5622" i="1"/>
  <c r="L5599" i="1"/>
  <c r="M5599" i="1" s="1"/>
  <c r="K5599" i="1"/>
  <c r="L5583" i="1"/>
  <c r="M5583" i="1" s="1"/>
  <c r="K5583" i="1"/>
  <c r="L5562" i="1"/>
  <c r="M5562" i="1" s="1"/>
  <c r="K5562" i="1"/>
  <c r="L5546" i="1"/>
  <c r="M5546" i="1" s="1"/>
  <c r="K5546" i="1"/>
  <c r="L5530" i="1"/>
  <c r="M5530" i="1" s="1"/>
  <c r="K5530" i="1"/>
  <c r="L5515" i="1"/>
  <c r="M5515" i="1" s="1"/>
  <c r="K5515" i="1"/>
  <c r="L5500" i="1"/>
  <c r="M5500" i="1" s="1"/>
  <c r="K5500" i="1"/>
  <c r="L5484" i="1"/>
  <c r="M5484" i="1" s="1"/>
  <c r="K5484" i="1"/>
  <c r="L5468" i="1"/>
  <c r="M5468" i="1" s="1"/>
  <c r="K5468" i="1"/>
  <c r="L5452" i="1"/>
  <c r="M5452" i="1" s="1"/>
  <c r="K5452" i="1"/>
  <c r="L5436" i="1"/>
  <c r="M5436" i="1" s="1"/>
  <c r="K5436" i="1"/>
  <c r="K5387" i="1"/>
  <c r="K5371" i="1"/>
  <c r="K5355" i="1"/>
  <c r="K5339" i="1"/>
  <c r="K5285" i="1"/>
  <c r="L5269" i="1"/>
  <c r="M5269" i="1" s="1"/>
  <c r="K5269" i="1"/>
  <c r="L5253" i="1"/>
  <c r="M5253" i="1" s="1"/>
  <c r="K5253" i="1"/>
  <c r="L5238" i="1"/>
  <c r="M5238" i="1" s="1"/>
  <c r="K5238" i="1"/>
  <c r="L5219" i="1"/>
  <c r="M5219" i="1" s="1"/>
  <c r="K5219" i="1"/>
  <c r="L5203" i="1"/>
  <c r="M5203" i="1" s="1"/>
  <c r="K5203" i="1"/>
  <c r="L5187" i="1"/>
  <c r="M5187" i="1" s="1"/>
  <c r="K5187" i="1"/>
  <c r="L5171" i="1"/>
  <c r="M5171" i="1" s="1"/>
  <c r="K5171" i="1"/>
  <c r="L5155" i="1"/>
  <c r="M5155" i="1" s="1"/>
  <c r="K5155" i="1"/>
  <c r="L5140" i="1"/>
  <c r="M5140" i="1" s="1"/>
  <c r="K5140" i="1"/>
  <c r="L5124" i="1"/>
  <c r="M5124" i="1" s="1"/>
  <c r="K5124" i="1"/>
  <c r="L5108" i="1"/>
  <c r="M5108" i="1" s="1"/>
  <c r="K5108" i="1"/>
  <c r="L5092" i="1"/>
  <c r="M5092" i="1" s="1"/>
  <c r="K5092" i="1"/>
  <c r="L5069" i="1"/>
  <c r="M5069" i="1" s="1"/>
  <c r="K5069" i="1"/>
  <c r="L5053" i="1"/>
  <c r="M5053" i="1" s="1"/>
  <c r="K5053" i="1"/>
  <c r="L5037" i="1"/>
  <c r="M5037" i="1" s="1"/>
  <c r="K5037" i="1"/>
  <c r="L5021" i="1"/>
  <c r="M5021" i="1" s="1"/>
  <c r="K5021" i="1"/>
  <c r="L5005" i="1"/>
  <c r="M5005" i="1" s="1"/>
  <c r="K5005" i="1"/>
  <c r="L4990" i="1"/>
  <c r="M4990" i="1" s="1"/>
  <c r="K4990" i="1"/>
  <c r="L4971" i="1"/>
  <c r="M4971" i="1" s="1"/>
  <c r="K4971" i="1"/>
  <c r="L4955" i="1"/>
  <c r="M4955" i="1" s="1"/>
  <c r="K4955" i="1"/>
  <c r="L4939" i="1"/>
  <c r="M4939" i="1" s="1"/>
  <c r="K4939" i="1"/>
  <c r="L4923" i="1"/>
  <c r="M4923" i="1" s="1"/>
  <c r="K4923" i="1"/>
  <c r="L4906" i="1"/>
  <c r="M4906" i="1" s="1"/>
  <c r="K4906" i="1"/>
  <c r="L4890" i="1"/>
  <c r="M4890" i="1" s="1"/>
  <c r="K4890" i="1"/>
  <c r="L4874" i="1"/>
  <c r="M4874" i="1" s="1"/>
  <c r="K4874" i="1"/>
  <c r="L4858" i="1"/>
  <c r="M4858" i="1" s="1"/>
  <c r="K4858" i="1"/>
  <c r="L4842" i="1"/>
  <c r="M4842" i="1" s="1"/>
  <c r="K4842" i="1"/>
  <c r="L4826" i="1"/>
  <c r="M4826" i="1" s="1"/>
  <c r="K4826" i="1"/>
  <c r="L4810" i="1"/>
  <c r="M4810" i="1" s="1"/>
  <c r="K4810" i="1"/>
  <c r="L4794" i="1"/>
  <c r="M4794" i="1" s="1"/>
  <c r="K4794" i="1"/>
  <c r="L4778" i="1"/>
  <c r="M4778" i="1" s="1"/>
  <c r="K4778" i="1"/>
  <c r="L4758" i="1"/>
  <c r="M4758" i="1" s="1"/>
  <c r="K4758" i="1"/>
  <c r="L4742" i="1"/>
  <c r="M4742" i="1" s="1"/>
  <c r="K4742" i="1"/>
  <c r="L4726" i="1"/>
  <c r="M4726" i="1" s="1"/>
  <c r="K4726" i="1"/>
  <c r="L4710" i="1"/>
  <c r="M4710" i="1" s="1"/>
  <c r="K4710" i="1"/>
  <c r="L4694" i="1"/>
  <c r="M4694" i="1" s="1"/>
  <c r="K4694" i="1"/>
  <c r="L4679" i="1"/>
  <c r="M4679" i="1" s="1"/>
  <c r="K4679" i="1"/>
  <c r="L4663" i="1"/>
  <c r="M4663" i="1" s="1"/>
  <c r="K4663" i="1"/>
  <c r="L4647" i="1"/>
  <c r="M4647" i="1" s="1"/>
  <c r="K4647" i="1"/>
  <c r="L4631" i="1"/>
  <c r="M4631" i="1" s="1"/>
  <c r="K4631" i="1"/>
  <c r="L4615" i="1"/>
  <c r="M4615" i="1" s="1"/>
  <c r="K4615" i="1"/>
  <c r="L4600" i="1"/>
  <c r="M4600" i="1" s="1"/>
  <c r="K4600" i="1"/>
  <c r="L4584" i="1"/>
  <c r="M4584" i="1" s="1"/>
  <c r="K4584" i="1"/>
  <c r="L4568" i="1"/>
  <c r="M4568" i="1" s="1"/>
  <c r="K4568" i="1"/>
  <c r="L4552" i="1"/>
  <c r="M4552" i="1" s="1"/>
  <c r="K4552" i="1"/>
  <c r="L4536" i="1"/>
  <c r="M4536" i="1" s="1"/>
  <c r="K4536" i="1"/>
  <c r="L4520" i="1"/>
  <c r="M4520" i="1" s="1"/>
  <c r="K4520" i="1"/>
  <c r="K4504" i="1"/>
  <c r="L4488" i="1"/>
  <c r="M4488" i="1" s="1"/>
  <c r="K4488" i="1"/>
  <c r="L4472" i="1"/>
  <c r="M4472" i="1" s="1"/>
  <c r="K4472" i="1"/>
  <c r="L4456" i="1"/>
  <c r="M4456" i="1" s="1"/>
  <c r="K4456" i="1"/>
  <c r="L4440" i="1"/>
  <c r="M4440" i="1" s="1"/>
  <c r="K4440" i="1"/>
  <c r="L4424" i="1"/>
  <c r="M4424" i="1" s="1"/>
  <c r="K4424" i="1"/>
  <c r="L4409" i="1"/>
  <c r="M4409" i="1" s="1"/>
  <c r="K4409" i="1"/>
  <c r="L4393" i="1"/>
  <c r="M4393" i="1" s="1"/>
  <c r="K4393" i="1"/>
  <c r="L4377" i="1"/>
  <c r="M4377" i="1" s="1"/>
  <c r="K4377" i="1"/>
  <c r="L4361" i="1"/>
  <c r="M4361" i="1" s="1"/>
  <c r="K4361" i="1"/>
  <c r="L4345" i="1"/>
  <c r="M4345" i="1" s="1"/>
  <c r="K4345" i="1"/>
  <c r="L4329" i="1"/>
  <c r="M4329" i="1" s="1"/>
  <c r="K4329" i="1"/>
  <c r="K4313" i="1"/>
  <c r="L4297" i="1"/>
  <c r="M4297" i="1" s="1"/>
  <c r="K4297" i="1"/>
  <c r="L4281" i="1"/>
  <c r="M4281" i="1" s="1"/>
  <c r="K4281" i="1"/>
  <c r="L4265" i="1"/>
  <c r="M4265" i="1" s="1"/>
  <c r="K4265" i="1"/>
  <c r="L4249" i="1"/>
  <c r="M4249" i="1" s="1"/>
  <c r="K4249" i="1"/>
  <c r="L4233" i="1"/>
  <c r="M4233" i="1" s="1"/>
  <c r="K4233" i="1"/>
  <c r="L4217" i="1"/>
  <c r="M4217" i="1" s="1"/>
  <c r="K4217" i="1"/>
  <c r="L4202" i="1"/>
  <c r="M4202" i="1" s="1"/>
  <c r="K4202" i="1"/>
  <c r="L4186" i="1"/>
  <c r="M4186" i="1" s="1"/>
  <c r="K4186" i="1"/>
  <c r="L4170" i="1"/>
  <c r="M4170" i="1" s="1"/>
  <c r="K4170" i="1"/>
  <c r="K4154" i="1"/>
  <c r="L4139" i="1"/>
  <c r="M4139" i="1" s="1"/>
  <c r="K4139" i="1"/>
  <c r="L4123" i="1"/>
  <c r="M4123" i="1" s="1"/>
  <c r="K4123" i="1"/>
  <c r="L4107" i="1"/>
  <c r="M4107" i="1" s="1"/>
  <c r="K4107" i="1"/>
  <c r="L4091" i="1"/>
  <c r="M4091" i="1" s="1"/>
  <c r="K4091" i="1"/>
  <c r="L4075" i="1"/>
  <c r="M4075" i="1" s="1"/>
  <c r="K4075" i="1"/>
  <c r="L4059" i="1"/>
  <c r="M4059" i="1" s="1"/>
  <c r="K4059" i="1"/>
  <c r="L4043" i="1"/>
  <c r="M4043" i="1" s="1"/>
  <c r="K4043" i="1"/>
  <c r="L4027" i="1"/>
  <c r="M4027" i="1" s="1"/>
  <c r="K4027" i="1"/>
  <c r="L4011" i="1"/>
  <c r="M4011" i="1" s="1"/>
  <c r="K4011" i="1"/>
  <c r="L3995" i="1"/>
  <c r="M3995" i="1" s="1"/>
  <c r="K3995" i="1"/>
  <c r="L3979" i="1"/>
  <c r="M3979" i="1" s="1"/>
  <c r="K3979" i="1"/>
  <c r="L3963" i="1"/>
  <c r="M3963" i="1" s="1"/>
  <c r="K3963" i="1"/>
  <c r="L3947" i="1"/>
  <c r="M3947" i="1" s="1"/>
  <c r="K3947" i="1"/>
  <c r="L3931" i="1"/>
  <c r="M3931" i="1" s="1"/>
  <c r="K3931" i="1"/>
  <c r="L3916" i="1"/>
  <c r="M3916" i="1" s="1"/>
  <c r="K3916" i="1"/>
  <c r="L3900" i="1"/>
  <c r="M3900" i="1" s="1"/>
  <c r="K3900" i="1"/>
  <c r="L3885" i="1"/>
  <c r="M3885" i="1" s="1"/>
  <c r="K3885" i="1"/>
  <c r="L3869" i="1"/>
  <c r="M3869" i="1" s="1"/>
  <c r="K3869" i="1"/>
  <c r="L3854" i="1"/>
  <c r="M3854" i="1" s="1"/>
  <c r="K3854" i="1"/>
  <c r="K3838" i="1"/>
  <c r="L3822" i="1"/>
  <c r="M3822" i="1" s="1"/>
  <c r="K3822" i="1"/>
  <c r="L3806" i="1"/>
  <c r="M3806" i="1" s="1"/>
  <c r="K3806" i="1"/>
  <c r="L3790" i="1"/>
  <c r="M3790" i="1" s="1"/>
  <c r="K3790" i="1"/>
  <c r="L3774" i="1"/>
  <c r="M3774" i="1" s="1"/>
  <c r="K3774" i="1"/>
  <c r="L3758" i="1"/>
  <c r="M3758" i="1" s="1"/>
  <c r="K3758" i="1"/>
  <c r="L3743" i="1"/>
  <c r="M3743" i="1" s="1"/>
  <c r="K3743" i="1"/>
  <c r="L3727" i="1"/>
  <c r="M3727" i="1" s="1"/>
  <c r="K3727" i="1"/>
  <c r="L3711" i="1"/>
  <c r="M3711" i="1" s="1"/>
  <c r="K3711" i="1"/>
  <c r="L3695" i="1"/>
  <c r="M3695" i="1" s="1"/>
  <c r="K3695" i="1"/>
  <c r="L3679" i="1"/>
  <c r="M3679" i="1" s="1"/>
  <c r="K3679" i="1"/>
  <c r="K3664" i="1"/>
  <c r="L3648" i="1"/>
  <c r="M3648" i="1" s="1"/>
  <c r="K3648" i="1"/>
  <c r="L3632" i="1"/>
  <c r="M3632" i="1" s="1"/>
  <c r="K3632" i="1"/>
  <c r="L3616" i="1"/>
  <c r="M3616" i="1" s="1"/>
  <c r="K3616" i="1"/>
  <c r="L3600" i="1"/>
  <c r="M3600" i="1" s="1"/>
  <c r="K3600" i="1"/>
  <c r="K3584" i="1"/>
  <c r="L3568" i="1"/>
  <c r="M3568" i="1" s="1"/>
  <c r="K3568" i="1"/>
  <c r="L3552" i="1"/>
  <c r="M3552" i="1" s="1"/>
  <c r="K3552" i="1"/>
  <c r="L3536" i="1"/>
  <c r="M3536" i="1" s="1"/>
  <c r="K3536" i="1"/>
  <c r="L3520" i="1"/>
  <c r="M3520" i="1" s="1"/>
  <c r="K3520" i="1"/>
  <c r="L3504" i="1"/>
  <c r="M3504" i="1" s="1"/>
  <c r="K3504" i="1"/>
  <c r="L3488" i="1"/>
  <c r="M3488" i="1" s="1"/>
  <c r="K3488" i="1"/>
  <c r="K3472" i="1"/>
  <c r="L3456" i="1"/>
  <c r="M3456" i="1" s="1"/>
  <c r="K3456" i="1"/>
  <c r="L3440" i="1"/>
  <c r="M3440" i="1" s="1"/>
  <c r="K3440" i="1"/>
  <c r="L3424" i="1"/>
  <c r="M3424" i="1" s="1"/>
  <c r="K3424" i="1"/>
  <c r="L3408" i="1"/>
  <c r="M3408" i="1" s="1"/>
  <c r="K3408" i="1"/>
  <c r="L3378" i="1"/>
  <c r="M3378" i="1" s="1"/>
  <c r="K3378" i="1"/>
  <c r="L3362" i="1"/>
  <c r="M3362" i="1" s="1"/>
  <c r="K3362" i="1"/>
  <c r="L3346" i="1"/>
  <c r="M3346" i="1" s="1"/>
  <c r="K3346" i="1"/>
  <c r="L3330" i="1"/>
  <c r="M3330" i="1" s="1"/>
  <c r="K3330" i="1"/>
  <c r="L3315" i="1"/>
  <c r="M3315" i="1" s="1"/>
  <c r="K3315" i="1"/>
  <c r="L3299" i="1"/>
  <c r="M3299" i="1" s="1"/>
  <c r="K3299" i="1"/>
  <c r="L3283" i="1"/>
  <c r="M3283" i="1" s="1"/>
  <c r="K3283" i="1"/>
  <c r="K3267" i="1"/>
  <c r="K3251" i="1"/>
  <c r="L3235" i="1"/>
  <c r="M3235" i="1" s="1"/>
  <c r="K3235" i="1"/>
  <c r="L3219" i="1"/>
  <c r="M3219" i="1" s="1"/>
  <c r="K3219" i="1"/>
  <c r="L3203" i="1"/>
  <c r="M3203" i="1" s="1"/>
  <c r="K3203" i="1"/>
  <c r="L3187" i="1"/>
  <c r="M3187" i="1" s="1"/>
  <c r="K3187" i="1"/>
  <c r="L3171" i="1"/>
  <c r="M3171" i="1" s="1"/>
  <c r="K3171" i="1"/>
  <c r="L3155" i="1"/>
  <c r="M3155" i="1" s="1"/>
  <c r="K3155" i="1"/>
  <c r="L3139" i="1"/>
  <c r="M3139" i="1" s="1"/>
  <c r="K3139" i="1"/>
  <c r="L3101" i="1"/>
  <c r="M3101" i="1" s="1"/>
  <c r="K3101" i="1"/>
  <c r="L3085" i="1"/>
  <c r="M3085" i="1" s="1"/>
  <c r="K3085" i="1"/>
  <c r="K3069" i="1"/>
  <c r="L3027" i="1"/>
  <c r="M3027" i="1" s="1"/>
  <c r="K3027" i="1"/>
  <c r="L3011" i="1"/>
  <c r="M3011" i="1" s="1"/>
  <c r="K3011" i="1"/>
  <c r="L2995" i="1"/>
  <c r="M2995" i="1" s="1"/>
  <c r="K2995" i="1"/>
  <c r="L2979" i="1"/>
  <c r="M2979" i="1" s="1"/>
  <c r="K2979" i="1"/>
  <c r="L2963" i="1"/>
  <c r="M2963" i="1" s="1"/>
  <c r="K2963" i="1"/>
  <c r="L2947" i="1"/>
  <c r="M2947" i="1" s="1"/>
  <c r="K2947" i="1"/>
  <c r="L2931" i="1"/>
  <c r="M2931" i="1" s="1"/>
  <c r="K2931" i="1"/>
  <c r="K2915" i="1"/>
  <c r="L2899" i="1"/>
  <c r="M2899" i="1" s="1"/>
  <c r="K2899" i="1"/>
  <c r="K2883" i="1"/>
  <c r="L2868" i="1"/>
  <c r="M2868" i="1" s="1"/>
  <c r="K2868" i="1"/>
  <c r="L2852" i="1"/>
  <c r="M2852" i="1" s="1"/>
  <c r="K2852" i="1"/>
  <c r="L2830" i="1"/>
  <c r="M2830" i="1" s="1"/>
  <c r="K2830" i="1"/>
  <c r="L2814" i="1"/>
  <c r="M2814" i="1" s="1"/>
  <c r="K2814" i="1"/>
  <c r="L2798" i="1"/>
  <c r="M2798" i="1" s="1"/>
  <c r="K2798" i="1"/>
  <c r="L2782" i="1"/>
  <c r="M2782" i="1" s="1"/>
  <c r="K2782" i="1"/>
  <c r="L2766" i="1"/>
  <c r="M2766" i="1" s="1"/>
  <c r="K2766" i="1"/>
  <c r="L2751" i="1"/>
  <c r="M2751" i="1" s="1"/>
  <c r="K2751" i="1"/>
  <c r="L2735" i="1"/>
  <c r="M2735" i="1" s="1"/>
  <c r="K2735" i="1"/>
  <c r="L2719" i="1"/>
  <c r="M2719" i="1" s="1"/>
  <c r="K2719" i="1"/>
  <c r="L2704" i="1"/>
  <c r="M2704" i="1" s="1"/>
  <c r="K2704" i="1"/>
  <c r="L2688" i="1"/>
  <c r="M2688" i="1" s="1"/>
  <c r="K2688" i="1"/>
  <c r="K2672" i="1"/>
  <c r="L2657" i="1"/>
  <c r="M2657" i="1" s="1"/>
  <c r="K2657" i="1"/>
  <c r="L2641" i="1"/>
  <c r="M2641" i="1" s="1"/>
  <c r="K2641" i="1"/>
  <c r="L2625" i="1"/>
  <c r="M2625" i="1" s="1"/>
  <c r="K2625" i="1"/>
  <c r="L2609" i="1"/>
  <c r="M2609" i="1" s="1"/>
  <c r="K2609" i="1"/>
  <c r="L2593" i="1"/>
  <c r="M2593" i="1" s="1"/>
  <c r="K2593" i="1"/>
  <c r="L2577" i="1"/>
  <c r="M2577" i="1" s="1"/>
  <c r="K2577" i="1"/>
  <c r="L2561" i="1"/>
  <c r="M2561" i="1" s="1"/>
  <c r="K2561" i="1"/>
  <c r="L2546" i="1"/>
  <c r="M2546" i="1" s="1"/>
  <c r="K2546" i="1"/>
  <c r="L2530" i="1"/>
  <c r="M2530" i="1" s="1"/>
  <c r="K2530" i="1"/>
  <c r="L2514" i="1"/>
  <c r="M2514" i="1" s="1"/>
  <c r="K2514" i="1"/>
  <c r="L2498" i="1"/>
  <c r="M2498" i="1" s="1"/>
  <c r="K2498" i="1"/>
  <c r="L2482" i="1"/>
  <c r="M2482" i="1" s="1"/>
  <c r="K2482" i="1"/>
  <c r="L2466" i="1"/>
  <c r="M2466" i="1" s="1"/>
  <c r="K2466" i="1"/>
  <c r="L2450" i="1"/>
  <c r="M2450" i="1" s="1"/>
  <c r="K2450" i="1"/>
  <c r="L2434" i="1"/>
  <c r="M2434" i="1" s="1"/>
  <c r="K2434" i="1"/>
  <c r="L2418" i="1"/>
  <c r="M2418" i="1" s="1"/>
  <c r="K2418" i="1"/>
  <c r="L2402" i="1"/>
  <c r="M2402" i="1" s="1"/>
  <c r="K2402" i="1"/>
  <c r="L2386" i="1"/>
  <c r="M2386" i="1" s="1"/>
  <c r="K2386" i="1"/>
  <c r="L2371" i="1"/>
  <c r="M2371" i="1" s="1"/>
  <c r="K2371" i="1"/>
  <c r="L2355" i="1"/>
  <c r="M2355" i="1" s="1"/>
  <c r="K2355" i="1"/>
  <c r="L2339" i="1"/>
  <c r="M2339" i="1" s="1"/>
  <c r="K2339" i="1"/>
  <c r="L2323" i="1"/>
  <c r="M2323" i="1" s="1"/>
  <c r="K2323" i="1"/>
  <c r="L2307" i="1"/>
  <c r="M2307" i="1" s="1"/>
  <c r="K2307" i="1"/>
  <c r="L2291" i="1"/>
  <c r="M2291" i="1" s="1"/>
  <c r="K2291" i="1"/>
  <c r="K2275" i="1"/>
  <c r="L2259" i="1"/>
  <c r="M2259" i="1" s="1"/>
  <c r="K2259" i="1"/>
  <c r="L2243" i="1"/>
  <c r="M2243" i="1" s="1"/>
  <c r="K2243" i="1"/>
  <c r="L2227" i="1"/>
  <c r="M2227" i="1" s="1"/>
  <c r="K2227" i="1"/>
  <c r="L2212" i="1"/>
  <c r="M2212" i="1" s="1"/>
  <c r="K2212" i="1"/>
  <c r="L2196" i="1"/>
  <c r="M2196" i="1" s="1"/>
  <c r="K2196" i="1"/>
  <c r="L2180" i="1"/>
  <c r="M2180" i="1" s="1"/>
  <c r="K2180" i="1"/>
  <c r="L2164" i="1"/>
  <c r="M2164" i="1" s="1"/>
  <c r="K2164" i="1"/>
  <c r="L2148" i="1"/>
  <c r="M2148" i="1" s="1"/>
  <c r="K2148" i="1"/>
  <c r="L2132" i="1"/>
  <c r="M2132" i="1" s="1"/>
  <c r="K2132" i="1"/>
  <c r="L2116" i="1"/>
  <c r="M2116" i="1" s="1"/>
  <c r="K2116" i="1"/>
  <c r="L2100" i="1"/>
  <c r="M2100" i="1" s="1"/>
  <c r="K2100" i="1"/>
  <c r="L2084" i="1"/>
  <c r="M2084" i="1" s="1"/>
  <c r="K2084" i="1"/>
  <c r="L2068" i="1"/>
  <c r="M2068" i="1" s="1"/>
  <c r="K2068" i="1"/>
  <c r="L2053" i="1"/>
  <c r="M2053" i="1" s="1"/>
  <c r="K2053" i="1"/>
  <c r="L2037" i="1"/>
  <c r="M2037" i="1" s="1"/>
  <c r="K2037" i="1"/>
  <c r="L2021" i="1"/>
  <c r="M2021" i="1" s="1"/>
  <c r="K2021" i="1"/>
  <c r="K2005" i="1"/>
  <c r="K1989" i="1"/>
  <c r="L1973" i="1"/>
  <c r="M1973" i="1" s="1"/>
  <c r="K1973" i="1"/>
  <c r="L1957" i="1"/>
  <c r="M1957" i="1" s="1"/>
  <c r="K1957" i="1"/>
  <c r="L1941" i="1"/>
  <c r="M1941" i="1" s="1"/>
  <c r="K1941" i="1"/>
  <c r="L1925" i="1"/>
  <c r="M1925" i="1" s="1"/>
  <c r="K1925" i="1"/>
  <c r="L1909" i="1"/>
  <c r="M1909" i="1" s="1"/>
  <c r="K1909" i="1"/>
  <c r="K1893" i="1"/>
  <c r="L1877" i="1"/>
  <c r="M1877" i="1" s="1"/>
  <c r="K1877" i="1"/>
  <c r="L1861" i="1"/>
  <c r="M1861" i="1" s="1"/>
  <c r="K1861" i="1"/>
  <c r="L1846" i="1"/>
  <c r="M1846" i="1" s="1"/>
  <c r="K1846" i="1"/>
  <c r="L1830" i="1"/>
  <c r="M1830" i="1" s="1"/>
  <c r="K1830" i="1"/>
  <c r="L1814" i="1"/>
  <c r="M1814" i="1" s="1"/>
  <c r="K1814" i="1"/>
  <c r="L1798" i="1"/>
  <c r="M1798" i="1" s="1"/>
  <c r="K1798" i="1"/>
  <c r="L1782" i="1"/>
  <c r="M1782" i="1" s="1"/>
  <c r="K1782" i="1"/>
  <c r="L1766" i="1"/>
  <c r="M1766" i="1" s="1"/>
  <c r="K1766" i="1"/>
  <c r="L1750" i="1"/>
  <c r="M1750" i="1" s="1"/>
  <c r="K1750" i="1"/>
  <c r="L1734" i="1"/>
  <c r="M1734" i="1" s="1"/>
  <c r="K1734" i="1"/>
  <c r="L1718" i="1"/>
  <c r="M1718" i="1" s="1"/>
  <c r="K1718" i="1"/>
  <c r="L1702" i="1"/>
  <c r="M1702" i="1" s="1"/>
  <c r="K1702" i="1"/>
  <c r="K1686" i="1"/>
  <c r="L1670" i="1"/>
  <c r="M1670" i="1" s="1"/>
  <c r="K1670" i="1"/>
  <c r="L1654" i="1"/>
  <c r="M1654" i="1" s="1"/>
  <c r="K1654" i="1"/>
  <c r="L1638" i="1"/>
  <c r="M1638" i="1" s="1"/>
  <c r="K1638" i="1"/>
  <c r="L1622" i="1"/>
  <c r="M1622" i="1" s="1"/>
  <c r="K1622" i="1"/>
  <c r="L1606" i="1"/>
  <c r="M1606" i="1" s="1"/>
  <c r="K1606" i="1"/>
  <c r="L1590" i="1"/>
  <c r="M1590" i="1" s="1"/>
  <c r="K1590" i="1"/>
  <c r="L1574" i="1"/>
  <c r="M1574" i="1" s="1"/>
  <c r="K1574" i="1"/>
  <c r="L1558" i="1"/>
  <c r="M1558" i="1" s="1"/>
  <c r="K1558" i="1"/>
  <c r="L1542" i="1"/>
  <c r="M1542" i="1" s="1"/>
  <c r="K1542" i="1"/>
  <c r="L1526" i="1"/>
  <c r="M1526" i="1" s="1"/>
  <c r="K1526" i="1"/>
  <c r="L3352" i="1"/>
  <c r="M3352" i="1" s="1"/>
  <c r="K3352" i="1"/>
  <c r="L3257" i="1"/>
  <c r="M3257" i="1" s="1"/>
  <c r="K3257" i="1"/>
  <c r="L3129" i="1"/>
  <c r="M3129" i="1" s="1"/>
  <c r="K3129" i="1"/>
  <c r="L2985" i="1"/>
  <c r="M2985" i="1" s="1"/>
  <c r="K2985" i="1"/>
  <c r="L2874" i="1"/>
  <c r="M2874" i="1" s="1"/>
  <c r="K2874" i="1"/>
  <c r="L2804" i="1"/>
  <c r="M2804" i="1" s="1"/>
  <c r="K2804" i="1"/>
  <c r="L2725" i="1"/>
  <c r="M2725" i="1" s="1"/>
  <c r="K2725" i="1"/>
  <c r="K2647" i="1"/>
  <c r="K2615" i="1"/>
  <c r="L2567" i="1"/>
  <c r="M2567" i="1" s="1"/>
  <c r="K2567" i="1"/>
  <c r="L2456" i="1"/>
  <c r="M2456" i="1" s="1"/>
  <c r="K2456" i="1"/>
  <c r="L2345" i="1"/>
  <c r="M2345" i="1" s="1"/>
  <c r="K2345" i="1"/>
  <c r="L2186" i="1"/>
  <c r="M2186" i="1" s="1"/>
  <c r="K2186" i="1"/>
  <c r="L71" i="1"/>
  <c r="M71" i="1" s="1"/>
  <c r="K71" i="1"/>
  <c r="L6820" i="1"/>
  <c r="M6820" i="1" s="1"/>
  <c r="K6820" i="1"/>
  <c r="L6565" i="1"/>
  <c r="M6565" i="1" s="1"/>
  <c r="K6565" i="1"/>
  <c r="K6344" i="1"/>
  <c r="K6109" i="1"/>
  <c r="L5567" i="1"/>
  <c r="M5567" i="1" s="1"/>
  <c r="K5567" i="1"/>
  <c r="L5145" i="1"/>
  <c r="M5145" i="1" s="1"/>
  <c r="K5145" i="1"/>
  <c r="L4847" i="1"/>
  <c r="M4847" i="1" s="1"/>
  <c r="K4847" i="1"/>
  <c r="L4573" i="1"/>
  <c r="M4573" i="1" s="1"/>
  <c r="K4573" i="1"/>
  <c r="L4318" i="1"/>
  <c r="M4318" i="1" s="1"/>
  <c r="K4318" i="1"/>
  <c r="L4096" i="1"/>
  <c r="M4096" i="1" s="1"/>
  <c r="K4096" i="1"/>
  <c r="L3890" i="1"/>
  <c r="M3890" i="1" s="1"/>
  <c r="K3890" i="1"/>
  <c r="L3621" i="1"/>
  <c r="M3621" i="1" s="1"/>
  <c r="K3621" i="1"/>
  <c r="L86" i="1"/>
  <c r="M86" i="1" s="1"/>
  <c r="K86" i="1"/>
  <c r="L7079" i="1"/>
  <c r="M7079" i="1" s="1"/>
  <c r="K7079" i="1"/>
  <c r="L6946" i="1"/>
  <c r="M6946" i="1" s="1"/>
  <c r="K6946" i="1"/>
  <c r="L6819" i="1"/>
  <c r="M6819" i="1" s="1"/>
  <c r="K6819" i="1"/>
  <c r="K6692" i="1"/>
  <c r="L6612" i="1"/>
  <c r="M6612" i="1" s="1"/>
  <c r="K6612" i="1"/>
  <c r="L6534" i="1"/>
  <c r="M6534" i="1" s="1"/>
  <c r="K6534" i="1"/>
  <c r="L6439" i="1"/>
  <c r="M6439" i="1" s="1"/>
  <c r="K6439" i="1"/>
  <c r="L6343" i="1"/>
  <c r="M6343" i="1" s="1"/>
  <c r="K6343" i="1"/>
  <c r="L6252" i="1"/>
  <c r="M6252" i="1" s="1"/>
  <c r="K6252" i="1"/>
  <c r="L6140" i="1"/>
  <c r="M6140" i="1" s="1"/>
  <c r="K6140" i="1"/>
  <c r="L6060" i="1"/>
  <c r="M6060" i="1" s="1"/>
  <c r="K6060" i="1"/>
  <c r="L5856" i="1"/>
  <c r="M5856" i="1" s="1"/>
  <c r="K5856" i="1"/>
  <c r="L5744" i="1"/>
  <c r="M5744" i="1" s="1"/>
  <c r="K5744" i="1"/>
  <c r="L5674" i="1"/>
  <c r="M5674" i="1" s="1"/>
  <c r="K5674" i="1"/>
  <c r="L5534" i="1"/>
  <c r="M5534" i="1" s="1"/>
  <c r="K5534" i="1"/>
  <c r="K5391" i="1"/>
  <c r="L5273" i="1"/>
  <c r="M5273" i="1" s="1"/>
  <c r="K5273" i="1"/>
  <c r="L5175" i="1"/>
  <c r="M5175" i="1" s="1"/>
  <c r="K5175" i="1"/>
  <c r="L5057" i="1"/>
  <c r="M5057" i="1" s="1"/>
  <c r="K5057" i="1"/>
  <c r="L4975" i="1"/>
  <c r="M4975" i="1" s="1"/>
  <c r="K4975" i="1"/>
  <c r="L4862" i="1"/>
  <c r="M4862" i="1" s="1"/>
  <c r="K4862" i="1"/>
  <c r="L4730" i="1"/>
  <c r="M4730" i="1" s="1"/>
  <c r="K4730" i="1"/>
  <c r="L4604" i="1"/>
  <c r="M4604" i="1" s="1"/>
  <c r="K4604" i="1"/>
  <c r="L4460" i="1"/>
  <c r="M4460" i="1" s="1"/>
  <c r="K4460" i="1"/>
  <c r="K4174" i="1"/>
  <c r="L53" i="1"/>
  <c r="M53" i="1" s="1"/>
  <c r="K53" i="1"/>
  <c r="L6897" i="1"/>
  <c r="M6897" i="1" s="1"/>
  <c r="K6897" i="1"/>
  <c r="L6659" i="1"/>
  <c r="M6659" i="1" s="1"/>
  <c r="K6659" i="1"/>
  <c r="L6438" i="1"/>
  <c r="M6438" i="1" s="1"/>
  <c r="K6438" i="1"/>
  <c r="L6139" i="1"/>
  <c r="M6139" i="1" s="1"/>
  <c r="K6139" i="1"/>
  <c r="L5586" i="1"/>
  <c r="M5586" i="1" s="1"/>
  <c r="K5586" i="1"/>
  <c r="L4893" i="1"/>
  <c r="M4893" i="1" s="1"/>
  <c r="K4893" i="1"/>
  <c r="L3793" i="1"/>
  <c r="M3793" i="1" s="1"/>
  <c r="K3793" i="1"/>
  <c r="L7077" i="1"/>
  <c r="M7077" i="1" s="1"/>
  <c r="K7077" i="1"/>
  <c r="L6802" i="1"/>
  <c r="M6802" i="1" s="1"/>
  <c r="K6802" i="1"/>
  <c r="L6202" i="1"/>
  <c r="M6202" i="1" s="1"/>
  <c r="K6202" i="1"/>
  <c r="L33" i="1"/>
  <c r="M33" i="1" s="1"/>
  <c r="K33" i="1"/>
  <c r="L7037" i="1"/>
  <c r="M7037" i="1" s="1"/>
  <c r="K7037" i="1"/>
  <c r="L6925" i="1"/>
  <c r="M6925" i="1" s="1"/>
  <c r="K6925" i="1"/>
  <c r="L6799" i="1"/>
  <c r="M6799" i="1" s="1"/>
  <c r="K6799" i="1"/>
  <c r="L6671" i="1"/>
  <c r="M6671" i="1" s="1"/>
  <c r="K6671" i="1"/>
  <c r="L6559" i="1"/>
  <c r="M6559" i="1" s="1"/>
  <c r="K6559" i="1"/>
  <c r="L6434" i="1"/>
  <c r="M6434" i="1" s="1"/>
  <c r="K6434" i="1"/>
  <c r="L6306" i="1"/>
  <c r="M6306" i="1" s="1"/>
  <c r="K6306" i="1"/>
  <c r="L6103" i="1"/>
  <c r="M6103" i="1" s="1"/>
  <c r="K6103" i="1"/>
  <c r="L5819" i="1"/>
  <c r="M5819" i="1" s="1"/>
  <c r="K5819" i="1"/>
  <c r="L5621" i="1"/>
  <c r="M5621" i="1" s="1"/>
  <c r="K5621" i="1"/>
  <c r="K5370" i="1"/>
  <c r="L5139" i="1"/>
  <c r="M5139" i="1" s="1"/>
  <c r="K5139" i="1"/>
  <c r="L5004" i="1"/>
  <c r="M5004" i="1" s="1"/>
  <c r="K5004" i="1"/>
  <c r="L4922" i="1"/>
  <c r="M4922" i="1" s="1"/>
  <c r="K4922" i="1"/>
  <c r="L4873" i="1"/>
  <c r="M4873" i="1" s="1"/>
  <c r="K4873" i="1"/>
  <c r="K4857" i="1"/>
  <c r="L4841" i="1"/>
  <c r="M4841" i="1" s="1"/>
  <c r="K4841" i="1"/>
  <c r="L4809" i="1"/>
  <c r="M4809" i="1" s="1"/>
  <c r="K4809" i="1"/>
  <c r="L4793" i="1"/>
  <c r="M4793" i="1" s="1"/>
  <c r="K4793" i="1"/>
  <c r="L4777" i="1"/>
  <c r="M4777" i="1" s="1"/>
  <c r="K4777" i="1"/>
  <c r="L4741" i="1"/>
  <c r="M4741" i="1" s="1"/>
  <c r="K4741" i="1"/>
  <c r="L4725" i="1"/>
  <c r="M4725" i="1" s="1"/>
  <c r="K4725" i="1"/>
  <c r="L4709" i="1"/>
  <c r="M4709" i="1" s="1"/>
  <c r="K4709" i="1"/>
  <c r="L4599" i="1"/>
  <c r="M4599" i="1" s="1"/>
  <c r="K4599" i="1"/>
  <c r="L4583" i="1"/>
  <c r="M4583" i="1" s="1"/>
  <c r="K4583" i="1"/>
  <c r="L4567" i="1"/>
  <c r="M4567" i="1" s="1"/>
  <c r="K4567" i="1"/>
  <c r="L4551" i="1"/>
  <c r="M4551" i="1" s="1"/>
  <c r="K4551" i="1"/>
  <c r="L4535" i="1"/>
  <c r="M4535" i="1" s="1"/>
  <c r="K4535" i="1"/>
  <c r="L4519" i="1"/>
  <c r="M4519" i="1" s="1"/>
  <c r="K4519" i="1"/>
  <c r="L4503" i="1"/>
  <c r="M4503" i="1" s="1"/>
  <c r="K4503" i="1"/>
  <c r="L4487" i="1"/>
  <c r="M4487" i="1" s="1"/>
  <c r="K4487" i="1"/>
  <c r="L4471" i="1"/>
  <c r="M4471" i="1" s="1"/>
  <c r="K4471" i="1"/>
  <c r="L4455" i="1"/>
  <c r="M4455" i="1" s="1"/>
  <c r="K4455" i="1"/>
  <c r="K4439" i="1"/>
  <c r="L4423" i="1"/>
  <c r="M4423" i="1" s="1"/>
  <c r="K4423" i="1"/>
  <c r="L4408" i="1"/>
  <c r="M4408" i="1" s="1"/>
  <c r="K4408" i="1"/>
  <c r="L4392" i="1"/>
  <c r="M4392" i="1" s="1"/>
  <c r="K4392" i="1"/>
  <c r="L4376" i="1"/>
  <c r="M4376" i="1" s="1"/>
  <c r="K4376" i="1"/>
  <c r="L4360" i="1"/>
  <c r="M4360" i="1" s="1"/>
  <c r="K4360" i="1"/>
  <c r="L4344" i="1"/>
  <c r="M4344" i="1" s="1"/>
  <c r="K4344" i="1"/>
  <c r="L4328" i="1"/>
  <c r="M4328" i="1" s="1"/>
  <c r="K4328" i="1"/>
  <c r="L4312" i="1"/>
  <c r="M4312" i="1" s="1"/>
  <c r="K4312" i="1"/>
  <c r="L4296" i="1"/>
  <c r="M4296" i="1" s="1"/>
  <c r="K4296" i="1"/>
  <c r="L4280" i="1"/>
  <c r="M4280" i="1" s="1"/>
  <c r="K4280" i="1"/>
  <c r="L4264" i="1"/>
  <c r="M4264" i="1" s="1"/>
  <c r="K4264" i="1"/>
  <c r="L4248" i="1"/>
  <c r="M4248" i="1" s="1"/>
  <c r="K4248" i="1"/>
  <c r="L4232" i="1"/>
  <c r="M4232" i="1" s="1"/>
  <c r="K4232" i="1"/>
  <c r="L4216" i="1"/>
  <c r="M4216" i="1" s="1"/>
  <c r="K4216" i="1"/>
  <c r="L4201" i="1"/>
  <c r="M4201" i="1" s="1"/>
  <c r="K4201" i="1"/>
  <c r="L4185" i="1"/>
  <c r="M4185" i="1" s="1"/>
  <c r="K4185" i="1"/>
  <c r="L4169" i="1"/>
  <c r="M4169" i="1" s="1"/>
  <c r="K4169" i="1"/>
  <c r="L4153" i="1"/>
  <c r="M4153" i="1" s="1"/>
  <c r="K4153" i="1"/>
  <c r="L4138" i="1"/>
  <c r="M4138" i="1" s="1"/>
  <c r="K4138" i="1"/>
  <c r="L4122" i="1"/>
  <c r="M4122" i="1" s="1"/>
  <c r="K4122" i="1"/>
  <c r="L4106" i="1"/>
  <c r="M4106" i="1" s="1"/>
  <c r="K4106" i="1"/>
  <c r="L4090" i="1"/>
  <c r="M4090" i="1" s="1"/>
  <c r="K4090" i="1"/>
  <c r="L4074" i="1"/>
  <c r="M4074" i="1" s="1"/>
  <c r="K4074" i="1"/>
  <c r="L4058" i="1"/>
  <c r="M4058" i="1" s="1"/>
  <c r="K4058" i="1"/>
  <c r="L4042" i="1"/>
  <c r="M4042" i="1" s="1"/>
  <c r="K4042" i="1"/>
  <c r="L4026" i="1"/>
  <c r="M4026" i="1" s="1"/>
  <c r="K4026" i="1"/>
  <c r="L4010" i="1"/>
  <c r="M4010" i="1" s="1"/>
  <c r="K4010" i="1"/>
  <c r="L3994" i="1"/>
  <c r="M3994" i="1" s="1"/>
  <c r="K3994" i="1"/>
  <c r="L3978" i="1"/>
  <c r="M3978" i="1" s="1"/>
  <c r="K3978" i="1"/>
  <c r="L3962" i="1"/>
  <c r="M3962" i="1" s="1"/>
  <c r="K3962" i="1"/>
  <c r="L3946" i="1"/>
  <c r="M3946" i="1" s="1"/>
  <c r="K3946" i="1"/>
  <c r="L3930" i="1"/>
  <c r="M3930" i="1" s="1"/>
  <c r="K3930" i="1"/>
  <c r="L3915" i="1"/>
  <c r="M3915" i="1" s="1"/>
  <c r="K3915" i="1"/>
  <c r="L3899" i="1"/>
  <c r="M3899" i="1" s="1"/>
  <c r="K3899" i="1"/>
  <c r="L3884" i="1"/>
  <c r="M3884" i="1" s="1"/>
  <c r="K3884" i="1"/>
  <c r="L3853" i="1"/>
  <c r="M3853" i="1" s="1"/>
  <c r="K3853" i="1"/>
  <c r="L3837" i="1"/>
  <c r="M3837" i="1" s="1"/>
  <c r="K3837" i="1"/>
  <c r="L3821" i="1"/>
  <c r="M3821" i="1" s="1"/>
  <c r="K3821" i="1"/>
  <c r="L3805" i="1"/>
  <c r="M3805" i="1" s="1"/>
  <c r="K3805" i="1"/>
  <c r="L3789" i="1"/>
  <c r="M3789" i="1" s="1"/>
  <c r="K3789" i="1"/>
  <c r="L3773" i="1"/>
  <c r="M3773" i="1" s="1"/>
  <c r="K3773" i="1"/>
  <c r="L3757" i="1"/>
  <c r="M3757" i="1" s="1"/>
  <c r="K3757" i="1"/>
  <c r="L3742" i="1"/>
  <c r="M3742" i="1" s="1"/>
  <c r="K3742" i="1"/>
  <c r="K3726" i="1"/>
  <c r="L3710" i="1"/>
  <c r="M3710" i="1" s="1"/>
  <c r="K3710" i="1"/>
  <c r="L3694" i="1"/>
  <c r="M3694" i="1" s="1"/>
  <c r="K3694" i="1"/>
  <c r="L3678" i="1"/>
  <c r="M3678" i="1" s="1"/>
  <c r="K3678" i="1"/>
  <c r="L3663" i="1"/>
  <c r="M3663" i="1" s="1"/>
  <c r="K3663" i="1"/>
  <c r="L3647" i="1"/>
  <c r="M3647" i="1" s="1"/>
  <c r="K3647" i="1"/>
  <c r="L3631" i="1"/>
  <c r="M3631" i="1" s="1"/>
  <c r="K3631" i="1"/>
  <c r="K3615" i="1"/>
  <c r="L3599" i="1"/>
  <c r="M3599" i="1" s="1"/>
  <c r="K3599" i="1"/>
  <c r="L3583" i="1"/>
  <c r="M3583" i="1" s="1"/>
  <c r="K3583" i="1"/>
  <c r="L3567" i="1"/>
  <c r="M3567" i="1" s="1"/>
  <c r="K3567" i="1"/>
  <c r="L3551" i="1"/>
  <c r="M3551" i="1" s="1"/>
  <c r="K3551" i="1"/>
  <c r="L3535" i="1"/>
  <c r="M3535" i="1" s="1"/>
  <c r="K3535" i="1"/>
  <c r="L3519" i="1"/>
  <c r="M3519" i="1" s="1"/>
  <c r="K3519" i="1"/>
  <c r="L3503" i="1"/>
  <c r="M3503" i="1" s="1"/>
  <c r="K3503" i="1"/>
  <c r="L3487" i="1"/>
  <c r="M3487" i="1" s="1"/>
  <c r="K3487" i="1"/>
  <c r="L3471" i="1"/>
  <c r="M3471" i="1" s="1"/>
  <c r="K3471" i="1"/>
  <c r="L3455" i="1"/>
  <c r="M3455" i="1" s="1"/>
  <c r="K3455" i="1"/>
  <c r="L3439" i="1"/>
  <c r="M3439" i="1" s="1"/>
  <c r="K3439" i="1"/>
  <c r="K3423" i="1"/>
  <c r="L3407" i="1"/>
  <c r="M3407" i="1" s="1"/>
  <c r="K3407" i="1"/>
  <c r="L3377" i="1"/>
  <c r="M3377" i="1" s="1"/>
  <c r="K3377" i="1"/>
  <c r="L3361" i="1"/>
  <c r="M3361" i="1" s="1"/>
  <c r="K3361" i="1"/>
  <c r="L3345" i="1"/>
  <c r="M3345" i="1" s="1"/>
  <c r="K3345" i="1"/>
  <c r="L3329" i="1"/>
  <c r="M3329" i="1" s="1"/>
  <c r="K3329" i="1"/>
  <c r="K3314" i="1"/>
  <c r="L3298" i="1"/>
  <c r="M3298" i="1" s="1"/>
  <c r="K3298" i="1"/>
  <c r="L3282" i="1"/>
  <c r="M3282" i="1" s="1"/>
  <c r="K3282" i="1"/>
  <c r="K3266" i="1"/>
  <c r="L3250" i="1"/>
  <c r="M3250" i="1" s="1"/>
  <c r="K3250" i="1"/>
  <c r="L3234" i="1"/>
  <c r="M3234" i="1" s="1"/>
  <c r="K3234" i="1"/>
  <c r="L3218" i="1"/>
  <c r="M3218" i="1" s="1"/>
  <c r="K3218" i="1"/>
  <c r="L3202" i="1"/>
  <c r="M3202" i="1" s="1"/>
  <c r="K3202" i="1"/>
  <c r="L3186" i="1"/>
  <c r="M3186" i="1" s="1"/>
  <c r="K3186" i="1"/>
  <c r="L3170" i="1"/>
  <c r="M3170" i="1" s="1"/>
  <c r="K3170" i="1"/>
  <c r="L3154" i="1"/>
  <c r="M3154" i="1" s="1"/>
  <c r="K3154" i="1"/>
  <c r="L3138" i="1"/>
  <c r="M3138" i="1" s="1"/>
  <c r="K3138" i="1"/>
  <c r="L3100" i="1"/>
  <c r="M3100" i="1" s="1"/>
  <c r="K3100" i="1"/>
  <c r="L3084" i="1"/>
  <c r="M3084" i="1" s="1"/>
  <c r="K3084" i="1"/>
  <c r="L3068" i="1"/>
  <c r="M3068" i="1" s="1"/>
  <c r="K3068" i="1"/>
  <c r="L3026" i="1"/>
  <c r="M3026" i="1" s="1"/>
  <c r="K3026" i="1"/>
  <c r="L3010" i="1"/>
  <c r="M3010" i="1" s="1"/>
  <c r="K3010" i="1"/>
  <c r="L2994" i="1"/>
  <c r="M2994" i="1" s="1"/>
  <c r="K2994" i="1"/>
  <c r="L2978" i="1"/>
  <c r="M2978" i="1" s="1"/>
  <c r="K2978" i="1"/>
  <c r="L2962" i="1"/>
  <c r="M2962" i="1" s="1"/>
  <c r="K2962" i="1"/>
  <c r="L2946" i="1"/>
  <c r="M2946" i="1" s="1"/>
  <c r="K2946" i="1"/>
  <c r="L2930" i="1"/>
  <c r="M2930" i="1" s="1"/>
  <c r="K2930" i="1"/>
  <c r="L2914" i="1"/>
  <c r="M2914" i="1" s="1"/>
  <c r="K2914" i="1"/>
  <c r="L2898" i="1"/>
  <c r="M2898" i="1" s="1"/>
  <c r="K2898" i="1"/>
  <c r="L2867" i="1"/>
  <c r="M2867" i="1" s="1"/>
  <c r="K2867" i="1"/>
  <c r="L2851" i="1"/>
  <c r="M2851" i="1" s="1"/>
  <c r="K2851" i="1"/>
  <c r="L2829" i="1"/>
  <c r="M2829" i="1" s="1"/>
  <c r="K2829" i="1"/>
  <c r="K2813" i="1"/>
  <c r="L2797" i="1"/>
  <c r="M2797" i="1" s="1"/>
  <c r="K2797" i="1"/>
  <c r="L2781" i="1"/>
  <c r="M2781" i="1" s="1"/>
  <c r="K2781" i="1"/>
  <c r="L2765" i="1"/>
  <c r="M2765" i="1" s="1"/>
  <c r="K2765" i="1"/>
  <c r="L2750" i="1"/>
  <c r="M2750" i="1" s="1"/>
  <c r="K2750" i="1"/>
  <c r="L2734" i="1"/>
  <c r="M2734" i="1" s="1"/>
  <c r="K2734" i="1"/>
  <c r="L2718" i="1"/>
  <c r="M2718" i="1" s="1"/>
  <c r="K2718" i="1"/>
  <c r="L2703" i="1"/>
  <c r="M2703" i="1" s="1"/>
  <c r="K2703" i="1"/>
  <c r="L2687" i="1"/>
  <c r="M2687" i="1" s="1"/>
  <c r="K2687" i="1"/>
  <c r="L2656" i="1"/>
  <c r="M2656" i="1" s="1"/>
  <c r="K2656" i="1"/>
  <c r="L2640" i="1"/>
  <c r="M2640" i="1" s="1"/>
  <c r="K2640" i="1"/>
  <c r="L2624" i="1"/>
  <c r="M2624" i="1" s="1"/>
  <c r="K2624" i="1"/>
  <c r="K2608" i="1"/>
  <c r="K2592" i="1"/>
  <c r="K2576" i="1"/>
  <c r="K2560" i="1"/>
  <c r="K2545" i="1"/>
  <c r="K2529" i="1"/>
  <c r="K2513" i="1"/>
  <c r="L2497" i="1"/>
  <c r="M2497" i="1" s="1"/>
  <c r="K2497" i="1"/>
  <c r="L2481" i="1"/>
  <c r="M2481" i="1" s="1"/>
  <c r="K2481" i="1"/>
  <c r="L2465" i="1"/>
  <c r="M2465" i="1" s="1"/>
  <c r="K2465" i="1"/>
  <c r="L2449" i="1"/>
  <c r="M2449" i="1" s="1"/>
  <c r="K2449" i="1"/>
  <c r="L2433" i="1"/>
  <c r="M2433" i="1" s="1"/>
  <c r="K2433" i="1"/>
  <c r="L2417" i="1"/>
  <c r="M2417" i="1" s="1"/>
  <c r="K2417" i="1"/>
  <c r="L2401" i="1"/>
  <c r="M2401" i="1" s="1"/>
  <c r="K2401" i="1"/>
  <c r="L2385" i="1"/>
  <c r="M2385" i="1" s="1"/>
  <c r="K2385" i="1"/>
  <c r="L2370" i="1"/>
  <c r="M2370" i="1" s="1"/>
  <c r="K2370" i="1"/>
  <c r="L2354" i="1"/>
  <c r="M2354" i="1" s="1"/>
  <c r="K2354" i="1"/>
  <c r="L2338" i="1"/>
  <c r="M2338" i="1" s="1"/>
  <c r="K2338" i="1"/>
  <c r="L2322" i="1"/>
  <c r="M2322" i="1" s="1"/>
  <c r="K2322" i="1"/>
  <c r="L2306" i="1"/>
  <c r="M2306" i="1" s="1"/>
  <c r="K2306" i="1"/>
  <c r="L2290" i="1"/>
  <c r="M2290" i="1" s="1"/>
  <c r="K2290" i="1"/>
  <c r="L2274" i="1"/>
  <c r="M2274" i="1" s="1"/>
  <c r="K2274" i="1"/>
  <c r="L2258" i="1"/>
  <c r="M2258" i="1" s="1"/>
  <c r="K2258" i="1"/>
  <c r="L2242" i="1"/>
  <c r="M2242" i="1" s="1"/>
  <c r="K2242" i="1"/>
  <c r="L2226" i="1"/>
  <c r="M2226" i="1" s="1"/>
  <c r="K2226" i="1"/>
  <c r="L2211" i="1"/>
  <c r="M2211" i="1" s="1"/>
  <c r="K2211" i="1"/>
  <c r="L2195" i="1"/>
  <c r="M2195" i="1" s="1"/>
  <c r="K2195" i="1"/>
  <c r="L2179" i="1"/>
  <c r="M2179" i="1" s="1"/>
  <c r="K2179" i="1"/>
  <c r="L2163" i="1"/>
  <c r="M2163" i="1" s="1"/>
  <c r="K2163" i="1"/>
  <c r="L2147" i="1"/>
  <c r="M2147" i="1" s="1"/>
  <c r="K2147" i="1"/>
  <c r="L2131" i="1"/>
  <c r="M2131" i="1" s="1"/>
  <c r="K2131" i="1"/>
  <c r="L2115" i="1"/>
  <c r="M2115" i="1" s="1"/>
  <c r="K2115" i="1"/>
  <c r="K2099" i="1"/>
  <c r="L2083" i="1"/>
  <c r="M2083" i="1" s="1"/>
  <c r="K2083" i="1"/>
  <c r="L2067" i="1"/>
  <c r="M2067" i="1" s="1"/>
  <c r="K2067" i="1"/>
  <c r="K2052" i="1"/>
  <c r="L2036" i="1"/>
  <c r="M2036" i="1" s="1"/>
  <c r="K2036" i="1"/>
  <c r="L2020" i="1"/>
  <c r="M2020" i="1" s="1"/>
  <c r="K2020" i="1"/>
  <c r="L2004" i="1"/>
  <c r="M2004" i="1" s="1"/>
  <c r="K2004" i="1"/>
  <c r="L1988" i="1"/>
  <c r="M1988" i="1" s="1"/>
  <c r="K1988" i="1"/>
  <c r="L1972" i="1"/>
  <c r="M1972" i="1" s="1"/>
  <c r="K1972" i="1"/>
  <c r="L1956" i="1"/>
  <c r="M1956" i="1" s="1"/>
  <c r="K1956" i="1"/>
  <c r="L1940" i="1"/>
  <c r="M1940" i="1" s="1"/>
  <c r="K1940" i="1"/>
  <c r="L1924" i="1"/>
  <c r="M1924" i="1" s="1"/>
  <c r="K1924" i="1"/>
  <c r="L1908" i="1"/>
  <c r="M1908" i="1" s="1"/>
  <c r="K1908" i="1"/>
  <c r="L1892" i="1"/>
  <c r="M1892" i="1" s="1"/>
  <c r="K1892" i="1"/>
  <c r="L1876" i="1"/>
  <c r="M1876" i="1" s="1"/>
  <c r="K1876" i="1"/>
  <c r="L4254" i="1"/>
  <c r="M4254" i="1" s="1"/>
  <c r="K4254" i="1"/>
  <c r="L54" i="1"/>
  <c r="M54" i="1" s="1"/>
  <c r="K54" i="1"/>
  <c r="L7010" i="1"/>
  <c r="M7010" i="1" s="1"/>
  <c r="K7010" i="1"/>
  <c r="L6883" i="1"/>
  <c r="M6883" i="1" s="1"/>
  <c r="K6883" i="1"/>
  <c r="K6772" i="1"/>
  <c r="K6660" i="1"/>
  <c r="L6564" i="1"/>
  <c r="M6564" i="1" s="1"/>
  <c r="K6564" i="1"/>
  <c r="L6518" i="1"/>
  <c r="M6518" i="1" s="1"/>
  <c r="K6518" i="1"/>
  <c r="L6423" i="1"/>
  <c r="M6423" i="1" s="1"/>
  <c r="K6423" i="1"/>
  <c r="L6311" i="1"/>
  <c r="M6311" i="1" s="1"/>
  <c r="K6311" i="1"/>
  <c r="K6188" i="1"/>
  <c r="L6092" i="1"/>
  <c r="M6092" i="1" s="1"/>
  <c r="K6092" i="1"/>
  <c r="K5898" i="1"/>
  <c r="L5792" i="1"/>
  <c r="M5792" i="1" s="1"/>
  <c r="K5792" i="1"/>
  <c r="L5706" i="1"/>
  <c r="M5706" i="1" s="1"/>
  <c r="K5706" i="1"/>
  <c r="L5587" i="1"/>
  <c r="M5587" i="1" s="1"/>
  <c r="K5587" i="1"/>
  <c r="L5472" i="1"/>
  <c r="M5472" i="1" s="1"/>
  <c r="K5472" i="1"/>
  <c r="K5343" i="1"/>
  <c r="L5191" i="1"/>
  <c r="M5191" i="1" s="1"/>
  <c r="K5191" i="1"/>
  <c r="L5096" i="1"/>
  <c r="M5096" i="1" s="1"/>
  <c r="K5096" i="1"/>
  <c r="L5009" i="1"/>
  <c r="M5009" i="1" s="1"/>
  <c r="K5009" i="1"/>
  <c r="L4911" i="1"/>
  <c r="M4911" i="1" s="1"/>
  <c r="K4911" i="1"/>
  <c r="L4782" i="1"/>
  <c r="M4782" i="1" s="1"/>
  <c r="K4782" i="1"/>
  <c r="L4651" i="1"/>
  <c r="M4651" i="1" s="1"/>
  <c r="K4651" i="1"/>
  <c r="L4540" i="1"/>
  <c r="M4540" i="1" s="1"/>
  <c r="K4540" i="1"/>
  <c r="L4413" i="1"/>
  <c r="M4413" i="1" s="1"/>
  <c r="K4413" i="1"/>
  <c r="L4221" i="1"/>
  <c r="M4221" i="1" s="1"/>
  <c r="K4221" i="1"/>
  <c r="K6627" i="1"/>
  <c r="L5095" i="1"/>
  <c r="M5095" i="1" s="1"/>
  <c r="K5095" i="1"/>
  <c r="L7093" i="1"/>
  <c r="M7093" i="1" s="1"/>
  <c r="K7093" i="1"/>
  <c r="L6960" i="1"/>
  <c r="M6960" i="1" s="1"/>
  <c r="K6960" i="1"/>
  <c r="L6865" i="1"/>
  <c r="M6865" i="1" s="1"/>
  <c r="K6865" i="1"/>
  <c r="L6786" i="1"/>
  <c r="M6786" i="1" s="1"/>
  <c r="K6786" i="1"/>
  <c r="L6658" i="1"/>
  <c r="M6658" i="1" s="1"/>
  <c r="K6658" i="1"/>
  <c r="L6610" i="1"/>
  <c r="M6610" i="1" s="1"/>
  <c r="K6610" i="1"/>
  <c r="L6547" i="1"/>
  <c r="M6547" i="1" s="1"/>
  <c r="K6547" i="1"/>
  <c r="L6500" i="1"/>
  <c r="M6500" i="1" s="1"/>
  <c r="K6500" i="1"/>
  <c r="L6453" i="1"/>
  <c r="M6453" i="1" s="1"/>
  <c r="K6453" i="1"/>
  <c r="L6405" i="1"/>
  <c r="M6405" i="1" s="1"/>
  <c r="K6405" i="1"/>
  <c r="L6341" i="1"/>
  <c r="M6341" i="1" s="1"/>
  <c r="K6341" i="1"/>
  <c r="L6293" i="1"/>
  <c r="M6293" i="1" s="1"/>
  <c r="K6293" i="1"/>
  <c r="L6234" i="1"/>
  <c r="M6234" i="1" s="1"/>
  <c r="K6234" i="1"/>
  <c r="L6186" i="1"/>
  <c r="M6186" i="1" s="1"/>
  <c r="K6186" i="1"/>
  <c r="L6138" i="1"/>
  <c r="M6138" i="1" s="1"/>
  <c r="K6138" i="1"/>
  <c r="L6106" i="1"/>
  <c r="M6106" i="1" s="1"/>
  <c r="K6106" i="1"/>
  <c r="L6074" i="1"/>
  <c r="M6074" i="1" s="1"/>
  <c r="K6074" i="1"/>
  <c r="L6058" i="1"/>
  <c r="M6058" i="1" s="1"/>
  <c r="K6058" i="1"/>
  <c r="L6022" i="1"/>
  <c r="M6022" i="1" s="1"/>
  <c r="K6022" i="1"/>
  <c r="L5870" i="1"/>
  <c r="K5870" i="1"/>
  <c r="K81" i="1"/>
  <c r="L6231" i="1"/>
  <c r="M6231" i="1" s="1"/>
  <c r="K6231" i="1"/>
  <c r="L4757" i="1"/>
  <c r="M4757" i="1" s="1"/>
  <c r="K4757" i="1"/>
  <c r="L6813" i="1"/>
  <c r="M6813" i="1" s="1"/>
  <c r="K6813" i="1"/>
  <c r="L5138" i="1"/>
  <c r="M5138" i="1" s="1"/>
  <c r="K5138" i="1"/>
  <c r="L5122" i="1"/>
  <c r="M5122" i="1" s="1"/>
  <c r="K5122" i="1"/>
  <c r="L5106" i="1"/>
  <c r="M5106" i="1" s="1"/>
  <c r="K5106" i="1"/>
  <c r="L5090" i="1"/>
  <c r="M5090" i="1" s="1"/>
  <c r="K5090" i="1"/>
  <c r="L5067" i="1"/>
  <c r="M5067" i="1" s="1"/>
  <c r="K5067" i="1"/>
  <c r="L5051" i="1"/>
  <c r="M5051" i="1" s="1"/>
  <c r="K5051" i="1"/>
  <c r="L5035" i="1"/>
  <c r="M5035" i="1" s="1"/>
  <c r="K5035" i="1"/>
  <c r="L5019" i="1"/>
  <c r="M5019" i="1" s="1"/>
  <c r="K5019" i="1"/>
  <c r="L5003" i="1"/>
  <c r="M5003" i="1" s="1"/>
  <c r="K5003" i="1"/>
  <c r="L4988" i="1"/>
  <c r="M4988" i="1" s="1"/>
  <c r="K4988" i="1"/>
  <c r="L4969" i="1"/>
  <c r="M4969" i="1" s="1"/>
  <c r="K4969" i="1"/>
  <c r="L4953" i="1"/>
  <c r="M4953" i="1" s="1"/>
  <c r="K4953" i="1"/>
  <c r="L4937" i="1"/>
  <c r="M4937" i="1" s="1"/>
  <c r="K4937" i="1"/>
  <c r="L4904" i="1"/>
  <c r="M4904" i="1" s="1"/>
  <c r="K4904" i="1"/>
  <c r="L4888" i="1"/>
  <c r="M4888" i="1" s="1"/>
  <c r="K4888" i="1"/>
  <c r="L4872" i="1"/>
  <c r="M4872" i="1" s="1"/>
  <c r="K4872" i="1"/>
  <c r="L4856" i="1"/>
  <c r="M4856" i="1" s="1"/>
  <c r="K4856" i="1"/>
  <c r="L4840" i="1"/>
  <c r="M4840" i="1" s="1"/>
  <c r="K4840" i="1"/>
  <c r="L4824" i="1"/>
  <c r="M4824" i="1" s="1"/>
  <c r="K4824" i="1"/>
  <c r="L4792" i="1"/>
  <c r="M4792" i="1" s="1"/>
  <c r="K4792" i="1"/>
  <c r="L4776" i="1"/>
  <c r="M4776" i="1" s="1"/>
  <c r="K4776" i="1"/>
  <c r="L4756" i="1"/>
  <c r="M4756" i="1" s="1"/>
  <c r="K4756" i="1"/>
  <c r="L4740" i="1"/>
  <c r="M4740" i="1" s="1"/>
  <c r="K4740" i="1"/>
  <c r="L4692" i="1"/>
  <c r="M4692" i="1" s="1"/>
  <c r="K4692" i="1"/>
  <c r="L4661" i="1"/>
  <c r="M4661" i="1" s="1"/>
  <c r="K4661" i="1"/>
  <c r="L4645" i="1"/>
  <c r="M4645" i="1" s="1"/>
  <c r="K4645" i="1"/>
  <c r="L4629" i="1"/>
  <c r="M4629" i="1" s="1"/>
  <c r="K4629" i="1"/>
  <c r="L4614" i="1"/>
  <c r="M4614" i="1" s="1"/>
  <c r="K4614" i="1"/>
  <c r="L4598" i="1"/>
  <c r="M4598" i="1" s="1"/>
  <c r="K4598" i="1"/>
  <c r="L4582" i="1"/>
  <c r="M4582" i="1" s="1"/>
  <c r="K4582" i="1"/>
  <c r="L4566" i="1"/>
  <c r="M4566" i="1" s="1"/>
  <c r="K4566" i="1"/>
  <c r="L4550" i="1"/>
  <c r="M4550" i="1" s="1"/>
  <c r="K4550" i="1"/>
  <c r="L4534" i="1"/>
  <c r="M4534" i="1" s="1"/>
  <c r="K4534" i="1"/>
  <c r="L4518" i="1"/>
  <c r="M4518" i="1" s="1"/>
  <c r="K4518" i="1"/>
  <c r="L4502" i="1"/>
  <c r="M4502" i="1" s="1"/>
  <c r="K4502" i="1"/>
  <c r="L4486" i="1"/>
  <c r="M4486" i="1" s="1"/>
  <c r="K4486" i="1"/>
  <c r="L4470" i="1"/>
  <c r="M4470" i="1" s="1"/>
  <c r="K4470" i="1"/>
  <c r="K4454" i="1"/>
  <c r="L4438" i="1"/>
  <c r="M4438" i="1" s="1"/>
  <c r="K4438" i="1"/>
  <c r="L4422" i="1"/>
  <c r="M4422" i="1" s="1"/>
  <c r="K4422" i="1"/>
  <c r="K4407" i="1"/>
  <c r="L4391" i="1"/>
  <c r="M4391" i="1" s="1"/>
  <c r="K4391" i="1"/>
  <c r="L4375" i="1"/>
  <c r="M4375" i="1" s="1"/>
  <c r="K4375" i="1"/>
  <c r="L4359" i="1"/>
  <c r="M4359" i="1" s="1"/>
  <c r="K4359" i="1"/>
  <c r="L4343" i="1"/>
  <c r="M4343" i="1" s="1"/>
  <c r="K4343" i="1"/>
  <c r="L4327" i="1"/>
  <c r="M4327" i="1" s="1"/>
  <c r="K4327" i="1"/>
  <c r="L4311" i="1"/>
  <c r="M4311" i="1" s="1"/>
  <c r="K4311" i="1"/>
  <c r="K4295" i="1"/>
  <c r="L4279" i="1"/>
  <c r="M4279" i="1" s="1"/>
  <c r="K4279" i="1"/>
  <c r="L4263" i="1"/>
  <c r="M4263" i="1" s="1"/>
  <c r="K4263" i="1"/>
  <c r="L4247" i="1"/>
  <c r="M4247" i="1" s="1"/>
  <c r="K4247" i="1"/>
  <c r="L4231" i="1"/>
  <c r="M4231" i="1" s="1"/>
  <c r="K4231" i="1"/>
  <c r="L4215" i="1"/>
  <c r="M4215" i="1" s="1"/>
  <c r="K4215" i="1"/>
  <c r="L4200" i="1"/>
  <c r="M4200" i="1" s="1"/>
  <c r="K4200" i="1"/>
  <c r="L4184" i="1"/>
  <c r="M4184" i="1" s="1"/>
  <c r="K4184" i="1"/>
  <c r="L4168" i="1"/>
  <c r="M4168" i="1" s="1"/>
  <c r="K4168" i="1"/>
  <c r="L4152" i="1"/>
  <c r="M4152" i="1" s="1"/>
  <c r="K4152" i="1"/>
  <c r="L4137" i="1"/>
  <c r="M4137" i="1" s="1"/>
  <c r="K4137" i="1"/>
  <c r="L4121" i="1"/>
  <c r="M4121" i="1" s="1"/>
  <c r="K4121" i="1"/>
  <c r="L4105" i="1"/>
  <c r="M4105" i="1" s="1"/>
  <c r="K4105" i="1"/>
  <c r="L4089" i="1"/>
  <c r="M4089" i="1" s="1"/>
  <c r="K4089" i="1"/>
  <c r="L4073" i="1"/>
  <c r="M4073" i="1" s="1"/>
  <c r="K4073" i="1"/>
  <c r="L4057" i="1"/>
  <c r="M4057" i="1" s="1"/>
  <c r="K4057" i="1"/>
  <c r="L4041" i="1"/>
  <c r="M4041" i="1" s="1"/>
  <c r="K4041" i="1"/>
  <c r="L4025" i="1"/>
  <c r="M4025" i="1" s="1"/>
  <c r="K4025" i="1"/>
  <c r="L4009" i="1"/>
  <c r="M4009" i="1" s="1"/>
  <c r="K4009" i="1"/>
  <c r="L3993" i="1"/>
  <c r="M3993" i="1" s="1"/>
  <c r="K3993" i="1"/>
  <c r="L3977" i="1"/>
  <c r="M3977" i="1" s="1"/>
  <c r="K3977" i="1"/>
  <c r="L3961" i="1"/>
  <c r="M3961" i="1" s="1"/>
  <c r="K3961" i="1"/>
  <c r="L3945" i="1"/>
  <c r="M3945" i="1" s="1"/>
  <c r="K3945" i="1"/>
  <c r="L3914" i="1"/>
  <c r="M3914" i="1" s="1"/>
  <c r="K3914" i="1"/>
  <c r="L3898" i="1"/>
  <c r="M3898" i="1" s="1"/>
  <c r="K3898" i="1"/>
  <c r="L3883" i="1"/>
  <c r="M3883" i="1" s="1"/>
  <c r="K3883" i="1"/>
  <c r="L3868" i="1"/>
  <c r="M3868" i="1" s="1"/>
  <c r="K3868" i="1"/>
  <c r="L3852" i="1"/>
  <c r="M3852" i="1" s="1"/>
  <c r="K3852" i="1"/>
  <c r="L3836" i="1"/>
  <c r="M3836" i="1" s="1"/>
  <c r="K3836" i="1"/>
  <c r="L3820" i="1"/>
  <c r="M3820" i="1" s="1"/>
  <c r="K3820" i="1"/>
  <c r="L3804" i="1"/>
  <c r="M3804" i="1" s="1"/>
  <c r="K3804" i="1"/>
  <c r="L3788" i="1"/>
  <c r="M3788" i="1" s="1"/>
  <c r="K3788" i="1"/>
  <c r="L3772" i="1"/>
  <c r="M3772" i="1" s="1"/>
  <c r="K3772" i="1"/>
  <c r="L3756" i="1"/>
  <c r="M3756" i="1" s="1"/>
  <c r="K3756" i="1"/>
  <c r="L3741" i="1"/>
  <c r="M3741" i="1" s="1"/>
  <c r="K3741" i="1"/>
  <c r="L3725" i="1"/>
  <c r="M3725" i="1" s="1"/>
  <c r="K3725" i="1"/>
  <c r="L3709" i="1"/>
  <c r="M3709" i="1" s="1"/>
  <c r="K3709" i="1"/>
  <c r="L3693" i="1"/>
  <c r="M3693" i="1" s="1"/>
  <c r="K3693" i="1"/>
  <c r="L3677" i="1"/>
  <c r="M3677" i="1" s="1"/>
  <c r="K3677" i="1"/>
  <c r="L3662" i="1"/>
  <c r="M3662" i="1" s="1"/>
  <c r="K3662" i="1"/>
  <c r="L3646" i="1"/>
  <c r="M3646" i="1" s="1"/>
  <c r="K3646" i="1"/>
  <c r="L3630" i="1"/>
  <c r="M3630" i="1" s="1"/>
  <c r="K3630" i="1"/>
  <c r="K3614" i="1"/>
  <c r="L3598" i="1"/>
  <c r="M3598" i="1" s="1"/>
  <c r="K3598" i="1"/>
  <c r="L3582" i="1"/>
  <c r="M3582" i="1" s="1"/>
  <c r="K3582" i="1"/>
  <c r="K3566" i="1"/>
  <c r="L3550" i="1"/>
  <c r="M3550" i="1" s="1"/>
  <c r="K3550" i="1"/>
  <c r="L3534" i="1"/>
  <c r="M3534" i="1" s="1"/>
  <c r="K3534" i="1"/>
  <c r="L3518" i="1"/>
  <c r="M3518" i="1" s="1"/>
  <c r="K3518" i="1"/>
  <c r="K3502" i="1"/>
  <c r="L3486" i="1"/>
  <c r="M3486" i="1" s="1"/>
  <c r="K3486" i="1"/>
  <c r="L3470" i="1"/>
  <c r="M3470" i="1" s="1"/>
  <c r="K3470" i="1"/>
  <c r="L3454" i="1"/>
  <c r="M3454" i="1" s="1"/>
  <c r="K3454" i="1"/>
  <c r="L3438" i="1"/>
  <c r="M3438" i="1" s="1"/>
  <c r="K3438" i="1"/>
  <c r="L3422" i="1"/>
  <c r="M3422" i="1" s="1"/>
  <c r="K3422" i="1"/>
  <c r="L3406" i="1"/>
  <c r="M3406" i="1" s="1"/>
  <c r="K3406" i="1"/>
  <c r="L3376" i="1"/>
  <c r="M3376" i="1" s="1"/>
  <c r="K3376" i="1"/>
  <c r="L3360" i="1"/>
  <c r="M3360" i="1" s="1"/>
  <c r="K3360" i="1"/>
  <c r="L3344" i="1"/>
  <c r="M3344" i="1" s="1"/>
  <c r="K3344" i="1"/>
  <c r="L3328" i="1"/>
  <c r="M3328" i="1" s="1"/>
  <c r="K3328" i="1"/>
  <c r="L3313" i="1"/>
  <c r="M3313" i="1" s="1"/>
  <c r="K3313" i="1"/>
  <c r="L3297" i="1"/>
  <c r="M3297" i="1" s="1"/>
  <c r="K3297" i="1"/>
  <c r="L3281" i="1"/>
  <c r="M3281" i="1" s="1"/>
  <c r="K3281" i="1"/>
  <c r="L3265" i="1"/>
  <c r="M3265" i="1" s="1"/>
  <c r="K3265" i="1"/>
  <c r="L3249" i="1"/>
  <c r="M3249" i="1" s="1"/>
  <c r="K3249" i="1"/>
  <c r="L3233" i="1"/>
  <c r="M3233" i="1" s="1"/>
  <c r="K3233" i="1"/>
  <c r="L3217" i="1"/>
  <c r="M3217" i="1" s="1"/>
  <c r="K3217" i="1"/>
  <c r="L3201" i="1"/>
  <c r="M3201" i="1" s="1"/>
  <c r="K3201" i="1"/>
  <c r="L3185" i="1"/>
  <c r="M3185" i="1" s="1"/>
  <c r="K3185" i="1"/>
  <c r="L3169" i="1"/>
  <c r="M3169" i="1" s="1"/>
  <c r="K3169" i="1"/>
  <c r="L3153" i="1"/>
  <c r="M3153" i="1" s="1"/>
  <c r="K3153" i="1"/>
  <c r="L3137" i="1"/>
  <c r="M3137" i="1" s="1"/>
  <c r="K3137" i="1"/>
  <c r="L3099" i="1"/>
  <c r="M3099" i="1" s="1"/>
  <c r="K3099" i="1"/>
  <c r="L3083" i="1"/>
  <c r="M3083" i="1" s="1"/>
  <c r="K3083" i="1"/>
  <c r="L3067" i="1"/>
  <c r="M3067" i="1" s="1"/>
  <c r="K3067" i="1"/>
  <c r="L3025" i="1"/>
  <c r="M3025" i="1" s="1"/>
  <c r="K3025" i="1"/>
  <c r="L3009" i="1"/>
  <c r="M3009" i="1" s="1"/>
  <c r="K3009" i="1"/>
  <c r="L2993" i="1"/>
  <c r="M2993" i="1" s="1"/>
  <c r="K2993" i="1"/>
  <c r="L2977" i="1"/>
  <c r="M2977" i="1" s="1"/>
  <c r="K2977" i="1"/>
  <c r="L2961" i="1"/>
  <c r="M2961" i="1" s="1"/>
  <c r="K2961" i="1"/>
  <c r="L2945" i="1"/>
  <c r="M2945" i="1" s="1"/>
  <c r="K2945" i="1"/>
  <c r="L2929" i="1"/>
  <c r="M2929" i="1" s="1"/>
  <c r="K2929" i="1"/>
  <c r="L2913" i="1"/>
  <c r="M2913" i="1" s="1"/>
  <c r="K2913" i="1"/>
  <c r="L2897" i="1"/>
  <c r="M2897" i="1" s="1"/>
  <c r="K2897" i="1"/>
  <c r="L2882" i="1"/>
  <c r="M2882" i="1" s="1"/>
  <c r="K2882" i="1"/>
  <c r="L2866" i="1"/>
  <c r="M2866" i="1" s="1"/>
  <c r="K2866" i="1"/>
  <c r="L2850" i="1"/>
  <c r="M2850" i="1" s="1"/>
  <c r="K2850" i="1"/>
  <c r="L2828" i="1"/>
  <c r="M2828" i="1" s="1"/>
  <c r="K2828" i="1"/>
  <c r="L2812" i="1"/>
  <c r="M2812" i="1" s="1"/>
  <c r="K2812" i="1"/>
  <c r="L2796" i="1"/>
  <c r="M2796" i="1" s="1"/>
  <c r="K2796" i="1"/>
  <c r="L2780" i="1"/>
  <c r="M2780" i="1" s="1"/>
  <c r="K2780" i="1"/>
  <c r="L2764" i="1"/>
  <c r="M2764" i="1" s="1"/>
  <c r="K2764" i="1"/>
  <c r="L2749" i="1"/>
  <c r="M2749" i="1" s="1"/>
  <c r="K2749" i="1"/>
  <c r="K2733" i="1"/>
  <c r="L2717" i="1"/>
  <c r="M2717" i="1" s="1"/>
  <c r="K2717" i="1"/>
  <c r="K2702" i="1"/>
  <c r="L2686" i="1"/>
  <c r="M2686" i="1" s="1"/>
  <c r="K2686" i="1"/>
  <c r="L2671" i="1"/>
  <c r="M2671" i="1" s="1"/>
  <c r="K2671" i="1"/>
  <c r="L2655" i="1"/>
  <c r="M2655" i="1" s="1"/>
  <c r="K2655" i="1"/>
  <c r="L2639" i="1"/>
  <c r="M2639" i="1" s="1"/>
  <c r="K2639" i="1"/>
  <c r="L2623" i="1"/>
  <c r="M2623" i="1" s="1"/>
  <c r="K2623" i="1"/>
  <c r="L2607" i="1"/>
  <c r="M2607" i="1" s="1"/>
  <c r="K2607" i="1"/>
  <c r="L2591" i="1"/>
  <c r="M2591" i="1" s="1"/>
  <c r="K2591" i="1"/>
  <c r="L2575" i="1"/>
  <c r="M2575" i="1" s="1"/>
  <c r="K2575" i="1"/>
  <c r="L2559" i="1"/>
  <c r="M2559" i="1" s="1"/>
  <c r="K2559" i="1"/>
  <c r="K2544" i="1"/>
  <c r="L2528" i="1"/>
  <c r="M2528" i="1" s="1"/>
  <c r="K2528" i="1"/>
  <c r="L2512" i="1"/>
  <c r="M2512" i="1" s="1"/>
  <c r="K2512" i="1"/>
  <c r="L2496" i="1"/>
  <c r="M2496" i="1" s="1"/>
  <c r="K2496" i="1"/>
  <c r="L2480" i="1"/>
  <c r="M2480" i="1" s="1"/>
  <c r="K2480" i="1"/>
  <c r="L2464" i="1"/>
  <c r="M2464" i="1" s="1"/>
  <c r="K2464" i="1"/>
  <c r="L2448" i="1"/>
  <c r="M2448" i="1" s="1"/>
  <c r="K2448" i="1"/>
  <c r="L2432" i="1"/>
  <c r="M2432" i="1" s="1"/>
  <c r="K2432" i="1"/>
  <c r="L2416" i="1"/>
  <c r="M2416" i="1" s="1"/>
  <c r="K2416" i="1"/>
  <c r="L2400" i="1"/>
  <c r="M2400" i="1" s="1"/>
  <c r="K2400" i="1"/>
  <c r="L5708" i="1"/>
  <c r="M5708" i="1" s="1"/>
  <c r="K5708" i="1"/>
  <c r="K2297" i="1"/>
  <c r="L7059" i="1"/>
  <c r="M7059" i="1" s="1"/>
  <c r="K7059" i="1"/>
  <c r="L6899" i="1"/>
  <c r="M6899" i="1" s="1"/>
  <c r="K6899" i="1"/>
  <c r="L6597" i="1"/>
  <c r="M6597" i="1" s="1"/>
  <c r="K6597" i="1"/>
  <c r="L6440" i="1"/>
  <c r="M6440" i="1" s="1"/>
  <c r="K6440" i="1"/>
  <c r="L6296" i="1"/>
  <c r="M6296" i="1" s="1"/>
  <c r="K6296" i="1"/>
  <c r="L6157" i="1"/>
  <c r="M6157" i="1" s="1"/>
  <c r="K6157" i="1"/>
  <c r="L6025" i="1"/>
  <c r="M6025" i="1" s="1"/>
  <c r="K6025" i="1"/>
  <c r="L5793" i="1"/>
  <c r="M5793" i="1" s="1"/>
  <c r="K5793" i="1"/>
  <c r="L5659" i="1"/>
  <c r="M5659" i="1" s="1"/>
  <c r="K5659" i="1"/>
  <c r="L5504" i="1"/>
  <c r="M5504" i="1" s="1"/>
  <c r="K5504" i="1"/>
  <c r="K5360" i="1"/>
  <c r="L5208" i="1"/>
  <c r="M5208" i="1" s="1"/>
  <c r="K5208" i="1"/>
  <c r="L5097" i="1"/>
  <c r="M5097" i="1" s="1"/>
  <c r="K5097" i="1"/>
  <c r="L5010" i="1"/>
  <c r="M5010" i="1" s="1"/>
  <c r="K5010" i="1"/>
  <c r="L4944" i="1"/>
  <c r="M4944" i="1" s="1"/>
  <c r="K4944" i="1"/>
  <c r="L4863" i="1"/>
  <c r="M4863" i="1" s="1"/>
  <c r="K4863" i="1"/>
  <c r="K4783" i="1"/>
  <c r="L4747" i="1"/>
  <c r="M4747" i="1" s="1"/>
  <c r="K4747" i="1"/>
  <c r="L4652" i="1"/>
  <c r="M4652" i="1" s="1"/>
  <c r="K4652" i="1"/>
  <c r="L4620" i="1"/>
  <c r="M4620" i="1" s="1"/>
  <c r="K4620" i="1"/>
  <c r="L4557" i="1"/>
  <c r="M4557" i="1" s="1"/>
  <c r="K4557" i="1"/>
  <c r="L4477" i="1"/>
  <c r="M4477" i="1" s="1"/>
  <c r="K4477" i="1"/>
  <c r="L4429" i="1"/>
  <c r="M4429" i="1" s="1"/>
  <c r="K4429" i="1"/>
  <c r="L4398" i="1"/>
  <c r="M4398" i="1" s="1"/>
  <c r="K4398" i="1"/>
  <c r="L4286" i="1"/>
  <c r="M4286" i="1" s="1"/>
  <c r="K4286" i="1"/>
  <c r="L4238" i="1"/>
  <c r="M4238" i="1" s="1"/>
  <c r="K4238" i="1"/>
  <c r="L4191" i="1"/>
  <c r="M4191" i="1" s="1"/>
  <c r="K4191" i="1"/>
  <c r="L4144" i="1"/>
  <c r="M4144" i="1" s="1"/>
  <c r="K4144" i="1"/>
  <c r="L4032" i="1"/>
  <c r="M4032" i="1" s="1"/>
  <c r="K4032" i="1"/>
  <c r="L3984" i="1"/>
  <c r="M3984" i="1" s="1"/>
  <c r="K3984" i="1"/>
  <c r="L3874" i="1"/>
  <c r="M3874" i="1" s="1"/>
  <c r="K3874" i="1"/>
  <c r="L3716" i="1"/>
  <c r="M3716" i="1" s="1"/>
  <c r="K3716" i="1"/>
  <c r="L5840" i="1"/>
  <c r="M5840" i="1" s="1"/>
  <c r="K5840" i="1"/>
  <c r="L4269" i="1"/>
  <c r="M4269" i="1" s="1"/>
  <c r="K4269" i="1"/>
  <c r="L69" i="1"/>
  <c r="M69" i="1" s="1"/>
  <c r="K69" i="1"/>
  <c r="L7057" i="1"/>
  <c r="M7057" i="1" s="1"/>
  <c r="K7057" i="1"/>
  <c r="L6929" i="1"/>
  <c r="M6929" i="1" s="1"/>
  <c r="K6929" i="1"/>
  <c r="L6818" i="1"/>
  <c r="M6818" i="1" s="1"/>
  <c r="K6818" i="1"/>
  <c r="L6611" i="1"/>
  <c r="M6611" i="1" s="1"/>
  <c r="K6611" i="1"/>
  <c r="L6548" i="1"/>
  <c r="M6548" i="1" s="1"/>
  <c r="K6548" i="1"/>
  <c r="K6485" i="1"/>
  <c r="L6454" i="1"/>
  <c r="M6454" i="1" s="1"/>
  <c r="K6454" i="1"/>
  <c r="L6390" i="1"/>
  <c r="M6390" i="1" s="1"/>
  <c r="K6390" i="1"/>
  <c r="L6326" i="1"/>
  <c r="M6326" i="1" s="1"/>
  <c r="K6326" i="1"/>
  <c r="L6310" i="1"/>
  <c r="M6310" i="1" s="1"/>
  <c r="K6310" i="1"/>
  <c r="L6267" i="1"/>
  <c r="M6267" i="1" s="1"/>
  <c r="K6267" i="1"/>
  <c r="L6235" i="1"/>
  <c r="M6235" i="1" s="1"/>
  <c r="K6235" i="1"/>
  <c r="L6203" i="1"/>
  <c r="M6203" i="1" s="1"/>
  <c r="K6203" i="1"/>
  <c r="L6155" i="1"/>
  <c r="M6155" i="1" s="1"/>
  <c r="K6155" i="1"/>
  <c r="L6123" i="1"/>
  <c r="M6123" i="1" s="1"/>
  <c r="K6123" i="1"/>
  <c r="K6107" i="1"/>
  <c r="L6075" i="1"/>
  <c r="M6075" i="1" s="1"/>
  <c r="K6075" i="1"/>
  <c r="L6023" i="1"/>
  <c r="M6023" i="1" s="1"/>
  <c r="K6023" i="1"/>
  <c r="L6007" i="1"/>
  <c r="M6007" i="1" s="1"/>
  <c r="K6007" i="1"/>
  <c r="K5871" i="1"/>
  <c r="K5823" i="1"/>
  <c r="L5791" i="1"/>
  <c r="M5791" i="1" s="1"/>
  <c r="K5791" i="1"/>
  <c r="L5759" i="1"/>
  <c r="M5759" i="1" s="1"/>
  <c r="K5759" i="1"/>
  <c r="L5743" i="1"/>
  <c r="M5743" i="1" s="1"/>
  <c r="K5743" i="1"/>
  <c r="L5727" i="1"/>
  <c r="M5727" i="1" s="1"/>
  <c r="K5727" i="1"/>
  <c r="L5689" i="1"/>
  <c r="M5689" i="1" s="1"/>
  <c r="K5689" i="1"/>
  <c r="L5625" i="1"/>
  <c r="M5625" i="1" s="1"/>
  <c r="K5625" i="1"/>
  <c r="L5549" i="1"/>
  <c r="M5549" i="1" s="1"/>
  <c r="K5549" i="1"/>
  <c r="L5533" i="1"/>
  <c r="M5533" i="1" s="1"/>
  <c r="K5533" i="1"/>
  <c r="L5502" i="1"/>
  <c r="M5502" i="1" s="1"/>
  <c r="K5502" i="1"/>
  <c r="L5487" i="1"/>
  <c r="M5487" i="1" s="1"/>
  <c r="K5487" i="1"/>
  <c r="L5471" i="1"/>
  <c r="M5471" i="1" s="1"/>
  <c r="K5471" i="1"/>
  <c r="L5439" i="1"/>
  <c r="M5439" i="1" s="1"/>
  <c r="K5439" i="1"/>
  <c r="K5390" i="1"/>
  <c r="K5342" i="1"/>
  <c r="K5288" i="1"/>
  <c r="L5256" i="1"/>
  <c r="M5256" i="1" s="1"/>
  <c r="K5256" i="1"/>
  <c r="L5241" i="1"/>
  <c r="M5241" i="1" s="1"/>
  <c r="K5241" i="1"/>
  <c r="L5206" i="1"/>
  <c r="M5206" i="1" s="1"/>
  <c r="K5206" i="1"/>
  <c r="L5190" i="1"/>
  <c r="M5190" i="1" s="1"/>
  <c r="K5190" i="1"/>
  <c r="L5158" i="1"/>
  <c r="M5158" i="1" s="1"/>
  <c r="K5158" i="1"/>
  <c r="L5127" i="1"/>
  <c r="M5127" i="1" s="1"/>
  <c r="K5127" i="1"/>
  <c r="L5072" i="1"/>
  <c r="M5072" i="1" s="1"/>
  <c r="K5072" i="1"/>
  <c r="L5024" i="1"/>
  <c r="M5024" i="1" s="1"/>
  <c r="K5024" i="1"/>
  <c r="L4974" i="1"/>
  <c r="M4974" i="1" s="1"/>
  <c r="K4974" i="1"/>
  <c r="L4829" i="1"/>
  <c r="M4829" i="1" s="1"/>
  <c r="K4829" i="1"/>
  <c r="L4507" i="1"/>
  <c r="M4507" i="1" s="1"/>
  <c r="K4507" i="1"/>
  <c r="L3809" i="1"/>
  <c r="M3809" i="1" s="1"/>
  <c r="K3809" i="1"/>
  <c r="L68" i="1"/>
  <c r="M68" i="1" s="1"/>
  <c r="K68" i="1"/>
  <c r="L7008" i="1"/>
  <c r="M7008" i="1" s="1"/>
  <c r="K7008" i="1"/>
  <c r="L6912" i="1"/>
  <c r="M6912" i="1" s="1"/>
  <c r="K6912" i="1"/>
  <c r="L6833" i="1"/>
  <c r="M6833" i="1" s="1"/>
  <c r="K6833" i="1"/>
  <c r="L6690" i="1"/>
  <c r="M6690" i="1" s="1"/>
  <c r="K6690" i="1"/>
  <c r="K6642" i="1"/>
  <c r="L6578" i="1"/>
  <c r="M6578" i="1" s="1"/>
  <c r="K6578" i="1"/>
  <c r="L6532" i="1"/>
  <c r="M6532" i="1" s="1"/>
  <c r="K6532" i="1"/>
  <c r="L6484" i="1"/>
  <c r="M6484" i="1" s="1"/>
  <c r="K6484" i="1"/>
  <c r="L6437" i="1"/>
  <c r="M6437" i="1" s="1"/>
  <c r="K6437" i="1"/>
  <c r="L6389" i="1"/>
  <c r="M6389" i="1" s="1"/>
  <c r="K6389" i="1"/>
  <c r="L6325" i="1"/>
  <c r="M6325" i="1" s="1"/>
  <c r="K6325" i="1"/>
  <c r="L6266" i="1"/>
  <c r="M6266" i="1" s="1"/>
  <c r="K6266" i="1"/>
  <c r="L6218" i="1"/>
  <c r="M6218" i="1" s="1"/>
  <c r="K6218" i="1"/>
  <c r="L6154" i="1"/>
  <c r="M6154" i="1" s="1"/>
  <c r="K6154" i="1"/>
  <c r="L6122" i="1"/>
  <c r="M6122" i="1" s="1"/>
  <c r="K6122" i="1"/>
  <c r="L6090" i="1"/>
  <c r="M6090" i="1" s="1"/>
  <c r="K6090" i="1"/>
  <c r="K5896" i="1"/>
  <c r="K6513" i="1"/>
  <c r="L4825" i="1"/>
  <c r="M4825" i="1" s="1"/>
  <c r="K4825" i="1"/>
  <c r="L32" i="1"/>
  <c r="M32" i="1" s="1"/>
  <c r="K32" i="1"/>
  <c r="L6988" i="1"/>
  <c r="M6988" i="1" s="1"/>
  <c r="K6988" i="1"/>
  <c r="L6829" i="1"/>
  <c r="M6829" i="1" s="1"/>
  <c r="K6829" i="1"/>
  <c r="L6574" i="1"/>
  <c r="M6574" i="1" s="1"/>
  <c r="K6574" i="1"/>
  <c r="L6465" i="1"/>
  <c r="M6465" i="1" s="1"/>
  <c r="K6465" i="1"/>
  <c r="L6337" i="1"/>
  <c r="M6337" i="1" s="1"/>
  <c r="K6337" i="1"/>
  <c r="L6198" i="1"/>
  <c r="M6198" i="1" s="1"/>
  <c r="K6198" i="1"/>
  <c r="L6086" i="1"/>
  <c r="M6086" i="1" s="1"/>
  <c r="K6086" i="1"/>
  <c r="K5892" i="1"/>
  <c r="L5802" i="1"/>
  <c r="M5802" i="1" s="1"/>
  <c r="K5802" i="1"/>
  <c r="L5722" i="1"/>
  <c r="M5722" i="1" s="1"/>
  <c r="K5722" i="1"/>
  <c r="L5652" i="1"/>
  <c r="M5652" i="1" s="1"/>
  <c r="K5652" i="1"/>
  <c r="L5581" i="1"/>
  <c r="M5581" i="1" s="1"/>
  <c r="K5581" i="1"/>
  <c r="L5498" i="1"/>
  <c r="M5498" i="1" s="1"/>
  <c r="K5498" i="1"/>
  <c r="L5434" i="1"/>
  <c r="M5434" i="1" s="1"/>
  <c r="K5434" i="1"/>
  <c r="K5337" i="1"/>
  <c r="L5201" i="1"/>
  <c r="M5201" i="1" s="1"/>
  <c r="K5201" i="1"/>
  <c r="L4724" i="1"/>
  <c r="M4724" i="1" s="1"/>
  <c r="K4724" i="1"/>
  <c r="L95" i="1"/>
  <c r="M95" i="1" s="1"/>
  <c r="K95" i="1"/>
  <c r="L7019" i="1"/>
  <c r="M7019" i="1" s="1"/>
  <c r="K7019" i="1"/>
  <c r="L6876" i="1"/>
  <c r="M6876" i="1" s="1"/>
  <c r="K6876" i="1"/>
  <c r="L6781" i="1"/>
  <c r="M6781" i="1" s="1"/>
  <c r="K6781" i="1"/>
  <c r="L6685" i="1"/>
  <c r="M6685" i="1" s="1"/>
  <c r="K6685" i="1"/>
  <c r="K6573" i="1"/>
  <c r="K6495" i="1"/>
  <c r="L6432" i="1"/>
  <c r="M6432" i="1" s="1"/>
  <c r="K6432" i="1"/>
  <c r="L6336" i="1"/>
  <c r="M6336" i="1" s="1"/>
  <c r="K6336" i="1"/>
  <c r="L6245" i="1"/>
  <c r="M6245" i="1" s="1"/>
  <c r="K6245" i="1"/>
  <c r="L6181" i="1"/>
  <c r="M6181" i="1" s="1"/>
  <c r="K6181" i="1"/>
  <c r="L6117" i="1"/>
  <c r="M6117" i="1" s="1"/>
  <c r="K6117" i="1"/>
  <c r="L6069" i="1"/>
  <c r="M6069" i="1" s="1"/>
  <c r="K6069" i="1"/>
  <c r="L6033" i="1"/>
  <c r="M6033" i="1" s="1"/>
  <c r="K6033" i="1"/>
  <c r="K6017" i="1"/>
  <c r="L6001" i="1"/>
  <c r="M6001" i="1" s="1"/>
  <c r="K6001" i="1"/>
  <c r="K5891" i="1"/>
  <c r="L5865" i="1"/>
  <c r="M5865" i="1" s="1"/>
  <c r="K5865" i="1"/>
  <c r="L5833" i="1"/>
  <c r="M5833" i="1" s="1"/>
  <c r="K5833" i="1"/>
  <c r="L5801" i="1"/>
  <c r="M5801" i="1" s="1"/>
  <c r="K5801" i="1"/>
  <c r="L5785" i="1"/>
  <c r="M5785" i="1" s="1"/>
  <c r="K5785" i="1"/>
  <c r="L5769" i="1"/>
  <c r="M5769" i="1" s="1"/>
  <c r="K5769" i="1"/>
  <c r="L5753" i="1"/>
  <c r="M5753" i="1" s="1"/>
  <c r="K5753" i="1"/>
  <c r="L5737" i="1"/>
  <c r="M5737" i="1" s="1"/>
  <c r="K5737" i="1"/>
  <c r="L5721" i="1"/>
  <c r="M5721" i="1" s="1"/>
  <c r="K5721" i="1"/>
  <c r="L5699" i="1"/>
  <c r="M5699" i="1" s="1"/>
  <c r="K5699" i="1"/>
  <c r="L5683" i="1"/>
  <c r="M5683" i="1" s="1"/>
  <c r="K5683" i="1"/>
  <c r="L5667" i="1"/>
  <c r="M5667" i="1" s="1"/>
  <c r="K5667" i="1"/>
  <c r="L5651" i="1"/>
  <c r="M5651" i="1" s="1"/>
  <c r="K5651" i="1"/>
  <c r="L5635" i="1"/>
  <c r="M5635" i="1" s="1"/>
  <c r="K5635" i="1"/>
  <c r="K5619" i="1"/>
  <c r="L5596" i="1"/>
  <c r="M5596" i="1" s="1"/>
  <c r="K5596" i="1"/>
  <c r="L5580" i="1"/>
  <c r="M5580" i="1" s="1"/>
  <c r="K5580" i="1"/>
  <c r="L5559" i="1"/>
  <c r="M5559" i="1" s="1"/>
  <c r="K5559" i="1"/>
  <c r="L5543" i="1"/>
  <c r="M5543" i="1" s="1"/>
  <c r="K5543" i="1"/>
  <c r="L5528" i="1"/>
  <c r="M5528" i="1" s="1"/>
  <c r="K5528" i="1"/>
  <c r="L5497" i="1"/>
  <c r="M5497" i="1" s="1"/>
  <c r="K5497" i="1"/>
  <c r="L5481" i="1"/>
  <c r="M5481" i="1" s="1"/>
  <c r="K5481" i="1"/>
  <c r="L5465" i="1"/>
  <c r="M5465" i="1" s="1"/>
  <c r="K5465" i="1"/>
  <c r="L5449" i="1"/>
  <c r="M5449" i="1" s="1"/>
  <c r="K5449" i="1"/>
  <c r="L5433" i="1"/>
  <c r="M5433" i="1" s="1"/>
  <c r="K5433" i="1"/>
  <c r="K5384" i="1"/>
  <c r="K5368" i="1"/>
  <c r="K5352" i="1"/>
  <c r="K5336" i="1"/>
  <c r="K5282" i="1"/>
  <c r="L5266" i="1"/>
  <c r="M5266" i="1" s="1"/>
  <c r="K5266" i="1"/>
  <c r="L5251" i="1"/>
  <c r="M5251" i="1" s="1"/>
  <c r="K5251" i="1"/>
  <c r="L5235" i="1"/>
  <c r="M5235" i="1" s="1"/>
  <c r="K5235" i="1"/>
  <c r="L5216" i="1"/>
  <c r="M5216" i="1" s="1"/>
  <c r="K5216" i="1"/>
  <c r="L5200" i="1"/>
  <c r="M5200" i="1" s="1"/>
  <c r="K5200" i="1"/>
  <c r="L5184" i="1"/>
  <c r="M5184" i="1" s="1"/>
  <c r="K5184" i="1"/>
  <c r="L5168" i="1"/>
  <c r="M5168" i="1" s="1"/>
  <c r="K5168" i="1"/>
  <c r="L5153" i="1"/>
  <c r="M5153" i="1" s="1"/>
  <c r="K5153" i="1"/>
  <c r="K5137" i="1"/>
  <c r="L5121" i="1"/>
  <c r="M5121" i="1" s="1"/>
  <c r="K5121" i="1"/>
  <c r="L5105" i="1"/>
  <c r="M5105" i="1" s="1"/>
  <c r="K5105" i="1"/>
  <c r="L5089" i="1"/>
  <c r="M5089" i="1" s="1"/>
  <c r="K5089" i="1"/>
  <c r="L5066" i="1"/>
  <c r="M5066" i="1" s="1"/>
  <c r="K5066" i="1"/>
  <c r="L5050" i="1"/>
  <c r="M5050" i="1" s="1"/>
  <c r="K5050" i="1"/>
  <c r="L5034" i="1"/>
  <c r="M5034" i="1" s="1"/>
  <c r="K5034" i="1"/>
  <c r="L5018" i="1"/>
  <c r="M5018" i="1" s="1"/>
  <c r="K5018" i="1"/>
  <c r="L5002" i="1"/>
  <c r="M5002" i="1" s="1"/>
  <c r="K5002" i="1"/>
  <c r="L4987" i="1"/>
  <c r="M4987" i="1" s="1"/>
  <c r="K4987" i="1"/>
  <c r="L4968" i="1"/>
  <c r="M4968" i="1" s="1"/>
  <c r="K4968" i="1"/>
  <c r="L4952" i="1"/>
  <c r="M4952" i="1" s="1"/>
  <c r="K4952" i="1"/>
  <c r="K4936" i="1"/>
  <c r="K4920" i="1"/>
  <c r="L4903" i="1"/>
  <c r="M4903" i="1" s="1"/>
  <c r="K4903" i="1"/>
  <c r="L4887" i="1"/>
  <c r="M4887" i="1" s="1"/>
  <c r="K4887" i="1"/>
  <c r="L4871" i="1"/>
  <c r="M4871" i="1" s="1"/>
  <c r="K4871" i="1"/>
  <c r="L4855" i="1"/>
  <c r="M4855" i="1" s="1"/>
  <c r="K4855" i="1"/>
  <c r="L4839" i="1"/>
  <c r="M4839" i="1" s="1"/>
  <c r="K4839" i="1"/>
  <c r="L4823" i="1"/>
  <c r="M4823" i="1" s="1"/>
  <c r="K4823" i="1"/>
  <c r="L4807" i="1"/>
  <c r="M4807" i="1" s="1"/>
  <c r="K4807" i="1"/>
  <c r="K4791" i="1"/>
  <c r="L4775" i="1"/>
  <c r="M4775" i="1" s="1"/>
  <c r="K4775" i="1"/>
  <c r="L4755" i="1"/>
  <c r="M4755" i="1" s="1"/>
  <c r="K4755" i="1"/>
  <c r="L4739" i="1"/>
  <c r="M4739" i="1" s="1"/>
  <c r="K4739" i="1"/>
  <c r="L4723" i="1"/>
  <c r="M4723" i="1" s="1"/>
  <c r="K4723" i="1"/>
  <c r="L4707" i="1"/>
  <c r="M4707" i="1" s="1"/>
  <c r="K4707" i="1"/>
  <c r="L4691" i="1"/>
  <c r="M4691" i="1" s="1"/>
  <c r="K4691" i="1"/>
  <c r="L4676" i="1"/>
  <c r="M4676" i="1" s="1"/>
  <c r="K4676" i="1"/>
  <c r="L4660" i="1"/>
  <c r="M4660" i="1" s="1"/>
  <c r="K4660" i="1"/>
  <c r="L4644" i="1"/>
  <c r="M4644" i="1" s="1"/>
  <c r="K4644" i="1"/>
  <c r="L4628" i="1"/>
  <c r="M4628" i="1" s="1"/>
  <c r="K4628" i="1"/>
  <c r="K4613" i="1"/>
  <c r="K4597" i="1"/>
  <c r="L4581" i="1"/>
  <c r="M4581" i="1" s="1"/>
  <c r="K4581" i="1"/>
  <c r="L4565" i="1"/>
  <c r="M4565" i="1" s="1"/>
  <c r="K4565" i="1"/>
  <c r="L4549" i="1"/>
  <c r="M4549" i="1" s="1"/>
  <c r="K4549" i="1"/>
  <c r="L4533" i="1"/>
  <c r="M4533" i="1" s="1"/>
  <c r="K4533" i="1"/>
  <c r="L4517" i="1"/>
  <c r="M4517" i="1" s="1"/>
  <c r="K4517" i="1"/>
  <c r="L4501" i="1"/>
  <c r="M4501" i="1" s="1"/>
  <c r="K4501" i="1"/>
  <c r="L4485" i="1"/>
  <c r="M4485" i="1" s="1"/>
  <c r="K4485" i="1"/>
  <c r="L4469" i="1"/>
  <c r="M4469" i="1" s="1"/>
  <c r="K4469" i="1"/>
  <c r="L4453" i="1"/>
  <c r="M4453" i="1" s="1"/>
  <c r="K4453" i="1"/>
  <c r="L4437" i="1"/>
  <c r="M4437" i="1" s="1"/>
  <c r="K4437" i="1"/>
  <c r="L4421" i="1"/>
  <c r="M4421" i="1" s="1"/>
  <c r="K4421" i="1"/>
  <c r="L4406" i="1"/>
  <c r="M4406" i="1" s="1"/>
  <c r="K4406" i="1"/>
  <c r="L4390" i="1"/>
  <c r="M4390" i="1" s="1"/>
  <c r="K4390" i="1"/>
  <c r="L4374" i="1"/>
  <c r="M4374" i="1" s="1"/>
  <c r="K4374" i="1"/>
  <c r="L4358" i="1"/>
  <c r="M4358" i="1" s="1"/>
  <c r="K4358" i="1"/>
  <c r="L4342" i="1"/>
  <c r="M4342" i="1" s="1"/>
  <c r="K4342" i="1"/>
  <c r="L4326" i="1"/>
  <c r="M4326" i="1" s="1"/>
  <c r="K4326" i="1"/>
  <c r="L4310" i="1"/>
  <c r="M4310" i="1" s="1"/>
  <c r="K4310" i="1"/>
  <c r="L4294" i="1"/>
  <c r="M4294" i="1" s="1"/>
  <c r="K4294" i="1"/>
  <c r="L4278" i="1"/>
  <c r="M4278" i="1" s="1"/>
  <c r="K4278" i="1"/>
  <c r="L4262" i="1"/>
  <c r="M4262" i="1" s="1"/>
  <c r="K4262" i="1"/>
  <c r="L4246" i="1"/>
  <c r="M4246" i="1" s="1"/>
  <c r="K4246" i="1"/>
  <c r="L4230" i="1"/>
  <c r="M4230" i="1" s="1"/>
  <c r="K4230" i="1"/>
  <c r="L4199" i="1"/>
  <c r="M4199" i="1" s="1"/>
  <c r="K4199" i="1"/>
  <c r="L4183" i="1"/>
  <c r="M4183" i="1" s="1"/>
  <c r="K4183" i="1"/>
  <c r="L4167" i="1"/>
  <c r="M4167" i="1" s="1"/>
  <c r="K4167" i="1"/>
  <c r="L4151" i="1"/>
  <c r="M4151" i="1" s="1"/>
  <c r="K4151" i="1"/>
  <c r="L4136" i="1"/>
  <c r="M4136" i="1" s="1"/>
  <c r="K4136" i="1"/>
  <c r="L4120" i="1"/>
  <c r="M4120" i="1" s="1"/>
  <c r="K4120" i="1"/>
  <c r="L4104" i="1"/>
  <c r="M4104" i="1" s="1"/>
  <c r="K4104" i="1"/>
  <c r="L4088" i="1"/>
  <c r="M4088" i="1" s="1"/>
  <c r="K4088" i="1"/>
  <c r="L4072" i="1"/>
  <c r="M4072" i="1" s="1"/>
  <c r="K4072" i="1"/>
  <c r="L4056" i="1"/>
  <c r="M4056" i="1" s="1"/>
  <c r="K4056" i="1"/>
  <c r="L4040" i="1"/>
  <c r="M4040" i="1" s="1"/>
  <c r="K4040" i="1"/>
  <c r="L4024" i="1"/>
  <c r="M4024" i="1" s="1"/>
  <c r="K4024" i="1"/>
  <c r="L4008" i="1"/>
  <c r="M4008" i="1" s="1"/>
  <c r="K4008" i="1"/>
  <c r="L3992" i="1"/>
  <c r="M3992" i="1" s="1"/>
  <c r="K3992" i="1"/>
  <c r="L3976" i="1"/>
  <c r="M3976" i="1" s="1"/>
  <c r="K3976" i="1"/>
  <c r="L3960" i="1"/>
  <c r="M3960" i="1" s="1"/>
  <c r="K3960" i="1"/>
  <c r="L3944" i="1"/>
  <c r="M3944" i="1" s="1"/>
  <c r="K3944" i="1"/>
  <c r="L3929" i="1"/>
  <c r="M3929" i="1" s="1"/>
  <c r="K3929" i="1"/>
  <c r="L3913" i="1"/>
  <c r="M3913" i="1" s="1"/>
  <c r="K3913" i="1"/>
  <c r="L3897" i="1"/>
  <c r="M3897" i="1" s="1"/>
  <c r="K3897" i="1"/>
  <c r="L3882" i="1"/>
  <c r="M3882" i="1" s="1"/>
  <c r="K3882" i="1"/>
  <c r="K3867" i="1"/>
  <c r="L3851" i="1"/>
  <c r="M3851" i="1" s="1"/>
  <c r="K3851" i="1"/>
  <c r="L3835" i="1"/>
  <c r="M3835" i="1" s="1"/>
  <c r="K3835" i="1"/>
  <c r="L3819" i="1"/>
  <c r="M3819" i="1" s="1"/>
  <c r="K3819" i="1"/>
  <c r="L3803" i="1"/>
  <c r="M3803" i="1" s="1"/>
  <c r="K3803" i="1"/>
  <c r="L3787" i="1"/>
  <c r="M3787" i="1" s="1"/>
  <c r="K3787" i="1"/>
  <c r="L3771" i="1"/>
  <c r="M3771" i="1" s="1"/>
  <c r="K3771" i="1"/>
  <c r="L3755" i="1"/>
  <c r="M3755" i="1" s="1"/>
  <c r="K3755" i="1"/>
  <c r="L3740" i="1"/>
  <c r="M3740" i="1" s="1"/>
  <c r="K3740" i="1"/>
  <c r="L3724" i="1"/>
  <c r="M3724" i="1" s="1"/>
  <c r="K3724" i="1"/>
  <c r="L3708" i="1"/>
  <c r="M3708" i="1" s="1"/>
  <c r="K3708" i="1"/>
  <c r="L3692" i="1"/>
  <c r="M3692" i="1" s="1"/>
  <c r="K3692" i="1"/>
  <c r="K3676" i="1"/>
  <c r="L3661" i="1"/>
  <c r="M3661" i="1" s="1"/>
  <c r="K3661" i="1"/>
  <c r="L3645" i="1"/>
  <c r="M3645" i="1" s="1"/>
  <c r="K3645" i="1"/>
  <c r="L3629" i="1"/>
  <c r="M3629" i="1" s="1"/>
  <c r="K3629" i="1"/>
  <c r="L3613" i="1"/>
  <c r="M3613" i="1" s="1"/>
  <c r="K3613" i="1"/>
  <c r="L3597" i="1"/>
  <c r="M3597" i="1" s="1"/>
  <c r="K3597" i="1"/>
  <c r="L3581" i="1"/>
  <c r="M3581" i="1" s="1"/>
  <c r="K3581" i="1"/>
  <c r="K3565" i="1"/>
  <c r="L3549" i="1"/>
  <c r="M3549" i="1" s="1"/>
  <c r="K3549" i="1"/>
  <c r="L3533" i="1"/>
  <c r="M3533" i="1" s="1"/>
  <c r="K3533" i="1"/>
  <c r="L3517" i="1"/>
  <c r="M3517" i="1" s="1"/>
  <c r="K3517" i="1"/>
  <c r="L3501" i="1"/>
  <c r="M3501" i="1" s="1"/>
  <c r="K3501" i="1"/>
  <c r="L3485" i="1"/>
  <c r="M3485" i="1" s="1"/>
  <c r="K3485" i="1"/>
  <c r="L3469" i="1"/>
  <c r="M3469" i="1" s="1"/>
  <c r="K3469" i="1"/>
  <c r="L3453" i="1"/>
  <c r="M3453" i="1" s="1"/>
  <c r="K3453" i="1"/>
  <c r="K3437" i="1"/>
  <c r="L3421" i="1"/>
  <c r="M3421" i="1" s="1"/>
  <c r="K3421" i="1"/>
  <c r="L3405" i="1"/>
  <c r="M3405" i="1" s="1"/>
  <c r="K3405" i="1"/>
  <c r="L3375" i="1"/>
  <c r="M3375" i="1" s="1"/>
  <c r="K3375" i="1"/>
  <c r="K3359" i="1"/>
  <c r="L3343" i="1"/>
  <c r="M3343" i="1" s="1"/>
  <c r="K3343" i="1"/>
  <c r="L3327" i="1"/>
  <c r="M3327" i="1" s="1"/>
  <c r="K3327" i="1"/>
  <c r="L3312" i="1"/>
  <c r="M3312" i="1" s="1"/>
  <c r="K3312" i="1"/>
  <c r="L3296" i="1"/>
  <c r="M3296" i="1" s="1"/>
  <c r="K3296" i="1"/>
  <c r="L3280" i="1"/>
  <c r="M3280" i="1" s="1"/>
  <c r="K3280" i="1"/>
  <c r="L3264" i="1"/>
  <c r="M3264" i="1" s="1"/>
  <c r="K3264" i="1"/>
  <c r="L3248" i="1"/>
  <c r="M3248" i="1" s="1"/>
  <c r="K3248" i="1"/>
  <c r="L3232" i="1"/>
  <c r="M3232" i="1" s="1"/>
  <c r="K3232" i="1"/>
  <c r="L3216" i="1"/>
  <c r="M3216" i="1" s="1"/>
  <c r="K3216" i="1"/>
  <c r="L3200" i="1"/>
  <c r="M3200" i="1" s="1"/>
  <c r="K3200" i="1"/>
  <c r="L3184" i="1"/>
  <c r="M3184" i="1" s="1"/>
  <c r="K3184" i="1"/>
  <c r="L3168" i="1"/>
  <c r="M3168" i="1" s="1"/>
  <c r="K3168" i="1"/>
  <c r="L3152" i="1"/>
  <c r="M3152" i="1" s="1"/>
  <c r="K3152" i="1"/>
  <c r="L3136" i="1"/>
  <c r="M3136" i="1" s="1"/>
  <c r="K3136" i="1"/>
  <c r="L3098" i="1"/>
  <c r="M3098" i="1" s="1"/>
  <c r="K3098" i="1"/>
  <c r="L3082" i="1"/>
  <c r="M3082" i="1" s="1"/>
  <c r="K3082" i="1"/>
  <c r="L3066" i="1"/>
  <c r="M3066" i="1" s="1"/>
  <c r="K3066" i="1"/>
  <c r="L3024" i="1"/>
  <c r="M3024" i="1" s="1"/>
  <c r="K3024" i="1"/>
  <c r="L3008" i="1"/>
  <c r="M3008" i="1" s="1"/>
  <c r="K3008" i="1"/>
  <c r="L2992" i="1"/>
  <c r="M2992" i="1" s="1"/>
  <c r="K2992" i="1"/>
  <c r="L2976" i="1"/>
  <c r="M2976" i="1" s="1"/>
  <c r="K2976" i="1"/>
  <c r="L2960" i="1"/>
  <c r="M2960" i="1" s="1"/>
  <c r="K2960" i="1"/>
  <c r="L2944" i="1"/>
  <c r="M2944" i="1" s="1"/>
  <c r="K2944" i="1"/>
  <c r="L2928" i="1"/>
  <c r="M2928" i="1" s="1"/>
  <c r="K2928" i="1"/>
  <c r="L2912" i="1"/>
  <c r="M2912" i="1" s="1"/>
  <c r="K2912" i="1"/>
  <c r="L2896" i="1"/>
  <c r="M2896" i="1" s="1"/>
  <c r="K2896" i="1"/>
  <c r="L2881" i="1"/>
  <c r="M2881" i="1" s="1"/>
  <c r="K2881" i="1"/>
  <c r="L2865" i="1"/>
  <c r="M2865" i="1" s="1"/>
  <c r="K2865" i="1"/>
  <c r="L2849" i="1"/>
  <c r="M2849" i="1" s="1"/>
  <c r="K2849" i="1"/>
  <c r="L2827" i="1"/>
  <c r="M2827" i="1" s="1"/>
  <c r="K2827" i="1"/>
  <c r="L2811" i="1"/>
  <c r="M2811" i="1" s="1"/>
  <c r="K2811" i="1"/>
  <c r="L2795" i="1"/>
  <c r="M2795" i="1" s="1"/>
  <c r="K2795" i="1"/>
  <c r="L2779" i="1"/>
  <c r="M2779" i="1" s="1"/>
  <c r="K2779" i="1"/>
  <c r="L6948" i="1"/>
  <c r="M6948" i="1" s="1"/>
  <c r="K6948" i="1"/>
  <c r="L5692" i="1"/>
  <c r="M5692" i="1" s="1"/>
  <c r="K5692" i="1"/>
  <c r="L3953" i="1"/>
  <c r="M3953" i="1" s="1"/>
  <c r="K3953" i="1"/>
  <c r="K3844" i="1"/>
  <c r="L3733" i="1"/>
  <c r="M3733" i="1" s="1"/>
  <c r="K3733" i="1"/>
  <c r="L3590" i="1"/>
  <c r="M3590" i="1" s="1"/>
  <c r="K3590" i="1"/>
  <c r="L3320" i="1"/>
  <c r="M3320" i="1" s="1"/>
  <c r="K3320" i="1"/>
  <c r="L3001" i="1"/>
  <c r="M3001" i="1" s="1"/>
  <c r="K3001" i="1"/>
  <c r="L2678" i="1"/>
  <c r="M2678" i="1" s="1"/>
  <c r="K2678" i="1"/>
  <c r="L2202" i="1"/>
  <c r="M2202" i="1" s="1"/>
  <c r="K2202" i="1"/>
  <c r="L7027" i="1"/>
  <c r="M7027" i="1" s="1"/>
  <c r="K7027" i="1"/>
  <c r="K6253" i="1"/>
  <c r="L5224" i="1"/>
  <c r="M5224" i="1" s="1"/>
  <c r="K5224" i="1"/>
  <c r="L3763" i="1"/>
  <c r="M3763" i="1" s="1"/>
  <c r="K3763" i="1"/>
  <c r="L38" i="1"/>
  <c r="M38" i="1" s="1"/>
  <c r="K38" i="1"/>
  <c r="L6994" i="1"/>
  <c r="M6994" i="1" s="1"/>
  <c r="K6994" i="1"/>
  <c r="L6851" i="1"/>
  <c r="M6851" i="1" s="1"/>
  <c r="K6851" i="1"/>
  <c r="L6628" i="1"/>
  <c r="M6628" i="1" s="1"/>
  <c r="K6628" i="1"/>
  <c r="L6502" i="1"/>
  <c r="M6502" i="1" s="1"/>
  <c r="K6502" i="1"/>
  <c r="L6359" i="1"/>
  <c r="M6359" i="1" s="1"/>
  <c r="K6359" i="1"/>
  <c r="L6204" i="1"/>
  <c r="M6204" i="1" s="1"/>
  <c r="K6204" i="1"/>
  <c r="L6024" i="1"/>
  <c r="M6024" i="1" s="1"/>
  <c r="K6024" i="1"/>
  <c r="L5760" i="1"/>
  <c r="M5760" i="1" s="1"/>
  <c r="K5760" i="1"/>
  <c r="L5626" i="1"/>
  <c r="M5626" i="1" s="1"/>
  <c r="K5626" i="1"/>
  <c r="L5456" i="1"/>
  <c r="M5456" i="1" s="1"/>
  <c r="K5456" i="1"/>
  <c r="L5223" i="1"/>
  <c r="M5223" i="1" s="1"/>
  <c r="K5223" i="1"/>
  <c r="L5073" i="1"/>
  <c r="M5073" i="1" s="1"/>
  <c r="K5073" i="1"/>
  <c r="L4943" i="1"/>
  <c r="M4943" i="1" s="1"/>
  <c r="K4943" i="1"/>
  <c r="L4814" i="1"/>
  <c r="M4814" i="1" s="1"/>
  <c r="K4814" i="1"/>
  <c r="L4667" i="1"/>
  <c r="M4667" i="1" s="1"/>
  <c r="K4667" i="1"/>
  <c r="K4524" i="1"/>
  <c r="L4381" i="1"/>
  <c r="M4381" i="1" s="1"/>
  <c r="K4381" i="1"/>
  <c r="L4143" i="1"/>
  <c r="M4143" i="1" s="1"/>
  <c r="K4143" i="1"/>
  <c r="L6977" i="1"/>
  <c r="M6977" i="1" s="1"/>
  <c r="K6977" i="1"/>
  <c r="L6882" i="1"/>
  <c r="M6882" i="1" s="1"/>
  <c r="K6882" i="1"/>
  <c r="L6771" i="1"/>
  <c r="M6771" i="1" s="1"/>
  <c r="K6771" i="1"/>
  <c r="L6643" i="1"/>
  <c r="M6643" i="1" s="1"/>
  <c r="K6643" i="1"/>
  <c r="L6533" i="1"/>
  <c r="M6533" i="1" s="1"/>
  <c r="K6533" i="1"/>
  <c r="L6406" i="1"/>
  <c r="M6406" i="1" s="1"/>
  <c r="K6406" i="1"/>
  <c r="L6251" i="1"/>
  <c r="M6251" i="1" s="1"/>
  <c r="K6251" i="1"/>
  <c r="L6059" i="1"/>
  <c r="M6059" i="1" s="1"/>
  <c r="K6059" i="1"/>
  <c r="L5565" i="1"/>
  <c r="M5565" i="1" s="1"/>
  <c r="K5565" i="1"/>
  <c r="L4555" i="1"/>
  <c r="M4555" i="1" s="1"/>
  <c r="K4555" i="1"/>
  <c r="L65" i="1"/>
  <c r="M65" i="1" s="1"/>
  <c r="K65" i="1"/>
  <c r="L7021" i="1"/>
  <c r="M7021" i="1" s="1"/>
  <c r="K7021" i="1"/>
  <c r="L6909" i="1"/>
  <c r="M6909" i="1" s="1"/>
  <c r="K6909" i="1"/>
  <c r="L6814" i="1"/>
  <c r="M6814" i="1" s="1"/>
  <c r="K6814" i="1"/>
  <c r="L6623" i="1"/>
  <c r="M6623" i="1" s="1"/>
  <c r="K6623" i="1"/>
  <c r="K6529" i="1"/>
  <c r="L6450" i="1"/>
  <c r="M6450" i="1" s="1"/>
  <c r="K6450" i="1"/>
  <c r="L6370" i="1"/>
  <c r="M6370" i="1" s="1"/>
  <c r="K6370" i="1"/>
  <c r="L6263" i="1"/>
  <c r="M6263" i="1" s="1"/>
  <c r="K6263" i="1"/>
  <c r="L6119" i="1"/>
  <c r="M6119" i="1" s="1"/>
  <c r="K6119" i="1"/>
  <c r="L5685" i="1"/>
  <c r="M5685" i="1" s="1"/>
  <c r="K5685" i="1"/>
  <c r="L5252" i="1"/>
  <c r="M5252" i="1" s="1"/>
  <c r="K5252" i="1"/>
  <c r="L4662" i="1"/>
  <c r="M4662" i="1" s="1"/>
  <c r="K4662" i="1"/>
  <c r="L47" i="1"/>
  <c r="M47" i="1" s="1"/>
  <c r="K47" i="1"/>
  <c r="L6971" i="1"/>
  <c r="M6971" i="1" s="1"/>
  <c r="K6971" i="1"/>
  <c r="L6637" i="1"/>
  <c r="M6637" i="1" s="1"/>
  <c r="K6637" i="1"/>
  <c r="L5817" i="1"/>
  <c r="M5817" i="1" s="1"/>
  <c r="K5817" i="1"/>
  <c r="L25" i="1"/>
  <c r="M25" i="1" s="1"/>
  <c r="K25" i="1"/>
  <c r="K9" i="1"/>
  <c r="L94" i="1"/>
  <c r="M94" i="1" s="1"/>
  <c r="K94" i="1"/>
  <c r="L78" i="1"/>
  <c r="M78" i="1" s="1"/>
  <c r="K78" i="1"/>
  <c r="L62" i="1"/>
  <c r="M62" i="1" s="1"/>
  <c r="K62" i="1"/>
  <c r="K46" i="1"/>
  <c r="L30" i="1"/>
  <c r="M30" i="1" s="1"/>
  <c r="K30" i="1"/>
  <c r="L7103" i="1"/>
  <c r="M7103" i="1" s="1"/>
  <c r="K7103" i="1"/>
  <c r="L7087" i="1"/>
  <c r="M7087" i="1" s="1"/>
  <c r="K7087" i="1"/>
  <c r="L7066" i="1"/>
  <c r="M7066" i="1" s="1"/>
  <c r="K7066" i="1"/>
  <c r="L7050" i="1"/>
  <c r="M7050" i="1" s="1"/>
  <c r="K7050" i="1"/>
  <c r="L7034" i="1"/>
  <c r="M7034" i="1" s="1"/>
  <c r="K7034" i="1"/>
  <c r="L7018" i="1"/>
  <c r="M7018" i="1" s="1"/>
  <c r="K7018" i="1"/>
  <c r="L7002" i="1"/>
  <c r="M7002" i="1" s="1"/>
  <c r="K7002" i="1"/>
  <c r="L6986" i="1"/>
  <c r="M6986" i="1" s="1"/>
  <c r="K6986" i="1"/>
  <c r="K6970" i="1"/>
  <c r="L6954" i="1"/>
  <c r="M6954" i="1" s="1"/>
  <c r="K6954" i="1"/>
  <c r="L6938" i="1"/>
  <c r="M6938" i="1" s="1"/>
  <c r="K6938" i="1"/>
  <c r="L6922" i="1"/>
  <c r="M6922" i="1" s="1"/>
  <c r="K6922" i="1"/>
  <c r="L6906" i="1"/>
  <c r="M6906" i="1" s="1"/>
  <c r="K6906" i="1"/>
  <c r="K6891" i="1"/>
  <c r="K6875" i="1"/>
  <c r="L6859" i="1"/>
  <c r="M6859" i="1" s="1"/>
  <c r="K6859" i="1"/>
  <c r="L6843" i="1"/>
  <c r="M6843" i="1" s="1"/>
  <c r="K6843" i="1"/>
  <c r="L6827" i="1"/>
  <c r="M6827" i="1" s="1"/>
  <c r="K6827" i="1"/>
  <c r="L6811" i="1"/>
  <c r="M6811" i="1" s="1"/>
  <c r="K6811" i="1"/>
  <c r="L6796" i="1"/>
  <c r="M6796" i="1" s="1"/>
  <c r="K6796" i="1"/>
  <c r="L6780" i="1"/>
  <c r="M6780" i="1" s="1"/>
  <c r="K6780" i="1"/>
  <c r="K6764" i="1"/>
  <c r="K6684" i="1"/>
  <c r="L6668" i="1"/>
  <c r="M6668" i="1" s="1"/>
  <c r="K6668" i="1"/>
  <c r="L6652" i="1"/>
  <c r="M6652" i="1" s="1"/>
  <c r="K6652" i="1"/>
  <c r="L6636" i="1"/>
  <c r="M6636" i="1" s="1"/>
  <c r="K6636" i="1"/>
  <c r="L6620" i="1"/>
  <c r="M6620" i="1" s="1"/>
  <c r="K6620" i="1"/>
  <c r="L6604" i="1"/>
  <c r="M6604" i="1" s="1"/>
  <c r="K6604" i="1"/>
  <c r="K6588" i="1"/>
  <c r="L6572" i="1"/>
  <c r="M6572" i="1" s="1"/>
  <c r="K6572" i="1"/>
  <c r="L6556" i="1"/>
  <c r="M6556" i="1" s="1"/>
  <c r="K6556" i="1"/>
  <c r="L6541" i="1"/>
  <c r="M6541" i="1" s="1"/>
  <c r="K6541" i="1"/>
  <c r="L6526" i="1"/>
  <c r="M6526" i="1" s="1"/>
  <c r="K6526" i="1"/>
  <c r="L6510" i="1"/>
  <c r="M6510" i="1" s="1"/>
  <c r="K6510" i="1"/>
  <c r="L6494" i="1"/>
  <c r="M6494" i="1" s="1"/>
  <c r="K6494" i="1"/>
  <c r="L6478" i="1"/>
  <c r="M6478" i="1" s="1"/>
  <c r="K6478" i="1"/>
  <c r="L6463" i="1"/>
  <c r="M6463" i="1" s="1"/>
  <c r="K6463" i="1"/>
  <c r="L6447" i="1"/>
  <c r="M6447" i="1" s="1"/>
  <c r="K6447" i="1"/>
  <c r="K6431" i="1"/>
  <c r="L6415" i="1"/>
  <c r="M6415" i="1" s="1"/>
  <c r="K6415" i="1"/>
  <c r="L6399" i="1"/>
  <c r="M6399" i="1" s="1"/>
  <c r="K6399" i="1"/>
  <c r="L6383" i="1"/>
  <c r="M6383" i="1" s="1"/>
  <c r="K6383" i="1"/>
  <c r="L6367" i="1"/>
  <c r="M6367" i="1" s="1"/>
  <c r="K6367" i="1"/>
  <c r="K6351" i="1"/>
  <c r="L6335" i="1"/>
  <c r="M6335" i="1" s="1"/>
  <c r="K6335" i="1"/>
  <c r="K6319" i="1"/>
  <c r="L6303" i="1"/>
  <c r="M6303" i="1" s="1"/>
  <c r="K6303" i="1"/>
  <c r="L6287" i="1"/>
  <c r="M6287" i="1" s="1"/>
  <c r="K6287" i="1"/>
  <c r="L6260" i="1"/>
  <c r="M6260" i="1" s="1"/>
  <c r="K6260" i="1"/>
  <c r="L6244" i="1"/>
  <c r="M6244" i="1" s="1"/>
  <c r="K6244" i="1"/>
  <c r="L6228" i="1"/>
  <c r="M6228" i="1" s="1"/>
  <c r="K6228" i="1"/>
  <c r="L6212" i="1"/>
  <c r="M6212" i="1" s="1"/>
  <c r="K6212" i="1"/>
  <c r="L6196" i="1"/>
  <c r="M6196" i="1" s="1"/>
  <c r="K6196" i="1"/>
  <c r="L6180" i="1"/>
  <c r="M6180" i="1" s="1"/>
  <c r="K6180" i="1"/>
  <c r="L6164" i="1"/>
  <c r="M6164" i="1" s="1"/>
  <c r="K6164" i="1"/>
  <c r="L6148" i="1"/>
  <c r="M6148" i="1" s="1"/>
  <c r="K6148" i="1"/>
  <c r="K6132" i="1"/>
  <c r="L6116" i="1"/>
  <c r="M6116" i="1" s="1"/>
  <c r="K6116" i="1"/>
  <c r="L6100" i="1"/>
  <c r="M6100" i="1" s="1"/>
  <c r="K6100" i="1"/>
  <c r="L6084" i="1"/>
  <c r="M6084" i="1" s="1"/>
  <c r="K6084" i="1"/>
  <c r="L6068" i="1"/>
  <c r="M6068" i="1" s="1"/>
  <c r="K6068" i="1"/>
  <c r="L6048" i="1"/>
  <c r="M6048" i="1" s="1"/>
  <c r="K6048" i="1"/>
  <c r="L6032" i="1"/>
  <c r="M6032" i="1" s="1"/>
  <c r="K6032" i="1"/>
  <c r="L6016" i="1"/>
  <c r="M6016" i="1" s="1"/>
  <c r="K6016" i="1"/>
  <c r="L6000" i="1"/>
  <c r="M6000" i="1" s="1"/>
  <c r="K6000" i="1"/>
  <c r="K5890" i="1"/>
  <c r="L5864" i="1"/>
  <c r="M5864" i="1" s="1"/>
  <c r="K5864" i="1"/>
  <c r="L5848" i="1"/>
  <c r="M5848" i="1" s="1"/>
  <c r="K5848" i="1"/>
  <c r="L5832" i="1"/>
  <c r="M5832" i="1" s="1"/>
  <c r="K5832" i="1"/>
  <c r="L5816" i="1"/>
  <c r="M5816" i="1" s="1"/>
  <c r="K5816" i="1"/>
  <c r="L5800" i="1"/>
  <c r="M5800" i="1" s="1"/>
  <c r="K5800" i="1"/>
  <c r="L5784" i="1"/>
  <c r="M5784" i="1" s="1"/>
  <c r="K5784" i="1"/>
  <c r="L5768" i="1"/>
  <c r="M5768" i="1" s="1"/>
  <c r="K5768" i="1"/>
  <c r="L5752" i="1"/>
  <c r="M5752" i="1" s="1"/>
  <c r="K5752" i="1"/>
  <c r="L5736" i="1"/>
  <c r="M5736" i="1" s="1"/>
  <c r="K5736" i="1"/>
  <c r="L5720" i="1"/>
  <c r="M5720" i="1" s="1"/>
  <c r="K5720" i="1"/>
  <c r="L5698" i="1"/>
  <c r="M5698" i="1" s="1"/>
  <c r="K5698" i="1"/>
  <c r="L5682" i="1"/>
  <c r="M5682" i="1" s="1"/>
  <c r="K5682" i="1"/>
  <c r="L5666" i="1"/>
  <c r="M5666" i="1" s="1"/>
  <c r="K5666" i="1"/>
  <c r="L5650" i="1"/>
  <c r="M5650" i="1" s="1"/>
  <c r="K5650" i="1"/>
  <c r="K5634" i="1"/>
  <c r="L5618" i="1"/>
  <c r="M5618" i="1" s="1"/>
  <c r="K5618" i="1"/>
  <c r="K5595" i="1"/>
  <c r="L5579" i="1"/>
  <c r="M5579" i="1" s="1"/>
  <c r="K5579" i="1"/>
  <c r="L5558" i="1"/>
  <c r="M5558" i="1" s="1"/>
  <c r="K5558" i="1"/>
  <c r="L5542" i="1"/>
  <c r="M5542" i="1" s="1"/>
  <c r="K5542" i="1"/>
  <c r="L5527" i="1"/>
  <c r="M5527" i="1" s="1"/>
  <c r="K5527" i="1"/>
  <c r="L5511" i="1"/>
  <c r="M5511" i="1" s="1"/>
  <c r="K5511" i="1"/>
  <c r="L5496" i="1"/>
  <c r="M5496" i="1" s="1"/>
  <c r="K5496" i="1"/>
  <c r="L5480" i="1"/>
  <c r="M5480" i="1" s="1"/>
  <c r="K5480" i="1"/>
  <c r="L5464" i="1"/>
  <c r="M5464" i="1" s="1"/>
  <c r="K5464" i="1"/>
  <c r="L5448" i="1"/>
  <c r="M5448" i="1" s="1"/>
  <c r="K5448" i="1"/>
  <c r="L5432" i="1"/>
  <c r="M5432" i="1" s="1"/>
  <c r="K5432" i="1"/>
  <c r="K5383" i="1"/>
  <c r="K5367" i="1"/>
  <c r="K5351" i="1"/>
  <c r="K5335" i="1"/>
  <c r="K5281" i="1"/>
  <c r="L5265" i="1"/>
  <c r="M5265" i="1" s="1"/>
  <c r="K5265" i="1"/>
  <c r="L5250" i="1"/>
  <c r="M5250" i="1" s="1"/>
  <c r="K5250" i="1"/>
  <c r="L5234" i="1"/>
  <c r="M5234" i="1" s="1"/>
  <c r="K5234" i="1"/>
  <c r="L5215" i="1"/>
  <c r="M5215" i="1" s="1"/>
  <c r="K5215" i="1"/>
  <c r="L5199" i="1"/>
  <c r="M5199" i="1" s="1"/>
  <c r="K5199" i="1"/>
  <c r="L5183" i="1"/>
  <c r="M5183" i="1" s="1"/>
  <c r="K5183" i="1"/>
  <c r="L5167" i="1"/>
  <c r="M5167" i="1" s="1"/>
  <c r="K5167" i="1"/>
  <c r="L5152" i="1"/>
  <c r="M5152" i="1" s="1"/>
  <c r="K5152" i="1"/>
  <c r="L5136" i="1"/>
  <c r="M5136" i="1" s="1"/>
  <c r="K5136" i="1"/>
  <c r="L5120" i="1"/>
  <c r="M5120" i="1" s="1"/>
  <c r="K5120" i="1"/>
  <c r="L5104" i="1"/>
  <c r="M5104" i="1" s="1"/>
  <c r="K5104" i="1"/>
  <c r="L5088" i="1"/>
  <c r="M5088" i="1" s="1"/>
  <c r="K5088" i="1"/>
  <c r="L5065" i="1"/>
  <c r="M5065" i="1" s="1"/>
  <c r="K5065" i="1"/>
  <c r="L5049" i="1"/>
  <c r="M5049" i="1" s="1"/>
  <c r="K5049" i="1"/>
  <c r="L5033" i="1"/>
  <c r="M5033" i="1" s="1"/>
  <c r="K5033" i="1"/>
  <c r="L5017" i="1"/>
  <c r="M5017" i="1" s="1"/>
  <c r="K5017" i="1"/>
  <c r="L5001" i="1"/>
  <c r="M5001" i="1" s="1"/>
  <c r="K5001" i="1"/>
  <c r="L4986" i="1"/>
  <c r="M4986" i="1" s="1"/>
  <c r="K4986" i="1"/>
  <c r="L4967" i="1"/>
  <c r="M4967" i="1" s="1"/>
  <c r="K4967" i="1"/>
  <c r="L4951" i="1"/>
  <c r="M4951" i="1" s="1"/>
  <c r="K4951" i="1"/>
  <c r="L4935" i="1"/>
  <c r="M4935" i="1" s="1"/>
  <c r="K4935" i="1"/>
  <c r="L4919" i="1"/>
  <c r="M4919" i="1" s="1"/>
  <c r="K4919" i="1"/>
  <c r="L4902" i="1"/>
  <c r="M4902" i="1" s="1"/>
  <c r="K4902" i="1"/>
  <c r="L4886" i="1"/>
  <c r="M4886" i="1" s="1"/>
  <c r="K4886" i="1"/>
  <c r="L4870" i="1"/>
  <c r="M4870" i="1" s="1"/>
  <c r="K4870" i="1"/>
  <c r="L4854" i="1"/>
  <c r="M4854" i="1" s="1"/>
  <c r="K4854" i="1"/>
  <c r="L4838" i="1"/>
  <c r="M4838" i="1" s="1"/>
  <c r="K4838" i="1"/>
  <c r="L4822" i="1"/>
  <c r="M4822" i="1" s="1"/>
  <c r="K4822" i="1"/>
  <c r="L4806" i="1"/>
  <c r="M4806" i="1" s="1"/>
  <c r="K4806" i="1"/>
  <c r="L4790" i="1"/>
  <c r="M4790" i="1" s="1"/>
  <c r="K4790" i="1"/>
  <c r="L4774" i="1"/>
  <c r="M4774" i="1" s="1"/>
  <c r="K4774" i="1"/>
  <c r="L4754" i="1"/>
  <c r="M4754" i="1" s="1"/>
  <c r="K4754" i="1"/>
  <c r="L4738" i="1"/>
  <c r="M4738" i="1" s="1"/>
  <c r="K4738" i="1"/>
  <c r="L4722" i="1"/>
  <c r="M4722" i="1" s="1"/>
  <c r="K4722" i="1"/>
  <c r="L4706" i="1"/>
  <c r="M4706" i="1" s="1"/>
  <c r="K4706" i="1"/>
  <c r="L4690" i="1"/>
  <c r="M4690" i="1" s="1"/>
  <c r="K4690" i="1"/>
  <c r="L4675" i="1"/>
  <c r="M4675" i="1" s="1"/>
  <c r="K4675" i="1"/>
  <c r="L4659" i="1"/>
  <c r="M4659" i="1" s="1"/>
  <c r="K4659" i="1"/>
  <c r="L4643" i="1"/>
  <c r="M4643" i="1" s="1"/>
  <c r="K4643" i="1"/>
  <c r="L4627" i="1"/>
  <c r="M4627" i="1" s="1"/>
  <c r="K4627" i="1"/>
  <c r="L4612" i="1"/>
  <c r="M4612" i="1" s="1"/>
  <c r="K4612" i="1"/>
  <c r="L4596" i="1"/>
  <c r="M4596" i="1" s="1"/>
  <c r="K4596" i="1"/>
  <c r="L4580" i="1"/>
  <c r="M4580" i="1" s="1"/>
  <c r="K4580" i="1"/>
  <c r="L4564" i="1"/>
  <c r="M4564" i="1" s="1"/>
  <c r="K4564" i="1"/>
  <c r="L4548" i="1"/>
  <c r="M4548" i="1" s="1"/>
  <c r="K4548" i="1"/>
  <c r="K4532" i="1"/>
  <c r="L4516" i="1"/>
  <c r="M4516" i="1" s="1"/>
  <c r="K4516" i="1"/>
  <c r="L4500" i="1"/>
  <c r="M4500" i="1" s="1"/>
  <c r="K4500" i="1"/>
  <c r="L4484" i="1"/>
  <c r="M4484" i="1" s="1"/>
  <c r="K4484" i="1"/>
  <c r="L4468" i="1"/>
  <c r="M4468" i="1" s="1"/>
  <c r="K4468" i="1"/>
  <c r="L4452" i="1"/>
  <c r="M4452" i="1" s="1"/>
  <c r="K4452" i="1"/>
  <c r="L4436" i="1"/>
  <c r="M4436" i="1" s="1"/>
  <c r="K4436" i="1"/>
  <c r="L4420" i="1"/>
  <c r="M4420" i="1" s="1"/>
  <c r="K4420" i="1"/>
  <c r="L4405" i="1"/>
  <c r="M4405" i="1" s="1"/>
  <c r="K4405" i="1"/>
  <c r="L4389" i="1"/>
  <c r="M4389" i="1" s="1"/>
  <c r="K4389" i="1"/>
  <c r="L4373" i="1"/>
  <c r="M4373" i="1" s="1"/>
  <c r="K4373" i="1"/>
  <c r="L4357" i="1"/>
  <c r="M4357" i="1" s="1"/>
  <c r="K4357" i="1"/>
  <c r="L4341" i="1"/>
  <c r="M4341" i="1" s="1"/>
  <c r="K4341" i="1"/>
  <c r="L4325" i="1"/>
  <c r="M4325" i="1" s="1"/>
  <c r="K4325" i="1"/>
  <c r="L4309" i="1"/>
  <c r="M4309" i="1" s="1"/>
  <c r="K4309" i="1"/>
  <c r="L4293" i="1"/>
  <c r="M4293" i="1" s="1"/>
  <c r="K4293" i="1"/>
  <c r="L4277" i="1"/>
  <c r="M4277" i="1" s="1"/>
  <c r="K4277" i="1"/>
  <c r="L4261" i="1"/>
  <c r="M4261" i="1" s="1"/>
  <c r="K4261" i="1"/>
  <c r="L4245" i="1"/>
  <c r="M4245" i="1" s="1"/>
  <c r="K4245" i="1"/>
  <c r="L4229" i="1"/>
  <c r="M4229" i="1" s="1"/>
  <c r="K4229" i="1"/>
  <c r="L4214" i="1"/>
  <c r="M4214" i="1" s="1"/>
  <c r="K4214" i="1"/>
  <c r="L4198" i="1"/>
  <c r="M4198" i="1" s="1"/>
  <c r="K4198" i="1"/>
  <c r="K4182" i="1"/>
  <c r="L4166" i="1"/>
  <c r="M4166" i="1" s="1"/>
  <c r="K4166" i="1"/>
  <c r="L4150" i="1"/>
  <c r="M4150" i="1" s="1"/>
  <c r="K4150" i="1"/>
  <c r="L4135" i="1"/>
  <c r="M4135" i="1" s="1"/>
  <c r="K4135" i="1"/>
  <c r="L4119" i="1"/>
  <c r="M4119" i="1" s="1"/>
  <c r="K4119" i="1"/>
  <c r="L4103" i="1"/>
  <c r="M4103" i="1" s="1"/>
  <c r="K4103" i="1"/>
  <c r="L4087" i="1"/>
  <c r="M4087" i="1" s="1"/>
  <c r="K4087" i="1"/>
  <c r="L4071" i="1"/>
  <c r="M4071" i="1" s="1"/>
  <c r="K4071" i="1"/>
  <c r="L4055" i="1"/>
  <c r="M4055" i="1" s="1"/>
  <c r="K4055" i="1"/>
  <c r="L4039" i="1"/>
  <c r="M4039" i="1" s="1"/>
  <c r="K4039" i="1"/>
  <c r="L4023" i="1"/>
  <c r="M4023" i="1" s="1"/>
  <c r="K4023" i="1"/>
  <c r="L4007" i="1"/>
  <c r="M4007" i="1" s="1"/>
  <c r="K4007" i="1"/>
  <c r="L3991" i="1"/>
  <c r="M3991" i="1" s="1"/>
  <c r="K3991" i="1"/>
  <c r="L3975" i="1"/>
  <c r="M3975" i="1" s="1"/>
  <c r="K3975" i="1"/>
  <c r="L3959" i="1"/>
  <c r="M3959" i="1" s="1"/>
  <c r="K3959" i="1"/>
  <c r="L3943" i="1"/>
  <c r="M3943" i="1" s="1"/>
  <c r="K3943" i="1"/>
  <c r="L3928" i="1"/>
  <c r="M3928" i="1" s="1"/>
  <c r="K3928" i="1"/>
  <c r="L3912" i="1"/>
  <c r="M3912" i="1" s="1"/>
  <c r="K3912" i="1"/>
  <c r="L3881" i="1"/>
  <c r="M3881" i="1" s="1"/>
  <c r="K3881" i="1"/>
  <c r="L3866" i="1"/>
  <c r="M3866" i="1" s="1"/>
  <c r="K3866" i="1"/>
  <c r="L3850" i="1"/>
  <c r="M3850" i="1" s="1"/>
  <c r="K3850" i="1"/>
  <c r="L3834" i="1"/>
  <c r="M3834" i="1" s="1"/>
  <c r="K3834" i="1"/>
  <c r="L3818" i="1"/>
  <c r="M3818" i="1" s="1"/>
  <c r="K3818" i="1"/>
  <c r="L3802" i="1"/>
  <c r="M3802" i="1" s="1"/>
  <c r="K3802" i="1"/>
  <c r="L3786" i="1"/>
  <c r="M3786" i="1" s="1"/>
  <c r="K3786" i="1"/>
  <c r="L3770" i="1"/>
  <c r="M3770" i="1" s="1"/>
  <c r="K3770" i="1"/>
  <c r="L3754" i="1"/>
  <c r="M3754" i="1" s="1"/>
  <c r="K3754" i="1"/>
  <c r="L3739" i="1"/>
  <c r="M3739" i="1" s="1"/>
  <c r="K3739" i="1"/>
  <c r="L3723" i="1"/>
  <c r="M3723" i="1" s="1"/>
  <c r="K3723" i="1"/>
  <c r="L3707" i="1"/>
  <c r="M3707" i="1" s="1"/>
  <c r="K3707" i="1"/>
  <c r="L3691" i="1"/>
  <c r="M3691" i="1" s="1"/>
  <c r="K3691" i="1"/>
  <c r="L3660" i="1"/>
  <c r="M3660" i="1" s="1"/>
  <c r="K3660" i="1"/>
  <c r="L3644" i="1"/>
  <c r="M3644" i="1" s="1"/>
  <c r="K3644" i="1"/>
  <c r="K3628" i="1"/>
  <c r="L3612" i="1"/>
  <c r="M3612" i="1" s="1"/>
  <c r="K3612" i="1"/>
  <c r="K3596" i="1"/>
  <c r="L3580" i="1"/>
  <c r="M3580" i="1" s="1"/>
  <c r="K3580" i="1"/>
  <c r="L3564" i="1"/>
  <c r="M3564" i="1" s="1"/>
  <c r="K3564" i="1"/>
  <c r="L3548" i="1"/>
  <c r="M3548" i="1" s="1"/>
  <c r="K3548" i="1"/>
  <c r="K3532" i="1"/>
  <c r="L3516" i="1"/>
  <c r="M3516" i="1" s="1"/>
  <c r="K3516" i="1"/>
  <c r="L3500" i="1"/>
  <c r="M3500" i="1" s="1"/>
  <c r="K3500" i="1"/>
  <c r="L3484" i="1"/>
  <c r="M3484" i="1" s="1"/>
  <c r="K3484" i="1"/>
  <c r="L3468" i="1"/>
  <c r="M3468" i="1" s="1"/>
  <c r="K3468" i="1"/>
  <c r="L3452" i="1"/>
  <c r="M3452" i="1" s="1"/>
  <c r="K3452" i="1"/>
  <c r="K3436" i="1"/>
  <c r="K3420" i="1"/>
  <c r="L3404" i="1"/>
  <c r="M3404" i="1" s="1"/>
  <c r="K3404" i="1"/>
  <c r="L3390" i="1"/>
  <c r="M3390" i="1" s="1"/>
  <c r="K3390" i="1"/>
  <c r="L3374" i="1"/>
  <c r="M3374" i="1" s="1"/>
  <c r="K3374" i="1"/>
  <c r="L3358" i="1"/>
  <c r="M3358" i="1" s="1"/>
  <c r="K3358" i="1"/>
  <c r="L3342" i="1"/>
  <c r="M3342" i="1" s="1"/>
  <c r="K3342" i="1"/>
  <c r="L3326" i="1"/>
  <c r="M3326" i="1" s="1"/>
  <c r="K3326" i="1"/>
  <c r="L3311" i="1"/>
  <c r="M3311" i="1" s="1"/>
  <c r="K3311" i="1"/>
  <c r="L3295" i="1"/>
  <c r="M3295" i="1" s="1"/>
  <c r="K3295" i="1"/>
  <c r="K3279" i="1"/>
  <c r="L3263" i="1"/>
  <c r="M3263" i="1" s="1"/>
  <c r="K3263" i="1"/>
  <c r="L3247" i="1"/>
  <c r="M3247" i="1" s="1"/>
  <c r="K3247" i="1"/>
  <c r="L3231" i="1"/>
  <c r="M3231" i="1" s="1"/>
  <c r="K3231" i="1"/>
  <c r="L3215" i="1"/>
  <c r="M3215" i="1" s="1"/>
  <c r="K3215" i="1"/>
  <c r="L3199" i="1"/>
  <c r="M3199" i="1" s="1"/>
  <c r="K3199" i="1"/>
  <c r="L3183" i="1"/>
  <c r="M3183" i="1" s="1"/>
  <c r="K3183" i="1"/>
  <c r="L3167" i="1"/>
  <c r="M3167" i="1" s="1"/>
  <c r="K3167" i="1"/>
  <c r="L3151" i="1"/>
  <c r="M3151" i="1" s="1"/>
  <c r="K3151" i="1"/>
  <c r="L3135" i="1"/>
  <c r="M3135" i="1" s="1"/>
  <c r="K3135" i="1"/>
  <c r="L3097" i="1"/>
  <c r="M3097" i="1" s="1"/>
  <c r="K3097" i="1"/>
  <c r="L3081" i="1"/>
  <c r="M3081" i="1" s="1"/>
  <c r="K3081" i="1"/>
  <c r="L3065" i="1"/>
  <c r="M3065" i="1" s="1"/>
  <c r="K3065" i="1"/>
  <c r="L3023" i="1"/>
  <c r="M3023" i="1" s="1"/>
  <c r="K3023" i="1"/>
  <c r="L3007" i="1"/>
  <c r="M3007" i="1" s="1"/>
  <c r="K3007" i="1"/>
  <c r="L2991" i="1"/>
  <c r="M2991" i="1" s="1"/>
  <c r="K2991" i="1"/>
  <c r="K2975" i="1"/>
  <c r="L2959" i="1"/>
  <c r="M2959" i="1" s="1"/>
  <c r="K2959" i="1"/>
  <c r="L2943" i="1"/>
  <c r="M2943" i="1" s="1"/>
  <c r="K2943" i="1"/>
  <c r="L2927" i="1"/>
  <c r="M2927" i="1" s="1"/>
  <c r="K2927" i="1"/>
  <c r="L2911" i="1"/>
  <c r="M2911" i="1" s="1"/>
  <c r="K2911" i="1"/>
  <c r="K2895" i="1"/>
  <c r="L2880" i="1"/>
  <c r="M2880" i="1" s="1"/>
  <c r="K2880" i="1"/>
  <c r="L2864" i="1"/>
  <c r="M2864" i="1" s="1"/>
  <c r="K2864" i="1"/>
  <c r="L2848" i="1"/>
  <c r="M2848" i="1" s="1"/>
  <c r="K2848" i="1"/>
  <c r="L2826" i="1"/>
  <c r="M2826" i="1" s="1"/>
  <c r="K2826" i="1"/>
  <c r="L2810" i="1"/>
  <c r="M2810" i="1" s="1"/>
  <c r="K2810" i="1"/>
  <c r="L2794" i="1"/>
  <c r="M2794" i="1" s="1"/>
  <c r="K2794" i="1"/>
  <c r="L2778" i="1"/>
  <c r="M2778" i="1" s="1"/>
  <c r="K2778" i="1"/>
  <c r="L2762" i="1"/>
  <c r="M2762" i="1" s="1"/>
  <c r="K2762" i="1"/>
  <c r="L2747" i="1"/>
  <c r="M2747" i="1" s="1"/>
  <c r="K2747" i="1"/>
  <c r="L2731" i="1"/>
  <c r="M2731" i="1" s="1"/>
  <c r="K2731" i="1"/>
  <c r="L2715" i="1"/>
  <c r="M2715" i="1" s="1"/>
  <c r="K2715" i="1"/>
  <c r="L2700" i="1"/>
  <c r="M2700" i="1" s="1"/>
  <c r="K2700" i="1"/>
  <c r="L2684" i="1"/>
  <c r="M2684" i="1" s="1"/>
  <c r="K2684" i="1"/>
  <c r="L2669" i="1"/>
  <c r="M2669" i="1" s="1"/>
  <c r="K2669" i="1"/>
  <c r="L2653" i="1"/>
  <c r="M2653" i="1" s="1"/>
  <c r="K2653" i="1"/>
  <c r="L2637" i="1"/>
  <c r="M2637" i="1" s="1"/>
  <c r="K2637" i="1"/>
  <c r="L2621" i="1"/>
  <c r="M2621" i="1" s="1"/>
  <c r="K2621" i="1"/>
  <c r="K2605" i="1"/>
  <c r="L2589" i="1"/>
  <c r="M2589" i="1" s="1"/>
  <c r="K2589" i="1"/>
  <c r="L2573" i="1"/>
  <c r="M2573" i="1" s="1"/>
  <c r="K2573" i="1"/>
  <c r="K2557" i="1"/>
  <c r="L2542" i="1"/>
  <c r="M2542" i="1" s="1"/>
  <c r="K2542" i="1"/>
  <c r="L2526" i="1"/>
  <c r="M2526" i="1" s="1"/>
  <c r="K2526" i="1"/>
  <c r="K2510" i="1"/>
  <c r="L2494" i="1"/>
  <c r="M2494" i="1" s="1"/>
  <c r="K2494" i="1"/>
  <c r="L2478" i="1"/>
  <c r="M2478" i="1" s="1"/>
  <c r="K2478" i="1"/>
  <c r="L2462" i="1"/>
  <c r="M2462" i="1" s="1"/>
  <c r="K2462" i="1"/>
  <c r="L2446" i="1"/>
  <c r="M2446" i="1" s="1"/>
  <c r="K2446" i="1"/>
  <c r="L2430" i="1"/>
  <c r="M2430" i="1" s="1"/>
  <c r="K2430" i="1"/>
  <c r="L2414" i="1"/>
  <c r="M2414" i="1" s="1"/>
  <c r="K2414" i="1"/>
  <c r="L2398" i="1"/>
  <c r="M2398" i="1" s="1"/>
  <c r="K2398" i="1"/>
  <c r="L2382" i="1"/>
  <c r="M2382" i="1" s="1"/>
  <c r="K2382" i="1"/>
  <c r="L2367" i="1"/>
  <c r="M2367" i="1" s="1"/>
  <c r="K2367" i="1"/>
  <c r="L2351" i="1"/>
  <c r="M2351" i="1" s="1"/>
  <c r="K2351" i="1"/>
  <c r="L2335" i="1"/>
  <c r="M2335" i="1" s="1"/>
  <c r="K2335" i="1"/>
  <c r="L2319" i="1"/>
  <c r="M2319" i="1" s="1"/>
  <c r="K2319" i="1"/>
  <c r="L2303" i="1"/>
  <c r="M2303" i="1" s="1"/>
  <c r="K2303" i="1"/>
  <c r="L2287" i="1"/>
  <c r="M2287" i="1" s="1"/>
  <c r="K2287" i="1"/>
  <c r="L2271" i="1"/>
  <c r="M2271" i="1" s="1"/>
  <c r="K2271" i="1"/>
  <c r="L2255" i="1"/>
  <c r="M2255" i="1" s="1"/>
  <c r="K2255" i="1"/>
  <c r="L2239" i="1"/>
  <c r="M2239" i="1" s="1"/>
  <c r="K2239" i="1"/>
  <c r="L2223" i="1"/>
  <c r="M2223" i="1" s="1"/>
  <c r="K2223" i="1"/>
  <c r="L2208" i="1"/>
  <c r="M2208" i="1" s="1"/>
  <c r="K2208" i="1"/>
  <c r="L2192" i="1"/>
  <c r="M2192" i="1" s="1"/>
  <c r="K2192" i="1"/>
  <c r="L2176" i="1"/>
  <c r="M2176" i="1" s="1"/>
  <c r="K2176" i="1"/>
  <c r="L2160" i="1"/>
  <c r="M2160" i="1" s="1"/>
  <c r="K2160" i="1"/>
  <c r="L2144" i="1"/>
  <c r="M2144" i="1" s="1"/>
  <c r="K2144" i="1"/>
  <c r="L2128" i="1"/>
  <c r="M2128" i="1" s="1"/>
  <c r="K2128" i="1"/>
  <c r="L2112" i="1"/>
  <c r="M2112" i="1" s="1"/>
  <c r="K2112" i="1"/>
  <c r="L2096" i="1"/>
  <c r="M2096" i="1" s="1"/>
  <c r="K2096" i="1"/>
  <c r="K2080" i="1"/>
  <c r="K2064" i="1"/>
  <c r="L2049" i="1"/>
  <c r="M2049" i="1" s="1"/>
  <c r="K2049" i="1"/>
  <c r="K2033" i="1"/>
  <c r="L2017" i="1"/>
  <c r="M2017" i="1" s="1"/>
  <c r="K2017" i="1"/>
  <c r="L2001" i="1"/>
  <c r="M2001" i="1" s="1"/>
  <c r="K2001" i="1"/>
  <c r="L1985" i="1"/>
  <c r="M1985" i="1" s="1"/>
  <c r="K1985" i="1"/>
  <c r="L7060" i="1"/>
  <c r="M7060" i="1" s="1"/>
  <c r="K7060" i="1"/>
  <c r="L7012" i="1"/>
  <c r="M7012" i="1" s="1"/>
  <c r="K7012" i="1"/>
  <c r="L6964" i="1"/>
  <c r="M6964" i="1" s="1"/>
  <c r="K6964" i="1"/>
  <c r="K6900" i="1"/>
  <c r="L6869" i="1"/>
  <c r="M6869" i="1" s="1"/>
  <c r="K6869" i="1"/>
  <c r="L6821" i="1"/>
  <c r="M6821" i="1" s="1"/>
  <c r="K6821" i="1"/>
  <c r="L6774" i="1"/>
  <c r="M6774" i="1" s="1"/>
  <c r="K6774" i="1"/>
  <c r="L6662" i="1"/>
  <c r="M6662" i="1" s="1"/>
  <c r="K6662" i="1"/>
  <c r="L6566" i="1"/>
  <c r="M6566" i="1" s="1"/>
  <c r="K6566" i="1"/>
  <c r="L6472" i="1"/>
  <c r="M6472" i="1" s="1"/>
  <c r="K6472" i="1"/>
  <c r="L6361" i="1"/>
  <c r="M6361" i="1" s="1"/>
  <c r="K6361" i="1"/>
  <c r="L6174" i="1"/>
  <c r="M6174" i="1" s="1"/>
  <c r="K6174" i="1"/>
  <c r="L5826" i="1"/>
  <c r="M5826" i="1" s="1"/>
  <c r="K5826" i="1"/>
  <c r="L5458" i="1"/>
  <c r="M5458" i="1" s="1"/>
  <c r="K5458" i="1"/>
  <c r="L4832" i="1"/>
  <c r="M4832" i="1" s="1"/>
  <c r="K4832" i="1"/>
  <c r="L4001" i="1"/>
  <c r="M4001" i="1" s="1"/>
  <c r="K4001" i="1"/>
  <c r="K3922" i="1"/>
  <c r="K3860" i="1"/>
  <c r="L3796" i="1"/>
  <c r="M3796" i="1" s="1"/>
  <c r="K3796" i="1"/>
  <c r="K3749" i="1"/>
  <c r="L3670" i="1"/>
  <c r="M3670" i="1" s="1"/>
  <c r="K3670" i="1"/>
  <c r="L3606" i="1"/>
  <c r="M3606" i="1" s="1"/>
  <c r="K3606" i="1"/>
  <c r="L3542" i="1"/>
  <c r="M3542" i="1" s="1"/>
  <c r="K3542" i="1"/>
  <c r="L3494" i="1"/>
  <c r="M3494" i="1" s="1"/>
  <c r="K3494" i="1"/>
  <c r="L3414" i="1"/>
  <c r="M3414" i="1" s="1"/>
  <c r="K3414" i="1"/>
  <c r="L3336" i="1"/>
  <c r="M3336" i="1" s="1"/>
  <c r="K3336" i="1"/>
  <c r="L3273" i="1"/>
  <c r="M3273" i="1" s="1"/>
  <c r="K3273" i="1"/>
  <c r="L3193" i="1"/>
  <c r="M3193" i="1" s="1"/>
  <c r="K3193" i="1"/>
  <c r="L3145" i="1"/>
  <c r="M3145" i="1" s="1"/>
  <c r="K3145" i="1"/>
  <c r="L3059" i="1"/>
  <c r="M3059" i="1" s="1"/>
  <c r="K3059" i="1"/>
  <c r="L2969" i="1"/>
  <c r="M2969" i="1" s="1"/>
  <c r="K2969" i="1"/>
  <c r="L2889" i="1"/>
  <c r="M2889" i="1" s="1"/>
  <c r="K2889" i="1"/>
  <c r="L2842" i="1"/>
  <c r="M2842" i="1" s="1"/>
  <c r="K2842" i="1"/>
  <c r="L2788" i="1"/>
  <c r="M2788" i="1" s="1"/>
  <c r="K2788" i="1"/>
  <c r="L2694" i="1"/>
  <c r="M2694" i="1" s="1"/>
  <c r="K2694" i="1"/>
  <c r="L2631" i="1"/>
  <c r="M2631" i="1" s="1"/>
  <c r="K2631" i="1"/>
  <c r="L2536" i="1"/>
  <c r="M2536" i="1" s="1"/>
  <c r="K2536" i="1"/>
  <c r="K2408" i="1"/>
  <c r="L2138" i="1"/>
  <c r="M2138" i="1" s="1"/>
  <c r="K2138" i="1"/>
  <c r="L87" i="1"/>
  <c r="M87" i="1" s="1"/>
  <c r="K87" i="1"/>
  <c r="L7043" i="1"/>
  <c r="M7043" i="1" s="1"/>
  <c r="K7043" i="1"/>
  <c r="L6947" i="1"/>
  <c r="M6947" i="1" s="1"/>
  <c r="K6947" i="1"/>
  <c r="L6805" i="1"/>
  <c r="M6805" i="1" s="1"/>
  <c r="K6805" i="1"/>
  <c r="L6677" i="1"/>
  <c r="M6677" i="1" s="1"/>
  <c r="K6677" i="1"/>
  <c r="L6535" i="1"/>
  <c r="M6535" i="1" s="1"/>
  <c r="K6535" i="1"/>
  <c r="L6408" i="1"/>
  <c r="M6408" i="1" s="1"/>
  <c r="K6408" i="1"/>
  <c r="L6237" i="1"/>
  <c r="M6237" i="1" s="1"/>
  <c r="K6237" i="1"/>
  <c r="L6093" i="1"/>
  <c r="M6093" i="1" s="1"/>
  <c r="K6093" i="1"/>
  <c r="L5857" i="1"/>
  <c r="M5857" i="1" s="1"/>
  <c r="K5857" i="1"/>
  <c r="L5745" i="1"/>
  <c r="M5745" i="1" s="1"/>
  <c r="K5745" i="1"/>
  <c r="L5604" i="1"/>
  <c r="M5604" i="1" s="1"/>
  <c r="K5604" i="1"/>
  <c r="L5489" i="1"/>
  <c r="M5489" i="1" s="1"/>
  <c r="K5489" i="1"/>
  <c r="K5344" i="1"/>
  <c r="L5176" i="1"/>
  <c r="M5176" i="1" s="1"/>
  <c r="K5176" i="1"/>
  <c r="L5042" i="1"/>
  <c r="M5042" i="1" s="1"/>
  <c r="K5042" i="1"/>
  <c r="L4895" i="1"/>
  <c r="M4895" i="1" s="1"/>
  <c r="K4895" i="1"/>
  <c r="L4715" i="1"/>
  <c r="M4715" i="1" s="1"/>
  <c r="K4715" i="1"/>
  <c r="L4541" i="1"/>
  <c r="M4541" i="1" s="1"/>
  <c r="K4541" i="1"/>
  <c r="L4366" i="1"/>
  <c r="M4366" i="1" s="1"/>
  <c r="K4366" i="1"/>
  <c r="L4175" i="1"/>
  <c r="M4175" i="1" s="1"/>
  <c r="K4175" i="1"/>
  <c r="L4016" i="1"/>
  <c r="M4016" i="1" s="1"/>
  <c r="K4016" i="1"/>
  <c r="L3921" i="1"/>
  <c r="M3921" i="1" s="1"/>
  <c r="K3921" i="1"/>
  <c r="L3811" i="1"/>
  <c r="M3811" i="1" s="1"/>
  <c r="K3811" i="1"/>
  <c r="K3669" i="1"/>
  <c r="L17" i="1"/>
  <c r="M17" i="1" s="1"/>
  <c r="K17" i="1"/>
  <c r="L7058" i="1"/>
  <c r="M7058" i="1" s="1"/>
  <c r="K7058" i="1"/>
  <c r="L6898" i="1"/>
  <c r="M6898" i="1" s="1"/>
  <c r="K6898" i="1"/>
  <c r="L6596" i="1"/>
  <c r="M6596" i="1" s="1"/>
  <c r="K6596" i="1"/>
  <c r="L6470" i="1"/>
  <c r="M6470" i="1" s="1"/>
  <c r="K6470" i="1"/>
  <c r="K6295" i="1"/>
  <c r="L6124" i="1"/>
  <c r="M6124" i="1" s="1"/>
  <c r="K6124" i="1"/>
  <c r="L6008" i="1"/>
  <c r="M6008" i="1" s="1"/>
  <c r="K6008" i="1"/>
  <c r="L5776" i="1"/>
  <c r="M5776" i="1" s="1"/>
  <c r="K5776" i="1"/>
  <c r="K5658" i="1"/>
  <c r="L5503" i="1"/>
  <c r="M5503" i="1" s="1"/>
  <c r="K5503" i="1"/>
  <c r="K5289" i="1"/>
  <c r="L5159" i="1"/>
  <c r="M5159" i="1" s="1"/>
  <c r="K5159" i="1"/>
  <c r="K5041" i="1"/>
  <c r="L4894" i="1"/>
  <c r="M4894" i="1" s="1"/>
  <c r="K4894" i="1"/>
  <c r="L4766" i="1"/>
  <c r="M4766" i="1" s="1"/>
  <c r="K4766" i="1"/>
  <c r="L4635" i="1"/>
  <c r="M4635" i="1" s="1"/>
  <c r="K4635" i="1"/>
  <c r="L4492" i="1"/>
  <c r="M4492" i="1" s="1"/>
  <c r="K4492" i="1"/>
  <c r="L4349" i="1"/>
  <c r="M4349" i="1" s="1"/>
  <c r="K4349" i="1"/>
  <c r="L4206" i="1"/>
  <c r="M4206" i="1" s="1"/>
  <c r="K4206" i="1"/>
  <c r="K6866" i="1"/>
  <c r="L5641" i="1"/>
  <c r="M5641" i="1" s="1"/>
  <c r="K5641" i="1"/>
  <c r="L7053" i="1"/>
  <c r="M7053" i="1" s="1"/>
  <c r="K7053" i="1"/>
  <c r="L6322" i="1"/>
  <c r="M6322" i="1" s="1"/>
  <c r="K6322" i="1"/>
  <c r="L6247" i="1"/>
  <c r="M6247" i="1" s="1"/>
  <c r="K6247" i="1"/>
  <c r="L6183" i="1"/>
  <c r="M6183" i="1" s="1"/>
  <c r="K6183" i="1"/>
  <c r="L6151" i="1"/>
  <c r="M6151" i="1" s="1"/>
  <c r="K6151" i="1"/>
  <c r="K6087" i="1"/>
  <c r="L6055" i="1"/>
  <c r="M6055" i="1" s="1"/>
  <c r="K6055" i="1"/>
  <c r="L6019" i="1"/>
  <c r="M6019" i="1" s="1"/>
  <c r="K6019" i="1"/>
  <c r="L6003" i="1"/>
  <c r="M6003" i="1" s="1"/>
  <c r="K6003" i="1"/>
  <c r="K5867" i="1"/>
  <c r="L5803" i="1"/>
  <c r="M5803" i="1" s="1"/>
  <c r="K5803" i="1"/>
  <c r="L5771" i="1"/>
  <c r="M5771" i="1" s="1"/>
  <c r="K5771" i="1"/>
  <c r="L5739" i="1"/>
  <c r="M5739" i="1" s="1"/>
  <c r="K5739" i="1"/>
  <c r="L5701" i="1"/>
  <c r="M5701" i="1" s="1"/>
  <c r="K5701" i="1"/>
  <c r="L5653" i="1"/>
  <c r="M5653" i="1" s="1"/>
  <c r="K5653" i="1"/>
  <c r="L5598" i="1"/>
  <c r="M5598" i="1" s="1"/>
  <c r="K5598" i="1"/>
  <c r="L5561" i="1"/>
  <c r="M5561" i="1" s="1"/>
  <c r="K5561" i="1"/>
  <c r="L5514" i="1"/>
  <c r="M5514" i="1" s="1"/>
  <c r="K5514" i="1"/>
  <c r="L5483" i="1"/>
  <c r="M5483" i="1" s="1"/>
  <c r="K5483" i="1"/>
  <c r="L5451" i="1"/>
  <c r="M5451" i="1" s="1"/>
  <c r="K5451" i="1"/>
  <c r="K5386" i="1"/>
  <c r="K5338" i="1"/>
  <c r="L5237" i="1"/>
  <c r="M5237" i="1" s="1"/>
  <c r="K5237" i="1"/>
  <c r="L5202" i="1"/>
  <c r="M5202" i="1" s="1"/>
  <c r="K5202" i="1"/>
  <c r="L5170" i="1"/>
  <c r="M5170" i="1" s="1"/>
  <c r="K5170" i="1"/>
  <c r="L5123" i="1"/>
  <c r="M5123" i="1" s="1"/>
  <c r="K5123" i="1"/>
  <c r="L5091" i="1"/>
  <c r="M5091" i="1" s="1"/>
  <c r="K5091" i="1"/>
  <c r="L5052" i="1"/>
  <c r="M5052" i="1" s="1"/>
  <c r="K5052" i="1"/>
  <c r="L5020" i="1"/>
  <c r="M5020" i="1" s="1"/>
  <c r="K5020" i="1"/>
  <c r="L4989" i="1"/>
  <c r="M4989" i="1" s="1"/>
  <c r="K4989" i="1"/>
  <c r="L4954" i="1"/>
  <c r="M4954" i="1" s="1"/>
  <c r="K4954" i="1"/>
  <c r="L4889" i="1"/>
  <c r="M4889" i="1" s="1"/>
  <c r="K4889" i="1"/>
  <c r="L4646" i="1"/>
  <c r="M4646" i="1" s="1"/>
  <c r="K4646" i="1"/>
  <c r="L27" i="1"/>
  <c r="M27" i="1" s="1"/>
  <c r="K27" i="1"/>
  <c r="L64" i="1"/>
  <c r="M64" i="1" s="1"/>
  <c r="K64" i="1"/>
  <c r="L7068" i="1"/>
  <c r="M7068" i="1" s="1"/>
  <c r="K7068" i="1"/>
  <c r="L7004" i="1"/>
  <c r="M7004" i="1" s="1"/>
  <c r="K7004" i="1"/>
  <c r="K6940" i="1"/>
  <c r="L6861" i="1"/>
  <c r="M6861" i="1" s="1"/>
  <c r="K6861" i="1"/>
  <c r="L6766" i="1"/>
  <c r="M6766" i="1" s="1"/>
  <c r="K6766" i="1"/>
  <c r="L6686" i="1"/>
  <c r="M6686" i="1" s="1"/>
  <c r="K6686" i="1"/>
  <c r="L6622" i="1"/>
  <c r="M6622" i="1" s="1"/>
  <c r="K6622" i="1"/>
  <c r="L6558" i="1"/>
  <c r="M6558" i="1" s="1"/>
  <c r="K6558" i="1"/>
  <c r="L6496" i="1"/>
  <c r="M6496" i="1" s="1"/>
  <c r="K6496" i="1"/>
  <c r="L6417" i="1"/>
  <c r="M6417" i="1" s="1"/>
  <c r="K6417" i="1"/>
  <c r="L6369" i="1"/>
  <c r="M6369" i="1" s="1"/>
  <c r="K6369" i="1"/>
  <c r="L6289" i="1"/>
  <c r="M6289" i="1" s="1"/>
  <c r="K6289" i="1"/>
  <c r="L6230" i="1"/>
  <c r="M6230" i="1" s="1"/>
  <c r="K6230" i="1"/>
  <c r="L6150" i="1"/>
  <c r="M6150" i="1" s="1"/>
  <c r="K6150" i="1"/>
  <c r="L6070" i="1"/>
  <c r="M6070" i="1" s="1"/>
  <c r="K6070" i="1"/>
  <c r="L6018" i="1"/>
  <c r="M6018" i="1" s="1"/>
  <c r="K6018" i="1"/>
  <c r="L5850" i="1"/>
  <c r="M5850" i="1" s="1"/>
  <c r="K5850" i="1"/>
  <c r="K5818" i="1"/>
  <c r="L5770" i="1"/>
  <c r="M5770" i="1" s="1"/>
  <c r="K5770" i="1"/>
  <c r="L5738" i="1"/>
  <c r="M5738" i="1" s="1"/>
  <c r="K5738" i="1"/>
  <c r="K5684" i="1"/>
  <c r="L5668" i="1"/>
  <c r="M5668" i="1" s="1"/>
  <c r="K5668" i="1"/>
  <c r="K5636" i="1"/>
  <c r="L5620" i="1"/>
  <c r="M5620" i="1" s="1"/>
  <c r="K5620" i="1"/>
  <c r="L5597" i="1"/>
  <c r="M5597" i="1" s="1"/>
  <c r="K5597" i="1"/>
  <c r="L5544" i="1"/>
  <c r="M5544" i="1" s="1"/>
  <c r="K5544" i="1"/>
  <c r="L5513" i="1"/>
  <c r="M5513" i="1" s="1"/>
  <c r="K5513" i="1"/>
  <c r="L5482" i="1"/>
  <c r="M5482" i="1" s="1"/>
  <c r="K5482" i="1"/>
  <c r="L5466" i="1"/>
  <c r="M5466" i="1" s="1"/>
  <c r="K5466" i="1"/>
  <c r="L5450" i="1"/>
  <c r="M5450" i="1" s="1"/>
  <c r="K5450" i="1"/>
  <c r="K5385" i="1"/>
  <c r="K5369" i="1"/>
  <c r="K5353" i="1"/>
  <c r="K5283" i="1"/>
  <c r="L5267" i="1"/>
  <c r="M5267" i="1" s="1"/>
  <c r="K5267" i="1"/>
  <c r="L5236" i="1"/>
  <c r="M5236" i="1" s="1"/>
  <c r="K5236" i="1"/>
  <c r="L5217" i="1"/>
  <c r="M5217" i="1" s="1"/>
  <c r="K5217" i="1"/>
  <c r="L5169" i="1"/>
  <c r="M5169" i="1" s="1"/>
  <c r="K5169" i="1"/>
  <c r="L4708" i="1"/>
  <c r="M4708" i="1" s="1"/>
  <c r="K4708" i="1"/>
  <c r="K10" i="1"/>
  <c r="L31" i="1"/>
  <c r="M31" i="1" s="1"/>
  <c r="K31" i="1"/>
  <c r="L7067" i="1"/>
  <c r="M7067" i="1" s="1"/>
  <c r="K7067" i="1"/>
  <c r="L6987" i="1"/>
  <c r="M6987" i="1" s="1"/>
  <c r="K6987" i="1"/>
  <c r="L6939" i="1"/>
  <c r="M6939" i="1" s="1"/>
  <c r="K6939" i="1"/>
  <c r="L6892" i="1"/>
  <c r="M6892" i="1" s="1"/>
  <c r="K6892" i="1"/>
  <c r="L6844" i="1"/>
  <c r="M6844" i="1" s="1"/>
  <c r="K6844" i="1"/>
  <c r="L6797" i="1"/>
  <c r="M6797" i="1" s="1"/>
  <c r="K6797" i="1"/>
  <c r="K6669" i="1"/>
  <c r="K6605" i="1"/>
  <c r="L6557" i="1"/>
  <c r="M6557" i="1" s="1"/>
  <c r="K6557" i="1"/>
  <c r="L6511" i="1"/>
  <c r="M6511" i="1" s="1"/>
  <c r="K6511" i="1"/>
  <c r="L6464" i="1"/>
  <c r="M6464" i="1" s="1"/>
  <c r="K6464" i="1"/>
  <c r="K6368" i="1"/>
  <c r="L5849" i="1"/>
  <c r="M5849" i="1" s="1"/>
  <c r="K5849" i="1"/>
  <c r="L6540" i="1"/>
  <c r="M6540" i="1" s="1"/>
  <c r="K6540" i="1"/>
  <c r="L6525" i="1"/>
  <c r="M6525" i="1" s="1"/>
  <c r="K6525" i="1"/>
  <c r="L6509" i="1"/>
  <c r="M6509" i="1" s="1"/>
  <c r="K6509" i="1"/>
  <c r="K6493" i="1"/>
  <c r="L6477" i="1"/>
  <c r="M6477" i="1" s="1"/>
  <c r="K6477" i="1"/>
  <c r="L6462" i="1"/>
  <c r="M6462" i="1" s="1"/>
  <c r="K6462" i="1"/>
  <c r="L6446" i="1"/>
  <c r="M6446" i="1" s="1"/>
  <c r="K6446" i="1"/>
  <c r="L6430" i="1"/>
  <c r="M6430" i="1" s="1"/>
  <c r="K6430" i="1"/>
  <c r="L6414" i="1"/>
  <c r="M6414" i="1" s="1"/>
  <c r="K6414" i="1"/>
  <c r="L6398" i="1"/>
  <c r="M6398" i="1" s="1"/>
  <c r="K6398" i="1"/>
  <c r="K6382" i="1"/>
  <c r="L6366" i="1"/>
  <c r="M6366" i="1" s="1"/>
  <c r="K6366" i="1"/>
  <c r="L6350" i="1"/>
  <c r="M6350" i="1" s="1"/>
  <c r="K6350" i="1"/>
  <c r="L6334" i="1"/>
  <c r="M6334" i="1" s="1"/>
  <c r="K6334" i="1"/>
  <c r="L6318" i="1"/>
  <c r="M6318" i="1" s="1"/>
  <c r="K6318" i="1"/>
  <c r="L6302" i="1"/>
  <c r="M6302" i="1" s="1"/>
  <c r="K6302" i="1"/>
  <c r="L6286" i="1"/>
  <c r="M6286" i="1" s="1"/>
  <c r="K6286" i="1"/>
  <c r="L6259" i="1"/>
  <c r="M6259" i="1" s="1"/>
  <c r="K6259" i="1"/>
  <c r="L6243" i="1"/>
  <c r="M6243" i="1" s="1"/>
  <c r="K6243" i="1"/>
  <c r="L6227" i="1"/>
  <c r="M6227" i="1" s="1"/>
  <c r="K6227" i="1"/>
  <c r="L6211" i="1"/>
  <c r="M6211" i="1" s="1"/>
  <c r="K6211" i="1"/>
  <c r="L6195" i="1"/>
  <c r="M6195" i="1" s="1"/>
  <c r="K6195" i="1"/>
  <c r="L6179" i="1"/>
  <c r="M6179" i="1" s="1"/>
  <c r="K6179" i="1"/>
  <c r="L6163" i="1"/>
  <c r="M6163" i="1" s="1"/>
  <c r="K6163" i="1"/>
  <c r="L6147" i="1"/>
  <c r="M6147" i="1" s="1"/>
  <c r="K6147" i="1"/>
  <c r="L6131" i="1"/>
  <c r="M6131" i="1" s="1"/>
  <c r="K6131" i="1"/>
  <c r="L6115" i="1"/>
  <c r="M6115" i="1" s="1"/>
  <c r="K6115" i="1"/>
  <c r="L6099" i="1"/>
  <c r="M6099" i="1" s="1"/>
  <c r="K6099" i="1"/>
  <c r="L6083" i="1"/>
  <c r="M6083" i="1" s="1"/>
  <c r="K6083" i="1"/>
  <c r="L6067" i="1"/>
  <c r="M6067" i="1" s="1"/>
  <c r="K6067" i="1"/>
  <c r="L6047" i="1"/>
  <c r="M6047" i="1" s="1"/>
  <c r="K6047" i="1"/>
  <c r="L6031" i="1"/>
  <c r="M6031" i="1" s="1"/>
  <c r="K6031" i="1"/>
  <c r="L6015" i="1"/>
  <c r="M6015" i="1" s="1"/>
  <c r="K6015" i="1"/>
  <c r="L5999" i="1"/>
  <c r="M5999" i="1" s="1"/>
  <c r="K5999" i="1"/>
  <c r="L5889" i="1"/>
  <c r="M5889" i="1" s="1"/>
  <c r="K5889" i="1"/>
  <c r="L5863" i="1"/>
  <c r="M5863" i="1" s="1"/>
  <c r="K5863" i="1"/>
  <c r="L5847" i="1"/>
  <c r="M5847" i="1" s="1"/>
  <c r="K5847" i="1"/>
  <c r="L5831" i="1"/>
  <c r="M5831" i="1" s="1"/>
  <c r="K5831" i="1"/>
  <c r="L5815" i="1"/>
  <c r="M5815" i="1" s="1"/>
  <c r="K5815" i="1"/>
  <c r="L5799" i="1"/>
  <c r="M5799" i="1" s="1"/>
  <c r="K5799" i="1"/>
  <c r="L5783" i="1"/>
  <c r="M5783" i="1" s="1"/>
  <c r="K5783" i="1"/>
  <c r="K5767" i="1"/>
  <c r="L5751" i="1"/>
  <c r="M5751" i="1" s="1"/>
  <c r="K5751" i="1"/>
  <c r="L5735" i="1"/>
  <c r="M5735" i="1" s="1"/>
  <c r="K5735" i="1"/>
  <c r="L5719" i="1"/>
  <c r="M5719" i="1" s="1"/>
  <c r="K5719" i="1"/>
  <c r="L5697" i="1"/>
  <c r="M5697" i="1" s="1"/>
  <c r="K5697" i="1"/>
  <c r="L5681" i="1"/>
  <c r="M5681" i="1" s="1"/>
  <c r="K5681" i="1"/>
  <c r="L5665" i="1"/>
  <c r="M5665" i="1" s="1"/>
  <c r="K5665" i="1"/>
  <c r="L5649" i="1"/>
  <c r="M5649" i="1" s="1"/>
  <c r="K5649" i="1"/>
  <c r="L5633" i="1"/>
  <c r="M5633" i="1" s="1"/>
  <c r="K5633" i="1"/>
  <c r="L5617" i="1"/>
  <c r="M5617" i="1" s="1"/>
  <c r="K5617" i="1"/>
  <c r="L5594" i="1"/>
  <c r="M5594" i="1" s="1"/>
  <c r="K5594" i="1"/>
  <c r="L5578" i="1"/>
  <c r="M5578" i="1" s="1"/>
  <c r="K5578" i="1"/>
  <c r="L5557" i="1"/>
  <c r="M5557" i="1" s="1"/>
  <c r="K5557" i="1"/>
  <c r="L5541" i="1"/>
  <c r="M5541" i="1" s="1"/>
  <c r="K5541" i="1"/>
  <c r="L5526" i="1"/>
  <c r="M5526" i="1" s="1"/>
  <c r="K5526" i="1"/>
  <c r="L5510" i="1"/>
  <c r="M5510" i="1" s="1"/>
  <c r="K5510" i="1"/>
  <c r="L5495" i="1"/>
  <c r="M5495" i="1" s="1"/>
  <c r="K5495" i="1"/>
  <c r="L5479" i="1"/>
  <c r="M5479" i="1" s="1"/>
  <c r="K5479" i="1"/>
  <c r="L5463" i="1"/>
  <c r="M5463" i="1" s="1"/>
  <c r="K5463" i="1"/>
  <c r="L5447" i="1"/>
  <c r="M5447" i="1" s="1"/>
  <c r="K5447" i="1"/>
  <c r="L5431" i="1"/>
  <c r="M5431" i="1" s="1"/>
  <c r="K5431" i="1"/>
  <c r="K5382" i="1"/>
  <c r="K5366" i="1"/>
  <c r="K5350" i="1"/>
  <c r="K5296" i="1"/>
  <c r="K5280" i="1"/>
  <c r="L5264" i="1"/>
  <c r="M5264" i="1" s="1"/>
  <c r="K5264" i="1"/>
  <c r="L5249" i="1"/>
  <c r="M5249" i="1" s="1"/>
  <c r="K5249" i="1"/>
  <c r="L5233" i="1"/>
  <c r="M5233" i="1" s="1"/>
  <c r="K5233" i="1"/>
  <c r="L5214" i="1"/>
  <c r="M5214" i="1" s="1"/>
  <c r="K5214" i="1"/>
  <c r="L5198" i="1"/>
  <c r="M5198" i="1" s="1"/>
  <c r="K5198" i="1"/>
  <c r="L5182" i="1"/>
  <c r="M5182" i="1" s="1"/>
  <c r="K5182" i="1"/>
  <c r="L5166" i="1"/>
  <c r="M5166" i="1" s="1"/>
  <c r="K5166" i="1"/>
  <c r="L5151" i="1"/>
  <c r="M5151" i="1" s="1"/>
  <c r="K5151" i="1"/>
  <c r="L5135" i="1"/>
  <c r="M5135" i="1" s="1"/>
  <c r="K5135" i="1"/>
  <c r="L5119" i="1"/>
  <c r="M5119" i="1" s="1"/>
  <c r="K5119" i="1"/>
  <c r="L5103" i="1"/>
  <c r="M5103" i="1" s="1"/>
  <c r="K5103" i="1"/>
  <c r="L5087" i="1"/>
  <c r="M5087" i="1" s="1"/>
  <c r="K5087" i="1"/>
  <c r="L5064" i="1"/>
  <c r="M5064" i="1" s="1"/>
  <c r="K5064" i="1"/>
  <c r="K5048" i="1"/>
  <c r="K5032" i="1"/>
  <c r="L5016" i="1"/>
  <c r="M5016" i="1" s="1"/>
  <c r="K5016" i="1"/>
  <c r="L5000" i="1"/>
  <c r="M5000" i="1" s="1"/>
  <c r="K5000" i="1"/>
  <c r="L4985" i="1"/>
  <c r="M4985" i="1" s="1"/>
  <c r="K4985" i="1"/>
  <c r="L4966" i="1"/>
  <c r="M4966" i="1" s="1"/>
  <c r="K4966" i="1"/>
  <c r="L4950" i="1"/>
  <c r="M4950" i="1" s="1"/>
  <c r="K4950" i="1"/>
  <c r="L4934" i="1"/>
  <c r="M4934" i="1" s="1"/>
  <c r="K4934" i="1"/>
  <c r="L4918" i="1"/>
  <c r="M4918" i="1" s="1"/>
  <c r="K4918" i="1"/>
  <c r="L4901" i="1"/>
  <c r="M4901" i="1" s="1"/>
  <c r="K4901" i="1"/>
  <c r="L4885" i="1"/>
  <c r="M4885" i="1" s="1"/>
  <c r="K4885" i="1"/>
  <c r="L4869" i="1"/>
  <c r="M4869" i="1" s="1"/>
  <c r="K4869" i="1"/>
  <c r="L4853" i="1"/>
  <c r="M4853" i="1" s="1"/>
  <c r="K4853" i="1"/>
  <c r="L4837" i="1"/>
  <c r="M4837" i="1" s="1"/>
  <c r="K4837" i="1"/>
  <c r="L4821" i="1"/>
  <c r="M4821" i="1" s="1"/>
  <c r="K4821" i="1"/>
  <c r="L4805" i="1"/>
  <c r="M4805" i="1" s="1"/>
  <c r="K4805" i="1"/>
  <c r="L4789" i="1"/>
  <c r="M4789" i="1" s="1"/>
  <c r="K4789" i="1"/>
  <c r="L4773" i="1"/>
  <c r="M4773" i="1" s="1"/>
  <c r="K4773" i="1"/>
  <c r="L4753" i="1"/>
  <c r="M4753" i="1" s="1"/>
  <c r="K4753" i="1"/>
  <c r="L4737" i="1"/>
  <c r="M4737" i="1" s="1"/>
  <c r="K4737" i="1"/>
  <c r="L4721" i="1"/>
  <c r="M4721" i="1" s="1"/>
  <c r="K4721" i="1"/>
  <c r="L4705" i="1"/>
  <c r="M4705" i="1" s="1"/>
  <c r="K4705" i="1"/>
  <c r="L4689" i="1"/>
  <c r="M4689" i="1" s="1"/>
  <c r="K4689" i="1"/>
  <c r="L4674" i="1"/>
  <c r="M4674" i="1" s="1"/>
  <c r="K4674" i="1"/>
  <c r="L4658" i="1"/>
  <c r="M4658" i="1" s="1"/>
  <c r="K4658" i="1"/>
  <c r="L4642" i="1"/>
  <c r="M4642" i="1" s="1"/>
  <c r="K4642" i="1"/>
  <c r="L4626" i="1"/>
  <c r="M4626" i="1" s="1"/>
  <c r="K4626" i="1"/>
  <c r="L4611" i="1"/>
  <c r="M4611" i="1" s="1"/>
  <c r="K4611" i="1"/>
  <c r="L4595" i="1"/>
  <c r="M4595" i="1" s="1"/>
  <c r="K4595" i="1"/>
  <c r="L4579" i="1"/>
  <c r="M4579" i="1" s="1"/>
  <c r="K4579" i="1"/>
  <c r="L4563" i="1"/>
  <c r="M4563" i="1" s="1"/>
  <c r="K4563" i="1"/>
  <c r="L4547" i="1"/>
  <c r="M4547" i="1" s="1"/>
  <c r="K4547" i="1"/>
  <c r="L4531" i="1"/>
  <c r="M4531" i="1" s="1"/>
  <c r="K4531" i="1"/>
  <c r="L4515" i="1"/>
  <c r="M4515" i="1" s="1"/>
  <c r="K4515" i="1"/>
  <c r="L4499" i="1"/>
  <c r="M4499" i="1" s="1"/>
  <c r="K4499" i="1"/>
  <c r="L4483" i="1"/>
  <c r="M4483" i="1" s="1"/>
  <c r="K4483" i="1"/>
  <c r="L4467" i="1"/>
  <c r="M4467" i="1" s="1"/>
  <c r="K4467" i="1"/>
  <c r="L4451" i="1"/>
  <c r="M4451" i="1" s="1"/>
  <c r="K4451" i="1"/>
  <c r="L4435" i="1"/>
  <c r="M4435" i="1" s="1"/>
  <c r="K4435" i="1"/>
  <c r="L4419" i="1"/>
  <c r="M4419" i="1" s="1"/>
  <c r="K4419" i="1"/>
  <c r="L4404" i="1"/>
  <c r="M4404" i="1" s="1"/>
  <c r="K4404" i="1"/>
  <c r="L4388" i="1"/>
  <c r="M4388" i="1" s="1"/>
  <c r="K4388" i="1"/>
  <c r="L4372" i="1"/>
  <c r="M4372" i="1" s="1"/>
  <c r="K4372" i="1"/>
  <c r="L4356" i="1"/>
  <c r="M4356" i="1" s="1"/>
  <c r="K4356" i="1"/>
  <c r="L4340" i="1"/>
  <c r="M4340" i="1" s="1"/>
  <c r="K4340" i="1"/>
  <c r="L4324" i="1"/>
  <c r="M4324" i="1" s="1"/>
  <c r="K4324" i="1"/>
  <c r="L4308" i="1"/>
  <c r="M4308" i="1" s="1"/>
  <c r="K4308" i="1"/>
  <c r="L4292" i="1"/>
  <c r="M4292" i="1" s="1"/>
  <c r="K4292" i="1"/>
  <c r="L4276" i="1"/>
  <c r="M4276" i="1" s="1"/>
  <c r="K4276" i="1"/>
  <c r="L4260" i="1"/>
  <c r="M4260" i="1" s="1"/>
  <c r="K4260" i="1"/>
  <c r="L4244" i="1"/>
  <c r="M4244" i="1" s="1"/>
  <c r="K4244" i="1"/>
  <c r="L4228" i="1"/>
  <c r="M4228" i="1" s="1"/>
  <c r="K4228" i="1"/>
  <c r="L4213" i="1"/>
  <c r="M4213" i="1" s="1"/>
  <c r="K4213" i="1"/>
  <c r="L4197" i="1"/>
  <c r="M4197" i="1" s="1"/>
  <c r="K4197" i="1"/>
  <c r="L4181" i="1"/>
  <c r="M4181" i="1" s="1"/>
  <c r="K4181" i="1"/>
  <c r="L4165" i="1"/>
  <c r="M4165" i="1" s="1"/>
  <c r="K4165" i="1"/>
  <c r="L4134" i="1"/>
  <c r="M4134" i="1" s="1"/>
  <c r="K4134" i="1"/>
  <c r="L4118" i="1"/>
  <c r="M4118" i="1" s="1"/>
  <c r="K4118" i="1"/>
  <c r="L4102" i="1"/>
  <c r="M4102" i="1" s="1"/>
  <c r="K4102" i="1"/>
  <c r="L4086" i="1"/>
  <c r="M4086" i="1" s="1"/>
  <c r="K4086" i="1"/>
  <c r="L7044" i="1"/>
  <c r="M7044" i="1" s="1"/>
  <c r="K7044" i="1"/>
  <c r="L6598" i="1"/>
  <c r="M6598" i="1" s="1"/>
  <c r="K6598" i="1"/>
  <c r="L5762" i="1"/>
  <c r="M5762" i="1" s="1"/>
  <c r="K5762" i="1"/>
  <c r="L4526" i="1"/>
  <c r="M4526" i="1" s="1"/>
  <c r="K4526" i="1"/>
  <c r="L2504" i="1"/>
  <c r="M2504" i="1" s="1"/>
  <c r="K2504" i="1"/>
  <c r="K2472" i="1"/>
  <c r="L2424" i="1"/>
  <c r="M2424" i="1" s="1"/>
  <c r="K2424" i="1"/>
  <c r="L2392" i="1"/>
  <c r="M2392" i="1" s="1"/>
  <c r="K2392" i="1"/>
  <c r="L2361" i="1"/>
  <c r="M2361" i="1" s="1"/>
  <c r="K2361" i="1"/>
  <c r="L2329" i="1"/>
  <c r="M2329" i="1" s="1"/>
  <c r="K2329" i="1"/>
  <c r="L2313" i="1"/>
  <c r="M2313" i="1" s="1"/>
  <c r="K2313" i="1"/>
  <c r="L2217" i="1"/>
  <c r="M2217" i="1" s="1"/>
  <c r="K2217" i="1"/>
  <c r="L6915" i="1"/>
  <c r="M6915" i="1" s="1"/>
  <c r="K6915" i="1"/>
  <c r="L5691" i="1"/>
  <c r="M5691" i="1" s="1"/>
  <c r="K5691" i="1"/>
  <c r="K3779" i="1"/>
  <c r="L6993" i="1"/>
  <c r="M6993" i="1" s="1"/>
  <c r="K6993" i="1"/>
  <c r="L6358" i="1"/>
  <c r="M6358" i="1" s="1"/>
  <c r="K6358" i="1"/>
  <c r="L5839" i="1"/>
  <c r="M5839" i="1" s="1"/>
  <c r="K5839" i="1"/>
  <c r="K4491" i="1"/>
  <c r="L15" i="1"/>
  <c r="M15" i="1" s="1"/>
  <c r="K15" i="1"/>
  <c r="L97" i="1"/>
  <c r="M97" i="1" s="1"/>
  <c r="K97" i="1"/>
  <c r="L7090" i="1"/>
  <c r="M7090" i="1" s="1"/>
  <c r="K7090" i="1"/>
  <c r="L7005" i="1"/>
  <c r="M7005" i="1" s="1"/>
  <c r="K7005" i="1"/>
  <c r="L6973" i="1"/>
  <c r="M6973" i="1" s="1"/>
  <c r="K6973" i="1"/>
  <c r="L6957" i="1"/>
  <c r="M6957" i="1" s="1"/>
  <c r="K6957" i="1"/>
  <c r="L6894" i="1"/>
  <c r="M6894" i="1" s="1"/>
  <c r="K6894" i="1"/>
  <c r="L6862" i="1"/>
  <c r="M6862" i="1" s="1"/>
  <c r="K6862" i="1"/>
  <c r="L6830" i="1"/>
  <c r="M6830" i="1" s="1"/>
  <c r="K6830" i="1"/>
  <c r="L6767" i="1"/>
  <c r="M6767" i="1" s="1"/>
  <c r="K6767" i="1"/>
  <c r="L6687" i="1"/>
  <c r="M6687" i="1" s="1"/>
  <c r="K6687" i="1"/>
  <c r="K6655" i="1"/>
  <c r="L6639" i="1"/>
  <c r="M6639" i="1" s="1"/>
  <c r="K6639" i="1"/>
  <c r="L6591" i="1"/>
  <c r="M6591" i="1" s="1"/>
  <c r="K6591" i="1"/>
  <c r="K6544" i="1"/>
  <c r="L6497" i="1"/>
  <c r="M6497" i="1" s="1"/>
  <c r="K6497" i="1"/>
  <c r="L6481" i="1"/>
  <c r="M6481" i="1" s="1"/>
  <c r="K6481" i="1"/>
  <c r="L6466" i="1"/>
  <c r="M6466" i="1" s="1"/>
  <c r="K6466" i="1"/>
  <c r="L6418" i="1"/>
  <c r="M6418" i="1" s="1"/>
  <c r="K6418" i="1"/>
  <c r="L6402" i="1"/>
  <c r="M6402" i="1" s="1"/>
  <c r="K6402" i="1"/>
  <c r="L6354" i="1"/>
  <c r="M6354" i="1" s="1"/>
  <c r="K6354" i="1"/>
  <c r="L6290" i="1"/>
  <c r="M6290" i="1" s="1"/>
  <c r="K6290" i="1"/>
  <c r="L6215" i="1"/>
  <c r="M6215" i="1" s="1"/>
  <c r="K6215" i="1"/>
  <c r="L6167" i="1"/>
  <c r="M6167" i="1" s="1"/>
  <c r="K6167" i="1"/>
  <c r="L6135" i="1"/>
  <c r="M6135" i="1" s="1"/>
  <c r="K6135" i="1"/>
  <c r="L6071" i="1"/>
  <c r="M6071" i="1" s="1"/>
  <c r="K6071" i="1"/>
  <c r="L6035" i="1"/>
  <c r="M6035" i="1" s="1"/>
  <c r="K6035" i="1"/>
  <c r="K5893" i="1"/>
  <c r="L5851" i="1"/>
  <c r="M5851" i="1" s="1"/>
  <c r="K5851" i="1"/>
  <c r="L5787" i="1"/>
  <c r="M5787" i="1" s="1"/>
  <c r="K5787" i="1"/>
  <c r="L5755" i="1"/>
  <c r="M5755" i="1" s="1"/>
  <c r="K5755" i="1"/>
  <c r="L5723" i="1"/>
  <c r="M5723" i="1" s="1"/>
  <c r="K5723" i="1"/>
  <c r="L5669" i="1"/>
  <c r="M5669" i="1" s="1"/>
  <c r="K5669" i="1"/>
  <c r="L5637" i="1"/>
  <c r="M5637" i="1" s="1"/>
  <c r="K5637" i="1"/>
  <c r="L5582" i="1"/>
  <c r="M5582" i="1" s="1"/>
  <c r="K5582" i="1"/>
  <c r="L5545" i="1"/>
  <c r="M5545" i="1" s="1"/>
  <c r="K5545" i="1"/>
  <c r="L5499" i="1"/>
  <c r="M5499" i="1" s="1"/>
  <c r="K5499" i="1"/>
  <c r="L5467" i="1"/>
  <c r="M5467" i="1" s="1"/>
  <c r="K5467" i="1"/>
  <c r="L5435" i="1"/>
  <c r="M5435" i="1" s="1"/>
  <c r="K5435" i="1"/>
  <c r="K5354" i="1"/>
  <c r="L5268" i="1"/>
  <c r="M5268" i="1" s="1"/>
  <c r="K5268" i="1"/>
  <c r="L5218" i="1"/>
  <c r="M5218" i="1" s="1"/>
  <c r="K5218" i="1"/>
  <c r="K5186" i="1"/>
  <c r="L5154" i="1"/>
  <c r="M5154" i="1" s="1"/>
  <c r="K5154" i="1"/>
  <c r="L5107" i="1"/>
  <c r="M5107" i="1" s="1"/>
  <c r="K5107" i="1"/>
  <c r="L5068" i="1"/>
  <c r="M5068" i="1" s="1"/>
  <c r="K5068" i="1"/>
  <c r="L5036" i="1"/>
  <c r="M5036" i="1" s="1"/>
  <c r="K5036" i="1"/>
  <c r="L4970" i="1"/>
  <c r="M4970" i="1" s="1"/>
  <c r="K4970" i="1"/>
  <c r="L4905" i="1"/>
  <c r="M4905" i="1" s="1"/>
  <c r="K4905" i="1"/>
  <c r="L4630" i="1"/>
  <c r="M4630" i="1" s="1"/>
  <c r="K4630" i="1"/>
  <c r="K11" i="1"/>
  <c r="L48" i="1"/>
  <c r="M48" i="1" s="1"/>
  <c r="K48" i="1"/>
  <c r="L7052" i="1"/>
  <c r="M7052" i="1" s="1"/>
  <c r="K7052" i="1"/>
  <c r="K6972" i="1"/>
  <c r="K6908" i="1"/>
  <c r="L6877" i="1"/>
  <c r="M6877" i="1" s="1"/>
  <c r="K6877" i="1"/>
  <c r="L6798" i="1"/>
  <c r="M6798" i="1" s="1"/>
  <c r="K6798" i="1"/>
  <c r="L6670" i="1"/>
  <c r="M6670" i="1" s="1"/>
  <c r="K6670" i="1"/>
  <c r="L6638" i="1"/>
  <c r="M6638" i="1" s="1"/>
  <c r="K6638" i="1"/>
  <c r="L6590" i="1"/>
  <c r="M6590" i="1" s="1"/>
  <c r="K6590" i="1"/>
  <c r="L6543" i="1"/>
  <c r="M6543" i="1" s="1"/>
  <c r="K6543" i="1"/>
  <c r="L6512" i="1"/>
  <c r="M6512" i="1" s="1"/>
  <c r="K6512" i="1"/>
  <c r="L6449" i="1"/>
  <c r="M6449" i="1" s="1"/>
  <c r="K6449" i="1"/>
  <c r="L6401" i="1"/>
  <c r="M6401" i="1" s="1"/>
  <c r="K6401" i="1"/>
  <c r="L6353" i="1"/>
  <c r="M6353" i="1" s="1"/>
  <c r="K6353" i="1"/>
  <c r="L6305" i="1"/>
  <c r="M6305" i="1" s="1"/>
  <c r="K6305" i="1"/>
  <c r="L6262" i="1"/>
  <c r="M6262" i="1" s="1"/>
  <c r="K6262" i="1"/>
  <c r="L6214" i="1"/>
  <c r="M6214" i="1" s="1"/>
  <c r="K6214" i="1"/>
  <c r="L6166" i="1"/>
  <c r="M6166" i="1" s="1"/>
  <c r="K6166" i="1"/>
  <c r="L6102" i="1"/>
  <c r="M6102" i="1" s="1"/>
  <c r="K6102" i="1"/>
  <c r="L6050" i="1"/>
  <c r="M6050" i="1" s="1"/>
  <c r="K6050" i="1"/>
  <c r="L6002" i="1"/>
  <c r="M6002" i="1" s="1"/>
  <c r="K6002" i="1"/>
  <c r="L5834" i="1"/>
  <c r="M5834" i="1" s="1"/>
  <c r="K5834" i="1"/>
  <c r="L5786" i="1"/>
  <c r="M5786" i="1" s="1"/>
  <c r="K5786" i="1"/>
  <c r="L5700" i="1"/>
  <c r="M5700" i="1" s="1"/>
  <c r="K5700" i="1"/>
  <c r="L5529" i="1"/>
  <c r="M5529" i="1" s="1"/>
  <c r="K5529" i="1"/>
  <c r="L4921" i="1"/>
  <c r="M4921" i="1" s="1"/>
  <c r="K4921" i="1"/>
  <c r="K63" i="1"/>
  <c r="L7051" i="1"/>
  <c r="M7051" i="1" s="1"/>
  <c r="K7051" i="1"/>
  <c r="L6955" i="1"/>
  <c r="M6955" i="1" s="1"/>
  <c r="K6955" i="1"/>
  <c r="L6860" i="1"/>
  <c r="M6860" i="1" s="1"/>
  <c r="K6860" i="1"/>
  <c r="K6828" i="1"/>
  <c r="L6765" i="1"/>
  <c r="M6765" i="1" s="1"/>
  <c r="K6765" i="1"/>
  <c r="L6653" i="1"/>
  <c r="M6653" i="1" s="1"/>
  <c r="K6653" i="1"/>
  <c r="L6589" i="1"/>
  <c r="M6589" i="1" s="1"/>
  <c r="K6589" i="1"/>
  <c r="L6542" i="1"/>
  <c r="M6542" i="1" s="1"/>
  <c r="K6542" i="1"/>
  <c r="L6527" i="1"/>
  <c r="M6527" i="1" s="1"/>
  <c r="K6527" i="1"/>
  <c r="L6479" i="1"/>
  <c r="M6479" i="1" s="1"/>
  <c r="K6479" i="1"/>
  <c r="L6448" i="1"/>
  <c r="M6448" i="1" s="1"/>
  <c r="K6448" i="1"/>
  <c r="L6416" i="1"/>
  <c r="M6416" i="1" s="1"/>
  <c r="K6416" i="1"/>
  <c r="L6400" i="1"/>
  <c r="M6400" i="1" s="1"/>
  <c r="K6400" i="1"/>
  <c r="L6384" i="1"/>
  <c r="M6384" i="1" s="1"/>
  <c r="K6384" i="1"/>
  <c r="L6352" i="1"/>
  <c r="M6352" i="1" s="1"/>
  <c r="K6352" i="1"/>
  <c r="L6320" i="1"/>
  <c r="M6320" i="1" s="1"/>
  <c r="K6320" i="1"/>
  <c r="L6304" i="1"/>
  <c r="M6304" i="1" s="1"/>
  <c r="K6304" i="1"/>
  <c r="L6288" i="1"/>
  <c r="M6288" i="1" s="1"/>
  <c r="K6288" i="1"/>
  <c r="L6261" i="1"/>
  <c r="M6261" i="1" s="1"/>
  <c r="K6261" i="1"/>
  <c r="L6229" i="1"/>
  <c r="M6229" i="1" s="1"/>
  <c r="K6229" i="1"/>
  <c r="L6213" i="1"/>
  <c r="M6213" i="1" s="1"/>
  <c r="K6213" i="1"/>
  <c r="L6197" i="1"/>
  <c r="M6197" i="1" s="1"/>
  <c r="K6197" i="1"/>
  <c r="L6165" i="1"/>
  <c r="M6165" i="1" s="1"/>
  <c r="K6165" i="1"/>
  <c r="L6133" i="1"/>
  <c r="M6133" i="1" s="1"/>
  <c r="K6133" i="1"/>
  <c r="L6101" i="1"/>
  <c r="M6101" i="1" s="1"/>
  <c r="K6101" i="1"/>
  <c r="L6049" i="1"/>
  <c r="M6049" i="1" s="1"/>
  <c r="K6049" i="1"/>
  <c r="L5512" i="1"/>
  <c r="M5512" i="1" s="1"/>
  <c r="K5512" i="1"/>
  <c r="L8" i="1"/>
  <c r="M8" i="1" s="1"/>
  <c r="K8" i="1"/>
  <c r="L7049" i="1"/>
  <c r="M7049" i="1" s="1"/>
  <c r="K7049" i="1"/>
  <c r="L6667" i="1"/>
  <c r="M6667" i="1" s="1"/>
  <c r="K6667" i="1"/>
  <c r="L23" i="1"/>
  <c r="M23" i="1" s="1"/>
  <c r="K23" i="1"/>
  <c r="L7" i="1"/>
  <c r="M7" i="1" s="1"/>
  <c r="K7" i="1"/>
  <c r="L92" i="1"/>
  <c r="M92" i="1" s="1"/>
  <c r="K92" i="1"/>
  <c r="L76" i="1"/>
  <c r="M76" i="1" s="1"/>
  <c r="K76" i="1"/>
  <c r="L60" i="1"/>
  <c r="M60" i="1" s="1"/>
  <c r="K60" i="1"/>
  <c r="L44" i="1"/>
  <c r="M44" i="1" s="1"/>
  <c r="K44" i="1"/>
  <c r="L7101" i="1"/>
  <c r="M7101" i="1" s="1"/>
  <c r="K7101" i="1"/>
  <c r="K7085" i="1"/>
  <c r="L7064" i="1"/>
  <c r="M7064" i="1" s="1"/>
  <c r="K7064" i="1"/>
  <c r="L7048" i="1"/>
  <c r="M7048" i="1" s="1"/>
  <c r="K7048" i="1"/>
  <c r="L7032" i="1"/>
  <c r="M7032" i="1" s="1"/>
  <c r="K7032" i="1"/>
  <c r="L7016" i="1"/>
  <c r="M7016" i="1" s="1"/>
  <c r="K7016" i="1"/>
  <c r="L7000" i="1"/>
  <c r="M7000" i="1" s="1"/>
  <c r="K7000" i="1"/>
  <c r="K6984" i="1"/>
  <c r="L6968" i="1"/>
  <c r="M6968" i="1" s="1"/>
  <c r="K6968" i="1"/>
  <c r="K6952" i="1"/>
  <c r="L6936" i="1"/>
  <c r="M6936" i="1" s="1"/>
  <c r="K6936" i="1"/>
  <c r="L6920" i="1"/>
  <c r="M6920" i="1" s="1"/>
  <c r="K6920" i="1"/>
  <c r="L6904" i="1"/>
  <c r="M6904" i="1" s="1"/>
  <c r="K6904" i="1"/>
  <c r="L6889" i="1"/>
  <c r="M6889" i="1" s="1"/>
  <c r="K6889" i="1"/>
  <c r="L6873" i="1"/>
  <c r="M6873" i="1" s="1"/>
  <c r="K6873" i="1"/>
  <c r="L6857" i="1"/>
  <c r="M6857" i="1" s="1"/>
  <c r="K6857" i="1"/>
  <c r="L6841" i="1"/>
  <c r="M6841" i="1" s="1"/>
  <c r="K6841" i="1"/>
  <c r="L6825" i="1"/>
  <c r="M6825" i="1" s="1"/>
  <c r="K6825" i="1"/>
  <c r="L6809" i="1"/>
  <c r="M6809" i="1" s="1"/>
  <c r="K6809" i="1"/>
  <c r="K6794" i="1"/>
  <c r="L6778" i="1"/>
  <c r="M6778" i="1" s="1"/>
  <c r="K6778" i="1"/>
  <c r="L6698" i="1"/>
  <c r="M6698" i="1" s="1"/>
  <c r="K6698" i="1"/>
  <c r="L6682" i="1"/>
  <c r="M6682" i="1" s="1"/>
  <c r="K6682" i="1"/>
  <c r="L6666" i="1"/>
  <c r="M6666" i="1" s="1"/>
  <c r="K6666" i="1"/>
  <c r="L6650" i="1"/>
  <c r="M6650" i="1" s="1"/>
  <c r="K6650" i="1"/>
  <c r="L6634" i="1"/>
  <c r="M6634" i="1" s="1"/>
  <c r="K6634" i="1"/>
  <c r="L6618" i="1"/>
  <c r="M6618" i="1" s="1"/>
  <c r="K6618" i="1"/>
  <c r="L6602" i="1"/>
  <c r="M6602" i="1" s="1"/>
  <c r="K6602" i="1"/>
  <c r="L6586" i="1"/>
  <c r="M6586" i="1" s="1"/>
  <c r="K6586" i="1"/>
  <c r="K6570" i="1"/>
  <c r="K6555" i="1"/>
  <c r="L6539" i="1"/>
  <c r="M6539" i="1" s="1"/>
  <c r="K6539" i="1"/>
  <c r="L6524" i="1"/>
  <c r="M6524" i="1" s="1"/>
  <c r="K6524" i="1"/>
  <c r="L6508" i="1"/>
  <c r="M6508" i="1" s="1"/>
  <c r="K6508" i="1"/>
  <c r="L6492" i="1"/>
  <c r="M6492" i="1" s="1"/>
  <c r="K6492" i="1"/>
  <c r="L6476" i="1"/>
  <c r="M6476" i="1" s="1"/>
  <c r="K6476" i="1"/>
  <c r="L6461" i="1"/>
  <c r="M6461" i="1" s="1"/>
  <c r="K6461" i="1"/>
  <c r="K6445" i="1"/>
  <c r="L6429" i="1"/>
  <c r="M6429" i="1" s="1"/>
  <c r="K6429" i="1"/>
  <c r="L6413" i="1"/>
  <c r="M6413" i="1" s="1"/>
  <c r="K6413" i="1"/>
  <c r="L6397" i="1"/>
  <c r="M6397" i="1" s="1"/>
  <c r="K6397" i="1"/>
  <c r="L6381" i="1"/>
  <c r="M6381" i="1" s="1"/>
  <c r="K6381" i="1"/>
  <c r="L6365" i="1"/>
  <c r="M6365" i="1" s="1"/>
  <c r="K6365" i="1"/>
  <c r="L6349" i="1"/>
  <c r="M6349" i="1" s="1"/>
  <c r="K6349" i="1"/>
  <c r="L6333" i="1"/>
  <c r="M6333" i="1" s="1"/>
  <c r="K6333" i="1"/>
  <c r="L6317" i="1"/>
  <c r="M6317" i="1" s="1"/>
  <c r="K6317" i="1"/>
  <c r="L6301" i="1"/>
  <c r="M6301" i="1" s="1"/>
  <c r="K6301" i="1"/>
  <c r="L6285" i="1"/>
  <c r="M6285" i="1" s="1"/>
  <c r="K6285" i="1"/>
  <c r="L6258" i="1"/>
  <c r="M6258" i="1" s="1"/>
  <c r="K6258" i="1"/>
  <c r="L6242" i="1"/>
  <c r="M6242" i="1" s="1"/>
  <c r="K6242" i="1"/>
  <c r="L6226" i="1"/>
  <c r="M6226" i="1" s="1"/>
  <c r="K6226" i="1"/>
  <c r="L6210" i="1"/>
  <c r="M6210" i="1" s="1"/>
  <c r="K6210" i="1"/>
  <c r="L6194" i="1"/>
  <c r="M6194" i="1" s="1"/>
  <c r="K6194" i="1"/>
  <c r="L6178" i="1"/>
  <c r="M6178" i="1" s="1"/>
  <c r="K6178" i="1"/>
  <c r="L6162" i="1"/>
  <c r="M6162" i="1" s="1"/>
  <c r="K6162" i="1"/>
  <c r="L6146" i="1"/>
  <c r="M6146" i="1" s="1"/>
  <c r="K6146" i="1"/>
  <c r="L6130" i="1"/>
  <c r="M6130" i="1" s="1"/>
  <c r="K6130" i="1"/>
  <c r="L6114" i="1"/>
  <c r="M6114" i="1" s="1"/>
  <c r="K6114" i="1"/>
  <c r="L6098" i="1"/>
  <c r="M6098" i="1" s="1"/>
  <c r="K6098" i="1"/>
  <c r="L6082" i="1"/>
  <c r="M6082" i="1" s="1"/>
  <c r="K6082" i="1"/>
  <c r="L6066" i="1"/>
  <c r="M6066" i="1" s="1"/>
  <c r="K6066" i="1"/>
  <c r="K6046" i="1"/>
  <c r="L6030" i="1"/>
  <c r="M6030" i="1" s="1"/>
  <c r="K6030" i="1"/>
  <c r="L6014" i="1"/>
  <c r="M6014" i="1" s="1"/>
  <c r="K6014" i="1"/>
  <c r="L5998" i="1"/>
  <c r="M5998" i="1" s="1"/>
  <c r="K5998" i="1"/>
  <c r="K5888" i="1"/>
  <c r="L5862" i="1"/>
  <c r="M5862" i="1" s="1"/>
  <c r="K5862" i="1"/>
  <c r="L5846" i="1"/>
  <c r="M5846" i="1" s="1"/>
  <c r="K5846" i="1"/>
  <c r="L5830" i="1"/>
  <c r="M5830" i="1" s="1"/>
  <c r="K5830" i="1"/>
  <c r="L5814" i="1"/>
  <c r="M5814" i="1" s="1"/>
  <c r="K5814" i="1"/>
  <c r="L5798" i="1"/>
  <c r="M5798" i="1" s="1"/>
  <c r="K5798" i="1"/>
  <c r="L5782" i="1"/>
  <c r="M5782" i="1" s="1"/>
  <c r="K5782" i="1"/>
  <c r="L5766" i="1"/>
  <c r="M5766" i="1" s="1"/>
  <c r="K5766" i="1"/>
  <c r="L5750" i="1"/>
  <c r="M5750" i="1" s="1"/>
  <c r="K5750" i="1"/>
  <c r="L5734" i="1"/>
  <c r="M5734" i="1" s="1"/>
  <c r="K5734" i="1"/>
  <c r="K5718" i="1"/>
  <c r="L5696" i="1"/>
  <c r="M5696" i="1" s="1"/>
  <c r="K5696" i="1"/>
  <c r="K5680" i="1"/>
  <c r="L5664" i="1"/>
  <c r="M5664" i="1" s="1"/>
  <c r="K5664" i="1"/>
  <c r="L5648" i="1"/>
  <c r="M5648" i="1" s="1"/>
  <c r="K5648" i="1"/>
  <c r="L5632" i="1"/>
  <c r="M5632" i="1" s="1"/>
  <c r="K5632" i="1"/>
  <c r="L5616" i="1"/>
  <c r="M5616" i="1" s="1"/>
  <c r="K5616" i="1"/>
  <c r="K5593" i="1"/>
  <c r="L5572" i="1"/>
  <c r="M5572" i="1" s="1"/>
  <c r="K5572" i="1"/>
  <c r="L5556" i="1"/>
  <c r="M5556" i="1" s="1"/>
  <c r="K5556" i="1"/>
  <c r="L5540" i="1"/>
  <c r="M5540" i="1" s="1"/>
  <c r="K5540" i="1"/>
  <c r="L5525" i="1"/>
  <c r="M5525" i="1" s="1"/>
  <c r="K5525" i="1"/>
  <c r="L5509" i="1"/>
  <c r="M5509" i="1" s="1"/>
  <c r="K5509" i="1"/>
  <c r="L5494" i="1"/>
  <c r="M5494" i="1" s="1"/>
  <c r="K5494" i="1"/>
  <c r="L5478" i="1"/>
  <c r="M5478" i="1" s="1"/>
  <c r="K5478" i="1"/>
  <c r="L5462" i="1"/>
  <c r="M5462" i="1" s="1"/>
  <c r="K5462" i="1"/>
  <c r="L5446" i="1"/>
  <c r="M5446" i="1" s="1"/>
  <c r="K5446" i="1"/>
  <c r="L5430" i="1"/>
  <c r="M5430" i="1" s="1"/>
  <c r="K5430" i="1"/>
  <c r="K5381" i="1"/>
  <c r="K5365" i="1"/>
  <c r="K5349" i="1"/>
  <c r="K5295" i="1"/>
  <c r="K5279" i="1"/>
  <c r="L5263" i="1"/>
  <c r="M5263" i="1" s="1"/>
  <c r="K5263" i="1"/>
  <c r="L5248" i="1"/>
  <c r="M5248" i="1" s="1"/>
  <c r="K5248" i="1"/>
  <c r="L5232" i="1"/>
  <c r="M5232" i="1" s="1"/>
  <c r="K5232" i="1"/>
  <c r="L5213" i="1"/>
  <c r="M5213" i="1" s="1"/>
  <c r="K5213" i="1"/>
  <c r="L5197" i="1"/>
  <c r="M5197" i="1" s="1"/>
  <c r="K5197" i="1"/>
  <c r="L5181" i="1"/>
  <c r="M5181" i="1" s="1"/>
  <c r="K5181" i="1"/>
  <c r="L5165" i="1"/>
  <c r="M5165" i="1" s="1"/>
  <c r="K5165" i="1"/>
  <c r="L5150" i="1"/>
  <c r="M5150" i="1" s="1"/>
  <c r="K5150" i="1"/>
  <c r="L5134" i="1"/>
  <c r="M5134" i="1" s="1"/>
  <c r="K5134" i="1"/>
  <c r="L5118" i="1"/>
  <c r="M5118" i="1" s="1"/>
  <c r="K5118" i="1"/>
  <c r="L5102" i="1"/>
  <c r="M5102" i="1" s="1"/>
  <c r="K5102" i="1"/>
  <c r="L5086" i="1"/>
  <c r="M5086" i="1" s="1"/>
  <c r="K5086" i="1"/>
  <c r="L5063" i="1"/>
  <c r="M5063" i="1" s="1"/>
  <c r="K5063" i="1"/>
  <c r="K5047" i="1"/>
  <c r="L5031" i="1"/>
  <c r="M5031" i="1" s="1"/>
  <c r="K5031" i="1"/>
  <c r="L5015" i="1"/>
  <c r="M5015" i="1" s="1"/>
  <c r="K5015" i="1"/>
  <c r="L4981" i="1"/>
  <c r="M4981" i="1" s="1"/>
  <c r="K4981" i="1"/>
  <c r="L4965" i="1"/>
  <c r="M4965" i="1" s="1"/>
  <c r="K4965" i="1"/>
  <c r="L4949" i="1"/>
  <c r="M4949" i="1" s="1"/>
  <c r="K4949" i="1"/>
  <c r="K4933" i="1"/>
  <c r="L4917" i="1"/>
  <c r="M4917" i="1" s="1"/>
  <c r="K4917" i="1"/>
  <c r="L4900" i="1"/>
  <c r="M4900" i="1" s="1"/>
  <c r="K4900" i="1"/>
  <c r="L4884" i="1"/>
  <c r="M4884" i="1" s="1"/>
  <c r="K4884" i="1"/>
  <c r="L4868" i="1"/>
  <c r="M4868" i="1" s="1"/>
  <c r="K4868" i="1"/>
  <c r="L4852" i="1"/>
  <c r="M4852" i="1" s="1"/>
  <c r="K4852" i="1"/>
  <c r="L4836" i="1"/>
  <c r="M4836" i="1" s="1"/>
  <c r="K4836" i="1"/>
  <c r="L4820" i="1"/>
  <c r="M4820" i="1" s="1"/>
  <c r="K4820" i="1"/>
  <c r="L4804" i="1"/>
  <c r="M4804" i="1" s="1"/>
  <c r="K4804" i="1"/>
  <c r="L4788" i="1"/>
  <c r="M4788" i="1" s="1"/>
  <c r="K4788" i="1"/>
  <c r="L4772" i="1"/>
  <c r="M4772" i="1" s="1"/>
  <c r="K4772" i="1"/>
  <c r="L4752" i="1"/>
  <c r="M4752" i="1" s="1"/>
  <c r="K4752" i="1"/>
  <c r="L4736" i="1"/>
  <c r="M4736" i="1" s="1"/>
  <c r="K4736" i="1"/>
  <c r="L4720" i="1"/>
  <c r="M4720" i="1" s="1"/>
  <c r="K4720" i="1"/>
  <c r="L4704" i="1"/>
  <c r="M4704" i="1" s="1"/>
  <c r="K4704" i="1"/>
  <c r="L4688" i="1"/>
  <c r="M4688" i="1" s="1"/>
  <c r="K4688" i="1"/>
  <c r="L4673" i="1"/>
  <c r="M4673" i="1" s="1"/>
  <c r="K4673" i="1"/>
  <c r="L4657" i="1"/>
  <c r="M4657" i="1" s="1"/>
  <c r="K4657" i="1"/>
  <c r="L4641" i="1"/>
  <c r="M4641" i="1" s="1"/>
  <c r="K4641" i="1"/>
  <c r="L4625" i="1"/>
  <c r="M4625" i="1" s="1"/>
  <c r="K4625" i="1"/>
  <c r="L4610" i="1"/>
  <c r="M4610" i="1" s="1"/>
  <c r="K4610" i="1"/>
  <c r="L4594" i="1"/>
  <c r="M4594" i="1" s="1"/>
  <c r="K4594" i="1"/>
  <c r="L4578" i="1"/>
  <c r="M4578" i="1" s="1"/>
  <c r="K4578" i="1"/>
  <c r="L4562" i="1"/>
  <c r="M4562" i="1" s="1"/>
  <c r="K4562" i="1"/>
  <c r="L4546" i="1"/>
  <c r="M4546" i="1" s="1"/>
  <c r="K4546" i="1"/>
  <c r="L4530" i="1"/>
  <c r="M4530" i="1" s="1"/>
  <c r="K4530" i="1"/>
  <c r="L4514" i="1"/>
  <c r="M4514" i="1" s="1"/>
  <c r="K4514" i="1"/>
  <c r="L4498" i="1"/>
  <c r="M4498" i="1" s="1"/>
  <c r="K4498" i="1"/>
  <c r="L4482" i="1"/>
  <c r="M4482" i="1" s="1"/>
  <c r="K4482" i="1"/>
  <c r="L4466" i="1"/>
  <c r="M4466" i="1" s="1"/>
  <c r="K4466" i="1"/>
  <c r="L4450" i="1"/>
  <c r="M4450" i="1" s="1"/>
  <c r="K4450" i="1"/>
  <c r="L4434" i="1"/>
  <c r="M4434" i="1" s="1"/>
  <c r="K4434" i="1"/>
  <c r="L4418" i="1"/>
  <c r="M4418" i="1" s="1"/>
  <c r="K4418" i="1"/>
  <c r="L4403" i="1"/>
  <c r="M4403" i="1" s="1"/>
  <c r="K4403" i="1"/>
  <c r="L4387" i="1"/>
  <c r="M4387" i="1" s="1"/>
  <c r="K4387" i="1"/>
  <c r="L4371" i="1"/>
  <c r="M4371" i="1" s="1"/>
  <c r="K4371" i="1"/>
  <c r="L4355" i="1"/>
  <c r="M4355" i="1" s="1"/>
  <c r="K4355" i="1"/>
  <c r="L4339" i="1"/>
  <c r="M4339" i="1" s="1"/>
  <c r="K4339" i="1"/>
  <c r="L4323" i="1"/>
  <c r="M4323" i="1" s="1"/>
  <c r="K4323" i="1"/>
  <c r="L4307" i="1"/>
  <c r="M4307" i="1" s="1"/>
  <c r="K4307" i="1"/>
  <c r="L4291" i="1"/>
  <c r="M4291" i="1" s="1"/>
  <c r="K4291" i="1"/>
  <c r="L4275" i="1"/>
  <c r="M4275" i="1" s="1"/>
  <c r="K4275" i="1"/>
  <c r="L4259" i="1"/>
  <c r="M4259" i="1" s="1"/>
  <c r="K4259" i="1"/>
  <c r="L4243" i="1"/>
  <c r="M4243" i="1" s="1"/>
  <c r="K4243" i="1"/>
  <c r="L4227" i="1"/>
  <c r="M4227" i="1" s="1"/>
  <c r="K4227" i="1"/>
  <c r="L4212" i="1"/>
  <c r="M4212" i="1" s="1"/>
  <c r="K4212" i="1"/>
  <c r="L4196" i="1"/>
  <c r="M4196" i="1" s="1"/>
  <c r="K4196" i="1"/>
  <c r="L4180" i="1"/>
  <c r="M4180" i="1" s="1"/>
  <c r="K4180" i="1"/>
  <c r="L4164" i="1"/>
  <c r="M4164" i="1" s="1"/>
  <c r="K4164" i="1"/>
  <c r="L4149" i="1"/>
  <c r="M4149" i="1" s="1"/>
  <c r="K4149" i="1"/>
  <c r="L4133" i="1"/>
  <c r="M4133" i="1" s="1"/>
  <c r="K4133" i="1"/>
  <c r="L4117" i="1"/>
  <c r="M4117" i="1" s="1"/>
  <c r="K4117" i="1"/>
  <c r="L4101" i="1"/>
  <c r="M4101" i="1" s="1"/>
  <c r="K4101" i="1"/>
  <c r="L4085" i="1"/>
  <c r="M4085" i="1" s="1"/>
  <c r="K4085" i="1"/>
  <c r="L4069" i="1"/>
  <c r="M4069" i="1" s="1"/>
  <c r="K4069" i="1"/>
  <c r="L4053" i="1"/>
  <c r="M4053" i="1" s="1"/>
  <c r="K4053" i="1"/>
  <c r="L4037" i="1"/>
  <c r="M4037" i="1" s="1"/>
  <c r="K4037" i="1"/>
  <c r="L4021" i="1"/>
  <c r="M4021" i="1" s="1"/>
  <c r="K4021" i="1"/>
  <c r="K4005" i="1"/>
  <c r="L3989" i="1"/>
  <c r="M3989" i="1" s="1"/>
  <c r="K3989" i="1"/>
  <c r="L3973" i="1"/>
  <c r="M3973" i="1" s="1"/>
  <c r="K3973" i="1"/>
  <c r="L3957" i="1"/>
  <c r="M3957" i="1" s="1"/>
  <c r="K3957" i="1"/>
  <c r="L3941" i="1"/>
  <c r="M3941" i="1" s="1"/>
  <c r="K3941" i="1"/>
  <c r="L3926" i="1"/>
  <c r="M3926" i="1" s="1"/>
  <c r="K3926" i="1"/>
  <c r="L3910" i="1"/>
  <c r="M3910" i="1" s="1"/>
  <c r="K3910" i="1"/>
  <c r="L3895" i="1"/>
  <c r="M3895" i="1" s="1"/>
  <c r="K3895" i="1"/>
  <c r="K3879" i="1"/>
  <c r="L3864" i="1"/>
  <c r="M3864" i="1" s="1"/>
  <c r="K3864" i="1"/>
  <c r="L3848" i="1"/>
  <c r="M3848" i="1" s="1"/>
  <c r="K3848" i="1"/>
  <c r="K3832" i="1"/>
  <c r="L3816" i="1"/>
  <c r="M3816" i="1" s="1"/>
  <c r="K3816" i="1"/>
  <c r="L3800" i="1"/>
  <c r="M3800" i="1" s="1"/>
  <c r="K3800" i="1"/>
  <c r="L3784" i="1"/>
  <c r="M3784" i="1" s="1"/>
  <c r="K3784" i="1"/>
  <c r="L3768" i="1"/>
  <c r="M3768" i="1" s="1"/>
  <c r="K3768" i="1"/>
  <c r="L3752" i="1"/>
  <c r="M3752" i="1" s="1"/>
  <c r="K3752" i="1"/>
  <c r="K3" i="1"/>
  <c r="K56" i="1"/>
  <c r="L7081" i="1"/>
  <c r="M7081" i="1" s="1"/>
  <c r="K7081" i="1"/>
  <c r="L6980" i="1"/>
  <c r="M6980" i="1" s="1"/>
  <c r="K6980" i="1"/>
  <c r="L6885" i="1"/>
  <c r="M6885" i="1" s="1"/>
  <c r="K6885" i="1"/>
  <c r="L6806" i="1"/>
  <c r="M6806" i="1" s="1"/>
  <c r="K6806" i="1"/>
  <c r="L6694" i="1"/>
  <c r="M6694" i="1" s="1"/>
  <c r="K6694" i="1"/>
  <c r="L6646" i="1"/>
  <c r="M6646" i="1" s="1"/>
  <c r="K6646" i="1"/>
  <c r="L6582" i="1"/>
  <c r="M6582" i="1" s="1"/>
  <c r="K6582" i="1"/>
  <c r="L6520" i="1"/>
  <c r="M6520" i="1" s="1"/>
  <c r="K6520" i="1"/>
  <c r="L6488" i="1"/>
  <c r="M6488" i="1" s="1"/>
  <c r="K6488" i="1"/>
  <c r="L6457" i="1"/>
  <c r="M6457" i="1" s="1"/>
  <c r="K6457" i="1"/>
  <c r="L6425" i="1"/>
  <c r="M6425" i="1" s="1"/>
  <c r="K6425" i="1"/>
  <c r="L6393" i="1"/>
  <c r="M6393" i="1" s="1"/>
  <c r="K6393" i="1"/>
  <c r="L6345" i="1"/>
  <c r="M6345" i="1" s="1"/>
  <c r="K6345" i="1"/>
  <c r="L6313" i="1"/>
  <c r="M6313" i="1" s="1"/>
  <c r="K6313" i="1"/>
  <c r="L6270" i="1"/>
  <c r="M6270" i="1" s="1"/>
  <c r="K6270" i="1"/>
  <c r="L6254" i="1"/>
  <c r="M6254" i="1" s="1"/>
  <c r="K6254" i="1"/>
  <c r="L6222" i="1"/>
  <c r="M6222" i="1" s="1"/>
  <c r="K6222" i="1"/>
  <c r="L6190" i="1"/>
  <c r="M6190" i="1" s="1"/>
  <c r="K6190" i="1"/>
  <c r="L6142" i="1"/>
  <c r="M6142" i="1" s="1"/>
  <c r="K6142" i="1"/>
  <c r="L6126" i="1"/>
  <c r="M6126" i="1" s="1"/>
  <c r="K6126" i="1"/>
  <c r="L6094" i="1"/>
  <c r="M6094" i="1" s="1"/>
  <c r="K6094" i="1"/>
  <c r="L6062" i="1"/>
  <c r="M6062" i="1" s="1"/>
  <c r="K6062" i="1"/>
  <c r="L6010" i="1"/>
  <c r="M6010" i="1" s="1"/>
  <c r="K6010" i="1"/>
  <c r="K5884" i="1"/>
  <c r="L5858" i="1"/>
  <c r="M5858" i="1" s="1"/>
  <c r="K5858" i="1"/>
  <c r="L5810" i="1"/>
  <c r="M5810" i="1" s="1"/>
  <c r="K5810" i="1"/>
  <c r="K5778" i="1"/>
  <c r="L5746" i="1"/>
  <c r="M5746" i="1" s="1"/>
  <c r="K5746" i="1"/>
  <c r="L5676" i="1"/>
  <c r="M5676" i="1" s="1"/>
  <c r="K5676" i="1"/>
  <c r="L5644" i="1"/>
  <c r="M5644" i="1" s="1"/>
  <c r="K5644" i="1"/>
  <c r="L5612" i="1"/>
  <c r="M5612" i="1" s="1"/>
  <c r="K5612" i="1"/>
  <c r="K5568" i="1"/>
  <c r="L5536" i="1"/>
  <c r="M5536" i="1" s="1"/>
  <c r="K5536" i="1"/>
  <c r="L5521" i="1"/>
  <c r="M5521" i="1" s="1"/>
  <c r="K5521" i="1"/>
  <c r="L5490" i="1"/>
  <c r="M5490" i="1" s="1"/>
  <c r="K5490" i="1"/>
  <c r="L5442" i="1"/>
  <c r="M5442" i="1" s="1"/>
  <c r="K5442" i="1"/>
  <c r="K5377" i="1"/>
  <c r="K5345" i="1"/>
  <c r="K5291" i="1"/>
  <c r="L5259" i="1"/>
  <c r="M5259" i="1" s="1"/>
  <c r="K5259" i="1"/>
  <c r="L5225" i="1"/>
  <c r="M5225" i="1" s="1"/>
  <c r="K5225" i="1"/>
  <c r="L5193" i="1"/>
  <c r="M5193" i="1" s="1"/>
  <c r="K5193" i="1"/>
  <c r="L5161" i="1"/>
  <c r="M5161" i="1" s="1"/>
  <c r="K5161" i="1"/>
  <c r="L5146" i="1"/>
  <c r="M5146" i="1" s="1"/>
  <c r="K5146" i="1"/>
  <c r="L5114" i="1"/>
  <c r="M5114" i="1" s="1"/>
  <c r="K5114" i="1"/>
  <c r="L5082" i="1"/>
  <c r="M5082" i="1" s="1"/>
  <c r="K5082" i="1"/>
  <c r="L5043" i="1"/>
  <c r="M5043" i="1" s="1"/>
  <c r="K5043" i="1"/>
  <c r="L5011" i="1"/>
  <c r="M5011" i="1" s="1"/>
  <c r="K5011" i="1"/>
  <c r="L4977" i="1"/>
  <c r="M4977" i="1" s="1"/>
  <c r="K4977" i="1"/>
  <c r="L4945" i="1"/>
  <c r="M4945" i="1" s="1"/>
  <c r="K4945" i="1"/>
  <c r="K4913" i="1"/>
  <c r="L4880" i="1"/>
  <c r="M4880" i="1" s="1"/>
  <c r="K4880" i="1"/>
  <c r="L4848" i="1"/>
  <c r="M4848" i="1" s="1"/>
  <c r="K4848" i="1"/>
  <c r="L4800" i="1"/>
  <c r="M4800" i="1" s="1"/>
  <c r="K4800" i="1"/>
  <c r="L4768" i="1"/>
  <c r="M4768" i="1" s="1"/>
  <c r="K4768" i="1"/>
  <c r="L4732" i="1"/>
  <c r="M4732" i="1" s="1"/>
  <c r="K4732" i="1"/>
  <c r="L4700" i="1"/>
  <c r="M4700" i="1" s="1"/>
  <c r="K4700" i="1"/>
  <c r="L4669" i="1"/>
  <c r="M4669" i="1" s="1"/>
  <c r="K4669" i="1"/>
  <c r="L4637" i="1"/>
  <c r="M4637" i="1" s="1"/>
  <c r="K4637" i="1"/>
  <c r="L4606" i="1"/>
  <c r="M4606" i="1" s="1"/>
  <c r="K4606" i="1"/>
  <c r="L4574" i="1"/>
  <c r="M4574" i="1" s="1"/>
  <c r="K4574" i="1"/>
  <c r="L4542" i="1"/>
  <c r="M4542" i="1" s="1"/>
  <c r="K4542" i="1"/>
  <c r="K4494" i="1"/>
  <c r="L4462" i="1"/>
  <c r="M4462" i="1" s="1"/>
  <c r="K4462" i="1"/>
  <c r="L4430" i="1"/>
  <c r="M4430" i="1" s="1"/>
  <c r="K4430" i="1"/>
  <c r="L4399" i="1"/>
  <c r="M4399" i="1" s="1"/>
  <c r="K4399" i="1"/>
  <c r="L4367" i="1"/>
  <c r="M4367" i="1" s="1"/>
  <c r="K4367" i="1"/>
  <c r="L4335" i="1"/>
  <c r="M4335" i="1" s="1"/>
  <c r="K4335" i="1"/>
  <c r="L4287" i="1"/>
  <c r="M4287" i="1" s="1"/>
  <c r="K4287" i="1"/>
  <c r="L4239" i="1"/>
  <c r="M4239" i="1" s="1"/>
  <c r="K4239" i="1"/>
  <c r="L4160" i="1"/>
  <c r="M4160" i="1" s="1"/>
  <c r="K4160" i="1"/>
  <c r="L4017" i="1"/>
  <c r="M4017" i="1" s="1"/>
  <c r="K4017" i="1"/>
  <c r="L3937" i="1"/>
  <c r="M3937" i="1" s="1"/>
  <c r="K3937" i="1"/>
  <c r="L3875" i="1"/>
  <c r="M3875" i="1" s="1"/>
  <c r="K3875" i="1"/>
  <c r="L3812" i="1"/>
  <c r="M3812" i="1" s="1"/>
  <c r="K3812" i="1"/>
  <c r="L3764" i="1"/>
  <c r="M3764" i="1" s="1"/>
  <c r="K3764" i="1"/>
  <c r="L3685" i="1"/>
  <c r="M3685" i="1" s="1"/>
  <c r="K3685" i="1"/>
  <c r="L3622" i="1"/>
  <c r="M3622" i="1" s="1"/>
  <c r="K3622" i="1"/>
  <c r="L3558" i="1"/>
  <c r="M3558" i="1" s="1"/>
  <c r="K3558" i="1"/>
  <c r="L3510" i="1"/>
  <c r="M3510" i="1" s="1"/>
  <c r="K3510" i="1"/>
  <c r="L3430" i="1"/>
  <c r="M3430" i="1" s="1"/>
  <c r="K3430" i="1"/>
  <c r="L3368" i="1"/>
  <c r="M3368" i="1" s="1"/>
  <c r="K3368" i="1"/>
  <c r="L3289" i="1"/>
  <c r="M3289" i="1" s="1"/>
  <c r="K3289" i="1"/>
  <c r="L3209" i="1"/>
  <c r="M3209" i="1" s="1"/>
  <c r="K3209" i="1"/>
  <c r="L3091" i="1"/>
  <c r="M3091" i="1" s="1"/>
  <c r="K3091" i="1"/>
  <c r="L2953" i="1"/>
  <c r="M2953" i="1" s="1"/>
  <c r="K2953" i="1"/>
  <c r="L2772" i="1"/>
  <c r="M2772" i="1" s="1"/>
  <c r="K2772" i="1"/>
  <c r="L2233" i="1"/>
  <c r="M2233" i="1" s="1"/>
  <c r="K2233" i="1"/>
  <c r="L6645" i="1"/>
  <c r="M6645" i="1" s="1"/>
  <c r="K6645" i="1"/>
  <c r="L3952" i="1"/>
  <c r="M3952" i="1" s="1"/>
  <c r="K3952" i="1"/>
  <c r="L7095" i="1"/>
  <c r="M7095" i="1" s="1"/>
  <c r="K7095" i="1"/>
  <c r="L6914" i="1"/>
  <c r="M6914" i="1" s="1"/>
  <c r="K6914" i="1"/>
  <c r="L6788" i="1"/>
  <c r="M6788" i="1" s="1"/>
  <c r="K6788" i="1"/>
  <c r="L6644" i="1"/>
  <c r="M6644" i="1" s="1"/>
  <c r="K6644" i="1"/>
  <c r="L6486" i="1"/>
  <c r="M6486" i="1" s="1"/>
  <c r="K6486" i="1"/>
  <c r="L6327" i="1"/>
  <c r="M6327" i="1" s="1"/>
  <c r="K6327" i="1"/>
  <c r="L6156" i="1"/>
  <c r="M6156" i="1" s="1"/>
  <c r="K6156" i="1"/>
  <c r="L6040" i="1"/>
  <c r="M6040" i="1" s="1"/>
  <c r="K6040" i="1"/>
  <c r="L5824" i="1"/>
  <c r="M5824" i="1" s="1"/>
  <c r="K5824" i="1"/>
  <c r="L5690" i="1"/>
  <c r="M5690" i="1" s="1"/>
  <c r="K5690" i="1"/>
  <c r="L5519" i="1"/>
  <c r="M5519" i="1" s="1"/>
  <c r="K5519" i="1"/>
  <c r="K5375" i="1"/>
  <c r="L5207" i="1"/>
  <c r="M5207" i="1" s="1"/>
  <c r="K5207" i="1"/>
  <c r="L5128" i="1"/>
  <c r="M5128" i="1" s="1"/>
  <c r="K5128" i="1"/>
  <c r="L5025" i="1"/>
  <c r="M5025" i="1" s="1"/>
  <c r="K5025" i="1"/>
  <c r="L4927" i="1"/>
  <c r="M4927" i="1" s="1"/>
  <c r="K4927" i="1"/>
  <c r="K4878" i="1"/>
  <c r="L4798" i="1"/>
  <c r="M4798" i="1" s="1"/>
  <c r="K4798" i="1"/>
  <c r="L4746" i="1"/>
  <c r="M4746" i="1" s="1"/>
  <c r="K4746" i="1"/>
  <c r="L4683" i="1"/>
  <c r="M4683" i="1" s="1"/>
  <c r="K4683" i="1"/>
  <c r="L4619" i="1"/>
  <c r="M4619" i="1" s="1"/>
  <c r="K4619" i="1"/>
  <c r="L4572" i="1"/>
  <c r="M4572" i="1" s="1"/>
  <c r="K4572" i="1"/>
  <c r="L4508" i="1"/>
  <c r="M4508" i="1" s="1"/>
  <c r="K4508" i="1"/>
  <c r="L4476" i="1"/>
  <c r="M4476" i="1" s="1"/>
  <c r="K4476" i="1"/>
  <c r="L4428" i="1"/>
  <c r="M4428" i="1" s="1"/>
  <c r="K4428" i="1"/>
  <c r="L4365" i="1"/>
  <c r="M4365" i="1" s="1"/>
  <c r="K4365" i="1"/>
  <c r="L4333" i="1"/>
  <c r="M4333" i="1" s="1"/>
  <c r="K4333" i="1"/>
  <c r="L4317" i="1"/>
  <c r="M4317" i="1" s="1"/>
  <c r="K4317" i="1"/>
  <c r="L4301" i="1"/>
  <c r="M4301" i="1" s="1"/>
  <c r="K4301" i="1"/>
  <c r="L4111" i="1"/>
  <c r="M4111" i="1" s="1"/>
  <c r="K4111" i="1"/>
  <c r="L16" i="1"/>
  <c r="M16" i="1" s="1"/>
  <c r="K16" i="1"/>
  <c r="L37" i="1"/>
  <c r="M37" i="1" s="1"/>
  <c r="K37" i="1"/>
  <c r="L7041" i="1"/>
  <c r="M7041" i="1" s="1"/>
  <c r="K7041" i="1"/>
  <c r="L6913" i="1"/>
  <c r="M6913" i="1" s="1"/>
  <c r="K6913" i="1"/>
  <c r="L6803" i="1"/>
  <c r="M6803" i="1" s="1"/>
  <c r="K6803" i="1"/>
  <c r="L6563" i="1"/>
  <c r="M6563" i="1" s="1"/>
  <c r="K6563" i="1"/>
  <c r="K6469" i="1"/>
  <c r="L6342" i="1"/>
  <c r="M6342" i="1" s="1"/>
  <c r="K6342" i="1"/>
  <c r="L6187" i="1"/>
  <c r="M6187" i="1" s="1"/>
  <c r="K6187" i="1"/>
  <c r="L5807" i="1"/>
  <c r="M5807" i="1" s="1"/>
  <c r="K5807" i="1"/>
  <c r="L4745" i="1"/>
  <c r="M4745" i="1" s="1"/>
  <c r="K4745" i="1"/>
  <c r="L52" i="1"/>
  <c r="M52" i="1" s="1"/>
  <c r="K52" i="1"/>
  <c r="L7040" i="1"/>
  <c r="M7040" i="1" s="1"/>
  <c r="K7040" i="1"/>
  <c r="L6944" i="1"/>
  <c r="M6944" i="1" s="1"/>
  <c r="K6944" i="1"/>
  <c r="L6881" i="1"/>
  <c r="M6881" i="1" s="1"/>
  <c r="K6881" i="1"/>
  <c r="L6770" i="1"/>
  <c r="M6770" i="1" s="1"/>
  <c r="K6770" i="1"/>
  <c r="L6594" i="1"/>
  <c r="M6594" i="1" s="1"/>
  <c r="K6594" i="1"/>
  <c r="L6038" i="1"/>
  <c r="M6038" i="1" s="1"/>
  <c r="K6038" i="1"/>
  <c r="L28" i="1"/>
  <c r="M28" i="1" s="1"/>
  <c r="K28" i="1"/>
  <c r="L49" i="1"/>
  <c r="M49" i="1" s="1"/>
  <c r="K49" i="1"/>
  <c r="L7069" i="1"/>
  <c r="M7069" i="1" s="1"/>
  <c r="K7069" i="1"/>
  <c r="L6989" i="1"/>
  <c r="M6989" i="1" s="1"/>
  <c r="K6989" i="1"/>
  <c r="L6941" i="1"/>
  <c r="M6941" i="1" s="1"/>
  <c r="K6941" i="1"/>
  <c r="L6846" i="1"/>
  <c r="M6846" i="1" s="1"/>
  <c r="K6846" i="1"/>
  <c r="K6575" i="1"/>
  <c r="L6338" i="1"/>
  <c r="M6338" i="1" s="1"/>
  <c r="K6338" i="1"/>
  <c r="L5835" i="1"/>
  <c r="M5835" i="1" s="1"/>
  <c r="K5835" i="1"/>
  <c r="L4693" i="1"/>
  <c r="M4693" i="1" s="1"/>
  <c r="K4693" i="1"/>
  <c r="L96" i="1"/>
  <c r="M96" i="1" s="1"/>
  <c r="K96" i="1"/>
  <c r="L7105" i="1"/>
  <c r="M7105" i="1" s="1"/>
  <c r="K7105" i="1"/>
  <c r="L7036" i="1"/>
  <c r="M7036" i="1" s="1"/>
  <c r="K7036" i="1"/>
  <c r="L6924" i="1"/>
  <c r="M6924" i="1" s="1"/>
  <c r="K6924" i="1"/>
  <c r="L6134" i="1"/>
  <c r="M6134" i="1" s="1"/>
  <c r="K6134" i="1"/>
  <c r="L79" i="1"/>
  <c r="M79" i="1" s="1"/>
  <c r="K79" i="1"/>
  <c r="L7088" i="1"/>
  <c r="M7088" i="1" s="1"/>
  <c r="K7088" i="1"/>
  <c r="L7003" i="1"/>
  <c r="M7003" i="1" s="1"/>
  <c r="K7003" i="1"/>
  <c r="L6923" i="1"/>
  <c r="M6923" i="1" s="1"/>
  <c r="K6923" i="1"/>
  <c r="L6812" i="1"/>
  <c r="M6812" i="1" s="1"/>
  <c r="K6812" i="1"/>
  <c r="L6621" i="1"/>
  <c r="M6621" i="1" s="1"/>
  <c r="K6621" i="1"/>
  <c r="L6085" i="1"/>
  <c r="M6085" i="1" s="1"/>
  <c r="K6085" i="1"/>
  <c r="L93" i="1"/>
  <c r="M93" i="1" s="1"/>
  <c r="K93" i="1"/>
  <c r="L29" i="1"/>
  <c r="M29" i="1" s="1"/>
  <c r="K29" i="1"/>
  <c r="L7086" i="1"/>
  <c r="M7086" i="1" s="1"/>
  <c r="K7086" i="1"/>
  <c r="L7033" i="1"/>
  <c r="M7033" i="1" s="1"/>
  <c r="K7033" i="1"/>
  <c r="L7001" i="1"/>
  <c r="M7001" i="1" s="1"/>
  <c r="K7001" i="1"/>
  <c r="L6953" i="1"/>
  <c r="M6953" i="1" s="1"/>
  <c r="K6953" i="1"/>
  <c r="K6874" i="1"/>
  <c r="L6587" i="1"/>
  <c r="M6587" i="1" s="1"/>
  <c r="K6587" i="1"/>
  <c r="L22" i="1"/>
  <c r="M22" i="1" s="1"/>
  <c r="K22" i="1"/>
  <c r="L6" i="1"/>
  <c r="M6" i="1" s="1"/>
  <c r="K6" i="1"/>
  <c r="L91" i="1"/>
  <c r="M91" i="1" s="1"/>
  <c r="K91" i="1"/>
  <c r="L75" i="1"/>
  <c r="M75" i="1" s="1"/>
  <c r="K75" i="1"/>
  <c r="L59" i="1"/>
  <c r="M59" i="1" s="1"/>
  <c r="K59" i="1"/>
  <c r="L43" i="1"/>
  <c r="M43" i="1" s="1"/>
  <c r="K43" i="1"/>
  <c r="L7100" i="1"/>
  <c r="M7100" i="1" s="1"/>
  <c r="K7100" i="1"/>
  <c r="L7084" i="1"/>
  <c r="M7084" i="1" s="1"/>
  <c r="K7084" i="1"/>
  <c r="L7063" i="1"/>
  <c r="M7063" i="1" s="1"/>
  <c r="K7063" i="1"/>
  <c r="L7047" i="1"/>
  <c r="M7047" i="1" s="1"/>
  <c r="K7047" i="1"/>
  <c r="L7031" i="1"/>
  <c r="M7031" i="1" s="1"/>
  <c r="K7031" i="1"/>
  <c r="L7015" i="1"/>
  <c r="M7015" i="1" s="1"/>
  <c r="K7015" i="1"/>
  <c r="L6999" i="1"/>
  <c r="M6999" i="1" s="1"/>
  <c r="K6999" i="1"/>
  <c r="L6983" i="1"/>
  <c r="M6983" i="1" s="1"/>
  <c r="K6983" i="1"/>
  <c r="L6967" i="1"/>
  <c r="M6967" i="1" s="1"/>
  <c r="K6967" i="1"/>
  <c r="K6951" i="1"/>
  <c r="L6935" i="1"/>
  <c r="M6935" i="1" s="1"/>
  <c r="K6935" i="1"/>
  <c r="L6919" i="1"/>
  <c r="M6919" i="1" s="1"/>
  <c r="K6919" i="1"/>
  <c r="L6903" i="1"/>
  <c r="M6903" i="1" s="1"/>
  <c r="K6903" i="1"/>
  <c r="L6888" i="1"/>
  <c r="M6888" i="1" s="1"/>
  <c r="K6888" i="1"/>
  <c r="K6872" i="1"/>
  <c r="L6856" i="1"/>
  <c r="M6856" i="1" s="1"/>
  <c r="K6856" i="1"/>
  <c r="L6840" i="1"/>
  <c r="M6840" i="1" s="1"/>
  <c r="K6840" i="1"/>
  <c r="L6824" i="1"/>
  <c r="M6824" i="1" s="1"/>
  <c r="K6824" i="1"/>
  <c r="K6808" i="1"/>
  <c r="L6793" i="1"/>
  <c r="M6793" i="1" s="1"/>
  <c r="K6793" i="1"/>
  <c r="L6777" i="1"/>
  <c r="M6777" i="1" s="1"/>
  <c r="K6777" i="1"/>
  <c r="K6697" i="1"/>
  <c r="L6681" i="1"/>
  <c r="M6681" i="1" s="1"/>
  <c r="K6681" i="1"/>
  <c r="K6665" i="1"/>
  <c r="L6649" i="1"/>
  <c r="M6649" i="1" s="1"/>
  <c r="K6649" i="1"/>
  <c r="K6633" i="1"/>
  <c r="L6617" i="1"/>
  <c r="M6617" i="1" s="1"/>
  <c r="K6617" i="1"/>
  <c r="L6601" i="1"/>
  <c r="M6601" i="1" s="1"/>
  <c r="K6601" i="1"/>
  <c r="L6585" i="1"/>
  <c r="M6585" i="1" s="1"/>
  <c r="K6585" i="1"/>
  <c r="K6569" i="1"/>
  <c r="L6554" i="1"/>
  <c r="M6554" i="1" s="1"/>
  <c r="K6554" i="1"/>
  <c r="L6538" i="1"/>
  <c r="M6538" i="1" s="1"/>
  <c r="K6538" i="1"/>
  <c r="L6523" i="1"/>
  <c r="M6523" i="1" s="1"/>
  <c r="K6523" i="1"/>
  <c r="L6507" i="1"/>
  <c r="M6507" i="1" s="1"/>
  <c r="K6507" i="1"/>
  <c r="L6491" i="1"/>
  <c r="M6491" i="1" s="1"/>
  <c r="K6491" i="1"/>
  <c r="L6475" i="1"/>
  <c r="M6475" i="1" s="1"/>
  <c r="K6475" i="1"/>
  <c r="L6460" i="1"/>
  <c r="M6460" i="1" s="1"/>
  <c r="K6460" i="1"/>
  <c r="L6444" i="1"/>
  <c r="M6444" i="1" s="1"/>
  <c r="K6444" i="1"/>
  <c r="L6428" i="1"/>
  <c r="M6428" i="1" s="1"/>
  <c r="K6428" i="1"/>
  <c r="L6412" i="1"/>
  <c r="M6412" i="1" s="1"/>
  <c r="K6412" i="1"/>
  <c r="L6396" i="1"/>
  <c r="M6396" i="1" s="1"/>
  <c r="K6396" i="1"/>
  <c r="L6380" i="1"/>
  <c r="M6380" i="1" s="1"/>
  <c r="K6380" i="1"/>
  <c r="L6364" i="1"/>
  <c r="M6364" i="1" s="1"/>
  <c r="K6364" i="1"/>
  <c r="L6348" i="1"/>
  <c r="M6348" i="1" s="1"/>
  <c r="K6348" i="1"/>
  <c r="L6332" i="1"/>
  <c r="M6332" i="1" s="1"/>
  <c r="K6332" i="1"/>
  <c r="L6316" i="1"/>
  <c r="M6316" i="1" s="1"/>
  <c r="K6316" i="1"/>
  <c r="L6300" i="1"/>
  <c r="M6300" i="1" s="1"/>
  <c r="K6300" i="1"/>
  <c r="L6284" i="1"/>
  <c r="M6284" i="1" s="1"/>
  <c r="K6284" i="1"/>
  <c r="L6257" i="1"/>
  <c r="M6257" i="1" s="1"/>
  <c r="K6257" i="1"/>
  <c r="L6241" i="1"/>
  <c r="M6241" i="1" s="1"/>
  <c r="K6241" i="1"/>
  <c r="L6225" i="1"/>
  <c r="M6225" i="1" s="1"/>
  <c r="K6225" i="1"/>
  <c r="L6209" i="1"/>
  <c r="M6209" i="1" s="1"/>
  <c r="K6209" i="1"/>
  <c r="L6193" i="1"/>
  <c r="M6193" i="1" s="1"/>
  <c r="K6193" i="1"/>
  <c r="L6177" i="1"/>
  <c r="M6177" i="1" s="1"/>
  <c r="K6177" i="1"/>
  <c r="L6161" i="1"/>
  <c r="M6161" i="1" s="1"/>
  <c r="K6161" i="1"/>
  <c r="L6145" i="1"/>
  <c r="M6145" i="1" s="1"/>
  <c r="K6145" i="1"/>
  <c r="L6129" i="1"/>
  <c r="M6129" i="1" s="1"/>
  <c r="K6129" i="1"/>
  <c r="L6113" i="1"/>
  <c r="M6113" i="1" s="1"/>
  <c r="K6113" i="1"/>
  <c r="L6097" i="1"/>
  <c r="M6097" i="1" s="1"/>
  <c r="K6097" i="1"/>
  <c r="L6081" i="1"/>
  <c r="M6081" i="1" s="1"/>
  <c r="K6081" i="1"/>
  <c r="L6065" i="1"/>
  <c r="M6065" i="1" s="1"/>
  <c r="K6065" i="1"/>
  <c r="L6045" i="1"/>
  <c r="M6045" i="1" s="1"/>
  <c r="K6045" i="1"/>
  <c r="L6029" i="1"/>
  <c r="M6029" i="1" s="1"/>
  <c r="K6029" i="1"/>
  <c r="L6013" i="1"/>
  <c r="M6013" i="1" s="1"/>
  <c r="K6013" i="1"/>
  <c r="L5997" i="1"/>
  <c r="M5997" i="1" s="1"/>
  <c r="K5997" i="1"/>
  <c r="K5887" i="1"/>
  <c r="L5861" i="1"/>
  <c r="M5861" i="1" s="1"/>
  <c r="K5861" i="1"/>
  <c r="L5845" i="1"/>
  <c r="M5845" i="1" s="1"/>
  <c r="K5845" i="1"/>
  <c r="L5829" i="1"/>
  <c r="M5829" i="1" s="1"/>
  <c r="K5829" i="1"/>
  <c r="L5813" i="1"/>
  <c r="M5813" i="1" s="1"/>
  <c r="K5813" i="1"/>
  <c r="L5797" i="1"/>
  <c r="M5797" i="1" s="1"/>
  <c r="K5797" i="1"/>
  <c r="L5781" i="1"/>
  <c r="M5781" i="1" s="1"/>
  <c r="K5781" i="1"/>
  <c r="L5765" i="1"/>
  <c r="M5765" i="1" s="1"/>
  <c r="K5765" i="1"/>
  <c r="L5749" i="1"/>
  <c r="M5749" i="1" s="1"/>
  <c r="K5749" i="1"/>
  <c r="L5733" i="1"/>
  <c r="M5733" i="1" s="1"/>
  <c r="K5733" i="1"/>
  <c r="L5717" i="1"/>
  <c r="M5717" i="1" s="1"/>
  <c r="K5717" i="1"/>
  <c r="L5695" i="1"/>
  <c r="M5695" i="1" s="1"/>
  <c r="K5695" i="1"/>
  <c r="L5679" i="1"/>
  <c r="M5679" i="1" s="1"/>
  <c r="K5679" i="1"/>
  <c r="L5663" i="1"/>
  <c r="M5663" i="1" s="1"/>
  <c r="K5663" i="1"/>
  <c r="L5647" i="1"/>
  <c r="M5647" i="1" s="1"/>
  <c r="K5647" i="1"/>
  <c r="L5631" i="1"/>
  <c r="M5631" i="1" s="1"/>
  <c r="K5631" i="1"/>
  <c r="L5615" i="1"/>
  <c r="M5615" i="1" s="1"/>
  <c r="K5615" i="1"/>
  <c r="L5592" i="1"/>
  <c r="M5592" i="1" s="1"/>
  <c r="K5592" i="1"/>
  <c r="L5571" i="1"/>
  <c r="M5571" i="1" s="1"/>
  <c r="K5571" i="1"/>
  <c r="L5555" i="1"/>
  <c r="M5555" i="1" s="1"/>
  <c r="K5555" i="1"/>
  <c r="L5539" i="1"/>
  <c r="M5539" i="1" s="1"/>
  <c r="K5539" i="1"/>
  <c r="L5524" i="1"/>
  <c r="M5524" i="1" s="1"/>
  <c r="K5524" i="1"/>
  <c r="K5508" i="1"/>
  <c r="L5493" i="1"/>
  <c r="M5493" i="1" s="1"/>
  <c r="K5493" i="1"/>
  <c r="L5477" i="1"/>
  <c r="M5477" i="1" s="1"/>
  <c r="K5477" i="1"/>
  <c r="L5461" i="1"/>
  <c r="M5461" i="1" s="1"/>
  <c r="K5461" i="1"/>
  <c r="L5445" i="1"/>
  <c r="M5445" i="1" s="1"/>
  <c r="K5445" i="1"/>
  <c r="L5429" i="1"/>
  <c r="M5429" i="1" s="1"/>
  <c r="K5429" i="1"/>
  <c r="K5380" i="1"/>
  <c r="K5364" i="1"/>
  <c r="K5348" i="1"/>
  <c r="K5294" i="1"/>
  <c r="L5278" i="1"/>
  <c r="M5278" i="1" s="1"/>
  <c r="K5278" i="1"/>
  <c r="L5262" i="1"/>
  <c r="M5262" i="1" s="1"/>
  <c r="K5262" i="1"/>
  <c r="L5247" i="1"/>
  <c r="M5247" i="1" s="1"/>
  <c r="K5247" i="1"/>
  <c r="L5228" i="1"/>
  <c r="M5228" i="1" s="1"/>
  <c r="K5228" i="1"/>
  <c r="L5212" i="1"/>
  <c r="M5212" i="1" s="1"/>
  <c r="K5212" i="1"/>
  <c r="L5196" i="1"/>
  <c r="M5196" i="1" s="1"/>
  <c r="K5196" i="1"/>
  <c r="L5180" i="1"/>
  <c r="M5180" i="1" s="1"/>
  <c r="K5180" i="1"/>
  <c r="L5164" i="1"/>
  <c r="M5164" i="1" s="1"/>
  <c r="K5164" i="1"/>
  <c r="L5149" i="1"/>
  <c r="M5149" i="1" s="1"/>
  <c r="K5149" i="1"/>
  <c r="L5133" i="1"/>
  <c r="M5133" i="1" s="1"/>
  <c r="K5133" i="1"/>
  <c r="L5117" i="1"/>
  <c r="M5117" i="1" s="1"/>
  <c r="K5117" i="1"/>
  <c r="L5101" i="1"/>
  <c r="M5101" i="1" s="1"/>
  <c r="K5101" i="1"/>
  <c r="L5085" i="1"/>
  <c r="M5085" i="1" s="1"/>
  <c r="K5085" i="1"/>
  <c r="L5062" i="1"/>
  <c r="M5062" i="1" s="1"/>
  <c r="K5062" i="1"/>
  <c r="L5046" i="1"/>
  <c r="M5046" i="1" s="1"/>
  <c r="K5046" i="1"/>
  <c r="L5030" i="1"/>
  <c r="M5030" i="1" s="1"/>
  <c r="K5030" i="1"/>
  <c r="L5014" i="1"/>
  <c r="M5014" i="1" s="1"/>
  <c r="K5014" i="1"/>
  <c r="L4999" i="1"/>
  <c r="M4999" i="1" s="1"/>
  <c r="K4999" i="1"/>
  <c r="L4980" i="1"/>
  <c r="M4980" i="1" s="1"/>
  <c r="K4980" i="1"/>
  <c r="L4964" i="1"/>
  <c r="M4964" i="1" s="1"/>
  <c r="K4964" i="1"/>
  <c r="L4948" i="1"/>
  <c r="M4948" i="1" s="1"/>
  <c r="K4948" i="1"/>
  <c r="L4932" i="1"/>
  <c r="M4932" i="1" s="1"/>
  <c r="K4932" i="1"/>
  <c r="L4916" i="1"/>
  <c r="M4916" i="1" s="1"/>
  <c r="K4916" i="1"/>
  <c r="L4899" i="1"/>
  <c r="M4899" i="1" s="1"/>
  <c r="K4899" i="1"/>
  <c r="L4883" i="1"/>
  <c r="M4883" i="1" s="1"/>
  <c r="K4883" i="1"/>
  <c r="L4867" i="1"/>
  <c r="M4867" i="1" s="1"/>
  <c r="K4867" i="1"/>
  <c r="L4851" i="1"/>
  <c r="M4851" i="1" s="1"/>
  <c r="K4851" i="1"/>
  <c r="L4835" i="1"/>
  <c r="M4835" i="1" s="1"/>
  <c r="K4835" i="1"/>
  <c r="L4819" i="1"/>
  <c r="M4819" i="1" s="1"/>
  <c r="K4819" i="1"/>
  <c r="L4803" i="1"/>
  <c r="M4803" i="1" s="1"/>
  <c r="K4803" i="1"/>
  <c r="L4787" i="1"/>
  <c r="M4787" i="1" s="1"/>
  <c r="K4787" i="1"/>
  <c r="L4771" i="1"/>
  <c r="M4771" i="1" s="1"/>
  <c r="K4771" i="1"/>
  <c r="L4751" i="1"/>
  <c r="M4751" i="1" s="1"/>
  <c r="K4751" i="1"/>
  <c r="L4735" i="1"/>
  <c r="M4735" i="1" s="1"/>
  <c r="K4735" i="1"/>
  <c r="L4719" i="1"/>
  <c r="M4719" i="1" s="1"/>
  <c r="K4719" i="1"/>
  <c r="L4703" i="1"/>
  <c r="M4703" i="1" s="1"/>
  <c r="K4703" i="1"/>
  <c r="L4687" i="1"/>
  <c r="M4687" i="1" s="1"/>
  <c r="K4687" i="1"/>
  <c r="L4672" i="1"/>
  <c r="M4672" i="1" s="1"/>
  <c r="K4672" i="1"/>
  <c r="L4656" i="1"/>
  <c r="M4656" i="1" s="1"/>
  <c r="K4656" i="1"/>
  <c r="L4640" i="1"/>
  <c r="M4640" i="1" s="1"/>
  <c r="K4640" i="1"/>
  <c r="L4624" i="1"/>
  <c r="M4624" i="1" s="1"/>
  <c r="K4624" i="1"/>
  <c r="L4609" i="1"/>
  <c r="M4609" i="1" s="1"/>
  <c r="K4609" i="1"/>
  <c r="L4593" i="1"/>
  <c r="M4593" i="1" s="1"/>
  <c r="K4593" i="1"/>
  <c r="L4577" i="1"/>
  <c r="M4577" i="1" s="1"/>
  <c r="K4577" i="1"/>
  <c r="L4561" i="1"/>
  <c r="M4561" i="1" s="1"/>
  <c r="K4561" i="1"/>
  <c r="L4545" i="1"/>
  <c r="M4545" i="1" s="1"/>
  <c r="K4545" i="1"/>
  <c r="L4529" i="1"/>
  <c r="M4529" i="1" s="1"/>
  <c r="K4529" i="1"/>
  <c r="L4513" i="1"/>
  <c r="M4513" i="1" s="1"/>
  <c r="K4513" i="1"/>
  <c r="L4497" i="1"/>
  <c r="M4497" i="1" s="1"/>
  <c r="K4497" i="1"/>
  <c r="L4481" i="1"/>
  <c r="M4481" i="1" s="1"/>
  <c r="K4481" i="1"/>
  <c r="L4465" i="1"/>
  <c r="M4465" i="1" s="1"/>
  <c r="K4465" i="1"/>
  <c r="L4449" i="1"/>
  <c r="M4449" i="1" s="1"/>
  <c r="K4449" i="1"/>
  <c r="L4433" i="1"/>
  <c r="M4433" i="1" s="1"/>
  <c r="K4433" i="1"/>
  <c r="L4417" i="1"/>
  <c r="M4417" i="1" s="1"/>
  <c r="K4417" i="1"/>
  <c r="L4402" i="1"/>
  <c r="M4402" i="1" s="1"/>
  <c r="K4402" i="1"/>
  <c r="L4386" i="1"/>
  <c r="M4386" i="1" s="1"/>
  <c r="K4386" i="1"/>
  <c r="L4370" i="1"/>
  <c r="M4370" i="1" s="1"/>
  <c r="K4370" i="1"/>
  <c r="L4354" i="1"/>
  <c r="M4354" i="1" s="1"/>
  <c r="K4354" i="1"/>
  <c r="L4338" i="1"/>
  <c r="M4338" i="1" s="1"/>
  <c r="K4338" i="1"/>
  <c r="L4322" i="1"/>
  <c r="M4322" i="1" s="1"/>
  <c r="K4322" i="1"/>
  <c r="L4306" i="1"/>
  <c r="M4306" i="1" s="1"/>
  <c r="K4306" i="1"/>
  <c r="L4290" i="1"/>
  <c r="M4290" i="1" s="1"/>
  <c r="K4290" i="1"/>
  <c r="L4274" i="1"/>
  <c r="M4274" i="1" s="1"/>
  <c r="K4274" i="1"/>
  <c r="L4258" i="1"/>
  <c r="M4258" i="1" s="1"/>
  <c r="K4258" i="1"/>
  <c r="L4242" i="1"/>
  <c r="M4242" i="1" s="1"/>
  <c r="K4242" i="1"/>
  <c r="L4226" i="1"/>
  <c r="M4226" i="1" s="1"/>
  <c r="K4226" i="1"/>
  <c r="L4211" i="1"/>
  <c r="M4211" i="1" s="1"/>
  <c r="K4211" i="1"/>
  <c r="L4195" i="1"/>
  <c r="M4195" i="1" s="1"/>
  <c r="K4195" i="1"/>
  <c r="L4179" i="1"/>
  <c r="M4179" i="1" s="1"/>
  <c r="K4179" i="1"/>
  <c r="L4163" i="1"/>
  <c r="M4163" i="1" s="1"/>
  <c r="K4163" i="1"/>
  <c r="L4148" i="1"/>
  <c r="M4148" i="1" s="1"/>
  <c r="K4148" i="1"/>
  <c r="L4132" i="1"/>
  <c r="M4132" i="1" s="1"/>
  <c r="K4132" i="1"/>
  <c r="L4116" i="1"/>
  <c r="M4116" i="1" s="1"/>
  <c r="K4116" i="1"/>
  <c r="L4100" i="1"/>
  <c r="M4100" i="1" s="1"/>
  <c r="K4100" i="1"/>
  <c r="L4084" i="1"/>
  <c r="M4084" i="1" s="1"/>
  <c r="K4084" i="1"/>
  <c r="L4068" i="1"/>
  <c r="M4068" i="1" s="1"/>
  <c r="K4068" i="1"/>
  <c r="L4052" i="1"/>
  <c r="M4052" i="1" s="1"/>
  <c r="K4052" i="1"/>
  <c r="L4036" i="1"/>
  <c r="M4036" i="1" s="1"/>
  <c r="K4036" i="1"/>
  <c r="L4020" i="1"/>
  <c r="M4020" i="1" s="1"/>
  <c r="K4020" i="1"/>
  <c r="L4004" i="1"/>
  <c r="M4004" i="1" s="1"/>
  <c r="K4004" i="1"/>
  <c r="L3988" i="1"/>
  <c r="M3988" i="1" s="1"/>
  <c r="K3988" i="1"/>
  <c r="L3972" i="1"/>
  <c r="M3972" i="1" s="1"/>
  <c r="K3972" i="1"/>
  <c r="L3956" i="1"/>
  <c r="M3956" i="1" s="1"/>
  <c r="K3956" i="1"/>
  <c r="L3940" i="1"/>
  <c r="M3940" i="1" s="1"/>
  <c r="K3940" i="1"/>
  <c r="L3925" i="1"/>
  <c r="M3925" i="1" s="1"/>
  <c r="K3925" i="1"/>
  <c r="L3909" i="1"/>
  <c r="M3909" i="1" s="1"/>
  <c r="K3909" i="1"/>
  <c r="L3894" i="1"/>
  <c r="M3894" i="1" s="1"/>
  <c r="K3894" i="1"/>
  <c r="L3878" i="1"/>
  <c r="M3878" i="1" s="1"/>
  <c r="K3878" i="1"/>
  <c r="L3863" i="1"/>
  <c r="M3863" i="1" s="1"/>
  <c r="K3863" i="1"/>
  <c r="L3847" i="1"/>
  <c r="M3847" i="1" s="1"/>
  <c r="K3847" i="1"/>
  <c r="L3831" i="1"/>
  <c r="M3831" i="1" s="1"/>
  <c r="K3831" i="1"/>
  <c r="L3815" i="1"/>
  <c r="M3815" i="1" s="1"/>
  <c r="K3815" i="1"/>
  <c r="L3799" i="1"/>
  <c r="M3799" i="1" s="1"/>
  <c r="K3799" i="1"/>
  <c r="L3783" i="1"/>
  <c r="M3783" i="1" s="1"/>
  <c r="K3783" i="1"/>
  <c r="L3767" i="1"/>
  <c r="M3767" i="1" s="1"/>
  <c r="K3767" i="1"/>
  <c r="L3751" i="1"/>
  <c r="M3751" i="1" s="1"/>
  <c r="K3751" i="1"/>
  <c r="L3736" i="1"/>
  <c r="M3736" i="1" s="1"/>
  <c r="K3736" i="1"/>
  <c r="L3720" i="1"/>
  <c r="M3720" i="1" s="1"/>
  <c r="K3720" i="1"/>
  <c r="L3704" i="1"/>
  <c r="M3704" i="1" s="1"/>
  <c r="K3704" i="1"/>
  <c r="L3688" i="1"/>
  <c r="M3688" i="1" s="1"/>
  <c r="K3688" i="1"/>
  <c r="L3673" i="1"/>
  <c r="M3673" i="1" s="1"/>
  <c r="K3673" i="1"/>
  <c r="L3657" i="1"/>
  <c r="M3657" i="1" s="1"/>
  <c r="K3657" i="1"/>
  <c r="L3641" i="1"/>
  <c r="M3641" i="1" s="1"/>
  <c r="K3641" i="1"/>
  <c r="L3625" i="1"/>
  <c r="M3625" i="1" s="1"/>
  <c r="K3625" i="1"/>
  <c r="L3609" i="1"/>
  <c r="M3609" i="1" s="1"/>
  <c r="K3609" i="1"/>
  <c r="L3593" i="1"/>
  <c r="M3593" i="1" s="1"/>
  <c r="K3593" i="1"/>
  <c r="L3577" i="1"/>
  <c r="M3577" i="1" s="1"/>
  <c r="K3577" i="1"/>
  <c r="L3561" i="1"/>
  <c r="M3561" i="1" s="1"/>
  <c r="K3561" i="1"/>
  <c r="L3545" i="1"/>
  <c r="M3545" i="1" s="1"/>
  <c r="K3545" i="1"/>
  <c r="L3529" i="1"/>
  <c r="M3529" i="1" s="1"/>
  <c r="K3529" i="1"/>
  <c r="L3513" i="1"/>
  <c r="M3513" i="1" s="1"/>
  <c r="K3513" i="1"/>
  <c r="K3497" i="1"/>
  <c r="L3481" i="1"/>
  <c r="M3481" i="1" s="1"/>
  <c r="K3481" i="1"/>
  <c r="L3465" i="1"/>
  <c r="M3465" i="1" s="1"/>
  <c r="K3465" i="1"/>
  <c r="L3449" i="1"/>
  <c r="M3449" i="1" s="1"/>
  <c r="K3449" i="1"/>
  <c r="L3433" i="1"/>
  <c r="M3433" i="1" s="1"/>
  <c r="K3433" i="1"/>
  <c r="L3417" i="1"/>
  <c r="M3417" i="1" s="1"/>
  <c r="K3417" i="1"/>
  <c r="L3387" i="1"/>
  <c r="M3387" i="1" s="1"/>
  <c r="K3387" i="1"/>
  <c r="L3371" i="1"/>
  <c r="M3371" i="1" s="1"/>
  <c r="K3371" i="1"/>
  <c r="L3355" i="1"/>
  <c r="M3355" i="1" s="1"/>
  <c r="K3355" i="1"/>
  <c r="L3339" i="1"/>
  <c r="M3339" i="1" s="1"/>
  <c r="K3339" i="1"/>
  <c r="L3323" i="1"/>
  <c r="M3323" i="1" s="1"/>
  <c r="K3323" i="1"/>
  <c r="L3308" i="1"/>
  <c r="M3308" i="1" s="1"/>
  <c r="K3308" i="1"/>
  <c r="L3292" i="1"/>
  <c r="M3292" i="1" s="1"/>
  <c r="K3292" i="1"/>
  <c r="L3276" i="1"/>
  <c r="M3276" i="1" s="1"/>
  <c r="K3276" i="1"/>
  <c r="L3260" i="1"/>
  <c r="M3260" i="1" s="1"/>
  <c r="K3260" i="1"/>
  <c r="L3244" i="1"/>
  <c r="M3244" i="1" s="1"/>
  <c r="K3244" i="1"/>
  <c r="K3228" i="1"/>
  <c r="L3212" i="1"/>
  <c r="M3212" i="1" s="1"/>
  <c r="K3212" i="1"/>
  <c r="L3196" i="1"/>
  <c r="M3196" i="1" s="1"/>
  <c r="K3196" i="1"/>
  <c r="L3180" i="1"/>
  <c r="M3180" i="1" s="1"/>
  <c r="K3180" i="1"/>
  <c r="L3164" i="1"/>
  <c r="M3164" i="1" s="1"/>
  <c r="K3164" i="1"/>
  <c r="L3148" i="1"/>
  <c r="M3148" i="1" s="1"/>
  <c r="K3148" i="1"/>
  <c r="L3132" i="1"/>
  <c r="M3132" i="1" s="1"/>
  <c r="K3132" i="1"/>
  <c r="L19" i="1"/>
  <c r="M19" i="1" s="1"/>
  <c r="K19" i="1"/>
  <c r="L72" i="1"/>
  <c r="M72" i="1" s="1"/>
  <c r="K72" i="1"/>
  <c r="L7097" i="1"/>
  <c r="M7097" i="1" s="1"/>
  <c r="K7097" i="1"/>
  <c r="L6996" i="1"/>
  <c r="M6996" i="1" s="1"/>
  <c r="K6996" i="1"/>
  <c r="L6916" i="1"/>
  <c r="M6916" i="1" s="1"/>
  <c r="K6916" i="1"/>
  <c r="L6837" i="1"/>
  <c r="M6837" i="1" s="1"/>
  <c r="K6837" i="1"/>
  <c r="L6630" i="1"/>
  <c r="M6630" i="1" s="1"/>
  <c r="K6630" i="1"/>
  <c r="L6409" i="1"/>
  <c r="M6409" i="1" s="1"/>
  <c r="K6409" i="1"/>
  <c r="L6026" i="1"/>
  <c r="M6026" i="1" s="1"/>
  <c r="K6026" i="1"/>
  <c r="L5209" i="1"/>
  <c r="M5209" i="1" s="1"/>
  <c r="K5209" i="1"/>
  <c r="L4129" i="1"/>
  <c r="M4129" i="1" s="1"/>
  <c r="K4129" i="1"/>
  <c r="L2249" i="1"/>
  <c r="M2249" i="1" s="1"/>
  <c r="K2249" i="1"/>
  <c r="L4128" i="1"/>
  <c r="M4128" i="1" s="1"/>
  <c r="K4128" i="1"/>
  <c r="L3859" i="1"/>
  <c r="M3859" i="1" s="1"/>
  <c r="K3859" i="1"/>
  <c r="L3637" i="1"/>
  <c r="M3637" i="1" s="1"/>
  <c r="K3637" i="1"/>
  <c r="L70" i="1"/>
  <c r="M70" i="1" s="1"/>
  <c r="K70" i="1"/>
  <c r="L7042" i="1"/>
  <c r="M7042" i="1" s="1"/>
  <c r="K7042" i="1"/>
  <c r="L6930" i="1"/>
  <c r="M6930" i="1" s="1"/>
  <c r="K6930" i="1"/>
  <c r="L6804" i="1"/>
  <c r="M6804" i="1" s="1"/>
  <c r="K6804" i="1"/>
  <c r="L6676" i="1"/>
  <c r="M6676" i="1" s="1"/>
  <c r="K6676" i="1"/>
  <c r="L6549" i="1"/>
  <c r="M6549" i="1" s="1"/>
  <c r="K6549" i="1"/>
  <c r="L6407" i="1"/>
  <c r="M6407" i="1" s="1"/>
  <c r="K6407" i="1"/>
  <c r="L6236" i="1"/>
  <c r="M6236" i="1" s="1"/>
  <c r="K6236" i="1"/>
  <c r="K6076" i="1"/>
  <c r="L5808" i="1"/>
  <c r="M5808" i="1" s="1"/>
  <c r="K5808" i="1"/>
  <c r="L5642" i="1"/>
  <c r="M5642" i="1" s="1"/>
  <c r="K5642" i="1"/>
  <c r="L5488" i="1"/>
  <c r="M5488" i="1" s="1"/>
  <c r="K5488" i="1"/>
  <c r="L5257" i="1"/>
  <c r="M5257" i="1" s="1"/>
  <c r="K5257" i="1"/>
  <c r="L5112" i="1"/>
  <c r="M5112" i="1" s="1"/>
  <c r="K5112" i="1"/>
  <c r="L4959" i="1"/>
  <c r="M4959" i="1" s="1"/>
  <c r="K4959" i="1"/>
  <c r="L4830" i="1"/>
  <c r="M4830" i="1" s="1"/>
  <c r="K4830" i="1"/>
  <c r="K4698" i="1"/>
  <c r="L4556" i="1"/>
  <c r="M4556" i="1" s="1"/>
  <c r="K4556" i="1"/>
  <c r="L4397" i="1"/>
  <c r="M4397" i="1" s="1"/>
  <c r="K4397" i="1"/>
  <c r="L4127" i="1"/>
  <c r="M4127" i="1" s="1"/>
  <c r="K4127" i="1"/>
  <c r="L101" i="1"/>
  <c r="M101" i="1" s="1"/>
  <c r="K101" i="1"/>
  <c r="L7094" i="1"/>
  <c r="M7094" i="1" s="1"/>
  <c r="K7094" i="1"/>
  <c r="L6961" i="1"/>
  <c r="M6961" i="1" s="1"/>
  <c r="K6961" i="1"/>
  <c r="K6850" i="1"/>
  <c r="L6595" i="1"/>
  <c r="M6595" i="1" s="1"/>
  <c r="K6595" i="1"/>
  <c r="L6501" i="1"/>
  <c r="M6501" i="1" s="1"/>
  <c r="K6501" i="1"/>
  <c r="L6374" i="1"/>
  <c r="M6374" i="1" s="1"/>
  <c r="K6374" i="1"/>
  <c r="L6219" i="1"/>
  <c r="M6219" i="1" s="1"/>
  <c r="K6219" i="1"/>
  <c r="L5855" i="1"/>
  <c r="M5855" i="1" s="1"/>
  <c r="K5855" i="1"/>
  <c r="K5358" i="1"/>
  <c r="L4062" i="1"/>
  <c r="M4062" i="1" s="1"/>
  <c r="K4062" i="1"/>
  <c r="L100" i="1"/>
  <c r="M100" i="1" s="1"/>
  <c r="K100" i="1"/>
  <c r="L7109" i="1"/>
  <c r="M7109" i="1" s="1"/>
  <c r="K7109" i="1"/>
  <c r="L7056" i="1"/>
  <c r="M7056" i="1" s="1"/>
  <c r="K7056" i="1"/>
  <c r="L7024" i="1"/>
  <c r="M7024" i="1" s="1"/>
  <c r="K7024" i="1"/>
  <c r="L6976" i="1"/>
  <c r="M6976" i="1" s="1"/>
  <c r="K6976" i="1"/>
  <c r="L6928" i="1"/>
  <c r="M6928" i="1" s="1"/>
  <c r="K6928" i="1"/>
  <c r="L6849" i="1"/>
  <c r="M6849" i="1" s="1"/>
  <c r="K6849" i="1"/>
  <c r="L6357" i="1"/>
  <c r="M6357" i="1" s="1"/>
  <c r="K6357" i="1"/>
  <c r="K12" i="1"/>
  <c r="L6783" i="1"/>
  <c r="M6783" i="1" s="1"/>
  <c r="K6783" i="1"/>
  <c r="L6386" i="1"/>
  <c r="M6386" i="1" s="1"/>
  <c r="K6386" i="1"/>
  <c r="K5284" i="1"/>
  <c r="L4678" i="1"/>
  <c r="M4678" i="1" s="1"/>
  <c r="K4678" i="1"/>
  <c r="L80" i="1"/>
  <c r="M80" i="1" s="1"/>
  <c r="K80" i="1"/>
  <c r="L7089" i="1"/>
  <c r="M7089" i="1" s="1"/>
  <c r="K7089" i="1"/>
  <c r="L7020" i="1"/>
  <c r="M7020" i="1" s="1"/>
  <c r="K7020" i="1"/>
  <c r="L6956" i="1"/>
  <c r="M6956" i="1" s="1"/>
  <c r="K6956" i="1"/>
  <c r="L6893" i="1"/>
  <c r="M6893" i="1" s="1"/>
  <c r="K6893" i="1"/>
  <c r="L6845" i="1"/>
  <c r="M6845" i="1" s="1"/>
  <c r="K6845" i="1"/>
  <c r="L6782" i="1"/>
  <c r="M6782" i="1" s="1"/>
  <c r="K6782" i="1"/>
  <c r="L6654" i="1"/>
  <c r="M6654" i="1" s="1"/>
  <c r="K6654" i="1"/>
  <c r="L6606" i="1"/>
  <c r="M6606" i="1" s="1"/>
  <c r="K6606" i="1"/>
  <c r="L6528" i="1"/>
  <c r="M6528" i="1" s="1"/>
  <c r="K6528" i="1"/>
  <c r="L6480" i="1"/>
  <c r="M6480" i="1" s="1"/>
  <c r="K6480" i="1"/>
  <c r="L6433" i="1"/>
  <c r="M6433" i="1" s="1"/>
  <c r="K6433" i="1"/>
  <c r="L6385" i="1"/>
  <c r="M6385" i="1" s="1"/>
  <c r="K6385" i="1"/>
  <c r="L6321" i="1"/>
  <c r="M6321" i="1" s="1"/>
  <c r="K6321" i="1"/>
  <c r="L6246" i="1"/>
  <c r="M6246" i="1" s="1"/>
  <c r="K6246" i="1"/>
  <c r="L6182" i="1"/>
  <c r="M6182" i="1" s="1"/>
  <c r="K6182" i="1"/>
  <c r="L6118" i="1"/>
  <c r="M6118" i="1" s="1"/>
  <c r="K6118" i="1"/>
  <c r="L6034" i="1"/>
  <c r="M6034" i="1" s="1"/>
  <c r="K6034" i="1"/>
  <c r="K5866" i="1"/>
  <c r="L5754" i="1"/>
  <c r="M5754" i="1" s="1"/>
  <c r="K5754" i="1"/>
  <c r="L5560" i="1"/>
  <c r="M5560" i="1" s="1"/>
  <c r="K5560" i="1"/>
  <c r="L4808" i="1"/>
  <c r="M4808" i="1" s="1"/>
  <c r="K4808" i="1"/>
  <c r="L61" i="1"/>
  <c r="M61" i="1" s="1"/>
  <c r="K61" i="1"/>
  <c r="L6826" i="1"/>
  <c r="M6826" i="1" s="1"/>
  <c r="K6826" i="1"/>
  <c r="L21" i="1"/>
  <c r="M21" i="1" s="1"/>
  <c r="K21" i="1"/>
  <c r="L5" i="1"/>
  <c r="M5" i="1" s="1"/>
  <c r="K5" i="1"/>
  <c r="L90" i="1"/>
  <c r="M90" i="1" s="1"/>
  <c r="K90" i="1"/>
  <c r="L74" i="1"/>
  <c r="M74" i="1" s="1"/>
  <c r="K74" i="1"/>
  <c r="L58" i="1"/>
  <c r="M58" i="1" s="1"/>
  <c r="K58" i="1"/>
  <c r="L42" i="1"/>
  <c r="M42" i="1" s="1"/>
  <c r="K42" i="1"/>
  <c r="L7099" i="1"/>
  <c r="M7099" i="1" s="1"/>
  <c r="K7099" i="1"/>
  <c r="L7083" i="1"/>
  <c r="M7083" i="1" s="1"/>
  <c r="K7083" i="1"/>
  <c r="L7062" i="1"/>
  <c r="M7062" i="1" s="1"/>
  <c r="K7062" i="1"/>
  <c r="L7046" i="1"/>
  <c r="M7046" i="1" s="1"/>
  <c r="K7046" i="1"/>
  <c r="L7030" i="1"/>
  <c r="M7030" i="1" s="1"/>
  <c r="K7030" i="1"/>
  <c r="L7014" i="1"/>
  <c r="M7014" i="1" s="1"/>
  <c r="K7014" i="1"/>
  <c r="L6998" i="1"/>
  <c r="M6998" i="1" s="1"/>
  <c r="K6998" i="1"/>
  <c r="K6982" i="1"/>
  <c r="L6966" i="1"/>
  <c r="M6966" i="1" s="1"/>
  <c r="K6966" i="1"/>
  <c r="L6950" i="1"/>
  <c r="M6950" i="1" s="1"/>
  <c r="K6950" i="1"/>
  <c r="L6934" i="1"/>
  <c r="M6934" i="1" s="1"/>
  <c r="K6934" i="1"/>
  <c r="L6918" i="1"/>
  <c r="M6918" i="1" s="1"/>
  <c r="K6918" i="1"/>
  <c r="L6902" i="1"/>
  <c r="M6902" i="1" s="1"/>
  <c r="K6902" i="1"/>
  <c r="L6887" i="1"/>
  <c r="M6887" i="1" s="1"/>
  <c r="K6887" i="1"/>
  <c r="L6871" i="1"/>
  <c r="M6871" i="1" s="1"/>
  <c r="K6871" i="1"/>
  <c r="L6855" i="1"/>
  <c r="M6855" i="1" s="1"/>
  <c r="K6855" i="1"/>
  <c r="L6839" i="1"/>
  <c r="M6839" i="1" s="1"/>
  <c r="K6839" i="1"/>
  <c r="L6823" i="1"/>
  <c r="M6823" i="1" s="1"/>
  <c r="K6823" i="1"/>
  <c r="L6792" i="1"/>
  <c r="M6792" i="1" s="1"/>
  <c r="K6792" i="1"/>
  <c r="L6776" i="1"/>
  <c r="M6776" i="1" s="1"/>
  <c r="K6776" i="1"/>
  <c r="L6696" i="1"/>
  <c r="M6696" i="1" s="1"/>
  <c r="K6696" i="1"/>
  <c r="L6680" i="1"/>
  <c r="M6680" i="1" s="1"/>
  <c r="K6680" i="1"/>
  <c r="K6664" i="1"/>
  <c r="L6648" i="1"/>
  <c r="M6648" i="1" s="1"/>
  <c r="K6648" i="1"/>
  <c r="K6632" i="1"/>
  <c r="L6616" i="1"/>
  <c r="M6616" i="1" s="1"/>
  <c r="K6616" i="1"/>
  <c r="L6600" i="1"/>
  <c r="M6600" i="1" s="1"/>
  <c r="K6600" i="1"/>
  <c r="L6584" i="1"/>
  <c r="M6584" i="1" s="1"/>
  <c r="K6584" i="1"/>
  <c r="L6568" i="1"/>
  <c r="M6568" i="1" s="1"/>
  <c r="K6568" i="1"/>
  <c r="L6553" i="1"/>
  <c r="M6553" i="1" s="1"/>
  <c r="K6553" i="1"/>
  <c r="L6537" i="1"/>
  <c r="M6537" i="1" s="1"/>
  <c r="K6537" i="1"/>
  <c r="L6522" i="1"/>
  <c r="M6522" i="1" s="1"/>
  <c r="K6522" i="1"/>
  <c r="L6506" i="1"/>
  <c r="M6506" i="1" s="1"/>
  <c r="K6506" i="1"/>
  <c r="L6490" i="1"/>
  <c r="M6490" i="1" s="1"/>
  <c r="K6490" i="1"/>
  <c r="L6474" i="1"/>
  <c r="M6474" i="1" s="1"/>
  <c r="K6474" i="1"/>
  <c r="L6459" i="1"/>
  <c r="M6459" i="1" s="1"/>
  <c r="K6459" i="1"/>
  <c r="L6443" i="1"/>
  <c r="M6443" i="1" s="1"/>
  <c r="K6443" i="1"/>
  <c r="L6427" i="1"/>
  <c r="M6427" i="1" s="1"/>
  <c r="K6427" i="1"/>
  <c r="L6411" i="1"/>
  <c r="M6411" i="1" s="1"/>
  <c r="K6411" i="1"/>
  <c r="L6395" i="1"/>
  <c r="M6395" i="1" s="1"/>
  <c r="K6395" i="1"/>
  <c r="L6379" i="1"/>
  <c r="M6379" i="1" s="1"/>
  <c r="K6379" i="1"/>
  <c r="L6363" i="1"/>
  <c r="M6363" i="1" s="1"/>
  <c r="K6363" i="1"/>
  <c r="L6347" i="1"/>
  <c r="M6347" i="1" s="1"/>
  <c r="K6347" i="1"/>
  <c r="L6331" i="1"/>
  <c r="M6331" i="1" s="1"/>
  <c r="K6331" i="1"/>
  <c r="L6315" i="1"/>
  <c r="M6315" i="1" s="1"/>
  <c r="K6315" i="1"/>
  <c r="L6299" i="1"/>
  <c r="M6299" i="1" s="1"/>
  <c r="K6299" i="1"/>
  <c r="L6283" i="1"/>
  <c r="M6283" i="1" s="1"/>
  <c r="K6283" i="1"/>
  <c r="L6256" i="1"/>
  <c r="M6256" i="1" s="1"/>
  <c r="K6256" i="1"/>
  <c r="L6240" i="1"/>
  <c r="M6240" i="1" s="1"/>
  <c r="K6240" i="1"/>
  <c r="L6224" i="1"/>
  <c r="M6224" i="1" s="1"/>
  <c r="K6224" i="1"/>
  <c r="L6208" i="1"/>
  <c r="M6208" i="1" s="1"/>
  <c r="K6208" i="1"/>
  <c r="L6192" i="1"/>
  <c r="M6192" i="1" s="1"/>
  <c r="K6192" i="1"/>
  <c r="K6176" i="1"/>
  <c r="L6160" i="1"/>
  <c r="M6160" i="1" s="1"/>
  <c r="K6160" i="1"/>
  <c r="L6144" i="1"/>
  <c r="M6144" i="1" s="1"/>
  <c r="K6144" i="1"/>
  <c r="L6128" i="1"/>
  <c r="M6128" i="1" s="1"/>
  <c r="K6128" i="1"/>
  <c r="L6112" i="1"/>
  <c r="M6112" i="1" s="1"/>
  <c r="K6112" i="1"/>
  <c r="L6096" i="1"/>
  <c r="M6096" i="1" s="1"/>
  <c r="K6096" i="1"/>
  <c r="L6080" i="1"/>
  <c r="M6080" i="1" s="1"/>
  <c r="K6080" i="1"/>
  <c r="K6064" i="1"/>
  <c r="L6044" i="1"/>
  <c r="M6044" i="1" s="1"/>
  <c r="K6044" i="1"/>
  <c r="L6028" i="1"/>
  <c r="M6028" i="1" s="1"/>
  <c r="K6028" i="1"/>
  <c r="L6012" i="1"/>
  <c r="M6012" i="1" s="1"/>
  <c r="K6012" i="1"/>
  <c r="K5886" i="1"/>
  <c r="L5860" i="1"/>
  <c r="M5860" i="1" s="1"/>
  <c r="K5860" i="1"/>
  <c r="L5844" i="1"/>
  <c r="M5844" i="1" s="1"/>
  <c r="K5844" i="1"/>
  <c r="L5828" i="1"/>
  <c r="M5828" i="1" s="1"/>
  <c r="K5828" i="1"/>
  <c r="L5812" i="1"/>
  <c r="M5812" i="1" s="1"/>
  <c r="K5812" i="1"/>
  <c r="L5796" i="1"/>
  <c r="M5796" i="1" s="1"/>
  <c r="K5796" i="1"/>
  <c r="L5780" i="1"/>
  <c r="M5780" i="1" s="1"/>
  <c r="K5780" i="1"/>
  <c r="L5764" i="1"/>
  <c r="M5764" i="1" s="1"/>
  <c r="K5764" i="1"/>
  <c r="L5748" i="1"/>
  <c r="M5748" i="1" s="1"/>
  <c r="K5748" i="1"/>
  <c r="L5732" i="1"/>
  <c r="M5732" i="1" s="1"/>
  <c r="K5732" i="1"/>
  <c r="L5710" i="1"/>
  <c r="M5710" i="1" s="1"/>
  <c r="K5710" i="1"/>
  <c r="K5694" i="1"/>
  <c r="L5678" i="1"/>
  <c r="M5678" i="1" s="1"/>
  <c r="K5678" i="1"/>
  <c r="L5662" i="1"/>
  <c r="M5662" i="1" s="1"/>
  <c r="K5662" i="1"/>
  <c r="L5646" i="1"/>
  <c r="M5646" i="1" s="1"/>
  <c r="K5646" i="1"/>
  <c r="L5630" i="1"/>
  <c r="M5630" i="1" s="1"/>
  <c r="K5630" i="1"/>
  <c r="L5614" i="1"/>
  <c r="M5614" i="1" s="1"/>
  <c r="K5614" i="1"/>
  <c r="L5591" i="1"/>
  <c r="M5591" i="1" s="1"/>
  <c r="K5591" i="1"/>
  <c r="L5570" i="1"/>
  <c r="M5570" i="1" s="1"/>
  <c r="K5570" i="1"/>
  <c r="L5554" i="1"/>
  <c r="M5554" i="1" s="1"/>
  <c r="K5554" i="1"/>
  <c r="L5538" i="1"/>
  <c r="M5538" i="1" s="1"/>
  <c r="K5538" i="1"/>
  <c r="L5523" i="1"/>
  <c r="M5523" i="1" s="1"/>
  <c r="K5523" i="1"/>
  <c r="L5507" i="1"/>
  <c r="M5507" i="1" s="1"/>
  <c r="K5507" i="1"/>
  <c r="L5492" i="1"/>
  <c r="M5492" i="1" s="1"/>
  <c r="K5492" i="1"/>
  <c r="L5476" i="1"/>
  <c r="M5476" i="1" s="1"/>
  <c r="K5476" i="1"/>
  <c r="L5460" i="1"/>
  <c r="M5460" i="1" s="1"/>
  <c r="K5460" i="1"/>
  <c r="L5444" i="1"/>
  <c r="M5444" i="1" s="1"/>
  <c r="K5444" i="1"/>
  <c r="K5395" i="1"/>
  <c r="K5379" i="1"/>
  <c r="K5363" i="1"/>
  <c r="K5347" i="1"/>
  <c r="K5293" i="1"/>
  <c r="L5277" i="1"/>
  <c r="M5277" i="1" s="1"/>
  <c r="K5277" i="1"/>
  <c r="L5261" i="1"/>
  <c r="M5261" i="1" s="1"/>
  <c r="K5261" i="1"/>
  <c r="L5246" i="1"/>
  <c r="M5246" i="1" s="1"/>
  <c r="K5246" i="1"/>
  <c r="L5227" i="1"/>
  <c r="M5227" i="1" s="1"/>
  <c r="K5227" i="1"/>
  <c r="L5211" i="1"/>
  <c r="M5211" i="1" s="1"/>
  <c r="K5211" i="1"/>
  <c r="L5195" i="1"/>
  <c r="M5195" i="1" s="1"/>
  <c r="K5195" i="1"/>
  <c r="L5179" i="1"/>
  <c r="M5179" i="1" s="1"/>
  <c r="K5179" i="1"/>
  <c r="L5163" i="1"/>
  <c r="M5163" i="1" s="1"/>
  <c r="K5163" i="1"/>
  <c r="L5148" i="1"/>
  <c r="M5148" i="1" s="1"/>
  <c r="K5148" i="1"/>
  <c r="L5132" i="1"/>
  <c r="M5132" i="1" s="1"/>
  <c r="K5132" i="1"/>
  <c r="L5116" i="1"/>
  <c r="M5116" i="1" s="1"/>
  <c r="K5116" i="1"/>
  <c r="L5100" i="1"/>
  <c r="M5100" i="1" s="1"/>
  <c r="K5100" i="1"/>
  <c r="L5084" i="1"/>
  <c r="M5084" i="1" s="1"/>
  <c r="K5084" i="1"/>
  <c r="L5061" i="1"/>
  <c r="M5061" i="1" s="1"/>
  <c r="K5061" i="1"/>
  <c r="L5045" i="1"/>
  <c r="M5045" i="1" s="1"/>
  <c r="K5045" i="1"/>
  <c r="L5029" i="1"/>
  <c r="M5029" i="1" s="1"/>
  <c r="K5029" i="1"/>
  <c r="L5013" i="1"/>
  <c r="M5013" i="1" s="1"/>
  <c r="K5013" i="1"/>
  <c r="L4998" i="1"/>
  <c r="M4998" i="1" s="1"/>
  <c r="K4998" i="1"/>
  <c r="L4979" i="1"/>
  <c r="M4979" i="1" s="1"/>
  <c r="K4979" i="1"/>
  <c r="L4963" i="1"/>
  <c r="M4963" i="1" s="1"/>
  <c r="K4963" i="1"/>
  <c r="L4947" i="1"/>
  <c r="M4947" i="1" s="1"/>
  <c r="K4947" i="1"/>
  <c r="L4931" i="1"/>
  <c r="M4931" i="1" s="1"/>
  <c r="K4931" i="1"/>
  <c r="L4915" i="1"/>
  <c r="M4915" i="1" s="1"/>
  <c r="K4915" i="1"/>
  <c r="L4898" i="1"/>
  <c r="M4898" i="1" s="1"/>
  <c r="K4898" i="1"/>
  <c r="L4882" i="1"/>
  <c r="M4882" i="1" s="1"/>
  <c r="K4882" i="1"/>
  <c r="L4866" i="1"/>
  <c r="M4866" i="1" s="1"/>
  <c r="K4866" i="1"/>
  <c r="L4850" i="1"/>
  <c r="M4850" i="1" s="1"/>
  <c r="K4850" i="1"/>
  <c r="L4834" i="1"/>
  <c r="M4834" i="1" s="1"/>
  <c r="K4834" i="1"/>
  <c r="L4818" i="1"/>
  <c r="M4818" i="1" s="1"/>
  <c r="K4818" i="1"/>
  <c r="L4802" i="1"/>
  <c r="M4802" i="1" s="1"/>
  <c r="K4802" i="1"/>
  <c r="L4786" i="1"/>
  <c r="M4786" i="1" s="1"/>
  <c r="K4786" i="1"/>
  <c r="L4770" i="1"/>
  <c r="M4770" i="1" s="1"/>
  <c r="K4770" i="1"/>
  <c r="L4750" i="1"/>
  <c r="M4750" i="1" s="1"/>
  <c r="K4750" i="1"/>
  <c r="L4734" i="1"/>
  <c r="M4734" i="1" s="1"/>
  <c r="K4734" i="1"/>
  <c r="L4718" i="1"/>
  <c r="M4718" i="1" s="1"/>
  <c r="K4718" i="1"/>
  <c r="L4702" i="1"/>
  <c r="M4702" i="1" s="1"/>
  <c r="K4702" i="1"/>
  <c r="L4686" i="1"/>
  <c r="M4686" i="1" s="1"/>
  <c r="K4686" i="1"/>
  <c r="L4671" i="1"/>
  <c r="M4671" i="1" s="1"/>
  <c r="K4671" i="1"/>
  <c r="L4655" i="1"/>
  <c r="M4655" i="1" s="1"/>
  <c r="K4655" i="1"/>
  <c r="L4639" i="1"/>
  <c r="M4639" i="1" s="1"/>
  <c r="K4639" i="1"/>
  <c r="L4623" i="1"/>
  <c r="M4623" i="1" s="1"/>
  <c r="K4623" i="1"/>
  <c r="L4608" i="1"/>
  <c r="M4608" i="1" s="1"/>
  <c r="K4608" i="1"/>
  <c r="L4592" i="1"/>
  <c r="M4592" i="1" s="1"/>
  <c r="K4592" i="1"/>
  <c r="L4576" i="1"/>
  <c r="M4576" i="1" s="1"/>
  <c r="K4576" i="1"/>
  <c r="L4560" i="1"/>
  <c r="M4560" i="1" s="1"/>
  <c r="K4560" i="1"/>
  <c r="L4544" i="1"/>
  <c r="M4544" i="1" s="1"/>
  <c r="K4544" i="1"/>
  <c r="L4528" i="1"/>
  <c r="M4528" i="1" s="1"/>
  <c r="K4528" i="1"/>
  <c r="L4512" i="1"/>
  <c r="M4512" i="1" s="1"/>
  <c r="K4512" i="1"/>
  <c r="L4496" i="1"/>
  <c r="M4496" i="1" s="1"/>
  <c r="K4496" i="1"/>
  <c r="L4480" i="1"/>
  <c r="M4480" i="1" s="1"/>
  <c r="K4480" i="1"/>
  <c r="L4464" i="1"/>
  <c r="M4464" i="1" s="1"/>
  <c r="K4464" i="1"/>
  <c r="L4448" i="1"/>
  <c r="M4448" i="1" s="1"/>
  <c r="K4448" i="1"/>
  <c r="L4432" i="1"/>
  <c r="M4432" i="1" s="1"/>
  <c r="K4432" i="1"/>
  <c r="L4416" i="1"/>
  <c r="M4416" i="1" s="1"/>
  <c r="K4416" i="1"/>
  <c r="L4401" i="1"/>
  <c r="M4401" i="1" s="1"/>
  <c r="K4401" i="1"/>
  <c r="L4385" i="1"/>
  <c r="M4385" i="1" s="1"/>
  <c r="K4385" i="1"/>
  <c r="L4369" i="1"/>
  <c r="M4369" i="1" s="1"/>
  <c r="K4369" i="1"/>
  <c r="L4353" i="1"/>
  <c r="M4353" i="1" s="1"/>
  <c r="K4353" i="1"/>
  <c r="L4337" i="1"/>
  <c r="M4337" i="1" s="1"/>
  <c r="K4337" i="1"/>
  <c r="L4321" i="1"/>
  <c r="M4321" i="1" s="1"/>
  <c r="K4321" i="1"/>
  <c r="L4305" i="1"/>
  <c r="M4305" i="1" s="1"/>
  <c r="K4305" i="1"/>
  <c r="L4289" i="1"/>
  <c r="M4289" i="1" s="1"/>
  <c r="K4289" i="1"/>
  <c r="L4273" i="1"/>
  <c r="M4273" i="1" s="1"/>
  <c r="K4273" i="1"/>
  <c r="L4257" i="1"/>
  <c r="M4257" i="1" s="1"/>
  <c r="K4257" i="1"/>
  <c r="L4241" i="1"/>
  <c r="M4241" i="1" s="1"/>
  <c r="K4241" i="1"/>
  <c r="L4225" i="1"/>
  <c r="M4225" i="1" s="1"/>
  <c r="K4225" i="1"/>
  <c r="L4210" i="1"/>
  <c r="M4210" i="1" s="1"/>
  <c r="K4210" i="1"/>
  <c r="K4194" i="1"/>
  <c r="L4178" i="1"/>
  <c r="M4178" i="1" s="1"/>
  <c r="K4178" i="1"/>
  <c r="L4162" i="1"/>
  <c r="M4162" i="1" s="1"/>
  <c r="K4162" i="1"/>
  <c r="L4147" i="1"/>
  <c r="M4147" i="1" s="1"/>
  <c r="K4147" i="1"/>
  <c r="L4131" i="1"/>
  <c r="M4131" i="1" s="1"/>
  <c r="K4131" i="1"/>
  <c r="L4115" i="1"/>
  <c r="M4115" i="1" s="1"/>
  <c r="K4115" i="1"/>
  <c r="L4099" i="1"/>
  <c r="M4099" i="1" s="1"/>
  <c r="K4099" i="1"/>
  <c r="L4083" i="1"/>
  <c r="M4083" i="1" s="1"/>
  <c r="K4083" i="1"/>
  <c r="L4067" i="1"/>
  <c r="M4067" i="1" s="1"/>
  <c r="K4067" i="1"/>
  <c r="L4051" i="1"/>
  <c r="M4051" i="1" s="1"/>
  <c r="K4051" i="1"/>
  <c r="L4035" i="1"/>
  <c r="M4035" i="1" s="1"/>
  <c r="K4035" i="1"/>
  <c r="L4019" i="1"/>
  <c r="M4019" i="1" s="1"/>
  <c r="K4019" i="1"/>
  <c r="L4003" i="1"/>
  <c r="M4003" i="1" s="1"/>
  <c r="K4003" i="1"/>
  <c r="L3987" i="1"/>
  <c r="M3987" i="1" s="1"/>
  <c r="K3987" i="1"/>
  <c r="L3971" i="1"/>
  <c r="M3971" i="1" s="1"/>
  <c r="K3971" i="1"/>
  <c r="L3955" i="1"/>
  <c r="M3955" i="1" s="1"/>
  <c r="K3955" i="1"/>
  <c r="L3939" i="1"/>
  <c r="M3939" i="1" s="1"/>
  <c r="K3939" i="1"/>
  <c r="L3924" i="1"/>
  <c r="M3924" i="1" s="1"/>
  <c r="K3924" i="1"/>
  <c r="L3908" i="1"/>
  <c r="M3908" i="1" s="1"/>
  <c r="K3908" i="1"/>
  <c r="L3893" i="1"/>
  <c r="M3893" i="1" s="1"/>
  <c r="K3893" i="1"/>
  <c r="L3877" i="1"/>
  <c r="M3877" i="1" s="1"/>
  <c r="K3877" i="1"/>
  <c r="L3862" i="1"/>
  <c r="M3862" i="1" s="1"/>
  <c r="K3862" i="1"/>
  <c r="L3846" i="1"/>
  <c r="M3846" i="1" s="1"/>
  <c r="K3846" i="1"/>
  <c r="L3830" i="1"/>
  <c r="M3830" i="1" s="1"/>
  <c r="K3830" i="1"/>
  <c r="K3814" i="1"/>
  <c r="L3798" i="1"/>
  <c r="M3798" i="1" s="1"/>
  <c r="K3798" i="1"/>
  <c r="L3782" i="1"/>
  <c r="M3782" i="1" s="1"/>
  <c r="K3782" i="1"/>
  <c r="K3766" i="1"/>
  <c r="L3750" i="1"/>
  <c r="M3750" i="1" s="1"/>
  <c r="K3750" i="1"/>
  <c r="L3735" i="1"/>
  <c r="M3735" i="1" s="1"/>
  <c r="K3735" i="1"/>
  <c r="L88" i="1"/>
  <c r="M88" i="1" s="1"/>
  <c r="K88" i="1"/>
  <c r="L40" i="1"/>
  <c r="M40" i="1" s="1"/>
  <c r="K40" i="1"/>
  <c r="L7028" i="1"/>
  <c r="M7028" i="1" s="1"/>
  <c r="K7028" i="1"/>
  <c r="L6932" i="1"/>
  <c r="M6932" i="1" s="1"/>
  <c r="K6932" i="1"/>
  <c r="L6853" i="1"/>
  <c r="M6853" i="1" s="1"/>
  <c r="K6853" i="1"/>
  <c r="K6790" i="1"/>
  <c r="L6678" i="1"/>
  <c r="M6678" i="1" s="1"/>
  <c r="K6678" i="1"/>
  <c r="L6614" i="1"/>
  <c r="M6614" i="1" s="1"/>
  <c r="K6614" i="1"/>
  <c r="L6551" i="1"/>
  <c r="M6551" i="1" s="1"/>
  <c r="K6551" i="1"/>
  <c r="L6504" i="1"/>
  <c r="M6504" i="1" s="1"/>
  <c r="K6504" i="1"/>
  <c r="L6441" i="1"/>
  <c r="M6441" i="1" s="1"/>
  <c r="K6441" i="1"/>
  <c r="L6377" i="1"/>
  <c r="M6377" i="1" s="1"/>
  <c r="K6377" i="1"/>
  <c r="L6329" i="1"/>
  <c r="M6329" i="1" s="1"/>
  <c r="K6329" i="1"/>
  <c r="L6297" i="1"/>
  <c r="M6297" i="1" s="1"/>
  <c r="K6297" i="1"/>
  <c r="L6238" i="1"/>
  <c r="M6238" i="1" s="1"/>
  <c r="K6238" i="1"/>
  <c r="L6206" i="1"/>
  <c r="M6206" i="1" s="1"/>
  <c r="K6206" i="1"/>
  <c r="L6158" i="1"/>
  <c r="M6158" i="1" s="1"/>
  <c r="K6158" i="1"/>
  <c r="L6110" i="1"/>
  <c r="M6110" i="1" s="1"/>
  <c r="K6110" i="1"/>
  <c r="L6078" i="1"/>
  <c r="M6078" i="1" s="1"/>
  <c r="K6078" i="1"/>
  <c r="L6042" i="1"/>
  <c r="M6042" i="1" s="1"/>
  <c r="K6042" i="1"/>
  <c r="K5900" i="1"/>
  <c r="L5842" i="1"/>
  <c r="M5842" i="1" s="1"/>
  <c r="K5842" i="1"/>
  <c r="L5794" i="1"/>
  <c r="M5794" i="1" s="1"/>
  <c r="K5794" i="1"/>
  <c r="L5730" i="1"/>
  <c r="M5730" i="1" s="1"/>
  <c r="K5730" i="1"/>
  <c r="L5660" i="1"/>
  <c r="M5660" i="1" s="1"/>
  <c r="K5660" i="1"/>
  <c r="K5628" i="1"/>
  <c r="L5589" i="1"/>
  <c r="M5589" i="1" s="1"/>
  <c r="K5589" i="1"/>
  <c r="K5552" i="1"/>
  <c r="L5505" i="1"/>
  <c r="M5505" i="1" s="1"/>
  <c r="K5505" i="1"/>
  <c r="K5474" i="1"/>
  <c r="K5393" i="1"/>
  <c r="K5361" i="1"/>
  <c r="L5275" i="1"/>
  <c r="M5275" i="1" s="1"/>
  <c r="K5275" i="1"/>
  <c r="L5244" i="1"/>
  <c r="M5244" i="1" s="1"/>
  <c r="K5244" i="1"/>
  <c r="K5177" i="1"/>
  <c r="L5130" i="1"/>
  <c r="M5130" i="1" s="1"/>
  <c r="K5130" i="1"/>
  <c r="L5098" i="1"/>
  <c r="M5098" i="1" s="1"/>
  <c r="K5098" i="1"/>
  <c r="L5059" i="1"/>
  <c r="M5059" i="1" s="1"/>
  <c r="K5059" i="1"/>
  <c r="L5027" i="1"/>
  <c r="M5027" i="1" s="1"/>
  <c r="K5027" i="1"/>
  <c r="L4996" i="1"/>
  <c r="M4996" i="1" s="1"/>
  <c r="K4996" i="1"/>
  <c r="L4961" i="1"/>
  <c r="M4961" i="1" s="1"/>
  <c r="K4961" i="1"/>
  <c r="L4929" i="1"/>
  <c r="M4929" i="1" s="1"/>
  <c r="K4929" i="1"/>
  <c r="L4896" i="1"/>
  <c r="M4896" i="1" s="1"/>
  <c r="K4896" i="1"/>
  <c r="L4864" i="1"/>
  <c r="M4864" i="1" s="1"/>
  <c r="K4864" i="1"/>
  <c r="L4816" i="1"/>
  <c r="M4816" i="1" s="1"/>
  <c r="K4816" i="1"/>
  <c r="L4784" i="1"/>
  <c r="M4784" i="1" s="1"/>
  <c r="K4784" i="1"/>
  <c r="L4748" i="1"/>
  <c r="M4748" i="1" s="1"/>
  <c r="K4748" i="1"/>
  <c r="L4716" i="1"/>
  <c r="M4716" i="1" s="1"/>
  <c r="K4716" i="1"/>
  <c r="L4685" i="1"/>
  <c r="M4685" i="1" s="1"/>
  <c r="K4685" i="1"/>
  <c r="L4653" i="1"/>
  <c r="M4653" i="1" s="1"/>
  <c r="K4653" i="1"/>
  <c r="L4621" i="1"/>
  <c r="M4621" i="1" s="1"/>
  <c r="K4621" i="1"/>
  <c r="L4590" i="1"/>
  <c r="M4590" i="1" s="1"/>
  <c r="K4590" i="1"/>
  <c r="L4558" i="1"/>
  <c r="M4558" i="1" s="1"/>
  <c r="K4558" i="1"/>
  <c r="L4510" i="1"/>
  <c r="M4510" i="1" s="1"/>
  <c r="K4510" i="1"/>
  <c r="L4478" i="1"/>
  <c r="M4478" i="1" s="1"/>
  <c r="K4478" i="1"/>
  <c r="L4446" i="1"/>
  <c r="M4446" i="1" s="1"/>
  <c r="K4446" i="1"/>
  <c r="L4414" i="1"/>
  <c r="M4414" i="1" s="1"/>
  <c r="K4414" i="1"/>
  <c r="L4383" i="1"/>
  <c r="M4383" i="1" s="1"/>
  <c r="K4383" i="1"/>
  <c r="L4351" i="1"/>
  <c r="M4351" i="1" s="1"/>
  <c r="K4351" i="1"/>
  <c r="L4319" i="1"/>
  <c r="M4319" i="1" s="1"/>
  <c r="K4319" i="1"/>
  <c r="L4303" i="1"/>
  <c r="M4303" i="1" s="1"/>
  <c r="K4303" i="1"/>
  <c r="L4271" i="1"/>
  <c r="M4271" i="1" s="1"/>
  <c r="K4271" i="1"/>
  <c r="L4255" i="1"/>
  <c r="M4255" i="1" s="1"/>
  <c r="K4255" i="1"/>
  <c r="L4223" i="1"/>
  <c r="M4223" i="1" s="1"/>
  <c r="K4223" i="1"/>
  <c r="L4208" i="1"/>
  <c r="M4208" i="1" s="1"/>
  <c r="K4208" i="1"/>
  <c r="L4192" i="1"/>
  <c r="M4192" i="1" s="1"/>
  <c r="K4192" i="1"/>
  <c r="L4176" i="1"/>
  <c r="M4176" i="1" s="1"/>
  <c r="K4176" i="1"/>
  <c r="L4145" i="1"/>
  <c r="M4145" i="1" s="1"/>
  <c r="K4145" i="1"/>
  <c r="L4113" i="1"/>
  <c r="M4113" i="1" s="1"/>
  <c r="K4113" i="1"/>
  <c r="L4097" i="1"/>
  <c r="M4097" i="1" s="1"/>
  <c r="K4097" i="1"/>
  <c r="L4081" i="1"/>
  <c r="M4081" i="1" s="1"/>
  <c r="K4081" i="1"/>
  <c r="L3969" i="1"/>
  <c r="M3969" i="1" s="1"/>
  <c r="K3969" i="1"/>
  <c r="L3906" i="1"/>
  <c r="M3906" i="1" s="1"/>
  <c r="K3906" i="1"/>
  <c r="L3828" i="1"/>
  <c r="M3828" i="1" s="1"/>
  <c r="K3828" i="1"/>
  <c r="L3780" i="1"/>
  <c r="M3780" i="1" s="1"/>
  <c r="K3780" i="1"/>
  <c r="L3701" i="1"/>
  <c r="M3701" i="1" s="1"/>
  <c r="K3701" i="1"/>
  <c r="L3654" i="1"/>
  <c r="M3654" i="1" s="1"/>
  <c r="K3654" i="1"/>
  <c r="L3574" i="1"/>
  <c r="M3574" i="1" s="1"/>
  <c r="K3574" i="1"/>
  <c r="L3526" i="1"/>
  <c r="M3526" i="1" s="1"/>
  <c r="K3526" i="1"/>
  <c r="L3446" i="1"/>
  <c r="M3446" i="1" s="1"/>
  <c r="K3446" i="1"/>
  <c r="L3384" i="1"/>
  <c r="M3384" i="1" s="1"/>
  <c r="K3384" i="1"/>
  <c r="L3305" i="1"/>
  <c r="M3305" i="1" s="1"/>
  <c r="K3305" i="1"/>
  <c r="L3241" i="1"/>
  <c r="M3241" i="1" s="1"/>
  <c r="K3241" i="1"/>
  <c r="L3161" i="1"/>
  <c r="M3161" i="1" s="1"/>
  <c r="K3161" i="1"/>
  <c r="L3075" i="1"/>
  <c r="M3075" i="1" s="1"/>
  <c r="K3075" i="1"/>
  <c r="L3017" i="1"/>
  <c r="M3017" i="1" s="1"/>
  <c r="K3017" i="1"/>
  <c r="L2905" i="1"/>
  <c r="M2905" i="1" s="1"/>
  <c r="K2905" i="1"/>
  <c r="L2858" i="1"/>
  <c r="M2858" i="1" s="1"/>
  <c r="K2858" i="1"/>
  <c r="L2820" i="1"/>
  <c r="M2820" i="1" s="1"/>
  <c r="K2820" i="1"/>
  <c r="L2741" i="1"/>
  <c r="M2741" i="1" s="1"/>
  <c r="K2741" i="1"/>
  <c r="L2663" i="1"/>
  <c r="M2663" i="1" s="1"/>
  <c r="K2663" i="1"/>
  <c r="L2599" i="1"/>
  <c r="M2599" i="1" s="1"/>
  <c r="K2599" i="1"/>
  <c r="L2520" i="1"/>
  <c r="M2520" i="1" s="1"/>
  <c r="K2520" i="1"/>
  <c r="L2377" i="1"/>
  <c r="M2377" i="1" s="1"/>
  <c r="K2377" i="1"/>
  <c r="L2170" i="1"/>
  <c r="M2170" i="1" s="1"/>
  <c r="K2170" i="1"/>
  <c r="L6995" i="1"/>
  <c r="M6995" i="1" s="1"/>
  <c r="K6995" i="1"/>
  <c r="L6868" i="1"/>
  <c r="M6868" i="1" s="1"/>
  <c r="K6868" i="1"/>
  <c r="L6629" i="1"/>
  <c r="M6629" i="1" s="1"/>
  <c r="K6629" i="1"/>
  <c r="L6487" i="1"/>
  <c r="M6487" i="1" s="1"/>
  <c r="K6487" i="1"/>
  <c r="L6360" i="1"/>
  <c r="M6360" i="1" s="1"/>
  <c r="K6360" i="1"/>
  <c r="L6205" i="1"/>
  <c r="M6205" i="1" s="1"/>
  <c r="K6205" i="1"/>
  <c r="L6061" i="1"/>
  <c r="M6061" i="1" s="1"/>
  <c r="K6061" i="1"/>
  <c r="K5841" i="1"/>
  <c r="L5707" i="1"/>
  <c r="M5707" i="1" s="1"/>
  <c r="K5707" i="1"/>
  <c r="L5551" i="1"/>
  <c r="M5551" i="1" s="1"/>
  <c r="K5551" i="1"/>
  <c r="L5457" i="1"/>
  <c r="M5457" i="1" s="1"/>
  <c r="K5457" i="1"/>
  <c r="L5274" i="1"/>
  <c r="M5274" i="1" s="1"/>
  <c r="K5274" i="1"/>
  <c r="L5129" i="1"/>
  <c r="M5129" i="1" s="1"/>
  <c r="K5129" i="1"/>
  <c r="K4976" i="1"/>
  <c r="L4815" i="1"/>
  <c r="M4815" i="1" s="1"/>
  <c r="K4815" i="1"/>
  <c r="K4668" i="1"/>
  <c r="L4525" i="1"/>
  <c r="M4525" i="1" s="1"/>
  <c r="K4525" i="1"/>
  <c r="L4334" i="1"/>
  <c r="M4334" i="1" s="1"/>
  <c r="K4334" i="1"/>
  <c r="L4159" i="1"/>
  <c r="M4159" i="1" s="1"/>
  <c r="K4159" i="1"/>
  <c r="K4000" i="1"/>
  <c r="L3905" i="1"/>
  <c r="M3905" i="1" s="1"/>
  <c r="K3905" i="1"/>
  <c r="L3795" i="1"/>
  <c r="M3795" i="1" s="1"/>
  <c r="K3795" i="1"/>
  <c r="L3653" i="1"/>
  <c r="M3653" i="1" s="1"/>
  <c r="K3653" i="1"/>
  <c r="L102" i="1"/>
  <c r="M102" i="1" s="1"/>
  <c r="K102" i="1"/>
  <c r="L7026" i="1"/>
  <c r="M7026" i="1" s="1"/>
  <c r="K7026" i="1"/>
  <c r="L6867" i="1"/>
  <c r="M6867" i="1" s="1"/>
  <c r="K6867" i="1"/>
  <c r="L6580" i="1"/>
  <c r="M6580" i="1" s="1"/>
  <c r="K6580" i="1"/>
  <c r="L6455" i="1"/>
  <c r="M6455" i="1" s="1"/>
  <c r="K6455" i="1"/>
  <c r="L6268" i="1"/>
  <c r="M6268" i="1" s="1"/>
  <c r="K6268" i="1"/>
  <c r="L6108" i="1"/>
  <c r="M6108" i="1" s="1"/>
  <c r="K6108" i="1"/>
  <c r="K5872" i="1"/>
  <c r="L5728" i="1"/>
  <c r="M5728" i="1" s="1"/>
  <c r="K5728" i="1"/>
  <c r="K5603" i="1"/>
  <c r="L5440" i="1"/>
  <c r="M5440" i="1" s="1"/>
  <c r="K5440" i="1"/>
  <c r="L5242" i="1"/>
  <c r="M5242" i="1" s="1"/>
  <c r="K5242" i="1"/>
  <c r="L5144" i="1"/>
  <c r="M5144" i="1" s="1"/>
  <c r="K5144" i="1"/>
  <c r="L4994" i="1"/>
  <c r="M4994" i="1" s="1"/>
  <c r="K4994" i="1"/>
  <c r="L4846" i="1"/>
  <c r="M4846" i="1" s="1"/>
  <c r="K4846" i="1"/>
  <c r="L4714" i="1"/>
  <c r="M4714" i="1" s="1"/>
  <c r="K4714" i="1"/>
  <c r="L4588" i="1"/>
  <c r="M4588" i="1" s="1"/>
  <c r="K4588" i="1"/>
  <c r="L4444" i="1"/>
  <c r="M4444" i="1" s="1"/>
  <c r="K4444" i="1"/>
  <c r="L4158" i="1"/>
  <c r="M4158" i="1" s="1"/>
  <c r="K4158" i="1"/>
  <c r="K85" i="1"/>
  <c r="L7078" i="1"/>
  <c r="M7078" i="1" s="1"/>
  <c r="K7078" i="1"/>
  <c r="L6945" i="1"/>
  <c r="M6945" i="1" s="1"/>
  <c r="K6945" i="1"/>
  <c r="L6834" i="1"/>
  <c r="M6834" i="1" s="1"/>
  <c r="K6834" i="1"/>
  <c r="L6787" i="1"/>
  <c r="M6787" i="1" s="1"/>
  <c r="K6787" i="1"/>
  <c r="L6691" i="1"/>
  <c r="M6691" i="1" s="1"/>
  <c r="K6691" i="1"/>
  <c r="L6579" i="1"/>
  <c r="M6579" i="1" s="1"/>
  <c r="K6579" i="1"/>
  <c r="K6517" i="1"/>
  <c r="L6422" i="1"/>
  <c r="M6422" i="1" s="1"/>
  <c r="K6422" i="1"/>
  <c r="L6294" i="1"/>
  <c r="M6294" i="1" s="1"/>
  <c r="K6294" i="1"/>
  <c r="L6171" i="1"/>
  <c r="M6171" i="1" s="1"/>
  <c r="K6171" i="1"/>
  <c r="L6091" i="1"/>
  <c r="M6091" i="1" s="1"/>
  <c r="K6091" i="1"/>
  <c r="K5897" i="1"/>
  <c r="L5775" i="1"/>
  <c r="M5775" i="1" s="1"/>
  <c r="K5775" i="1"/>
  <c r="L5705" i="1"/>
  <c r="M5705" i="1" s="1"/>
  <c r="K5705" i="1"/>
  <c r="L5602" i="1"/>
  <c r="M5602" i="1" s="1"/>
  <c r="K5602" i="1"/>
  <c r="L5518" i="1"/>
  <c r="M5518" i="1" s="1"/>
  <c r="K5518" i="1"/>
  <c r="L5455" i="1"/>
  <c r="M5455" i="1" s="1"/>
  <c r="K5455" i="1"/>
  <c r="K5374" i="1"/>
  <c r="L5272" i="1"/>
  <c r="M5272" i="1" s="1"/>
  <c r="K5272" i="1"/>
  <c r="L5222" i="1"/>
  <c r="M5222" i="1" s="1"/>
  <c r="K5222" i="1"/>
  <c r="L5174" i="1"/>
  <c r="M5174" i="1" s="1"/>
  <c r="K5174" i="1"/>
  <c r="L5143" i="1"/>
  <c r="M5143" i="1" s="1"/>
  <c r="K5143" i="1"/>
  <c r="L5111" i="1"/>
  <c r="M5111" i="1" s="1"/>
  <c r="K5111" i="1"/>
  <c r="L5040" i="1"/>
  <c r="M5040" i="1" s="1"/>
  <c r="K5040" i="1"/>
  <c r="L5008" i="1"/>
  <c r="M5008" i="1" s="1"/>
  <c r="K5008" i="1"/>
  <c r="L4993" i="1"/>
  <c r="M4993" i="1" s="1"/>
  <c r="K4993" i="1"/>
  <c r="L4958" i="1"/>
  <c r="M4958" i="1" s="1"/>
  <c r="K4958" i="1"/>
  <c r="L4942" i="1"/>
  <c r="M4942" i="1" s="1"/>
  <c r="K4942" i="1"/>
  <c r="L4926" i="1"/>
  <c r="M4926" i="1" s="1"/>
  <c r="K4926" i="1"/>
  <c r="L4910" i="1"/>
  <c r="M4910" i="1" s="1"/>
  <c r="K4910" i="1"/>
  <c r="L4877" i="1"/>
  <c r="M4877" i="1" s="1"/>
  <c r="K4877" i="1"/>
  <c r="L4861" i="1"/>
  <c r="M4861" i="1" s="1"/>
  <c r="K4861" i="1"/>
  <c r="L4845" i="1"/>
  <c r="M4845" i="1" s="1"/>
  <c r="K4845" i="1"/>
  <c r="L4813" i="1"/>
  <c r="M4813" i="1" s="1"/>
  <c r="K4813" i="1"/>
  <c r="L4797" i="1"/>
  <c r="M4797" i="1" s="1"/>
  <c r="K4797" i="1"/>
  <c r="L4781" i="1"/>
  <c r="M4781" i="1" s="1"/>
  <c r="K4781" i="1"/>
  <c r="L4765" i="1"/>
  <c r="M4765" i="1" s="1"/>
  <c r="K4765" i="1"/>
  <c r="L4729" i="1"/>
  <c r="M4729" i="1" s="1"/>
  <c r="K4729" i="1"/>
  <c r="L4713" i="1"/>
  <c r="M4713" i="1" s="1"/>
  <c r="K4713" i="1"/>
  <c r="L4697" i="1"/>
  <c r="M4697" i="1" s="1"/>
  <c r="K4697" i="1"/>
  <c r="L4682" i="1"/>
  <c r="M4682" i="1" s="1"/>
  <c r="K4682" i="1"/>
  <c r="L4666" i="1"/>
  <c r="M4666" i="1" s="1"/>
  <c r="K4666" i="1"/>
  <c r="L4650" i="1"/>
  <c r="M4650" i="1" s="1"/>
  <c r="K4650" i="1"/>
  <c r="L4634" i="1"/>
  <c r="M4634" i="1" s="1"/>
  <c r="K4634" i="1"/>
  <c r="L4618" i="1"/>
  <c r="M4618" i="1" s="1"/>
  <c r="K4618" i="1"/>
  <c r="L4603" i="1"/>
  <c r="M4603" i="1" s="1"/>
  <c r="K4603" i="1"/>
  <c r="L4587" i="1"/>
  <c r="M4587" i="1" s="1"/>
  <c r="K4587" i="1"/>
  <c r="L4571" i="1"/>
  <c r="M4571" i="1" s="1"/>
  <c r="K4571" i="1"/>
  <c r="L4539" i="1"/>
  <c r="M4539" i="1" s="1"/>
  <c r="K4539" i="1"/>
  <c r="L4523" i="1"/>
  <c r="M4523" i="1" s="1"/>
  <c r="K4523" i="1"/>
  <c r="L4475" i="1"/>
  <c r="M4475" i="1" s="1"/>
  <c r="K4475" i="1"/>
  <c r="L4459" i="1"/>
  <c r="M4459" i="1" s="1"/>
  <c r="K4459" i="1"/>
  <c r="L4443" i="1"/>
  <c r="M4443" i="1" s="1"/>
  <c r="K4443" i="1"/>
  <c r="L4427" i="1"/>
  <c r="M4427" i="1" s="1"/>
  <c r="K4427" i="1"/>
  <c r="L4412" i="1"/>
  <c r="M4412" i="1" s="1"/>
  <c r="K4412" i="1"/>
  <c r="L4396" i="1"/>
  <c r="M4396" i="1" s="1"/>
  <c r="K4396" i="1"/>
  <c r="L4380" i="1"/>
  <c r="M4380" i="1" s="1"/>
  <c r="K4380" i="1"/>
  <c r="L4364" i="1"/>
  <c r="M4364" i="1" s="1"/>
  <c r="K4364" i="1"/>
  <c r="L4348" i="1"/>
  <c r="M4348" i="1" s="1"/>
  <c r="K4348" i="1"/>
  <c r="L4332" i="1"/>
  <c r="M4332" i="1" s="1"/>
  <c r="K4332" i="1"/>
  <c r="L4316" i="1"/>
  <c r="M4316" i="1" s="1"/>
  <c r="K4316" i="1"/>
  <c r="L4300" i="1"/>
  <c r="M4300" i="1" s="1"/>
  <c r="K4300" i="1"/>
  <c r="L4284" i="1"/>
  <c r="M4284" i="1" s="1"/>
  <c r="K4284" i="1"/>
  <c r="L4268" i="1"/>
  <c r="M4268" i="1" s="1"/>
  <c r="K4268" i="1"/>
  <c r="L4252" i="1"/>
  <c r="M4252" i="1" s="1"/>
  <c r="K4252" i="1"/>
  <c r="L4236" i="1"/>
  <c r="M4236" i="1" s="1"/>
  <c r="K4236" i="1"/>
  <c r="L4220" i="1"/>
  <c r="M4220" i="1" s="1"/>
  <c r="K4220" i="1"/>
  <c r="L4205" i="1"/>
  <c r="M4205" i="1" s="1"/>
  <c r="K4205" i="1"/>
  <c r="L4189" i="1"/>
  <c r="M4189" i="1" s="1"/>
  <c r="K4189" i="1"/>
  <c r="L4173" i="1"/>
  <c r="M4173" i="1" s="1"/>
  <c r="K4173" i="1"/>
  <c r="L4157" i="1"/>
  <c r="M4157" i="1" s="1"/>
  <c r="K4157" i="1"/>
  <c r="L4142" i="1"/>
  <c r="M4142" i="1" s="1"/>
  <c r="K4142" i="1"/>
  <c r="L4126" i="1"/>
  <c r="M4126" i="1" s="1"/>
  <c r="K4126" i="1"/>
  <c r="L4110" i="1"/>
  <c r="M4110" i="1" s="1"/>
  <c r="K4110" i="1"/>
  <c r="L4094" i="1"/>
  <c r="M4094" i="1" s="1"/>
  <c r="K4094" i="1"/>
  <c r="L4078" i="1"/>
  <c r="M4078" i="1" s="1"/>
  <c r="K4078" i="1"/>
  <c r="L4046" i="1"/>
  <c r="M4046" i="1" s="1"/>
  <c r="K4046" i="1"/>
  <c r="L4030" i="1"/>
  <c r="M4030" i="1" s="1"/>
  <c r="K4030" i="1"/>
  <c r="L4014" i="1"/>
  <c r="M4014" i="1" s="1"/>
  <c r="K4014" i="1"/>
  <c r="L3998" i="1"/>
  <c r="M3998" i="1" s="1"/>
  <c r="K3998" i="1"/>
  <c r="L3982" i="1"/>
  <c r="M3982" i="1" s="1"/>
  <c r="K3982" i="1"/>
  <c r="L3966" i="1"/>
  <c r="M3966" i="1" s="1"/>
  <c r="K3966" i="1"/>
  <c r="L3950" i="1"/>
  <c r="M3950" i="1" s="1"/>
  <c r="K3950" i="1"/>
  <c r="L3934" i="1"/>
  <c r="M3934" i="1" s="1"/>
  <c r="K3934" i="1"/>
  <c r="L3919" i="1"/>
  <c r="M3919" i="1" s="1"/>
  <c r="K3919" i="1"/>
  <c r="L3903" i="1"/>
  <c r="M3903" i="1" s="1"/>
  <c r="K3903" i="1"/>
  <c r="L3888" i="1"/>
  <c r="M3888" i="1" s="1"/>
  <c r="K3888" i="1"/>
  <c r="L3872" i="1"/>
  <c r="M3872" i="1" s="1"/>
  <c r="K3872" i="1"/>
  <c r="L3825" i="1"/>
  <c r="M3825" i="1" s="1"/>
  <c r="K3825" i="1"/>
  <c r="L36" i="1"/>
  <c r="M36" i="1" s="1"/>
  <c r="K36" i="1"/>
  <c r="L6992" i="1"/>
  <c r="M6992" i="1" s="1"/>
  <c r="K6992" i="1"/>
  <c r="L6896" i="1"/>
  <c r="M6896" i="1" s="1"/>
  <c r="K6896" i="1"/>
  <c r="L6817" i="1"/>
  <c r="M6817" i="1" s="1"/>
  <c r="K6817" i="1"/>
  <c r="L6674" i="1"/>
  <c r="M6674" i="1" s="1"/>
  <c r="K6674" i="1"/>
  <c r="L6626" i="1"/>
  <c r="M6626" i="1" s="1"/>
  <c r="K6626" i="1"/>
  <c r="L6562" i="1"/>
  <c r="M6562" i="1" s="1"/>
  <c r="K6562" i="1"/>
  <c r="K6516" i="1"/>
  <c r="L6468" i="1"/>
  <c r="M6468" i="1" s="1"/>
  <c r="K6468" i="1"/>
  <c r="K6421" i="1"/>
  <c r="L6373" i="1"/>
  <c r="M6373" i="1" s="1"/>
  <c r="K6373" i="1"/>
  <c r="L6309" i="1"/>
  <c r="M6309" i="1" s="1"/>
  <c r="K6309" i="1"/>
  <c r="L6250" i="1"/>
  <c r="M6250" i="1" s="1"/>
  <c r="K6250" i="1"/>
  <c r="L6170" i="1"/>
  <c r="M6170" i="1" s="1"/>
  <c r="K6170" i="1"/>
  <c r="L6006" i="1"/>
  <c r="M6006" i="1" s="1"/>
  <c r="K6006" i="1"/>
  <c r="L7106" i="1"/>
  <c r="M7106" i="1" s="1"/>
  <c r="K7106" i="1"/>
  <c r="L6878" i="1"/>
  <c r="M6878" i="1" s="1"/>
  <c r="K6878" i="1"/>
  <c r="L6607" i="1"/>
  <c r="M6607" i="1" s="1"/>
  <c r="K6607" i="1"/>
  <c r="L6199" i="1"/>
  <c r="M6199" i="1" s="1"/>
  <c r="K6199" i="1"/>
  <c r="L4938" i="1"/>
  <c r="M4938" i="1" s="1"/>
  <c r="K4938" i="1"/>
  <c r="L5185" i="1"/>
  <c r="M5185" i="1" s="1"/>
  <c r="K5185" i="1"/>
  <c r="L4677" i="1"/>
  <c r="M4677" i="1" s="1"/>
  <c r="K4677" i="1"/>
  <c r="L26" i="1"/>
  <c r="M26" i="1" s="1"/>
  <c r="K26" i="1"/>
  <c r="L7104" i="1"/>
  <c r="M7104" i="1" s="1"/>
  <c r="K7104" i="1"/>
  <c r="L7035" i="1"/>
  <c r="M7035" i="1" s="1"/>
  <c r="K7035" i="1"/>
  <c r="K6907" i="1"/>
  <c r="L6149" i="1"/>
  <c r="M6149" i="1" s="1"/>
  <c r="K6149" i="1"/>
  <c r="L24" i="1"/>
  <c r="M24" i="1" s="1"/>
  <c r="K24" i="1"/>
  <c r="L77" i="1"/>
  <c r="M77" i="1" s="1"/>
  <c r="K77" i="1"/>
  <c r="L45" i="1"/>
  <c r="M45" i="1" s="1"/>
  <c r="K45" i="1"/>
  <c r="L7102" i="1"/>
  <c r="M7102" i="1" s="1"/>
  <c r="K7102" i="1"/>
  <c r="L7065" i="1"/>
  <c r="M7065" i="1" s="1"/>
  <c r="K7065" i="1"/>
  <c r="L7017" i="1"/>
  <c r="M7017" i="1" s="1"/>
  <c r="K7017" i="1"/>
  <c r="L6985" i="1"/>
  <c r="M6985" i="1" s="1"/>
  <c r="K6985" i="1"/>
  <c r="L6969" i="1"/>
  <c r="M6969" i="1" s="1"/>
  <c r="K6969" i="1"/>
  <c r="L6937" i="1"/>
  <c r="M6937" i="1" s="1"/>
  <c r="K6937" i="1"/>
  <c r="L6921" i="1"/>
  <c r="M6921" i="1" s="1"/>
  <c r="K6921" i="1"/>
  <c r="L6905" i="1"/>
  <c r="M6905" i="1" s="1"/>
  <c r="K6905" i="1"/>
  <c r="L6890" i="1"/>
  <c r="M6890" i="1" s="1"/>
  <c r="K6890" i="1"/>
  <c r="L6858" i="1"/>
  <c r="M6858" i="1" s="1"/>
  <c r="K6858" i="1"/>
  <c r="L6842" i="1"/>
  <c r="M6842" i="1" s="1"/>
  <c r="K6842" i="1"/>
  <c r="L6810" i="1"/>
  <c r="M6810" i="1" s="1"/>
  <c r="K6810" i="1"/>
  <c r="L6795" i="1"/>
  <c r="M6795" i="1" s="1"/>
  <c r="K6795" i="1"/>
  <c r="L6779" i="1"/>
  <c r="M6779" i="1" s="1"/>
  <c r="K6779" i="1"/>
  <c r="L6763" i="1"/>
  <c r="M6763" i="1" s="1"/>
  <c r="K6763" i="1"/>
  <c r="L6683" i="1"/>
  <c r="M6683" i="1" s="1"/>
  <c r="K6683" i="1"/>
  <c r="L6651" i="1"/>
  <c r="M6651" i="1" s="1"/>
  <c r="K6651" i="1"/>
  <c r="L6635" i="1"/>
  <c r="M6635" i="1" s="1"/>
  <c r="K6635" i="1"/>
  <c r="L6619" i="1"/>
  <c r="M6619" i="1" s="1"/>
  <c r="K6619" i="1"/>
  <c r="L6603" i="1"/>
  <c r="M6603" i="1" s="1"/>
  <c r="K6603" i="1"/>
  <c r="K6571" i="1"/>
  <c r="L20" i="1"/>
  <c r="M20" i="1" s="1"/>
  <c r="K20" i="1"/>
  <c r="K4" i="1"/>
  <c r="L89" i="1"/>
  <c r="M89" i="1" s="1"/>
  <c r="K89" i="1"/>
  <c r="L73" i="1"/>
  <c r="M73" i="1" s="1"/>
  <c r="K73" i="1"/>
  <c r="L57" i="1"/>
  <c r="M57" i="1" s="1"/>
  <c r="K57" i="1"/>
  <c r="L41" i="1"/>
  <c r="M41" i="1" s="1"/>
  <c r="K41" i="1"/>
  <c r="L7098" i="1"/>
  <c r="M7098" i="1" s="1"/>
  <c r="K7098" i="1"/>
  <c r="L7082" i="1"/>
  <c r="M7082" i="1" s="1"/>
  <c r="K7082" i="1"/>
  <c r="L7061" i="1"/>
  <c r="M7061" i="1" s="1"/>
  <c r="K7061" i="1"/>
  <c r="L7045" i="1"/>
  <c r="M7045" i="1" s="1"/>
  <c r="K7045" i="1"/>
  <c r="L7029" i="1"/>
  <c r="M7029" i="1" s="1"/>
  <c r="K7029" i="1"/>
  <c r="L7013" i="1"/>
  <c r="M7013" i="1" s="1"/>
  <c r="K7013" i="1"/>
  <c r="L6997" i="1"/>
  <c r="M6997" i="1" s="1"/>
  <c r="K6997" i="1"/>
  <c r="L6981" i="1"/>
  <c r="M6981" i="1" s="1"/>
  <c r="K6981" i="1"/>
  <c r="L6965" i="1"/>
  <c r="M6965" i="1" s="1"/>
  <c r="K6965" i="1"/>
  <c r="L6949" i="1"/>
  <c r="M6949" i="1" s="1"/>
  <c r="K6949" i="1"/>
  <c r="L6933" i="1"/>
  <c r="M6933" i="1" s="1"/>
  <c r="K6933" i="1"/>
  <c r="L6917" i="1"/>
  <c r="M6917" i="1" s="1"/>
  <c r="K6917" i="1"/>
  <c r="L6901" i="1"/>
  <c r="M6901" i="1" s="1"/>
  <c r="K6901" i="1"/>
  <c r="K6886" i="1"/>
  <c r="L6870" i="1"/>
  <c r="M6870" i="1" s="1"/>
  <c r="K6870" i="1"/>
  <c r="L6854" i="1"/>
  <c r="M6854" i="1" s="1"/>
  <c r="K6854" i="1"/>
  <c r="L6838" i="1"/>
  <c r="M6838" i="1" s="1"/>
  <c r="K6838" i="1"/>
  <c r="K6822" i="1"/>
  <c r="L6807" i="1"/>
  <c r="M6807" i="1" s="1"/>
  <c r="K6807" i="1"/>
  <c r="L6791" i="1"/>
  <c r="M6791" i="1" s="1"/>
  <c r="K6791" i="1"/>
  <c r="L6775" i="1"/>
  <c r="M6775" i="1" s="1"/>
  <c r="K6775" i="1"/>
  <c r="L6695" i="1"/>
  <c r="M6695" i="1" s="1"/>
  <c r="K6695" i="1"/>
  <c r="L6679" i="1"/>
  <c r="M6679" i="1" s="1"/>
  <c r="K6679" i="1"/>
  <c r="L6663" i="1"/>
  <c r="M6663" i="1" s="1"/>
  <c r="K6663" i="1"/>
  <c r="L6647" i="1"/>
  <c r="M6647" i="1" s="1"/>
  <c r="K6647" i="1"/>
  <c r="L6631" i="1"/>
  <c r="M6631" i="1" s="1"/>
  <c r="K6631" i="1"/>
  <c r="L6615" i="1"/>
  <c r="M6615" i="1" s="1"/>
  <c r="K6615" i="1"/>
  <c r="L6599" i="1"/>
  <c r="M6599" i="1" s="1"/>
  <c r="K6599" i="1"/>
  <c r="L6583" i="1"/>
  <c r="M6583" i="1" s="1"/>
  <c r="K6583" i="1"/>
  <c r="K6567" i="1"/>
  <c r="L6552" i="1"/>
  <c r="M6552" i="1" s="1"/>
  <c r="K6552" i="1"/>
  <c r="L6536" i="1"/>
  <c r="M6536" i="1" s="1"/>
  <c r="K6536" i="1"/>
  <c r="L6521" i="1"/>
  <c r="M6521" i="1" s="1"/>
  <c r="K6521" i="1"/>
  <c r="L6505" i="1"/>
  <c r="M6505" i="1" s="1"/>
  <c r="K6505" i="1"/>
  <c r="L6489" i="1"/>
  <c r="M6489" i="1" s="1"/>
  <c r="K6489" i="1"/>
  <c r="L6473" i="1"/>
  <c r="M6473" i="1" s="1"/>
  <c r="K6473" i="1"/>
  <c r="L6458" i="1"/>
  <c r="M6458" i="1" s="1"/>
  <c r="K6458" i="1"/>
  <c r="L6442" i="1"/>
  <c r="M6442" i="1" s="1"/>
  <c r="K6442" i="1"/>
  <c r="L6426" i="1"/>
  <c r="M6426" i="1" s="1"/>
  <c r="K6426" i="1"/>
  <c r="K6410" i="1"/>
  <c r="L6394" i="1"/>
  <c r="M6394" i="1" s="1"/>
  <c r="K6394" i="1"/>
  <c r="L6378" i="1"/>
  <c r="M6378" i="1" s="1"/>
  <c r="K6378" i="1"/>
  <c r="L6362" i="1"/>
  <c r="M6362" i="1" s="1"/>
  <c r="K6362" i="1"/>
  <c r="L6346" i="1"/>
  <c r="M6346" i="1" s="1"/>
  <c r="K6346" i="1"/>
  <c r="L6330" i="1"/>
  <c r="M6330" i="1" s="1"/>
  <c r="K6330" i="1"/>
  <c r="L6314" i="1"/>
  <c r="M6314" i="1" s="1"/>
  <c r="K6314" i="1"/>
  <c r="L6298" i="1"/>
  <c r="M6298" i="1" s="1"/>
  <c r="K6298" i="1"/>
  <c r="L6271" i="1"/>
  <c r="M6271" i="1" s="1"/>
  <c r="K6271" i="1"/>
  <c r="K6255" i="1"/>
  <c r="L6239" i="1"/>
  <c r="M6239" i="1" s="1"/>
  <c r="K6239" i="1"/>
  <c r="L6223" i="1"/>
  <c r="M6223" i="1" s="1"/>
  <c r="K6223" i="1"/>
  <c r="L6207" i="1"/>
  <c r="M6207" i="1" s="1"/>
  <c r="K6207" i="1"/>
  <c r="L6191" i="1"/>
  <c r="M6191" i="1" s="1"/>
  <c r="K6191" i="1"/>
  <c r="L6175" i="1"/>
  <c r="M6175" i="1" s="1"/>
  <c r="K6175" i="1"/>
  <c r="L6159" i="1"/>
  <c r="M6159" i="1" s="1"/>
  <c r="K6159" i="1"/>
  <c r="L6143" i="1"/>
  <c r="M6143" i="1" s="1"/>
  <c r="K6143" i="1"/>
  <c r="L6127" i="1"/>
  <c r="M6127" i="1" s="1"/>
  <c r="K6127" i="1"/>
  <c r="L6111" i="1"/>
  <c r="M6111" i="1" s="1"/>
  <c r="K6111" i="1"/>
  <c r="L6095" i="1"/>
  <c r="M6095" i="1" s="1"/>
  <c r="K6095" i="1"/>
  <c r="L6079" i="1"/>
  <c r="M6079" i="1" s="1"/>
  <c r="K6079" i="1"/>
  <c r="L6063" i="1"/>
  <c r="M6063" i="1" s="1"/>
  <c r="K6063" i="1"/>
  <c r="L6043" i="1"/>
  <c r="M6043" i="1" s="1"/>
  <c r="K6043" i="1"/>
  <c r="L6027" i="1"/>
  <c r="M6027" i="1" s="1"/>
  <c r="K6027" i="1"/>
  <c r="L6011" i="1"/>
  <c r="M6011" i="1" s="1"/>
  <c r="K6011" i="1"/>
  <c r="K5901" i="1"/>
  <c r="K5885" i="1"/>
  <c r="L5859" i="1"/>
  <c r="M5859" i="1" s="1"/>
  <c r="K5859" i="1"/>
  <c r="L5843" i="1"/>
  <c r="M5843" i="1" s="1"/>
  <c r="K5843" i="1"/>
  <c r="K5827" i="1"/>
  <c r="L5811" i="1"/>
  <c r="M5811" i="1" s="1"/>
  <c r="K5811" i="1"/>
  <c r="L5795" i="1"/>
  <c r="M5795" i="1" s="1"/>
  <c r="K5795" i="1"/>
  <c r="L5779" i="1"/>
  <c r="M5779" i="1" s="1"/>
  <c r="K5779" i="1"/>
  <c r="L5763" i="1"/>
  <c r="M5763" i="1" s="1"/>
  <c r="K5763" i="1"/>
  <c r="L5747" i="1"/>
  <c r="M5747" i="1" s="1"/>
  <c r="K5747" i="1"/>
  <c r="L5731" i="1"/>
  <c r="M5731" i="1" s="1"/>
  <c r="K5731" i="1"/>
  <c r="L5709" i="1"/>
  <c r="M5709" i="1" s="1"/>
  <c r="K5709" i="1"/>
  <c r="L5693" i="1"/>
  <c r="M5693" i="1" s="1"/>
  <c r="K5693" i="1"/>
  <c r="L5677" i="1"/>
  <c r="M5677" i="1" s="1"/>
  <c r="K5677" i="1"/>
  <c r="L5661" i="1"/>
  <c r="M5661" i="1" s="1"/>
  <c r="K5661" i="1"/>
  <c r="L5645" i="1"/>
  <c r="M5645" i="1" s="1"/>
  <c r="K5645" i="1"/>
  <c r="L5629" i="1"/>
  <c r="M5629" i="1" s="1"/>
  <c r="K5629" i="1"/>
  <c r="L5613" i="1"/>
  <c r="M5613" i="1" s="1"/>
  <c r="K5613" i="1"/>
  <c r="L5590" i="1"/>
  <c r="M5590" i="1" s="1"/>
  <c r="K5590" i="1"/>
  <c r="L5569" i="1"/>
  <c r="M5569" i="1" s="1"/>
  <c r="K5569" i="1"/>
  <c r="K5553" i="1"/>
  <c r="L5537" i="1"/>
  <c r="M5537" i="1" s="1"/>
  <c r="K5537" i="1"/>
  <c r="L5522" i="1"/>
  <c r="M5522" i="1" s="1"/>
  <c r="K5522" i="1"/>
  <c r="L5506" i="1"/>
  <c r="M5506" i="1" s="1"/>
  <c r="K5506" i="1"/>
  <c r="L5491" i="1"/>
  <c r="M5491" i="1" s="1"/>
  <c r="K5491" i="1"/>
  <c r="L5475" i="1"/>
  <c r="M5475" i="1" s="1"/>
  <c r="K5475" i="1"/>
  <c r="L5459" i="1"/>
  <c r="M5459" i="1" s="1"/>
  <c r="K5459" i="1"/>
  <c r="L5443" i="1"/>
  <c r="M5443" i="1" s="1"/>
  <c r="K5443" i="1"/>
  <c r="K5394" i="1"/>
  <c r="K5378" i="1"/>
  <c r="K5362" i="1"/>
  <c r="K5346" i="1"/>
  <c r="K5292" i="1"/>
  <c r="L5276" i="1"/>
  <c r="M5276" i="1" s="1"/>
  <c r="K5276" i="1"/>
  <c r="L5260" i="1"/>
  <c r="M5260" i="1" s="1"/>
  <c r="K5260" i="1"/>
  <c r="L5245" i="1"/>
  <c r="M5245" i="1" s="1"/>
  <c r="K5245" i="1"/>
  <c r="L5226" i="1"/>
  <c r="M5226" i="1" s="1"/>
  <c r="K5226" i="1"/>
  <c r="L5210" i="1"/>
  <c r="M5210" i="1" s="1"/>
  <c r="K5210" i="1"/>
  <c r="L5194" i="1"/>
  <c r="M5194" i="1" s="1"/>
  <c r="K5194" i="1"/>
  <c r="L5178" i="1"/>
  <c r="M5178" i="1" s="1"/>
  <c r="K5178" i="1"/>
  <c r="L5162" i="1"/>
  <c r="M5162" i="1" s="1"/>
  <c r="K5162" i="1"/>
  <c r="L5147" i="1"/>
  <c r="M5147" i="1" s="1"/>
  <c r="K5147" i="1"/>
  <c r="L5131" i="1"/>
  <c r="M5131" i="1" s="1"/>
  <c r="K5131" i="1"/>
  <c r="L5115" i="1"/>
  <c r="M5115" i="1" s="1"/>
  <c r="K5115" i="1"/>
  <c r="L5099" i="1"/>
  <c r="M5099" i="1" s="1"/>
  <c r="K5099" i="1"/>
  <c r="K5083" i="1"/>
  <c r="L5060" i="1"/>
  <c r="M5060" i="1" s="1"/>
  <c r="K5060" i="1"/>
  <c r="L5044" i="1"/>
  <c r="M5044" i="1" s="1"/>
  <c r="K5044" i="1"/>
  <c r="L5028" i="1"/>
  <c r="M5028" i="1" s="1"/>
  <c r="K5028" i="1"/>
  <c r="L5012" i="1"/>
  <c r="M5012" i="1" s="1"/>
  <c r="K5012" i="1"/>
  <c r="L4997" i="1"/>
  <c r="M4997" i="1" s="1"/>
  <c r="K4997" i="1"/>
  <c r="L4978" i="1"/>
  <c r="M4978" i="1" s="1"/>
  <c r="K4978" i="1"/>
  <c r="L4962" i="1"/>
  <c r="M4962" i="1" s="1"/>
  <c r="K4962" i="1"/>
  <c r="L4946" i="1"/>
  <c r="M4946" i="1" s="1"/>
  <c r="K4946" i="1"/>
  <c r="L4930" i="1"/>
  <c r="M4930" i="1" s="1"/>
  <c r="K4930" i="1"/>
  <c r="L4914" i="1"/>
  <c r="M4914" i="1" s="1"/>
  <c r="K4914" i="1"/>
  <c r="L4897" i="1"/>
  <c r="M4897" i="1" s="1"/>
  <c r="K4897" i="1"/>
  <c r="L4881" i="1"/>
  <c r="M4881" i="1" s="1"/>
  <c r="K4881" i="1"/>
  <c r="L4865" i="1"/>
  <c r="M4865" i="1" s="1"/>
  <c r="K4865" i="1"/>
  <c r="L4849" i="1"/>
  <c r="M4849" i="1" s="1"/>
  <c r="K4849" i="1"/>
  <c r="L4833" i="1"/>
  <c r="M4833" i="1" s="1"/>
  <c r="K4833" i="1"/>
  <c r="L4817" i="1"/>
  <c r="M4817" i="1" s="1"/>
  <c r="K4817" i="1"/>
  <c r="L4801" i="1"/>
  <c r="M4801" i="1" s="1"/>
  <c r="K4801" i="1"/>
  <c r="L4785" i="1"/>
  <c r="M4785" i="1" s="1"/>
  <c r="K4785" i="1"/>
  <c r="L4769" i="1"/>
  <c r="M4769" i="1" s="1"/>
  <c r="K4769" i="1"/>
  <c r="L4749" i="1"/>
  <c r="M4749" i="1" s="1"/>
  <c r="K4749" i="1"/>
  <c r="L4733" i="1"/>
  <c r="M4733" i="1" s="1"/>
  <c r="K4733" i="1"/>
  <c r="L4717" i="1"/>
  <c r="M4717" i="1" s="1"/>
  <c r="K4717" i="1"/>
  <c r="L4701" i="1"/>
  <c r="M4701" i="1" s="1"/>
  <c r="K4701" i="1"/>
  <c r="L4670" i="1"/>
  <c r="M4670" i="1" s="1"/>
  <c r="K4670" i="1"/>
  <c r="L4654" i="1"/>
  <c r="M4654" i="1" s="1"/>
  <c r="K4654" i="1"/>
  <c r="L4638" i="1"/>
  <c r="M4638" i="1" s="1"/>
  <c r="K4638" i="1"/>
  <c r="L4622" i="1"/>
  <c r="M4622" i="1" s="1"/>
  <c r="K4622" i="1"/>
  <c r="L4607" i="1"/>
  <c r="M4607" i="1" s="1"/>
  <c r="K4607" i="1"/>
  <c r="L4591" i="1"/>
  <c r="M4591" i="1" s="1"/>
  <c r="K4591" i="1"/>
  <c r="L4575" i="1"/>
  <c r="M4575" i="1" s="1"/>
  <c r="K4575" i="1"/>
  <c r="L4559" i="1"/>
  <c r="M4559" i="1" s="1"/>
  <c r="K4559" i="1"/>
  <c r="L4543" i="1"/>
  <c r="M4543" i="1" s="1"/>
  <c r="K4543" i="1"/>
  <c r="L4527" i="1"/>
  <c r="M4527" i="1" s="1"/>
  <c r="K4527" i="1"/>
  <c r="L4511" i="1"/>
  <c r="M4511" i="1" s="1"/>
  <c r="K4511" i="1"/>
  <c r="L4495" i="1"/>
  <c r="M4495" i="1" s="1"/>
  <c r="K4495" i="1"/>
  <c r="L4479" i="1"/>
  <c r="M4479" i="1" s="1"/>
  <c r="K4479" i="1"/>
  <c r="L4463" i="1"/>
  <c r="M4463" i="1" s="1"/>
  <c r="K4463" i="1"/>
  <c r="L4447" i="1"/>
  <c r="M4447" i="1" s="1"/>
  <c r="K4447" i="1"/>
  <c r="L4431" i="1"/>
  <c r="M4431" i="1" s="1"/>
  <c r="K4431" i="1"/>
  <c r="L4415" i="1"/>
  <c r="M4415" i="1" s="1"/>
  <c r="K4415" i="1"/>
  <c r="L4400" i="1"/>
  <c r="M4400" i="1" s="1"/>
  <c r="K4400" i="1"/>
  <c r="K4384" i="1"/>
  <c r="L4368" i="1"/>
  <c r="M4368" i="1" s="1"/>
  <c r="K4368" i="1"/>
  <c r="L4352" i="1"/>
  <c r="M4352" i="1" s="1"/>
  <c r="K4352" i="1"/>
  <c r="L4336" i="1"/>
  <c r="M4336" i="1" s="1"/>
  <c r="K4336" i="1"/>
  <c r="L4320" i="1"/>
  <c r="M4320" i="1" s="1"/>
  <c r="K4320" i="1"/>
  <c r="L4304" i="1"/>
  <c r="M4304" i="1" s="1"/>
  <c r="K4304" i="1"/>
  <c r="L4288" i="1"/>
  <c r="M4288" i="1" s="1"/>
  <c r="K4288" i="1"/>
  <c r="L4272" i="1"/>
  <c r="M4272" i="1" s="1"/>
  <c r="K4272" i="1"/>
  <c r="L4256" i="1"/>
  <c r="M4256" i="1" s="1"/>
  <c r="K4256" i="1"/>
  <c r="L4240" i="1"/>
  <c r="M4240" i="1" s="1"/>
  <c r="K4240" i="1"/>
  <c r="L4224" i="1"/>
  <c r="M4224" i="1" s="1"/>
  <c r="K4224" i="1"/>
  <c r="L4209" i="1"/>
  <c r="M4209" i="1" s="1"/>
  <c r="K4209" i="1"/>
  <c r="L4193" i="1"/>
  <c r="M4193" i="1" s="1"/>
  <c r="K4193" i="1"/>
  <c r="L4177" i="1"/>
  <c r="M4177" i="1" s="1"/>
  <c r="K4177" i="1"/>
  <c r="L4161" i="1"/>
  <c r="M4161" i="1" s="1"/>
  <c r="K4161" i="1"/>
  <c r="L4146" i="1"/>
  <c r="M4146" i="1" s="1"/>
  <c r="K4146" i="1"/>
  <c r="L4130" i="1"/>
  <c r="M4130" i="1" s="1"/>
  <c r="K4130" i="1"/>
  <c r="L4114" i="1"/>
  <c r="M4114" i="1" s="1"/>
  <c r="K4114" i="1"/>
  <c r="L4098" i="1"/>
  <c r="M4098" i="1" s="1"/>
  <c r="K4098" i="1"/>
  <c r="L4082" i="1"/>
  <c r="M4082" i="1" s="1"/>
  <c r="K4082" i="1"/>
  <c r="L4066" i="1"/>
  <c r="M4066" i="1" s="1"/>
  <c r="K4066" i="1"/>
  <c r="L4050" i="1"/>
  <c r="M4050" i="1" s="1"/>
  <c r="K4050" i="1"/>
  <c r="L4034" i="1"/>
  <c r="M4034" i="1" s="1"/>
  <c r="K4034" i="1"/>
  <c r="L4018" i="1"/>
  <c r="M4018" i="1" s="1"/>
  <c r="K4018" i="1"/>
  <c r="L4002" i="1"/>
  <c r="M4002" i="1" s="1"/>
  <c r="K4002" i="1"/>
  <c r="L3986" i="1"/>
  <c r="M3986" i="1" s="1"/>
  <c r="K3986" i="1"/>
  <c r="L3970" i="1"/>
  <c r="M3970" i="1" s="1"/>
  <c r="K3970" i="1"/>
  <c r="L3954" i="1"/>
  <c r="M3954" i="1" s="1"/>
  <c r="K3954" i="1"/>
  <c r="L3938" i="1"/>
  <c r="M3938" i="1" s="1"/>
  <c r="K3938" i="1"/>
  <c r="L3923" i="1"/>
  <c r="M3923" i="1" s="1"/>
  <c r="K3923" i="1"/>
  <c r="L3907" i="1"/>
  <c r="M3907" i="1" s="1"/>
  <c r="K3907" i="1"/>
  <c r="L3892" i="1"/>
  <c r="M3892" i="1" s="1"/>
  <c r="K3892" i="1"/>
  <c r="L3876" i="1"/>
  <c r="M3876" i="1" s="1"/>
  <c r="K3876" i="1"/>
  <c r="K3861" i="1"/>
  <c r="L3845" i="1"/>
  <c r="M3845" i="1" s="1"/>
  <c r="K3845" i="1"/>
  <c r="L3829" i="1"/>
  <c r="M3829" i="1" s="1"/>
  <c r="K3829" i="1"/>
  <c r="L3813" i="1"/>
  <c r="M3813" i="1" s="1"/>
  <c r="K3813" i="1"/>
  <c r="L3797" i="1"/>
  <c r="M3797" i="1" s="1"/>
  <c r="K3797" i="1"/>
  <c r="L3781" i="1"/>
  <c r="M3781" i="1" s="1"/>
  <c r="K3781" i="1"/>
  <c r="K3765" i="1"/>
  <c r="K2043" i="1"/>
  <c r="L2027" i="1"/>
  <c r="M2027" i="1" s="1"/>
  <c r="K2027" i="1"/>
  <c r="K2011" i="1"/>
  <c r="L1995" i="1"/>
  <c r="M1995" i="1" s="1"/>
  <c r="K1995" i="1"/>
  <c r="L1979" i="1"/>
  <c r="M1979" i="1" s="1"/>
  <c r="K1979" i="1"/>
  <c r="L1963" i="1"/>
  <c r="M1963" i="1" s="1"/>
  <c r="K1963" i="1"/>
  <c r="L1947" i="1"/>
  <c r="M1947" i="1" s="1"/>
  <c r="K1947" i="1"/>
  <c r="L1931" i="1"/>
  <c r="M1931" i="1" s="1"/>
  <c r="K1931" i="1"/>
  <c r="L1915" i="1"/>
  <c r="M1915" i="1" s="1"/>
  <c r="K1915" i="1"/>
  <c r="L1899" i="1"/>
  <c r="M1899" i="1" s="1"/>
  <c r="K1899" i="1"/>
  <c r="L1883" i="1"/>
  <c r="M1883" i="1" s="1"/>
  <c r="K1883" i="1"/>
  <c r="L1867" i="1"/>
  <c r="M1867" i="1" s="1"/>
  <c r="K1867" i="1"/>
  <c r="L1852" i="1"/>
  <c r="M1852" i="1" s="1"/>
  <c r="K1852" i="1"/>
  <c r="K1836" i="1"/>
  <c r="L1820" i="1"/>
  <c r="M1820" i="1" s="1"/>
  <c r="K1820" i="1"/>
  <c r="L1804" i="1"/>
  <c r="M1804" i="1" s="1"/>
  <c r="K1804" i="1"/>
  <c r="L1788" i="1"/>
  <c r="M1788" i="1" s="1"/>
  <c r="K1788" i="1"/>
  <c r="L1772" i="1"/>
  <c r="M1772" i="1" s="1"/>
  <c r="K1772" i="1"/>
  <c r="L1756" i="1"/>
  <c r="M1756" i="1" s="1"/>
  <c r="K1756" i="1"/>
  <c r="L1740" i="1"/>
  <c r="M1740" i="1" s="1"/>
  <c r="K1740" i="1"/>
  <c r="L1724" i="1"/>
  <c r="M1724" i="1" s="1"/>
  <c r="K1724" i="1"/>
  <c r="L1708" i="1"/>
  <c r="M1708" i="1" s="1"/>
  <c r="K1708" i="1"/>
  <c r="L1692" i="1"/>
  <c r="M1692" i="1" s="1"/>
  <c r="K1692" i="1"/>
  <c r="L1676" i="1"/>
  <c r="M1676" i="1" s="1"/>
  <c r="K1676" i="1"/>
  <c r="L1660" i="1"/>
  <c r="M1660" i="1" s="1"/>
  <c r="K1660" i="1"/>
  <c r="L1644" i="1"/>
  <c r="M1644" i="1" s="1"/>
  <c r="K1644" i="1"/>
  <c r="L1628" i="1"/>
  <c r="M1628" i="1" s="1"/>
  <c r="K1628" i="1"/>
  <c r="L1612" i="1"/>
  <c r="M1612" i="1" s="1"/>
  <c r="K1612" i="1"/>
  <c r="L1596" i="1"/>
  <c r="M1596" i="1" s="1"/>
  <c r="K1596" i="1"/>
  <c r="L1580" i="1"/>
  <c r="M1580" i="1" s="1"/>
  <c r="K1580" i="1"/>
  <c r="L1564" i="1"/>
  <c r="M1564" i="1" s="1"/>
  <c r="K1564" i="1"/>
  <c r="L1548" i="1"/>
  <c r="M1548" i="1" s="1"/>
  <c r="K1548" i="1"/>
  <c r="L1532" i="1"/>
  <c r="M1532" i="1" s="1"/>
  <c r="K1532" i="1"/>
  <c r="L1516" i="1"/>
  <c r="M1516" i="1" s="1"/>
  <c r="K1516" i="1"/>
  <c r="L1501" i="1"/>
  <c r="M1501" i="1" s="1"/>
  <c r="K1501" i="1"/>
  <c r="L1485" i="1"/>
  <c r="M1485" i="1" s="1"/>
  <c r="K1485" i="1"/>
  <c r="L1469" i="1"/>
  <c r="M1469" i="1" s="1"/>
  <c r="K1469" i="1"/>
  <c r="L1453" i="1"/>
  <c r="M1453" i="1" s="1"/>
  <c r="K1453" i="1"/>
  <c r="L1438" i="1"/>
  <c r="M1438" i="1" s="1"/>
  <c r="K1438" i="1"/>
  <c r="L1423" i="1"/>
  <c r="M1423" i="1" s="1"/>
  <c r="K1423" i="1"/>
  <c r="K1407" i="1"/>
  <c r="K1391" i="1"/>
  <c r="L1375" i="1"/>
  <c r="M1375" i="1" s="1"/>
  <c r="K1375" i="1"/>
  <c r="L1359" i="1"/>
  <c r="M1359" i="1" s="1"/>
  <c r="K1359" i="1"/>
  <c r="L1343" i="1"/>
  <c r="M1343" i="1" s="1"/>
  <c r="K1343" i="1"/>
  <c r="L1327" i="1"/>
  <c r="M1327" i="1" s="1"/>
  <c r="K1327" i="1"/>
  <c r="L1311" i="1"/>
  <c r="M1311" i="1" s="1"/>
  <c r="K1311" i="1"/>
  <c r="L1295" i="1"/>
  <c r="M1295" i="1" s="1"/>
  <c r="K1295" i="1"/>
  <c r="L1279" i="1"/>
  <c r="M1279" i="1" s="1"/>
  <c r="K1279" i="1"/>
  <c r="L1263" i="1"/>
  <c r="M1263" i="1" s="1"/>
  <c r="K1263" i="1"/>
  <c r="L1247" i="1"/>
  <c r="M1247" i="1" s="1"/>
  <c r="K1247" i="1"/>
  <c r="K1231" i="1"/>
  <c r="L1215" i="1"/>
  <c r="M1215" i="1" s="1"/>
  <c r="K1215" i="1"/>
  <c r="K1199" i="1"/>
  <c r="L1183" i="1"/>
  <c r="M1183" i="1" s="1"/>
  <c r="K1183" i="1"/>
  <c r="L1168" i="1"/>
  <c r="M1168" i="1" s="1"/>
  <c r="K1168" i="1"/>
  <c r="L1152" i="1"/>
  <c r="M1152" i="1" s="1"/>
  <c r="K1152" i="1"/>
  <c r="L1136" i="1"/>
  <c r="M1136" i="1" s="1"/>
  <c r="K1136" i="1"/>
  <c r="L1120" i="1"/>
  <c r="M1120" i="1" s="1"/>
  <c r="K1120" i="1"/>
  <c r="L1104" i="1"/>
  <c r="M1104" i="1" s="1"/>
  <c r="K1104" i="1"/>
  <c r="L1088" i="1"/>
  <c r="M1088" i="1" s="1"/>
  <c r="K1088" i="1"/>
  <c r="L1072" i="1"/>
  <c r="M1072" i="1" s="1"/>
  <c r="K1072" i="1"/>
  <c r="L1056" i="1"/>
  <c r="M1056" i="1" s="1"/>
  <c r="K1056" i="1"/>
  <c r="L1030" i="1"/>
  <c r="M1030" i="1" s="1"/>
  <c r="K1030" i="1"/>
  <c r="L1014" i="1"/>
  <c r="M1014" i="1" s="1"/>
  <c r="K1014" i="1"/>
  <c r="L998" i="1"/>
  <c r="M998" i="1" s="1"/>
  <c r="K998" i="1"/>
  <c r="L982" i="1"/>
  <c r="M982" i="1" s="1"/>
  <c r="K982" i="1"/>
  <c r="L966" i="1"/>
  <c r="M966" i="1" s="1"/>
  <c r="K966" i="1"/>
  <c r="L951" i="1"/>
  <c r="M951" i="1" s="1"/>
  <c r="K951" i="1"/>
  <c r="L936" i="1"/>
  <c r="M936" i="1" s="1"/>
  <c r="K936" i="1"/>
  <c r="L920" i="1"/>
  <c r="M920" i="1" s="1"/>
  <c r="K920" i="1"/>
  <c r="L904" i="1"/>
  <c r="M904" i="1" s="1"/>
  <c r="K904" i="1"/>
  <c r="L888" i="1"/>
  <c r="M888" i="1" s="1"/>
  <c r="K888" i="1"/>
  <c r="L873" i="1"/>
  <c r="M873" i="1" s="1"/>
  <c r="K873" i="1"/>
  <c r="L857" i="1"/>
  <c r="M857" i="1" s="1"/>
  <c r="K857" i="1"/>
  <c r="L841" i="1"/>
  <c r="M841" i="1" s="1"/>
  <c r="K841" i="1"/>
  <c r="L825" i="1"/>
  <c r="M825" i="1" s="1"/>
  <c r="K825" i="1"/>
  <c r="K809" i="1"/>
  <c r="L793" i="1"/>
  <c r="M793" i="1" s="1"/>
  <c r="K793" i="1"/>
  <c r="L777" i="1"/>
  <c r="M777" i="1" s="1"/>
  <c r="K777" i="1"/>
  <c r="L761" i="1"/>
  <c r="M761" i="1" s="1"/>
  <c r="K761" i="1"/>
  <c r="K745" i="1"/>
  <c r="L728" i="1"/>
  <c r="M728" i="1" s="1"/>
  <c r="K728" i="1"/>
  <c r="L712" i="1"/>
  <c r="M712" i="1" s="1"/>
  <c r="K712" i="1"/>
  <c r="L696" i="1"/>
  <c r="M696" i="1" s="1"/>
  <c r="K696" i="1"/>
  <c r="L680" i="1"/>
  <c r="M680" i="1" s="1"/>
  <c r="K680" i="1"/>
  <c r="L569" i="1"/>
  <c r="M569" i="1" s="1"/>
  <c r="K569" i="1"/>
  <c r="L553" i="1"/>
  <c r="M553" i="1" s="1"/>
  <c r="K553" i="1"/>
  <c r="L537" i="1"/>
  <c r="M537" i="1" s="1"/>
  <c r="K537" i="1"/>
  <c r="L502" i="1"/>
  <c r="M502" i="1" s="1"/>
  <c r="K502" i="1"/>
  <c r="L486" i="1"/>
  <c r="M486" i="1" s="1"/>
  <c r="K486" i="1"/>
  <c r="L470" i="1"/>
  <c r="M470" i="1" s="1"/>
  <c r="K470" i="1"/>
  <c r="L454" i="1"/>
  <c r="M454" i="1" s="1"/>
  <c r="K454" i="1"/>
  <c r="K438" i="1"/>
  <c r="L422" i="1"/>
  <c r="M422" i="1" s="1"/>
  <c r="K422" i="1"/>
  <c r="L406" i="1"/>
  <c r="M406" i="1" s="1"/>
  <c r="K406" i="1"/>
  <c r="L390" i="1"/>
  <c r="M390" i="1" s="1"/>
  <c r="K390" i="1"/>
  <c r="L374" i="1"/>
  <c r="M374" i="1" s="1"/>
  <c r="K374" i="1"/>
  <c r="L359" i="1"/>
  <c r="M359" i="1" s="1"/>
  <c r="K359" i="1"/>
  <c r="L343" i="1"/>
  <c r="M343" i="1" s="1"/>
  <c r="K343" i="1"/>
  <c r="L327" i="1"/>
  <c r="M327" i="1" s="1"/>
  <c r="K327" i="1"/>
  <c r="L311" i="1"/>
  <c r="M311" i="1" s="1"/>
  <c r="K311" i="1"/>
  <c r="L295" i="1"/>
  <c r="M295" i="1" s="1"/>
  <c r="K295" i="1"/>
  <c r="L279" i="1"/>
  <c r="M279" i="1" s="1"/>
  <c r="K279" i="1"/>
  <c r="L263" i="1"/>
  <c r="M263" i="1" s="1"/>
  <c r="K263" i="1"/>
  <c r="L247" i="1"/>
  <c r="M247" i="1" s="1"/>
  <c r="K247" i="1"/>
  <c r="L232" i="1"/>
  <c r="M232" i="1" s="1"/>
  <c r="K232" i="1"/>
  <c r="L216" i="1"/>
  <c r="M216" i="1" s="1"/>
  <c r="K216" i="1"/>
  <c r="L200" i="1"/>
  <c r="M200" i="1" s="1"/>
  <c r="K200" i="1"/>
  <c r="K185" i="1"/>
  <c r="L169" i="1"/>
  <c r="M169" i="1" s="1"/>
  <c r="K169" i="1"/>
  <c r="K154" i="1"/>
  <c r="L138" i="1"/>
  <c r="M138" i="1" s="1"/>
  <c r="K138" i="1"/>
  <c r="L122" i="1"/>
  <c r="M122" i="1" s="1"/>
  <c r="K122" i="1"/>
  <c r="L106" i="1"/>
  <c r="M106" i="1" s="1"/>
  <c r="K106" i="1"/>
  <c r="L526" i="1"/>
  <c r="M526" i="1" s="1"/>
  <c r="K526" i="1"/>
  <c r="L585" i="1"/>
  <c r="M585" i="1" s="1"/>
  <c r="K585" i="1"/>
  <c r="L648" i="1"/>
  <c r="M648" i="1" s="1"/>
  <c r="K648" i="1"/>
  <c r="L633" i="1"/>
  <c r="M633" i="1" s="1"/>
  <c r="K633" i="1"/>
  <c r="L618" i="1"/>
  <c r="M618" i="1" s="1"/>
  <c r="K618" i="1"/>
  <c r="L604" i="1"/>
  <c r="M604" i="1" s="1"/>
  <c r="K604" i="1"/>
  <c r="L590" i="1"/>
  <c r="M590" i="1" s="1"/>
  <c r="K590" i="1"/>
  <c r="L1042" i="1"/>
  <c r="M1042" i="1" s="1"/>
  <c r="K1042" i="1"/>
  <c r="K5965" i="1"/>
  <c r="K5942" i="1"/>
  <c r="K5931" i="1"/>
  <c r="K5920" i="1"/>
  <c r="K5910" i="1"/>
  <c r="L3034" i="1"/>
  <c r="M3034" i="1" s="1"/>
  <c r="K3034" i="1"/>
  <c r="L3123" i="1"/>
  <c r="M3123" i="1" s="1"/>
  <c r="K3123" i="1"/>
  <c r="L3557" i="1"/>
  <c r="M3557" i="1" s="1"/>
  <c r="K3557" i="1"/>
  <c r="L3541" i="1"/>
  <c r="M3541" i="1" s="1"/>
  <c r="K3541" i="1"/>
  <c r="L3525" i="1"/>
  <c r="M3525" i="1" s="1"/>
  <c r="K3525" i="1"/>
  <c r="L3509" i="1"/>
  <c r="M3509" i="1" s="1"/>
  <c r="K3509" i="1"/>
  <c r="L3493" i="1"/>
  <c r="M3493" i="1" s="1"/>
  <c r="K3493" i="1"/>
  <c r="K3477" i="1"/>
  <c r="L3461" i="1"/>
  <c r="M3461" i="1" s="1"/>
  <c r="K3461" i="1"/>
  <c r="L3445" i="1"/>
  <c r="M3445" i="1" s="1"/>
  <c r="K3445" i="1"/>
  <c r="K3429" i="1"/>
  <c r="L3413" i="1"/>
  <c r="M3413" i="1" s="1"/>
  <c r="K3413" i="1"/>
  <c r="L3383" i="1"/>
  <c r="M3383" i="1" s="1"/>
  <c r="K3383" i="1"/>
  <c r="L3367" i="1"/>
  <c r="M3367" i="1" s="1"/>
  <c r="K3367" i="1"/>
  <c r="L3351" i="1"/>
  <c r="M3351" i="1" s="1"/>
  <c r="K3351" i="1"/>
  <c r="L3335" i="1"/>
  <c r="M3335" i="1" s="1"/>
  <c r="K3335" i="1"/>
  <c r="L3319" i="1"/>
  <c r="M3319" i="1" s="1"/>
  <c r="K3319" i="1"/>
  <c r="L3304" i="1"/>
  <c r="M3304" i="1" s="1"/>
  <c r="K3304" i="1"/>
  <c r="L3288" i="1"/>
  <c r="M3288" i="1" s="1"/>
  <c r="K3288" i="1"/>
  <c r="L3272" i="1"/>
  <c r="M3272" i="1" s="1"/>
  <c r="K3272" i="1"/>
  <c r="L3256" i="1"/>
  <c r="M3256" i="1" s="1"/>
  <c r="K3256" i="1"/>
  <c r="L3240" i="1"/>
  <c r="M3240" i="1" s="1"/>
  <c r="K3240" i="1"/>
  <c r="L3224" i="1"/>
  <c r="M3224" i="1" s="1"/>
  <c r="K3224" i="1"/>
  <c r="L3208" i="1"/>
  <c r="M3208" i="1" s="1"/>
  <c r="K3208" i="1"/>
  <c r="L3192" i="1"/>
  <c r="M3192" i="1" s="1"/>
  <c r="K3192" i="1"/>
  <c r="L3176" i="1"/>
  <c r="M3176" i="1" s="1"/>
  <c r="K3176" i="1"/>
  <c r="L3160" i="1"/>
  <c r="M3160" i="1" s="1"/>
  <c r="K3160" i="1"/>
  <c r="L3144" i="1"/>
  <c r="M3144" i="1" s="1"/>
  <c r="K3144" i="1"/>
  <c r="L3128" i="1"/>
  <c r="M3128" i="1" s="1"/>
  <c r="K3128" i="1"/>
  <c r="L3090" i="1"/>
  <c r="M3090" i="1" s="1"/>
  <c r="K3090" i="1"/>
  <c r="K3074" i="1"/>
  <c r="L3058" i="1"/>
  <c r="M3058" i="1" s="1"/>
  <c r="K3058" i="1"/>
  <c r="L3016" i="1"/>
  <c r="M3016" i="1" s="1"/>
  <c r="K3016" i="1"/>
  <c r="L3000" i="1"/>
  <c r="M3000" i="1" s="1"/>
  <c r="K3000" i="1"/>
  <c r="K2984" i="1"/>
  <c r="L2968" i="1"/>
  <c r="M2968" i="1" s="1"/>
  <c r="K2968" i="1"/>
  <c r="L2952" i="1"/>
  <c r="M2952" i="1" s="1"/>
  <c r="K2952" i="1"/>
  <c r="L2936" i="1"/>
  <c r="M2936" i="1" s="1"/>
  <c r="K2936" i="1"/>
  <c r="L2920" i="1"/>
  <c r="M2920" i="1" s="1"/>
  <c r="K2920" i="1"/>
  <c r="L2904" i="1"/>
  <c r="M2904" i="1" s="1"/>
  <c r="K2904" i="1"/>
  <c r="L2888" i="1"/>
  <c r="M2888" i="1" s="1"/>
  <c r="K2888" i="1"/>
  <c r="L2873" i="1"/>
  <c r="M2873" i="1" s="1"/>
  <c r="K2873" i="1"/>
  <c r="L2857" i="1"/>
  <c r="M2857" i="1" s="1"/>
  <c r="K2857" i="1"/>
  <c r="L2841" i="1"/>
  <c r="M2841" i="1" s="1"/>
  <c r="K2841" i="1"/>
  <c r="L2819" i="1"/>
  <c r="M2819" i="1" s="1"/>
  <c r="K2819" i="1"/>
  <c r="L2803" i="1"/>
  <c r="M2803" i="1" s="1"/>
  <c r="K2803" i="1"/>
  <c r="L2787" i="1"/>
  <c r="M2787" i="1" s="1"/>
  <c r="K2787" i="1"/>
  <c r="L2771" i="1"/>
  <c r="M2771" i="1" s="1"/>
  <c r="K2771" i="1"/>
  <c r="L2756" i="1"/>
  <c r="M2756" i="1" s="1"/>
  <c r="K2756" i="1"/>
  <c r="L2740" i="1"/>
  <c r="M2740" i="1" s="1"/>
  <c r="K2740" i="1"/>
  <c r="L2724" i="1"/>
  <c r="M2724" i="1" s="1"/>
  <c r="K2724" i="1"/>
  <c r="L2708" i="1"/>
  <c r="M2708" i="1" s="1"/>
  <c r="K2708" i="1"/>
  <c r="L2693" i="1"/>
  <c r="M2693" i="1" s="1"/>
  <c r="K2693" i="1"/>
  <c r="L2677" i="1"/>
  <c r="M2677" i="1" s="1"/>
  <c r="K2677" i="1"/>
  <c r="K2662" i="1"/>
  <c r="L2646" i="1"/>
  <c r="M2646" i="1" s="1"/>
  <c r="K2646" i="1"/>
  <c r="L2630" i="1"/>
  <c r="M2630" i="1" s="1"/>
  <c r="K2630" i="1"/>
  <c r="K2614" i="1"/>
  <c r="L2598" i="1"/>
  <c r="M2598" i="1" s="1"/>
  <c r="K2598" i="1"/>
  <c r="L2582" i="1"/>
  <c r="M2582" i="1" s="1"/>
  <c r="K2582" i="1"/>
  <c r="L2566" i="1"/>
  <c r="M2566" i="1" s="1"/>
  <c r="K2566" i="1"/>
  <c r="L2551" i="1"/>
  <c r="M2551" i="1" s="1"/>
  <c r="K2551" i="1"/>
  <c r="L2535" i="1"/>
  <c r="M2535" i="1" s="1"/>
  <c r="K2535" i="1"/>
  <c r="L2519" i="1"/>
  <c r="M2519" i="1" s="1"/>
  <c r="K2519" i="1"/>
  <c r="L2503" i="1"/>
  <c r="M2503" i="1" s="1"/>
  <c r="K2503" i="1"/>
  <c r="L2487" i="1"/>
  <c r="M2487" i="1" s="1"/>
  <c r="K2487" i="1"/>
  <c r="L2471" i="1"/>
  <c r="M2471" i="1" s="1"/>
  <c r="K2471" i="1"/>
  <c r="L2455" i="1"/>
  <c r="M2455" i="1" s="1"/>
  <c r="K2455" i="1"/>
  <c r="L2439" i="1"/>
  <c r="M2439" i="1" s="1"/>
  <c r="K2439" i="1"/>
  <c r="L2423" i="1"/>
  <c r="M2423" i="1" s="1"/>
  <c r="K2423" i="1"/>
  <c r="L2407" i="1"/>
  <c r="M2407" i="1" s="1"/>
  <c r="K2407" i="1"/>
  <c r="L2391" i="1"/>
  <c r="M2391" i="1" s="1"/>
  <c r="K2391" i="1"/>
  <c r="K2376" i="1"/>
  <c r="L2360" i="1"/>
  <c r="M2360" i="1" s="1"/>
  <c r="K2360" i="1"/>
  <c r="L2344" i="1"/>
  <c r="M2344" i="1" s="1"/>
  <c r="K2344" i="1"/>
  <c r="L2328" i="1"/>
  <c r="M2328" i="1" s="1"/>
  <c r="K2328" i="1"/>
  <c r="L2312" i="1"/>
  <c r="M2312" i="1" s="1"/>
  <c r="K2312" i="1"/>
  <c r="L2296" i="1"/>
  <c r="M2296" i="1" s="1"/>
  <c r="K2296" i="1"/>
  <c r="L2280" i="1"/>
  <c r="M2280" i="1" s="1"/>
  <c r="K2280" i="1"/>
  <c r="L2264" i="1"/>
  <c r="M2264" i="1" s="1"/>
  <c r="K2264" i="1"/>
  <c r="L2248" i="1"/>
  <c r="M2248" i="1" s="1"/>
  <c r="K2248" i="1"/>
  <c r="L2232" i="1"/>
  <c r="M2232" i="1" s="1"/>
  <c r="K2232" i="1"/>
  <c r="L2216" i="1"/>
  <c r="M2216" i="1" s="1"/>
  <c r="K2216" i="1"/>
  <c r="L2201" i="1"/>
  <c r="M2201" i="1" s="1"/>
  <c r="K2201" i="1"/>
  <c r="L2185" i="1"/>
  <c r="M2185" i="1" s="1"/>
  <c r="K2185" i="1"/>
  <c r="L2169" i="1"/>
  <c r="M2169" i="1" s="1"/>
  <c r="K2169" i="1"/>
  <c r="K2153" i="1"/>
  <c r="K2137" i="1"/>
  <c r="L2121" i="1"/>
  <c r="M2121" i="1" s="1"/>
  <c r="K2121" i="1"/>
  <c r="K2105" i="1"/>
  <c r="L2089" i="1"/>
  <c r="M2089" i="1" s="1"/>
  <c r="K2089" i="1"/>
  <c r="L2073" i="1"/>
  <c r="M2073" i="1" s="1"/>
  <c r="K2073" i="1"/>
  <c r="K2058" i="1"/>
  <c r="L2042" i="1"/>
  <c r="M2042" i="1" s="1"/>
  <c r="K2042" i="1"/>
  <c r="L2026" i="1"/>
  <c r="M2026" i="1" s="1"/>
  <c r="K2026" i="1"/>
  <c r="L2010" i="1"/>
  <c r="M2010" i="1" s="1"/>
  <c r="K2010" i="1"/>
  <c r="L1994" i="1"/>
  <c r="M1994" i="1" s="1"/>
  <c r="K1994" i="1"/>
  <c r="L1978" i="1"/>
  <c r="M1978" i="1" s="1"/>
  <c r="K1978" i="1"/>
  <c r="L1962" i="1"/>
  <c r="M1962" i="1" s="1"/>
  <c r="K1962" i="1"/>
  <c r="L1946" i="1"/>
  <c r="M1946" i="1" s="1"/>
  <c r="K1946" i="1"/>
  <c r="L1930" i="1"/>
  <c r="M1930" i="1" s="1"/>
  <c r="K1930" i="1"/>
  <c r="L1914" i="1"/>
  <c r="M1914" i="1" s="1"/>
  <c r="K1914" i="1"/>
  <c r="L1898" i="1"/>
  <c r="M1898" i="1" s="1"/>
  <c r="K1898" i="1"/>
  <c r="L1882" i="1"/>
  <c r="M1882" i="1" s="1"/>
  <c r="K1882" i="1"/>
  <c r="L1866" i="1"/>
  <c r="M1866" i="1" s="1"/>
  <c r="K1866" i="1"/>
  <c r="L1851" i="1"/>
  <c r="M1851" i="1" s="1"/>
  <c r="K1851" i="1"/>
  <c r="L1835" i="1"/>
  <c r="M1835" i="1" s="1"/>
  <c r="K1835" i="1"/>
  <c r="L1819" i="1"/>
  <c r="M1819" i="1" s="1"/>
  <c r="K1819" i="1"/>
  <c r="L1803" i="1"/>
  <c r="M1803" i="1" s="1"/>
  <c r="K1803" i="1"/>
  <c r="L1787" i="1"/>
  <c r="M1787" i="1" s="1"/>
  <c r="K1787" i="1"/>
  <c r="L1771" i="1"/>
  <c r="M1771" i="1" s="1"/>
  <c r="K1771" i="1"/>
  <c r="L1755" i="1"/>
  <c r="M1755" i="1" s="1"/>
  <c r="K1755" i="1"/>
  <c r="K1739" i="1"/>
  <c r="L1723" i="1"/>
  <c r="M1723" i="1" s="1"/>
  <c r="K1723" i="1"/>
  <c r="L1707" i="1"/>
  <c r="M1707" i="1" s="1"/>
  <c r="K1707" i="1"/>
  <c r="L1691" i="1"/>
  <c r="M1691" i="1" s="1"/>
  <c r="K1691" i="1"/>
  <c r="L1675" i="1"/>
  <c r="M1675" i="1" s="1"/>
  <c r="K1675" i="1"/>
  <c r="L1659" i="1"/>
  <c r="M1659" i="1" s="1"/>
  <c r="K1659" i="1"/>
  <c r="L1643" i="1"/>
  <c r="M1643" i="1" s="1"/>
  <c r="K1643" i="1"/>
  <c r="L1627" i="1"/>
  <c r="M1627" i="1" s="1"/>
  <c r="K1627" i="1"/>
  <c r="L1611" i="1"/>
  <c r="M1611" i="1" s="1"/>
  <c r="K1611" i="1"/>
  <c r="L1595" i="1"/>
  <c r="M1595" i="1" s="1"/>
  <c r="K1595" i="1"/>
  <c r="L1579" i="1"/>
  <c r="M1579" i="1" s="1"/>
  <c r="K1579" i="1"/>
  <c r="L1563" i="1"/>
  <c r="M1563" i="1" s="1"/>
  <c r="K1563" i="1"/>
  <c r="L1547" i="1"/>
  <c r="M1547" i="1" s="1"/>
  <c r="K1547" i="1"/>
  <c r="L1531" i="1"/>
  <c r="M1531" i="1" s="1"/>
  <c r="K1531" i="1"/>
  <c r="L1515" i="1"/>
  <c r="M1515" i="1" s="1"/>
  <c r="K1515" i="1"/>
  <c r="L1500" i="1"/>
  <c r="M1500" i="1" s="1"/>
  <c r="K1500" i="1"/>
  <c r="L1484" i="1"/>
  <c r="M1484" i="1" s="1"/>
  <c r="K1484" i="1"/>
  <c r="L1468" i="1"/>
  <c r="M1468" i="1" s="1"/>
  <c r="K1468" i="1"/>
  <c r="L1452" i="1"/>
  <c r="M1452" i="1" s="1"/>
  <c r="K1452" i="1"/>
  <c r="L1437" i="1"/>
  <c r="M1437" i="1" s="1"/>
  <c r="K1437" i="1"/>
  <c r="L1422" i="1"/>
  <c r="M1422" i="1" s="1"/>
  <c r="K1422" i="1"/>
  <c r="L1406" i="1"/>
  <c r="M1406" i="1" s="1"/>
  <c r="K1406" i="1"/>
  <c r="L1390" i="1"/>
  <c r="M1390" i="1" s="1"/>
  <c r="K1390" i="1"/>
  <c r="L1374" i="1"/>
  <c r="M1374" i="1" s="1"/>
  <c r="K1374" i="1"/>
  <c r="L1358" i="1"/>
  <c r="M1358" i="1" s="1"/>
  <c r="K1358" i="1"/>
  <c r="L1342" i="1"/>
  <c r="M1342" i="1" s="1"/>
  <c r="K1342" i="1"/>
  <c r="L1326" i="1"/>
  <c r="M1326" i="1" s="1"/>
  <c r="K1326" i="1"/>
  <c r="L1310" i="1"/>
  <c r="M1310" i="1" s="1"/>
  <c r="K1310" i="1"/>
  <c r="L1294" i="1"/>
  <c r="M1294" i="1" s="1"/>
  <c r="K1294" i="1"/>
  <c r="L1278" i="1"/>
  <c r="M1278" i="1" s="1"/>
  <c r="K1278" i="1"/>
  <c r="K1262" i="1"/>
  <c r="L1246" i="1"/>
  <c r="M1246" i="1" s="1"/>
  <c r="K1246" i="1"/>
  <c r="L1230" i="1"/>
  <c r="M1230" i="1" s="1"/>
  <c r="K1230" i="1"/>
  <c r="K1214" i="1"/>
  <c r="L1198" i="1"/>
  <c r="M1198" i="1" s="1"/>
  <c r="K1198" i="1"/>
  <c r="L1182" i="1"/>
  <c r="M1182" i="1" s="1"/>
  <c r="K1182" i="1"/>
  <c r="L1167" i="1"/>
  <c r="M1167" i="1" s="1"/>
  <c r="K1167" i="1"/>
  <c r="L1151" i="1"/>
  <c r="M1151" i="1" s="1"/>
  <c r="K1151" i="1"/>
  <c r="L1135" i="1"/>
  <c r="M1135" i="1" s="1"/>
  <c r="K1135" i="1"/>
  <c r="L1119" i="1"/>
  <c r="M1119" i="1" s="1"/>
  <c r="K1119" i="1"/>
  <c r="L1103" i="1"/>
  <c r="M1103" i="1" s="1"/>
  <c r="K1103" i="1"/>
  <c r="L1087" i="1"/>
  <c r="M1087" i="1" s="1"/>
  <c r="K1087" i="1"/>
  <c r="L1071" i="1"/>
  <c r="M1071" i="1" s="1"/>
  <c r="K1071" i="1"/>
  <c r="L1055" i="1"/>
  <c r="M1055" i="1" s="1"/>
  <c r="K1055" i="1"/>
  <c r="L1029" i="1"/>
  <c r="M1029" i="1" s="1"/>
  <c r="K1029" i="1"/>
  <c r="L1013" i="1"/>
  <c r="M1013" i="1" s="1"/>
  <c r="K1013" i="1"/>
  <c r="L997" i="1"/>
  <c r="M997" i="1" s="1"/>
  <c r="K997" i="1"/>
  <c r="L981" i="1"/>
  <c r="M981" i="1" s="1"/>
  <c r="K981" i="1"/>
  <c r="L965" i="1"/>
  <c r="M965" i="1" s="1"/>
  <c r="K965" i="1"/>
  <c r="L950" i="1"/>
  <c r="M950" i="1" s="1"/>
  <c r="K950" i="1"/>
  <c r="L935" i="1"/>
  <c r="M935" i="1" s="1"/>
  <c r="K935" i="1"/>
  <c r="L919" i="1"/>
  <c r="M919" i="1" s="1"/>
  <c r="K919" i="1"/>
  <c r="L903" i="1"/>
  <c r="M903" i="1" s="1"/>
  <c r="K903" i="1"/>
  <c r="L887" i="1"/>
  <c r="M887" i="1" s="1"/>
  <c r="K887" i="1"/>
  <c r="L872" i="1"/>
  <c r="M872" i="1" s="1"/>
  <c r="K872" i="1"/>
  <c r="L856" i="1"/>
  <c r="M856" i="1" s="1"/>
  <c r="K856" i="1"/>
  <c r="L840" i="1"/>
  <c r="M840" i="1" s="1"/>
  <c r="K840" i="1"/>
  <c r="L824" i="1"/>
  <c r="M824" i="1" s="1"/>
  <c r="K824" i="1"/>
  <c r="L808" i="1"/>
  <c r="M808" i="1" s="1"/>
  <c r="K808" i="1"/>
  <c r="L792" i="1"/>
  <c r="M792" i="1" s="1"/>
  <c r="K792" i="1"/>
  <c r="L776" i="1"/>
  <c r="M776" i="1" s="1"/>
  <c r="K776" i="1"/>
  <c r="L760" i="1"/>
  <c r="M760" i="1" s="1"/>
  <c r="K760" i="1"/>
  <c r="L744" i="1"/>
  <c r="M744" i="1" s="1"/>
  <c r="K744" i="1"/>
  <c r="L727" i="1"/>
  <c r="M727" i="1" s="1"/>
  <c r="K727" i="1"/>
  <c r="L711" i="1"/>
  <c r="M711" i="1" s="1"/>
  <c r="K711" i="1"/>
  <c r="L695" i="1"/>
  <c r="M695" i="1" s="1"/>
  <c r="K695" i="1"/>
  <c r="L679" i="1"/>
  <c r="M679" i="1" s="1"/>
  <c r="K679" i="1"/>
  <c r="L568" i="1"/>
  <c r="M568" i="1" s="1"/>
  <c r="K568" i="1"/>
  <c r="L552" i="1"/>
  <c r="M552" i="1" s="1"/>
  <c r="K552" i="1"/>
  <c r="L536" i="1"/>
  <c r="M536" i="1" s="1"/>
  <c r="K536" i="1"/>
  <c r="L501" i="1"/>
  <c r="M501" i="1" s="1"/>
  <c r="K501" i="1"/>
  <c r="L485" i="1"/>
  <c r="M485" i="1" s="1"/>
  <c r="K485" i="1"/>
  <c r="L469" i="1"/>
  <c r="M469" i="1" s="1"/>
  <c r="K469" i="1"/>
  <c r="L453" i="1"/>
  <c r="M453" i="1" s="1"/>
  <c r="K453" i="1"/>
  <c r="L437" i="1"/>
  <c r="M437" i="1" s="1"/>
  <c r="K437" i="1"/>
  <c r="L421" i="1"/>
  <c r="M421" i="1" s="1"/>
  <c r="K421" i="1"/>
  <c r="L405" i="1"/>
  <c r="M405" i="1" s="1"/>
  <c r="K405" i="1"/>
  <c r="L389" i="1"/>
  <c r="M389" i="1" s="1"/>
  <c r="K389" i="1"/>
  <c r="L373" i="1"/>
  <c r="M373" i="1" s="1"/>
  <c r="K373" i="1"/>
  <c r="L358" i="1"/>
  <c r="M358" i="1" s="1"/>
  <c r="K358" i="1"/>
  <c r="L342" i="1"/>
  <c r="M342" i="1" s="1"/>
  <c r="K342" i="1"/>
  <c r="K326" i="1"/>
  <c r="L310" i="1"/>
  <c r="M310" i="1" s="1"/>
  <c r="K310" i="1"/>
  <c r="L294" i="1"/>
  <c r="M294" i="1" s="1"/>
  <c r="K294" i="1"/>
  <c r="L278" i="1"/>
  <c r="M278" i="1" s="1"/>
  <c r="K278" i="1"/>
  <c r="L262" i="1"/>
  <c r="M262" i="1" s="1"/>
  <c r="K262" i="1"/>
  <c r="L246" i="1"/>
  <c r="M246" i="1" s="1"/>
  <c r="K246" i="1"/>
  <c r="L231" i="1"/>
  <c r="M231" i="1" s="1"/>
  <c r="K231" i="1"/>
  <c r="L215" i="1"/>
  <c r="M215" i="1" s="1"/>
  <c r="K215" i="1"/>
  <c r="K199" i="1"/>
  <c r="L184" i="1"/>
  <c r="M184" i="1" s="1"/>
  <c r="K184" i="1"/>
  <c r="L168" i="1"/>
  <c r="M168" i="1" s="1"/>
  <c r="K168" i="1"/>
  <c r="L153" i="1"/>
  <c r="M153" i="1" s="1"/>
  <c r="K153" i="1"/>
  <c r="L137" i="1"/>
  <c r="M137" i="1" s="1"/>
  <c r="K137" i="1"/>
  <c r="L121" i="1"/>
  <c r="M121" i="1" s="1"/>
  <c r="K121" i="1"/>
  <c r="L105" i="1"/>
  <c r="M105" i="1" s="1"/>
  <c r="K105" i="1"/>
  <c r="L525" i="1"/>
  <c r="M525" i="1" s="1"/>
  <c r="K525" i="1"/>
  <c r="L584" i="1"/>
  <c r="M584" i="1" s="1"/>
  <c r="K584" i="1"/>
  <c r="L647" i="1"/>
  <c r="M647" i="1" s="1"/>
  <c r="K647" i="1"/>
  <c r="L632" i="1"/>
  <c r="M632" i="1" s="1"/>
  <c r="K632" i="1"/>
  <c r="L617" i="1"/>
  <c r="M617" i="1" s="1"/>
  <c r="K617" i="1"/>
  <c r="L603" i="1"/>
  <c r="M603" i="1" s="1"/>
  <c r="K603" i="1"/>
  <c r="L589" i="1"/>
  <c r="M589" i="1" s="1"/>
  <c r="K589" i="1"/>
  <c r="L665" i="1"/>
  <c r="M665" i="1" s="1"/>
  <c r="K665" i="1"/>
  <c r="L1041" i="1"/>
  <c r="M1041" i="1" s="1"/>
  <c r="K1041" i="1"/>
  <c r="L5986" i="1"/>
  <c r="M5986" i="1" s="1"/>
  <c r="K5986" i="1"/>
  <c r="K5976" i="1"/>
  <c r="K5964" i="1"/>
  <c r="K5955" i="1"/>
  <c r="K5930" i="1"/>
  <c r="L3053" i="1"/>
  <c r="M3053" i="1" s="1"/>
  <c r="K3053" i="1"/>
  <c r="L3033" i="1"/>
  <c r="M3033" i="1" s="1"/>
  <c r="K3033" i="1"/>
  <c r="L3122" i="1"/>
  <c r="M3122" i="1" s="1"/>
  <c r="K3122" i="1"/>
  <c r="L4047" i="1"/>
  <c r="M4047" i="1" s="1"/>
  <c r="K4047" i="1"/>
  <c r="L4031" i="1"/>
  <c r="M4031" i="1" s="1"/>
  <c r="K4031" i="1"/>
  <c r="L4015" i="1"/>
  <c r="M4015" i="1" s="1"/>
  <c r="K4015" i="1"/>
  <c r="L3999" i="1"/>
  <c r="M3999" i="1" s="1"/>
  <c r="K3999" i="1"/>
  <c r="L3983" i="1"/>
  <c r="M3983" i="1" s="1"/>
  <c r="K3983" i="1"/>
  <c r="L3967" i="1"/>
  <c r="M3967" i="1" s="1"/>
  <c r="K3967" i="1"/>
  <c r="L3951" i="1"/>
  <c r="M3951" i="1" s="1"/>
  <c r="K3951" i="1"/>
  <c r="L3935" i="1"/>
  <c r="M3935" i="1" s="1"/>
  <c r="K3935" i="1"/>
  <c r="L3920" i="1"/>
  <c r="M3920" i="1" s="1"/>
  <c r="K3920" i="1"/>
  <c r="L3904" i="1"/>
  <c r="M3904" i="1" s="1"/>
  <c r="K3904" i="1"/>
  <c r="L3889" i="1"/>
  <c r="M3889" i="1" s="1"/>
  <c r="K3889" i="1"/>
  <c r="L3873" i="1"/>
  <c r="M3873" i="1" s="1"/>
  <c r="K3873" i="1"/>
  <c r="L3858" i="1"/>
  <c r="M3858" i="1" s="1"/>
  <c r="K3858" i="1"/>
  <c r="L3842" i="1"/>
  <c r="M3842" i="1" s="1"/>
  <c r="K3842" i="1"/>
  <c r="L3826" i="1"/>
  <c r="M3826" i="1" s="1"/>
  <c r="K3826" i="1"/>
  <c r="L3810" i="1"/>
  <c r="M3810" i="1" s="1"/>
  <c r="K3810" i="1"/>
  <c r="L3794" i="1"/>
  <c r="M3794" i="1" s="1"/>
  <c r="K3794" i="1"/>
  <c r="L3778" i="1"/>
  <c r="M3778" i="1" s="1"/>
  <c r="K3778" i="1"/>
  <c r="L3762" i="1"/>
  <c r="M3762" i="1" s="1"/>
  <c r="K3762" i="1"/>
  <c r="L3747" i="1"/>
  <c r="M3747" i="1" s="1"/>
  <c r="K3747" i="1"/>
  <c r="L3731" i="1"/>
  <c r="M3731" i="1" s="1"/>
  <c r="K3731" i="1"/>
  <c r="L3715" i="1"/>
  <c r="M3715" i="1" s="1"/>
  <c r="K3715" i="1"/>
  <c r="L3699" i="1"/>
  <c r="M3699" i="1" s="1"/>
  <c r="K3699" i="1"/>
  <c r="L3683" i="1"/>
  <c r="M3683" i="1" s="1"/>
  <c r="K3683" i="1"/>
  <c r="L3668" i="1"/>
  <c r="M3668" i="1" s="1"/>
  <c r="K3668" i="1"/>
  <c r="L3652" i="1"/>
  <c r="M3652" i="1" s="1"/>
  <c r="K3652" i="1"/>
  <c r="L3636" i="1"/>
  <c r="M3636" i="1" s="1"/>
  <c r="K3636" i="1"/>
  <c r="L3620" i="1"/>
  <c r="M3620" i="1" s="1"/>
  <c r="K3620" i="1"/>
  <c r="L3604" i="1"/>
  <c r="M3604" i="1" s="1"/>
  <c r="K3604" i="1"/>
  <c r="L3588" i="1"/>
  <c r="M3588" i="1" s="1"/>
  <c r="K3588" i="1"/>
  <c r="L3572" i="1"/>
  <c r="M3572" i="1" s="1"/>
  <c r="K3572" i="1"/>
  <c r="L3556" i="1"/>
  <c r="M3556" i="1" s="1"/>
  <c r="K3556" i="1"/>
  <c r="L3540" i="1"/>
  <c r="M3540" i="1" s="1"/>
  <c r="K3540" i="1"/>
  <c r="K3524" i="1"/>
  <c r="L3508" i="1"/>
  <c r="M3508" i="1" s="1"/>
  <c r="K3508" i="1"/>
  <c r="L3492" i="1"/>
  <c r="M3492" i="1" s="1"/>
  <c r="K3492" i="1"/>
  <c r="L3476" i="1"/>
  <c r="M3476" i="1" s="1"/>
  <c r="K3476" i="1"/>
  <c r="L3460" i="1"/>
  <c r="M3460" i="1" s="1"/>
  <c r="K3460" i="1"/>
  <c r="L3444" i="1"/>
  <c r="M3444" i="1" s="1"/>
  <c r="K3444" i="1"/>
  <c r="L3428" i="1"/>
  <c r="M3428" i="1" s="1"/>
  <c r="K3428" i="1"/>
  <c r="L3412" i="1"/>
  <c r="M3412" i="1" s="1"/>
  <c r="K3412" i="1"/>
  <c r="L3382" i="1"/>
  <c r="M3382" i="1" s="1"/>
  <c r="K3382" i="1"/>
  <c r="K3366" i="1"/>
  <c r="L3350" i="1"/>
  <c r="M3350" i="1" s="1"/>
  <c r="K3350" i="1"/>
  <c r="L3334" i="1"/>
  <c r="M3334" i="1" s="1"/>
  <c r="K3334" i="1"/>
  <c r="L3318" i="1"/>
  <c r="M3318" i="1" s="1"/>
  <c r="K3318" i="1"/>
  <c r="L3303" i="1"/>
  <c r="M3303" i="1" s="1"/>
  <c r="K3303" i="1"/>
  <c r="L3287" i="1"/>
  <c r="M3287" i="1" s="1"/>
  <c r="K3287" i="1"/>
  <c r="L3271" i="1"/>
  <c r="M3271" i="1" s="1"/>
  <c r="K3271" i="1"/>
  <c r="K3255" i="1"/>
  <c r="L3239" i="1"/>
  <c r="M3239" i="1" s="1"/>
  <c r="K3239" i="1"/>
  <c r="L3223" i="1"/>
  <c r="M3223" i="1" s="1"/>
  <c r="K3223" i="1"/>
  <c r="L3207" i="1"/>
  <c r="M3207" i="1" s="1"/>
  <c r="K3207" i="1"/>
  <c r="L3191" i="1"/>
  <c r="M3191" i="1" s="1"/>
  <c r="K3191" i="1"/>
  <c r="L3175" i="1"/>
  <c r="M3175" i="1" s="1"/>
  <c r="K3175" i="1"/>
  <c r="L3159" i="1"/>
  <c r="M3159" i="1" s="1"/>
  <c r="K3159" i="1"/>
  <c r="L3143" i="1"/>
  <c r="M3143" i="1" s="1"/>
  <c r="K3143" i="1"/>
  <c r="L3127" i="1"/>
  <c r="M3127" i="1" s="1"/>
  <c r="K3127" i="1"/>
  <c r="L3089" i="1"/>
  <c r="M3089" i="1" s="1"/>
  <c r="K3089" i="1"/>
  <c r="L3073" i="1"/>
  <c r="M3073" i="1" s="1"/>
  <c r="K3073" i="1"/>
  <c r="L3031" i="1"/>
  <c r="M3031" i="1" s="1"/>
  <c r="K3031" i="1"/>
  <c r="L3015" i="1"/>
  <c r="M3015" i="1" s="1"/>
  <c r="K3015" i="1"/>
  <c r="L2999" i="1"/>
  <c r="M2999" i="1" s="1"/>
  <c r="K2999" i="1"/>
  <c r="L2983" i="1"/>
  <c r="M2983" i="1" s="1"/>
  <c r="K2983" i="1"/>
  <c r="L2967" i="1"/>
  <c r="M2967" i="1" s="1"/>
  <c r="K2967" i="1"/>
  <c r="L2951" i="1"/>
  <c r="M2951" i="1" s="1"/>
  <c r="K2951" i="1"/>
  <c r="L2935" i="1"/>
  <c r="M2935" i="1" s="1"/>
  <c r="K2935" i="1"/>
  <c r="L2919" i="1"/>
  <c r="M2919" i="1" s="1"/>
  <c r="K2919" i="1"/>
  <c r="L2903" i="1"/>
  <c r="M2903" i="1" s="1"/>
  <c r="K2903" i="1"/>
  <c r="L2887" i="1"/>
  <c r="M2887" i="1" s="1"/>
  <c r="K2887" i="1"/>
  <c r="L2872" i="1"/>
  <c r="M2872" i="1" s="1"/>
  <c r="K2872" i="1"/>
  <c r="L2856" i="1"/>
  <c r="M2856" i="1" s="1"/>
  <c r="K2856" i="1"/>
  <c r="L2840" i="1"/>
  <c r="M2840" i="1" s="1"/>
  <c r="K2840" i="1"/>
  <c r="L2818" i="1"/>
  <c r="M2818" i="1" s="1"/>
  <c r="K2818" i="1"/>
  <c r="L2802" i="1"/>
  <c r="M2802" i="1" s="1"/>
  <c r="K2802" i="1"/>
  <c r="L2786" i="1"/>
  <c r="M2786" i="1" s="1"/>
  <c r="K2786" i="1"/>
  <c r="L2770" i="1"/>
  <c r="M2770" i="1" s="1"/>
  <c r="K2770" i="1"/>
  <c r="L2755" i="1"/>
  <c r="M2755" i="1" s="1"/>
  <c r="K2755" i="1"/>
  <c r="L2739" i="1"/>
  <c r="M2739" i="1" s="1"/>
  <c r="K2739" i="1"/>
  <c r="L2723" i="1"/>
  <c r="M2723" i="1" s="1"/>
  <c r="K2723" i="1"/>
  <c r="L2707" i="1"/>
  <c r="M2707" i="1" s="1"/>
  <c r="K2707" i="1"/>
  <c r="K2692" i="1"/>
  <c r="L2676" i="1"/>
  <c r="M2676" i="1" s="1"/>
  <c r="K2676" i="1"/>
  <c r="L2661" i="1"/>
  <c r="M2661" i="1" s="1"/>
  <c r="K2661" i="1"/>
  <c r="L2645" i="1"/>
  <c r="M2645" i="1" s="1"/>
  <c r="K2645" i="1"/>
  <c r="L2629" i="1"/>
  <c r="M2629" i="1" s="1"/>
  <c r="K2629" i="1"/>
  <c r="K2613" i="1"/>
  <c r="L2597" i="1"/>
  <c r="M2597" i="1" s="1"/>
  <c r="K2597" i="1"/>
  <c r="K2581" i="1"/>
  <c r="L2565" i="1"/>
  <c r="M2565" i="1" s="1"/>
  <c r="K2565" i="1"/>
  <c r="L2550" i="1"/>
  <c r="M2550" i="1" s="1"/>
  <c r="K2550" i="1"/>
  <c r="L2534" i="1"/>
  <c r="M2534" i="1" s="1"/>
  <c r="K2534" i="1"/>
  <c r="L2518" i="1"/>
  <c r="M2518" i="1" s="1"/>
  <c r="K2518" i="1"/>
  <c r="L2502" i="1"/>
  <c r="M2502" i="1" s="1"/>
  <c r="K2502" i="1"/>
  <c r="L2486" i="1"/>
  <c r="M2486" i="1" s="1"/>
  <c r="K2486" i="1"/>
  <c r="L2470" i="1"/>
  <c r="M2470" i="1" s="1"/>
  <c r="K2470" i="1"/>
  <c r="L2454" i="1"/>
  <c r="M2454" i="1" s="1"/>
  <c r="K2454" i="1"/>
  <c r="L2438" i="1"/>
  <c r="M2438" i="1" s="1"/>
  <c r="K2438" i="1"/>
  <c r="L2422" i="1"/>
  <c r="M2422" i="1" s="1"/>
  <c r="K2422" i="1"/>
  <c r="L2406" i="1"/>
  <c r="M2406" i="1" s="1"/>
  <c r="K2406" i="1"/>
  <c r="L2390" i="1"/>
  <c r="M2390" i="1" s="1"/>
  <c r="K2390" i="1"/>
  <c r="L2375" i="1"/>
  <c r="M2375" i="1" s="1"/>
  <c r="K2375" i="1"/>
  <c r="L2359" i="1"/>
  <c r="M2359" i="1" s="1"/>
  <c r="K2359" i="1"/>
  <c r="L2343" i="1"/>
  <c r="M2343" i="1" s="1"/>
  <c r="K2343" i="1"/>
  <c r="L2327" i="1"/>
  <c r="M2327" i="1" s="1"/>
  <c r="K2327" i="1"/>
  <c r="L2311" i="1"/>
  <c r="M2311" i="1" s="1"/>
  <c r="K2311" i="1"/>
  <c r="L2295" i="1"/>
  <c r="M2295" i="1" s="1"/>
  <c r="K2295" i="1"/>
  <c r="L2279" i="1"/>
  <c r="M2279" i="1" s="1"/>
  <c r="K2279" i="1"/>
  <c r="L2263" i="1"/>
  <c r="M2263" i="1" s="1"/>
  <c r="K2263" i="1"/>
  <c r="K2247" i="1"/>
  <c r="L2231" i="1"/>
  <c r="M2231" i="1" s="1"/>
  <c r="K2231" i="1"/>
  <c r="L2215" i="1"/>
  <c r="M2215" i="1" s="1"/>
  <c r="K2215" i="1"/>
  <c r="L2200" i="1"/>
  <c r="M2200" i="1" s="1"/>
  <c r="K2200" i="1"/>
  <c r="L2184" i="1"/>
  <c r="M2184" i="1" s="1"/>
  <c r="K2184" i="1"/>
  <c r="L2168" i="1"/>
  <c r="M2168" i="1" s="1"/>
  <c r="K2168" i="1"/>
  <c r="L2152" i="1"/>
  <c r="M2152" i="1" s="1"/>
  <c r="K2152" i="1"/>
  <c r="L2136" i="1"/>
  <c r="M2136" i="1" s="1"/>
  <c r="K2136" i="1"/>
  <c r="L2120" i="1"/>
  <c r="M2120" i="1" s="1"/>
  <c r="K2120" i="1"/>
  <c r="L2104" i="1"/>
  <c r="M2104" i="1" s="1"/>
  <c r="K2104" i="1"/>
  <c r="L2088" i="1"/>
  <c r="M2088" i="1" s="1"/>
  <c r="K2088" i="1"/>
  <c r="L2072" i="1"/>
  <c r="M2072" i="1" s="1"/>
  <c r="K2072" i="1"/>
  <c r="L2057" i="1"/>
  <c r="M2057" i="1" s="1"/>
  <c r="K2057" i="1"/>
  <c r="L2041" i="1"/>
  <c r="M2041" i="1" s="1"/>
  <c r="K2041" i="1"/>
  <c r="L2025" i="1"/>
  <c r="M2025" i="1" s="1"/>
  <c r="K2025" i="1"/>
  <c r="L2009" i="1"/>
  <c r="M2009" i="1" s="1"/>
  <c r="K2009" i="1"/>
  <c r="L1993" i="1"/>
  <c r="M1993" i="1" s="1"/>
  <c r="K1993" i="1"/>
  <c r="L1977" i="1"/>
  <c r="M1977" i="1" s="1"/>
  <c r="K1977" i="1"/>
  <c r="L1961" i="1"/>
  <c r="M1961" i="1" s="1"/>
  <c r="K1961" i="1"/>
  <c r="L1945" i="1"/>
  <c r="M1945" i="1" s="1"/>
  <c r="K1945" i="1"/>
  <c r="L1929" i="1"/>
  <c r="M1929" i="1" s="1"/>
  <c r="K1929" i="1"/>
  <c r="K1913" i="1"/>
  <c r="L1897" i="1"/>
  <c r="M1897" i="1" s="1"/>
  <c r="K1897" i="1"/>
  <c r="L1881" i="1"/>
  <c r="M1881" i="1" s="1"/>
  <c r="K1881" i="1"/>
  <c r="L1865" i="1"/>
  <c r="M1865" i="1" s="1"/>
  <c r="K1865" i="1"/>
  <c r="L1850" i="1"/>
  <c r="M1850" i="1" s="1"/>
  <c r="K1850" i="1"/>
  <c r="L1834" i="1"/>
  <c r="M1834" i="1" s="1"/>
  <c r="K1834" i="1"/>
  <c r="L1818" i="1"/>
  <c r="M1818" i="1" s="1"/>
  <c r="K1818" i="1"/>
  <c r="L1802" i="1"/>
  <c r="M1802" i="1" s="1"/>
  <c r="K1802" i="1"/>
  <c r="L1786" i="1"/>
  <c r="M1786" i="1" s="1"/>
  <c r="K1786" i="1"/>
  <c r="L1770" i="1"/>
  <c r="M1770" i="1" s="1"/>
  <c r="K1770" i="1"/>
  <c r="L1754" i="1"/>
  <c r="M1754" i="1" s="1"/>
  <c r="K1754" i="1"/>
  <c r="L1738" i="1"/>
  <c r="M1738" i="1" s="1"/>
  <c r="K1738" i="1"/>
  <c r="L1722" i="1"/>
  <c r="M1722" i="1" s="1"/>
  <c r="K1722" i="1"/>
  <c r="L1706" i="1"/>
  <c r="M1706" i="1" s="1"/>
  <c r="K1706" i="1"/>
  <c r="L1690" i="1"/>
  <c r="M1690" i="1" s="1"/>
  <c r="K1690" i="1"/>
  <c r="L1674" i="1"/>
  <c r="M1674" i="1" s="1"/>
  <c r="K1674" i="1"/>
  <c r="L1658" i="1"/>
  <c r="M1658" i="1" s="1"/>
  <c r="K1658" i="1"/>
  <c r="L1642" i="1"/>
  <c r="M1642" i="1" s="1"/>
  <c r="K1642" i="1"/>
  <c r="L1626" i="1"/>
  <c r="M1626" i="1" s="1"/>
  <c r="K1626" i="1"/>
  <c r="L1610" i="1"/>
  <c r="M1610" i="1" s="1"/>
  <c r="K1610" i="1"/>
  <c r="L1594" i="1"/>
  <c r="M1594" i="1" s="1"/>
  <c r="K1594" i="1"/>
  <c r="L1578" i="1"/>
  <c r="M1578" i="1" s="1"/>
  <c r="K1578" i="1"/>
  <c r="L1562" i="1"/>
  <c r="M1562" i="1" s="1"/>
  <c r="K1562" i="1"/>
  <c r="L1546" i="1"/>
  <c r="M1546" i="1" s="1"/>
  <c r="K1546" i="1"/>
  <c r="L1530" i="1"/>
  <c r="M1530" i="1" s="1"/>
  <c r="K1530" i="1"/>
  <c r="L1514" i="1"/>
  <c r="M1514" i="1" s="1"/>
  <c r="K1514" i="1"/>
  <c r="L1499" i="1"/>
  <c r="M1499" i="1" s="1"/>
  <c r="K1499" i="1"/>
  <c r="L1483" i="1"/>
  <c r="M1483" i="1" s="1"/>
  <c r="K1483" i="1"/>
  <c r="L1467" i="1"/>
  <c r="M1467" i="1" s="1"/>
  <c r="K1467" i="1"/>
  <c r="L1451" i="1"/>
  <c r="M1451" i="1" s="1"/>
  <c r="K1451" i="1"/>
  <c r="L1436" i="1"/>
  <c r="M1436" i="1" s="1"/>
  <c r="K1436" i="1"/>
  <c r="L1421" i="1"/>
  <c r="M1421" i="1" s="1"/>
  <c r="K1421" i="1"/>
  <c r="L1405" i="1"/>
  <c r="M1405" i="1" s="1"/>
  <c r="K1405" i="1"/>
  <c r="L1389" i="1"/>
  <c r="M1389" i="1" s="1"/>
  <c r="K1389" i="1"/>
  <c r="L1373" i="1"/>
  <c r="M1373" i="1" s="1"/>
  <c r="K1373" i="1"/>
  <c r="L1357" i="1"/>
  <c r="M1357" i="1" s="1"/>
  <c r="K1357" i="1"/>
  <c r="L1341" i="1"/>
  <c r="M1341" i="1" s="1"/>
  <c r="K1341" i="1"/>
  <c r="L1325" i="1"/>
  <c r="M1325" i="1" s="1"/>
  <c r="K1325" i="1"/>
  <c r="K1309" i="1"/>
  <c r="L1293" i="1"/>
  <c r="M1293" i="1" s="1"/>
  <c r="K1293" i="1"/>
  <c r="L1277" i="1"/>
  <c r="M1277" i="1" s="1"/>
  <c r="K1277" i="1"/>
  <c r="K1261" i="1"/>
  <c r="L1245" i="1"/>
  <c r="M1245" i="1" s="1"/>
  <c r="K1245" i="1"/>
  <c r="L1229" i="1"/>
  <c r="M1229" i="1" s="1"/>
  <c r="K1229" i="1"/>
  <c r="K1213" i="1"/>
  <c r="L1197" i="1"/>
  <c r="M1197" i="1" s="1"/>
  <c r="K1197" i="1"/>
  <c r="L1181" i="1"/>
  <c r="M1181" i="1" s="1"/>
  <c r="K1181" i="1"/>
  <c r="L1166" i="1"/>
  <c r="M1166" i="1" s="1"/>
  <c r="K1166" i="1"/>
  <c r="L1150" i="1"/>
  <c r="M1150" i="1" s="1"/>
  <c r="K1150" i="1"/>
  <c r="L1134" i="1"/>
  <c r="M1134" i="1" s="1"/>
  <c r="K1134" i="1"/>
  <c r="L1118" i="1"/>
  <c r="M1118" i="1" s="1"/>
  <c r="K1118" i="1"/>
  <c r="L1102" i="1"/>
  <c r="M1102" i="1" s="1"/>
  <c r="K1102" i="1"/>
  <c r="L1086" i="1"/>
  <c r="M1086" i="1" s="1"/>
  <c r="K1086" i="1"/>
  <c r="L1070" i="1"/>
  <c r="M1070" i="1" s="1"/>
  <c r="K1070" i="1"/>
  <c r="L1054" i="1"/>
  <c r="M1054" i="1" s="1"/>
  <c r="K1054" i="1"/>
  <c r="L1028" i="1"/>
  <c r="M1028" i="1" s="1"/>
  <c r="K1028" i="1"/>
  <c r="L1012" i="1"/>
  <c r="M1012" i="1" s="1"/>
  <c r="K1012" i="1"/>
  <c r="L996" i="1"/>
  <c r="M996" i="1" s="1"/>
  <c r="K996" i="1"/>
  <c r="L980" i="1"/>
  <c r="M980" i="1" s="1"/>
  <c r="K980" i="1"/>
  <c r="L964" i="1"/>
  <c r="M964" i="1" s="1"/>
  <c r="K964" i="1"/>
  <c r="L949" i="1"/>
  <c r="M949" i="1" s="1"/>
  <c r="K949" i="1"/>
  <c r="L934" i="1"/>
  <c r="M934" i="1" s="1"/>
  <c r="K934" i="1"/>
  <c r="L918" i="1"/>
  <c r="M918" i="1" s="1"/>
  <c r="K918" i="1"/>
  <c r="L902" i="1"/>
  <c r="M902" i="1" s="1"/>
  <c r="K902" i="1"/>
  <c r="L886" i="1"/>
  <c r="M886" i="1" s="1"/>
  <c r="K886" i="1"/>
  <c r="L871" i="1"/>
  <c r="M871" i="1" s="1"/>
  <c r="K871" i="1"/>
  <c r="L855" i="1"/>
  <c r="M855" i="1" s="1"/>
  <c r="K855" i="1"/>
  <c r="L839" i="1"/>
  <c r="M839" i="1" s="1"/>
  <c r="K839" i="1"/>
  <c r="L823" i="1"/>
  <c r="M823" i="1" s="1"/>
  <c r="K823" i="1"/>
  <c r="L807" i="1"/>
  <c r="M807" i="1" s="1"/>
  <c r="K807" i="1"/>
  <c r="L791" i="1"/>
  <c r="M791" i="1" s="1"/>
  <c r="K791" i="1"/>
  <c r="L775" i="1"/>
  <c r="M775" i="1" s="1"/>
  <c r="K775" i="1"/>
  <c r="L759" i="1"/>
  <c r="M759" i="1" s="1"/>
  <c r="K759" i="1"/>
  <c r="L743" i="1"/>
  <c r="M743" i="1" s="1"/>
  <c r="K743" i="1"/>
  <c r="L726" i="1"/>
  <c r="M726" i="1" s="1"/>
  <c r="K726" i="1"/>
  <c r="L710" i="1"/>
  <c r="M710" i="1" s="1"/>
  <c r="K710" i="1"/>
  <c r="L694" i="1"/>
  <c r="M694" i="1" s="1"/>
  <c r="K694" i="1"/>
  <c r="L678" i="1"/>
  <c r="M678" i="1" s="1"/>
  <c r="K678" i="1"/>
  <c r="L567" i="1"/>
  <c r="M567" i="1" s="1"/>
  <c r="K567" i="1"/>
  <c r="L551" i="1"/>
  <c r="M551" i="1" s="1"/>
  <c r="K551" i="1"/>
  <c r="L535" i="1"/>
  <c r="M535" i="1" s="1"/>
  <c r="K535" i="1"/>
  <c r="L500" i="1"/>
  <c r="M500" i="1" s="1"/>
  <c r="K500" i="1"/>
  <c r="L484" i="1"/>
  <c r="M484" i="1" s="1"/>
  <c r="K484" i="1"/>
  <c r="L468" i="1"/>
  <c r="M468" i="1" s="1"/>
  <c r="K468" i="1"/>
  <c r="L452" i="1"/>
  <c r="M452" i="1" s="1"/>
  <c r="K452" i="1"/>
  <c r="L436" i="1"/>
  <c r="M436" i="1" s="1"/>
  <c r="K436" i="1"/>
  <c r="L420" i="1"/>
  <c r="M420" i="1" s="1"/>
  <c r="K420" i="1"/>
  <c r="L404" i="1"/>
  <c r="M404" i="1" s="1"/>
  <c r="K404" i="1"/>
  <c r="L388" i="1"/>
  <c r="M388" i="1" s="1"/>
  <c r="K388" i="1"/>
  <c r="L372" i="1"/>
  <c r="M372" i="1" s="1"/>
  <c r="K372" i="1"/>
  <c r="K357" i="1"/>
  <c r="L341" i="1"/>
  <c r="M341" i="1" s="1"/>
  <c r="K341" i="1"/>
  <c r="L325" i="1"/>
  <c r="M325" i="1" s="1"/>
  <c r="K325" i="1"/>
  <c r="L309" i="1"/>
  <c r="M309" i="1" s="1"/>
  <c r="K309" i="1"/>
  <c r="L293" i="1"/>
  <c r="M293" i="1" s="1"/>
  <c r="K293" i="1"/>
  <c r="L277" i="1"/>
  <c r="M277" i="1" s="1"/>
  <c r="K277" i="1"/>
  <c r="L261" i="1"/>
  <c r="M261" i="1" s="1"/>
  <c r="K261" i="1"/>
  <c r="L245" i="1"/>
  <c r="M245" i="1" s="1"/>
  <c r="K245" i="1"/>
  <c r="L230" i="1"/>
  <c r="M230" i="1" s="1"/>
  <c r="K230" i="1"/>
  <c r="L214" i="1"/>
  <c r="M214" i="1" s="1"/>
  <c r="K214" i="1"/>
  <c r="L198" i="1"/>
  <c r="M198" i="1" s="1"/>
  <c r="K198" i="1"/>
  <c r="L183" i="1"/>
  <c r="M183" i="1" s="1"/>
  <c r="K183" i="1"/>
  <c r="L167" i="1"/>
  <c r="M167" i="1" s="1"/>
  <c r="K167" i="1"/>
  <c r="L152" i="1"/>
  <c r="M152" i="1" s="1"/>
  <c r="K152" i="1"/>
  <c r="L136" i="1"/>
  <c r="M136" i="1" s="1"/>
  <c r="K136" i="1"/>
  <c r="L120" i="1"/>
  <c r="M120" i="1" s="1"/>
  <c r="K120" i="1"/>
  <c r="L104" i="1"/>
  <c r="M104" i="1" s="1"/>
  <c r="K104" i="1"/>
  <c r="L583" i="1"/>
  <c r="M583" i="1" s="1"/>
  <c r="K583" i="1"/>
  <c r="L646" i="1"/>
  <c r="M646" i="1" s="1"/>
  <c r="K646" i="1"/>
  <c r="L631" i="1"/>
  <c r="M631" i="1" s="1"/>
  <c r="K631" i="1"/>
  <c r="L616" i="1"/>
  <c r="M616" i="1" s="1"/>
  <c r="K616" i="1"/>
  <c r="L602" i="1"/>
  <c r="M602" i="1" s="1"/>
  <c r="K602" i="1"/>
  <c r="L588" i="1"/>
  <c r="M588" i="1" s="1"/>
  <c r="K588" i="1"/>
  <c r="L664" i="1"/>
  <c r="M664" i="1" s="1"/>
  <c r="K664" i="1"/>
  <c r="L1040" i="1"/>
  <c r="M1040" i="1" s="1"/>
  <c r="K1040" i="1"/>
  <c r="L5996" i="1"/>
  <c r="M5996" i="1" s="1"/>
  <c r="K5996" i="1"/>
  <c r="K5954" i="1"/>
  <c r="K5941" i="1"/>
  <c r="K5929" i="1"/>
  <c r="K5919" i="1"/>
  <c r="K5909" i="1"/>
  <c r="L3032" i="1"/>
  <c r="M3032" i="1" s="1"/>
  <c r="K3032" i="1"/>
  <c r="L3121" i="1"/>
  <c r="M3121" i="1" s="1"/>
  <c r="K3121" i="1"/>
  <c r="L3730" i="1"/>
  <c r="M3730" i="1" s="1"/>
  <c r="K3730" i="1"/>
  <c r="L3714" i="1"/>
  <c r="M3714" i="1" s="1"/>
  <c r="K3714" i="1"/>
  <c r="L3698" i="1"/>
  <c r="M3698" i="1" s="1"/>
  <c r="K3698" i="1"/>
  <c r="L3682" i="1"/>
  <c r="M3682" i="1" s="1"/>
  <c r="K3682" i="1"/>
  <c r="L3667" i="1"/>
  <c r="M3667" i="1" s="1"/>
  <c r="K3667" i="1"/>
  <c r="L3651" i="1"/>
  <c r="M3651" i="1" s="1"/>
  <c r="K3651" i="1"/>
  <c r="L3635" i="1"/>
  <c r="M3635" i="1" s="1"/>
  <c r="K3635" i="1"/>
  <c r="L3619" i="1"/>
  <c r="M3619" i="1" s="1"/>
  <c r="K3619" i="1"/>
  <c r="L3603" i="1"/>
  <c r="M3603" i="1" s="1"/>
  <c r="K3603" i="1"/>
  <c r="L3587" i="1"/>
  <c r="M3587" i="1" s="1"/>
  <c r="K3587" i="1"/>
  <c r="K3571" i="1"/>
  <c r="L3555" i="1"/>
  <c r="M3555" i="1" s="1"/>
  <c r="K3555" i="1"/>
  <c r="L3539" i="1"/>
  <c r="M3539" i="1" s="1"/>
  <c r="K3539" i="1"/>
  <c r="L3523" i="1"/>
  <c r="M3523" i="1" s="1"/>
  <c r="K3523" i="1"/>
  <c r="L3507" i="1"/>
  <c r="M3507" i="1" s="1"/>
  <c r="K3507" i="1"/>
  <c r="L3491" i="1"/>
  <c r="M3491" i="1" s="1"/>
  <c r="K3491" i="1"/>
  <c r="L3475" i="1"/>
  <c r="M3475" i="1" s="1"/>
  <c r="K3475" i="1"/>
  <c r="L3459" i="1"/>
  <c r="M3459" i="1" s="1"/>
  <c r="K3459" i="1"/>
  <c r="L3443" i="1"/>
  <c r="M3443" i="1" s="1"/>
  <c r="K3443" i="1"/>
  <c r="L3427" i="1"/>
  <c r="M3427" i="1" s="1"/>
  <c r="K3427" i="1"/>
  <c r="L3411" i="1"/>
  <c r="M3411" i="1" s="1"/>
  <c r="K3411" i="1"/>
  <c r="L3381" i="1"/>
  <c r="M3381" i="1" s="1"/>
  <c r="K3381" i="1"/>
  <c r="L3365" i="1"/>
  <c r="M3365" i="1" s="1"/>
  <c r="K3365" i="1"/>
  <c r="L3349" i="1"/>
  <c r="M3349" i="1" s="1"/>
  <c r="K3349" i="1"/>
  <c r="L3333" i="1"/>
  <c r="M3333" i="1" s="1"/>
  <c r="K3333" i="1"/>
  <c r="L3317" i="1"/>
  <c r="M3317" i="1" s="1"/>
  <c r="K3317" i="1"/>
  <c r="L3302" i="1"/>
  <c r="M3302" i="1" s="1"/>
  <c r="K3302" i="1"/>
  <c r="L3286" i="1"/>
  <c r="M3286" i="1" s="1"/>
  <c r="K3286" i="1"/>
  <c r="L3270" i="1"/>
  <c r="M3270" i="1" s="1"/>
  <c r="K3270" i="1"/>
  <c r="L3254" i="1"/>
  <c r="M3254" i="1" s="1"/>
  <c r="K3254" i="1"/>
  <c r="L3238" i="1"/>
  <c r="M3238" i="1" s="1"/>
  <c r="K3238" i="1"/>
  <c r="L3222" i="1"/>
  <c r="M3222" i="1" s="1"/>
  <c r="K3222" i="1"/>
  <c r="L3206" i="1"/>
  <c r="M3206" i="1" s="1"/>
  <c r="K3206" i="1"/>
  <c r="L3190" i="1"/>
  <c r="M3190" i="1" s="1"/>
  <c r="K3190" i="1"/>
  <c r="L3174" i="1"/>
  <c r="M3174" i="1" s="1"/>
  <c r="K3174" i="1"/>
  <c r="K3158" i="1"/>
  <c r="L3142" i="1"/>
  <c r="M3142" i="1" s="1"/>
  <c r="K3142" i="1"/>
  <c r="L3126" i="1"/>
  <c r="M3126" i="1" s="1"/>
  <c r="K3126" i="1"/>
  <c r="L3088" i="1"/>
  <c r="M3088" i="1" s="1"/>
  <c r="K3088" i="1"/>
  <c r="L3072" i="1"/>
  <c r="M3072" i="1" s="1"/>
  <c r="K3072" i="1"/>
  <c r="L3030" i="1"/>
  <c r="M3030" i="1" s="1"/>
  <c r="K3030" i="1"/>
  <c r="L3014" i="1"/>
  <c r="M3014" i="1" s="1"/>
  <c r="K3014" i="1"/>
  <c r="L2998" i="1"/>
  <c r="M2998" i="1" s="1"/>
  <c r="K2998" i="1"/>
  <c r="L2982" i="1"/>
  <c r="M2982" i="1" s="1"/>
  <c r="K2982" i="1"/>
  <c r="K2966" i="1"/>
  <c r="L2950" i="1"/>
  <c r="M2950" i="1" s="1"/>
  <c r="K2950" i="1"/>
  <c r="L2934" i="1"/>
  <c r="M2934" i="1" s="1"/>
  <c r="K2934" i="1"/>
  <c r="L2918" i="1"/>
  <c r="M2918" i="1" s="1"/>
  <c r="K2918" i="1"/>
  <c r="L2902" i="1"/>
  <c r="M2902" i="1" s="1"/>
  <c r="K2902" i="1"/>
  <c r="L2886" i="1"/>
  <c r="M2886" i="1" s="1"/>
  <c r="K2886" i="1"/>
  <c r="L2871" i="1"/>
  <c r="M2871" i="1" s="1"/>
  <c r="K2871" i="1"/>
  <c r="L2855" i="1"/>
  <c r="M2855" i="1" s="1"/>
  <c r="K2855" i="1"/>
  <c r="L2833" i="1"/>
  <c r="M2833" i="1" s="1"/>
  <c r="K2833" i="1"/>
  <c r="L2817" i="1"/>
  <c r="M2817" i="1" s="1"/>
  <c r="K2817" i="1"/>
  <c r="L2801" i="1"/>
  <c r="M2801" i="1" s="1"/>
  <c r="K2801" i="1"/>
  <c r="L2785" i="1"/>
  <c r="M2785" i="1" s="1"/>
  <c r="K2785" i="1"/>
  <c r="L2769" i="1"/>
  <c r="M2769" i="1" s="1"/>
  <c r="K2769" i="1"/>
  <c r="L2754" i="1"/>
  <c r="M2754" i="1" s="1"/>
  <c r="K2754" i="1"/>
  <c r="L2738" i="1"/>
  <c r="M2738" i="1" s="1"/>
  <c r="K2738" i="1"/>
  <c r="L2722" i="1"/>
  <c r="M2722" i="1" s="1"/>
  <c r="K2722" i="1"/>
  <c r="L2706" i="1"/>
  <c r="M2706" i="1" s="1"/>
  <c r="K2706" i="1"/>
  <c r="L2691" i="1"/>
  <c r="M2691" i="1" s="1"/>
  <c r="K2691" i="1"/>
  <c r="L2675" i="1"/>
  <c r="M2675" i="1" s="1"/>
  <c r="K2675" i="1"/>
  <c r="L2660" i="1"/>
  <c r="M2660" i="1" s="1"/>
  <c r="K2660" i="1"/>
  <c r="L2644" i="1"/>
  <c r="M2644" i="1" s="1"/>
  <c r="K2644" i="1"/>
  <c r="L2628" i="1"/>
  <c r="M2628" i="1" s="1"/>
  <c r="K2628" i="1"/>
  <c r="L2612" i="1"/>
  <c r="M2612" i="1" s="1"/>
  <c r="K2612" i="1"/>
  <c r="L2596" i="1"/>
  <c r="M2596" i="1" s="1"/>
  <c r="K2596" i="1"/>
  <c r="L2580" i="1"/>
  <c r="M2580" i="1" s="1"/>
  <c r="K2580" i="1"/>
  <c r="L2564" i="1"/>
  <c r="M2564" i="1" s="1"/>
  <c r="K2564" i="1"/>
  <c r="L2549" i="1"/>
  <c r="M2549" i="1" s="1"/>
  <c r="K2549" i="1"/>
  <c r="L2533" i="1"/>
  <c r="M2533" i="1" s="1"/>
  <c r="K2533" i="1"/>
  <c r="K2517" i="1"/>
  <c r="L2501" i="1"/>
  <c r="M2501" i="1" s="1"/>
  <c r="K2501" i="1"/>
  <c r="K2485" i="1"/>
  <c r="L2469" i="1"/>
  <c r="M2469" i="1" s="1"/>
  <c r="K2469" i="1"/>
  <c r="L2453" i="1"/>
  <c r="M2453" i="1" s="1"/>
  <c r="K2453" i="1"/>
  <c r="L2437" i="1"/>
  <c r="M2437" i="1" s="1"/>
  <c r="K2437" i="1"/>
  <c r="L2421" i="1"/>
  <c r="M2421" i="1" s="1"/>
  <c r="K2421" i="1"/>
  <c r="L2405" i="1"/>
  <c r="M2405" i="1" s="1"/>
  <c r="K2405" i="1"/>
  <c r="L2389" i="1"/>
  <c r="M2389" i="1" s="1"/>
  <c r="K2389" i="1"/>
  <c r="L2374" i="1"/>
  <c r="M2374" i="1" s="1"/>
  <c r="K2374" i="1"/>
  <c r="L2358" i="1"/>
  <c r="M2358" i="1" s="1"/>
  <c r="K2358" i="1"/>
  <c r="K2342" i="1"/>
  <c r="L2326" i="1"/>
  <c r="M2326" i="1" s="1"/>
  <c r="K2326" i="1"/>
  <c r="L2310" i="1"/>
  <c r="M2310" i="1" s="1"/>
  <c r="K2310" i="1"/>
  <c r="L2294" i="1"/>
  <c r="M2294" i="1" s="1"/>
  <c r="K2294" i="1"/>
  <c r="L2278" i="1"/>
  <c r="M2278" i="1" s="1"/>
  <c r="K2278" i="1"/>
  <c r="L2262" i="1"/>
  <c r="M2262" i="1" s="1"/>
  <c r="K2262" i="1"/>
  <c r="L2246" i="1"/>
  <c r="M2246" i="1" s="1"/>
  <c r="K2246" i="1"/>
  <c r="L2230" i="1"/>
  <c r="M2230" i="1" s="1"/>
  <c r="K2230" i="1"/>
  <c r="L2214" i="1"/>
  <c r="M2214" i="1" s="1"/>
  <c r="K2214" i="1"/>
  <c r="L2199" i="1"/>
  <c r="M2199" i="1" s="1"/>
  <c r="K2199" i="1"/>
  <c r="L2183" i="1"/>
  <c r="M2183" i="1" s="1"/>
  <c r="K2183" i="1"/>
  <c r="L2167" i="1"/>
  <c r="M2167" i="1" s="1"/>
  <c r="K2167" i="1"/>
  <c r="L2151" i="1"/>
  <c r="M2151" i="1" s="1"/>
  <c r="K2151" i="1"/>
  <c r="L2135" i="1"/>
  <c r="M2135" i="1" s="1"/>
  <c r="K2135" i="1"/>
  <c r="L2119" i="1"/>
  <c r="M2119" i="1" s="1"/>
  <c r="K2119" i="1"/>
  <c r="L2103" i="1"/>
  <c r="M2103" i="1" s="1"/>
  <c r="K2103" i="1"/>
  <c r="K2087" i="1"/>
  <c r="L2071" i="1"/>
  <c r="M2071" i="1" s="1"/>
  <c r="K2071" i="1"/>
  <c r="L2056" i="1"/>
  <c r="M2056" i="1" s="1"/>
  <c r="K2056" i="1"/>
  <c r="L2040" i="1"/>
  <c r="M2040" i="1" s="1"/>
  <c r="K2040" i="1"/>
  <c r="L2024" i="1"/>
  <c r="M2024" i="1" s="1"/>
  <c r="K2024" i="1"/>
  <c r="L2008" i="1"/>
  <c r="M2008" i="1" s="1"/>
  <c r="K2008" i="1"/>
  <c r="L1992" i="1"/>
  <c r="M1992" i="1" s="1"/>
  <c r="K1992" i="1"/>
  <c r="L1976" i="1"/>
  <c r="M1976" i="1" s="1"/>
  <c r="K1976" i="1"/>
  <c r="L1960" i="1"/>
  <c r="M1960" i="1" s="1"/>
  <c r="K1960" i="1"/>
  <c r="K1944" i="1"/>
  <c r="L1928" i="1"/>
  <c r="M1928" i="1" s="1"/>
  <c r="K1928" i="1"/>
  <c r="L1912" i="1"/>
  <c r="M1912" i="1" s="1"/>
  <c r="K1912" i="1"/>
  <c r="L1896" i="1"/>
  <c r="M1896" i="1" s="1"/>
  <c r="K1896" i="1"/>
  <c r="K1880" i="1"/>
  <c r="L1864" i="1"/>
  <c r="M1864" i="1" s="1"/>
  <c r="K1864" i="1"/>
  <c r="L1849" i="1"/>
  <c r="M1849" i="1" s="1"/>
  <c r="K1849" i="1"/>
  <c r="L1833" i="1"/>
  <c r="M1833" i="1" s="1"/>
  <c r="K1833" i="1"/>
  <c r="L1817" i="1"/>
  <c r="M1817" i="1" s="1"/>
  <c r="K1817" i="1"/>
  <c r="L1801" i="1"/>
  <c r="M1801" i="1" s="1"/>
  <c r="K1801" i="1"/>
  <c r="L1785" i="1"/>
  <c r="M1785" i="1" s="1"/>
  <c r="K1785" i="1"/>
  <c r="L1769" i="1"/>
  <c r="M1769" i="1" s="1"/>
  <c r="K1769" i="1"/>
  <c r="L1753" i="1"/>
  <c r="M1753" i="1" s="1"/>
  <c r="K1753" i="1"/>
  <c r="L1737" i="1"/>
  <c r="M1737" i="1" s="1"/>
  <c r="K1737" i="1"/>
  <c r="L1721" i="1"/>
  <c r="M1721" i="1" s="1"/>
  <c r="K1721" i="1"/>
  <c r="L1705" i="1"/>
  <c r="M1705" i="1" s="1"/>
  <c r="K1705" i="1"/>
  <c r="L1689" i="1"/>
  <c r="M1689" i="1" s="1"/>
  <c r="K1689" i="1"/>
  <c r="L1673" i="1"/>
  <c r="M1673" i="1" s="1"/>
  <c r="K1673" i="1"/>
  <c r="L1657" i="1"/>
  <c r="M1657" i="1" s="1"/>
  <c r="K1657" i="1"/>
  <c r="L1641" i="1"/>
  <c r="M1641" i="1" s="1"/>
  <c r="K1641" i="1"/>
  <c r="L1625" i="1"/>
  <c r="M1625" i="1" s="1"/>
  <c r="K1625" i="1"/>
  <c r="L1609" i="1"/>
  <c r="M1609" i="1" s="1"/>
  <c r="K1609" i="1"/>
  <c r="L1593" i="1"/>
  <c r="M1593" i="1" s="1"/>
  <c r="K1593" i="1"/>
  <c r="L1577" i="1"/>
  <c r="M1577" i="1" s="1"/>
  <c r="K1577" i="1"/>
  <c r="L1561" i="1"/>
  <c r="M1561" i="1" s="1"/>
  <c r="K1561" i="1"/>
  <c r="L1545" i="1"/>
  <c r="M1545" i="1" s="1"/>
  <c r="K1545" i="1"/>
  <c r="L1529" i="1"/>
  <c r="M1529" i="1" s="1"/>
  <c r="K1529" i="1"/>
  <c r="L1513" i="1"/>
  <c r="M1513" i="1" s="1"/>
  <c r="K1513" i="1"/>
  <c r="L1498" i="1"/>
  <c r="M1498" i="1" s="1"/>
  <c r="K1498" i="1"/>
  <c r="K1482" i="1"/>
  <c r="L1466" i="1"/>
  <c r="M1466" i="1" s="1"/>
  <c r="K1466" i="1"/>
  <c r="L1450" i="1"/>
  <c r="M1450" i="1" s="1"/>
  <c r="K1450" i="1"/>
  <c r="L1435" i="1"/>
  <c r="M1435" i="1" s="1"/>
  <c r="K1435" i="1"/>
  <c r="L1420" i="1"/>
  <c r="M1420" i="1" s="1"/>
  <c r="K1420" i="1"/>
  <c r="L1404" i="1"/>
  <c r="M1404" i="1" s="1"/>
  <c r="K1404" i="1"/>
  <c r="L1388" i="1"/>
  <c r="M1388" i="1" s="1"/>
  <c r="K1388" i="1"/>
  <c r="K1372" i="1"/>
  <c r="L1356" i="1"/>
  <c r="M1356" i="1" s="1"/>
  <c r="K1356" i="1"/>
  <c r="K1340" i="1"/>
  <c r="L1324" i="1"/>
  <c r="M1324" i="1" s="1"/>
  <c r="K1324" i="1"/>
  <c r="K1308" i="1"/>
  <c r="L1292" i="1"/>
  <c r="M1292" i="1" s="1"/>
  <c r="K1292" i="1"/>
  <c r="L1276" i="1"/>
  <c r="M1276" i="1" s="1"/>
  <c r="K1276" i="1"/>
  <c r="L1260" i="1"/>
  <c r="M1260" i="1" s="1"/>
  <c r="K1260" i="1"/>
  <c r="L1244" i="1"/>
  <c r="M1244" i="1" s="1"/>
  <c r="K1244" i="1"/>
  <c r="L1228" i="1"/>
  <c r="M1228" i="1" s="1"/>
  <c r="K1228" i="1"/>
  <c r="L1212" i="1"/>
  <c r="M1212" i="1" s="1"/>
  <c r="K1212" i="1"/>
  <c r="L1196" i="1"/>
  <c r="M1196" i="1" s="1"/>
  <c r="K1196" i="1"/>
  <c r="L1180" i="1"/>
  <c r="M1180" i="1" s="1"/>
  <c r="K1180" i="1"/>
  <c r="L1165" i="1"/>
  <c r="M1165" i="1" s="1"/>
  <c r="K1165" i="1"/>
  <c r="K1149" i="1"/>
  <c r="L1133" i="1"/>
  <c r="M1133" i="1" s="1"/>
  <c r="K1133" i="1"/>
  <c r="L1117" i="1"/>
  <c r="M1117" i="1" s="1"/>
  <c r="K1117" i="1"/>
  <c r="L1101" i="1"/>
  <c r="M1101" i="1" s="1"/>
  <c r="K1101" i="1"/>
  <c r="L1085" i="1"/>
  <c r="M1085" i="1" s="1"/>
  <c r="K1085" i="1"/>
  <c r="L1069" i="1"/>
  <c r="M1069" i="1" s="1"/>
  <c r="K1069" i="1"/>
  <c r="L1053" i="1"/>
  <c r="M1053" i="1" s="1"/>
  <c r="K1053" i="1"/>
  <c r="L1027" i="1"/>
  <c r="M1027" i="1" s="1"/>
  <c r="K1027" i="1"/>
  <c r="L1011" i="1"/>
  <c r="M1011" i="1" s="1"/>
  <c r="K1011" i="1"/>
  <c r="L995" i="1"/>
  <c r="M995" i="1" s="1"/>
  <c r="K995" i="1"/>
  <c r="L979" i="1"/>
  <c r="M979" i="1" s="1"/>
  <c r="K979" i="1"/>
  <c r="L963" i="1"/>
  <c r="M963" i="1" s="1"/>
  <c r="K963" i="1"/>
  <c r="L948" i="1"/>
  <c r="M948" i="1" s="1"/>
  <c r="K948" i="1"/>
  <c r="L933" i="1"/>
  <c r="M933" i="1" s="1"/>
  <c r="K933" i="1"/>
  <c r="L917" i="1"/>
  <c r="M917" i="1" s="1"/>
  <c r="K917" i="1"/>
  <c r="L901" i="1"/>
  <c r="M901" i="1" s="1"/>
  <c r="K901" i="1"/>
  <c r="L885" i="1"/>
  <c r="M885" i="1" s="1"/>
  <c r="K885" i="1"/>
  <c r="K870" i="1"/>
  <c r="L854" i="1"/>
  <c r="M854" i="1" s="1"/>
  <c r="K854" i="1"/>
  <c r="L838" i="1"/>
  <c r="M838" i="1" s="1"/>
  <c r="K838" i="1"/>
  <c r="K822" i="1"/>
  <c r="L806" i="1"/>
  <c r="M806" i="1" s="1"/>
  <c r="K806" i="1"/>
  <c r="L790" i="1"/>
  <c r="M790" i="1" s="1"/>
  <c r="K790" i="1"/>
  <c r="L774" i="1"/>
  <c r="M774" i="1" s="1"/>
  <c r="K774" i="1"/>
  <c r="L758" i="1"/>
  <c r="M758" i="1" s="1"/>
  <c r="K758" i="1"/>
  <c r="L742" i="1"/>
  <c r="M742" i="1" s="1"/>
  <c r="K742" i="1"/>
  <c r="L725" i="1"/>
  <c r="M725" i="1" s="1"/>
  <c r="K725" i="1"/>
  <c r="L709" i="1"/>
  <c r="M709" i="1" s="1"/>
  <c r="K709" i="1"/>
  <c r="L693" i="1"/>
  <c r="M693" i="1" s="1"/>
  <c r="K693" i="1"/>
  <c r="L582" i="1"/>
  <c r="M582" i="1" s="1"/>
  <c r="K582" i="1"/>
  <c r="L566" i="1"/>
  <c r="M566" i="1" s="1"/>
  <c r="K566" i="1"/>
  <c r="L550" i="1"/>
  <c r="M550" i="1" s="1"/>
  <c r="K550" i="1"/>
  <c r="L534" i="1"/>
  <c r="M534" i="1" s="1"/>
  <c r="K534" i="1"/>
  <c r="L499" i="1"/>
  <c r="M499" i="1" s="1"/>
  <c r="K499" i="1"/>
  <c r="L483" i="1"/>
  <c r="M483" i="1" s="1"/>
  <c r="K483" i="1"/>
  <c r="L467" i="1"/>
  <c r="M467" i="1" s="1"/>
  <c r="K467" i="1"/>
  <c r="L451" i="1"/>
  <c r="M451" i="1" s="1"/>
  <c r="K451" i="1"/>
  <c r="L435" i="1"/>
  <c r="M435" i="1" s="1"/>
  <c r="K435" i="1"/>
  <c r="L419" i="1"/>
  <c r="M419" i="1" s="1"/>
  <c r="K419" i="1"/>
  <c r="L403" i="1"/>
  <c r="M403" i="1" s="1"/>
  <c r="K403" i="1"/>
  <c r="L387" i="1"/>
  <c r="M387" i="1" s="1"/>
  <c r="K387" i="1"/>
  <c r="L371" i="1"/>
  <c r="M371" i="1" s="1"/>
  <c r="K371" i="1"/>
  <c r="L356" i="1"/>
  <c r="M356" i="1" s="1"/>
  <c r="K356" i="1"/>
  <c r="L340" i="1"/>
  <c r="M340" i="1" s="1"/>
  <c r="K340" i="1"/>
  <c r="L324" i="1"/>
  <c r="M324" i="1" s="1"/>
  <c r="K324" i="1"/>
  <c r="L308" i="1"/>
  <c r="M308" i="1" s="1"/>
  <c r="K308" i="1"/>
  <c r="L292" i="1"/>
  <c r="M292" i="1" s="1"/>
  <c r="K292" i="1"/>
  <c r="L276" i="1"/>
  <c r="M276" i="1" s="1"/>
  <c r="K276" i="1"/>
  <c r="L260" i="1"/>
  <c r="M260" i="1" s="1"/>
  <c r="K260" i="1"/>
  <c r="L244" i="1"/>
  <c r="M244" i="1" s="1"/>
  <c r="K244" i="1"/>
  <c r="L229" i="1"/>
  <c r="M229" i="1" s="1"/>
  <c r="K229" i="1"/>
  <c r="L213" i="1"/>
  <c r="M213" i="1" s="1"/>
  <c r="K213" i="1"/>
  <c r="L197" i="1"/>
  <c r="M197" i="1" s="1"/>
  <c r="K197" i="1"/>
  <c r="K182" i="1"/>
  <c r="L166" i="1"/>
  <c r="M166" i="1" s="1"/>
  <c r="K166" i="1"/>
  <c r="K151" i="1"/>
  <c r="L135" i="1"/>
  <c r="M135" i="1" s="1"/>
  <c r="K135" i="1"/>
  <c r="L119" i="1"/>
  <c r="M119" i="1" s="1"/>
  <c r="K119" i="1"/>
  <c r="L524" i="1"/>
  <c r="M524" i="1" s="1"/>
  <c r="K524" i="1"/>
  <c r="L645" i="1"/>
  <c r="M645" i="1" s="1"/>
  <c r="K645" i="1"/>
  <c r="L630" i="1"/>
  <c r="M630" i="1" s="1"/>
  <c r="K630" i="1"/>
  <c r="L601" i="1"/>
  <c r="M601" i="1" s="1"/>
  <c r="K601" i="1"/>
  <c r="L677" i="1"/>
  <c r="M677" i="1" s="1"/>
  <c r="K677" i="1"/>
  <c r="L663" i="1"/>
  <c r="M663" i="1" s="1"/>
  <c r="K663" i="1"/>
  <c r="L1039" i="1"/>
  <c r="M1039" i="1" s="1"/>
  <c r="K1039" i="1"/>
  <c r="L5995" i="1"/>
  <c r="M5995" i="1" s="1"/>
  <c r="K5995" i="1"/>
  <c r="K5985" i="1"/>
  <c r="K5975" i="1"/>
  <c r="K5963" i="1"/>
  <c r="K5953" i="1"/>
  <c r="K5928" i="1"/>
  <c r="K5908" i="1"/>
  <c r="L3052" i="1"/>
  <c r="M3052" i="1" s="1"/>
  <c r="K3052" i="1"/>
  <c r="L3043" i="1"/>
  <c r="M3043" i="1" s="1"/>
  <c r="K3043" i="1"/>
  <c r="L3120" i="1"/>
  <c r="M3120" i="1" s="1"/>
  <c r="K3120" i="1"/>
  <c r="L2784" i="1"/>
  <c r="M2784" i="1" s="1"/>
  <c r="K2784" i="1"/>
  <c r="K2768" i="1"/>
  <c r="L2753" i="1"/>
  <c r="M2753" i="1" s="1"/>
  <c r="K2753" i="1"/>
  <c r="L2737" i="1"/>
  <c r="M2737" i="1" s="1"/>
  <c r="K2737" i="1"/>
  <c r="L2721" i="1"/>
  <c r="M2721" i="1" s="1"/>
  <c r="K2721" i="1"/>
  <c r="L2690" i="1"/>
  <c r="M2690" i="1" s="1"/>
  <c r="K2690" i="1"/>
  <c r="L2674" i="1"/>
  <c r="M2674" i="1" s="1"/>
  <c r="K2674" i="1"/>
  <c r="L2659" i="1"/>
  <c r="M2659" i="1" s="1"/>
  <c r="K2659" i="1"/>
  <c r="L2643" i="1"/>
  <c r="M2643" i="1" s="1"/>
  <c r="K2643" i="1"/>
  <c r="L2627" i="1"/>
  <c r="M2627" i="1" s="1"/>
  <c r="K2627" i="1"/>
  <c r="L2611" i="1"/>
  <c r="M2611" i="1" s="1"/>
  <c r="K2611" i="1"/>
  <c r="L2595" i="1"/>
  <c r="M2595" i="1" s="1"/>
  <c r="K2595" i="1"/>
  <c r="L2579" i="1"/>
  <c r="M2579" i="1" s="1"/>
  <c r="K2579" i="1"/>
  <c r="L2563" i="1"/>
  <c r="M2563" i="1" s="1"/>
  <c r="K2563" i="1"/>
  <c r="L2548" i="1"/>
  <c r="M2548" i="1" s="1"/>
  <c r="K2548" i="1"/>
  <c r="L2532" i="1"/>
  <c r="M2532" i="1" s="1"/>
  <c r="K2532" i="1"/>
  <c r="L2516" i="1"/>
  <c r="M2516" i="1" s="1"/>
  <c r="K2516" i="1"/>
  <c r="L2500" i="1"/>
  <c r="M2500" i="1" s="1"/>
  <c r="K2500" i="1"/>
  <c r="L2484" i="1"/>
  <c r="M2484" i="1" s="1"/>
  <c r="K2484" i="1"/>
  <c r="L2468" i="1"/>
  <c r="M2468" i="1" s="1"/>
  <c r="K2468" i="1"/>
  <c r="L2452" i="1"/>
  <c r="M2452" i="1" s="1"/>
  <c r="K2452" i="1"/>
  <c r="L2436" i="1"/>
  <c r="M2436" i="1" s="1"/>
  <c r="K2436" i="1"/>
  <c r="L2420" i="1"/>
  <c r="M2420" i="1" s="1"/>
  <c r="K2420" i="1"/>
  <c r="L2404" i="1"/>
  <c r="M2404" i="1" s="1"/>
  <c r="K2404" i="1"/>
  <c r="L2388" i="1"/>
  <c r="M2388" i="1" s="1"/>
  <c r="K2388" i="1"/>
  <c r="L2373" i="1"/>
  <c r="M2373" i="1" s="1"/>
  <c r="K2373" i="1"/>
  <c r="L2357" i="1"/>
  <c r="M2357" i="1" s="1"/>
  <c r="K2357" i="1"/>
  <c r="K2341" i="1"/>
  <c r="L2325" i="1"/>
  <c r="M2325" i="1" s="1"/>
  <c r="K2325" i="1"/>
  <c r="L2309" i="1"/>
  <c r="M2309" i="1" s="1"/>
  <c r="K2309" i="1"/>
  <c r="L2293" i="1"/>
  <c r="M2293" i="1" s="1"/>
  <c r="K2293" i="1"/>
  <c r="L2277" i="1"/>
  <c r="M2277" i="1" s="1"/>
  <c r="K2277" i="1"/>
  <c r="K2261" i="1"/>
  <c r="K2245" i="1"/>
  <c r="K2229" i="1"/>
  <c r="L2213" i="1"/>
  <c r="M2213" i="1" s="1"/>
  <c r="K2213" i="1"/>
  <c r="L2198" i="1"/>
  <c r="M2198" i="1" s="1"/>
  <c r="K2198" i="1"/>
  <c r="L2182" i="1"/>
  <c r="M2182" i="1" s="1"/>
  <c r="K2182" i="1"/>
  <c r="L2166" i="1"/>
  <c r="M2166" i="1" s="1"/>
  <c r="K2166" i="1"/>
  <c r="L2150" i="1"/>
  <c r="M2150" i="1" s="1"/>
  <c r="K2150" i="1"/>
  <c r="L2134" i="1"/>
  <c r="M2134" i="1" s="1"/>
  <c r="K2134" i="1"/>
  <c r="L2118" i="1"/>
  <c r="M2118" i="1" s="1"/>
  <c r="K2118" i="1"/>
  <c r="L2102" i="1"/>
  <c r="M2102" i="1" s="1"/>
  <c r="K2102" i="1"/>
  <c r="K2086" i="1"/>
  <c r="L2070" i="1"/>
  <c r="M2070" i="1" s="1"/>
  <c r="K2070" i="1"/>
  <c r="L2055" i="1"/>
  <c r="M2055" i="1" s="1"/>
  <c r="K2055" i="1"/>
  <c r="L2039" i="1"/>
  <c r="M2039" i="1" s="1"/>
  <c r="K2039" i="1"/>
  <c r="L2023" i="1"/>
  <c r="M2023" i="1" s="1"/>
  <c r="K2023" i="1"/>
  <c r="K2007" i="1"/>
  <c r="L1991" i="1"/>
  <c r="M1991" i="1" s="1"/>
  <c r="K1991" i="1"/>
  <c r="L1975" i="1"/>
  <c r="M1975" i="1" s="1"/>
  <c r="K1975" i="1"/>
  <c r="L1959" i="1"/>
  <c r="M1959" i="1" s="1"/>
  <c r="K1959" i="1"/>
  <c r="L1943" i="1"/>
  <c r="M1943" i="1" s="1"/>
  <c r="K1943" i="1"/>
  <c r="L1927" i="1"/>
  <c r="M1927" i="1" s="1"/>
  <c r="K1927" i="1"/>
  <c r="L1911" i="1"/>
  <c r="M1911" i="1" s="1"/>
  <c r="K1911" i="1"/>
  <c r="L1895" i="1"/>
  <c r="M1895" i="1" s="1"/>
  <c r="K1895" i="1"/>
  <c r="L1879" i="1"/>
  <c r="M1879" i="1" s="1"/>
  <c r="K1879" i="1"/>
  <c r="L1863" i="1"/>
  <c r="M1863" i="1" s="1"/>
  <c r="K1863" i="1"/>
  <c r="L1848" i="1"/>
  <c r="M1848" i="1" s="1"/>
  <c r="K1848" i="1"/>
  <c r="L1832" i="1"/>
  <c r="M1832" i="1" s="1"/>
  <c r="K1832" i="1"/>
  <c r="L1816" i="1"/>
  <c r="M1816" i="1" s="1"/>
  <c r="K1816" i="1"/>
  <c r="L1800" i="1"/>
  <c r="M1800" i="1" s="1"/>
  <c r="K1800" i="1"/>
  <c r="L1784" i="1"/>
  <c r="M1784" i="1" s="1"/>
  <c r="K1784" i="1"/>
  <c r="L1768" i="1"/>
  <c r="M1768" i="1" s="1"/>
  <c r="K1768" i="1"/>
  <c r="L1752" i="1"/>
  <c r="M1752" i="1" s="1"/>
  <c r="K1752" i="1"/>
  <c r="K1736" i="1"/>
  <c r="L1720" i="1"/>
  <c r="M1720" i="1" s="1"/>
  <c r="K1720" i="1"/>
  <c r="L1704" i="1"/>
  <c r="M1704" i="1" s="1"/>
  <c r="K1704" i="1"/>
  <c r="L1688" i="1"/>
  <c r="M1688" i="1" s="1"/>
  <c r="K1688" i="1"/>
  <c r="L1672" i="1"/>
  <c r="M1672" i="1" s="1"/>
  <c r="K1672" i="1"/>
  <c r="L1656" i="1"/>
  <c r="M1656" i="1" s="1"/>
  <c r="K1656" i="1"/>
  <c r="L1640" i="1"/>
  <c r="M1640" i="1" s="1"/>
  <c r="K1640" i="1"/>
  <c r="K1624" i="1"/>
  <c r="L1608" i="1"/>
  <c r="M1608" i="1" s="1"/>
  <c r="K1608" i="1"/>
  <c r="L1592" i="1"/>
  <c r="M1592" i="1" s="1"/>
  <c r="K1592" i="1"/>
  <c r="L1576" i="1"/>
  <c r="M1576" i="1" s="1"/>
  <c r="K1576" i="1"/>
  <c r="L1560" i="1"/>
  <c r="M1560" i="1" s="1"/>
  <c r="K1560" i="1"/>
  <c r="L1544" i="1"/>
  <c r="M1544" i="1" s="1"/>
  <c r="K1544" i="1"/>
  <c r="L1528" i="1"/>
  <c r="M1528" i="1" s="1"/>
  <c r="K1528" i="1"/>
  <c r="L1512" i="1"/>
  <c r="M1512" i="1" s="1"/>
  <c r="K1512" i="1"/>
  <c r="L1497" i="1"/>
  <c r="M1497" i="1" s="1"/>
  <c r="K1497" i="1"/>
  <c r="L1481" i="1"/>
  <c r="M1481" i="1" s="1"/>
  <c r="K1481" i="1"/>
  <c r="L1465" i="1"/>
  <c r="M1465" i="1" s="1"/>
  <c r="K1465" i="1"/>
  <c r="L1449" i="1"/>
  <c r="M1449" i="1" s="1"/>
  <c r="K1449" i="1"/>
  <c r="L1434" i="1"/>
  <c r="M1434" i="1" s="1"/>
  <c r="K1434" i="1"/>
  <c r="L1419" i="1"/>
  <c r="M1419" i="1" s="1"/>
  <c r="K1419" i="1"/>
  <c r="L1403" i="1"/>
  <c r="M1403" i="1" s="1"/>
  <c r="K1403" i="1"/>
  <c r="L1387" i="1"/>
  <c r="M1387" i="1" s="1"/>
  <c r="K1387" i="1"/>
  <c r="L1371" i="1"/>
  <c r="M1371" i="1" s="1"/>
  <c r="K1371" i="1"/>
  <c r="L1355" i="1"/>
  <c r="M1355" i="1" s="1"/>
  <c r="K1355" i="1"/>
  <c r="L1339" i="1"/>
  <c r="M1339" i="1" s="1"/>
  <c r="K1339" i="1"/>
  <c r="L1323" i="1"/>
  <c r="M1323" i="1" s="1"/>
  <c r="K1323" i="1"/>
  <c r="L1307" i="1"/>
  <c r="M1307" i="1" s="1"/>
  <c r="K1307" i="1"/>
  <c r="L1291" i="1"/>
  <c r="M1291" i="1" s="1"/>
  <c r="K1291" i="1"/>
  <c r="L1275" i="1"/>
  <c r="M1275" i="1" s="1"/>
  <c r="K1275" i="1"/>
  <c r="L1259" i="1"/>
  <c r="M1259" i="1" s="1"/>
  <c r="K1259" i="1"/>
  <c r="L1243" i="1"/>
  <c r="M1243" i="1" s="1"/>
  <c r="K1243" i="1"/>
  <c r="L1227" i="1"/>
  <c r="M1227" i="1" s="1"/>
  <c r="K1227" i="1"/>
  <c r="L1211" i="1"/>
  <c r="M1211" i="1" s="1"/>
  <c r="K1211" i="1"/>
  <c r="L1195" i="1"/>
  <c r="M1195" i="1" s="1"/>
  <c r="K1195" i="1"/>
  <c r="K1179" i="1"/>
  <c r="L1164" i="1"/>
  <c r="M1164" i="1" s="1"/>
  <c r="K1164" i="1"/>
  <c r="L1148" i="1"/>
  <c r="M1148" i="1" s="1"/>
  <c r="K1148" i="1"/>
  <c r="L1132" i="1"/>
  <c r="M1132" i="1" s="1"/>
  <c r="K1132" i="1"/>
  <c r="L1116" i="1"/>
  <c r="M1116" i="1" s="1"/>
  <c r="K1116" i="1"/>
  <c r="L1100" i="1"/>
  <c r="M1100" i="1" s="1"/>
  <c r="K1100" i="1"/>
  <c r="L1084" i="1"/>
  <c r="M1084" i="1" s="1"/>
  <c r="K1084" i="1"/>
  <c r="L1068" i="1"/>
  <c r="M1068" i="1" s="1"/>
  <c r="K1068" i="1"/>
  <c r="L1052" i="1"/>
  <c r="M1052" i="1" s="1"/>
  <c r="K1052" i="1"/>
  <c r="L1026" i="1"/>
  <c r="M1026" i="1" s="1"/>
  <c r="K1026" i="1"/>
  <c r="L1010" i="1"/>
  <c r="M1010" i="1" s="1"/>
  <c r="K1010" i="1"/>
  <c r="L994" i="1"/>
  <c r="M994" i="1" s="1"/>
  <c r="K994" i="1"/>
  <c r="L978" i="1"/>
  <c r="M978" i="1" s="1"/>
  <c r="K978" i="1"/>
  <c r="L962" i="1"/>
  <c r="M962" i="1" s="1"/>
  <c r="K962" i="1"/>
  <c r="L947" i="1"/>
  <c r="M947" i="1" s="1"/>
  <c r="K947" i="1"/>
  <c r="L932" i="1"/>
  <c r="M932" i="1" s="1"/>
  <c r="K932" i="1"/>
  <c r="L916" i="1"/>
  <c r="M916" i="1" s="1"/>
  <c r="K916" i="1"/>
  <c r="L900" i="1"/>
  <c r="M900" i="1" s="1"/>
  <c r="K900" i="1"/>
  <c r="L869" i="1"/>
  <c r="M869" i="1" s="1"/>
  <c r="K869" i="1"/>
  <c r="L853" i="1"/>
  <c r="M853" i="1" s="1"/>
  <c r="K853" i="1"/>
  <c r="L837" i="1"/>
  <c r="M837" i="1" s="1"/>
  <c r="K837" i="1"/>
  <c r="L821" i="1"/>
  <c r="M821" i="1" s="1"/>
  <c r="K821" i="1"/>
  <c r="L805" i="1"/>
  <c r="M805" i="1" s="1"/>
  <c r="K805" i="1"/>
  <c r="L789" i="1"/>
  <c r="M789" i="1" s="1"/>
  <c r="K789" i="1"/>
  <c r="L773" i="1"/>
  <c r="M773" i="1" s="1"/>
  <c r="K773" i="1"/>
  <c r="L757" i="1"/>
  <c r="M757" i="1" s="1"/>
  <c r="K757" i="1"/>
  <c r="L741" i="1"/>
  <c r="M741" i="1" s="1"/>
  <c r="K741" i="1"/>
  <c r="L724" i="1"/>
  <c r="M724" i="1" s="1"/>
  <c r="K724" i="1"/>
  <c r="L708" i="1"/>
  <c r="M708" i="1" s="1"/>
  <c r="K708" i="1"/>
  <c r="L692" i="1"/>
  <c r="M692" i="1" s="1"/>
  <c r="K692" i="1"/>
  <c r="L581" i="1"/>
  <c r="M581" i="1" s="1"/>
  <c r="K581" i="1"/>
  <c r="L565" i="1"/>
  <c r="M565" i="1" s="1"/>
  <c r="K565" i="1"/>
  <c r="L549" i="1"/>
  <c r="M549" i="1" s="1"/>
  <c r="K549" i="1"/>
  <c r="L514" i="1"/>
  <c r="M514" i="1" s="1"/>
  <c r="K514" i="1"/>
  <c r="L498" i="1"/>
  <c r="M498" i="1" s="1"/>
  <c r="K498" i="1"/>
  <c r="L482" i="1"/>
  <c r="M482" i="1" s="1"/>
  <c r="K482" i="1"/>
  <c r="L466" i="1"/>
  <c r="M466" i="1" s="1"/>
  <c r="K466" i="1"/>
  <c r="L450" i="1"/>
  <c r="M450" i="1" s="1"/>
  <c r="K450" i="1"/>
  <c r="L434" i="1"/>
  <c r="M434" i="1" s="1"/>
  <c r="K434" i="1"/>
  <c r="L418" i="1"/>
  <c r="M418" i="1" s="1"/>
  <c r="K418" i="1"/>
  <c r="L402" i="1"/>
  <c r="M402" i="1" s="1"/>
  <c r="K402" i="1"/>
  <c r="L386" i="1"/>
  <c r="M386" i="1" s="1"/>
  <c r="K386" i="1"/>
  <c r="L370" i="1"/>
  <c r="M370" i="1" s="1"/>
  <c r="K370" i="1"/>
  <c r="L355" i="1"/>
  <c r="M355" i="1" s="1"/>
  <c r="K355" i="1"/>
  <c r="L339" i="1"/>
  <c r="M339" i="1" s="1"/>
  <c r="K339" i="1"/>
  <c r="L323" i="1"/>
  <c r="M323" i="1" s="1"/>
  <c r="K323" i="1"/>
  <c r="L307" i="1"/>
  <c r="M307" i="1" s="1"/>
  <c r="K307" i="1"/>
  <c r="L291" i="1"/>
  <c r="M291" i="1" s="1"/>
  <c r="K291" i="1"/>
  <c r="L275" i="1"/>
  <c r="M275" i="1" s="1"/>
  <c r="K275" i="1"/>
  <c r="L259" i="1"/>
  <c r="M259" i="1" s="1"/>
  <c r="K259" i="1"/>
  <c r="L243" i="1"/>
  <c r="M243" i="1" s="1"/>
  <c r="K243" i="1"/>
  <c r="L228" i="1"/>
  <c r="M228" i="1" s="1"/>
  <c r="K228" i="1"/>
  <c r="L212" i="1"/>
  <c r="M212" i="1" s="1"/>
  <c r="K212" i="1"/>
  <c r="L196" i="1"/>
  <c r="M196" i="1" s="1"/>
  <c r="K196" i="1"/>
  <c r="L181" i="1"/>
  <c r="M181" i="1" s="1"/>
  <c r="K181" i="1"/>
  <c r="K165" i="1"/>
  <c r="L150" i="1"/>
  <c r="M150" i="1" s="1"/>
  <c r="K150" i="1"/>
  <c r="L134" i="1"/>
  <c r="M134" i="1" s="1"/>
  <c r="K134" i="1"/>
  <c r="L118" i="1"/>
  <c r="M118" i="1" s="1"/>
  <c r="K118" i="1"/>
  <c r="L523" i="1"/>
  <c r="M523" i="1" s="1"/>
  <c r="K523" i="1"/>
  <c r="L659" i="1"/>
  <c r="M659" i="1" s="1"/>
  <c r="K659" i="1"/>
  <c r="L644" i="1"/>
  <c r="M644" i="1" s="1"/>
  <c r="K644" i="1"/>
  <c r="L629" i="1"/>
  <c r="M629" i="1" s="1"/>
  <c r="K629" i="1"/>
  <c r="L615" i="1"/>
  <c r="M615" i="1" s="1"/>
  <c r="K615" i="1"/>
  <c r="L600" i="1"/>
  <c r="M600" i="1" s="1"/>
  <c r="K600" i="1"/>
  <c r="L676" i="1"/>
  <c r="M676" i="1" s="1"/>
  <c r="K676" i="1"/>
  <c r="L662" i="1"/>
  <c r="M662" i="1" s="1"/>
  <c r="K662" i="1"/>
  <c r="L1038" i="1"/>
  <c r="M1038" i="1" s="1"/>
  <c r="K1038" i="1"/>
  <c r="L5994" i="1"/>
  <c r="M5994" i="1" s="1"/>
  <c r="K5994" i="1"/>
  <c r="K5984" i="1"/>
  <c r="K5974" i="1"/>
  <c r="K5952" i="1"/>
  <c r="K5940" i="1"/>
  <c r="K5927" i="1"/>
  <c r="K5918" i="1"/>
  <c r="K5907" i="1"/>
  <c r="L3119" i="1"/>
  <c r="M3119" i="1" s="1"/>
  <c r="K3119" i="1"/>
  <c r="L3070" i="1"/>
  <c r="M3070" i="1" s="1"/>
  <c r="K3070" i="1"/>
  <c r="L3028" i="1"/>
  <c r="M3028" i="1" s="1"/>
  <c r="K3028" i="1"/>
  <c r="L3012" i="1"/>
  <c r="M3012" i="1" s="1"/>
  <c r="K3012" i="1"/>
  <c r="L2996" i="1"/>
  <c r="M2996" i="1" s="1"/>
  <c r="K2996" i="1"/>
  <c r="L2980" i="1"/>
  <c r="M2980" i="1" s="1"/>
  <c r="K2980" i="1"/>
  <c r="L2964" i="1"/>
  <c r="M2964" i="1" s="1"/>
  <c r="K2964" i="1"/>
  <c r="L2948" i="1"/>
  <c r="M2948" i="1" s="1"/>
  <c r="K2948" i="1"/>
  <c r="L2932" i="1"/>
  <c r="M2932" i="1" s="1"/>
  <c r="K2932" i="1"/>
  <c r="L2916" i="1"/>
  <c r="M2916" i="1" s="1"/>
  <c r="K2916" i="1"/>
  <c r="L2900" i="1"/>
  <c r="M2900" i="1" s="1"/>
  <c r="K2900" i="1"/>
  <c r="L2884" i="1"/>
  <c r="M2884" i="1" s="1"/>
  <c r="K2884" i="1"/>
  <c r="L2869" i="1"/>
  <c r="M2869" i="1" s="1"/>
  <c r="K2869" i="1"/>
  <c r="L2853" i="1"/>
  <c r="M2853" i="1" s="1"/>
  <c r="K2853" i="1"/>
  <c r="L2831" i="1"/>
  <c r="M2831" i="1" s="1"/>
  <c r="K2831" i="1"/>
  <c r="L2815" i="1"/>
  <c r="M2815" i="1" s="1"/>
  <c r="K2815" i="1"/>
  <c r="L2799" i="1"/>
  <c r="M2799" i="1" s="1"/>
  <c r="K2799" i="1"/>
  <c r="L2783" i="1"/>
  <c r="M2783" i="1" s="1"/>
  <c r="K2783" i="1"/>
  <c r="L2767" i="1"/>
  <c r="M2767" i="1" s="1"/>
  <c r="K2767" i="1"/>
  <c r="L2752" i="1"/>
  <c r="M2752" i="1" s="1"/>
  <c r="K2752" i="1"/>
  <c r="L2736" i="1"/>
  <c r="M2736" i="1" s="1"/>
  <c r="K2736" i="1"/>
  <c r="L2720" i="1"/>
  <c r="M2720" i="1" s="1"/>
  <c r="K2720" i="1"/>
  <c r="L2705" i="1"/>
  <c r="M2705" i="1" s="1"/>
  <c r="K2705" i="1"/>
  <c r="L2689" i="1"/>
  <c r="M2689" i="1" s="1"/>
  <c r="K2689" i="1"/>
  <c r="L2673" i="1"/>
  <c r="M2673" i="1" s="1"/>
  <c r="K2673" i="1"/>
  <c r="K2658" i="1"/>
  <c r="L2642" i="1"/>
  <c r="M2642" i="1" s="1"/>
  <c r="K2642" i="1"/>
  <c r="K2626" i="1"/>
  <c r="L2610" i="1"/>
  <c r="M2610" i="1" s="1"/>
  <c r="K2610" i="1"/>
  <c r="L2594" i="1"/>
  <c r="M2594" i="1" s="1"/>
  <c r="K2594" i="1"/>
  <c r="L2578" i="1"/>
  <c r="M2578" i="1" s="1"/>
  <c r="K2578" i="1"/>
  <c r="L2562" i="1"/>
  <c r="M2562" i="1" s="1"/>
  <c r="K2562" i="1"/>
  <c r="K2547" i="1"/>
  <c r="L2531" i="1"/>
  <c r="M2531" i="1" s="1"/>
  <c r="K2531" i="1"/>
  <c r="K2515" i="1"/>
  <c r="L2499" i="1"/>
  <c r="M2499" i="1" s="1"/>
  <c r="K2499" i="1"/>
  <c r="L2483" i="1"/>
  <c r="M2483" i="1" s="1"/>
  <c r="K2483" i="1"/>
  <c r="L2467" i="1"/>
  <c r="M2467" i="1" s="1"/>
  <c r="K2467" i="1"/>
  <c r="L2451" i="1"/>
  <c r="M2451" i="1" s="1"/>
  <c r="K2451" i="1"/>
  <c r="L2435" i="1"/>
  <c r="M2435" i="1" s="1"/>
  <c r="K2435" i="1"/>
  <c r="L2419" i="1"/>
  <c r="M2419" i="1" s="1"/>
  <c r="K2419" i="1"/>
  <c r="L2403" i="1"/>
  <c r="M2403" i="1" s="1"/>
  <c r="K2403" i="1"/>
  <c r="L2387" i="1"/>
  <c r="M2387" i="1" s="1"/>
  <c r="K2387" i="1"/>
  <c r="L2372" i="1"/>
  <c r="M2372" i="1" s="1"/>
  <c r="K2372" i="1"/>
  <c r="L2356" i="1"/>
  <c r="M2356" i="1" s="1"/>
  <c r="K2356" i="1"/>
  <c r="L2340" i="1"/>
  <c r="M2340" i="1" s="1"/>
  <c r="K2340" i="1"/>
  <c r="L2324" i="1"/>
  <c r="M2324" i="1" s="1"/>
  <c r="K2324" i="1"/>
  <c r="L2308" i="1"/>
  <c r="M2308" i="1" s="1"/>
  <c r="K2308" i="1"/>
  <c r="L2292" i="1"/>
  <c r="M2292" i="1" s="1"/>
  <c r="K2292" i="1"/>
  <c r="L2276" i="1"/>
  <c r="M2276" i="1" s="1"/>
  <c r="K2276" i="1"/>
  <c r="L2260" i="1"/>
  <c r="M2260" i="1" s="1"/>
  <c r="K2260" i="1"/>
  <c r="L2244" i="1"/>
  <c r="M2244" i="1" s="1"/>
  <c r="K2244" i="1"/>
  <c r="L2228" i="1"/>
  <c r="M2228" i="1" s="1"/>
  <c r="K2228" i="1"/>
  <c r="L2197" i="1"/>
  <c r="M2197" i="1" s="1"/>
  <c r="K2197" i="1"/>
  <c r="L2181" i="1"/>
  <c r="M2181" i="1" s="1"/>
  <c r="K2181" i="1"/>
  <c r="L2165" i="1"/>
  <c r="M2165" i="1" s="1"/>
  <c r="K2165" i="1"/>
  <c r="L2149" i="1"/>
  <c r="M2149" i="1" s="1"/>
  <c r="K2149" i="1"/>
  <c r="L2133" i="1"/>
  <c r="M2133" i="1" s="1"/>
  <c r="K2133" i="1"/>
  <c r="L2117" i="1"/>
  <c r="M2117" i="1" s="1"/>
  <c r="K2117" i="1"/>
  <c r="L2101" i="1"/>
  <c r="M2101" i="1" s="1"/>
  <c r="K2101" i="1"/>
  <c r="L2085" i="1"/>
  <c r="M2085" i="1" s="1"/>
  <c r="K2085" i="1"/>
  <c r="L2069" i="1"/>
  <c r="M2069" i="1" s="1"/>
  <c r="K2069" i="1"/>
  <c r="L2054" i="1"/>
  <c r="M2054" i="1" s="1"/>
  <c r="K2054" i="1"/>
  <c r="L2038" i="1"/>
  <c r="M2038" i="1" s="1"/>
  <c r="K2038" i="1"/>
  <c r="L2022" i="1"/>
  <c r="M2022" i="1" s="1"/>
  <c r="K2022" i="1"/>
  <c r="L2006" i="1"/>
  <c r="M2006" i="1" s="1"/>
  <c r="K2006" i="1"/>
  <c r="L1990" i="1"/>
  <c r="M1990" i="1" s="1"/>
  <c r="K1990" i="1"/>
  <c r="L1974" i="1"/>
  <c r="M1974" i="1" s="1"/>
  <c r="K1974" i="1"/>
  <c r="L1958" i="1"/>
  <c r="M1958" i="1" s="1"/>
  <c r="K1958" i="1"/>
  <c r="L1942" i="1"/>
  <c r="M1942" i="1" s="1"/>
  <c r="K1942" i="1"/>
  <c r="L1926" i="1"/>
  <c r="M1926" i="1" s="1"/>
  <c r="K1926" i="1"/>
  <c r="L1910" i="1"/>
  <c r="M1910" i="1" s="1"/>
  <c r="K1910" i="1"/>
  <c r="L1894" i="1"/>
  <c r="M1894" i="1" s="1"/>
  <c r="K1894" i="1"/>
  <c r="L1878" i="1"/>
  <c r="M1878" i="1" s="1"/>
  <c r="K1878" i="1"/>
  <c r="L1862" i="1"/>
  <c r="M1862" i="1" s="1"/>
  <c r="K1862" i="1"/>
  <c r="L1847" i="1"/>
  <c r="M1847" i="1" s="1"/>
  <c r="K1847" i="1"/>
  <c r="L1831" i="1"/>
  <c r="M1831" i="1" s="1"/>
  <c r="K1831" i="1"/>
  <c r="L1815" i="1"/>
  <c r="M1815" i="1" s="1"/>
  <c r="K1815" i="1"/>
  <c r="L1799" i="1"/>
  <c r="M1799" i="1" s="1"/>
  <c r="K1799" i="1"/>
  <c r="L1783" i="1"/>
  <c r="M1783" i="1" s="1"/>
  <c r="K1783" i="1"/>
  <c r="L1767" i="1"/>
  <c r="M1767" i="1" s="1"/>
  <c r="K1767" i="1"/>
  <c r="L1751" i="1"/>
  <c r="M1751" i="1" s="1"/>
  <c r="K1751" i="1"/>
  <c r="L1735" i="1"/>
  <c r="M1735" i="1" s="1"/>
  <c r="K1735" i="1"/>
  <c r="L1719" i="1"/>
  <c r="M1719" i="1" s="1"/>
  <c r="K1719" i="1"/>
  <c r="L1703" i="1"/>
  <c r="M1703" i="1" s="1"/>
  <c r="K1703" i="1"/>
  <c r="L1687" i="1"/>
  <c r="M1687" i="1" s="1"/>
  <c r="K1687" i="1"/>
  <c r="L1671" i="1"/>
  <c r="M1671" i="1" s="1"/>
  <c r="K1671" i="1"/>
  <c r="L1655" i="1"/>
  <c r="M1655" i="1" s="1"/>
  <c r="K1655" i="1"/>
  <c r="L1639" i="1"/>
  <c r="M1639" i="1" s="1"/>
  <c r="K1639" i="1"/>
  <c r="L1623" i="1"/>
  <c r="M1623" i="1" s="1"/>
  <c r="K1623" i="1"/>
  <c r="L1607" i="1"/>
  <c r="M1607" i="1" s="1"/>
  <c r="K1607" i="1"/>
  <c r="L1591" i="1"/>
  <c r="M1591" i="1" s="1"/>
  <c r="K1591" i="1"/>
  <c r="L1575" i="1"/>
  <c r="M1575" i="1" s="1"/>
  <c r="K1575" i="1"/>
  <c r="L1559" i="1"/>
  <c r="M1559" i="1" s="1"/>
  <c r="K1559" i="1"/>
  <c r="L1543" i="1"/>
  <c r="M1543" i="1" s="1"/>
  <c r="K1543" i="1"/>
  <c r="L1527" i="1"/>
  <c r="M1527" i="1" s="1"/>
  <c r="K1527" i="1"/>
  <c r="L1511" i="1"/>
  <c r="M1511" i="1" s="1"/>
  <c r="K1511" i="1"/>
  <c r="L1496" i="1"/>
  <c r="M1496" i="1" s="1"/>
  <c r="K1496" i="1"/>
  <c r="L1480" i="1"/>
  <c r="M1480" i="1" s="1"/>
  <c r="K1480" i="1"/>
  <c r="L1464" i="1"/>
  <c r="M1464" i="1" s="1"/>
  <c r="K1464" i="1"/>
  <c r="L1448" i="1"/>
  <c r="M1448" i="1" s="1"/>
  <c r="K1448" i="1"/>
  <c r="L1433" i="1"/>
  <c r="M1433" i="1" s="1"/>
  <c r="K1433" i="1"/>
  <c r="L1418" i="1"/>
  <c r="M1418" i="1" s="1"/>
  <c r="K1418" i="1"/>
  <c r="K1402" i="1"/>
  <c r="L1386" i="1"/>
  <c r="M1386" i="1" s="1"/>
  <c r="K1386" i="1"/>
  <c r="L1370" i="1"/>
  <c r="M1370" i="1" s="1"/>
  <c r="K1370" i="1"/>
  <c r="L1354" i="1"/>
  <c r="M1354" i="1" s="1"/>
  <c r="K1354" i="1"/>
  <c r="L1338" i="1"/>
  <c r="M1338" i="1" s="1"/>
  <c r="K1338" i="1"/>
  <c r="L1322" i="1"/>
  <c r="M1322" i="1" s="1"/>
  <c r="K1322" i="1"/>
  <c r="L1306" i="1"/>
  <c r="M1306" i="1" s="1"/>
  <c r="K1306" i="1"/>
  <c r="K1290" i="1"/>
  <c r="K1274" i="1"/>
  <c r="L1258" i="1"/>
  <c r="M1258" i="1" s="1"/>
  <c r="K1258" i="1"/>
  <c r="L1242" i="1"/>
  <c r="M1242" i="1" s="1"/>
  <c r="K1242" i="1"/>
  <c r="L1226" i="1"/>
  <c r="M1226" i="1" s="1"/>
  <c r="K1226" i="1"/>
  <c r="L1210" i="1"/>
  <c r="M1210" i="1" s="1"/>
  <c r="K1210" i="1"/>
  <c r="L1194" i="1"/>
  <c r="M1194" i="1" s="1"/>
  <c r="K1194" i="1"/>
  <c r="L1178" i="1"/>
  <c r="M1178" i="1" s="1"/>
  <c r="K1178" i="1"/>
  <c r="L1163" i="1"/>
  <c r="M1163" i="1" s="1"/>
  <c r="K1163" i="1"/>
  <c r="L1147" i="1"/>
  <c r="M1147" i="1" s="1"/>
  <c r="K1147" i="1"/>
  <c r="L1131" i="1"/>
  <c r="M1131" i="1" s="1"/>
  <c r="K1131" i="1"/>
  <c r="L1115" i="1"/>
  <c r="M1115" i="1" s="1"/>
  <c r="K1115" i="1"/>
  <c r="L1099" i="1"/>
  <c r="M1099" i="1" s="1"/>
  <c r="K1099" i="1"/>
  <c r="L1083" i="1"/>
  <c r="M1083" i="1" s="1"/>
  <c r="K1083" i="1"/>
  <c r="L1067" i="1"/>
  <c r="M1067" i="1" s="1"/>
  <c r="K1067" i="1"/>
  <c r="L1051" i="1"/>
  <c r="M1051" i="1" s="1"/>
  <c r="K1051" i="1"/>
  <c r="L1025" i="1"/>
  <c r="M1025" i="1" s="1"/>
  <c r="K1025" i="1"/>
  <c r="L1009" i="1"/>
  <c r="M1009" i="1" s="1"/>
  <c r="K1009" i="1"/>
  <c r="L993" i="1"/>
  <c r="M993" i="1" s="1"/>
  <c r="K993" i="1"/>
  <c r="L977" i="1"/>
  <c r="M977" i="1" s="1"/>
  <c r="K977" i="1"/>
  <c r="L961" i="1"/>
  <c r="M961" i="1" s="1"/>
  <c r="K961" i="1"/>
  <c r="L931" i="1"/>
  <c r="M931" i="1" s="1"/>
  <c r="K931" i="1"/>
  <c r="L915" i="1"/>
  <c r="M915" i="1" s="1"/>
  <c r="K915" i="1"/>
  <c r="L899" i="1"/>
  <c r="M899" i="1" s="1"/>
  <c r="K899" i="1"/>
  <c r="L884" i="1"/>
  <c r="M884" i="1" s="1"/>
  <c r="K884" i="1"/>
  <c r="L868" i="1"/>
  <c r="M868" i="1" s="1"/>
  <c r="K868" i="1"/>
  <c r="L852" i="1"/>
  <c r="M852" i="1" s="1"/>
  <c r="K852" i="1"/>
  <c r="L836" i="1"/>
  <c r="M836" i="1" s="1"/>
  <c r="K836" i="1"/>
  <c r="L820" i="1"/>
  <c r="M820" i="1" s="1"/>
  <c r="K820" i="1"/>
  <c r="L804" i="1"/>
  <c r="M804" i="1" s="1"/>
  <c r="K804" i="1"/>
  <c r="L788" i="1"/>
  <c r="M788" i="1" s="1"/>
  <c r="K788" i="1"/>
  <c r="L772" i="1"/>
  <c r="M772" i="1" s="1"/>
  <c r="K772" i="1"/>
  <c r="L756" i="1"/>
  <c r="M756" i="1" s="1"/>
  <c r="K756" i="1"/>
  <c r="L740" i="1"/>
  <c r="M740" i="1" s="1"/>
  <c r="K740" i="1"/>
  <c r="L723" i="1"/>
  <c r="M723" i="1" s="1"/>
  <c r="K723" i="1"/>
  <c r="L707" i="1"/>
  <c r="M707" i="1" s="1"/>
  <c r="K707" i="1"/>
  <c r="L691" i="1"/>
  <c r="M691" i="1" s="1"/>
  <c r="K691" i="1"/>
  <c r="L580" i="1"/>
  <c r="M580" i="1" s="1"/>
  <c r="K580" i="1"/>
  <c r="L564" i="1"/>
  <c r="M564" i="1" s="1"/>
  <c r="K564" i="1"/>
  <c r="L548" i="1"/>
  <c r="M548" i="1" s="1"/>
  <c r="K548" i="1"/>
  <c r="L513" i="1"/>
  <c r="M513" i="1" s="1"/>
  <c r="K513" i="1"/>
  <c r="L497" i="1"/>
  <c r="M497" i="1" s="1"/>
  <c r="K497" i="1"/>
  <c r="L481" i="1"/>
  <c r="M481" i="1" s="1"/>
  <c r="K481" i="1"/>
  <c r="L465" i="1"/>
  <c r="M465" i="1" s="1"/>
  <c r="K465" i="1"/>
  <c r="L449" i="1"/>
  <c r="M449" i="1" s="1"/>
  <c r="K449" i="1"/>
  <c r="L433" i="1"/>
  <c r="M433" i="1" s="1"/>
  <c r="K433" i="1"/>
  <c r="L417" i="1"/>
  <c r="M417" i="1" s="1"/>
  <c r="K417" i="1"/>
  <c r="L401" i="1"/>
  <c r="M401" i="1" s="1"/>
  <c r="K401" i="1"/>
  <c r="L385" i="1"/>
  <c r="M385" i="1" s="1"/>
  <c r="K385" i="1"/>
  <c r="L369" i="1"/>
  <c r="M369" i="1" s="1"/>
  <c r="K369" i="1"/>
  <c r="L354" i="1"/>
  <c r="M354" i="1" s="1"/>
  <c r="K354" i="1"/>
  <c r="L338" i="1"/>
  <c r="M338" i="1" s="1"/>
  <c r="K338" i="1"/>
  <c r="L322" i="1"/>
  <c r="M322" i="1" s="1"/>
  <c r="K322" i="1"/>
  <c r="L306" i="1"/>
  <c r="M306" i="1" s="1"/>
  <c r="K306" i="1"/>
  <c r="L290" i="1"/>
  <c r="M290" i="1" s="1"/>
  <c r="K290" i="1"/>
  <c r="L274" i="1"/>
  <c r="M274" i="1" s="1"/>
  <c r="K274" i="1"/>
  <c r="L258" i="1"/>
  <c r="M258" i="1" s="1"/>
  <c r="K258" i="1"/>
  <c r="L242" i="1"/>
  <c r="M242" i="1" s="1"/>
  <c r="K242" i="1"/>
  <c r="L227" i="1"/>
  <c r="M227" i="1" s="1"/>
  <c r="K227" i="1"/>
  <c r="L211" i="1"/>
  <c r="M211" i="1" s="1"/>
  <c r="K211" i="1"/>
  <c r="K195" i="1"/>
  <c r="L180" i="1"/>
  <c r="M180" i="1" s="1"/>
  <c r="K180" i="1"/>
  <c r="L164" i="1"/>
  <c r="M164" i="1" s="1"/>
  <c r="K164" i="1"/>
  <c r="L149" i="1"/>
  <c r="M149" i="1" s="1"/>
  <c r="K149" i="1"/>
  <c r="L133" i="1"/>
  <c r="M133" i="1" s="1"/>
  <c r="K133" i="1"/>
  <c r="L117" i="1"/>
  <c r="M117" i="1" s="1"/>
  <c r="K117" i="1"/>
  <c r="L522" i="1"/>
  <c r="M522" i="1" s="1"/>
  <c r="K522" i="1"/>
  <c r="L643" i="1"/>
  <c r="M643" i="1" s="1"/>
  <c r="K643" i="1"/>
  <c r="L628" i="1"/>
  <c r="M628" i="1" s="1"/>
  <c r="K628" i="1"/>
  <c r="L614" i="1"/>
  <c r="M614" i="1" s="1"/>
  <c r="K614" i="1"/>
  <c r="L599" i="1"/>
  <c r="M599" i="1" s="1"/>
  <c r="K599" i="1"/>
  <c r="L675" i="1"/>
  <c r="M675" i="1" s="1"/>
  <c r="K675" i="1"/>
  <c r="L661" i="1"/>
  <c r="M661" i="1" s="1"/>
  <c r="K661" i="1"/>
  <c r="L1037" i="1"/>
  <c r="M1037" i="1" s="1"/>
  <c r="K1037" i="1"/>
  <c r="L5993" i="1"/>
  <c r="M5993" i="1" s="1"/>
  <c r="K5993" i="1"/>
  <c r="K5983" i="1"/>
  <c r="K5973" i="1"/>
  <c r="K5962" i="1"/>
  <c r="L3051" i="1"/>
  <c r="M3051" i="1" s="1"/>
  <c r="K3051" i="1"/>
  <c r="L3049" i="1"/>
  <c r="M3049" i="1" s="1"/>
  <c r="K3049" i="1"/>
  <c r="L1495" i="1"/>
  <c r="M1495" i="1" s="1"/>
  <c r="K1495" i="1"/>
  <c r="L1479" i="1"/>
  <c r="M1479" i="1" s="1"/>
  <c r="K1479" i="1"/>
  <c r="L1463" i="1"/>
  <c r="M1463" i="1" s="1"/>
  <c r="K1463" i="1"/>
  <c r="L1447" i="1"/>
  <c r="M1447" i="1" s="1"/>
  <c r="K1447" i="1"/>
  <c r="L1432" i="1"/>
  <c r="M1432" i="1" s="1"/>
  <c r="K1432" i="1"/>
  <c r="L1417" i="1"/>
  <c r="M1417" i="1" s="1"/>
  <c r="K1417" i="1"/>
  <c r="L1401" i="1"/>
  <c r="M1401" i="1" s="1"/>
  <c r="K1401" i="1"/>
  <c r="K1385" i="1"/>
  <c r="L1369" i="1"/>
  <c r="M1369" i="1" s="1"/>
  <c r="K1369" i="1"/>
  <c r="L1353" i="1"/>
  <c r="M1353" i="1" s="1"/>
  <c r="K1353" i="1"/>
  <c r="K1337" i="1"/>
  <c r="L1321" i="1"/>
  <c r="M1321" i="1" s="1"/>
  <c r="K1321" i="1"/>
  <c r="L1305" i="1"/>
  <c r="M1305" i="1" s="1"/>
  <c r="K1305" i="1"/>
  <c r="L1289" i="1"/>
  <c r="M1289" i="1" s="1"/>
  <c r="K1289" i="1"/>
  <c r="L1273" i="1"/>
  <c r="M1273" i="1" s="1"/>
  <c r="K1273" i="1"/>
  <c r="L1257" i="1"/>
  <c r="M1257" i="1" s="1"/>
  <c r="K1257" i="1"/>
  <c r="L1241" i="1"/>
  <c r="M1241" i="1" s="1"/>
  <c r="K1241" i="1"/>
  <c r="L1225" i="1"/>
  <c r="M1225" i="1" s="1"/>
  <c r="K1225" i="1"/>
  <c r="K1209" i="1"/>
  <c r="L1193" i="1"/>
  <c r="M1193" i="1" s="1"/>
  <c r="K1193" i="1"/>
  <c r="L1177" i="1"/>
  <c r="M1177" i="1" s="1"/>
  <c r="K1177" i="1"/>
  <c r="L1162" i="1"/>
  <c r="M1162" i="1" s="1"/>
  <c r="K1162" i="1"/>
  <c r="L1146" i="1"/>
  <c r="M1146" i="1" s="1"/>
  <c r="K1146" i="1"/>
  <c r="L1130" i="1"/>
  <c r="M1130" i="1" s="1"/>
  <c r="K1130" i="1"/>
  <c r="L1114" i="1"/>
  <c r="M1114" i="1" s="1"/>
  <c r="K1114" i="1"/>
  <c r="L1098" i="1"/>
  <c r="M1098" i="1" s="1"/>
  <c r="K1098" i="1"/>
  <c r="L1082" i="1"/>
  <c r="M1082" i="1" s="1"/>
  <c r="K1082" i="1"/>
  <c r="L1066" i="1"/>
  <c r="M1066" i="1" s="1"/>
  <c r="K1066" i="1"/>
  <c r="K1050" i="1"/>
  <c r="L1024" i="1"/>
  <c r="M1024" i="1" s="1"/>
  <c r="K1024" i="1"/>
  <c r="L1008" i="1"/>
  <c r="M1008" i="1" s="1"/>
  <c r="K1008" i="1"/>
  <c r="L992" i="1"/>
  <c r="M992" i="1" s="1"/>
  <c r="K992" i="1"/>
  <c r="L976" i="1"/>
  <c r="M976" i="1" s="1"/>
  <c r="K976" i="1"/>
  <c r="L960" i="1"/>
  <c r="M960" i="1" s="1"/>
  <c r="K960" i="1"/>
  <c r="L946" i="1"/>
  <c r="M946" i="1" s="1"/>
  <c r="K946" i="1"/>
  <c r="L930" i="1"/>
  <c r="M930" i="1" s="1"/>
  <c r="K930" i="1"/>
  <c r="L914" i="1"/>
  <c r="M914" i="1" s="1"/>
  <c r="K914" i="1"/>
  <c r="L898" i="1"/>
  <c r="M898" i="1" s="1"/>
  <c r="K898" i="1"/>
  <c r="L883" i="1"/>
  <c r="M883" i="1" s="1"/>
  <c r="K883" i="1"/>
  <c r="L867" i="1"/>
  <c r="M867" i="1" s="1"/>
  <c r="K867" i="1"/>
  <c r="L851" i="1"/>
  <c r="M851" i="1" s="1"/>
  <c r="K851" i="1"/>
  <c r="L835" i="1"/>
  <c r="M835" i="1" s="1"/>
  <c r="K835" i="1"/>
  <c r="K819" i="1"/>
  <c r="L803" i="1"/>
  <c r="M803" i="1" s="1"/>
  <c r="K803" i="1"/>
  <c r="L787" i="1"/>
  <c r="M787" i="1" s="1"/>
  <c r="K787" i="1"/>
  <c r="L771" i="1"/>
  <c r="M771" i="1" s="1"/>
  <c r="K771" i="1"/>
  <c r="L755" i="1"/>
  <c r="M755" i="1" s="1"/>
  <c r="K755" i="1"/>
  <c r="K739" i="1"/>
  <c r="L722" i="1"/>
  <c r="M722" i="1" s="1"/>
  <c r="K722" i="1"/>
  <c r="L706" i="1"/>
  <c r="M706" i="1" s="1"/>
  <c r="K706" i="1"/>
  <c r="L690" i="1"/>
  <c r="M690" i="1" s="1"/>
  <c r="K690" i="1"/>
  <c r="L579" i="1"/>
  <c r="M579" i="1" s="1"/>
  <c r="K579" i="1"/>
  <c r="L563" i="1"/>
  <c r="M563" i="1" s="1"/>
  <c r="K563" i="1"/>
  <c r="L547" i="1"/>
  <c r="M547" i="1" s="1"/>
  <c r="K547" i="1"/>
  <c r="L512" i="1"/>
  <c r="M512" i="1" s="1"/>
  <c r="K512" i="1"/>
  <c r="L496" i="1"/>
  <c r="M496" i="1" s="1"/>
  <c r="K496" i="1"/>
  <c r="L480" i="1"/>
  <c r="M480" i="1" s="1"/>
  <c r="K480" i="1"/>
  <c r="L464" i="1"/>
  <c r="M464" i="1" s="1"/>
  <c r="K464" i="1"/>
  <c r="L448" i="1"/>
  <c r="M448" i="1" s="1"/>
  <c r="K448" i="1"/>
  <c r="L432" i="1"/>
  <c r="M432" i="1" s="1"/>
  <c r="K432" i="1"/>
  <c r="L416" i="1"/>
  <c r="M416" i="1" s="1"/>
  <c r="K416" i="1"/>
  <c r="L400" i="1"/>
  <c r="M400" i="1" s="1"/>
  <c r="K400" i="1"/>
  <c r="L384" i="1"/>
  <c r="M384" i="1" s="1"/>
  <c r="K384" i="1"/>
  <c r="L368" i="1"/>
  <c r="M368" i="1" s="1"/>
  <c r="K368" i="1"/>
  <c r="L353" i="1"/>
  <c r="M353" i="1" s="1"/>
  <c r="K353" i="1"/>
  <c r="L337" i="1"/>
  <c r="M337" i="1" s="1"/>
  <c r="K337" i="1"/>
  <c r="L321" i="1"/>
  <c r="M321" i="1" s="1"/>
  <c r="K321" i="1"/>
  <c r="L305" i="1"/>
  <c r="M305" i="1" s="1"/>
  <c r="K305" i="1"/>
  <c r="K289" i="1"/>
  <c r="L273" i="1"/>
  <c r="M273" i="1" s="1"/>
  <c r="K273" i="1"/>
  <c r="K257" i="1"/>
  <c r="L241" i="1"/>
  <c r="M241" i="1" s="1"/>
  <c r="K241" i="1"/>
  <c r="L226" i="1"/>
  <c r="M226" i="1" s="1"/>
  <c r="K226" i="1"/>
  <c r="L210" i="1"/>
  <c r="M210" i="1" s="1"/>
  <c r="K210" i="1"/>
  <c r="L194" i="1"/>
  <c r="M194" i="1" s="1"/>
  <c r="K194" i="1"/>
  <c r="L179" i="1"/>
  <c r="M179" i="1" s="1"/>
  <c r="K179" i="1"/>
  <c r="L163" i="1"/>
  <c r="M163" i="1" s="1"/>
  <c r="K163" i="1"/>
  <c r="L148" i="1"/>
  <c r="M148" i="1" s="1"/>
  <c r="K148" i="1"/>
  <c r="L132" i="1"/>
  <c r="M132" i="1" s="1"/>
  <c r="K132" i="1"/>
  <c r="L116" i="1"/>
  <c r="M116" i="1" s="1"/>
  <c r="K116" i="1"/>
  <c r="L521" i="1"/>
  <c r="M521" i="1" s="1"/>
  <c r="K521" i="1"/>
  <c r="L658" i="1"/>
  <c r="M658" i="1" s="1"/>
  <c r="K658" i="1"/>
  <c r="L642" i="1"/>
  <c r="M642" i="1" s="1"/>
  <c r="K642" i="1"/>
  <c r="L627" i="1"/>
  <c r="M627" i="1" s="1"/>
  <c r="K627" i="1"/>
  <c r="L613" i="1"/>
  <c r="M613" i="1" s="1"/>
  <c r="K613" i="1"/>
  <c r="L598" i="1"/>
  <c r="M598" i="1" s="1"/>
  <c r="K598" i="1"/>
  <c r="L674" i="1"/>
  <c r="M674" i="1" s="1"/>
  <c r="K674" i="1"/>
  <c r="L660" i="1"/>
  <c r="M660" i="1" s="1"/>
  <c r="K660" i="1"/>
  <c r="L1036" i="1"/>
  <c r="M1036" i="1" s="1"/>
  <c r="K1036" i="1"/>
  <c r="L5992" i="1"/>
  <c r="M5992" i="1" s="1"/>
  <c r="K5992" i="1"/>
  <c r="K5972" i="1"/>
  <c r="K5951" i="1"/>
  <c r="K5939" i="1"/>
  <c r="K5926" i="1"/>
  <c r="K5917" i="1"/>
  <c r="K5906" i="1"/>
  <c r="L2839" i="1"/>
  <c r="M2839" i="1" s="1"/>
  <c r="K2839" i="1"/>
  <c r="L3118" i="1"/>
  <c r="M3118" i="1" s="1"/>
  <c r="K3118" i="1"/>
  <c r="L1845" i="1"/>
  <c r="M1845" i="1" s="1"/>
  <c r="K1845" i="1"/>
  <c r="L1829" i="1"/>
  <c r="M1829" i="1" s="1"/>
  <c r="K1829" i="1"/>
  <c r="K1813" i="1"/>
  <c r="K1797" i="1"/>
  <c r="L1781" i="1"/>
  <c r="M1781" i="1" s="1"/>
  <c r="K1781" i="1"/>
  <c r="L1765" i="1"/>
  <c r="M1765" i="1" s="1"/>
  <c r="K1765" i="1"/>
  <c r="L1749" i="1"/>
  <c r="M1749" i="1" s="1"/>
  <c r="K1749" i="1"/>
  <c r="L1733" i="1"/>
  <c r="M1733" i="1" s="1"/>
  <c r="K1733" i="1"/>
  <c r="L1717" i="1"/>
  <c r="M1717" i="1" s="1"/>
  <c r="K1717" i="1"/>
  <c r="L1701" i="1"/>
  <c r="M1701" i="1" s="1"/>
  <c r="K1701" i="1"/>
  <c r="L1685" i="1"/>
  <c r="M1685" i="1" s="1"/>
  <c r="K1685" i="1"/>
  <c r="L1669" i="1"/>
  <c r="M1669" i="1" s="1"/>
  <c r="K1669" i="1"/>
  <c r="L1653" i="1"/>
  <c r="M1653" i="1" s="1"/>
  <c r="K1653" i="1"/>
  <c r="L1637" i="1"/>
  <c r="M1637" i="1" s="1"/>
  <c r="K1637" i="1"/>
  <c r="L1621" i="1"/>
  <c r="M1621" i="1" s="1"/>
  <c r="K1621" i="1"/>
  <c r="L1605" i="1"/>
  <c r="M1605" i="1" s="1"/>
  <c r="K1605" i="1"/>
  <c r="L1589" i="1"/>
  <c r="M1589" i="1" s="1"/>
  <c r="K1589" i="1"/>
  <c r="L1573" i="1"/>
  <c r="M1573" i="1" s="1"/>
  <c r="K1573" i="1"/>
  <c r="L1557" i="1"/>
  <c r="M1557" i="1" s="1"/>
  <c r="K1557" i="1"/>
  <c r="L1541" i="1"/>
  <c r="M1541" i="1" s="1"/>
  <c r="K1541" i="1"/>
  <c r="L1525" i="1"/>
  <c r="M1525" i="1" s="1"/>
  <c r="K1525" i="1"/>
  <c r="L1510" i="1"/>
  <c r="M1510" i="1" s="1"/>
  <c r="K1510" i="1"/>
  <c r="L1494" i="1"/>
  <c r="M1494" i="1" s="1"/>
  <c r="K1494" i="1"/>
  <c r="L1478" i="1"/>
  <c r="M1478" i="1" s="1"/>
  <c r="K1478" i="1"/>
  <c r="L1462" i="1"/>
  <c r="M1462" i="1" s="1"/>
  <c r="K1462" i="1"/>
  <c r="K1446" i="1"/>
  <c r="L1431" i="1"/>
  <c r="M1431" i="1" s="1"/>
  <c r="K1431" i="1"/>
  <c r="L1416" i="1"/>
  <c r="M1416" i="1" s="1"/>
  <c r="K1416" i="1"/>
  <c r="L1400" i="1"/>
  <c r="M1400" i="1" s="1"/>
  <c r="K1400" i="1"/>
  <c r="L1384" i="1"/>
  <c r="M1384" i="1" s="1"/>
  <c r="K1384" i="1"/>
  <c r="L1368" i="1"/>
  <c r="M1368" i="1" s="1"/>
  <c r="K1368" i="1"/>
  <c r="K1352" i="1"/>
  <c r="L1336" i="1"/>
  <c r="M1336" i="1" s="1"/>
  <c r="K1336" i="1"/>
  <c r="L1320" i="1"/>
  <c r="M1320" i="1" s="1"/>
  <c r="K1320" i="1"/>
  <c r="K1304" i="1"/>
  <c r="L1288" i="1"/>
  <c r="M1288" i="1" s="1"/>
  <c r="K1288" i="1"/>
  <c r="L1272" i="1"/>
  <c r="M1272" i="1" s="1"/>
  <c r="K1272" i="1"/>
  <c r="L1256" i="1"/>
  <c r="M1256" i="1" s="1"/>
  <c r="K1256" i="1"/>
  <c r="L1240" i="1"/>
  <c r="M1240" i="1" s="1"/>
  <c r="K1240" i="1"/>
  <c r="L1224" i="1"/>
  <c r="M1224" i="1" s="1"/>
  <c r="K1224" i="1"/>
  <c r="L1208" i="1"/>
  <c r="M1208" i="1" s="1"/>
  <c r="K1208" i="1"/>
  <c r="L1192" i="1"/>
  <c r="M1192" i="1" s="1"/>
  <c r="K1192" i="1"/>
  <c r="L1176" i="1"/>
  <c r="M1176" i="1" s="1"/>
  <c r="K1176" i="1"/>
  <c r="L1161" i="1"/>
  <c r="M1161" i="1" s="1"/>
  <c r="K1161" i="1"/>
  <c r="L1145" i="1"/>
  <c r="M1145" i="1" s="1"/>
  <c r="K1145" i="1"/>
  <c r="L1129" i="1"/>
  <c r="M1129" i="1" s="1"/>
  <c r="K1129" i="1"/>
  <c r="L1113" i="1"/>
  <c r="M1113" i="1" s="1"/>
  <c r="K1113" i="1"/>
  <c r="L1097" i="1"/>
  <c r="M1097" i="1" s="1"/>
  <c r="K1097" i="1"/>
  <c r="L1081" i="1"/>
  <c r="M1081" i="1" s="1"/>
  <c r="K1081" i="1"/>
  <c r="L1065" i="1"/>
  <c r="M1065" i="1" s="1"/>
  <c r="K1065" i="1"/>
  <c r="L1049" i="1"/>
  <c r="M1049" i="1" s="1"/>
  <c r="K1049" i="1"/>
  <c r="L1023" i="1"/>
  <c r="M1023" i="1" s="1"/>
  <c r="K1023" i="1"/>
  <c r="L1007" i="1"/>
  <c r="M1007" i="1" s="1"/>
  <c r="K1007" i="1"/>
  <c r="L991" i="1"/>
  <c r="M991" i="1" s="1"/>
  <c r="K991" i="1"/>
  <c r="L975" i="1"/>
  <c r="M975" i="1" s="1"/>
  <c r="K975" i="1"/>
  <c r="L959" i="1"/>
  <c r="M959" i="1" s="1"/>
  <c r="K959" i="1"/>
  <c r="L945" i="1"/>
  <c r="M945" i="1" s="1"/>
  <c r="K945" i="1"/>
  <c r="L929" i="1"/>
  <c r="M929" i="1" s="1"/>
  <c r="K929" i="1"/>
  <c r="L913" i="1"/>
  <c r="M913" i="1" s="1"/>
  <c r="K913" i="1"/>
  <c r="L897" i="1"/>
  <c r="M897" i="1" s="1"/>
  <c r="K897" i="1"/>
  <c r="L882" i="1"/>
  <c r="M882" i="1" s="1"/>
  <c r="K882" i="1"/>
  <c r="L866" i="1"/>
  <c r="M866" i="1" s="1"/>
  <c r="K866" i="1"/>
  <c r="L850" i="1"/>
  <c r="M850" i="1" s="1"/>
  <c r="K850" i="1"/>
  <c r="L834" i="1"/>
  <c r="M834" i="1" s="1"/>
  <c r="K834" i="1"/>
  <c r="L818" i="1"/>
  <c r="M818" i="1" s="1"/>
  <c r="K818" i="1"/>
  <c r="L802" i="1"/>
  <c r="M802" i="1" s="1"/>
  <c r="K802" i="1"/>
  <c r="L786" i="1"/>
  <c r="M786" i="1" s="1"/>
  <c r="K786" i="1"/>
  <c r="L770" i="1"/>
  <c r="M770" i="1" s="1"/>
  <c r="K770" i="1"/>
  <c r="L754" i="1"/>
  <c r="M754" i="1" s="1"/>
  <c r="K754" i="1"/>
  <c r="L738" i="1"/>
  <c r="M738" i="1" s="1"/>
  <c r="K738" i="1"/>
  <c r="L721" i="1"/>
  <c r="M721" i="1" s="1"/>
  <c r="K721" i="1"/>
  <c r="L705" i="1"/>
  <c r="M705" i="1" s="1"/>
  <c r="K705" i="1"/>
  <c r="L689" i="1"/>
  <c r="M689" i="1" s="1"/>
  <c r="K689" i="1"/>
  <c r="L578" i="1"/>
  <c r="M578" i="1" s="1"/>
  <c r="K578" i="1"/>
  <c r="L562" i="1"/>
  <c r="M562" i="1" s="1"/>
  <c r="K562" i="1"/>
  <c r="L546" i="1"/>
  <c r="M546" i="1" s="1"/>
  <c r="K546" i="1"/>
  <c r="L511" i="1"/>
  <c r="M511" i="1" s="1"/>
  <c r="K511" i="1"/>
  <c r="L495" i="1"/>
  <c r="M495" i="1" s="1"/>
  <c r="K495" i="1"/>
  <c r="L479" i="1"/>
  <c r="M479" i="1" s="1"/>
  <c r="K479" i="1"/>
  <c r="L463" i="1"/>
  <c r="M463" i="1" s="1"/>
  <c r="K463" i="1"/>
  <c r="L447" i="1"/>
  <c r="M447" i="1" s="1"/>
  <c r="K447" i="1"/>
  <c r="L431" i="1"/>
  <c r="M431" i="1" s="1"/>
  <c r="K431" i="1"/>
  <c r="L415" i="1"/>
  <c r="M415" i="1" s="1"/>
  <c r="K415" i="1"/>
  <c r="L399" i="1"/>
  <c r="M399" i="1" s="1"/>
  <c r="K399" i="1"/>
  <c r="L383" i="1"/>
  <c r="M383" i="1" s="1"/>
  <c r="K383" i="1"/>
  <c r="L367" i="1"/>
  <c r="M367" i="1" s="1"/>
  <c r="K367" i="1"/>
  <c r="L352" i="1"/>
  <c r="M352" i="1" s="1"/>
  <c r="K352" i="1"/>
  <c r="L336" i="1"/>
  <c r="M336" i="1" s="1"/>
  <c r="K336" i="1"/>
  <c r="L320" i="1"/>
  <c r="M320" i="1" s="1"/>
  <c r="K320" i="1"/>
  <c r="L304" i="1"/>
  <c r="M304" i="1" s="1"/>
  <c r="K304" i="1"/>
  <c r="L288" i="1"/>
  <c r="M288" i="1" s="1"/>
  <c r="K288" i="1"/>
  <c r="L272" i="1"/>
  <c r="M272" i="1" s="1"/>
  <c r="K272" i="1"/>
  <c r="L256" i="1"/>
  <c r="M256" i="1" s="1"/>
  <c r="K256" i="1"/>
  <c r="L240" i="1"/>
  <c r="M240" i="1" s="1"/>
  <c r="K240" i="1"/>
  <c r="L225" i="1"/>
  <c r="M225" i="1" s="1"/>
  <c r="K225" i="1"/>
  <c r="L209" i="1"/>
  <c r="M209" i="1" s="1"/>
  <c r="K209" i="1"/>
  <c r="L193" i="1"/>
  <c r="M193" i="1" s="1"/>
  <c r="K193" i="1"/>
  <c r="K178" i="1"/>
  <c r="L162" i="1"/>
  <c r="M162" i="1" s="1"/>
  <c r="K162" i="1"/>
  <c r="L147" i="1"/>
  <c r="M147" i="1" s="1"/>
  <c r="K147" i="1"/>
  <c r="L131" i="1"/>
  <c r="M131" i="1" s="1"/>
  <c r="K131" i="1"/>
  <c r="L115" i="1"/>
  <c r="M115" i="1" s="1"/>
  <c r="K115" i="1"/>
  <c r="L520" i="1"/>
  <c r="M520" i="1" s="1"/>
  <c r="K520" i="1"/>
  <c r="L657" i="1"/>
  <c r="M657" i="1" s="1"/>
  <c r="K657" i="1"/>
  <c r="L641" i="1"/>
  <c r="M641" i="1" s="1"/>
  <c r="K641" i="1"/>
  <c r="L626" i="1"/>
  <c r="M626" i="1" s="1"/>
  <c r="K626" i="1"/>
  <c r="L612" i="1"/>
  <c r="M612" i="1" s="1"/>
  <c r="K612" i="1"/>
  <c r="L597" i="1"/>
  <c r="M597" i="1" s="1"/>
  <c r="K597" i="1"/>
  <c r="L673" i="1"/>
  <c r="M673" i="1" s="1"/>
  <c r="K673" i="1"/>
  <c r="L1035" i="1"/>
  <c r="M1035" i="1" s="1"/>
  <c r="K1035" i="1"/>
  <c r="L5991" i="1"/>
  <c r="M5991" i="1" s="1"/>
  <c r="K5991" i="1"/>
  <c r="K5982" i="1"/>
  <c r="K5971" i="1"/>
  <c r="K5961" i="1"/>
  <c r="K5950" i="1"/>
  <c r="K5925" i="1"/>
  <c r="K5905" i="1"/>
  <c r="L2838" i="1"/>
  <c r="M2838" i="1" s="1"/>
  <c r="K2838" i="1"/>
  <c r="L3050" i="1"/>
  <c r="M3050" i="1" s="1"/>
  <c r="K3050" i="1"/>
  <c r="L3048" i="1"/>
  <c r="M3048" i="1" s="1"/>
  <c r="K3048" i="1"/>
  <c r="L2384" i="1"/>
  <c r="M2384" i="1" s="1"/>
  <c r="K2384" i="1"/>
  <c r="L2369" i="1"/>
  <c r="M2369" i="1" s="1"/>
  <c r="K2369" i="1"/>
  <c r="L2353" i="1"/>
  <c r="M2353" i="1" s="1"/>
  <c r="K2353" i="1"/>
  <c r="L2337" i="1"/>
  <c r="M2337" i="1" s="1"/>
  <c r="K2337" i="1"/>
  <c r="L2321" i="1"/>
  <c r="M2321" i="1" s="1"/>
  <c r="K2321" i="1"/>
  <c r="K2305" i="1"/>
  <c r="L2289" i="1"/>
  <c r="M2289" i="1" s="1"/>
  <c r="K2289" i="1"/>
  <c r="L2273" i="1"/>
  <c r="M2273" i="1" s="1"/>
  <c r="K2273" i="1"/>
  <c r="L2257" i="1"/>
  <c r="M2257" i="1" s="1"/>
  <c r="K2257" i="1"/>
  <c r="K2241" i="1"/>
  <c r="K2225" i="1"/>
  <c r="L2210" i="1"/>
  <c r="M2210" i="1" s="1"/>
  <c r="K2210" i="1"/>
  <c r="L2194" i="1"/>
  <c r="M2194" i="1" s="1"/>
  <c r="K2194" i="1"/>
  <c r="L2178" i="1"/>
  <c r="M2178" i="1" s="1"/>
  <c r="K2178" i="1"/>
  <c r="L2162" i="1"/>
  <c r="M2162" i="1" s="1"/>
  <c r="K2162" i="1"/>
  <c r="K2146" i="1"/>
  <c r="L2130" i="1"/>
  <c r="M2130" i="1" s="1"/>
  <c r="K2130" i="1"/>
  <c r="L2114" i="1"/>
  <c r="M2114" i="1" s="1"/>
  <c r="K2114" i="1"/>
  <c r="L2098" i="1"/>
  <c r="M2098" i="1" s="1"/>
  <c r="K2098" i="1"/>
  <c r="K2082" i="1"/>
  <c r="L2066" i="1"/>
  <c r="M2066" i="1" s="1"/>
  <c r="K2066" i="1"/>
  <c r="L2051" i="1"/>
  <c r="M2051" i="1" s="1"/>
  <c r="K2051" i="1"/>
  <c r="L2035" i="1"/>
  <c r="M2035" i="1" s="1"/>
  <c r="K2035" i="1"/>
  <c r="L2019" i="1"/>
  <c r="M2019" i="1" s="1"/>
  <c r="K2019" i="1"/>
  <c r="L2003" i="1"/>
  <c r="M2003" i="1" s="1"/>
  <c r="K2003" i="1"/>
  <c r="L1987" i="1"/>
  <c r="M1987" i="1" s="1"/>
  <c r="K1987" i="1"/>
  <c r="L1971" i="1"/>
  <c r="M1971" i="1" s="1"/>
  <c r="K1971" i="1"/>
  <c r="K1955" i="1"/>
  <c r="L1939" i="1"/>
  <c r="M1939" i="1" s="1"/>
  <c r="K1939" i="1"/>
  <c r="L1923" i="1"/>
  <c r="M1923" i="1" s="1"/>
  <c r="K1923" i="1"/>
  <c r="L1907" i="1"/>
  <c r="M1907" i="1" s="1"/>
  <c r="K1907" i="1"/>
  <c r="L1891" i="1"/>
  <c r="M1891" i="1" s="1"/>
  <c r="K1891" i="1"/>
  <c r="L1875" i="1"/>
  <c r="M1875" i="1" s="1"/>
  <c r="K1875" i="1"/>
  <c r="L1860" i="1"/>
  <c r="M1860" i="1" s="1"/>
  <c r="K1860" i="1"/>
  <c r="L1844" i="1"/>
  <c r="M1844" i="1" s="1"/>
  <c r="K1844" i="1"/>
  <c r="L1828" i="1"/>
  <c r="M1828" i="1" s="1"/>
  <c r="K1828" i="1"/>
  <c r="L1812" i="1"/>
  <c r="M1812" i="1" s="1"/>
  <c r="K1812" i="1"/>
  <c r="L1796" i="1"/>
  <c r="M1796" i="1" s="1"/>
  <c r="K1796" i="1"/>
  <c r="L1780" i="1"/>
  <c r="M1780" i="1" s="1"/>
  <c r="K1780" i="1"/>
  <c r="L1764" i="1"/>
  <c r="M1764" i="1" s="1"/>
  <c r="K1764" i="1"/>
  <c r="L1748" i="1"/>
  <c r="M1748" i="1" s="1"/>
  <c r="K1748" i="1"/>
  <c r="L1732" i="1"/>
  <c r="M1732" i="1" s="1"/>
  <c r="K1732" i="1"/>
  <c r="L1716" i="1"/>
  <c r="M1716" i="1" s="1"/>
  <c r="K1716" i="1"/>
  <c r="L1700" i="1"/>
  <c r="M1700" i="1" s="1"/>
  <c r="K1700" i="1"/>
  <c r="L1684" i="1"/>
  <c r="M1684" i="1" s="1"/>
  <c r="K1684" i="1"/>
  <c r="L1668" i="1"/>
  <c r="M1668" i="1" s="1"/>
  <c r="K1668" i="1"/>
  <c r="L1652" i="1"/>
  <c r="M1652" i="1" s="1"/>
  <c r="K1652" i="1"/>
  <c r="L1636" i="1"/>
  <c r="M1636" i="1" s="1"/>
  <c r="K1636" i="1"/>
  <c r="L1620" i="1"/>
  <c r="M1620" i="1" s="1"/>
  <c r="K1620" i="1"/>
  <c r="L1604" i="1"/>
  <c r="M1604" i="1" s="1"/>
  <c r="K1604" i="1"/>
  <c r="L1588" i="1"/>
  <c r="M1588" i="1" s="1"/>
  <c r="K1588" i="1"/>
  <c r="L1572" i="1"/>
  <c r="M1572" i="1" s="1"/>
  <c r="K1572" i="1"/>
  <c r="L1556" i="1"/>
  <c r="M1556" i="1" s="1"/>
  <c r="K1556" i="1"/>
  <c r="L1540" i="1"/>
  <c r="M1540" i="1" s="1"/>
  <c r="K1540" i="1"/>
  <c r="L1524" i="1"/>
  <c r="M1524" i="1" s="1"/>
  <c r="K1524" i="1"/>
  <c r="L1509" i="1"/>
  <c r="M1509" i="1" s="1"/>
  <c r="K1509" i="1"/>
  <c r="L1493" i="1"/>
  <c r="M1493" i="1" s="1"/>
  <c r="K1493" i="1"/>
  <c r="L1477" i="1"/>
  <c r="M1477" i="1" s="1"/>
  <c r="K1477" i="1"/>
  <c r="L1461" i="1"/>
  <c r="M1461" i="1" s="1"/>
  <c r="K1461" i="1"/>
  <c r="L1445" i="1"/>
  <c r="M1445" i="1" s="1"/>
  <c r="K1445" i="1"/>
  <c r="L1430" i="1"/>
  <c r="M1430" i="1" s="1"/>
  <c r="K1430" i="1"/>
  <c r="L1415" i="1"/>
  <c r="M1415" i="1" s="1"/>
  <c r="K1415" i="1"/>
  <c r="K1399" i="1"/>
  <c r="L1383" i="1"/>
  <c r="M1383" i="1" s="1"/>
  <c r="K1383" i="1"/>
  <c r="K1367" i="1"/>
  <c r="L1351" i="1"/>
  <c r="M1351" i="1" s="1"/>
  <c r="K1351" i="1"/>
  <c r="L1335" i="1"/>
  <c r="M1335" i="1" s="1"/>
  <c r="K1335" i="1"/>
  <c r="L1319" i="1"/>
  <c r="M1319" i="1" s="1"/>
  <c r="K1319" i="1"/>
  <c r="L1303" i="1"/>
  <c r="M1303" i="1" s="1"/>
  <c r="K1303" i="1"/>
  <c r="L1287" i="1"/>
  <c r="M1287" i="1" s="1"/>
  <c r="K1287" i="1"/>
  <c r="L1271" i="1"/>
  <c r="M1271" i="1" s="1"/>
  <c r="K1271" i="1"/>
  <c r="L1255" i="1"/>
  <c r="M1255" i="1" s="1"/>
  <c r="K1255" i="1"/>
  <c r="L1239" i="1"/>
  <c r="M1239" i="1" s="1"/>
  <c r="K1239" i="1"/>
  <c r="L1223" i="1"/>
  <c r="M1223" i="1" s="1"/>
  <c r="K1223" i="1"/>
  <c r="K1207" i="1"/>
  <c r="L1191" i="1"/>
  <c r="M1191" i="1" s="1"/>
  <c r="K1191" i="1"/>
  <c r="L1175" i="1"/>
  <c r="M1175" i="1" s="1"/>
  <c r="K1175" i="1"/>
  <c r="L1160" i="1"/>
  <c r="M1160" i="1" s="1"/>
  <c r="K1160" i="1"/>
  <c r="L1144" i="1"/>
  <c r="M1144" i="1" s="1"/>
  <c r="K1144" i="1"/>
  <c r="L1128" i="1"/>
  <c r="M1128" i="1" s="1"/>
  <c r="K1128" i="1"/>
  <c r="L1112" i="1"/>
  <c r="M1112" i="1" s="1"/>
  <c r="K1112" i="1"/>
  <c r="L1096" i="1"/>
  <c r="M1096" i="1" s="1"/>
  <c r="K1096" i="1"/>
  <c r="L1080" i="1"/>
  <c r="M1080" i="1" s="1"/>
  <c r="K1080" i="1"/>
  <c r="L1064" i="1"/>
  <c r="M1064" i="1" s="1"/>
  <c r="K1064" i="1"/>
  <c r="L1048" i="1"/>
  <c r="M1048" i="1" s="1"/>
  <c r="K1048" i="1"/>
  <c r="L1022" i="1"/>
  <c r="M1022" i="1" s="1"/>
  <c r="K1022" i="1"/>
  <c r="L1006" i="1"/>
  <c r="M1006" i="1" s="1"/>
  <c r="K1006" i="1"/>
  <c r="L990" i="1"/>
  <c r="M990" i="1" s="1"/>
  <c r="K990" i="1"/>
  <c r="L974" i="1"/>
  <c r="M974" i="1" s="1"/>
  <c r="K974" i="1"/>
  <c r="L958" i="1"/>
  <c r="M958" i="1" s="1"/>
  <c r="K958" i="1"/>
  <c r="L944" i="1"/>
  <c r="M944" i="1" s="1"/>
  <c r="K944" i="1"/>
  <c r="L928" i="1"/>
  <c r="M928" i="1" s="1"/>
  <c r="K928" i="1"/>
  <c r="L912" i="1"/>
  <c r="M912" i="1" s="1"/>
  <c r="K912" i="1"/>
  <c r="L896" i="1"/>
  <c r="M896" i="1" s="1"/>
  <c r="K896" i="1"/>
  <c r="L881" i="1"/>
  <c r="M881" i="1" s="1"/>
  <c r="K881" i="1"/>
  <c r="L865" i="1"/>
  <c r="M865" i="1" s="1"/>
  <c r="K865" i="1"/>
  <c r="L849" i="1"/>
  <c r="M849" i="1" s="1"/>
  <c r="K849" i="1"/>
  <c r="L833" i="1"/>
  <c r="M833" i="1" s="1"/>
  <c r="K833" i="1"/>
  <c r="L817" i="1"/>
  <c r="M817" i="1" s="1"/>
  <c r="K817" i="1"/>
  <c r="L801" i="1"/>
  <c r="M801" i="1" s="1"/>
  <c r="K801" i="1"/>
  <c r="L785" i="1"/>
  <c r="M785" i="1" s="1"/>
  <c r="K785" i="1"/>
  <c r="L769" i="1"/>
  <c r="M769" i="1" s="1"/>
  <c r="K769" i="1"/>
  <c r="L753" i="1"/>
  <c r="M753" i="1" s="1"/>
  <c r="K753" i="1"/>
  <c r="L737" i="1"/>
  <c r="M737" i="1" s="1"/>
  <c r="K737" i="1"/>
  <c r="L720" i="1"/>
  <c r="M720" i="1" s="1"/>
  <c r="K720" i="1"/>
  <c r="L704" i="1"/>
  <c r="M704" i="1" s="1"/>
  <c r="K704" i="1"/>
  <c r="L688" i="1"/>
  <c r="M688" i="1" s="1"/>
  <c r="K688" i="1"/>
  <c r="L577" i="1"/>
  <c r="M577" i="1" s="1"/>
  <c r="K577" i="1"/>
  <c r="L561" i="1"/>
  <c r="M561" i="1" s="1"/>
  <c r="K561" i="1"/>
  <c r="L545" i="1"/>
  <c r="M545" i="1" s="1"/>
  <c r="K545" i="1"/>
  <c r="L510" i="1"/>
  <c r="M510" i="1" s="1"/>
  <c r="K510" i="1"/>
  <c r="L494" i="1"/>
  <c r="M494" i="1" s="1"/>
  <c r="K494" i="1"/>
  <c r="L478" i="1"/>
  <c r="M478" i="1" s="1"/>
  <c r="K478" i="1"/>
  <c r="L462" i="1"/>
  <c r="M462" i="1" s="1"/>
  <c r="K462" i="1"/>
  <c r="L446" i="1"/>
  <c r="M446" i="1" s="1"/>
  <c r="K446" i="1"/>
  <c r="L430" i="1"/>
  <c r="M430" i="1" s="1"/>
  <c r="K430" i="1"/>
  <c r="K414" i="1"/>
  <c r="L398" i="1"/>
  <c r="M398" i="1" s="1"/>
  <c r="K398" i="1"/>
  <c r="L382" i="1"/>
  <c r="M382" i="1" s="1"/>
  <c r="K382" i="1"/>
  <c r="L351" i="1"/>
  <c r="M351" i="1" s="1"/>
  <c r="K351" i="1"/>
  <c r="L335" i="1"/>
  <c r="M335" i="1" s="1"/>
  <c r="K335" i="1"/>
  <c r="L319" i="1"/>
  <c r="M319" i="1" s="1"/>
  <c r="K319" i="1"/>
  <c r="L303" i="1"/>
  <c r="M303" i="1" s="1"/>
  <c r="K303" i="1"/>
  <c r="L287" i="1"/>
  <c r="M287" i="1" s="1"/>
  <c r="K287" i="1"/>
  <c r="L271" i="1"/>
  <c r="M271" i="1" s="1"/>
  <c r="K271" i="1"/>
  <c r="L255" i="1"/>
  <c r="M255" i="1" s="1"/>
  <c r="K255" i="1"/>
  <c r="L239" i="1"/>
  <c r="M239" i="1" s="1"/>
  <c r="K239" i="1"/>
  <c r="L224" i="1"/>
  <c r="M224" i="1" s="1"/>
  <c r="K224" i="1"/>
  <c r="L208" i="1"/>
  <c r="M208" i="1" s="1"/>
  <c r="K208" i="1"/>
  <c r="L192" i="1"/>
  <c r="M192" i="1" s="1"/>
  <c r="K192" i="1"/>
  <c r="L177" i="1"/>
  <c r="M177" i="1" s="1"/>
  <c r="K177" i="1"/>
  <c r="K161" i="1"/>
  <c r="L146" i="1"/>
  <c r="M146" i="1" s="1"/>
  <c r="K146" i="1"/>
  <c r="L130" i="1"/>
  <c r="M130" i="1" s="1"/>
  <c r="K130" i="1"/>
  <c r="L114" i="1"/>
  <c r="M114" i="1" s="1"/>
  <c r="K114" i="1"/>
  <c r="L533" i="1"/>
  <c r="M533" i="1" s="1"/>
  <c r="K533" i="1"/>
  <c r="L519" i="1"/>
  <c r="M519" i="1" s="1"/>
  <c r="K519" i="1"/>
  <c r="L656" i="1"/>
  <c r="M656" i="1" s="1"/>
  <c r="K656" i="1"/>
  <c r="L640" i="1"/>
  <c r="M640" i="1" s="1"/>
  <c r="K640" i="1"/>
  <c r="L625" i="1"/>
  <c r="M625" i="1" s="1"/>
  <c r="K625" i="1"/>
  <c r="L596" i="1"/>
  <c r="M596" i="1" s="1"/>
  <c r="K596" i="1"/>
  <c r="L1034" i="1"/>
  <c r="M1034" i="1" s="1"/>
  <c r="K1034" i="1"/>
  <c r="K5981" i="1"/>
  <c r="K5960" i="1"/>
  <c r="K5949" i="1"/>
  <c r="K5938" i="1"/>
  <c r="K5924" i="1"/>
  <c r="K5916" i="1"/>
  <c r="K5904" i="1"/>
  <c r="L2837" i="1"/>
  <c r="M2837" i="1" s="1"/>
  <c r="K2837" i="1"/>
  <c r="L3042" i="1"/>
  <c r="M3042" i="1" s="1"/>
  <c r="K3042" i="1"/>
  <c r="L3117" i="1"/>
  <c r="M3117" i="1" s="1"/>
  <c r="K3117" i="1"/>
  <c r="L2763" i="1"/>
  <c r="M2763" i="1" s="1"/>
  <c r="K2763" i="1"/>
  <c r="L2748" i="1"/>
  <c r="M2748" i="1" s="1"/>
  <c r="K2748" i="1"/>
  <c r="L2732" i="1"/>
  <c r="M2732" i="1" s="1"/>
  <c r="K2732" i="1"/>
  <c r="K2716" i="1"/>
  <c r="K2701" i="1"/>
  <c r="L2685" i="1"/>
  <c r="M2685" i="1" s="1"/>
  <c r="K2685" i="1"/>
  <c r="K2670" i="1"/>
  <c r="K2654" i="1"/>
  <c r="L2638" i="1"/>
  <c r="M2638" i="1" s="1"/>
  <c r="K2638" i="1"/>
  <c r="L2622" i="1"/>
  <c r="M2622" i="1" s="1"/>
  <c r="K2622" i="1"/>
  <c r="L2606" i="1"/>
  <c r="M2606" i="1" s="1"/>
  <c r="K2606" i="1"/>
  <c r="L2590" i="1"/>
  <c r="M2590" i="1" s="1"/>
  <c r="K2590" i="1"/>
  <c r="K2574" i="1"/>
  <c r="L2558" i="1"/>
  <c r="M2558" i="1" s="1"/>
  <c r="K2558" i="1"/>
  <c r="L2543" i="1"/>
  <c r="M2543" i="1" s="1"/>
  <c r="K2543" i="1"/>
  <c r="L2527" i="1"/>
  <c r="M2527" i="1" s="1"/>
  <c r="K2527" i="1"/>
  <c r="L2511" i="1"/>
  <c r="M2511" i="1" s="1"/>
  <c r="K2511" i="1"/>
  <c r="L2495" i="1"/>
  <c r="M2495" i="1" s="1"/>
  <c r="K2495" i="1"/>
  <c r="L2479" i="1"/>
  <c r="M2479" i="1" s="1"/>
  <c r="K2479" i="1"/>
  <c r="L2463" i="1"/>
  <c r="M2463" i="1" s="1"/>
  <c r="K2463" i="1"/>
  <c r="L2447" i="1"/>
  <c r="M2447" i="1" s="1"/>
  <c r="K2447" i="1"/>
  <c r="L2431" i="1"/>
  <c r="M2431" i="1" s="1"/>
  <c r="K2431" i="1"/>
  <c r="L2415" i="1"/>
  <c r="M2415" i="1" s="1"/>
  <c r="K2415" i="1"/>
  <c r="L2399" i="1"/>
  <c r="M2399" i="1" s="1"/>
  <c r="K2399" i="1"/>
  <c r="L2383" i="1"/>
  <c r="M2383" i="1" s="1"/>
  <c r="K2383" i="1"/>
  <c r="L2368" i="1"/>
  <c r="M2368" i="1" s="1"/>
  <c r="K2368" i="1"/>
  <c r="L2352" i="1"/>
  <c r="M2352" i="1" s="1"/>
  <c r="K2352" i="1"/>
  <c r="L2336" i="1"/>
  <c r="M2336" i="1" s="1"/>
  <c r="K2336" i="1"/>
  <c r="L2320" i="1"/>
  <c r="M2320" i="1" s="1"/>
  <c r="K2320" i="1"/>
  <c r="K2304" i="1"/>
  <c r="L2288" i="1"/>
  <c r="M2288" i="1" s="1"/>
  <c r="K2288" i="1"/>
  <c r="L2272" i="1"/>
  <c r="M2272" i="1" s="1"/>
  <c r="K2272" i="1"/>
  <c r="L2256" i="1"/>
  <c r="M2256" i="1" s="1"/>
  <c r="K2256" i="1"/>
  <c r="L2240" i="1"/>
  <c r="M2240" i="1" s="1"/>
  <c r="K2240" i="1"/>
  <c r="L2224" i="1"/>
  <c r="M2224" i="1" s="1"/>
  <c r="K2224" i="1"/>
  <c r="L2209" i="1"/>
  <c r="M2209" i="1" s="1"/>
  <c r="K2209" i="1"/>
  <c r="L2193" i="1"/>
  <c r="M2193" i="1" s="1"/>
  <c r="K2193" i="1"/>
  <c r="L2177" i="1"/>
  <c r="M2177" i="1" s="1"/>
  <c r="K2177" i="1"/>
  <c r="L2161" i="1"/>
  <c r="M2161" i="1" s="1"/>
  <c r="K2161" i="1"/>
  <c r="K2145" i="1"/>
  <c r="L2129" i="1"/>
  <c r="M2129" i="1" s="1"/>
  <c r="K2129" i="1"/>
  <c r="L2113" i="1"/>
  <c r="M2113" i="1" s="1"/>
  <c r="K2113" i="1"/>
  <c r="L2097" i="1"/>
  <c r="M2097" i="1" s="1"/>
  <c r="K2097" i="1"/>
  <c r="K2081" i="1"/>
  <c r="L2065" i="1"/>
  <c r="M2065" i="1" s="1"/>
  <c r="K2065" i="1"/>
  <c r="L2050" i="1"/>
  <c r="M2050" i="1" s="1"/>
  <c r="K2050" i="1"/>
  <c r="L2034" i="1"/>
  <c r="M2034" i="1" s="1"/>
  <c r="K2034" i="1"/>
  <c r="L2018" i="1"/>
  <c r="M2018" i="1" s="1"/>
  <c r="K2018" i="1"/>
  <c r="L2002" i="1"/>
  <c r="M2002" i="1" s="1"/>
  <c r="K2002" i="1"/>
  <c r="L1986" i="1"/>
  <c r="M1986" i="1" s="1"/>
  <c r="K1986" i="1"/>
  <c r="L1970" i="1"/>
  <c r="M1970" i="1" s="1"/>
  <c r="K1970" i="1"/>
  <c r="L1954" i="1"/>
  <c r="M1954" i="1" s="1"/>
  <c r="K1954" i="1"/>
  <c r="L1938" i="1"/>
  <c r="M1938" i="1" s="1"/>
  <c r="K1938" i="1"/>
  <c r="L1922" i="1"/>
  <c r="M1922" i="1" s="1"/>
  <c r="K1922" i="1"/>
  <c r="L1906" i="1"/>
  <c r="M1906" i="1" s="1"/>
  <c r="K1906" i="1"/>
  <c r="K1890" i="1"/>
  <c r="L1874" i="1"/>
  <c r="M1874" i="1" s="1"/>
  <c r="K1874" i="1"/>
  <c r="L1859" i="1"/>
  <c r="M1859" i="1" s="1"/>
  <c r="K1859" i="1"/>
  <c r="L1843" i="1"/>
  <c r="M1843" i="1" s="1"/>
  <c r="K1843" i="1"/>
  <c r="L1827" i="1"/>
  <c r="M1827" i="1" s="1"/>
  <c r="K1827" i="1"/>
  <c r="L1811" i="1"/>
  <c r="M1811" i="1" s="1"/>
  <c r="K1811" i="1"/>
  <c r="L1795" i="1"/>
  <c r="M1795" i="1" s="1"/>
  <c r="K1795" i="1"/>
  <c r="L1779" i="1"/>
  <c r="M1779" i="1" s="1"/>
  <c r="K1779" i="1"/>
  <c r="L1763" i="1"/>
  <c r="M1763" i="1" s="1"/>
  <c r="K1763" i="1"/>
  <c r="L1747" i="1"/>
  <c r="M1747" i="1" s="1"/>
  <c r="K1747" i="1"/>
  <c r="L1731" i="1"/>
  <c r="M1731" i="1" s="1"/>
  <c r="K1731" i="1"/>
  <c r="L1715" i="1"/>
  <c r="M1715" i="1" s="1"/>
  <c r="K1715" i="1"/>
  <c r="L1699" i="1"/>
  <c r="M1699" i="1" s="1"/>
  <c r="K1699" i="1"/>
  <c r="L1683" i="1"/>
  <c r="M1683" i="1" s="1"/>
  <c r="K1683" i="1"/>
  <c r="L1667" i="1"/>
  <c r="M1667" i="1" s="1"/>
  <c r="K1667" i="1"/>
  <c r="L1651" i="1"/>
  <c r="M1651" i="1" s="1"/>
  <c r="K1651" i="1"/>
  <c r="L1635" i="1"/>
  <c r="M1635" i="1" s="1"/>
  <c r="K1635" i="1"/>
  <c r="L1619" i="1"/>
  <c r="M1619" i="1" s="1"/>
  <c r="K1619" i="1"/>
  <c r="L1603" i="1"/>
  <c r="M1603" i="1" s="1"/>
  <c r="K1603" i="1"/>
  <c r="L1587" i="1"/>
  <c r="M1587" i="1" s="1"/>
  <c r="K1587" i="1"/>
  <c r="L1571" i="1"/>
  <c r="M1571" i="1" s="1"/>
  <c r="K1571" i="1"/>
  <c r="L1555" i="1"/>
  <c r="M1555" i="1" s="1"/>
  <c r="K1555" i="1"/>
  <c r="L1539" i="1"/>
  <c r="M1539" i="1" s="1"/>
  <c r="K1539" i="1"/>
  <c r="L1523" i="1"/>
  <c r="M1523" i="1" s="1"/>
  <c r="K1523" i="1"/>
  <c r="L1508" i="1"/>
  <c r="M1508" i="1" s="1"/>
  <c r="K1508" i="1"/>
  <c r="L1492" i="1"/>
  <c r="M1492" i="1" s="1"/>
  <c r="K1492" i="1"/>
  <c r="L1476" i="1"/>
  <c r="M1476" i="1" s="1"/>
  <c r="K1476" i="1"/>
  <c r="L1460" i="1"/>
  <c r="M1460" i="1" s="1"/>
  <c r="K1460" i="1"/>
  <c r="L1429" i="1"/>
  <c r="M1429" i="1" s="1"/>
  <c r="K1429" i="1"/>
  <c r="K1414" i="1"/>
  <c r="L1398" i="1"/>
  <c r="M1398" i="1" s="1"/>
  <c r="K1398" i="1"/>
  <c r="L1382" i="1"/>
  <c r="M1382" i="1" s="1"/>
  <c r="K1382" i="1"/>
  <c r="L1366" i="1"/>
  <c r="M1366" i="1" s="1"/>
  <c r="K1366" i="1"/>
  <c r="L1350" i="1"/>
  <c r="M1350" i="1" s="1"/>
  <c r="K1350" i="1"/>
  <c r="L1334" i="1"/>
  <c r="M1334" i="1" s="1"/>
  <c r="K1334" i="1"/>
  <c r="L1318" i="1"/>
  <c r="M1318" i="1" s="1"/>
  <c r="K1318" i="1"/>
  <c r="L1302" i="1"/>
  <c r="M1302" i="1" s="1"/>
  <c r="K1302" i="1"/>
  <c r="L1286" i="1"/>
  <c r="M1286" i="1" s="1"/>
  <c r="K1286" i="1"/>
  <c r="L1270" i="1"/>
  <c r="M1270" i="1" s="1"/>
  <c r="K1270" i="1"/>
  <c r="K1254" i="1"/>
  <c r="L1238" i="1"/>
  <c r="M1238" i="1" s="1"/>
  <c r="K1238" i="1"/>
  <c r="L1222" i="1"/>
  <c r="M1222" i="1" s="1"/>
  <c r="K1222" i="1"/>
  <c r="L1206" i="1"/>
  <c r="M1206" i="1" s="1"/>
  <c r="K1206" i="1"/>
  <c r="L1190" i="1"/>
  <c r="M1190" i="1" s="1"/>
  <c r="K1190" i="1"/>
  <c r="L1174" i="1"/>
  <c r="M1174" i="1" s="1"/>
  <c r="K1174" i="1"/>
  <c r="L1159" i="1"/>
  <c r="M1159" i="1" s="1"/>
  <c r="K1159" i="1"/>
  <c r="L1143" i="1"/>
  <c r="M1143" i="1" s="1"/>
  <c r="K1143" i="1"/>
  <c r="L1127" i="1"/>
  <c r="M1127" i="1" s="1"/>
  <c r="K1127" i="1"/>
  <c r="L1111" i="1"/>
  <c r="M1111" i="1" s="1"/>
  <c r="K1111" i="1"/>
  <c r="L1095" i="1"/>
  <c r="M1095" i="1" s="1"/>
  <c r="K1095" i="1"/>
  <c r="L1079" i="1"/>
  <c r="M1079" i="1" s="1"/>
  <c r="K1079" i="1"/>
  <c r="L1063" i="1"/>
  <c r="M1063" i="1" s="1"/>
  <c r="K1063" i="1"/>
  <c r="L1047" i="1"/>
  <c r="M1047" i="1" s="1"/>
  <c r="K1047" i="1"/>
  <c r="L1021" i="1"/>
  <c r="M1021" i="1" s="1"/>
  <c r="K1021" i="1"/>
  <c r="L1005" i="1"/>
  <c r="M1005" i="1" s="1"/>
  <c r="K1005" i="1"/>
  <c r="L989" i="1"/>
  <c r="M989" i="1" s="1"/>
  <c r="K989" i="1"/>
  <c r="L973" i="1"/>
  <c r="M973" i="1" s="1"/>
  <c r="K973" i="1"/>
  <c r="L943" i="1"/>
  <c r="M943" i="1" s="1"/>
  <c r="K943" i="1"/>
  <c r="L927" i="1"/>
  <c r="M927" i="1" s="1"/>
  <c r="K927" i="1"/>
  <c r="L911" i="1"/>
  <c r="M911" i="1" s="1"/>
  <c r="K911" i="1"/>
  <c r="L895" i="1"/>
  <c r="M895" i="1" s="1"/>
  <c r="K895" i="1"/>
  <c r="L880" i="1"/>
  <c r="M880" i="1" s="1"/>
  <c r="K880" i="1"/>
  <c r="L864" i="1"/>
  <c r="M864" i="1" s="1"/>
  <c r="K864" i="1"/>
  <c r="L848" i="1"/>
  <c r="M848" i="1" s="1"/>
  <c r="K848" i="1"/>
  <c r="L832" i="1"/>
  <c r="M832" i="1" s="1"/>
  <c r="K832" i="1"/>
  <c r="L816" i="1"/>
  <c r="M816" i="1" s="1"/>
  <c r="K816" i="1"/>
  <c r="L800" i="1"/>
  <c r="M800" i="1" s="1"/>
  <c r="K800" i="1"/>
  <c r="L784" i="1"/>
  <c r="M784" i="1" s="1"/>
  <c r="K784" i="1"/>
  <c r="L768" i="1"/>
  <c r="M768" i="1" s="1"/>
  <c r="K768" i="1"/>
  <c r="L752" i="1"/>
  <c r="M752" i="1" s="1"/>
  <c r="K752" i="1"/>
  <c r="L736" i="1"/>
  <c r="M736" i="1" s="1"/>
  <c r="K736" i="1"/>
  <c r="L719" i="1"/>
  <c r="M719" i="1" s="1"/>
  <c r="K719" i="1"/>
  <c r="L703" i="1"/>
  <c r="M703" i="1" s="1"/>
  <c r="K703" i="1"/>
  <c r="L687" i="1"/>
  <c r="M687" i="1" s="1"/>
  <c r="K687" i="1"/>
  <c r="L576" i="1"/>
  <c r="M576" i="1" s="1"/>
  <c r="K576" i="1"/>
  <c r="L560" i="1"/>
  <c r="M560" i="1" s="1"/>
  <c r="K560" i="1"/>
  <c r="L544" i="1"/>
  <c r="M544" i="1" s="1"/>
  <c r="K544" i="1"/>
  <c r="L509" i="1"/>
  <c r="M509" i="1" s="1"/>
  <c r="K509" i="1"/>
  <c r="L493" i="1"/>
  <c r="M493" i="1" s="1"/>
  <c r="K493" i="1"/>
  <c r="L477" i="1"/>
  <c r="M477" i="1" s="1"/>
  <c r="K477" i="1"/>
  <c r="L461" i="1"/>
  <c r="M461" i="1" s="1"/>
  <c r="K461" i="1"/>
  <c r="L445" i="1"/>
  <c r="M445" i="1" s="1"/>
  <c r="K445" i="1"/>
  <c r="L429" i="1"/>
  <c r="M429" i="1" s="1"/>
  <c r="K429" i="1"/>
  <c r="L413" i="1"/>
  <c r="M413" i="1" s="1"/>
  <c r="K413" i="1"/>
  <c r="L397" i="1"/>
  <c r="M397" i="1" s="1"/>
  <c r="K397" i="1"/>
  <c r="L381" i="1"/>
  <c r="M381" i="1" s="1"/>
  <c r="K381" i="1"/>
  <c r="L366" i="1"/>
  <c r="M366" i="1" s="1"/>
  <c r="K366" i="1"/>
  <c r="L350" i="1"/>
  <c r="M350" i="1" s="1"/>
  <c r="K350" i="1"/>
  <c r="L334" i="1"/>
  <c r="M334" i="1" s="1"/>
  <c r="K334" i="1"/>
  <c r="L318" i="1"/>
  <c r="M318" i="1" s="1"/>
  <c r="K318" i="1"/>
  <c r="K302" i="1"/>
  <c r="L286" i="1"/>
  <c r="M286" i="1" s="1"/>
  <c r="K286" i="1"/>
  <c r="L270" i="1"/>
  <c r="M270" i="1" s="1"/>
  <c r="K270" i="1"/>
  <c r="L254" i="1"/>
  <c r="M254" i="1" s="1"/>
  <c r="K254" i="1"/>
  <c r="L238" i="1"/>
  <c r="M238" i="1" s="1"/>
  <c r="K238" i="1"/>
  <c r="L223" i="1"/>
  <c r="M223" i="1" s="1"/>
  <c r="K223" i="1"/>
  <c r="L207" i="1"/>
  <c r="M207" i="1" s="1"/>
  <c r="K207" i="1"/>
  <c r="L191" i="1"/>
  <c r="M191" i="1" s="1"/>
  <c r="K191" i="1"/>
  <c r="L176" i="1"/>
  <c r="M176" i="1" s="1"/>
  <c r="K176" i="1"/>
  <c r="L160" i="1"/>
  <c r="M160" i="1" s="1"/>
  <c r="K160" i="1"/>
  <c r="L145" i="1"/>
  <c r="M145" i="1" s="1"/>
  <c r="K145" i="1"/>
  <c r="L129" i="1"/>
  <c r="M129" i="1" s="1"/>
  <c r="K129" i="1"/>
  <c r="L113" i="1"/>
  <c r="M113" i="1" s="1"/>
  <c r="K113" i="1"/>
  <c r="L532" i="1"/>
  <c r="M532" i="1" s="1"/>
  <c r="K532" i="1"/>
  <c r="L518" i="1"/>
  <c r="M518" i="1" s="1"/>
  <c r="K518" i="1"/>
  <c r="L655" i="1"/>
  <c r="M655" i="1" s="1"/>
  <c r="K655" i="1"/>
  <c r="L624" i="1"/>
  <c r="M624" i="1" s="1"/>
  <c r="K624" i="1"/>
  <c r="L611" i="1"/>
  <c r="M611" i="1" s="1"/>
  <c r="K611" i="1"/>
  <c r="L595" i="1"/>
  <c r="M595" i="1" s="1"/>
  <c r="K595" i="1"/>
  <c r="L672" i="1"/>
  <c r="M672" i="1" s="1"/>
  <c r="K672" i="1"/>
  <c r="L1033" i="1"/>
  <c r="M1033" i="1" s="1"/>
  <c r="K1033" i="1"/>
  <c r="L5990" i="1"/>
  <c r="M5990" i="1" s="1"/>
  <c r="K5990" i="1"/>
  <c r="K5980" i="1"/>
  <c r="K5970" i="1"/>
  <c r="K5959" i="1"/>
  <c r="K5948" i="1"/>
  <c r="K5937" i="1"/>
  <c r="K5915" i="1"/>
  <c r="L2836" i="1"/>
  <c r="M2836" i="1" s="1"/>
  <c r="K2836" i="1"/>
  <c r="L3041" i="1"/>
  <c r="M3041" i="1" s="1"/>
  <c r="K3041" i="1"/>
  <c r="K3047" i="1"/>
  <c r="L1969" i="1"/>
  <c r="M1969" i="1" s="1"/>
  <c r="K1969" i="1"/>
  <c r="L1953" i="1"/>
  <c r="M1953" i="1" s="1"/>
  <c r="K1953" i="1"/>
  <c r="L1937" i="1"/>
  <c r="M1937" i="1" s="1"/>
  <c r="K1937" i="1"/>
  <c r="L1921" i="1"/>
  <c r="M1921" i="1" s="1"/>
  <c r="K1921" i="1"/>
  <c r="L1905" i="1"/>
  <c r="M1905" i="1" s="1"/>
  <c r="K1905" i="1"/>
  <c r="L1889" i="1"/>
  <c r="M1889" i="1" s="1"/>
  <c r="K1889" i="1"/>
  <c r="L1873" i="1"/>
  <c r="M1873" i="1" s="1"/>
  <c r="K1873" i="1"/>
  <c r="L1858" i="1"/>
  <c r="M1858" i="1" s="1"/>
  <c r="K1858" i="1"/>
  <c r="L1842" i="1"/>
  <c r="M1842" i="1" s="1"/>
  <c r="K1842" i="1"/>
  <c r="L1826" i="1"/>
  <c r="M1826" i="1" s="1"/>
  <c r="K1826" i="1"/>
  <c r="L1810" i="1"/>
  <c r="M1810" i="1" s="1"/>
  <c r="K1810" i="1"/>
  <c r="K1794" i="1"/>
  <c r="L1778" i="1"/>
  <c r="M1778" i="1" s="1"/>
  <c r="K1778" i="1"/>
  <c r="L1762" i="1"/>
  <c r="M1762" i="1" s="1"/>
  <c r="K1762" i="1"/>
  <c r="L1746" i="1"/>
  <c r="M1746" i="1" s="1"/>
  <c r="K1746" i="1"/>
  <c r="L1730" i="1"/>
  <c r="M1730" i="1" s="1"/>
  <c r="K1730" i="1"/>
  <c r="L1714" i="1"/>
  <c r="M1714" i="1" s="1"/>
  <c r="K1714" i="1"/>
  <c r="L1698" i="1"/>
  <c r="M1698" i="1" s="1"/>
  <c r="K1698" i="1"/>
  <c r="L1682" i="1"/>
  <c r="M1682" i="1" s="1"/>
  <c r="K1682" i="1"/>
  <c r="L1666" i="1"/>
  <c r="M1666" i="1" s="1"/>
  <c r="K1666" i="1"/>
  <c r="L1650" i="1"/>
  <c r="M1650" i="1" s="1"/>
  <c r="K1650" i="1"/>
  <c r="L1634" i="1"/>
  <c r="M1634" i="1" s="1"/>
  <c r="K1634" i="1"/>
  <c r="L1618" i="1"/>
  <c r="M1618" i="1" s="1"/>
  <c r="K1618" i="1"/>
  <c r="L1602" i="1"/>
  <c r="M1602" i="1" s="1"/>
  <c r="K1602" i="1"/>
  <c r="L1586" i="1"/>
  <c r="M1586" i="1" s="1"/>
  <c r="K1586" i="1"/>
  <c r="L1570" i="1"/>
  <c r="M1570" i="1" s="1"/>
  <c r="K1570" i="1"/>
  <c r="L1554" i="1"/>
  <c r="M1554" i="1" s="1"/>
  <c r="K1554" i="1"/>
  <c r="L1538" i="1"/>
  <c r="M1538" i="1" s="1"/>
  <c r="K1538" i="1"/>
  <c r="L1522" i="1"/>
  <c r="M1522" i="1" s="1"/>
  <c r="K1522" i="1"/>
  <c r="L1507" i="1"/>
  <c r="M1507" i="1" s="1"/>
  <c r="K1507" i="1"/>
  <c r="L1491" i="1"/>
  <c r="M1491" i="1" s="1"/>
  <c r="K1491" i="1"/>
  <c r="L1475" i="1"/>
  <c r="M1475" i="1" s="1"/>
  <c r="K1475" i="1"/>
  <c r="L1459" i="1"/>
  <c r="M1459" i="1" s="1"/>
  <c r="K1459" i="1"/>
  <c r="L1444" i="1"/>
  <c r="M1444" i="1" s="1"/>
  <c r="K1444" i="1"/>
  <c r="L1428" i="1"/>
  <c r="M1428" i="1" s="1"/>
  <c r="K1428" i="1"/>
  <c r="L1413" i="1"/>
  <c r="M1413" i="1" s="1"/>
  <c r="K1413" i="1"/>
  <c r="L1397" i="1"/>
  <c r="M1397" i="1" s="1"/>
  <c r="K1397" i="1"/>
  <c r="L1381" i="1"/>
  <c r="M1381" i="1" s="1"/>
  <c r="K1381" i="1"/>
  <c r="L1365" i="1"/>
  <c r="M1365" i="1" s="1"/>
  <c r="K1365" i="1"/>
  <c r="L1349" i="1"/>
  <c r="M1349" i="1" s="1"/>
  <c r="K1349" i="1"/>
  <c r="L1333" i="1"/>
  <c r="M1333" i="1" s="1"/>
  <c r="K1333" i="1"/>
  <c r="L1317" i="1"/>
  <c r="M1317" i="1" s="1"/>
  <c r="K1317" i="1"/>
  <c r="L1301" i="1"/>
  <c r="M1301" i="1" s="1"/>
  <c r="K1301" i="1"/>
  <c r="L1285" i="1"/>
  <c r="M1285" i="1" s="1"/>
  <c r="K1285" i="1"/>
  <c r="L1269" i="1"/>
  <c r="M1269" i="1" s="1"/>
  <c r="K1269" i="1"/>
  <c r="K1253" i="1"/>
  <c r="L1237" i="1"/>
  <c r="M1237" i="1" s="1"/>
  <c r="K1237" i="1"/>
  <c r="L1221" i="1"/>
  <c r="M1221" i="1" s="1"/>
  <c r="K1221" i="1"/>
  <c r="L1205" i="1"/>
  <c r="M1205" i="1" s="1"/>
  <c r="K1205" i="1"/>
  <c r="L1189" i="1"/>
  <c r="M1189" i="1" s="1"/>
  <c r="K1189" i="1"/>
  <c r="L1158" i="1"/>
  <c r="M1158" i="1" s="1"/>
  <c r="K1158" i="1"/>
  <c r="L1142" i="1"/>
  <c r="M1142" i="1" s="1"/>
  <c r="K1142" i="1"/>
  <c r="L1126" i="1"/>
  <c r="M1126" i="1" s="1"/>
  <c r="K1126" i="1"/>
  <c r="L1110" i="1"/>
  <c r="M1110" i="1" s="1"/>
  <c r="K1110" i="1"/>
  <c r="L1094" i="1"/>
  <c r="M1094" i="1" s="1"/>
  <c r="K1094" i="1"/>
  <c r="L1078" i="1"/>
  <c r="M1078" i="1" s="1"/>
  <c r="K1078" i="1"/>
  <c r="K1062" i="1"/>
  <c r="L1046" i="1"/>
  <c r="M1046" i="1" s="1"/>
  <c r="K1046" i="1"/>
  <c r="L1020" i="1"/>
  <c r="M1020" i="1" s="1"/>
  <c r="K1020" i="1"/>
  <c r="L1004" i="1"/>
  <c r="M1004" i="1" s="1"/>
  <c r="K1004" i="1"/>
  <c r="L988" i="1"/>
  <c r="M988" i="1" s="1"/>
  <c r="K988" i="1"/>
  <c r="L972" i="1"/>
  <c r="M972" i="1" s="1"/>
  <c r="K972" i="1"/>
  <c r="L956" i="1"/>
  <c r="M956" i="1" s="1"/>
  <c r="K956" i="1"/>
  <c r="L942" i="1"/>
  <c r="M942" i="1" s="1"/>
  <c r="K942" i="1"/>
  <c r="L926" i="1"/>
  <c r="M926" i="1" s="1"/>
  <c r="K926" i="1"/>
  <c r="L910" i="1"/>
  <c r="M910" i="1" s="1"/>
  <c r="K910" i="1"/>
  <c r="L894" i="1"/>
  <c r="M894" i="1" s="1"/>
  <c r="K894" i="1"/>
  <c r="L879" i="1"/>
  <c r="M879" i="1" s="1"/>
  <c r="K879" i="1"/>
  <c r="L863" i="1"/>
  <c r="M863" i="1" s="1"/>
  <c r="K863" i="1"/>
  <c r="L847" i="1"/>
  <c r="M847" i="1" s="1"/>
  <c r="K847" i="1"/>
  <c r="L831" i="1"/>
  <c r="M831" i="1" s="1"/>
  <c r="K831" i="1"/>
  <c r="L815" i="1"/>
  <c r="M815" i="1" s="1"/>
  <c r="K815" i="1"/>
  <c r="K799" i="1"/>
  <c r="L783" i="1"/>
  <c r="M783" i="1" s="1"/>
  <c r="K783" i="1"/>
  <c r="L767" i="1"/>
  <c r="M767" i="1" s="1"/>
  <c r="K767" i="1"/>
  <c r="L751" i="1"/>
  <c r="M751" i="1" s="1"/>
  <c r="K751" i="1"/>
  <c r="L735" i="1"/>
  <c r="M735" i="1" s="1"/>
  <c r="K735" i="1"/>
  <c r="L718" i="1"/>
  <c r="M718" i="1" s="1"/>
  <c r="K718" i="1"/>
  <c r="L702" i="1"/>
  <c r="M702" i="1" s="1"/>
  <c r="K702" i="1"/>
  <c r="L686" i="1"/>
  <c r="M686" i="1" s="1"/>
  <c r="K686" i="1"/>
  <c r="L575" i="1"/>
  <c r="M575" i="1" s="1"/>
  <c r="K575" i="1"/>
  <c r="L559" i="1"/>
  <c r="M559" i="1" s="1"/>
  <c r="K559" i="1"/>
  <c r="L543" i="1"/>
  <c r="M543" i="1" s="1"/>
  <c r="K543" i="1"/>
  <c r="L508" i="1"/>
  <c r="M508" i="1" s="1"/>
  <c r="K508" i="1"/>
  <c r="L492" i="1"/>
  <c r="M492" i="1" s="1"/>
  <c r="K492" i="1"/>
  <c r="L476" i="1"/>
  <c r="M476" i="1" s="1"/>
  <c r="K476" i="1"/>
  <c r="L460" i="1"/>
  <c r="M460" i="1" s="1"/>
  <c r="K460" i="1"/>
  <c r="L444" i="1"/>
  <c r="M444" i="1" s="1"/>
  <c r="K444" i="1"/>
  <c r="L428" i="1"/>
  <c r="M428" i="1" s="1"/>
  <c r="K428" i="1"/>
  <c r="L412" i="1"/>
  <c r="M412" i="1" s="1"/>
  <c r="K412" i="1"/>
  <c r="L396" i="1"/>
  <c r="M396" i="1" s="1"/>
  <c r="K396" i="1"/>
  <c r="L380" i="1"/>
  <c r="M380" i="1" s="1"/>
  <c r="K380" i="1"/>
  <c r="L365" i="1"/>
  <c r="M365" i="1" s="1"/>
  <c r="K365" i="1"/>
  <c r="L349" i="1"/>
  <c r="M349" i="1" s="1"/>
  <c r="K349" i="1"/>
  <c r="L333" i="1"/>
  <c r="M333" i="1" s="1"/>
  <c r="K333" i="1"/>
  <c r="L317" i="1"/>
  <c r="M317" i="1" s="1"/>
  <c r="K317" i="1"/>
  <c r="L301" i="1"/>
  <c r="M301" i="1" s="1"/>
  <c r="K301" i="1"/>
  <c r="L285" i="1"/>
  <c r="M285" i="1" s="1"/>
  <c r="K285" i="1"/>
  <c r="L269" i="1"/>
  <c r="M269" i="1" s="1"/>
  <c r="K269" i="1"/>
  <c r="L253" i="1"/>
  <c r="M253" i="1" s="1"/>
  <c r="K253" i="1"/>
  <c r="L222" i="1"/>
  <c r="M222" i="1" s="1"/>
  <c r="K222" i="1"/>
  <c r="L206" i="1"/>
  <c r="M206" i="1" s="1"/>
  <c r="K206" i="1"/>
  <c r="L190" i="1"/>
  <c r="M190" i="1" s="1"/>
  <c r="K190" i="1"/>
  <c r="K175" i="1"/>
  <c r="L144" i="1"/>
  <c r="M144" i="1" s="1"/>
  <c r="K144" i="1"/>
  <c r="L128" i="1"/>
  <c r="M128" i="1" s="1"/>
  <c r="K128" i="1"/>
  <c r="L112" i="1"/>
  <c r="M112" i="1" s="1"/>
  <c r="K112" i="1"/>
  <c r="L531" i="1"/>
  <c r="M531" i="1" s="1"/>
  <c r="K531" i="1"/>
  <c r="L517" i="1"/>
  <c r="M517" i="1" s="1"/>
  <c r="K517" i="1"/>
  <c r="L654" i="1"/>
  <c r="M654" i="1" s="1"/>
  <c r="K654" i="1"/>
  <c r="L639" i="1"/>
  <c r="M639" i="1" s="1"/>
  <c r="K639" i="1"/>
  <c r="L623" i="1"/>
  <c r="M623" i="1" s="1"/>
  <c r="K623" i="1"/>
  <c r="L610" i="1"/>
  <c r="M610" i="1" s="1"/>
  <c r="K610" i="1"/>
  <c r="L594" i="1"/>
  <c r="M594" i="1" s="1"/>
  <c r="K594" i="1"/>
  <c r="L671" i="1"/>
  <c r="M671" i="1" s="1"/>
  <c r="K671" i="1"/>
  <c r="K5947" i="1"/>
  <c r="K5936" i="1"/>
  <c r="K5923" i="1"/>
  <c r="K5914" i="1"/>
  <c r="K5903" i="1"/>
  <c r="L2835" i="1"/>
  <c r="M2835" i="1" s="1"/>
  <c r="K2835" i="1"/>
  <c r="L3040" i="1"/>
  <c r="M3040" i="1" s="1"/>
  <c r="K3040" i="1"/>
  <c r="L3116" i="1"/>
  <c r="M3116" i="1" s="1"/>
  <c r="K3116" i="1"/>
  <c r="K4070" i="1"/>
  <c r="L4054" i="1"/>
  <c r="M4054" i="1" s="1"/>
  <c r="K4054" i="1"/>
  <c r="L4038" i="1"/>
  <c r="M4038" i="1" s="1"/>
  <c r="K4038" i="1"/>
  <c r="L4022" i="1"/>
  <c r="M4022" i="1" s="1"/>
  <c r="K4022" i="1"/>
  <c r="L4006" i="1"/>
  <c r="M4006" i="1" s="1"/>
  <c r="K4006" i="1"/>
  <c r="L3990" i="1"/>
  <c r="M3990" i="1" s="1"/>
  <c r="K3990" i="1"/>
  <c r="L3974" i="1"/>
  <c r="M3974" i="1" s="1"/>
  <c r="K3974" i="1"/>
  <c r="L3958" i="1"/>
  <c r="M3958" i="1" s="1"/>
  <c r="K3958" i="1"/>
  <c r="L3942" i="1"/>
  <c r="M3942" i="1" s="1"/>
  <c r="K3942" i="1"/>
  <c r="L3927" i="1"/>
  <c r="M3927" i="1" s="1"/>
  <c r="K3927" i="1"/>
  <c r="L3911" i="1"/>
  <c r="M3911" i="1" s="1"/>
  <c r="K3911" i="1"/>
  <c r="K3896" i="1"/>
  <c r="L3880" i="1"/>
  <c r="M3880" i="1" s="1"/>
  <c r="K3880" i="1"/>
  <c r="L3865" i="1"/>
  <c r="M3865" i="1" s="1"/>
  <c r="K3865" i="1"/>
  <c r="L3849" i="1"/>
  <c r="M3849" i="1" s="1"/>
  <c r="K3849" i="1"/>
  <c r="L3833" i="1"/>
  <c r="M3833" i="1" s="1"/>
  <c r="K3833" i="1"/>
  <c r="L3817" i="1"/>
  <c r="M3817" i="1" s="1"/>
  <c r="K3817" i="1"/>
  <c r="L3801" i="1"/>
  <c r="M3801" i="1" s="1"/>
  <c r="K3801" i="1"/>
  <c r="L3785" i="1"/>
  <c r="M3785" i="1" s="1"/>
  <c r="K3785" i="1"/>
  <c r="L3769" i="1"/>
  <c r="M3769" i="1" s="1"/>
  <c r="K3769" i="1"/>
  <c r="L3753" i="1"/>
  <c r="M3753" i="1" s="1"/>
  <c r="K3753" i="1"/>
  <c r="K3738" i="1"/>
  <c r="L3722" i="1"/>
  <c r="M3722" i="1" s="1"/>
  <c r="K3722" i="1"/>
  <c r="L3706" i="1"/>
  <c r="M3706" i="1" s="1"/>
  <c r="K3706" i="1"/>
  <c r="L3690" i="1"/>
  <c r="M3690" i="1" s="1"/>
  <c r="K3690" i="1"/>
  <c r="L3675" i="1"/>
  <c r="M3675" i="1" s="1"/>
  <c r="K3675" i="1"/>
  <c r="L3659" i="1"/>
  <c r="M3659" i="1" s="1"/>
  <c r="K3659" i="1"/>
  <c r="L3643" i="1"/>
  <c r="M3643" i="1" s="1"/>
  <c r="K3643" i="1"/>
  <c r="L3627" i="1"/>
  <c r="M3627" i="1" s="1"/>
  <c r="K3627" i="1"/>
  <c r="L3611" i="1"/>
  <c r="M3611" i="1" s="1"/>
  <c r="K3611" i="1"/>
  <c r="L3595" i="1"/>
  <c r="M3595" i="1" s="1"/>
  <c r="K3595" i="1"/>
  <c r="L3579" i="1"/>
  <c r="M3579" i="1" s="1"/>
  <c r="K3579" i="1"/>
  <c r="L3563" i="1"/>
  <c r="M3563" i="1" s="1"/>
  <c r="K3563" i="1"/>
  <c r="L3547" i="1"/>
  <c r="M3547" i="1" s="1"/>
  <c r="K3547" i="1"/>
  <c r="L3531" i="1"/>
  <c r="M3531" i="1" s="1"/>
  <c r="K3531" i="1"/>
  <c r="L3515" i="1"/>
  <c r="M3515" i="1" s="1"/>
  <c r="K3515" i="1"/>
  <c r="L3499" i="1"/>
  <c r="M3499" i="1" s="1"/>
  <c r="K3499" i="1"/>
  <c r="L3483" i="1"/>
  <c r="M3483" i="1" s="1"/>
  <c r="K3483" i="1"/>
  <c r="L3467" i="1"/>
  <c r="M3467" i="1" s="1"/>
  <c r="K3467" i="1"/>
  <c r="L3451" i="1"/>
  <c r="M3451" i="1" s="1"/>
  <c r="K3451" i="1"/>
  <c r="K3435" i="1"/>
  <c r="K3419" i="1"/>
  <c r="K3403" i="1"/>
  <c r="K3389" i="1"/>
  <c r="L3373" i="1"/>
  <c r="M3373" i="1" s="1"/>
  <c r="K3373" i="1"/>
  <c r="L3357" i="1"/>
  <c r="M3357" i="1" s="1"/>
  <c r="K3357" i="1"/>
  <c r="L3341" i="1"/>
  <c r="M3341" i="1" s="1"/>
  <c r="K3341" i="1"/>
  <c r="L3325" i="1"/>
  <c r="M3325" i="1" s="1"/>
  <c r="K3325" i="1"/>
  <c r="K3310" i="1"/>
  <c r="L3294" i="1"/>
  <c r="M3294" i="1" s="1"/>
  <c r="K3294" i="1"/>
  <c r="L3278" i="1"/>
  <c r="M3278" i="1" s="1"/>
  <c r="K3278" i="1"/>
  <c r="L3262" i="1"/>
  <c r="M3262" i="1" s="1"/>
  <c r="K3262" i="1"/>
  <c r="L3246" i="1"/>
  <c r="M3246" i="1" s="1"/>
  <c r="K3246" i="1"/>
  <c r="L3230" i="1"/>
  <c r="M3230" i="1" s="1"/>
  <c r="K3230" i="1"/>
  <c r="L3214" i="1"/>
  <c r="M3214" i="1" s="1"/>
  <c r="K3214" i="1"/>
  <c r="L3198" i="1"/>
  <c r="M3198" i="1" s="1"/>
  <c r="K3198" i="1"/>
  <c r="L3182" i="1"/>
  <c r="M3182" i="1" s="1"/>
  <c r="K3182" i="1"/>
  <c r="L3166" i="1"/>
  <c r="M3166" i="1" s="1"/>
  <c r="K3166" i="1"/>
  <c r="L3150" i="1"/>
  <c r="M3150" i="1" s="1"/>
  <c r="K3150" i="1"/>
  <c r="K3134" i="1"/>
  <c r="L3096" i="1"/>
  <c r="M3096" i="1" s="1"/>
  <c r="K3096" i="1"/>
  <c r="L3080" i="1"/>
  <c r="M3080" i="1" s="1"/>
  <c r="K3080" i="1"/>
  <c r="L3064" i="1"/>
  <c r="M3064" i="1" s="1"/>
  <c r="K3064" i="1"/>
  <c r="L3022" i="1"/>
  <c r="M3022" i="1" s="1"/>
  <c r="K3022" i="1"/>
  <c r="L3006" i="1"/>
  <c r="M3006" i="1" s="1"/>
  <c r="K3006" i="1"/>
  <c r="L2990" i="1"/>
  <c r="M2990" i="1" s="1"/>
  <c r="K2990" i="1"/>
  <c r="L2974" i="1"/>
  <c r="M2974" i="1" s="1"/>
  <c r="K2974" i="1"/>
  <c r="L2958" i="1"/>
  <c r="M2958" i="1" s="1"/>
  <c r="K2958" i="1"/>
  <c r="L2942" i="1"/>
  <c r="M2942" i="1" s="1"/>
  <c r="K2942" i="1"/>
  <c r="K2926" i="1"/>
  <c r="L2910" i="1"/>
  <c r="M2910" i="1" s="1"/>
  <c r="K2910" i="1"/>
  <c r="L2894" i="1"/>
  <c r="M2894" i="1" s="1"/>
  <c r="K2894" i="1"/>
  <c r="L2879" i="1"/>
  <c r="M2879" i="1" s="1"/>
  <c r="K2879" i="1"/>
  <c r="L2863" i="1"/>
  <c r="M2863" i="1" s="1"/>
  <c r="K2863" i="1"/>
  <c r="L2847" i="1"/>
  <c r="M2847" i="1" s="1"/>
  <c r="K2847" i="1"/>
  <c r="L2825" i="1"/>
  <c r="M2825" i="1" s="1"/>
  <c r="K2825" i="1"/>
  <c r="L2809" i="1"/>
  <c r="M2809" i="1" s="1"/>
  <c r="K2809" i="1"/>
  <c r="L2793" i="1"/>
  <c r="M2793" i="1" s="1"/>
  <c r="K2793" i="1"/>
  <c r="L2777" i="1"/>
  <c r="M2777" i="1" s="1"/>
  <c r="K2777" i="1"/>
  <c r="L2761" i="1"/>
  <c r="M2761" i="1" s="1"/>
  <c r="K2761" i="1"/>
  <c r="L2746" i="1"/>
  <c r="M2746" i="1" s="1"/>
  <c r="K2746" i="1"/>
  <c r="L2730" i="1"/>
  <c r="M2730" i="1" s="1"/>
  <c r="K2730" i="1"/>
  <c r="L2714" i="1"/>
  <c r="M2714" i="1" s="1"/>
  <c r="K2714" i="1"/>
  <c r="K2699" i="1"/>
  <c r="L2683" i="1"/>
  <c r="M2683" i="1" s="1"/>
  <c r="K2683" i="1"/>
  <c r="L2668" i="1"/>
  <c r="M2668" i="1" s="1"/>
  <c r="K2668" i="1"/>
  <c r="L2652" i="1"/>
  <c r="M2652" i="1" s="1"/>
  <c r="K2652" i="1"/>
  <c r="K2636" i="1"/>
  <c r="K2620" i="1"/>
  <c r="L2604" i="1"/>
  <c r="M2604" i="1" s="1"/>
  <c r="K2604" i="1"/>
  <c r="L2588" i="1"/>
  <c r="M2588" i="1" s="1"/>
  <c r="K2588" i="1"/>
  <c r="L2572" i="1"/>
  <c r="M2572" i="1" s="1"/>
  <c r="K2572" i="1"/>
  <c r="L2556" i="1"/>
  <c r="M2556" i="1" s="1"/>
  <c r="K2556" i="1"/>
  <c r="L2541" i="1"/>
  <c r="M2541" i="1" s="1"/>
  <c r="K2541" i="1"/>
  <c r="K2525" i="1"/>
  <c r="L2509" i="1"/>
  <c r="M2509" i="1" s="1"/>
  <c r="K2509" i="1"/>
  <c r="K2493" i="1"/>
  <c r="L2477" i="1"/>
  <c r="M2477" i="1" s="1"/>
  <c r="K2477" i="1"/>
  <c r="L2461" i="1"/>
  <c r="M2461" i="1" s="1"/>
  <c r="K2461" i="1"/>
  <c r="L2445" i="1"/>
  <c r="M2445" i="1" s="1"/>
  <c r="K2445" i="1"/>
  <c r="L2429" i="1"/>
  <c r="M2429" i="1" s="1"/>
  <c r="K2429" i="1"/>
  <c r="L2413" i="1"/>
  <c r="M2413" i="1" s="1"/>
  <c r="K2413" i="1"/>
  <c r="L2397" i="1"/>
  <c r="M2397" i="1" s="1"/>
  <c r="K2397" i="1"/>
  <c r="L2381" i="1"/>
  <c r="M2381" i="1" s="1"/>
  <c r="K2381" i="1"/>
  <c r="L2366" i="1"/>
  <c r="M2366" i="1" s="1"/>
  <c r="K2366" i="1"/>
  <c r="L2350" i="1"/>
  <c r="M2350" i="1" s="1"/>
  <c r="K2350" i="1"/>
  <c r="L2334" i="1"/>
  <c r="M2334" i="1" s="1"/>
  <c r="K2334" i="1"/>
  <c r="L2318" i="1"/>
  <c r="M2318" i="1" s="1"/>
  <c r="K2318" i="1"/>
  <c r="L2302" i="1"/>
  <c r="M2302" i="1" s="1"/>
  <c r="K2302" i="1"/>
  <c r="L2286" i="1"/>
  <c r="M2286" i="1" s="1"/>
  <c r="K2286" i="1"/>
  <c r="L2270" i="1"/>
  <c r="M2270" i="1" s="1"/>
  <c r="K2270" i="1"/>
  <c r="L2254" i="1"/>
  <c r="M2254" i="1" s="1"/>
  <c r="K2254" i="1"/>
  <c r="L2238" i="1"/>
  <c r="M2238" i="1" s="1"/>
  <c r="K2238" i="1"/>
  <c r="L2222" i="1"/>
  <c r="M2222" i="1" s="1"/>
  <c r="K2222" i="1"/>
  <c r="K2207" i="1"/>
  <c r="L2191" i="1"/>
  <c r="M2191" i="1" s="1"/>
  <c r="K2191" i="1"/>
  <c r="L2175" i="1"/>
  <c r="M2175" i="1" s="1"/>
  <c r="K2175" i="1"/>
  <c r="L2159" i="1"/>
  <c r="M2159" i="1" s="1"/>
  <c r="K2159" i="1"/>
  <c r="L2143" i="1"/>
  <c r="M2143" i="1" s="1"/>
  <c r="K2143" i="1"/>
  <c r="L2127" i="1"/>
  <c r="M2127" i="1" s="1"/>
  <c r="K2127" i="1"/>
  <c r="L2111" i="1"/>
  <c r="M2111" i="1" s="1"/>
  <c r="K2111" i="1"/>
  <c r="L2095" i="1"/>
  <c r="M2095" i="1" s="1"/>
  <c r="K2095" i="1"/>
  <c r="K2079" i="1"/>
  <c r="L2063" i="1"/>
  <c r="M2063" i="1" s="1"/>
  <c r="K2063" i="1"/>
  <c r="L2048" i="1"/>
  <c r="M2048" i="1" s="1"/>
  <c r="K2048" i="1"/>
  <c r="L2032" i="1"/>
  <c r="M2032" i="1" s="1"/>
  <c r="K2032" i="1"/>
  <c r="L2016" i="1"/>
  <c r="M2016" i="1" s="1"/>
  <c r="K2016" i="1"/>
  <c r="L2000" i="1"/>
  <c r="M2000" i="1" s="1"/>
  <c r="K2000" i="1"/>
  <c r="L1984" i="1"/>
  <c r="M1984" i="1" s="1"/>
  <c r="K1984" i="1"/>
  <c r="L1968" i="1"/>
  <c r="M1968" i="1" s="1"/>
  <c r="K1968" i="1"/>
  <c r="L1952" i="1"/>
  <c r="M1952" i="1" s="1"/>
  <c r="K1952" i="1"/>
  <c r="L1936" i="1"/>
  <c r="M1936" i="1" s="1"/>
  <c r="K1936" i="1"/>
  <c r="L1920" i="1"/>
  <c r="M1920" i="1" s="1"/>
  <c r="K1920" i="1"/>
  <c r="L1904" i="1"/>
  <c r="M1904" i="1" s="1"/>
  <c r="K1904" i="1"/>
  <c r="L1888" i="1"/>
  <c r="M1888" i="1" s="1"/>
  <c r="K1888" i="1"/>
  <c r="L1872" i="1"/>
  <c r="M1872" i="1" s="1"/>
  <c r="K1872" i="1"/>
  <c r="L1857" i="1"/>
  <c r="M1857" i="1" s="1"/>
  <c r="K1857" i="1"/>
  <c r="L1841" i="1"/>
  <c r="M1841" i="1" s="1"/>
  <c r="K1841" i="1"/>
  <c r="L1825" i="1"/>
  <c r="M1825" i="1" s="1"/>
  <c r="K1825" i="1"/>
  <c r="L1809" i="1"/>
  <c r="M1809" i="1" s="1"/>
  <c r="K1809" i="1"/>
  <c r="L1793" i="1"/>
  <c r="M1793" i="1" s="1"/>
  <c r="K1793" i="1"/>
  <c r="L1777" i="1"/>
  <c r="M1777" i="1" s="1"/>
  <c r="K1777" i="1"/>
  <c r="L1761" i="1"/>
  <c r="M1761" i="1" s="1"/>
  <c r="K1761" i="1"/>
  <c r="L1745" i="1"/>
  <c r="M1745" i="1" s="1"/>
  <c r="K1745" i="1"/>
  <c r="L1729" i="1"/>
  <c r="M1729" i="1" s="1"/>
  <c r="K1729" i="1"/>
  <c r="L1713" i="1"/>
  <c r="M1713" i="1" s="1"/>
  <c r="K1713" i="1"/>
  <c r="L1697" i="1"/>
  <c r="M1697" i="1" s="1"/>
  <c r="K1697" i="1"/>
  <c r="L1681" i="1"/>
  <c r="M1681" i="1" s="1"/>
  <c r="K1681" i="1"/>
  <c r="L1665" i="1"/>
  <c r="M1665" i="1" s="1"/>
  <c r="K1665" i="1"/>
  <c r="L1649" i="1"/>
  <c r="M1649" i="1" s="1"/>
  <c r="K1649" i="1"/>
  <c r="L1633" i="1"/>
  <c r="M1633" i="1" s="1"/>
  <c r="K1633" i="1"/>
  <c r="L1617" i="1"/>
  <c r="M1617" i="1" s="1"/>
  <c r="K1617" i="1"/>
  <c r="L1601" i="1"/>
  <c r="M1601" i="1" s="1"/>
  <c r="K1601" i="1"/>
  <c r="L1585" i="1"/>
  <c r="M1585" i="1" s="1"/>
  <c r="K1585" i="1"/>
  <c r="L1569" i="1"/>
  <c r="M1569" i="1" s="1"/>
  <c r="K1569" i="1"/>
  <c r="L1553" i="1"/>
  <c r="M1553" i="1" s="1"/>
  <c r="K1553" i="1"/>
  <c r="L1537" i="1"/>
  <c r="M1537" i="1" s="1"/>
  <c r="K1537" i="1"/>
  <c r="L1521" i="1"/>
  <c r="M1521" i="1" s="1"/>
  <c r="K1521" i="1"/>
  <c r="L1506" i="1"/>
  <c r="M1506" i="1" s="1"/>
  <c r="K1506" i="1"/>
  <c r="L1490" i="1"/>
  <c r="M1490" i="1" s="1"/>
  <c r="K1490" i="1"/>
  <c r="L1474" i="1"/>
  <c r="M1474" i="1" s="1"/>
  <c r="K1474" i="1"/>
  <c r="L1458" i="1"/>
  <c r="M1458" i="1" s="1"/>
  <c r="K1458" i="1"/>
  <c r="L1443" i="1"/>
  <c r="M1443" i="1" s="1"/>
  <c r="K1443" i="1"/>
  <c r="L1427" i="1"/>
  <c r="M1427" i="1" s="1"/>
  <c r="K1427" i="1"/>
  <c r="L1412" i="1"/>
  <c r="M1412" i="1" s="1"/>
  <c r="K1412" i="1"/>
  <c r="L1396" i="1"/>
  <c r="M1396" i="1" s="1"/>
  <c r="K1396" i="1"/>
  <c r="L1380" i="1"/>
  <c r="M1380" i="1" s="1"/>
  <c r="K1380" i="1"/>
  <c r="L1364" i="1"/>
  <c r="M1364" i="1" s="1"/>
  <c r="K1364" i="1"/>
  <c r="L1348" i="1"/>
  <c r="M1348" i="1" s="1"/>
  <c r="K1348" i="1"/>
  <c r="K1332" i="1"/>
  <c r="L1316" i="1"/>
  <c r="M1316" i="1" s="1"/>
  <c r="K1316" i="1"/>
  <c r="L1300" i="1"/>
  <c r="M1300" i="1" s="1"/>
  <c r="K1300" i="1"/>
  <c r="L1284" i="1"/>
  <c r="M1284" i="1" s="1"/>
  <c r="K1284" i="1"/>
  <c r="L1268" i="1"/>
  <c r="M1268" i="1" s="1"/>
  <c r="K1268" i="1"/>
  <c r="L1252" i="1"/>
  <c r="M1252" i="1" s="1"/>
  <c r="K1252" i="1"/>
  <c r="L1236" i="1"/>
  <c r="M1236" i="1" s="1"/>
  <c r="K1236" i="1"/>
  <c r="L1220" i="1"/>
  <c r="M1220" i="1" s="1"/>
  <c r="K1220" i="1"/>
  <c r="L1204" i="1"/>
  <c r="M1204" i="1" s="1"/>
  <c r="K1204" i="1"/>
  <c r="L1188" i="1"/>
  <c r="M1188" i="1" s="1"/>
  <c r="K1188" i="1"/>
  <c r="L1173" i="1"/>
  <c r="M1173" i="1" s="1"/>
  <c r="K1173" i="1"/>
  <c r="L1157" i="1"/>
  <c r="M1157" i="1" s="1"/>
  <c r="K1157" i="1"/>
  <c r="L1141" i="1"/>
  <c r="M1141" i="1" s="1"/>
  <c r="K1141" i="1"/>
  <c r="L1125" i="1"/>
  <c r="M1125" i="1" s="1"/>
  <c r="K1125" i="1"/>
  <c r="L1109" i="1"/>
  <c r="M1109" i="1" s="1"/>
  <c r="K1109" i="1"/>
  <c r="L1093" i="1"/>
  <c r="M1093" i="1" s="1"/>
  <c r="K1093" i="1"/>
  <c r="L1077" i="1"/>
  <c r="M1077" i="1" s="1"/>
  <c r="K1077" i="1"/>
  <c r="L1061" i="1"/>
  <c r="M1061" i="1" s="1"/>
  <c r="K1061" i="1"/>
  <c r="L1045" i="1"/>
  <c r="M1045" i="1" s="1"/>
  <c r="K1045" i="1"/>
  <c r="L1019" i="1"/>
  <c r="M1019" i="1" s="1"/>
  <c r="K1019" i="1"/>
  <c r="L1003" i="1"/>
  <c r="M1003" i="1" s="1"/>
  <c r="K1003" i="1"/>
  <c r="L987" i="1"/>
  <c r="M987" i="1" s="1"/>
  <c r="K987" i="1"/>
  <c r="L971" i="1"/>
  <c r="M971" i="1" s="1"/>
  <c r="K971" i="1"/>
  <c r="L941" i="1"/>
  <c r="M941" i="1" s="1"/>
  <c r="K941" i="1"/>
  <c r="L925" i="1"/>
  <c r="M925" i="1" s="1"/>
  <c r="K925" i="1"/>
  <c r="L909" i="1"/>
  <c r="M909" i="1" s="1"/>
  <c r="K909" i="1"/>
  <c r="L893" i="1"/>
  <c r="M893" i="1" s="1"/>
  <c r="K893" i="1"/>
  <c r="L878" i="1"/>
  <c r="M878" i="1" s="1"/>
  <c r="K878" i="1"/>
  <c r="L862" i="1"/>
  <c r="M862" i="1" s="1"/>
  <c r="K862" i="1"/>
  <c r="L846" i="1"/>
  <c r="M846" i="1" s="1"/>
  <c r="K846" i="1"/>
  <c r="L830" i="1"/>
  <c r="M830" i="1" s="1"/>
  <c r="K830" i="1"/>
  <c r="L814" i="1"/>
  <c r="M814" i="1" s="1"/>
  <c r="K814" i="1"/>
  <c r="L798" i="1"/>
  <c r="M798" i="1" s="1"/>
  <c r="K798" i="1"/>
  <c r="L782" i="1"/>
  <c r="M782" i="1" s="1"/>
  <c r="K782" i="1"/>
  <c r="L766" i="1"/>
  <c r="M766" i="1" s="1"/>
  <c r="K766" i="1"/>
  <c r="L750" i="1"/>
  <c r="M750" i="1" s="1"/>
  <c r="K750" i="1"/>
  <c r="L717" i="1"/>
  <c r="M717" i="1" s="1"/>
  <c r="K717" i="1"/>
  <c r="L701" i="1"/>
  <c r="M701" i="1" s="1"/>
  <c r="K701" i="1"/>
  <c r="L685" i="1"/>
  <c r="M685" i="1" s="1"/>
  <c r="K685" i="1"/>
  <c r="L574" i="1"/>
  <c r="M574" i="1" s="1"/>
  <c r="K574" i="1"/>
  <c r="L558" i="1"/>
  <c r="M558" i="1" s="1"/>
  <c r="K558" i="1"/>
  <c r="L542" i="1"/>
  <c r="M542" i="1" s="1"/>
  <c r="K542" i="1"/>
  <c r="L507" i="1"/>
  <c r="M507" i="1" s="1"/>
  <c r="K507" i="1"/>
  <c r="L491" i="1"/>
  <c r="M491" i="1" s="1"/>
  <c r="K491" i="1"/>
  <c r="L475" i="1"/>
  <c r="M475" i="1" s="1"/>
  <c r="K475" i="1"/>
  <c r="L459" i="1"/>
  <c r="M459" i="1" s="1"/>
  <c r="K459" i="1"/>
  <c r="L443" i="1"/>
  <c r="M443" i="1" s="1"/>
  <c r="K443" i="1"/>
  <c r="L427" i="1"/>
  <c r="M427" i="1" s="1"/>
  <c r="K427" i="1"/>
  <c r="L411" i="1"/>
  <c r="M411" i="1" s="1"/>
  <c r="K411" i="1"/>
  <c r="L395" i="1"/>
  <c r="M395" i="1" s="1"/>
  <c r="K395" i="1"/>
  <c r="L379" i="1"/>
  <c r="M379" i="1" s="1"/>
  <c r="K379" i="1"/>
  <c r="L364" i="1"/>
  <c r="M364" i="1" s="1"/>
  <c r="K364" i="1"/>
  <c r="L348" i="1"/>
  <c r="M348" i="1" s="1"/>
  <c r="K348" i="1"/>
  <c r="L332" i="1"/>
  <c r="M332" i="1" s="1"/>
  <c r="K332" i="1"/>
  <c r="L316" i="1"/>
  <c r="M316" i="1" s="1"/>
  <c r="K316" i="1"/>
  <c r="L300" i="1"/>
  <c r="M300" i="1" s="1"/>
  <c r="K300" i="1"/>
  <c r="L284" i="1"/>
  <c r="M284" i="1" s="1"/>
  <c r="K284" i="1"/>
  <c r="L268" i="1"/>
  <c r="M268" i="1" s="1"/>
  <c r="K268" i="1"/>
  <c r="L252" i="1"/>
  <c r="M252" i="1" s="1"/>
  <c r="K252" i="1"/>
  <c r="L237" i="1"/>
  <c r="M237" i="1" s="1"/>
  <c r="K237" i="1"/>
  <c r="K221" i="1"/>
  <c r="L205" i="1"/>
  <c r="M205" i="1" s="1"/>
  <c r="K205" i="1"/>
  <c r="L189" i="1"/>
  <c r="M189" i="1" s="1"/>
  <c r="K189" i="1"/>
  <c r="K174" i="1"/>
  <c r="L159" i="1"/>
  <c r="M159" i="1" s="1"/>
  <c r="K159" i="1"/>
  <c r="L143" i="1"/>
  <c r="M143" i="1" s="1"/>
  <c r="K143" i="1"/>
  <c r="L127" i="1"/>
  <c r="M127" i="1" s="1"/>
  <c r="K127" i="1"/>
  <c r="L111" i="1"/>
  <c r="M111" i="1" s="1"/>
  <c r="K111" i="1"/>
  <c r="L530" i="1"/>
  <c r="M530" i="1" s="1"/>
  <c r="K530" i="1"/>
  <c r="L516" i="1"/>
  <c r="M516" i="1" s="1"/>
  <c r="K516" i="1"/>
  <c r="L653" i="1"/>
  <c r="M653" i="1" s="1"/>
  <c r="K653" i="1"/>
  <c r="L638" i="1"/>
  <c r="M638" i="1" s="1"/>
  <c r="K638" i="1"/>
  <c r="L622" i="1"/>
  <c r="M622" i="1" s="1"/>
  <c r="K622" i="1"/>
  <c r="L609" i="1"/>
  <c r="M609" i="1" s="1"/>
  <c r="K609" i="1"/>
  <c r="L593" i="1"/>
  <c r="M593" i="1" s="1"/>
  <c r="K593" i="1"/>
  <c r="L670" i="1"/>
  <c r="M670" i="1" s="1"/>
  <c r="K670" i="1"/>
  <c r="L5989" i="1"/>
  <c r="M5989" i="1" s="1"/>
  <c r="K5989" i="1"/>
  <c r="K5979" i="1"/>
  <c r="K5969" i="1"/>
  <c r="K5958" i="1"/>
  <c r="K5946" i="1"/>
  <c r="K5935" i="1"/>
  <c r="L2834" i="1"/>
  <c r="M2834" i="1" s="1"/>
  <c r="K2834" i="1"/>
  <c r="L3039" i="1"/>
  <c r="M3039" i="1" s="1"/>
  <c r="K3039" i="1"/>
  <c r="L3046" i="1"/>
  <c r="M3046" i="1" s="1"/>
  <c r="K3046" i="1"/>
  <c r="L3737" i="1"/>
  <c r="M3737" i="1" s="1"/>
  <c r="K3737" i="1"/>
  <c r="K3721" i="1"/>
  <c r="L3705" i="1"/>
  <c r="M3705" i="1" s="1"/>
  <c r="K3705" i="1"/>
  <c r="L3689" i="1"/>
  <c r="M3689" i="1" s="1"/>
  <c r="K3689" i="1"/>
  <c r="K3674" i="1"/>
  <c r="K3658" i="1"/>
  <c r="L3642" i="1"/>
  <c r="M3642" i="1" s="1"/>
  <c r="K3642" i="1"/>
  <c r="L3626" i="1"/>
  <c r="M3626" i="1" s="1"/>
  <c r="K3626" i="1"/>
  <c r="K3610" i="1"/>
  <c r="L3594" i="1"/>
  <c r="M3594" i="1" s="1"/>
  <c r="K3594" i="1"/>
  <c r="K3578" i="1"/>
  <c r="L3562" i="1"/>
  <c r="M3562" i="1" s="1"/>
  <c r="K3562" i="1"/>
  <c r="L3546" i="1"/>
  <c r="M3546" i="1" s="1"/>
  <c r="K3546" i="1"/>
  <c r="L3530" i="1"/>
  <c r="M3530" i="1" s="1"/>
  <c r="K3530" i="1"/>
  <c r="K3514" i="1"/>
  <c r="L3498" i="1"/>
  <c r="M3498" i="1" s="1"/>
  <c r="K3498" i="1"/>
  <c r="L3482" i="1"/>
  <c r="M3482" i="1" s="1"/>
  <c r="K3482" i="1"/>
  <c r="L3466" i="1"/>
  <c r="M3466" i="1" s="1"/>
  <c r="K3466" i="1"/>
  <c r="L3450" i="1"/>
  <c r="M3450" i="1" s="1"/>
  <c r="K3450" i="1"/>
  <c r="L3434" i="1"/>
  <c r="M3434" i="1" s="1"/>
  <c r="K3434" i="1"/>
  <c r="L3418" i="1"/>
  <c r="M3418" i="1" s="1"/>
  <c r="K3418" i="1"/>
  <c r="L3388" i="1"/>
  <c r="M3388" i="1" s="1"/>
  <c r="K3388" i="1"/>
  <c r="L3372" i="1"/>
  <c r="M3372" i="1" s="1"/>
  <c r="K3372" i="1"/>
  <c r="L3356" i="1"/>
  <c r="M3356" i="1" s="1"/>
  <c r="K3356" i="1"/>
  <c r="L3340" i="1"/>
  <c r="M3340" i="1" s="1"/>
  <c r="K3340" i="1"/>
  <c r="L3324" i="1"/>
  <c r="M3324" i="1" s="1"/>
  <c r="K3324" i="1"/>
  <c r="L3309" i="1"/>
  <c r="M3309" i="1" s="1"/>
  <c r="K3309" i="1"/>
  <c r="L3293" i="1"/>
  <c r="M3293" i="1" s="1"/>
  <c r="K3293" i="1"/>
  <c r="L3277" i="1"/>
  <c r="M3277" i="1" s="1"/>
  <c r="K3277" i="1"/>
  <c r="L3261" i="1"/>
  <c r="M3261" i="1" s="1"/>
  <c r="K3261" i="1"/>
  <c r="L3245" i="1"/>
  <c r="M3245" i="1" s="1"/>
  <c r="K3245" i="1"/>
  <c r="L3229" i="1"/>
  <c r="M3229" i="1" s="1"/>
  <c r="K3229" i="1"/>
  <c r="L3213" i="1"/>
  <c r="M3213" i="1" s="1"/>
  <c r="K3213" i="1"/>
  <c r="L3197" i="1"/>
  <c r="M3197" i="1" s="1"/>
  <c r="K3197" i="1"/>
  <c r="L3181" i="1"/>
  <c r="M3181" i="1" s="1"/>
  <c r="K3181" i="1"/>
  <c r="L3165" i="1"/>
  <c r="M3165" i="1" s="1"/>
  <c r="K3165" i="1"/>
  <c r="L3149" i="1"/>
  <c r="M3149" i="1" s="1"/>
  <c r="K3149" i="1"/>
  <c r="L3133" i="1"/>
  <c r="M3133" i="1" s="1"/>
  <c r="K3133" i="1"/>
  <c r="L3095" i="1"/>
  <c r="M3095" i="1" s="1"/>
  <c r="K3095" i="1"/>
  <c r="L3079" i="1"/>
  <c r="M3079" i="1" s="1"/>
  <c r="K3079" i="1"/>
  <c r="L3063" i="1"/>
  <c r="M3063" i="1" s="1"/>
  <c r="K3063" i="1"/>
  <c r="L3021" i="1"/>
  <c r="M3021" i="1" s="1"/>
  <c r="K3021" i="1"/>
  <c r="L3005" i="1"/>
  <c r="M3005" i="1" s="1"/>
  <c r="K3005" i="1"/>
  <c r="L2989" i="1"/>
  <c r="M2989" i="1" s="1"/>
  <c r="K2989" i="1"/>
  <c r="L2973" i="1"/>
  <c r="M2973" i="1" s="1"/>
  <c r="K2973" i="1"/>
  <c r="L2957" i="1"/>
  <c r="M2957" i="1" s="1"/>
  <c r="K2957" i="1"/>
  <c r="L2941" i="1"/>
  <c r="M2941" i="1" s="1"/>
  <c r="K2941" i="1"/>
  <c r="L2925" i="1"/>
  <c r="M2925" i="1" s="1"/>
  <c r="K2925" i="1"/>
  <c r="L2909" i="1"/>
  <c r="M2909" i="1" s="1"/>
  <c r="K2909" i="1"/>
  <c r="L2893" i="1"/>
  <c r="M2893" i="1" s="1"/>
  <c r="K2893" i="1"/>
  <c r="L2878" i="1"/>
  <c r="M2878" i="1" s="1"/>
  <c r="K2878" i="1"/>
  <c r="L2862" i="1"/>
  <c r="M2862" i="1" s="1"/>
  <c r="K2862" i="1"/>
  <c r="L2846" i="1"/>
  <c r="M2846" i="1" s="1"/>
  <c r="K2846" i="1"/>
  <c r="L2824" i="1"/>
  <c r="M2824" i="1" s="1"/>
  <c r="K2824" i="1"/>
  <c r="L2808" i="1"/>
  <c r="M2808" i="1" s="1"/>
  <c r="K2808" i="1"/>
  <c r="L2792" i="1"/>
  <c r="M2792" i="1" s="1"/>
  <c r="K2792" i="1"/>
  <c r="L2776" i="1"/>
  <c r="M2776" i="1" s="1"/>
  <c r="K2776" i="1"/>
  <c r="K2760" i="1"/>
  <c r="L2745" i="1"/>
  <c r="M2745" i="1" s="1"/>
  <c r="K2745" i="1"/>
  <c r="L2729" i="1"/>
  <c r="M2729" i="1" s="1"/>
  <c r="K2729" i="1"/>
  <c r="L2713" i="1"/>
  <c r="M2713" i="1" s="1"/>
  <c r="K2713" i="1"/>
  <c r="L2698" i="1"/>
  <c r="M2698" i="1" s="1"/>
  <c r="K2698" i="1"/>
  <c r="L2682" i="1"/>
  <c r="M2682" i="1" s="1"/>
  <c r="K2682" i="1"/>
  <c r="L2667" i="1"/>
  <c r="M2667" i="1" s="1"/>
  <c r="K2667" i="1"/>
  <c r="L2651" i="1"/>
  <c r="M2651" i="1" s="1"/>
  <c r="K2651" i="1"/>
  <c r="L2635" i="1"/>
  <c r="M2635" i="1" s="1"/>
  <c r="K2635" i="1"/>
  <c r="L2619" i="1"/>
  <c r="M2619" i="1" s="1"/>
  <c r="K2619" i="1"/>
  <c r="L2603" i="1"/>
  <c r="M2603" i="1" s="1"/>
  <c r="K2603" i="1"/>
  <c r="L2587" i="1"/>
  <c r="M2587" i="1" s="1"/>
  <c r="K2587" i="1"/>
  <c r="L2571" i="1"/>
  <c r="M2571" i="1" s="1"/>
  <c r="K2571" i="1"/>
  <c r="L2555" i="1"/>
  <c r="M2555" i="1" s="1"/>
  <c r="K2555" i="1"/>
  <c r="L2540" i="1"/>
  <c r="M2540" i="1" s="1"/>
  <c r="K2540" i="1"/>
  <c r="L2524" i="1"/>
  <c r="M2524" i="1" s="1"/>
  <c r="K2524" i="1"/>
  <c r="L2508" i="1"/>
  <c r="M2508" i="1" s="1"/>
  <c r="K2508" i="1"/>
  <c r="K2492" i="1"/>
  <c r="L2476" i="1"/>
  <c r="M2476" i="1" s="1"/>
  <c r="K2476" i="1"/>
  <c r="L2460" i="1"/>
  <c r="M2460" i="1" s="1"/>
  <c r="K2460" i="1"/>
  <c r="L2444" i="1"/>
  <c r="M2444" i="1" s="1"/>
  <c r="K2444" i="1"/>
  <c r="L2428" i="1"/>
  <c r="M2428" i="1" s="1"/>
  <c r="K2428" i="1"/>
  <c r="L2412" i="1"/>
  <c r="M2412" i="1" s="1"/>
  <c r="K2412" i="1"/>
  <c r="L2396" i="1"/>
  <c r="M2396" i="1" s="1"/>
  <c r="K2396" i="1"/>
  <c r="L2380" i="1"/>
  <c r="M2380" i="1" s="1"/>
  <c r="K2380" i="1"/>
  <c r="L2365" i="1"/>
  <c r="M2365" i="1" s="1"/>
  <c r="K2365" i="1"/>
  <c r="L2349" i="1"/>
  <c r="M2349" i="1" s="1"/>
  <c r="K2349" i="1"/>
  <c r="L2333" i="1"/>
  <c r="M2333" i="1" s="1"/>
  <c r="K2333" i="1"/>
  <c r="L2317" i="1"/>
  <c r="M2317" i="1" s="1"/>
  <c r="K2317" i="1"/>
  <c r="L2301" i="1"/>
  <c r="M2301" i="1" s="1"/>
  <c r="K2301" i="1"/>
  <c r="L2285" i="1"/>
  <c r="M2285" i="1" s="1"/>
  <c r="K2285" i="1"/>
  <c r="L2269" i="1"/>
  <c r="M2269" i="1" s="1"/>
  <c r="K2269" i="1"/>
  <c r="L2253" i="1"/>
  <c r="M2253" i="1" s="1"/>
  <c r="K2253" i="1"/>
  <c r="L2237" i="1"/>
  <c r="M2237" i="1" s="1"/>
  <c r="K2237" i="1"/>
  <c r="L2221" i="1"/>
  <c r="M2221" i="1" s="1"/>
  <c r="K2221" i="1"/>
  <c r="L2206" i="1"/>
  <c r="M2206" i="1" s="1"/>
  <c r="K2206" i="1"/>
  <c r="L2190" i="1"/>
  <c r="M2190" i="1" s="1"/>
  <c r="K2190" i="1"/>
  <c r="L2174" i="1"/>
  <c r="M2174" i="1" s="1"/>
  <c r="K2174" i="1"/>
  <c r="L2158" i="1"/>
  <c r="M2158" i="1" s="1"/>
  <c r="K2158" i="1"/>
  <c r="L2142" i="1"/>
  <c r="M2142" i="1" s="1"/>
  <c r="K2142" i="1"/>
  <c r="L2126" i="1"/>
  <c r="M2126" i="1" s="1"/>
  <c r="K2126" i="1"/>
  <c r="L2110" i="1"/>
  <c r="M2110" i="1" s="1"/>
  <c r="K2110" i="1"/>
  <c r="L2094" i="1"/>
  <c r="M2094" i="1" s="1"/>
  <c r="K2094" i="1"/>
  <c r="L2078" i="1"/>
  <c r="M2078" i="1" s="1"/>
  <c r="K2078" i="1"/>
  <c r="L2062" i="1"/>
  <c r="M2062" i="1" s="1"/>
  <c r="K2062" i="1"/>
  <c r="L2047" i="1"/>
  <c r="M2047" i="1" s="1"/>
  <c r="K2047" i="1"/>
  <c r="L2031" i="1"/>
  <c r="M2031" i="1" s="1"/>
  <c r="K2031" i="1"/>
  <c r="K2015" i="1"/>
  <c r="L1999" i="1"/>
  <c r="M1999" i="1" s="1"/>
  <c r="K1999" i="1"/>
  <c r="L1983" i="1"/>
  <c r="M1983" i="1" s="1"/>
  <c r="K1983" i="1"/>
  <c r="L1967" i="1"/>
  <c r="M1967" i="1" s="1"/>
  <c r="K1967" i="1"/>
  <c r="L1951" i="1"/>
  <c r="M1951" i="1" s="1"/>
  <c r="K1951" i="1"/>
  <c r="L1935" i="1"/>
  <c r="M1935" i="1" s="1"/>
  <c r="K1935" i="1"/>
  <c r="L1919" i="1"/>
  <c r="M1919" i="1" s="1"/>
  <c r="K1919" i="1"/>
  <c r="L1903" i="1"/>
  <c r="M1903" i="1" s="1"/>
  <c r="K1903" i="1"/>
  <c r="L1887" i="1"/>
  <c r="M1887" i="1" s="1"/>
  <c r="K1887" i="1"/>
  <c r="L1871" i="1"/>
  <c r="M1871" i="1" s="1"/>
  <c r="K1871" i="1"/>
  <c r="L1856" i="1"/>
  <c r="M1856" i="1" s="1"/>
  <c r="K1856" i="1"/>
  <c r="L1840" i="1"/>
  <c r="M1840" i="1" s="1"/>
  <c r="K1840" i="1"/>
  <c r="L1824" i="1"/>
  <c r="M1824" i="1" s="1"/>
  <c r="K1824" i="1"/>
  <c r="L1808" i="1"/>
  <c r="M1808" i="1" s="1"/>
  <c r="K1808" i="1"/>
  <c r="L1792" i="1"/>
  <c r="M1792" i="1" s="1"/>
  <c r="K1792" i="1"/>
  <c r="L1776" i="1"/>
  <c r="M1776" i="1" s="1"/>
  <c r="K1776" i="1"/>
  <c r="L1760" i="1"/>
  <c r="M1760" i="1" s="1"/>
  <c r="K1760" i="1"/>
  <c r="L1744" i="1"/>
  <c r="M1744" i="1" s="1"/>
  <c r="K1744" i="1"/>
  <c r="L1728" i="1"/>
  <c r="M1728" i="1" s="1"/>
  <c r="K1728" i="1"/>
  <c r="L1712" i="1"/>
  <c r="M1712" i="1" s="1"/>
  <c r="K1712" i="1"/>
  <c r="L1696" i="1"/>
  <c r="M1696" i="1" s="1"/>
  <c r="K1696" i="1"/>
  <c r="L1680" i="1"/>
  <c r="M1680" i="1" s="1"/>
  <c r="K1680" i="1"/>
  <c r="L1664" i="1"/>
  <c r="M1664" i="1" s="1"/>
  <c r="K1664" i="1"/>
  <c r="L1648" i="1"/>
  <c r="M1648" i="1" s="1"/>
  <c r="K1648" i="1"/>
  <c r="L1632" i="1"/>
  <c r="M1632" i="1" s="1"/>
  <c r="K1632" i="1"/>
  <c r="L1616" i="1"/>
  <c r="M1616" i="1" s="1"/>
  <c r="K1616" i="1"/>
  <c r="L1600" i="1"/>
  <c r="M1600" i="1" s="1"/>
  <c r="K1600" i="1"/>
  <c r="L1584" i="1"/>
  <c r="M1584" i="1" s="1"/>
  <c r="K1584" i="1"/>
  <c r="L1568" i="1"/>
  <c r="M1568" i="1" s="1"/>
  <c r="K1568" i="1"/>
  <c r="L1552" i="1"/>
  <c r="M1552" i="1" s="1"/>
  <c r="K1552" i="1"/>
  <c r="L1536" i="1"/>
  <c r="M1536" i="1" s="1"/>
  <c r="K1536" i="1"/>
  <c r="L1520" i="1"/>
  <c r="M1520" i="1" s="1"/>
  <c r="K1520" i="1"/>
  <c r="L1505" i="1"/>
  <c r="M1505" i="1" s="1"/>
  <c r="K1505" i="1"/>
  <c r="L1489" i="1"/>
  <c r="M1489" i="1" s="1"/>
  <c r="K1489" i="1"/>
  <c r="L1473" i="1"/>
  <c r="M1473" i="1" s="1"/>
  <c r="K1473" i="1"/>
  <c r="L1457" i="1"/>
  <c r="M1457" i="1" s="1"/>
  <c r="K1457" i="1"/>
  <c r="L1442" i="1"/>
  <c r="M1442" i="1" s="1"/>
  <c r="K1442" i="1"/>
  <c r="L1426" i="1"/>
  <c r="M1426" i="1" s="1"/>
  <c r="K1426" i="1"/>
  <c r="L1411" i="1"/>
  <c r="M1411" i="1" s="1"/>
  <c r="K1411" i="1"/>
  <c r="L1395" i="1"/>
  <c r="M1395" i="1" s="1"/>
  <c r="K1395" i="1"/>
  <c r="L1379" i="1"/>
  <c r="M1379" i="1" s="1"/>
  <c r="K1379" i="1"/>
  <c r="L1363" i="1"/>
  <c r="M1363" i="1" s="1"/>
  <c r="K1363" i="1"/>
  <c r="L1347" i="1"/>
  <c r="M1347" i="1" s="1"/>
  <c r="K1347" i="1"/>
  <c r="L1331" i="1"/>
  <c r="M1331" i="1" s="1"/>
  <c r="K1331" i="1"/>
  <c r="L1315" i="1"/>
  <c r="M1315" i="1" s="1"/>
  <c r="K1315" i="1"/>
  <c r="L1299" i="1"/>
  <c r="M1299" i="1" s="1"/>
  <c r="K1299" i="1"/>
  <c r="L1283" i="1"/>
  <c r="M1283" i="1" s="1"/>
  <c r="K1283" i="1"/>
  <c r="L1267" i="1"/>
  <c r="M1267" i="1" s="1"/>
  <c r="K1267" i="1"/>
  <c r="L1251" i="1"/>
  <c r="M1251" i="1" s="1"/>
  <c r="K1251" i="1"/>
  <c r="L1235" i="1"/>
  <c r="M1235" i="1" s="1"/>
  <c r="K1235" i="1"/>
  <c r="L1219" i="1"/>
  <c r="M1219" i="1" s="1"/>
  <c r="K1219" i="1"/>
  <c r="L1203" i="1"/>
  <c r="M1203" i="1" s="1"/>
  <c r="K1203" i="1"/>
  <c r="L1187" i="1"/>
  <c r="M1187" i="1" s="1"/>
  <c r="K1187" i="1"/>
  <c r="L1172" i="1"/>
  <c r="M1172" i="1" s="1"/>
  <c r="K1172" i="1"/>
  <c r="L1156" i="1"/>
  <c r="M1156" i="1" s="1"/>
  <c r="K1156" i="1"/>
  <c r="L1140" i="1"/>
  <c r="M1140" i="1" s="1"/>
  <c r="K1140" i="1"/>
  <c r="L1124" i="1"/>
  <c r="M1124" i="1" s="1"/>
  <c r="K1124" i="1"/>
  <c r="L1108" i="1"/>
  <c r="M1108" i="1" s="1"/>
  <c r="K1108" i="1"/>
  <c r="L1092" i="1"/>
  <c r="M1092" i="1" s="1"/>
  <c r="K1092" i="1"/>
  <c r="L1076" i="1"/>
  <c r="M1076" i="1" s="1"/>
  <c r="K1076" i="1"/>
  <c r="L1060" i="1"/>
  <c r="M1060" i="1" s="1"/>
  <c r="K1060" i="1"/>
  <c r="L1044" i="1"/>
  <c r="M1044" i="1" s="1"/>
  <c r="K1044" i="1"/>
  <c r="L1018" i="1"/>
  <c r="M1018" i="1" s="1"/>
  <c r="K1018" i="1"/>
  <c r="L1002" i="1"/>
  <c r="M1002" i="1" s="1"/>
  <c r="K1002" i="1"/>
  <c r="L986" i="1"/>
  <c r="M986" i="1" s="1"/>
  <c r="K986" i="1"/>
  <c r="L970" i="1"/>
  <c r="M970" i="1" s="1"/>
  <c r="K970" i="1"/>
  <c r="L955" i="1"/>
  <c r="M955" i="1" s="1"/>
  <c r="K955" i="1"/>
  <c r="L940" i="1"/>
  <c r="M940" i="1" s="1"/>
  <c r="K940" i="1"/>
  <c r="L924" i="1"/>
  <c r="M924" i="1" s="1"/>
  <c r="K924" i="1"/>
  <c r="L908" i="1"/>
  <c r="M908" i="1" s="1"/>
  <c r="K908" i="1"/>
  <c r="L892" i="1"/>
  <c r="M892" i="1" s="1"/>
  <c r="K892" i="1"/>
  <c r="L877" i="1"/>
  <c r="M877" i="1" s="1"/>
  <c r="K877" i="1"/>
  <c r="L861" i="1"/>
  <c r="M861" i="1" s="1"/>
  <c r="K861" i="1"/>
  <c r="L845" i="1"/>
  <c r="M845" i="1" s="1"/>
  <c r="K845" i="1"/>
  <c r="K829" i="1"/>
  <c r="L813" i="1"/>
  <c r="M813" i="1" s="1"/>
  <c r="K813" i="1"/>
  <c r="L797" i="1"/>
  <c r="M797" i="1" s="1"/>
  <c r="K797" i="1"/>
  <c r="L781" i="1"/>
  <c r="M781" i="1" s="1"/>
  <c r="K781" i="1"/>
  <c r="L765" i="1"/>
  <c r="M765" i="1" s="1"/>
  <c r="K765" i="1"/>
  <c r="L749" i="1"/>
  <c r="M749" i="1" s="1"/>
  <c r="K749" i="1"/>
  <c r="L732" i="1"/>
  <c r="M732" i="1" s="1"/>
  <c r="K732" i="1"/>
  <c r="L716" i="1"/>
  <c r="M716" i="1" s="1"/>
  <c r="K716" i="1"/>
  <c r="L700" i="1"/>
  <c r="M700" i="1" s="1"/>
  <c r="K700" i="1"/>
  <c r="L684" i="1"/>
  <c r="M684" i="1" s="1"/>
  <c r="K684" i="1"/>
  <c r="L573" i="1"/>
  <c r="M573" i="1" s="1"/>
  <c r="K573" i="1"/>
  <c r="L557" i="1"/>
  <c r="M557" i="1" s="1"/>
  <c r="K557" i="1"/>
  <c r="L541" i="1"/>
  <c r="M541" i="1" s="1"/>
  <c r="K541" i="1"/>
  <c r="L506" i="1"/>
  <c r="M506" i="1" s="1"/>
  <c r="K506" i="1"/>
  <c r="L490" i="1"/>
  <c r="M490" i="1" s="1"/>
  <c r="K490" i="1"/>
  <c r="L474" i="1"/>
  <c r="M474" i="1" s="1"/>
  <c r="K474" i="1"/>
  <c r="L458" i="1"/>
  <c r="M458" i="1" s="1"/>
  <c r="K458" i="1"/>
  <c r="L442" i="1"/>
  <c r="M442" i="1" s="1"/>
  <c r="K442" i="1"/>
  <c r="L426" i="1"/>
  <c r="M426" i="1" s="1"/>
  <c r="K426" i="1"/>
  <c r="K410" i="1"/>
  <c r="L394" i="1"/>
  <c r="M394" i="1" s="1"/>
  <c r="K394" i="1"/>
  <c r="L378" i="1"/>
  <c r="M378" i="1" s="1"/>
  <c r="K378" i="1"/>
  <c r="L363" i="1"/>
  <c r="M363" i="1" s="1"/>
  <c r="K363" i="1"/>
  <c r="L347" i="1"/>
  <c r="M347" i="1" s="1"/>
  <c r="K347" i="1"/>
  <c r="L331" i="1"/>
  <c r="M331" i="1" s="1"/>
  <c r="K331" i="1"/>
  <c r="L315" i="1"/>
  <c r="M315" i="1" s="1"/>
  <c r="K315" i="1"/>
  <c r="L299" i="1"/>
  <c r="M299" i="1" s="1"/>
  <c r="K299" i="1"/>
  <c r="L283" i="1"/>
  <c r="M283" i="1" s="1"/>
  <c r="K283" i="1"/>
  <c r="L267" i="1"/>
  <c r="M267" i="1" s="1"/>
  <c r="K267" i="1"/>
  <c r="L251" i="1"/>
  <c r="M251" i="1" s="1"/>
  <c r="K251" i="1"/>
  <c r="L236" i="1"/>
  <c r="M236" i="1" s="1"/>
  <c r="K236" i="1"/>
  <c r="L220" i="1"/>
  <c r="M220" i="1" s="1"/>
  <c r="K220" i="1"/>
  <c r="L204" i="1"/>
  <c r="M204" i="1" s="1"/>
  <c r="K204" i="1"/>
  <c r="K173" i="1"/>
  <c r="L158" i="1"/>
  <c r="M158" i="1" s="1"/>
  <c r="K158" i="1"/>
  <c r="L142" i="1"/>
  <c r="M142" i="1" s="1"/>
  <c r="K142" i="1"/>
  <c r="L126" i="1"/>
  <c r="M126" i="1" s="1"/>
  <c r="K126" i="1"/>
  <c r="L110" i="1"/>
  <c r="M110" i="1" s="1"/>
  <c r="K110" i="1"/>
  <c r="L529" i="1"/>
  <c r="M529" i="1" s="1"/>
  <c r="K529" i="1"/>
  <c r="L515" i="1"/>
  <c r="M515" i="1" s="1"/>
  <c r="K515" i="1"/>
  <c r="L652" i="1"/>
  <c r="M652" i="1" s="1"/>
  <c r="K652" i="1"/>
  <c r="L637" i="1"/>
  <c r="M637" i="1" s="1"/>
  <c r="K637" i="1"/>
  <c r="L621" i="1"/>
  <c r="M621" i="1" s="1"/>
  <c r="K621" i="1"/>
  <c r="L608" i="1"/>
  <c r="M608" i="1" s="1"/>
  <c r="K608" i="1"/>
  <c r="L669" i="1"/>
  <c r="M669" i="1" s="1"/>
  <c r="K669" i="1"/>
  <c r="L957" i="1"/>
  <c r="M957" i="1" s="1"/>
  <c r="K957" i="1"/>
  <c r="K5968" i="1"/>
  <c r="K5945" i="1"/>
  <c r="K5934" i="1"/>
  <c r="K5922" i="1"/>
  <c r="K5913" i="1"/>
  <c r="K5902" i="1"/>
  <c r="L3057" i="1"/>
  <c r="M3057" i="1" s="1"/>
  <c r="K3057" i="1"/>
  <c r="L3038" i="1"/>
  <c r="M3038" i="1" s="1"/>
  <c r="K3038" i="1"/>
  <c r="L3045" i="1"/>
  <c r="M3045" i="1" s="1"/>
  <c r="K3045" i="1"/>
  <c r="L3094" i="1"/>
  <c r="M3094" i="1" s="1"/>
  <c r="K3094" i="1"/>
  <c r="L3078" i="1"/>
  <c r="M3078" i="1" s="1"/>
  <c r="K3078" i="1"/>
  <c r="L3062" i="1"/>
  <c r="M3062" i="1" s="1"/>
  <c r="K3062" i="1"/>
  <c r="K3020" i="1"/>
  <c r="L3004" i="1"/>
  <c r="M3004" i="1" s="1"/>
  <c r="K3004" i="1"/>
  <c r="L2988" i="1"/>
  <c r="M2988" i="1" s="1"/>
  <c r="K2988" i="1"/>
  <c r="L2972" i="1"/>
  <c r="M2972" i="1" s="1"/>
  <c r="K2972" i="1"/>
  <c r="L2956" i="1"/>
  <c r="M2956" i="1" s="1"/>
  <c r="K2956" i="1"/>
  <c r="L2940" i="1"/>
  <c r="M2940" i="1" s="1"/>
  <c r="K2940" i="1"/>
  <c r="L2924" i="1"/>
  <c r="M2924" i="1" s="1"/>
  <c r="K2924" i="1"/>
  <c r="L2908" i="1"/>
  <c r="M2908" i="1" s="1"/>
  <c r="K2908" i="1"/>
  <c r="L2892" i="1"/>
  <c r="M2892" i="1" s="1"/>
  <c r="K2892" i="1"/>
  <c r="L2877" i="1"/>
  <c r="M2877" i="1" s="1"/>
  <c r="K2877" i="1"/>
  <c r="L2861" i="1"/>
  <c r="M2861" i="1" s="1"/>
  <c r="K2861" i="1"/>
  <c r="L2845" i="1"/>
  <c r="M2845" i="1" s="1"/>
  <c r="K2845" i="1"/>
  <c r="L2823" i="1"/>
  <c r="M2823" i="1" s="1"/>
  <c r="K2823" i="1"/>
  <c r="L2807" i="1"/>
  <c r="M2807" i="1" s="1"/>
  <c r="K2807" i="1"/>
  <c r="L2791" i="1"/>
  <c r="M2791" i="1" s="1"/>
  <c r="K2791" i="1"/>
  <c r="L2775" i="1"/>
  <c r="M2775" i="1" s="1"/>
  <c r="K2775" i="1"/>
  <c r="L2759" i="1"/>
  <c r="M2759" i="1" s="1"/>
  <c r="K2759" i="1"/>
  <c r="L2744" i="1"/>
  <c r="M2744" i="1" s="1"/>
  <c r="K2744" i="1"/>
  <c r="L2728" i="1"/>
  <c r="M2728" i="1" s="1"/>
  <c r="K2728" i="1"/>
  <c r="L2712" i="1"/>
  <c r="M2712" i="1" s="1"/>
  <c r="K2712" i="1"/>
  <c r="K2697" i="1"/>
  <c r="L2681" i="1"/>
  <c r="M2681" i="1" s="1"/>
  <c r="K2681" i="1"/>
  <c r="L2666" i="1"/>
  <c r="M2666" i="1" s="1"/>
  <c r="K2666" i="1"/>
  <c r="L2650" i="1"/>
  <c r="M2650" i="1" s="1"/>
  <c r="K2650" i="1"/>
  <c r="L2634" i="1"/>
  <c r="M2634" i="1" s="1"/>
  <c r="K2634" i="1"/>
  <c r="L2618" i="1"/>
  <c r="M2618" i="1" s="1"/>
  <c r="K2618" i="1"/>
  <c r="L2602" i="1"/>
  <c r="M2602" i="1" s="1"/>
  <c r="K2602" i="1"/>
  <c r="L2586" i="1"/>
  <c r="M2586" i="1" s="1"/>
  <c r="K2586" i="1"/>
  <c r="L2570" i="1"/>
  <c r="M2570" i="1" s="1"/>
  <c r="K2570" i="1"/>
  <c r="L2554" i="1"/>
  <c r="M2554" i="1" s="1"/>
  <c r="K2554" i="1"/>
  <c r="L2539" i="1"/>
  <c r="M2539" i="1" s="1"/>
  <c r="K2539" i="1"/>
  <c r="L2523" i="1"/>
  <c r="M2523" i="1" s="1"/>
  <c r="K2523" i="1"/>
  <c r="K2507" i="1"/>
  <c r="L2491" i="1"/>
  <c r="M2491" i="1" s="1"/>
  <c r="K2491" i="1"/>
  <c r="L2475" i="1"/>
  <c r="M2475" i="1" s="1"/>
  <c r="K2475" i="1"/>
  <c r="L2459" i="1"/>
  <c r="M2459" i="1" s="1"/>
  <c r="K2459" i="1"/>
  <c r="K2443" i="1"/>
  <c r="K2427" i="1"/>
  <c r="L2411" i="1"/>
  <c r="M2411" i="1" s="1"/>
  <c r="K2411" i="1"/>
  <c r="L2395" i="1"/>
  <c r="M2395" i="1" s="1"/>
  <c r="K2395" i="1"/>
  <c r="L2364" i="1"/>
  <c r="M2364" i="1" s="1"/>
  <c r="K2364" i="1"/>
  <c r="L2348" i="1"/>
  <c r="M2348" i="1" s="1"/>
  <c r="K2348" i="1"/>
  <c r="L2332" i="1"/>
  <c r="M2332" i="1" s="1"/>
  <c r="K2332" i="1"/>
  <c r="L2316" i="1"/>
  <c r="M2316" i="1" s="1"/>
  <c r="K2316" i="1"/>
  <c r="L2300" i="1"/>
  <c r="M2300" i="1" s="1"/>
  <c r="K2300" i="1"/>
  <c r="L2284" i="1"/>
  <c r="M2284" i="1" s="1"/>
  <c r="K2284" i="1"/>
  <c r="L2268" i="1"/>
  <c r="M2268" i="1" s="1"/>
  <c r="K2268" i="1"/>
  <c r="L2252" i="1"/>
  <c r="M2252" i="1" s="1"/>
  <c r="K2252" i="1"/>
  <c r="L2236" i="1"/>
  <c r="M2236" i="1" s="1"/>
  <c r="K2236" i="1"/>
  <c r="L2220" i="1"/>
  <c r="M2220" i="1" s="1"/>
  <c r="K2220" i="1"/>
  <c r="L2205" i="1"/>
  <c r="M2205" i="1" s="1"/>
  <c r="K2205" i="1"/>
  <c r="L2189" i="1"/>
  <c r="M2189" i="1" s="1"/>
  <c r="K2189" i="1"/>
  <c r="L2173" i="1"/>
  <c r="M2173" i="1" s="1"/>
  <c r="K2173" i="1"/>
  <c r="K2157" i="1"/>
  <c r="L2141" i="1"/>
  <c r="M2141" i="1" s="1"/>
  <c r="K2141" i="1"/>
  <c r="L2125" i="1"/>
  <c r="M2125" i="1" s="1"/>
  <c r="K2125" i="1"/>
  <c r="L2109" i="1"/>
  <c r="M2109" i="1" s="1"/>
  <c r="K2109" i="1"/>
  <c r="L2093" i="1"/>
  <c r="M2093" i="1" s="1"/>
  <c r="K2093" i="1"/>
  <c r="L2077" i="1"/>
  <c r="M2077" i="1" s="1"/>
  <c r="K2077" i="1"/>
  <c r="L2061" i="1"/>
  <c r="M2061" i="1" s="1"/>
  <c r="K2061" i="1"/>
  <c r="L2046" i="1"/>
  <c r="M2046" i="1" s="1"/>
  <c r="K2046" i="1"/>
  <c r="L2030" i="1"/>
  <c r="M2030" i="1" s="1"/>
  <c r="K2030" i="1"/>
  <c r="L2014" i="1"/>
  <c r="M2014" i="1" s="1"/>
  <c r="K2014" i="1"/>
  <c r="L1998" i="1"/>
  <c r="M1998" i="1" s="1"/>
  <c r="K1998" i="1"/>
  <c r="L1982" i="1"/>
  <c r="M1982" i="1" s="1"/>
  <c r="K1982" i="1"/>
  <c r="L1966" i="1"/>
  <c r="M1966" i="1" s="1"/>
  <c r="K1966" i="1"/>
  <c r="L1950" i="1"/>
  <c r="M1950" i="1" s="1"/>
  <c r="K1950" i="1"/>
  <c r="L1934" i="1"/>
  <c r="M1934" i="1" s="1"/>
  <c r="K1934" i="1"/>
  <c r="L1918" i="1"/>
  <c r="M1918" i="1" s="1"/>
  <c r="K1918" i="1"/>
  <c r="L1902" i="1"/>
  <c r="M1902" i="1" s="1"/>
  <c r="K1902" i="1"/>
  <c r="L1886" i="1"/>
  <c r="M1886" i="1" s="1"/>
  <c r="K1886" i="1"/>
  <c r="K1870" i="1"/>
  <c r="L1855" i="1"/>
  <c r="M1855" i="1" s="1"/>
  <c r="K1855" i="1"/>
  <c r="L1839" i="1"/>
  <c r="M1839" i="1" s="1"/>
  <c r="K1839" i="1"/>
  <c r="L1823" i="1"/>
  <c r="M1823" i="1" s="1"/>
  <c r="K1823" i="1"/>
  <c r="L1807" i="1"/>
  <c r="M1807" i="1" s="1"/>
  <c r="K1807" i="1"/>
  <c r="L1791" i="1"/>
  <c r="M1791" i="1" s="1"/>
  <c r="K1791" i="1"/>
  <c r="L1775" i="1"/>
  <c r="M1775" i="1" s="1"/>
  <c r="K1775" i="1"/>
  <c r="L1759" i="1"/>
  <c r="M1759" i="1" s="1"/>
  <c r="K1759" i="1"/>
  <c r="L1743" i="1"/>
  <c r="M1743" i="1" s="1"/>
  <c r="K1743" i="1"/>
  <c r="L1727" i="1"/>
  <c r="M1727" i="1" s="1"/>
  <c r="K1727" i="1"/>
  <c r="L1711" i="1"/>
  <c r="M1711" i="1" s="1"/>
  <c r="K1711" i="1"/>
  <c r="L1695" i="1"/>
  <c r="M1695" i="1" s="1"/>
  <c r="K1695" i="1"/>
  <c r="L1679" i="1"/>
  <c r="M1679" i="1" s="1"/>
  <c r="K1679" i="1"/>
  <c r="L1663" i="1"/>
  <c r="M1663" i="1" s="1"/>
  <c r="K1663" i="1"/>
  <c r="L1647" i="1"/>
  <c r="M1647" i="1" s="1"/>
  <c r="K1647" i="1"/>
  <c r="L1631" i="1"/>
  <c r="M1631" i="1" s="1"/>
  <c r="K1631" i="1"/>
  <c r="L1615" i="1"/>
  <c r="M1615" i="1" s="1"/>
  <c r="K1615" i="1"/>
  <c r="L1599" i="1"/>
  <c r="M1599" i="1" s="1"/>
  <c r="K1599" i="1"/>
  <c r="L1583" i="1"/>
  <c r="M1583" i="1" s="1"/>
  <c r="K1583" i="1"/>
  <c r="L1567" i="1"/>
  <c r="M1567" i="1" s="1"/>
  <c r="K1567" i="1"/>
  <c r="L1551" i="1"/>
  <c r="M1551" i="1" s="1"/>
  <c r="K1551" i="1"/>
  <c r="L1535" i="1"/>
  <c r="M1535" i="1" s="1"/>
  <c r="K1535" i="1"/>
  <c r="L1519" i="1"/>
  <c r="M1519" i="1" s="1"/>
  <c r="K1519" i="1"/>
  <c r="L1504" i="1"/>
  <c r="M1504" i="1" s="1"/>
  <c r="K1504" i="1"/>
  <c r="K1488" i="1"/>
  <c r="L1472" i="1"/>
  <c r="M1472" i="1" s="1"/>
  <c r="K1472" i="1"/>
  <c r="L1456" i="1"/>
  <c r="M1456" i="1" s="1"/>
  <c r="K1456" i="1"/>
  <c r="L1441" i="1"/>
  <c r="M1441" i="1" s="1"/>
  <c r="K1441" i="1"/>
  <c r="L1425" i="1"/>
  <c r="M1425" i="1" s="1"/>
  <c r="K1425" i="1"/>
  <c r="L1410" i="1"/>
  <c r="M1410" i="1" s="1"/>
  <c r="K1410" i="1"/>
  <c r="L1394" i="1"/>
  <c r="M1394" i="1" s="1"/>
  <c r="K1394" i="1"/>
  <c r="L1378" i="1"/>
  <c r="M1378" i="1" s="1"/>
  <c r="K1378" i="1"/>
  <c r="L1362" i="1"/>
  <c r="M1362" i="1" s="1"/>
  <c r="K1362" i="1"/>
  <c r="L1346" i="1"/>
  <c r="M1346" i="1" s="1"/>
  <c r="K1346" i="1"/>
  <c r="L1330" i="1"/>
  <c r="M1330" i="1" s="1"/>
  <c r="K1330" i="1"/>
  <c r="K1314" i="1"/>
  <c r="L1298" i="1"/>
  <c r="M1298" i="1" s="1"/>
  <c r="K1298" i="1"/>
  <c r="L1282" i="1"/>
  <c r="M1282" i="1" s="1"/>
  <c r="K1282" i="1"/>
  <c r="L1266" i="1"/>
  <c r="M1266" i="1" s="1"/>
  <c r="K1266" i="1"/>
  <c r="L1250" i="1"/>
  <c r="M1250" i="1" s="1"/>
  <c r="K1250" i="1"/>
  <c r="L1234" i="1"/>
  <c r="M1234" i="1" s="1"/>
  <c r="K1234" i="1"/>
  <c r="L1218" i="1"/>
  <c r="M1218" i="1" s="1"/>
  <c r="K1218" i="1"/>
  <c r="L1202" i="1"/>
  <c r="M1202" i="1" s="1"/>
  <c r="K1202" i="1"/>
  <c r="L1186" i="1"/>
  <c r="M1186" i="1" s="1"/>
  <c r="K1186" i="1"/>
  <c r="L1171" i="1"/>
  <c r="M1171" i="1" s="1"/>
  <c r="K1171" i="1"/>
  <c r="L1155" i="1"/>
  <c r="M1155" i="1" s="1"/>
  <c r="K1155" i="1"/>
  <c r="L1139" i="1"/>
  <c r="M1139" i="1" s="1"/>
  <c r="K1139" i="1"/>
  <c r="L1123" i="1"/>
  <c r="M1123" i="1" s="1"/>
  <c r="K1123" i="1"/>
  <c r="L1107" i="1"/>
  <c r="M1107" i="1" s="1"/>
  <c r="K1107" i="1"/>
  <c r="L1091" i="1"/>
  <c r="M1091" i="1" s="1"/>
  <c r="K1091" i="1"/>
  <c r="L1075" i="1"/>
  <c r="M1075" i="1" s="1"/>
  <c r="K1075" i="1"/>
  <c r="L1059" i="1"/>
  <c r="M1059" i="1" s="1"/>
  <c r="K1059" i="1"/>
  <c r="L1043" i="1"/>
  <c r="M1043" i="1" s="1"/>
  <c r="K1043" i="1"/>
  <c r="L1017" i="1"/>
  <c r="M1017" i="1" s="1"/>
  <c r="K1017" i="1"/>
  <c r="L1001" i="1"/>
  <c r="M1001" i="1" s="1"/>
  <c r="K1001" i="1"/>
  <c r="L985" i="1"/>
  <c r="M985" i="1" s="1"/>
  <c r="K985" i="1"/>
  <c r="L969" i="1"/>
  <c r="M969" i="1" s="1"/>
  <c r="K969" i="1"/>
  <c r="L954" i="1"/>
  <c r="M954" i="1" s="1"/>
  <c r="K954" i="1"/>
  <c r="K939" i="1"/>
  <c r="L923" i="1"/>
  <c r="M923" i="1" s="1"/>
  <c r="K923" i="1"/>
  <c r="L907" i="1"/>
  <c r="M907" i="1" s="1"/>
  <c r="K907" i="1"/>
  <c r="L891" i="1"/>
  <c r="M891" i="1" s="1"/>
  <c r="K891" i="1"/>
  <c r="L876" i="1"/>
  <c r="M876" i="1" s="1"/>
  <c r="K876" i="1"/>
  <c r="L860" i="1"/>
  <c r="M860" i="1" s="1"/>
  <c r="K860" i="1"/>
  <c r="L844" i="1"/>
  <c r="M844" i="1" s="1"/>
  <c r="K844" i="1"/>
  <c r="L828" i="1"/>
  <c r="M828" i="1" s="1"/>
  <c r="K828" i="1"/>
  <c r="L812" i="1"/>
  <c r="M812" i="1" s="1"/>
  <c r="K812" i="1"/>
  <c r="L796" i="1"/>
  <c r="M796" i="1" s="1"/>
  <c r="K796" i="1"/>
  <c r="L780" i="1"/>
  <c r="M780" i="1" s="1"/>
  <c r="K780" i="1"/>
  <c r="L764" i="1"/>
  <c r="M764" i="1" s="1"/>
  <c r="K764" i="1"/>
  <c r="L748" i="1"/>
  <c r="M748" i="1" s="1"/>
  <c r="K748" i="1"/>
  <c r="L731" i="1"/>
  <c r="M731" i="1" s="1"/>
  <c r="K731" i="1"/>
  <c r="L715" i="1"/>
  <c r="M715" i="1" s="1"/>
  <c r="K715" i="1"/>
  <c r="L699" i="1"/>
  <c r="M699" i="1" s="1"/>
  <c r="K699" i="1"/>
  <c r="L683" i="1"/>
  <c r="M683" i="1" s="1"/>
  <c r="K683" i="1"/>
  <c r="L572" i="1"/>
  <c r="M572" i="1" s="1"/>
  <c r="K572" i="1"/>
  <c r="L556" i="1"/>
  <c r="M556" i="1" s="1"/>
  <c r="K556" i="1"/>
  <c r="L540" i="1"/>
  <c r="M540" i="1" s="1"/>
  <c r="K540" i="1"/>
  <c r="L505" i="1"/>
  <c r="M505" i="1" s="1"/>
  <c r="K505" i="1"/>
  <c r="L489" i="1"/>
  <c r="M489" i="1" s="1"/>
  <c r="K489" i="1"/>
  <c r="L473" i="1"/>
  <c r="M473" i="1" s="1"/>
  <c r="K473" i="1"/>
  <c r="L457" i="1"/>
  <c r="M457" i="1" s="1"/>
  <c r="K457" i="1"/>
  <c r="L441" i="1"/>
  <c r="M441" i="1" s="1"/>
  <c r="K441" i="1"/>
  <c r="L425" i="1"/>
  <c r="M425" i="1" s="1"/>
  <c r="K425" i="1"/>
  <c r="L409" i="1"/>
  <c r="M409" i="1" s="1"/>
  <c r="K409" i="1"/>
  <c r="L393" i="1"/>
  <c r="M393" i="1" s="1"/>
  <c r="K393" i="1"/>
  <c r="L377" i="1"/>
  <c r="M377" i="1" s="1"/>
  <c r="K377" i="1"/>
  <c r="L362" i="1"/>
  <c r="M362" i="1" s="1"/>
  <c r="K362" i="1"/>
  <c r="L346" i="1"/>
  <c r="M346" i="1" s="1"/>
  <c r="K346" i="1"/>
  <c r="L330" i="1"/>
  <c r="M330" i="1" s="1"/>
  <c r="K330" i="1"/>
  <c r="L314" i="1"/>
  <c r="M314" i="1" s="1"/>
  <c r="K314" i="1"/>
  <c r="L298" i="1"/>
  <c r="M298" i="1" s="1"/>
  <c r="K298" i="1"/>
  <c r="L282" i="1"/>
  <c r="M282" i="1" s="1"/>
  <c r="K282" i="1"/>
  <c r="L266" i="1"/>
  <c r="M266" i="1" s="1"/>
  <c r="K266" i="1"/>
  <c r="L250" i="1"/>
  <c r="M250" i="1" s="1"/>
  <c r="K250" i="1"/>
  <c r="L235" i="1"/>
  <c r="M235" i="1" s="1"/>
  <c r="K235" i="1"/>
  <c r="L219" i="1"/>
  <c r="M219" i="1" s="1"/>
  <c r="K219" i="1"/>
  <c r="L203" i="1"/>
  <c r="M203" i="1" s="1"/>
  <c r="K203" i="1"/>
  <c r="L188" i="1"/>
  <c r="M188" i="1" s="1"/>
  <c r="K188" i="1"/>
  <c r="L172" i="1"/>
  <c r="M172" i="1" s="1"/>
  <c r="K172" i="1"/>
  <c r="L157" i="1"/>
  <c r="M157" i="1" s="1"/>
  <c r="K157" i="1"/>
  <c r="L141" i="1"/>
  <c r="M141" i="1" s="1"/>
  <c r="K141" i="1"/>
  <c r="L125" i="1"/>
  <c r="M125" i="1" s="1"/>
  <c r="K125" i="1"/>
  <c r="L109" i="1"/>
  <c r="M109" i="1" s="1"/>
  <c r="K109" i="1"/>
  <c r="L528" i="1"/>
  <c r="M528" i="1" s="1"/>
  <c r="K528" i="1"/>
  <c r="L587" i="1"/>
  <c r="M587" i="1" s="1"/>
  <c r="K587" i="1"/>
  <c r="L651" i="1"/>
  <c r="M651" i="1" s="1"/>
  <c r="K651" i="1"/>
  <c r="L636" i="1"/>
  <c r="M636" i="1" s="1"/>
  <c r="K636" i="1"/>
  <c r="L620" i="1"/>
  <c r="M620" i="1" s="1"/>
  <c r="K620" i="1"/>
  <c r="L607" i="1"/>
  <c r="M607" i="1" s="1"/>
  <c r="K607" i="1"/>
  <c r="L592" i="1"/>
  <c r="M592" i="1" s="1"/>
  <c r="K592" i="1"/>
  <c r="L668" i="1"/>
  <c r="M668" i="1" s="1"/>
  <c r="K668" i="1"/>
  <c r="L5988" i="1"/>
  <c r="M5988" i="1" s="1"/>
  <c r="K5988" i="1"/>
  <c r="K5978" i="1"/>
  <c r="K5967" i="1"/>
  <c r="K5957" i="1"/>
  <c r="K5933" i="1"/>
  <c r="L3056" i="1"/>
  <c r="M3056" i="1" s="1"/>
  <c r="K3056" i="1"/>
  <c r="L3037" i="1"/>
  <c r="M3037" i="1" s="1"/>
  <c r="K3037" i="1"/>
  <c r="L3044" i="1"/>
  <c r="M3044" i="1" s="1"/>
  <c r="K3044" i="1"/>
  <c r="L3719" i="1"/>
  <c r="M3719" i="1" s="1"/>
  <c r="K3719" i="1"/>
  <c r="L3703" i="1"/>
  <c r="M3703" i="1" s="1"/>
  <c r="K3703" i="1"/>
  <c r="K3687" i="1"/>
  <c r="L3672" i="1"/>
  <c r="M3672" i="1" s="1"/>
  <c r="K3672" i="1"/>
  <c r="L3656" i="1"/>
  <c r="M3656" i="1" s="1"/>
  <c r="K3656" i="1"/>
  <c r="L3640" i="1"/>
  <c r="M3640" i="1" s="1"/>
  <c r="K3640" i="1"/>
  <c r="L3624" i="1"/>
  <c r="M3624" i="1" s="1"/>
  <c r="K3624" i="1"/>
  <c r="K3608" i="1"/>
  <c r="L3592" i="1"/>
  <c r="M3592" i="1" s="1"/>
  <c r="K3592" i="1"/>
  <c r="L3576" i="1"/>
  <c r="M3576" i="1" s="1"/>
  <c r="K3576" i="1"/>
  <c r="L3560" i="1"/>
  <c r="M3560" i="1" s="1"/>
  <c r="K3560" i="1"/>
  <c r="K3544" i="1"/>
  <c r="L3528" i="1"/>
  <c r="M3528" i="1" s="1"/>
  <c r="K3528" i="1"/>
  <c r="L3512" i="1"/>
  <c r="M3512" i="1" s="1"/>
  <c r="K3512" i="1"/>
  <c r="L3496" i="1"/>
  <c r="M3496" i="1" s="1"/>
  <c r="K3496" i="1"/>
  <c r="K3480" i="1"/>
  <c r="K3448" i="1"/>
  <c r="L3432" i="1"/>
  <c r="M3432" i="1" s="1"/>
  <c r="K3432" i="1"/>
  <c r="L3416" i="1"/>
  <c r="M3416" i="1" s="1"/>
  <c r="K3416" i="1"/>
  <c r="K3386" i="1"/>
  <c r="L3370" i="1"/>
  <c r="M3370" i="1" s="1"/>
  <c r="K3370" i="1"/>
  <c r="L3354" i="1"/>
  <c r="M3354" i="1" s="1"/>
  <c r="K3354" i="1"/>
  <c r="L3338" i="1"/>
  <c r="M3338" i="1" s="1"/>
  <c r="K3338" i="1"/>
  <c r="L3322" i="1"/>
  <c r="M3322" i="1" s="1"/>
  <c r="K3322" i="1"/>
  <c r="L3307" i="1"/>
  <c r="M3307" i="1" s="1"/>
  <c r="K3307" i="1"/>
  <c r="L3291" i="1"/>
  <c r="M3291" i="1" s="1"/>
  <c r="K3291" i="1"/>
  <c r="L3275" i="1"/>
  <c r="M3275" i="1" s="1"/>
  <c r="K3275" i="1"/>
  <c r="L3259" i="1"/>
  <c r="M3259" i="1" s="1"/>
  <c r="K3259" i="1"/>
  <c r="L3243" i="1"/>
  <c r="M3243" i="1" s="1"/>
  <c r="K3243" i="1"/>
  <c r="K3227" i="1"/>
  <c r="L3211" i="1"/>
  <c r="M3211" i="1" s="1"/>
  <c r="K3211" i="1"/>
  <c r="L3195" i="1"/>
  <c r="M3195" i="1" s="1"/>
  <c r="K3195" i="1"/>
  <c r="L3179" i="1"/>
  <c r="M3179" i="1" s="1"/>
  <c r="K3179" i="1"/>
  <c r="L3163" i="1"/>
  <c r="M3163" i="1" s="1"/>
  <c r="K3163" i="1"/>
  <c r="L3147" i="1"/>
  <c r="M3147" i="1" s="1"/>
  <c r="K3147" i="1"/>
  <c r="L3131" i="1"/>
  <c r="M3131" i="1" s="1"/>
  <c r="K3131" i="1"/>
  <c r="L3093" i="1"/>
  <c r="M3093" i="1" s="1"/>
  <c r="K3093" i="1"/>
  <c r="L3077" i="1"/>
  <c r="M3077" i="1" s="1"/>
  <c r="K3077" i="1"/>
  <c r="L3061" i="1"/>
  <c r="M3061" i="1" s="1"/>
  <c r="K3061" i="1"/>
  <c r="L3019" i="1"/>
  <c r="M3019" i="1" s="1"/>
  <c r="K3019" i="1"/>
  <c r="L3003" i="1"/>
  <c r="M3003" i="1" s="1"/>
  <c r="K3003" i="1"/>
  <c r="K2987" i="1"/>
  <c r="L2971" i="1"/>
  <c r="M2971" i="1" s="1"/>
  <c r="K2971" i="1"/>
  <c r="L2955" i="1"/>
  <c r="M2955" i="1" s="1"/>
  <c r="K2955" i="1"/>
  <c r="L2939" i="1"/>
  <c r="M2939" i="1" s="1"/>
  <c r="K2939" i="1"/>
  <c r="L2923" i="1"/>
  <c r="M2923" i="1" s="1"/>
  <c r="K2923" i="1"/>
  <c r="K2907" i="1"/>
  <c r="L2891" i="1"/>
  <c r="M2891" i="1" s="1"/>
  <c r="K2891" i="1"/>
  <c r="L2876" i="1"/>
  <c r="M2876" i="1" s="1"/>
  <c r="K2876" i="1"/>
  <c r="L2860" i="1"/>
  <c r="M2860" i="1" s="1"/>
  <c r="K2860" i="1"/>
  <c r="L2844" i="1"/>
  <c r="M2844" i="1" s="1"/>
  <c r="K2844" i="1"/>
  <c r="L2822" i="1"/>
  <c r="M2822" i="1" s="1"/>
  <c r="K2822" i="1"/>
  <c r="L2806" i="1"/>
  <c r="M2806" i="1" s="1"/>
  <c r="K2806" i="1"/>
  <c r="L2790" i="1"/>
  <c r="M2790" i="1" s="1"/>
  <c r="K2790" i="1"/>
  <c r="L2774" i="1"/>
  <c r="M2774" i="1" s="1"/>
  <c r="K2774" i="1"/>
  <c r="L2743" i="1"/>
  <c r="M2743" i="1" s="1"/>
  <c r="K2743" i="1"/>
  <c r="L2727" i="1"/>
  <c r="M2727" i="1" s="1"/>
  <c r="K2727" i="1"/>
  <c r="L2711" i="1"/>
  <c r="M2711" i="1" s="1"/>
  <c r="K2711" i="1"/>
  <c r="L2696" i="1"/>
  <c r="M2696" i="1" s="1"/>
  <c r="K2696" i="1"/>
  <c r="K2680" i="1"/>
  <c r="L2665" i="1"/>
  <c r="M2665" i="1" s="1"/>
  <c r="K2665" i="1"/>
  <c r="L2649" i="1"/>
  <c r="M2649" i="1" s="1"/>
  <c r="K2649" i="1"/>
  <c r="K2633" i="1"/>
  <c r="L2617" i="1"/>
  <c r="M2617" i="1" s="1"/>
  <c r="K2617" i="1"/>
  <c r="L2601" i="1"/>
  <c r="M2601" i="1" s="1"/>
  <c r="K2601" i="1"/>
  <c r="L2585" i="1"/>
  <c r="M2585" i="1" s="1"/>
  <c r="K2585" i="1"/>
  <c r="L2569" i="1"/>
  <c r="M2569" i="1" s="1"/>
  <c r="K2569" i="1"/>
  <c r="K2553" i="1"/>
  <c r="L2538" i="1"/>
  <c r="M2538" i="1" s="1"/>
  <c r="K2538" i="1"/>
  <c r="K2522" i="1"/>
  <c r="L2506" i="1"/>
  <c r="M2506" i="1" s="1"/>
  <c r="K2506" i="1"/>
  <c r="L2490" i="1"/>
  <c r="M2490" i="1" s="1"/>
  <c r="K2490" i="1"/>
  <c r="L2474" i="1"/>
  <c r="M2474" i="1" s="1"/>
  <c r="K2474" i="1"/>
  <c r="L2458" i="1"/>
  <c r="M2458" i="1" s="1"/>
  <c r="K2458" i="1"/>
  <c r="L2442" i="1"/>
  <c r="M2442" i="1" s="1"/>
  <c r="K2442" i="1"/>
  <c r="L2426" i="1"/>
  <c r="M2426" i="1" s="1"/>
  <c r="K2426" i="1"/>
  <c r="L2410" i="1"/>
  <c r="M2410" i="1" s="1"/>
  <c r="K2410" i="1"/>
  <c r="L2394" i="1"/>
  <c r="M2394" i="1" s="1"/>
  <c r="K2394" i="1"/>
  <c r="L2379" i="1"/>
  <c r="M2379" i="1" s="1"/>
  <c r="K2379" i="1"/>
  <c r="L2363" i="1"/>
  <c r="M2363" i="1" s="1"/>
  <c r="K2363" i="1"/>
  <c r="L2347" i="1"/>
  <c r="M2347" i="1" s="1"/>
  <c r="K2347" i="1"/>
  <c r="L2331" i="1"/>
  <c r="M2331" i="1" s="1"/>
  <c r="K2331" i="1"/>
  <c r="L2315" i="1"/>
  <c r="M2315" i="1" s="1"/>
  <c r="K2315" i="1"/>
  <c r="L2299" i="1"/>
  <c r="M2299" i="1" s="1"/>
  <c r="K2299" i="1"/>
  <c r="L2283" i="1"/>
  <c r="M2283" i="1" s="1"/>
  <c r="K2283" i="1"/>
  <c r="L2267" i="1"/>
  <c r="M2267" i="1" s="1"/>
  <c r="K2267" i="1"/>
  <c r="K2251" i="1"/>
  <c r="L2235" i="1"/>
  <c r="M2235" i="1" s="1"/>
  <c r="K2235" i="1"/>
  <c r="K2219" i="1"/>
  <c r="L2204" i="1"/>
  <c r="M2204" i="1" s="1"/>
  <c r="K2204" i="1"/>
  <c r="L2188" i="1"/>
  <c r="M2188" i="1" s="1"/>
  <c r="K2188" i="1"/>
  <c r="L2172" i="1"/>
  <c r="M2172" i="1" s="1"/>
  <c r="K2172" i="1"/>
  <c r="L2156" i="1"/>
  <c r="M2156" i="1" s="1"/>
  <c r="K2156" i="1"/>
  <c r="L2140" i="1"/>
  <c r="M2140" i="1" s="1"/>
  <c r="K2140" i="1"/>
  <c r="L2124" i="1"/>
  <c r="M2124" i="1" s="1"/>
  <c r="K2124" i="1"/>
  <c r="L2108" i="1"/>
  <c r="M2108" i="1" s="1"/>
  <c r="K2108" i="1"/>
  <c r="L2092" i="1"/>
  <c r="M2092" i="1" s="1"/>
  <c r="K2092" i="1"/>
  <c r="L2076" i="1"/>
  <c r="M2076" i="1" s="1"/>
  <c r="K2076" i="1"/>
  <c r="L2060" i="1"/>
  <c r="M2060" i="1" s="1"/>
  <c r="K2060" i="1"/>
  <c r="L2045" i="1"/>
  <c r="M2045" i="1" s="1"/>
  <c r="K2045" i="1"/>
  <c r="L2029" i="1"/>
  <c r="M2029" i="1" s="1"/>
  <c r="K2029" i="1"/>
  <c r="L2013" i="1"/>
  <c r="M2013" i="1" s="1"/>
  <c r="K2013" i="1"/>
  <c r="L1997" i="1"/>
  <c r="M1997" i="1" s="1"/>
  <c r="K1997" i="1"/>
  <c r="L1981" i="1"/>
  <c r="M1981" i="1" s="1"/>
  <c r="K1981" i="1"/>
  <c r="L1965" i="1"/>
  <c r="M1965" i="1" s="1"/>
  <c r="K1965" i="1"/>
  <c r="L1949" i="1"/>
  <c r="M1949" i="1" s="1"/>
  <c r="K1949" i="1"/>
  <c r="L1933" i="1"/>
  <c r="M1933" i="1" s="1"/>
  <c r="K1933" i="1"/>
  <c r="L1917" i="1"/>
  <c r="M1917" i="1" s="1"/>
  <c r="K1917" i="1"/>
  <c r="L1901" i="1"/>
  <c r="M1901" i="1" s="1"/>
  <c r="K1901" i="1"/>
  <c r="L1885" i="1"/>
  <c r="M1885" i="1" s="1"/>
  <c r="K1885" i="1"/>
  <c r="L1869" i="1"/>
  <c r="M1869" i="1" s="1"/>
  <c r="K1869" i="1"/>
  <c r="L1854" i="1"/>
  <c r="M1854" i="1" s="1"/>
  <c r="K1854" i="1"/>
  <c r="L1838" i="1"/>
  <c r="M1838" i="1" s="1"/>
  <c r="K1838" i="1"/>
  <c r="L1822" i="1"/>
  <c r="M1822" i="1" s="1"/>
  <c r="K1822" i="1"/>
  <c r="K1806" i="1"/>
  <c r="L1790" i="1"/>
  <c r="M1790" i="1" s="1"/>
  <c r="K1790" i="1"/>
  <c r="K1774" i="1"/>
  <c r="L1758" i="1"/>
  <c r="M1758" i="1" s="1"/>
  <c r="K1758" i="1"/>
  <c r="L1742" i="1"/>
  <c r="M1742" i="1" s="1"/>
  <c r="K1742" i="1"/>
  <c r="L1726" i="1"/>
  <c r="M1726" i="1" s="1"/>
  <c r="K1726" i="1"/>
  <c r="L1710" i="1"/>
  <c r="M1710" i="1" s="1"/>
  <c r="K1710" i="1"/>
  <c r="L1694" i="1"/>
  <c r="M1694" i="1" s="1"/>
  <c r="K1694" i="1"/>
  <c r="L1678" i="1"/>
  <c r="M1678" i="1" s="1"/>
  <c r="K1678" i="1"/>
  <c r="L1662" i="1"/>
  <c r="M1662" i="1" s="1"/>
  <c r="K1662" i="1"/>
  <c r="L1646" i="1"/>
  <c r="M1646" i="1" s="1"/>
  <c r="K1646" i="1"/>
  <c r="K1630" i="1"/>
  <c r="L1614" i="1"/>
  <c r="M1614" i="1" s="1"/>
  <c r="K1614" i="1"/>
  <c r="L1598" i="1"/>
  <c r="M1598" i="1" s="1"/>
  <c r="K1598" i="1"/>
  <c r="L1582" i="1"/>
  <c r="M1582" i="1" s="1"/>
  <c r="K1582" i="1"/>
  <c r="L1566" i="1"/>
  <c r="M1566" i="1" s="1"/>
  <c r="K1566" i="1"/>
  <c r="L1550" i="1"/>
  <c r="M1550" i="1" s="1"/>
  <c r="K1550" i="1"/>
  <c r="L1534" i="1"/>
  <c r="M1534" i="1" s="1"/>
  <c r="K1534" i="1"/>
  <c r="L1518" i="1"/>
  <c r="M1518" i="1" s="1"/>
  <c r="K1518" i="1"/>
  <c r="L1503" i="1"/>
  <c r="M1503" i="1" s="1"/>
  <c r="K1503" i="1"/>
  <c r="L1487" i="1"/>
  <c r="M1487" i="1" s="1"/>
  <c r="K1487" i="1"/>
  <c r="L1471" i="1"/>
  <c r="M1471" i="1" s="1"/>
  <c r="K1471" i="1"/>
  <c r="L1455" i="1"/>
  <c r="M1455" i="1" s="1"/>
  <c r="K1455" i="1"/>
  <c r="L1440" i="1"/>
  <c r="M1440" i="1" s="1"/>
  <c r="K1440" i="1"/>
  <c r="K1424" i="1"/>
  <c r="L1409" i="1"/>
  <c r="M1409" i="1" s="1"/>
  <c r="K1409" i="1"/>
  <c r="L1393" i="1"/>
  <c r="M1393" i="1" s="1"/>
  <c r="K1393" i="1"/>
  <c r="L1377" i="1"/>
  <c r="M1377" i="1" s="1"/>
  <c r="K1377" i="1"/>
  <c r="L1361" i="1"/>
  <c r="M1361" i="1" s="1"/>
  <c r="K1361" i="1"/>
  <c r="L1345" i="1"/>
  <c r="M1345" i="1" s="1"/>
  <c r="K1345" i="1"/>
  <c r="L1329" i="1"/>
  <c r="M1329" i="1" s="1"/>
  <c r="K1329" i="1"/>
  <c r="L1313" i="1"/>
  <c r="M1313" i="1" s="1"/>
  <c r="K1313" i="1"/>
  <c r="L1297" i="1"/>
  <c r="M1297" i="1" s="1"/>
  <c r="K1297" i="1"/>
  <c r="L1281" i="1"/>
  <c r="M1281" i="1" s="1"/>
  <c r="K1281" i="1"/>
  <c r="L1265" i="1"/>
  <c r="M1265" i="1" s="1"/>
  <c r="K1265" i="1"/>
  <c r="L1249" i="1"/>
  <c r="M1249" i="1" s="1"/>
  <c r="K1249" i="1"/>
  <c r="L1233" i="1"/>
  <c r="M1233" i="1" s="1"/>
  <c r="K1233" i="1"/>
  <c r="L1217" i="1"/>
  <c r="M1217" i="1" s="1"/>
  <c r="K1217" i="1"/>
  <c r="L1201" i="1"/>
  <c r="M1201" i="1" s="1"/>
  <c r="K1201" i="1"/>
  <c r="L1185" i="1"/>
  <c r="M1185" i="1" s="1"/>
  <c r="K1185" i="1"/>
  <c r="L1170" i="1"/>
  <c r="M1170" i="1" s="1"/>
  <c r="K1170" i="1"/>
  <c r="L1154" i="1"/>
  <c r="M1154" i="1" s="1"/>
  <c r="K1154" i="1"/>
  <c r="L1138" i="1"/>
  <c r="M1138" i="1" s="1"/>
  <c r="K1138" i="1"/>
  <c r="L1122" i="1"/>
  <c r="M1122" i="1" s="1"/>
  <c r="K1122" i="1"/>
  <c r="L1106" i="1"/>
  <c r="M1106" i="1" s="1"/>
  <c r="K1106" i="1"/>
  <c r="K1090" i="1"/>
  <c r="L1074" i="1"/>
  <c r="M1074" i="1" s="1"/>
  <c r="K1074" i="1"/>
  <c r="L1058" i="1"/>
  <c r="M1058" i="1" s="1"/>
  <c r="K1058" i="1"/>
  <c r="L1032" i="1"/>
  <c r="M1032" i="1" s="1"/>
  <c r="K1032" i="1"/>
  <c r="L1016" i="1"/>
  <c r="M1016" i="1" s="1"/>
  <c r="K1016" i="1"/>
  <c r="L1000" i="1"/>
  <c r="M1000" i="1" s="1"/>
  <c r="K1000" i="1"/>
  <c r="L984" i="1"/>
  <c r="M984" i="1" s="1"/>
  <c r="K984" i="1"/>
  <c r="L968" i="1"/>
  <c r="M968" i="1" s="1"/>
  <c r="K968" i="1"/>
  <c r="L953" i="1"/>
  <c r="M953" i="1" s="1"/>
  <c r="K953" i="1"/>
  <c r="L938" i="1"/>
  <c r="M938" i="1" s="1"/>
  <c r="K938" i="1"/>
  <c r="L922" i="1"/>
  <c r="M922" i="1" s="1"/>
  <c r="K922" i="1"/>
  <c r="L906" i="1"/>
  <c r="M906" i="1" s="1"/>
  <c r="K906" i="1"/>
  <c r="L890" i="1"/>
  <c r="M890" i="1" s="1"/>
  <c r="K890" i="1"/>
  <c r="L875" i="1"/>
  <c r="M875" i="1" s="1"/>
  <c r="K875" i="1"/>
  <c r="L859" i="1"/>
  <c r="M859" i="1" s="1"/>
  <c r="K859" i="1"/>
  <c r="L843" i="1"/>
  <c r="M843" i="1" s="1"/>
  <c r="K843" i="1"/>
  <c r="L827" i="1"/>
  <c r="M827" i="1" s="1"/>
  <c r="K827" i="1"/>
  <c r="L811" i="1"/>
  <c r="M811" i="1" s="1"/>
  <c r="K811" i="1"/>
  <c r="L795" i="1"/>
  <c r="M795" i="1" s="1"/>
  <c r="K795" i="1"/>
  <c r="L779" i="1"/>
  <c r="M779" i="1" s="1"/>
  <c r="K779" i="1"/>
  <c r="L763" i="1"/>
  <c r="M763" i="1" s="1"/>
  <c r="K763" i="1"/>
  <c r="L747" i="1"/>
  <c r="M747" i="1" s="1"/>
  <c r="K747" i="1"/>
  <c r="L730" i="1"/>
  <c r="M730" i="1" s="1"/>
  <c r="K730" i="1"/>
  <c r="L714" i="1"/>
  <c r="M714" i="1" s="1"/>
  <c r="K714" i="1"/>
  <c r="L698" i="1"/>
  <c r="M698" i="1" s="1"/>
  <c r="K698" i="1"/>
  <c r="L682" i="1"/>
  <c r="M682" i="1" s="1"/>
  <c r="K682" i="1"/>
  <c r="L571" i="1"/>
  <c r="M571" i="1" s="1"/>
  <c r="K571" i="1"/>
  <c r="L555" i="1"/>
  <c r="M555" i="1" s="1"/>
  <c r="K555" i="1"/>
  <c r="L539" i="1"/>
  <c r="M539" i="1" s="1"/>
  <c r="K539" i="1"/>
  <c r="L504" i="1"/>
  <c r="M504" i="1" s="1"/>
  <c r="K504" i="1"/>
  <c r="L488" i="1"/>
  <c r="M488" i="1" s="1"/>
  <c r="K488" i="1"/>
  <c r="L472" i="1"/>
  <c r="M472" i="1" s="1"/>
  <c r="K472" i="1"/>
  <c r="L456" i="1"/>
  <c r="M456" i="1" s="1"/>
  <c r="K456" i="1"/>
  <c r="L440" i="1"/>
  <c r="M440" i="1" s="1"/>
  <c r="K440" i="1"/>
  <c r="L424" i="1"/>
  <c r="M424" i="1" s="1"/>
  <c r="K424" i="1"/>
  <c r="L408" i="1"/>
  <c r="M408" i="1" s="1"/>
  <c r="K408" i="1"/>
  <c r="L392" i="1"/>
  <c r="M392" i="1" s="1"/>
  <c r="K392" i="1"/>
  <c r="L376" i="1"/>
  <c r="M376" i="1" s="1"/>
  <c r="K376" i="1"/>
  <c r="L361" i="1"/>
  <c r="M361" i="1" s="1"/>
  <c r="K361" i="1"/>
  <c r="L345" i="1"/>
  <c r="M345" i="1" s="1"/>
  <c r="K345" i="1"/>
  <c r="L329" i="1"/>
  <c r="M329" i="1" s="1"/>
  <c r="K329" i="1"/>
  <c r="K313" i="1"/>
  <c r="L297" i="1"/>
  <c r="M297" i="1" s="1"/>
  <c r="K297" i="1"/>
  <c r="L281" i="1"/>
  <c r="M281" i="1" s="1"/>
  <c r="K281" i="1"/>
  <c r="L265" i="1"/>
  <c r="M265" i="1" s="1"/>
  <c r="K265" i="1"/>
  <c r="L249" i="1"/>
  <c r="M249" i="1" s="1"/>
  <c r="K249" i="1"/>
  <c r="L234" i="1"/>
  <c r="M234" i="1" s="1"/>
  <c r="K234" i="1"/>
  <c r="L218" i="1"/>
  <c r="M218" i="1" s="1"/>
  <c r="K218" i="1"/>
  <c r="L202" i="1"/>
  <c r="M202" i="1" s="1"/>
  <c r="K202" i="1"/>
  <c r="L187" i="1"/>
  <c r="M187" i="1" s="1"/>
  <c r="K187" i="1"/>
  <c r="L171" i="1"/>
  <c r="M171" i="1" s="1"/>
  <c r="K171" i="1"/>
  <c r="L156" i="1"/>
  <c r="M156" i="1" s="1"/>
  <c r="K156" i="1"/>
  <c r="L140" i="1"/>
  <c r="M140" i="1" s="1"/>
  <c r="K140" i="1"/>
  <c r="L124" i="1"/>
  <c r="M124" i="1" s="1"/>
  <c r="K124" i="1"/>
  <c r="L108" i="1"/>
  <c r="M108" i="1" s="1"/>
  <c r="K108" i="1"/>
  <c r="L650" i="1"/>
  <c r="M650" i="1" s="1"/>
  <c r="K650" i="1"/>
  <c r="L635" i="1"/>
  <c r="M635" i="1" s="1"/>
  <c r="K635" i="1"/>
  <c r="L619" i="1"/>
  <c r="M619" i="1" s="1"/>
  <c r="K619" i="1"/>
  <c r="L606" i="1"/>
  <c r="M606" i="1" s="1"/>
  <c r="K606" i="1"/>
  <c r="L667" i="1"/>
  <c r="M667" i="1" s="1"/>
  <c r="K667" i="1"/>
  <c r="K5944" i="1"/>
  <c r="K5921" i="1"/>
  <c r="K5912" i="1"/>
  <c r="L3055" i="1"/>
  <c r="M3055" i="1" s="1"/>
  <c r="K3055" i="1"/>
  <c r="L3036" i="1"/>
  <c r="M3036" i="1" s="1"/>
  <c r="K3036" i="1"/>
  <c r="L3125" i="1"/>
  <c r="M3125" i="1" s="1"/>
  <c r="K3125" i="1"/>
  <c r="L3734" i="1"/>
  <c r="M3734" i="1" s="1"/>
  <c r="K3734" i="1"/>
  <c r="L3718" i="1"/>
  <c r="M3718" i="1" s="1"/>
  <c r="K3718" i="1"/>
  <c r="L3702" i="1"/>
  <c r="M3702" i="1" s="1"/>
  <c r="K3702" i="1"/>
  <c r="L3686" i="1"/>
  <c r="M3686" i="1" s="1"/>
  <c r="K3686" i="1"/>
  <c r="K3671" i="1"/>
  <c r="L3655" i="1"/>
  <c r="M3655" i="1" s="1"/>
  <c r="K3655" i="1"/>
  <c r="L3639" i="1"/>
  <c r="M3639" i="1" s="1"/>
  <c r="K3639" i="1"/>
  <c r="L3623" i="1"/>
  <c r="M3623" i="1" s="1"/>
  <c r="K3623" i="1"/>
  <c r="L3607" i="1"/>
  <c r="M3607" i="1" s="1"/>
  <c r="K3607" i="1"/>
  <c r="L3591" i="1"/>
  <c r="M3591" i="1" s="1"/>
  <c r="K3591" i="1"/>
  <c r="L3575" i="1"/>
  <c r="M3575" i="1" s="1"/>
  <c r="K3575" i="1"/>
  <c r="K3559" i="1"/>
  <c r="L3543" i="1"/>
  <c r="M3543" i="1" s="1"/>
  <c r="K3543" i="1"/>
  <c r="L3527" i="1"/>
  <c r="M3527" i="1" s="1"/>
  <c r="K3527" i="1"/>
  <c r="L3511" i="1"/>
  <c r="M3511" i="1" s="1"/>
  <c r="K3511" i="1"/>
  <c r="K3495" i="1"/>
  <c r="L3479" i="1"/>
  <c r="M3479" i="1" s="1"/>
  <c r="K3479" i="1"/>
  <c r="L3447" i="1"/>
  <c r="M3447" i="1" s="1"/>
  <c r="K3447" i="1"/>
  <c r="L3431" i="1"/>
  <c r="M3431" i="1" s="1"/>
  <c r="K3431" i="1"/>
  <c r="L3415" i="1"/>
  <c r="M3415" i="1" s="1"/>
  <c r="K3415" i="1"/>
  <c r="L3385" i="1"/>
  <c r="M3385" i="1" s="1"/>
  <c r="K3385" i="1"/>
  <c r="L3369" i="1"/>
  <c r="M3369" i="1" s="1"/>
  <c r="K3369" i="1"/>
  <c r="L3353" i="1"/>
  <c r="M3353" i="1" s="1"/>
  <c r="K3353" i="1"/>
  <c r="L3337" i="1"/>
  <c r="M3337" i="1" s="1"/>
  <c r="K3337" i="1"/>
  <c r="L3321" i="1"/>
  <c r="M3321" i="1" s="1"/>
  <c r="K3321" i="1"/>
  <c r="L3306" i="1"/>
  <c r="M3306" i="1" s="1"/>
  <c r="K3306" i="1"/>
  <c r="L3290" i="1"/>
  <c r="M3290" i="1" s="1"/>
  <c r="K3290" i="1"/>
  <c r="L3274" i="1"/>
  <c r="M3274" i="1" s="1"/>
  <c r="K3274" i="1"/>
  <c r="L3258" i="1"/>
  <c r="M3258" i="1" s="1"/>
  <c r="K3258" i="1"/>
  <c r="L3242" i="1"/>
  <c r="M3242" i="1" s="1"/>
  <c r="K3242" i="1"/>
  <c r="L3226" i="1"/>
  <c r="M3226" i="1" s="1"/>
  <c r="K3226" i="1"/>
  <c r="L3210" i="1"/>
  <c r="M3210" i="1" s="1"/>
  <c r="K3210" i="1"/>
  <c r="L3194" i="1"/>
  <c r="M3194" i="1" s="1"/>
  <c r="K3194" i="1"/>
  <c r="L3178" i="1"/>
  <c r="M3178" i="1" s="1"/>
  <c r="K3178" i="1"/>
  <c r="L3162" i="1"/>
  <c r="M3162" i="1" s="1"/>
  <c r="K3162" i="1"/>
  <c r="L3146" i="1"/>
  <c r="M3146" i="1" s="1"/>
  <c r="K3146" i="1"/>
  <c r="L3130" i="1"/>
  <c r="M3130" i="1" s="1"/>
  <c r="K3130" i="1"/>
  <c r="L3092" i="1"/>
  <c r="M3092" i="1" s="1"/>
  <c r="K3092" i="1"/>
  <c r="L3076" i="1"/>
  <c r="M3076" i="1" s="1"/>
  <c r="K3076" i="1"/>
  <c r="L3060" i="1"/>
  <c r="M3060" i="1" s="1"/>
  <c r="K3060" i="1"/>
  <c r="K3018" i="1"/>
  <c r="L3002" i="1"/>
  <c r="M3002" i="1" s="1"/>
  <c r="K3002" i="1"/>
  <c r="L2986" i="1"/>
  <c r="M2986" i="1" s="1"/>
  <c r="K2986" i="1"/>
  <c r="L2970" i="1"/>
  <c r="M2970" i="1" s="1"/>
  <c r="K2970" i="1"/>
  <c r="L2954" i="1"/>
  <c r="M2954" i="1" s="1"/>
  <c r="K2954" i="1"/>
  <c r="L2938" i="1"/>
  <c r="M2938" i="1" s="1"/>
  <c r="K2938" i="1"/>
  <c r="L2922" i="1"/>
  <c r="M2922" i="1" s="1"/>
  <c r="K2922" i="1"/>
  <c r="L2906" i="1"/>
  <c r="M2906" i="1" s="1"/>
  <c r="K2906" i="1"/>
  <c r="L2890" i="1"/>
  <c r="M2890" i="1" s="1"/>
  <c r="K2890" i="1"/>
  <c r="L2875" i="1"/>
  <c r="M2875" i="1" s="1"/>
  <c r="K2875" i="1"/>
  <c r="L2859" i="1"/>
  <c r="M2859" i="1" s="1"/>
  <c r="K2859" i="1"/>
  <c r="L2843" i="1"/>
  <c r="M2843" i="1" s="1"/>
  <c r="K2843" i="1"/>
  <c r="L2821" i="1"/>
  <c r="M2821" i="1" s="1"/>
  <c r="K2821" i="1"/>
  <c r="L2805" i="1"/>
  <c r="M2805" i="1" s="1"/>
  <c r="K2805" i="1"/>
  <c r="L2789" i="1"/>
  <c r="M2789" i="1" s="1"/>
  <c r="K2789" i="1"/>
  <c r="L2773" i="1"/>
  <c r="M2773" i="1" s="1"/>
  <c r="K2773" i="1"/>
  <c r="L2758" i="1"/>
  <c r="M2758" i="1" s="1"/>
  <c r="K2758" i="1"/>
  <c r="L2742" i="1"/>
  <c r="M2742" i="1" s="1"/>
  <c r="K2742" i="1"/>
  <c r="L2726" i="1"/>
  <c r="M2726" i="1" s="1"/>
  <c r="K2726" i="1"/>
  <c r="L2710" i="1"/>
  <c r="M2710" i="1" s="1"/>
  <c r="K2710" i="1"/>
  <c r="K2695" i="1"/>
  <c r="L2679" i="1"/>
  <c r="M2679" i="1" s="1"/>
  <c r="K2679" i="1"/>
  <c r="L2664" i="1"/>
  <c r="M2664" i="1" s="1"/>
  <c r="K2664" i="1"/>
  <c r="L2648" i="1"/>
  <c r="M2648" i="1" s="1"/>
  <c r="K2648" i="1"/>
  <c r="L2632" i="1"/>
  <c r="M2632" i="1" s="1"/>
  <c r="K2632" i="1"/>
  <c r="K2616" i="1"/>
  <c r="L2600" i="1"/>
  <c r="M2600" i="1" s="1"/>
  <c r="K2600" i="1"/>
  <c r="L2584" i="1"/>
  <c r="M2584" i="1" s="1"/>
  <c r="K2584" i="1"/>
  <c r="L2568" i="1"/>
  <c r="M2568" i="1" s="1"/>
  <c r="K2568" i="1"/>
  <c r="L2552" i="1"/>
  <c r="M2552" i="1" s="1"/>
  <c r="K2552" i="1"/>
  <c r="L2537" i="1"/>
  <c r="M2537" i="1" s="1"/>
  <c r="K2537" i="1"/>
  <c r="L2521" i="1"/>
  <c r="M2521" i="1" s="1"/>
  <c r="K2521" i="1"/>
  <c r="K2505" i="1"/>
  <c r="K2489" i="1"/>
  <c r="L2473" i="1"/>
  <c r="M2473" i="1" s="1"/>
  <c r="K2473" i="1"/>
  <c r="K2457" i="1"/>
  <c r="L2441" i="1"/>
  <c r="M2441" i="1" s="1"/>
  <c r="K2441" i="1"/>
  <c r="L2425" i="1"/>
  <c r="M2425" i="1" s="1"/>
  <c r="K2425" i="1"/>
  <c r="L2409" i="1"/>
  <c r="M2409" i="1" s="1"/>
  <c r="K2409" i="1"/>
  <c r="L2393" i="1"/>
  <c r="M2393" i="1" s="1"/>
  <c r="K2393" i="1"/>
  <c r="L2378" i="1"/>
  <c r="M2378" i="1" s="1"/>
  <c r="K2378" i="1"/>
  <c r="L2362" i="1"/>
  <c r="M2362" i="1" s="1"/>
  <c r="K2362" i="1"/>
  <c r="L2346" i="1"/>
  <c r="M2346" i="1" s="1"/>
  <c r="K2346" i="1"/>
  <c r="L2330" i="1"/>
  <c r="M2330" i="1" s="1"/>
  <c r="K2330" i="1"/>
  <c r="L2314" i="1"/>
  <c r="M2314" i="1" s="1"/>
  <c r="K2314" i="1"/>
  <c r="L2298" i="1"/>
  <c r="M2298" i="1" s="1"/>
  <c r="K2298" i="1"/>
  <c r="L2282" i="1"/>
  <c r="M2282" i="1" s="1"/>
  <c r="K2282" i="1"/>
  <c r="L2266" i="1"/>
  <c r="M2266" i="1" s="1"/>
  <c r="K2266" i="1"/>
  <c r="L2250" i="1"/>
  <c r="M2250" i="1" s="1"/>
  <c r="K2250" i="1"/>
  <c r="L2234" i="1"/>
  <c r="M2234" i="1" s="1"/>
  <c r="K2234" i="1"/>
  <c r="L2218" i="1"/>
  <c r="M2218" i="1" s="1"/>
  <c r="K2218" i="1"/>
  <c r="L2203" i="1"/>
  <c r="M2203" i="1" s="1"/>
  <c r="K2203" i="1"/>
  <c r="L2187" i="1"/>
  <c r="M2187" i="1" s="1"/>
  <c r="K2187" i="1"/>
  <c r="L2171" i="1"/>
  <c r="M2171" i="1" s="1"/>
  <c r="K2171" i="1"/>
  <c r="L2155" i="1"/>
  <c r="M2155" i="1" s="1"/>
  <c r="K2155" i="1"/>
  <c r="L2139" i="1"/>
  <c r="M2139" i="1" s="1"/>
  <c r="K2139" i="1"/>
  <c r="L2123" i="1"/>
  <c r="M2123" i="1" s="1"/>
  <c r="K2123" i="1"/>
  <c r="L2107" i="1"/>
  <c r="M2107" i="1" s="1"/>
  <c r="K2107" i="1"/>
  <c r="L2091" i="1"/>
  <c r="M2091" i="1" s="1"/>
  <c r="K2091" i="1"/>
  <c r="L2075" i="1"/>
  <c r="M2075" i="1" s="1"/>
  <c r="K2075" i="1"/>
  <c r="L2059" i="1"/>
  <c r="M2059" i="1" s="1"/>
  <c r="K2059" i="1"/>
  <c r="L2044" i="1"/>
  <c r="M2044" i="1" s="1"/>
  <c r="K2044" i="1"/>
  <c r="L2028" i="1"/>
  <c r="M2028" i="1" s="1"/>
  <c r="K2028" i="1"/>
  <c r="K2012" i="1"/>
  <c r="L1996" i="1"/>
  <c r="M1996" i="1" s="1"/>
  <c r="K1996" i="1"/>
  <c r="L1980" i="1"/>
  <c r="M1980" i="1" s="1"/>
  <c r="K1980" i="1"/>
  <c r="L1964" i="1"/>
  <c r="M1964" i="1" s="1"/>
  <c r="K1964" i="1"/>
  <c r="L1948" i="1"/>
  <c r="M1948" i="1" s="1"/>
  <c r="K1948" i="1"/>
  <c r="L1932" i="1"/>
  <c r="M1932" i="1" s="1"/>
  <c r="K1932" i="1"/>
  <c r="L1916" i="1"/>
  <c r="M1916" i="1" s="1"/>
  <c r="K1916" i="1"/>
  <c r="L1900" i="1"/>
  <c r="M1900" i="1" s="1"/>
  <c r="K1900" i="1"/>
  <c r="L1884" i="1"/>
  <c r="M1884" i="1" s="1"/>
  <c r="K1884" i="1"/>
  <c r="L1868" i="1"/>
  <c r="M1868" i="1" s="1"/>
  <c r="K1868" i="1"/>
  <c r="L1853" i="1"/>
  <c r="M1853" i="1" s="1"/>
  <c r="K1853" i="1"/>
  <c r="L1837" i="1"/>
  <c r="M1837" i="1" s="1"/>
  <c r="K1837" i="1"/>
  <c r="L1821" i="1"/>
  <c r="M1821" i="1" s="1"/>
  <c r="K1821" i="1"/>
  <c r="L1805" i="1"/>
  <c r="M1805" i="1" s="1"/>
  <c r="K1805" i="1"/>
  <c r="L1789" i="1"/>
  <c r="M1789" i="1" s="1"/>
  <c r="K1789" i="1"/>
  <c r="L1773" i="1"/>
  <c r="M1773" i="1" s="1"/>
  <c r="K1773" i="1"/>
  <c r="L1757" i="1"/>
  <c r="M1757" i="1" s="1"/>
  <c r="K1757" i="1"/>
  <c r="L1741" i="1"/>
  <c r="M1741" i="1" s="1"/>
  <c r="K1741" i="1"/>
  <c r="L1725" i="1"/>
  <c r="M1725" i="1" s="1"/>
  <c r="K1725" i="1"/>
  <c r="L1709" i="1"/>
  <c r="M1709" i="1" s="1"/>
  <c r="K1709" i="1"/>
  <c r="L1693" i="1"/>
  <c r="M1693" i="1" s="1"/>
  <c r="K1693" i="1"/>
  <c r="L1677" i="1"/>
  <c r="M1677" i="1" s="1"/>
  <c r="K1677" i="1"/>
  <c r="L1661" i="1"/>
  <c r="M1661" i="1" s="1"/>
  <c r="K1661" i="1"/>
  <c r="L1645" i="1"/>
  <c r="M1645" i="1" s="1"/>
  <c r="K1645" i="1"/>
  <c r="L1629" i="1"/>
  <c r="M1629" i="1" s="1"/>
  <c r="K1629" i="1"/>
  <c r="L1613" i="1"/>
  <c r="M1613" i="1" s="1"/>
  <c r="K1613" i="1"/>
  <c r="L1597" i="1"/>
  <c r="M1597" i="1" s="1"/>
  <c r="K1597" i="1"/>
  <c r="L1581" i="1"/>
  <c r="M1581" i="1" s="1"/>
  <c r="K1581" i="1"/>
  <c r="L1565" i="1"/>
  <c r="M1565" i="1" s="1"/>
  <c r="K1565" i="1"/>
  <c r="L1549" i="1"/>
  <c r="M1549" i="1" s="1"/>
  <c r="K1549" i="1"/>
  <c r="L1533" i="1"/>
  <c r="M1533" i="1" s="1"/>
  <c r="K1533" i="1"/>
  <c r="L1517" i="1"/>
  <c r="M1517" i="1" s="1"/>
  <c r="K1517" i="1"/>
  <c r="L1502" i="1"/>
  <c r="M1502" i="1" s="1"/>
  <c r="K1502" i="1"/>
  <c r="L1486" i="1"/>
  <c r="M1486" i="1" s="1"/>
  <c r="K1486" i="1"/>
  <c r="L1470" i="1"/>
  <c r="M1470" i="1" s="1"/>
  <c r="K1470" i="1"/>
  <c r="L1454" i="1"/>
  <c r="M1454" i="1" s="1"/>
  <c r="K1454" i="1"/>
  <c r="L1439" i="1"/>
  <c r="M1439" i="1" s="1"/>
  <c r="K1439" i="1"/>
  <c r="L1408" i="1"/>
  <c r="M1408" i="1" s="1"/>
  <c r="K1408" i="1"/>
  <c r="L1392" i="1"/>
  <c r="M1392" i="1" s="1"/>
  <c r="K1392" i="1"/>
  <c r="L1376" i="1"/>
  <c r="M1376" i="1" s="1"/>
  <c r="K1376" i="1"/>
  <c r="L1360" i="1"/>
  <c r="M1360" i="1" s="1"/>
  <c r="K1360" i="1"/>
  <c r="L1344" i="1"/>
  <c r="M1344" i="1" s="1"/>
  <c r="K1344" i="1"/>
  <c r="L1328" i="1"/>
  <c r="M1328" i="1" s="1"/>
  <c r="K1328" i="1"/>
  <c r="L1312" i="1"/>
  <c r="M1312" i="1" s="1"/>
  <c r="K1312" i="1"/>
  <c r="L1296" i="1"/>
  <c r="M1296" i="1" s="1"/>
  <c r="K1296" i="1"/>
  <c r="L1280" i="1"/>
  <c r="M1280" i="1" s="1"/>
  <c r="K1280" i="1"/>
  <c r="K1264" i="1"/>
  <c r="L1248" i="1"/>
  <c r="M1248" i="1" s="1"/>
  <c r="K1248" i="1"/>
  <c r="L1232" i="1"/>
  <c r="M1232" i="1" s="1"/>
  <c r="K1232" i="1"/>
  <c r="L1216" i="1"/>
  <c r="M1216" i="1" s="1"/>
  <c r="K1216" i="1"/>
  <c r="L1200" i="1"/>
  <c r="M1200" i="1" s="1"/>
  <c r="K1200" i="1"/>
  <c r="L1184" i="1"/>
  <c r="M1184" i="1" s="1"/>
  <c r="K1184" i="1"/>
  <c r="L1169" i="1"/>
  <c r="M1169" i="1" s="1"/>
  <c r="K1169" i="1"/>
  <c r="L1153" i="1"/>
  <c r="M1153" i="1" s="1"/>
  <c r="K1153" i="1"/>
  <c r="L1137" i="1"/>
  <c r="M1137" i="1" s="1"/>
  <c r="K1137" i="1"/>
  <c r="L1121" i="1"/>
  <c r="M1121" i="1" s="1"/>
  <c r="K1121" i="1"/>
  <c r="L1105" i="1"/>
  <c r="M1105" i="1" s="1"/>
  <c r="K1105" i="1"/>
  <c r="L1089" i="1"/>
  <c r="M1089" i="1" s="1"/>
  <c r="K1089" i="1"/>
  <c r="L1073" i="1"/>
  <c r="M1073" i="1" s="1"/>
  <c r="K1073" i="1"/>
  <c r="L1057" i="1"/>
  <c r="M1057" i="1" s="1"/>
  <c r="K1057" i="1"/>
  <c r="L1031" i="1"/>
  <c r="M1031" i="1" s="1"/>
  <c r="K1031" i="1"/>
  <c r="L1015" i="1"/>
  <c r="M1015" i="1" s="1"/>
  <c r="K1015" i="1"/>
  <c r="L999" i="1"/>
  <c r="M999" i="1" s="1"/>
  <c r="K999" i="1"/>
  <c r="L983" i="1"/>
  <c r="M983" i="1" s="1"/>
  <c r="K983" i="1"/>
  <c r="L967" i="1"/>
  <c r="M967" i="1" s="1"/>
  <c r="K967" i="1"/>
  <c r="L952" i="1"/>
  <c r="M952" i="1" s="1"/>
  <c r="K952" i="1"/>
  <c r="L937" i="1"/>
  <c r="M937" i="1" s="1"/>
  <c r="K937" i="1"/>
  <c r="L921" i="1"/>
  <c r="M921" i="1" s="1"/>
  <c r="K921" i="1"/>
  <c r="L905" i="1"/>
  <c r="M905" i="1" s="1"/>
  <c r="K905" i="1"/>
  <c r="L889" i="1"/>
  <c r="M889" i="1" s="1"/>
  <c r="K889" i="1"/>
  <c r="L874" i="1"/>
  <c r="M874" i="1" s="1"/>
  <c r="K874" i="1"/>
  <c r="K858" i="1"/>
  <c r="L842" i="1"/>
  <c r="M842" i="1" s="1"/>
  <c r="K842" i="1"/>
  <c r="L826" i="1"/>
  <c r="M826" i="1" s="1"/>
  <c r="K826" i="1"/>
  <c r="L810" i="1"/>
  <c r="M810" i="1" s="1"/>
  <c r="K810" i="1"/>
  <c r="L794" i="1"/>
  <c r="M794" i="1" s="1"/>
  <c r="K794" i="1"/>
  <c r="L778" i="1"/>
  <c r="M778" i="1" s="1"/>
  <c r="K778" i="1"/>
  <c r="L762" i="1"/>
  <c r="M762" i="1" s="1"/>
  <c r="K762" i="1"/>
  <c r="L746" i="1"/>
  <c r="M746" i="1" s="1"/>
  <c r="K746" i="1"/>
  <c r="L729" i="1"/>
  <c r="M729" i="1" s="1"/>
  <c r="K729" i="1"/>
  <c r="L713" i="1"/>
  <c r="M713" i="1" s="1"/>
  <c r="K713" i="1"/>
  <c r="L697" i="1"/>
  <c r="M697" i="1" s="1"/>
  <c r="K697" i="1"/>
  <c r="L681" i="1"/>
  <c r="M681" i="1" s="1"/>
  <c r="K681" i="1"/>
  <c r="L570" i="1"/>
  <c r="M570" i="1" s="1"/>
  <c r="K570" i="1"/>
  <c r="L554" i="1"/>
  <c r="M554" i="1" s="1"/>
  <c r="K554" i="1"/>
  <c r="L538" i="1"/>
  <c r="M538" i="1" s="1"/>
  <c r="K538" i="1"/>
  <c r="L503" i="1"/>
  <c r="M503" i="1" s="1"/>
  <c r="K503" i="1"/>
  <c r="L487" i="1"/>
  <c r="M487" i="1" s="1"/>
  <c r="K487" i="1"/>
  <c r="L471" i="1"/>
  <c r="M471" i="1" s="1"/>
  <c r="K471" i="1"/>
  <c r="L455" i="1"/>
  <c r="M455" i="1" s="1"/>
  <c r="K455" i="1"/>
  <c r="L439" i="1"/>
  <c r="M439" i="1" s="1"/>
  <c r="K439" i="1"/>
  <c r="L423" i="1"/>
  <c r="M423" i="1" s="1"/>
  <c r="K423" i="1"/>
  <c r="L407" i="1"/>
  <c r="M407" i="1" s="1"/>
  <c r="K407" i="1"/>
  <c r="L391" i="1"/>
  <c r="M391" i="1" s="1"/>
  <c r="K391" i="1"/>
  <c r="L375" i="1"/>
  <c r="M375" i="1" s="1"/>
  <c r="K375" i="1"/>
  <c r="L360" i="1"/>
  <c r="M360" i="1" s="1"/>
  <c r="K360" i="1"/>
  <c r="L344" i="1"/>
  <c r="M344" i="1" s="1"/>
  <c r="K344" i="1"/>
  <c r="L328" i="1"/>
  <c r="M328" i="1" s="1"/>
  <c r="K328" i="1"/>
  <c r="L312" i="1"/>
  <c r="M312" i="1" s="1"/>
  <c r="K312" i="1"/>
  <c r="L296" i="1"/>
  <c r="M296" i="1" s="1"/>
  <c r="K296" i="1"/>
  <c r="L280" i="1"/>
  <c r="M280" i="1" s="1"/>
  <c r="K280" i="1"/>
  <c r="L264" i="1"/>
  <c r="M264" i="1" s="1"/>
  <c r="K264" i="1"/>
  <c r="L248" i="1"/>
  <c r="M248" i="1" s="1"/>
  <c r="K248" i="1"/>
  <c r="L233" i="1"/>
  <c r="M233" i="1" s="1"/>
  <c r="K233" i="1"/>
  <c r="L217" i="1"/>
  <c r="M217" i="1" s="1"/>
  <c r="K217" i="1"/>
  <c r="L201" i="1"/>
  <c r="M201" i="1" s="1"/>
  <c r="K201" i="1"/>
  <c r="L186" i="1"/>
  <c r="M186" i="1" s="1"/>
  <c r="K186" i="1"/>
  <c r="L170" i="1"/>
  <c r="M170" i="1" s="1"/>
  <c r="K170" i="1"/>
  <c r="L155" i="1"/>
  <c r="M155" i="1" s="1"/>
  <c r="K155" i="1"/>
  <c r="L139" i="1"/>
  <c r="M139" i="1" s="1"/>
  <c r="K139" i="1"/>
  <c r="L123" i="1"/>
  <c r="M123" i="1" s="1"/>
  <c r="K123" i="1"/>
  <c r="L107" i="1"/>
  <c r="M107" i="1" s="1"/>
  <c r="K107" i="1"/>
  <c r="L527" i="1"/>
  <c r="M527" i="1" s="1"/>
  <c r="K527" i="1"/>
  <c r="L586" i="1"/>
  <c r="M586" i="1" s="1"/>
  <c r="K586" i="1"/>
  <c r="L649" i="1"/>
  <c r="M649" i="1" s="1"/>
  <c r="K649" i="1"/>
  <c r="L634" i="1"/>
  <c r="M634" i="1" s="1"/>
  <c r="K634" i="1"/>
  <c r="L605" i="1"/>
  <c r="M605" i="1" s="1"/>
  <c r="K605" i="1"/>
  <c r="L591" i="1"/>
  <c r="M591" i="1" s="1"/>
  <c r="K591" i="1"/>
  <c r="L666" i="1"/>
  <c r="M666" i="1" s="1"/>
  <c r="K666" i="1"/>
  <c r="L5987" i="1"/>
  <c r="M5987" i="1" s="1"/>
  <c r="K5987" i="1"/>
  <c r="K5977" i="1"/>
  <c r="K5966" i="1"/>
  <c r="K5956" i="1"/>
  <c r="K5943" i="1"/>
  <c r="K5932" i="1"/>
  <c r="K5911" i="1"/>
  <c r="L3054" i="1"/>
  <c r="M3054" i="1" s="1"/>
  <c r="K3054" i="1"/>
  <c r="L3035" i="1"/>
  <c r="M3035" i="1" s="1"/>
  <c r="K3035" i="1"/>
  <c r="L3124" i="1"/>
  <c r="M3124" i="1" s="1"/>
  <c r="K3124" i="1"/>
  <c r="L6718" i="1"/>
  <c r="M6718" i="1" s="1"/>
  <c r="K6718" i="1"/>
  <c r="L6749" i="1"/>
  <c r="M6749" i="1" s="1"/>
  <c r="K6749" i="1"/>
  <c r="L6733" i="1"/>
  <c r="M6733" i="1" s="1"/>
  <c r="K6733" i="1"/>
  <c r="L6717" i="1"/>
  <c r="M6717" i="1" s="1"/>
  <c r="K6717" i="1"/>
  <c r="L6701" i="1"/>
  <c r="M6701" i="1" s="1"/>
  <c r="K6701" i="1"/>
  <c r="L6750" i="1"/>
  <c r="M6750" i="1" s="1"/>
  <c r="K6750" i="1"/>
  <c r="L6748" i="1"/>
  <c r="M6748" i="1" s="1"/>
  <c r="K6748" i="1"/>
  <c r="L6732" i="1"/>
  <c r="M6732" i="1" s="1"/>
  <c r="K6732" i="1"/>
  <c r="K6716" i="1"/>
  <c r="L6700" i="1"/>
  <c r="M6700" i="1" s="1"/>
  <c r="K6700" i="1"/>
  <c r="L6702" i="1"/>
  <c r="M6702" i="1" s="1"/>
  <c r="K6702" i="1"/>
  <c r="L6747" i="1"/>
  <c r="M6747" i="1" s="1"/>
  <c r="K6747" i="1"/>
  <c r="L6699" i="1"/>
  <c r="M6699" i="1" s="1"/>
  <c r="R2" i="1"/>
  <c r="K6699" i="1"/>
  <c r="L6762" i="1"/>
  <c r="M6762" i="1" s="1"/>
  <c r="K6762" i="1"/>
  <c r="L6746" i="1"/>
  <c r="M6746" i="1" s="1"/>
  <c r="K6746" i="1"/>
  <c r="K6730" i="1"/>
  <c r="L6714" i="1"/>
  <c r="M6714" i="1" s="1"/>
  <c r="K6714" i="1"/>
  <c r="L6735" i="1"/>
  <c r="M6735" i="1" s="1"/>
  <c r="K6735" i="1"/>
  <c r="L6734" i="1"/>
  <c r="M6734" i="1" s="1"/>
  <c r="K6734" i="1"/>
  <c r="L6715" i="1"/>
  <c r="M6715" i="1" s="1"/>
  <c r="K6715" i="1"/>
  <c r="L6761" i="1"/>
  <c r="M6761" i="1" s="1"/>
  <c r="K6761" i="1"/>
  <c r="L6745" i="1"/>
  <c r="M6745" i="1" s="1"/>
  <c r="K6745" i="1"/>
  <c r="L6729" i="1"/>
  <c r="M6729" i="1" s="1"/>
  <c r="K6729" i="1"/>
  <c r="L6713" i="1"/>
  <c r="M6713" i="1" s="1"/>
  <c r="K6713" i="1"/>
  <c r="L6760" i="1"/>
  <c r="M6760" i="1" s="1"/>
  <c r="K6760" i="1"/>
  <c r="L6744" i="1"/>
  <c r="M6744" i="1" s="1"/>
  <c r="K6744" i="1"/>
  <c r="L6728" i="1"/>
  <c r="M6728" i="1" s="1"/>
  <c r="K6728" i="1"/>
  <c r="L6712" i="1"/>
  <c r="M6712" i="1" s="1"/>
  <c r="K6712" i="1"/>
  <c r="L6759" i="1"/>
  <c r="M6759" i="1" s="1"/>
  <c r="K6759" i="1"/>
  <c r="L6743" i="1"/>
  <c r="M6743" i="1" s="1"/>
  <c r="K6743" i="1"/>
  <c r="L6727" i="1"/>
  <c r="M6727" i="1" s="1"/>
  <c r="K6727" i="1"/>
  <c r="L6711" i="1"/>
  <c r="M6711" i="1" s="1"/>
  <c r="K6711" i="1"/>
  <c r="L6731" i="1"/>
  <c r="M6731" i="1" s="1"/>
  <c r="K6731" i="1"/>
  <c r="L6758" i="1"/>
  <c r="M6758" i="1" s="1"/>
  <c r="K6758" i="1"/>
  <c r="L6742" i="1"/>
  <c r="M6742" i="1" s="1"/>
  <c r="K6742" i="1"/>
  <c r="K6726" i="1"/>
  <c r="L6710" i="1"/>
  <c r="M6710" i="1" s="1"/>
  <c r="K6710" i="1"/>
  <c r="L6757" i="1"/>
  <c r="M6757" i="1" s="1"/>
  <c r="K6757" i="1"/>
  <c r="L6741" i="1"/>
  <c r="M6741" i="1" s="1"/>
  <c r="K6741" i="1"/>
  <c r="L6725" i="1"/>
  <c r="M6725" i="1" s="1"/>
  <c r="K6725" i="1"/>
  <c r="L6709" i="1"/>
  <c r="M6709" i="1" s="1"/>
  <c r="K6709" i="1"/>
  <c r="L6756" i="1"/>
  <c r="M6756" i="1" s="1"/>
  <c r="K6756" i="1"/>
  <c r="L6740" i="1"/>
  <c r="M6740" i="1" s="1"/>
  <c r="K6740" i="1"/>
  <c r="L6724" i="1"/>
  <c r="M6724" i="1" s="1"/>
  <c r="K6724" i="1"/>
  <c r="L6708" i="1"/>
  <c r="M6708" i="1" s="1"/>
  <c r="K6708" i="1"/>
  <c r="L6755" i="1"/>
  <c r="M6755" i="1" s="1"/>
  <c r="K6755" i="1"/>
  <c r="L6739" i="1"/>
  <c r="M6739" i="1" s="1"/>
  <c r="K6739" i="1"/>
  <c r="L6723" i="1"/>
  <c r="M6723" i="1" s="1"/>
  <c r="K6723" i="1"/>
  <c r="L6707" i="1"/>
  <c r="M6707" i="1" s="1"/>
  <c r="K6707" i="1"/>
  <c r="L6754" i="1"/>
  <c r="M6754" i="1" s="1"/>
  <c r="K6754" i="1"/>
  <c r="L6738" i="1"/>
  <c r="M6738" i="1" s="1"/>
  <c r="K6738" i="1"/>
  <c r="L6722" i="1"/>
  <c r="M6722" i="1" s="1"/>
  <c r="K6722" i="1"/>
  <c r="K6706" i="1"/>
  <c r="L6753" i="1"/>
  <c r="M6753" i="1" s="1"/>
  <c r="K6753" i="1"/>
  <c r="L6737" i="1"/>
  <c r="M6737" i="1" s="1"/>
  <c r="K6737" i="1"/>
  <c r="L6721" i="1"/>
  <c r="M6721" i="1" s="1"/>
  <c r="K6721" i="1"/>
  <c r="K6705" i="1"/>
  <c r="L6751" i="1"/>
  <c r="M6751" i="1" s="1"/>
  <c r="K6751" i="1"/>
  <c r="L6719" i="1"/>
  <c r="M6719" i="1" s="1"/>
  <c r="K6719" i="1"/>
  <c r="L6752" i="1"/>
  <c r="M6752" i="1" s="1"/>
  <c r="K6752" i="1"/>
  <c r="L6736" i="1"/>
  <c r="M6736" i="1" s="1"/>
  <c r="K6736" i="1"/>
  <c r="L6720" i="1"/>
  <c r="M6720" i="1" s="1"/>
  <c r="K6720" i="1"/>
  <c r="L6704" i="1"/>
  <c r="M6704" i="1" s="1"/>
  <c r="K6704" i="1"/>
  <c r="M6703" i="1"/>
  <c r="O6060" i="1"/>
  <c r="P6060" i="1" s="1"/>
  <c r="O6059" i="1"/>
  <c r="P6059" i="1" s="1"/>
  <c r="H6051" i="1"/>
  <c r="H6052" i="1" s="1"/>
  <c r="H6053" i="1" s="1"/>
  <c r="H6054" i="1" s="1"/>
  <c r="H6055" i="1" s="1"/>
  <c r="H6056" i="1" s="1"/>
  <c r="H6057" i="1" s="1"/>
  <c r="H6058" i="1" s="1"/>
  <c r="H6059" i="1" s="1"/>
  <c r="H6060" i="1" s="1"/>
  <c r="H6061" i="1" s="1"/>
  <c r="H6062" i="1" s="1"/>
  <c r="H6063" i="1" s="1"/>
  <c r="H6064" i="1" s="1"/>
  <c r="H6065" i="1" s="1"/>
  <c r="H6066" i="1" s="1"/>
  <c r="H6067" i="1" s="1"/>
  <c r="H6068" i="1" s="1"/>
  <c r="H6069" i="1" s="1"/>
  <c r="H6070" i="1" s="1"/>
  <c r="H6071" i="1" s="1"/>
  <c r="H6072" i="1" s="1"/>
  <c r="H6073" i="1" s="1"/>
  <c r="H6074" i="1" s="1"/>
  <c r="H6075" i="1" s="1"/>
  <c r="H6076" i="1" s="1"/>
  <c r="H6077" i="1" s="1"/>
  <c r="H6078" i="1" s="1"/>
  <c r="H6079" i="1" s="1"/>
  <c r="H6080" i="1" s="1"/>
  <c r="H6081" i="1" s="1"/>
  <c r="H6082" i="1" s="1"/>
  <c r="H6083" i="1" s="1"/>
  <c r="H6084" i="1" s="1"/>
  <c r="H6085" i="1" s="1"/>
  <c r="H6086" i="1" s="1"/>
  <c r="H6087" i="1" s="1"/>
  <c r="H6088" i="1" s="1"/>
  <c r="H6089" i="1" s="1"/>
  <c r="H6090" i="1" s="1"/>
  <c r="H6091" i="1" s="1"/>
  <c r="H6092" i="1" s="1"/>
  <c r="H6093" i="1" s="1"/>
  <c r="H6094" i="1" s="1"/>
  <c r="H6095" i="1" s="1"/>
  <c r="H6096" i="1" s="1"/>
  <c r="H6097" i="1" s="1"/>
  <c r="H6098" i="1" s="1"/>
  <c r="H6099" i="1" s="1"/>
  <c r="H6100" i="1" s="1"/>
  <c r="H6101" i="1" s="1"/>
  <c r="H6102" i="1" s="1"/>
  <c r="H6103" i="1" s="1"/>
  <c r="H6104" i="1" s="1"/>
  <c r="H6105" i="1" s="1"/>
  <c r="H6106" i="1" s="1"/>
  <c r="H6107" i="1" s="1"/>
  <c r="H6108" i="1" s="1"/>
  <c r="H6109" i="1" s="1"/>
  <c r="H6110" i="1" s="1"/>
  <c r="H6111" i="1" s="1"/>
  <c r="H6112" i="1" s="1"/>
  <c r="H6113" i="1" s="1"/>
  <c r="H6114" i="1" s="1"/>
  <c r="H6115" i="1" s="1"/>
  <c r="H6116" i="1" s="1"/>
  <c r="H6117" i="1" s="1"/>
  <c r="H6118" i="1" s="1"/>
  <c r="H6119" i="1" s="1"/>
  <c r="H6120" i="1" s="1"/>
  <c r="H6121" i="1" s="1"/>
  <c r="H6122" i="1" s="1"/>
  <c r="H6123" i="1" s="1"/>
  <c r="H6124" i="1" s="1"/>
  <c r="H6125" i="1" s="1"/>
  <c r="H6126" i="1" s="1"/>
  <c r="H6127" i="1" s="1"/>
  <c r="H6128" i="1" s="1"/>
  <c r="H6129" i="1" s="1"/>
  <c r="H6130" i="1" s="1"/>
  <c r="H6131" i="1" s="1"/>
  <c r="H6132" i="1" s="1"/>
  <c r="H6133" i="1" s="1"/>
  <c r="H6134" i="1" s="1"/>
  <c r="H6135" i="1" s="1"/>
  <c r="H6136" i="1" s="1"/>
  <c r="H6137" i="1" s="1"/>
  <c r="H6138" i="1" s="1"/>
  <c r="H6139" i="1" s="1"/>
  <c r="H6140" i="1" s="1"/>
  <c r="H6141" i="1" s="1"/>
  <c r="H6142" i="1" s="1"/>
  <c r="H6143" i="1" s="1"/>
  <c r="H6144" i="1" s="1"/>
  <c r="H6145" i="1" s="1"/>
  <c r="H6146" i="1" s="1"/>
  <c r="H6147" i="1" s="1"/>
  <c r="H6148" i="1" s="1"/>
  <c r="H6149" i="1" s="1"/>
  <c r="H6150" i="1" s="1"/>
  <c r="H6151" i="1" s="1"/>
  <c r="H6152" i="1" s="1"/>
  <c r="H6153" i="1" s="1"/>
  <c r="H6154" i="1" s="1"/>
  <c r="H6155" i="1" s="1"/>
  <c r="H6156" i="1" s="1"/>
  <c r="H6157" i="1" s="1"/>
  <c r="H6158" i="1" s="1"/>
  <c r="H6159" i="1" s="1"/>
  <c r="H6160" i="1" s="1"/>
  <c r="H6161" i="1" s="1"/>
  <c r="H6162" i="1" s="1"/>
  <c r="H6163" i="1" s="1"/>
  <c r="H6164" i="1" s="1"/>
  <c r="H6165" i="1" s="1"/>
  <c r="H6166" i="1" s="1"/>
  <c r="H6167" i="1" s="1"/>
  <c r="H6168" i="1" s="1"/>
  <c r="H6169" i="1" s="1"/>
  <c r="H6170" i="1" s="1"/>
  <c r="H6171" i="1" s="1"/>
  <c r="H6172" i="1" s="1"/>
  <c r="H6173" i="1" s="1"/>
  <c r="H6174" i="1" s="1"/>
  <c r="H6175" i="1" s="1"/>
  <c r="H6176" i="1" s="1"/>
  <c r="H6177" i="1" s="1"/>
  <c r="H6178" i="1" s="1"/>
  <c r="H6179" i="1" s="1"/>
  <c r="H6180" i="1" s="1"/>
  <c r="H6181" i="1" s="1"/>
  <c r="H6182" i="1" s="1"/>
  <c r="H6183" i="1" s="1"/>
  <c r="H6184" i="1" s="1"/>
  <c r="H6185" i="1" s="1"/>
  <c r="H6186" i="1" s="1"/>
  <c r="H6187" i="1" s="1"/>
  <c r="H6188" i="1" s="1"/>
  <c r="H6189" i="1" s="1"/>
  <c r="H6190" i="1" s="1"/>
  <c r="H6191" i="1" s="1"/>
  <c r="H6192" i="1" s="1"/>
  <c r="H6193" i="1" s="1"/>
  <c r="H6194" i="1" s="1"/>
  <c r="H6195" i="1" s="1"/>
  <c r="H6196" i="1" s="1"/>
  <c r="H6197" i="1" s="1"/>
  <c r="H6198" i="1" s="1"/>
  <c r="H6199" i="1" s="1"/>
  <c r="H6200" i="1" s="1"/>
  <c r="H6201" i="1" s="1"/>
  <c r="H6202" i="1" s="1"/>
  <c r="H6203" i="1" s="1"/>
  <c r="H6204" i="1" s="1"/>
  <c r="H6205" i="1" s="1"/>
  <c r="H6206" i="1" s="1"/>
  <c r="H6207" i="1" s="1"/>
  <c r="H6208" i="1" s="1"/>
  <c r="H6209" i="1" s="1"/>
  <c r="H6210" i="1" s="1"/>
  <c r="H6211" i="1" s="1"/>
  <c r="H6212" i="1" s="1"/>
  <c r="H6213" i="1" s="1"/>
  <c r="H6214" i="1" s="1"/>
  <c r="H6215" i="1" s="1"/>
  <c r="H6216" i="1" s="1"/>
  <c r="H6217" i="1" s="1"/>
  <c r="H6218" i="1" s="1"/>
  <c r="H6219" i="1" s="1"/>
  <c r="H6220" i="1" s="1"/>
  <c r="H6221" i="1" s="1"/>
  <c r="H6222" i="1" s="1"/>
  <c r="H6223" i="1" s="1"/>
  <c r="H6224" i="1" s="1"/>
  <c r="H6225" i="1" s="1"/>
  <c r="H6226" i="1" s="1"/>
  <c r="H6227" i="1" s="1"/>
  <c r="H6228" i="1" s="1"/>
  <c r="H6229" i="1" s="1"/>
  <c r="H6230" i="1" s="1"/>
  <c r="H6231" i="1" s="1"/>
  <c r="H6232" i="1" s="1"/>
  <c r="H6233" i="1" s="1"/>
  <c r="H6234" i="1" s="1"/>
  <c r="H6235" i="1" s="1"/>
  <c r="H6236" i="1" s="1"/>
  <c r="H6237" i="1" s="1"/>
  <c r="H6238" i="1" s="1"/>
  <c r="H6239" i="1" s="1"/>
  <c r="H6240" i="1" s="1"/>
  <c r="H6241" i="1" s="1"/>
  <c r="H6242" i="1" s="1"/>
  <c r="H6243" i="1" s="1"/>
  <c r="H6244" i="1" s="1"/>
  <c r="H6245" i="1" s="1"/>
  <c r="H6246" i="1" s="1"/>
  <c r="H6247" i="1" s="1"/>
  <c r="H6248" i="1" s="1"/>
  <c r="H6249" i="1" s="1"/>
  <c r="H6250" i="1" s="1"/>
  <c r="H6251" i="1" s="1"/>
  <c r="H6252" i="1" s="1"/>
  <c r="H6253" i="1" s="1"/>
  <c r="H6254" i="1" s="1"/>
  <c r="H6255" i="1" s="1"/>
  <c r="H6256" i="1" s="1"/>
  <c r="H6257" i="1" s="1"/>
  <c r="H6258" i="1" s="1"/>
  <c r="H6259" i="1" s="1"/>
  <c r="H6260" i="1" s="1"/>
  <c r="H6261" i="1" s="1"/>
  <c r="H6262" i="1" s="1"/>
  <c r="H6263" i="1" s="1"/>
  <c r="H6264" i="1" s="1"/>
  <c r="H6265" i="1" s="1"/>
  <c r="H6266" i="1" s="1"/>
  <c r="H6267" i="1" s="1"/>
  <c r="H6268" i="1" s="1"/>
  <c r="H6269" i="1" s="1"/>
  <c r="H6270" i="1" s="1"/>
  <c r="H6271" i="1" s="1"/>
  <c r="O6063" i="1"/>
  <c r="P6063" i="1" s="1"/>
  <c r="O6062" i="1"/>
  <c r="Q6062" i="1" s="1"/>
  <c r="O6061" i="1"/>
  <c r="P6061" i="1" s="1"/>
  <c r="O6047" i="1"/>
  <c r="Q6047" i="1" s="1"/>
  <c r="O6046" i="1"/>
  <c r="I6051" i="1"/>
  <c r="I6052" i="1" s="1"/>
  <c r="I6053" i="1" s="1"/>
  <c r="I6054" i="1" s="1"/>
  <c r="I6055" i="1" s="1"/>
  <c r="I6056" i="1" s="1"/>
  <c r="I6057" i="1" s="1"/>
  <c r="I6058" i="1" s="1"/>
  <c r="I6059" i="1" s="1"/>
  <c r="I6060" i="1" s="1"/>
  <c r="I6061" i="1" s="1"/>
  <c r="I6062" i="1" s="1"/>
  <c r="I6063" i="1" s="1"/>
  <c r="I6064" i="1" s="1"/>
  <c r="I6065" i="1" s="1"/>
  <c r="I6066" i="1" s="1"/>
  <c r="I6067" i="1" s="1"/>
  <c r="I6068" i="1" s="1"/>
  <c r="I6069" i="1" s="1"/>
  <c r="I6070" i="1" s="1"/>
  <c r="I6071" i="1" s="1"/>
  <c r="I6072" i="1" s="1"/>
  <c r="I6073" i="1" s="1"/>
  <c r="I6074" i="1" s="1"/>
  <c r="I6075" i="1" s="1"/>
  <c r="I6076" i="1" s="1"/>
  <c r="I6077" i="1" s="1"/>
  <c r="I6078" i="1" s="1"/>
  <c r="I6079" i="1" s="1"/>
  <c r="I6080" i="1" s="1"/>
  <c r="I6081" i="1" s="1"/>
  <c r="I6082" i="1" s="1"/>
  <c r="I6083" i="1" s="1"/>
  <c r="I6084" i="1" s="1"/>
  <c r="I6085" i="1" s="1"/>
  <c r="I6086" i="1" s="1"/>
  <c r="I6087" i="1" s="1"/>
  <c r="I6088" i="1" s="1"/>
  <c r="I6089" i="1" s="1"/>
  <c r="I6090" i="1" s="1"/>
  <c r="I6091" i="1" s="1"/>
  <c r="I6092" i="1" s="1"/>
  <c r="I6093" i="1" s="1"/>
  <c r="I6094" i="1" s="1"/>
  <c r="I6095" i="1" s="1"/>
  <c r="I6096" i="1" s="1"/>
  <c r="I6097" i="1" s="1"/>
  <c r="I6098" i="1" s="1"/>
  <c r="I6099" i="1" s="1"/>
  <c r="I6100" i="1" s="1"/>
  <c r="I6101" i="1" s="1"/>
  <c r="I6102" i="1" s="1"/>
  <c r="I6103" i="1" s="1"/>
  <c r="I6104" i="1" s="1"/>
  <c r="I6105" i="1" s="1"/>
  <c r="I6106" i="1" s="1"/>
  <c r="I6107" i="1" s="1"/>
  <c r="I6108" i="1" s="1"/>
  <c r="I6109" i="1" s="1"/>
  <c r="I6110" i="1" s="1"/>
  <c r="I6111" i="1" s="1"/>
  <c r="I6112" i="1" s="1"/>
  <c r="I6113" i="1" s="1"/>
  <c r="I6114" i="1" s="1"/>
  <c r="I6115" i="1" s="1"/>
  <c r="I6116" i="1" s="1"/>
  <c r="I6117" i="1" s="1"/>
  <c r="I6118" i="1" s="1"/>
  <c r="I6119" i="1" s="1"/>
  <c r="I6120" i="1" s="1"/>
  <c r="I6121" i="1" s="1"/>
  <c r="I6122" i="1" s="1"/>
  <c r="I6123" i="1" s="1"/>
  <c r="I6124" i="1" s="1"/>
  <c r="I6125" i="1" s="1"/>
  <c r="I6126" i="1" s="1"/>
  <c r="I6127" i="1" s="1"/>
  <c r="I6128" i="1" s="1"/>
  <c r="I6129" i="1" s="1"/>
  <c r="I6130" i="1" s="1"/>
  <c r="I6131" i="1" s="1"/>
  <c r="I6132" i="1" s="1"/>
  <c r="I6133" i="1" s="1"/>
  <c r="I6134" i="1" s="1"/>
  <c r="I6135" i="1" s="1"/>
  <c r="I6136" i="1" s="1"/>
  <c r="I6137" i="1" s="1"/>
  <c r="I6138" i="1" s="1"/>
  <c r="I6139" i="1" s="1"/>
  <c r="I6140" i="1" s="1"/>
  <c r="I6141" i="1" s="1"/>
  <c r="I6142" i="1" s="1"/>
  <c r="I6143" i="1" s="1"/>
  <c r="I6144" i="1" s="1"/>
  <c r="I6145" i="1" s="1"/>
  <c r="I6146" i="1" s="1"/>
  <c r="I6147" i="1" s="1"/>
  <c r="I6148" i="1" s="1"/>
  <c r="I6149" i="1" s="1"/>
  <c r="I6150" i="1" s="1"/>
  <c r="I6151" i="1" s="1"/>
  <c r="I6152" i="1" s="1"/>
  <c r="I6153" i="1" s="1"/>
  <c r="I6154" i="1" s="1"/>
  <c r="I6155" i="1" s="1"/>
  <c r="I6156" i="1" s="1"/>
  <c r="I6157" i="1" s="1"/>
  <c r="I6158" i="1" s="1"/>
  <c r="I6159" i="1" s="1"/>
  <c r="I6160" i="1" s="1"/>
  <c r="I6161" i="1" s="1"/>
  <c r="I6162" i="1" s="1"/>
  <c r="I6163" i="1" s="1"/>
  <c r="I6164" i="1" s="1"/>
  <c r="I6165" i="1" s="1"/>
  <c r="I6166" i="1" s="1"/>
  <c r="I6167" i="1" s="1"/>
  <c r="I6168" i="1" s="1"/>
  <c r="I6169" i="1" s="1"/>
  <c r="I6170" i="1" s="1"/>
  <c r="I6171" i="1" s="1"/>
  <c r="I6172" i="1" s="1"/>
  <c r="I6173" i="1" s="1"/>
  <c r="I6174" i="1" s="1"/>
  <c r="I6175" i="1" s="1"/>
  <c r="I6176" i="1" s="1"/>
  <c r="I6177" i="1" s="1"/>
  <c r="I6178" i="1" s="1"/>
  <c r="I6179" i="1" s="1"/>
  <c r="I6180" i="1" s="1"/>
  <c r="I6181" i="1" s="1"/>
  <c r="I6182" i="1" s="1"/>
  <c r="I6183" i="1" s="1"/>
  <c r="I6184" i="1" s="1"/>
  <c r="I6185" i="1" s="1"/>
  <c r="I6186" i="1" s="1"/>
  <c r="I6187" i="1" s="1"/>
  <c r="I6188" i="1" s="1"/>
  <c r="I6189" i="1" s="1"/>
  <c r="I6190" i="1" s="1"/>
  <c r="I6191" i="1" s="1"/>
  <c r="I6192" i="1" s="1"/>
  <c r="I6193" i="1" s="1"/>
  <c r="I6194" i="1" s="1"/>
  <c r="I6195" i="1" s="1"/>
  <c r="I6196" i="1" s="1"/>
  <c r="I6197" i="1" s="1"/>
  <c r="I6198" i="1" s="1"/>
  <c r="I6199" i="1" s="1"/>
  <c r="I6200" i="1" s="1"/>
  <c r="I6201" i="1" s="1"/>
  <c r="I6202" i="1" s="1"/>
  <c r="I6203" i="1" s="1"/>
  <c r="I6204" i="1" s="1"/>
  <c r="I6205" i="1" s="1"/>
  <c r="I6206" i="1" s="1"/>
  <c r="I6207" i="1" s="1"/>
  <c r="I6208" i="1" s="1"/>
  <c r="I6209" i="1" s="1"/>
  <c r="I6210" i="1" s="1"/>
  <c r="I6211" i="1" s="1"/>
  <c r="I6212" i="1" s="1"/>
  <c r="I6213" i="1" s="1"/>
  <c r="I6214" i="1" s="1"/>
  <c r="I6215" i="1" s="1"/>
  <c r="I6216" i="1" s="1"/>
  <c r="I6217" i="1" s="1"/>
  <c r="I6218" i="1" s="1"/>
  <c r="I6219" i="1" s="1"/>
  <c r="I6220" i="1" s="1"/>
  <c r="I6221" i="1" s="1"/>
  <c r="I6222" i="1" s="1"/>
  <c r="I6223" i="1" s="1"/>
  <c r="I6224" i="1" s="1"/>
  <c r="I6225" i="1" s="1"/>
  <c r="I6226" i="1" s="1"/>
  <c r="I6227" i="1" s="1"/>
  <c r="I6228" i="1" s="1"/>
  <c r="I6229" i="1" s="1"/>
  <c r="I6230" i="1" s="1"/>
  <c r="I6231" i="1" s="1"/>
  <c r="I6232" i="1" s="1"/>
  <c r="I6233" i="1" s="1"/>
  <c r="I6234" i="1" s="1"/>
  <c r="I6235" i="1" s="1"/>
  <c r="I6236" i="1" s="1"/>
  <c r="I6237" i="1" s="1"/>
  <c r="I6238" i="1" s="1"/>
  <c r="I6239" i="1" s="1"/>
  <c r="I6240" i="1" s="1"/>
  <c r="I6241" i="1" s="1"/>
  <c r="I6242" i="1" s="1"/>
  <c r="I6243" i="1" s="1"/>
  <c r="I6244" i="1" s="1"/>
  <c r="I6245" i="1" s="1"/>
  <c r="I6246" i="1" s="1"/>
  <c r="I6247" i="1" s="1"/>
  <c r="I6248" i="1" s="1"/>
  <c r="I6249" i="1" s="1"/>
  <c r="I6250" i="1" s="1"/>
  <c r="I6251" i="1" s="1"/>
  <c r="I6252" i="1" s="1"/>
  <c r="I6253" i="1" s="1"/>
  <c r="I6254" i="1" s="1"/>
  <c r="I6255" i="1" s="1"/>
  <c r="I6256" i="1" s="1"/>
  <c r="I6257" i="1" s="1"/>
  <c r="I6258" i="1" s="1"/>
  <c r="I6259" i="1" s="1"/>
  <c r="I6260" i="1" s="1"/>
  <c r="I6261" i="1" s="1"/>
  <c r="I6262" i="1" s="1"/>
  <c r="I6263" i="1" s="1"/>
  <c r="I6264" i="1" s="1"/>
  <c r="I6265" i="1" s="1"/>
  <c r="I6266" i="1" s="1"/>
  <c r="I6267" i="1" s="1"/>
  <c r="I6268" i="1" s="1"/>
  <c r="I6269" i="1" s="1"/>
  <c r="I6270" i="1" s="1"/>
  <c r="I6271" i="1" s="1"/>
  <c r="L5983" i="1"/>
  <c r="M5983" i="1" s="1"/>
  <c r="L5973" i="1"/>
  <c r="M5973" i="1" s="1"/>
  <c r="L5962" i="1"/>
  <c r="M5962" i="1" s="1"/>
  <c r="L5972" i="1"/>
  <c r="M5972" i="1" s="1"/>
  <c r="L5951" i="1"/>
  <c r="M5951" i="1" s="1"/>
  <c r="L5939" i="1"/>
  <c r="M5939" i="1" s="1"/>
  <c r="L5926" i="1"/>
  <c r="M5926" i="1" s="1"/>
  <c r="L5917" i="1"/>
  <c r="M5917" i="1" s="1"/>
  <c r="L5906" i="1"/>
  <c r="M5906" i="1" s="1"/>
  <c r="L5982" i="1"/>
  <c r="M5982" i="1" s="1"/>
  <c r="L5971" i="1"/>
  <c r="M5971" i="1" s="1"/>
  <c r="L5961" i="1"/>
  <c r="M5961" i="1" s="1"/>
  <c r="L5950" i="1"/>
  <c r="M5950" i="1" s="1"/>
  <c r="L5925" i="1"/>
  <c r="M5925" i="1" s="1"/>
  <c r="L5905" i="1"/>
  <c r="M5905" i="1" s="1"/>
  <c r="L5981" i="1"/>
  <c r="M5981" i="1" s="1"/>
  <c r="L5960" i="1"/>
  <c r="M5960" i="1" s="1"/>
  <c r="L5949" i="1"/>
  <c r="M5949" i="1" s="1"/>
  <c r="L5938" i="1"/>
  <c r="M5938" i="1" s="1"/>
  <c r="L5924" i="1"/>
  <c r="M5924" i="1" s="1"/>
  <c r="L5916" i="1"/>
  <c r="M5916" i="1" s="1"/>
  <c r="L5904" i="1"/>
  <c r="M5904" i="1" s="1"/>
  <c r="L5885" i="1"/>
  <c r="M5885" i="1" s="1"/>
  <c r="L5980" i="1"/>
  <c r="M5980" i="1" s="1"/>
  <c r="L5970" i="1"/>
  <c r="M5970" i="1" s="1"/>
  <c r="L5959" i="1"/>
  <c r="M5959" i="1" s="1"/>
  <c r="L5948" i="1"/>
  <c r="M5948" i="1" s="1"/>
  <c r="L5937" i="1"/>
  <c r="M5937" i="1" s="1"/>
  <c r="L5915" i="1"/>
  <c r="M5915" i="1" s="1"/>
  <c r="L5947" i="1"/>
  <c r="M5947" i="1" s="1"/>
  <c r="L5936" i="1"/>
  <c r="M5936" i="1" s="1"/>
  <c r="L5923" i="1"/>
  <c r="M5923" i="1" s="1"/>
  <c r="L5914" i="1"/>
  <c r="M5914" i="1" s="1"/>
  <c r="L5903" i="1"/>
  <c r="M5903" i="1" s="1"/>
  <c r="L5899" i="1"/>
  <c r="M5899" i="1" s="1"/>
  <c r="L5871" i="1"/>
  <c r="M5871" i="1" s="1"/>
  <c r="L5979" i="1"/>
  <c r="M5979" i="1" s="1"/>
  <c r="L5969" i="1"/>
  <c r="M5969" i="1" s="1"/>
  <c r="L5958" i="1"/>
  <c r="M5958" i="1" s="1"/>
  <c r="L5946" i="1"/>
  <c r="M5946" i="1" s="1"/>
  <c r="L5935" i="1"/>
  <c r="M5935" i="1" s="1"/>
  <c r="L5901" i="1"/>
  <c r="M5901" i="1" s="1"/>
  <c r="L5873" i="1"/>
  <c r="M5873" i="1" s="1"/>
  <c r="L5898" i="1"/>
  <c r="M5898" i="1" s="1"/>
  <c r="L5896" i="1"/>
  <c r="M5896" i="1" s="1"/>
  <c r="L5968" i="1"/>
  <c r="M5968" i="1" s="1"/>
  <c r="L5945" i="1"/>
  <c r="M5945" i="1" s="1"/>
  <c r="L5934" i="1"/>
  <c r="M5934" i="1" s="1"/>
  <c r="L5922" i="1"/>
  <c r="M5922" i="1" s="1"/>
  <c r="L5913" i="1"/>
  <c r="M5913" i="1" s="1"/>
  <c r="L5902" i="1"/>
  <c r="M5902" i="1" s="1"/>
  <c r="L5897" i="1"/>
  <c r="M5897" i="1" s="1"/>
  <c r="L5895" i="1"/>
  <c r="M5895" i="1" s="1"/>
  <c r="L5869" i="1"/>
  <c r="M5869" i="1" s="1"/>
  <c r="L5978" i="1"/>
  <c r="M5978" i="1" s="1"/>
  <c r="L5967" i="1"/>
  <c r="M5967" i="1" s="1"/>
  <c r="L5957" i="1"/>
  <c r="M5957" i="1" s="1"/>
  <c r="L5933" i="1"/>
  <c r="M5933" i="1" s="1"/>
  <c r="L5894" i="1"/>
  <c r="M5894" i="1" s="1"/>
  <c r="L5868" i="1"/>
  <c r="M5868" i="1" s="1"/>
  <c r="L5944" i="1"/>
  <c r="M5944" i="1" s="1"/>
  <c r="L5921" i="1"/>
  <c r="M5921" i="1" s="1"/>
  <c r="L5912" i="1"/>
  <c r="M5912" i="1" s="1"/>
  <c r="L5884" i="1"/>
  <c r="M5884" i="1" s="1"/>
  <c r="L5893" i="1"/>
  <c r="M5893" i="1" s="1"/>
  <c r="L5867" i="1"/>
  <c r="M5867" i="1" s="1"/>
  <c r="L5977" i="1"/>
  <c r="M5977" i="1" s="1"/>
  <c r="L5966" i="1"/>
  <c r="M5966" i="1" s="1"/>
  <c r="L5956" i="1"/>
  <c r="M5956" i="1" s="1"/>
  <c r="L5943" i="1"/>
  <c r="M5943" i="1" s="1"/>
  <c r="L5932" i="1"/>
  <c r="M5932" i="1" s="1"/>
  <c r="L5911" i="1"/>
  <c r="M5911" i="1" s="1"/>
  <c r="L5892" i="1"/>
  <c r="M5892" i="1" s="1"/>
  <c r="L5965" i="1"/>
  <c r="M5965" i="1" s="1"/>
  <c r="L5942" i="1"/>
  <c r="M5942" i="1" s="1"/>
  <c r="L5931" i="1"/>
  <c r="M5931" i="1" s="1"/>
  <c r="L5920" i="1"/>
  <c r="M5920" i="1" s="1"/>
  <c r="L5910" i="1"/>
  <c r="M5910" i="1" s="1"/>
  <c r="L5887" i="1"/>
  <c r="M5887" i="1" s="1"/>
  <c r="L5976" i="1"/>
  <c r="M5976" i="1" s="1"/>
  <c r="L5964" i="1"/>
  <c r="M5964" i="1" s="1"/>
  <c r="L5955" i="1"/>
  <c r="M5955" i="1" s="1"/>
  <c r="L5930" i="1"/>
  <c r="M5930" i="1" s="1"/>
  <c r="L5872" i="1"/>
  <c r="M5872" i="1" s="1"/>
  <c r="L5866" i="1"/>
  <c r="M5866" i="1" s="1"/>
  <c r="L5890" i="1"/>
  <c r="M5890" i="1" s="1"/>
  <c r="L5954" i="1"/>
  <c r="M5954" i="1" s="1"/>
  <c r="L5941" i="1"/>
  <c r="M5941" i="1" s="1"/>
  <c r="L5929" i="1"/>
  <c r="M5929" i="1" s="1"/>
  <c r="L5919" i="1"/>
  <c r="M5919" i="1" s="1"/>
  <c r="L5909" i="1"/>
  <c r="M5909" i="1" s="1"/>
  <c r="L5886" i="1"/>
  <c r="M5886" i="1" s="1"/>
  <c r="L5900" i="1"/>
  <c r="M5900" i="1" s="1"/>
  <c r="L5891" i="1"/>
  <c r="M5891" i="1" s="1"/>
  <c r="L5985" i="1"/>
  <c r="M5985" i="1" s="1"/>
  <c r="L5975" i="1"/>
  <c r="M5975" i="1" s="1"/>
  <c r="L5963" i="1"/>
  <c r="M5963" i="1" s="1"/>
  <c r="L5953" i="1"/>
  <c r="M5953" i="1" s="1"/>
  <c r="L5928" i="1"/>
  <c r="M5928" i="1" s="1"/>
  <c r="L5908" i="1"/>
  <c r="M5908" i="1" s="1"/>
  <c r="L5888" i="1"/>
  <c r="M5888" i="1" s="1"/>
  <c r="L5984" i="1"/>
  <c r="M5984" i="1" s="1"/>
  <c r="L5974" i="1"/>
  <c r="M5974" i="1" s="1"/>
  <c r="L5952" i="1"/>
  <c r="M5952" i="1" s="1"/>
  <c r="L5940" i="1"/>
  <c r="M5940" i="1" s="1"/>
  <c r="L5927" i="1"/>
  <c r="M5927" i="1" s="1"/>
  <c r="L5918" i="1"/>
  <c r="M5918" i="1" s="1"/>
  <c r="L5907" i="1"/>
  <c r="M5907" i="1" s="1"/>
  <c r="Q5416" i="1"/>
  <c r="Q5879" i="1"/>
  <c r="P5879" i="1"/>
  <c r="H5573" i="1"/>
  <c r="H5574" i="1" s="1"/>
  <c r="H5575" i="1" s="1"/>
  <c r="H5576" i="1" s="1"/>
  <c r="H5577" i="1" s="1"/>
  <c r="H5578" i="1" s="1"/>
  <c r="H5579" i="1" s="1"/>
  <c r="H5580" i="1" s="1"/>
  <c r="H5581" i="1" s="1"/>
  <c r="H5582" i="1" s="1"/>
  <c r="H5583" i="1" s="1"/>
  <c r="H5584" i="1" s="1"/>
  <c r="H5585" i="1" s="1"/>
  <c r="H5586" i="1" s="1"/>
  <c r="H5587" i="1" s="1"/>
  <c r="H5588" i="1" s="1"/>
  <c r="H5589" i="1" s="1"/>
  <c r="H5590" i="1" s="1"/>
  <c r="H5591" i="1" s="1"/>
  <c r="H5592" i="1" s="1"/>
  <c r="H5593" i="1" s="1"/>
  <c r="H5594" i="1" s="1"/>
  <c r="H5595" i="1" s="1"/>
  <c r="H5596" i="1" s="1"/>
  <c r="H5597" i="1" s="1"/>
  <c r="H5598" i="1" s="1"/>
  <c r="H5599" i="1" s="1"/>
  <c r="H5600" i="1" s="1"/>
  <c r="H5601" i="1" s="1"/>
  <c r="H5602" i="1" s="1"/>
  <c r="H5603" i="1" s="1"/>
  <c r="H5604" i="1" s="1"/>
  <c r="I5573" i="1"/>
  <c r="I5574" i="1" s="1"/>
  <c r="I5575" i="1" s="1"/>
  <c r="I5576" i="1" s="1"/>
  <c r="I5577" i="1" s="1"/>
  <c r="I5578" i="1" s="1"/>
  <c r="I5579" i="1" s="1"/>
  <c r="I5580" i="1" s="1"/>
  <c r="I5581" i="1" s="1"/>
  <c r="I5582" i="1" s="1"/>
  <c r="I5583" i="1" s="1"/>
  <c r="I5584" i="1" s="1"/>
  <c r="I5585" i="1" s="1"/>
  <c r="I5586" i="1" s="1"/>
  <c r="I5587" i="1" s="1"/>
  <c r="I5588" i="1" s="1"/>
  <c r="I5589" i="1" s="1"/>
  <c r="I5590" i="1" s="1"/>
  <c r="I5591" i="1" s="1"/>
  <c r="I5592" i="1" s="1"/>
  <c r="I5593" i="1" s="1"/>
  <c r="I5594" i="1" s="1"/>
  <c r="I5595" i="1" s="1"/>
  <c r="I5596" i="1" s="1"/>
  <c r="I5597" i="1" s="1"/>
  <c r="I5598" i="1" s="1"/>
  <c r="I5599" i="1" s="1"/>
  <c r="I5600" i="1" s="1"/>
  <c r="I5601" i="1" s="1"/>
  <c r="I5602" i="1" s="1"/>
  <c r="I5603" i="1" s="1"/>
  <c r="I5604" i="1" s="1"/>
  <c r="O5573" i="1"/>
  <c r="N5574" i="1"/>
  <c r="O5574" i="1" s="1"/>
  <c r="N5410" i="1"/>
  <c r="O5409" i="1"/>
  <c r="Q5408" i="1"/>
  <c r="P5408" i="1"/>
  <c r="P5417" i="1"/>
  <c r="Q5417" i="1"/>
  <c r="H5396" i="1"/>
  <c r="H5397" i="1" s="1"/>
  <c r="H5398" i="1" s="1"/>
  <c r="H5399" i="1" s="1"/>
  <c r="H5400" i="1" s="1"/>
  <c r="I5396" i="1"/>
  <c r="I5397" i="1" s="1"/>
  <c r="I5398" i="1" s="1"/>
  <c r="I5399" i="1" s="1"/>
  <c r="I5400" i="1" s="1"/>
  <c r="O5322" i="1"/>
  <c r="N5323" i="1"/>
  <c r="L5352" i="1"/>
  <c r="M5352" i="1" s="1"/>
  <c r="L5336" i="1"/>
  <c r="M5336" i="1" s="1"/>
  <c r="L5335" i="1"/>
  <c r="M5335" i="1" s="1"/>
  <c r="L5367" i="1"/>
  <c r="M5367" i="1" s="1"/>
  <c r="L5381" i="1"/>
  <c r="M5381" i="1" s="1"/>
  <c r="L5365" i="1"/>
  <c r="M5365" i="1" s="1"/>
  <c r="L5286" i="1"/>
  <c r="M5286" i="1" s="1"/>
  <c r="L5382" i="1"/>
  <c r="M5382" i="1" s="1"/>
  <c r="L5380" i="1"/>
  <c r="M5380" i="1" s="1"/>
  <c r="L5364" i="1"/>
  <c r="M5364" i="1" s="1"/>
  <c r="L5348" i="1"/>
  <c r="M5348" i="1" s="1"/>
  <c r="L5285" i="1"/>
  <c r="M5285" i="1" s="1"/>
  <c r="L5351" i="1"/>
  <c r="M5351" i="1" s="1"/>
  <c r="L5347" i="1"/>
  <c r="M5347" i="1" s="1"/>
  <c r="P5307" i="1"/>
  <c r="L5383" i="1"/>
  <c r="M5383" i="1" s="1"/>
  <c r="L5349" i="1"/>
  <c r="M5349" i="1" s="1"/>
  <c r="L5395" i="1"/>
  <c r="M5395" i="1" s="1"/>
  <c r="L5394" i="1"/>
  <c r="M5394" i="1" s="1"/>
  <c r="L5362" i="1"/>
  <c r="M5362" i="1" s="1"/>
  <c r="O5293" i="1"/>
  <c r="L5366" i="1"/>
  <c r="M5366" i="1" s="1"/>
  <c r="L5346" i="1"/>
  <c r="M5346" i="1" s="1"/>
  <c r="O5292" i="1"/>
  <c r="P5292" i="1" s="1"/>
  <c r="N5290" i="1"/>
  <c r="O5290" i="1" s="1"/>
  <c r="O5289" i="1"/>
  <c r="L5350" i="1"/>
  <c r="M5350" i="1" s="1"/>
  <c r="L5363" i="1"/>
  <c r="M5363" i="1" s="1"/>
  <c r="L5391" i="1"/>
  <c r="M5391" i="1" s="1"/>
  <c r="L5375" i="1"/>
  <c r="M5375" i="1" s="1"/>
  <c r="L5359" i="1"/>
  <c r="M5359" i="1" s="1"/>
  <c r="L5343" i="1"/>
  <c r="M5343" i="1" s="1"/>
  <c r="L5296" i="1"/>
  <c r="M5296" i="1" s="1"/>
  <c r="L5280" i="1"/>
  <c r="M5280" i="1" s="1"/>
  <c r="O5284" i="1"/>
  <c r="L5368" i="1"/>
  <c r="M5368" i="1" s="1"/>
  <c r="L5361" i="1"/>
  <c r="M5361" i="1" s="1"/>
  <c r="L5390" i="1"/>
  <c r="M5390" i="1" s="1"/>
  <c r="L5374" i="1"/>
  <c r="M5374" i="1" s="1"/>
  <c r="L5358" i="1"/>
  <c r="M5358" i="1" s="1"/>
  <c r="L5342" i="1"/>
  <c r="M5342" i="1" s="1"/>
  <c r="L5295" i="1"/>
  <c r="M5295" i="1" s="1"/>
  <c r="L5279" i="1"/>
  <c r="M5279" i="1" s="1"/>
  <c r="O5283" i="1"/>
  <c r="L5283" i="1"/>
  <c r="M5283" i="1" s="1"/>
  <c r="L5389" i="1"/>
  <c r="M5389" i="1" s="1"/>
  <c r="L5373" i="1"/>
  <c r="M5373" i="1" s="1"/>
  <c r="L5357" i="1"/>
  <c r="M5357" i="1" s="1"/>
  <c r="L5341" i="1"/>
  <c r="M5341" i="1" s="1"/>
  <c r="L5294" i="1"/>
  <c r="M5294" i="1" s="1"/>
  <c r="O5279" i="1"/>
  <c r="L5287" i="1"/>
  <c r="M5287" i="1" s="1"/>
  <c r="L5379" i="1"/>
  <c r="M5379" i="1" s="1"/>
  <c r="L5377" i="1"/>
  <c r="M5377" i="1" s="1"/>
  <c r="L5282" i="1"/>
  <c r="M5282" i="1" s="1"/>
  <c r="L5388" i="1"/>
  <c r="M5388" i="1" s="1"/>
  <c r="L5372" i="1"/>
  <c r="M5372" i="1" s="1"/>
  <c r="L5356" i="1"/>
  <c r="M5356" i="1" s="1"/>
  <c r="L5340" i="1"/>
  <c r="M5340" i="1" s="1"/>
  <c r="L5293" i="1"/>
  <c r="M5293" i="1" s="1"/>
  <c r="O5278" i="1"/>
  <c r="L5288" i="1"/>
  <c r="M5288" i="1" s="1"/>
  <c r="L5376" i="1"/>
  <c r="M5376" i="1" s="1"/>
  <c r="L5387" i="1"/>
  <c r="M5387" i="1" s="1"/>
  <c r="L5371" i="1"/>
  <c r="M5371" i="1" s="1"/>
  <c r="L5355" i="1"/>
  <c r="M5355" i="1" s="1"/>
  <c r="L5339" i="1"/>
  <c r="M5339" i="1" s="1"/>
  <c r="L5292" i="1"/>
  <c r="M5292" i="1" s="1"/>
  <c r="O5254" i="1"/>
  <c r="L5289" i="1"/>
  <c r="M5289" i="1" s="1"/>
  <c r="L5378" i="1"/>
  <c r="M5378" i="1" s="1"/>
  <c r="L5392" i="1"/>
  <c r="M5392" i="1" s="1"/>
  <c r="L5360" i="1"/>
  <c r="M5360" i="1" s="1"/>
  <c r="L5281" i="1"/>
  <c r="M5281" i="1" s="1"/>
  <c r="L5386" i="1"/>
  <c r="M5386" i="1" s="1"/>
  <c r="L5370" i="1"/>
  <c r="M5370" i="1" s="1"/>
  <c r="L5354" i="1"/>
  <c r="M5354" i="1" s="1"/>
  <c r="L5338" i="1"/>
  <c r="M5338" i="1" s="1"/>
  <c r="L5291" i="1"/>
  <c r="M5291" i="1" s="1"/>
  <c r="O5253" i="1"/>
  <c r="Q5253" i="1" s="1"/>
  <c r="L5384" i="1"/>
  <c r="M5384" i="1" s="1"/>
  <c r="L5284" i="1"/>
  <c r="M5284" i="1" s="1"/>
  <c r="L5393" i="1"/>
  <c r="M5393" i="1" s="1"/>
  <c r="L5345" i="1"/>
  <c r="M5345" i="1" s="1"/>
  <c r="L5344" i="1"/>
  <c r="M5344" i="1" s="1"/>
  <c r="L5385" i="1"/>
  <c r="M5385" i="1" s="1"/>
  <c r="L5369" i="1"/>
  <c r="M5369" i="1" s="1"/>
  <c r="L5353" i="1"/>
  <c r="M5353" i="1" s="1"/>
  <c r="L5337" i="1"/>
  <c r="M5337" i="1" s="1"/>
  <c r="L5290" i="1"/>
  <c r="M5290" i="1" s="1"/>
  <c r="I5229" i="1"/>
  <c r="I5230" i="1" s="1"/>
  <c r="I5231" i="1" s="1"/>
  <c r="I5232" i="1" s="1"/>
  <c r="I5233" i="1" s="1"/>
  <c r="I5234" i="1" s="1"/>
  <c r="I5235" i="1" s="1"/>
  <c r="I5236" i="1" s="1"/>
  <c r="I5237" i="1" s="1"/>
  <c r="I5238" i="1" s="1"/>
  <c r="I5239" i="1" s="1"/>
  <c r="I5240" i="1" s="1"/>
  <c r="I5241" i="1" s="1"/>
  <c r="I5242" i="1" s="1"/>
  <c r="I5243" i="1" s="1"/>
  <c r="I5244" i="1" s="1"/>
  <c r="I5245" i="1" s="1"/>
  <c r="I5246" i="1" s="1"/>
  <c r="I5247" i="1" s="1"/>
  <c r="I5248" i="1" s="1"/>
  <c r="I5249" i="1" s="1"/>
  <c r="I5250" i="1" s="1"/>
  <c r="I5251" i="1" s="1"/>
  <c r="H5229" i="1"/>
  <c r="H5230" i="1" s="1"/>
  <c r="H5231" i="1" s="1"/>
  <c r="H5232" i="1" s="1"/>
  <c r="H5233" i="1" s="1"/>
  <c r="H5234" i="1" s="1"/>
  <c r="H5235" i="1" s="1"/>
  <c r="H5236" i="1" s="1"/>
  <c r="H5237" i="1" s="1"/>
  <c r="H5238" i="1" s="1"/>
  <c r="H5239" i="1" s="1"/>
  <c r="H5240" i="1" s="1"/>
  <c r="H5241" i="1" s="1"/>
  <c r="H5242" i="1" s="1"/>
  <c r="H5243" i="1" s="1"/>
  <c r="H5244" i="1" s="1"/>
  <c r="H5245" i="1" s="1"/>
  <c r="H5246" i="1" s="1"/>
  <c r="H5247" i="1" s="1"/>
  <c r="H5248" i="1" s="1"/>
  <c r="H5249" i="1" s="1"/>
  <c r="H5250" i="1" s="1"/>
  <c r="H5251" i="1" s="1"/>
  <c r="I5075" i="1"/>
  <c r="I5076" i="1" s="1"/>
  <c r="I5077" i="1" s="1"/>
  <c r="I5078" i="1" s="1"/>
  <c r="I5079" i="1" s="1"/>
  <c r="I5080" i="1" s="1"/>
  <c r="I5081" i="1" s="1"/>
  <c r="I5082" i="1" s="1"/>
  <c r="I5083" i="1" s="1"/>
  <c r="I5084" i="1" s="1"/>
  <c r="I5085" i="1" s="1"/>
  <c r="I5086" i="1" s="1"/>
  <c r="I5087" i="1" s="1"/>
  <c r="I5088" i="1" s="1"/>
  <c r="I5089" i="1" s="1"/>
  <c r="I5090" i="1" s="1"/>
  <c r="I5091" i="1" s="1"/>
  <c r="I5092" i="1" s="1"/>
  <c r="I5093" i="1" s="1"/>
  <c r="I5094" i="1" s="1"/>
  <c r="I5095" i="1" s="1"/>
  <c r="I5096" i="1" s="1"/>
  <c r="I5097" i="1" s="1"/>
  <c r="I5098" i="1" s="1"/>
  <c r="I5099" i="1" s="1"/>
  <c r="I5100" i="1" s="1"/>
  <c r="I5101" i="1" s="1"/>
  <c r="I5102" i="1" s="1"/>
  <c r="I5103" i="1" s="1"/>
  <c r="I5104" i="1" s="1"/>
  <c r="I5105" i="1" s="1"/>
  <c r="I5106" i="1" s="1"/>
  <c r="I5107" i="1" s="1"/>
  <c r="I5108" i="1" s="1"/>
  <c r="I5109" i="1" s="1"/>
  <c r="I5110" i="1" s="1"/>
  <c r="I5111" i="1" s="1"/>
  <c r="I5112" i="1" s="1"/>
  <c r="I5113" i="1" s="1"/>
  <c r="I5114" i="1" s="1"/>
  <c r="I5115" i="1" s="1"/>
  <c r="I5116" i="1" s="1"/>
  <c r="I5117" i="1" s="1"/>
  <c r="I5118" i="1" s="1"/>
  <c r="I5119" i="1" s="1"/>
  <c r="I5120" i="1" s="1"/>
  <c r="I5121" i="1" s="1"/>
  <c r="I5122" i="1" s="1"/>
  <c r="I5123" i="1" s="1"/>
  <c r="I5124" i="1" s="1"/>
  <c r="I5125" i="1" s="1"/>
  <c r="I5126" i="1" s="1"/>
  <c r="I5127" i="1" s="1"/>
  <c r="I5128" i="1" s="1"/>
  <c r="I5129" i="1" s="1"/>
  <c r="I5130" i="1" s="1"/>
  <c r="I5131" i="1" s="1"/>
  <c r="I5132" i="1" s="1"/>
  <c r="I5133" i="1" s="1"/>
  <c r="I5134" i="1" s="1"/>
  <c r="I5135" i="1" s="1"/>
  <c r="I5136" i="1" s="1"/>
  <c r="I5137" i="1" s="1"/>
  <c r="I5138" i="1" s="1"/>
  <c r="I5139" i="1" s="1"/>
  <c r="I5140" i="1" s="1"/>
  <c r="I5141" i="1" s="1"/>
  <c r="I5142" i="1" s="1"/>
  <c r="I5143" i="1" s="1"/>
  <c r="I5144" i="1" s="1"/>
  <c r="I5145" i="1" s="1"/>
  <c r="I5146" i="1" s="1"/>
  <c r="I5147" i="1" s="1"/>
  <c r="I5148" i="1" s="1"/>
  <c r="I5149" i="1" s="1"/>
  <c r="I5150" i="1" s="1"/>
  <c r="I5151" i="1" s="1"/>
  <c r="I5152" i="1" s="1"/>
  <c r="I5153" i="1" s="1"/>
  <c r="H5075" i="1"/>
  <c r="H5076" i="1" s="1"/>
  <c r="H5077" i="1" s="1"/>
  <c r="H5078" i="1" s="1"/>
  <c r="H5079" i="1" s="1"/>
  <c r="H5080" i="1" s="1"/>
  <c r="H5081" i="1" s="1"/>
  <c r="H5082" i="1" s="1"/>
  <c r="H5083" i="1" s="1"/>
  <c r="H5084" i="1" s="1"/>
  <c r="H5085" i="1" s="1"/>
  <c r="H5086" i="1" s="1"/>
  <c r="H5087" i="1" s="1"/>
  <c r="H5088" i="1" s="1"/>
  <c r="H5089" i="1" s="1"/>
  <c r="H5090" i="1" s="1"/>
  <c r="H5091" i="1" s="1"/>
  <c r="H5092" i="1" s="1"/>
  <c r="H5093" i="1" s="1"/>
  <c r="H5094" i="1" s="1"/>
  <c r="H5095" i="1" s="1"/>
  <c r="H5096" i="1" s="1"/>
  <c r="H5097" i="1" s="1"/>
  <c r="H5098" i="1" s="1"/>
  <c r="H5099" i="1" s="1"/>
  <c r="H5100" i="1" s="1"/>
  <c r="H5101" i="1" s="1"/>
  <c r="H5102" i="1" s="1"/>
  <c r="H5103" i="1" s="1"/>
  <c r="H5104" i="1" s="1"/>
  <c r="H5105" i="1" s="1"/>
  <c r="H5106" i="1" s="1"/>
  <c r="H5107" i="1" s="1"/>
  <c r="H5108" i="1" s="1"/>
  <c r="H5109" i="1" s="1"/>
  <c r="H5110" i="1" s="1"/>
  <c r="H5111" i="1" s="1"/>
  <c r="H5112" i="1" s="1"/>
  <c r="H5113" i="1" s="1"/>
  <c r="H5114" i="1" s="1"/>
  <c r="H5115" i="1" s="1"/>
  <c r="H5116" i="1" s="1"/>
  <c r="H5117" i="1" s="1"/>
  <c r="H5118" i="1" s="1"/>
  <c r="H5119" i="1" s="1"/>
  <c r="H5120" i="1" s="1"/>
  <c r="H5121" i="1" s="1"/>
  <c r="H5122" i="1" s="1"/>
  <c r="H5123" i="1" s="1"/>
  <c r="H5124" i="1" s="1"/>
  <c r="H5125" i="1" s="1"/>
  <c r="H5126" i="1" s="1"/>
  <c r="H5127" i="1" s="1"/>
  <c r="H5128" i="1" s="1"/>
  <c r="H5129" i="1" s="1"/>
  <c r="H5130" i="1" s="1"/>
  <c r="H5131" i="1" s="1"/>
  <c r="H5132" i="1" s="1"/>
  <c r="H5133" i="1" s="1"/>
  <c r="H5134" i="1" s="1"/>
  <c r="H5135" i="1" s="1"/>
  <c r="H5136" i="1" s="1"/>
  <c r="H5137" i="1" s="1"/>
  <c r="H5138" i="1" s="1"/>
  <c r="H5139" i="1" s="1"/>
  <c r="H5140" i="1" s="1"/>
  <c r="H5141" i="1" s="1"/>
  <c r="H5142" i="1" s="1"/>
  <c r="H5143" i="1" s="1"/>
  <c r="H5144" i="1" s="1"/>
  <c r="H5145" i="1" s="1"/>
  <c r="H5146" i="1" s="1"/>
  <c r="H5147" i="1" s="1"/>
  <c r="H5148" i="1" s="1"/>
  <c r="H5149" i="1" s="1"/>
  <c r="H5150" i="1" s="1"/>
  <c r="H5151" i="1" s="1"/>
  <c r="H5152" i="1" s="1"/>
  <c r="H5153" i="1" s="1"/>
  <c r="O4982" i="1"/>
  <c r="N4983" i="1"/>
  <c r="I4761" i="1"/>
  <c r="I4762" i="1" s="1"/>
  <c r="I4763" i="1" s="1"/>
  <c r="I4764" i="1" s="1"/>
  <c r="I4765" i="1" s="1"/>
  <c r="I4766" i="1" s="1"/>
  <c r="I4767" i="1" s="1"/>
  <c r="I4768" i="1" s="1"/>
  <c r="I4769" i="1" s="1"/>
  <c r="I4770" i="1" s="1"/>
  <c r="I4771" i="1" s="1"/>
  <c r="I4772" i="1" s="1"/>
  <c r="I4773" i="1" s="1"/>
  <c r="I4774" i="1" s="1"/>
  <c r="I4775" i="1" s="1"/>
  <c r="I4776" i="1" s="1"/>
  <c r="I4777" i="1" s="1"/>
  <c r="I4778" i="1" s="1"/>
  <c r="I4779" i="1" s="1"/>
  <c r="I4780" i="1" s="1"/>
  <c r="I4781" i="1" s="1"/>
  <c r="I4782" i="1" s="1"/>
  <c r="I4783" i="1" s="1"/>
  <c r="I4784" i="1" s="1"/>
  <c r="I4785" i="1" s="1"/>
  <c r="I4786" i="1" s="1"/>
  <c r="I4787" i="1" s="1"/>
  <c r="I4788" i="1" s="1"/>
  <c r="I4789" i="1" s="1"/>
  <c r="I4790" i="1" s="1"/>
  <c r="I4791" i="1" s="1"/>
  <c r="I4792" i="1" s="1"/>
  <c r="I4793" i="1" s="1"/>
  <c r="I4794" i="1" s="1"/>
  <c r="I4795" i="1" s="1"/>
  <c r="I4796" i="1" s="1"/>
  <c r="I4797" i="1" s="1"/>
  <c r="I4798" i="1" s="1"/>
  <c r="I4799" i="1" s="1"/>
  <c r="I4800" i="1" s="1"/>
  <c r="I4801" i="1" s="1"/>
  <c r="I4802" i="1" s="1"/>
  <c r="I4803" i="1" s="1"/>
  <c r="I4804" i="1" s="1"/>
  <c r="I4805" i="1" s="1"/>
  <c r="I4806" i="1" s="1"/>
  <c r="I4807" i="1" s="1"/>
  <c r="I4808" i="1" s="1"/>
  <c r="I4809" i="1" s="1"/>
  <c r="I4810" i="1" s="1"/>
  <c r="I4811" i="1" s="1"/>
  <c r="I4812" i="1" s="1"/>
  <c r="I4813" i="1" s="1"/>
  <c r="I4814" i="1" s="1"/>
  <c r="I4815" i="1" s="1"/>
  <c r="I4816" i="1" s="1"/>
  <c r="I4817" i="1" s="1"/>
  <c r="I4818" i="1" s="1"/>
  <c r="I4819" i="1" s="1"/>
  <c r="I4820" i="1" s="1"/>
  <c r="I4821" i="1" s="1"/>
  <c r="I4822" i="1" s="1"/>
  <c r="I4823" i="1" s="1"/>
  <c r="I4824" i="1" s="1"/>
  <c r="I4825" i="1" s="1"/>
  <c r="I4826" i="1" s="1"/>
  <c r="I4827" i="1" s="1"/>
  <c r="I4828" i="1" s="1"/>
  <c r="I4829" i="1" s="1"/>
  <c r="I4830" i="1" s="1"/>
  <c r="I4831" i="1" s="1"/>
  <c r="I4832" i="1" s="1"/>
  <c r="I4833" i="1" s="1"/>
  <c r="I4834" i="1" s="1"/>
  <c r="I4835" i="1" s="1"/>
  <c r="I4836" i="1" s="1"/>
  <c r="I4837" i="1" s="1"/>
  <c r="I4838" i="1" s="1"/>
  <c r="I4839" i="1" s="1"/>
  <c r="I4840" i="1" s="1"/>
  <c r="I4841" i="1" s="1"/>
  <c r="I4842" i="1" s="1"/>
  <c r="I4843" i="1" s="1"/>
  <c r="I4844" i="1" s="1"/>
  <c r="I4845" i="1" s="1"/>
  <c r="I4846" i="1" s="1"/>
  <c r="I4847" i="1" s="1"/>
  <c r="I4848" i="1" s="1"/>
  <c r="I4849" i="1" s="1"/>
  <c r="I4850" i="1" s="1"/>
  <c r="I4851" i="1" s="1"/>
  <c r="I4852" i="1" s="1"/>
  <c r="I4853" i="1" s="1"/>
  <c r="I4854" i="1" s="1"/>
  <c r="I4855" i="1" s="1"/>
  <c r="I4856" i="1" s="1"/>
  <c r="I4857" i="1" s="1"/>
  <c r="I4858" i="1" s="1"/>
  <c r="I4859" i="1" s="1"/>
  <c r="I4860" i="1" s="1"/>
  <c r="I4861" i="1" s="1"/>
  <c r="I4862" i="1" s="1"/>
  <c r="I4863" i="1" s="1"/>
  <c r="I4864" i="1" s="1"/>
  <c r="I4865" i="1" s="1"/>
  <c r="I4866" i="1" s="1"/>
  <c r="I4867" i="1" s="1"/>
  <c r="I4868" i="1" s="1"/>
  <c r="I4869" i="1" s="1"/>
  <c r="I4870" i="1" s="1"/>
  <c r="I4871" i="1" s="1"/>
  <c r="I4872" i="1" s="1"/>
  <c r="I4873" i="1" s="1"/>
  <c r="I4874" i="1" s="1"/>
  <c r="I4875" i="1" s="1"/>
  <c r="I4876" i="1" s="1"/>
  <c r="I4877" i="1" s="1"/>
  <c r="I4878" i="1" s="1"/>
  <c r="I4879" i="1" s="1"/>
  <c r="I4880" i="1" s="1"/>
  <c r="I4881" i="1" s="1"/>
  <c r="I4882" i="1" s="1"/>
  <c r="I4883" i="1" s="1"/>
  <c r="I4884" i="1" s="1"/>
  <c r="I4885" i="1" s="1"/>
  <c r="I4886" i="1" s="1"/>
  <c r="I4887" i="1" s="1"/>
  <c r="I4888" i="1" s="1"/>
  <c r="I4889" i="1" s="1"/>
  <c r="I4890" i="1" s="1"/>
  <c r="I4891" i="1" s="1"/>
  <c r="I4892" i="1" s="1"/>
  <c r="I4893" i="1" s="1"/>
  <c r="I4894" i="1" s="1"/>
  <c r="I4895" i="1" s="1"/>
  <c r="I4896" i="1" s="1"/>
  <c r="I4897" i="1" s="1"/>
  <c r="I4898" i="1" s="1"/>
  <c r="I4899" i="1" s="1"/>
  <c r="I4900" i="1" s="1"/>
  <c r="I4901" i="1" s="1"/>
  <c r="I4902" i="1" s="1"/>
  <c r="I4903" i="1" s="1"/>
  <c r="I4904" i="1" s="1"/>
  <c r="I4905" i="1" s="1"/>
  <c r="I4906" i="1" s="1"/>
  <c r="I4907" i="1" s="1"/>
  <c r="H4761" i="1"/>
  <c r="H4762" i="1" s="1"/>
  <c r="H4763" i="1" s="1"/>
  <c r="H4764" i="1" s="1"/>
  <c r="H4765" i="1" s="1"/>
  <c r="H4766" i="1" s="1"/>
  <c r="H4767" i="1" s="1"/>
  <c r="H4768" i="1" s="1"/>
  <c r="H4769" i="1" s="1"/>
  <c r="H4770" i="1" s="1"/>
  <c r="H4771" i="1" s="1"/>
  <c r="H4772" i="1" s="1"/>
  <c r="H4773" i="1" s="1"/>
  <c r="H4774" i="1" s="1"/>
  <c r="H4775" i="1" s="1"/>
  <c r="H4776" i="1" s="1"/>
  <c r="H4777" i="1" s="1"/>
  <c r="H4778" i="1" s="1"/>
  <c r="H4779" i="1" s="1"/>
  <c r="H4780" i="1" s="1"/>
  <c r="H4781" i="1" s="1"/>
  <c r="H4782" i="1" s="1"/>
  <c r="H4783" i="1" s="1"/>
  <c r="H4784" i="1" s="1"/>
  <c r="H4785" i="1" s="1"/>
  <c r="H4786" i="1" s="1"/>
  <c r="H4787" i="1" s="1"/>
  <c r="H4788" i="1" s="1"/>
  <c r="H4789" i="1" s="1"/>
  <c r="H4790" i="1" s="1"/>
  <c r="H4791" i="1" s="1"/>
  <c r="H4792" i="1" s="1"/>
  <c r="H4793" i="1" s="1"/>
  <c r="H4794" i="1" s="1"/>
  <c r="H4795" i="1" s="1"/>
  <c r="H4796" i="1" s="1"/>
  <c r="H4797" i="1" s="1"/>
  <c r="H4798" i="1" s="1"/>
  <c r="H4799" i="1" s="1"/>
  <c r="H4800" i="1" s="1"/>
  <c r="H4801" i="1" s="1"/>
  <c r="H4802" i="1" s="1"/>
  <c r="H4803" i="1" s="1"/>
  <c r="H4804" i="1" s="1"/>
  <c r="H4805" i="1" s="1"/>
  <c r="H4806" i="1" s="1"/>
  <c r="H4807" i="1" s="1"/>
  <c r="H4808" i="1" s="1"/>
  <c r="H4809" i="1" s="1"/>
  <c r="H4810" i="1" s="1"/>
  <c r="H4811" i="1" s="1"/>
  <c r="H4812" i="1" s="1"/>
  <c r="H4813" i="1" s="1"/>
  <c r="H4814" i="1" s="1"/>
  <c r="H4815" i="1" s="1"/>
  <c r="H4816" i="1" s="1"/>
  <c r="H4817" i="1" s="1"/>
  <c r="H4818" i="1" s="1"/>
  <c r="H4819" i="1" s="1"/>
  <c r="H4820" i="1" s="1"/>
  <c r="H4821" i="1" s="1"/>
  <c r="H4822" i="1" s="1"/>
  <c r="H4823" i="1" s="1"/>
  <c r="H4824" i="1" s="1"/>
  <c r="H4825" i="1" s="1"/>
  <c r="H4826" i="1" s="1"/>
  <c r="H4827" i="1" s="1"/>
  <c r="H4828" i="1" s="1"/>
  <c r="H4829" i="1" s="1"/>
  <c r="H4830" i="1" s="1"/>
  <c r="H4831" i="1" s="1"/>
  <c r="H4832" i="1" s="1"/>
  <c r="H4833" i="1" s="1"/>
  <c r="H4834" i="1" s="1"/>
  <c r="H4835" i="1" s="1"/>
  <c r="H4836" i="1" s="1"/>
  <c r="H4837" i="1" s="1"/>
  <c r="H4838" i="1" s="1"/>
  <c r="H4839" i="1" s="1"/>
  <c r="H4840" i="1" s="1"/>
  <c r="H4841" i="1" s="1"/>
  <c r="H4842" i="1" s="1"/>
  <c r="H4843" i="1" s="1"/>
  <c r="H4844" i="1" s="1"/>
  <c r="H4845" i="1" s="1"/>
  <c r="H4846" i="1" s="1"/>
  <c r="H4847" i="1" s="1"/>
  <c r="H4848" i="1" s="1"/>
  <c r="H4849" i="1" s="1"/>
  <c r="H4850" i="1" s="1"/>
  <c r="H4851" i="1" s="1"/>
  <c r="H4852" i="1" s="1"/>
  <c r="H4853" i="1" s="1"/>
  <c r="H4854" i="1" s="1"/>
  <c r="H4855" i="1" s="1"/>
  <c r="H4856" i="1" s="1"/>
  <c r="H4857" i="1" s="1"/>
  <c r="H4858" i="1" s="1"/>
  <c r="H4859" i="1" s="1"/>
  <c r="H4860" i="1" s="1"/>
  <c r="H4861" i="1" s="1"/>
  <c r="H4862" i="1" s="1"/>
  <c r="H4863" i="1" s="1"/>
  <c r="H4864" i="1" s="1"/>
  <c r="H4865" i="1" s="1"/>
  <c r="H4866" i="1" s="1"/>
  <c r="H4867" i="1" s="1"/>
  <c r="H4868" i="1" s="1"/>
  <c r="H4869" i="1" s="1"/>
  <c r="H4870" i="1" s="1"/>
  <c r="H4871" i="1" s="1"/>
  <c r="H4872" i="1" s="1"/>
  <c r="H4873" i="1" s="1"/>
  <c r="H4874" i="1" s="1"/>
  <c r="H4875" i="1" s="1"/>
  <c r="H4876" i="1" s="1"/>
  <c r="H4877" i="1" s="1"/>
  <c r="H4878" i="1" s="1"/>
  <c r="H4879" i="1" s="1"/>
  <c r="H4880" i="1" s="1"/>
  <c r="H4881" i="1" s="1"/>
  <c r="H4882" i="1" s="1"/>
  <c r="H4883" i="1" s="1"/>
  <c r="H4884" i="1" s="1"/>
  <c r="H4885" i="1" s="1"/>
  <c r="H4886" i="1" s="1"/>
  <c r="H4887" i="1" s="1"/>
  <c r="H4888" i="1" s="1"/>
  <c r="H4889" i="1" s="1"/>
  <c r="H4890" i="1" s="1"/>
  <c r="H4891" i="1" s="1"/>
  <c r="H4892" i="1" s="1"/>
  <c r="H4893" i="1" s="1"/>
  <c r="H4894" i="1" s="1"/>
  <c r="H4895" i="1" s="1"/>
  <c r="H4896" i="1" s="1"/>
  <c r="H4897" i="1" s="1"/>
  <c r="H4898" i="1" s="1"/>
  <c r="H4899" i="1" s="1"/>
  <c r="H4900" i="1" s="1"/>
  <c r="H4901" i="1" s="1"/>
  <c r="H4902" i="1" s="1"/>
  <c r="H4903" i="1" s="1"/>
  <c r="H4904" i="1" s="1"/>
  <c r="H4905" i="1" s="1"/>
  <c r="H4906" i="1" s="1"/>
  <c r="H4907" i="1" s="1"/>
  <c r="O4487" i="1"/>
  <c r="P4487" i="1" s="1"/>
  <c r="L4491" i="1"/>
  <c r="M4491" i="1" s="1"/>
  <c r="O4491" i="1"/>
  <c r="I4490" i="1"/>
  <c r="I4491" i="1" s="1"/>
  <c r="I4492" i="1" s="1"/>
  <c r="I4493" i="1" s="1"/>
  <c r="I4494" i="1" s="1"/>
  <c r="I4495" i="1" s="1"/>
  <c r="I4496" i="1" s="1"/>
  <c r="I4497" i="1" s="1"/>
  <c r="I4498" i="1" s="1"/>
  <c r="I4499" i="1" s="1"/>
  <c r="I4500" i="1" s="1"/>
  <c r="I4501" i="1" s="1"/>
  <c r="I4502" i="1" s="1"/>
  <c r="I4503" i="1" s="1"/>
  <c r="I4504" i="1" s="1"/>
  <c r="I4505" i="1" s="1"/>
  <c r="I4506" i="1" s="1"/>
  <c r="I4507" i="1" s="1"/>
  <c r="I4508" i="1" s="1"/>
  <c r="I4509" i="1" s="1"/>
  <c r="I4510" i="1" s="1"/>
  <c r="I4511" i="1" s="1"/>
  <c r="I4512" i="1" s="1"/>
  <c r="I4513" i="1" s="1"/>
  <c r="I4514" i="1" s="1"/>
  <c r="I4515" i="1" s="1"/>
  <c r="I4516" i="1" s="1"/>
  <c r="I4517" i="1" s="1"/>
  <c r="I4518" i="1" s="1"/>
  <c r="I4519" i="1" s="1"/>
  <c r="I4520" i="1" s="1"/>
  <c r="I4521" i="1" s="1"/>
  <c r="I4522" i="1" s="1"/>
  <c r="I4523" i="1" s="1"/>
  <c r="I4524" i="1" s="1"/>
  <c r="I4525" i="1" s="1"/>
  <c r="I4526" i="1" s="1"/>
  <c r="I4527" i="1" s="1"/>
  <c r="I4528" i="1" s="1"/>
  <c r="I4529" i="1" s="1"/>
  <c r="I4530" i="1" s="1"/>
  <c r="I4531" i="1" s="1"/>
  <c r="I4532" i="1" s="1"/>
  <c r="I4533" i="1" s="1"/>
  <c r="I4534" i="1" s="1"/>
  <c r="I4535" i="1" s="1"/>
  <c r="I4536" i="1" s="1"/>
  <c r="I4537" i="1" s="1"/>
  <c r="I4538" i="1" s="1"/>
  <c r="I4539" i="1" s="1"/>
  <c r="I4540" i="1" s="1"/>
  <c r="I4541" i="1" s="1"/>
  <c r="I4542" i="1" s="1"/>
  <c r="I4543" i="1" s="1"/>
  <c r="I4544" i="1" s="1"/>
  <c r="I4545" i="1" s="1"/>
  <c r="I4546" i="1" s="1"/>
  <c r="I4547" i="1" s="1"/>
  <c r="I4548" i="1" s="1"/>
  <c r="I4549" i="1" s="1"/>
  <c r="I4550" i="1" s="1"/>
  <c r="I4551" i="1" s="1"/>
  <c r="I4552" i="1" s="1"/>
  <c r="I4553" i="1" s="1"/>
  <c r="I4554" i="1" s="1"/>
  <c r="I4555" i="1" s="1"/>
  <c r="I4556" i="1" s="1"/>
  <c r="I4557" i="1" s="1"/>
  <c r="I4558" i="1" s="1"/>
  <c r="I4559" i="1" s="1"/>
  <c r="I4560" i="1" s="1"/>
  <c r="I4561" i="1" s="1"/>
  <c r="I4562" i="1" s="1"/>
  <c r="I4563" i="1" s="1"/>
  <c r="I4564" i="1" s="1"/>
  <c r="I4565" i="1" s="1"/>
  <c r="I4566" i="1" s="1"/>
  <c r="I4567" i="1" s="1"/>
  <c r="I4568" i="1" s="1"/>
  <c r="I4569" i="1" s="1"/>
  <c r="I4570" i="1" s="1"/>
  <c r="I4571" i="1" s="1"/>
  <c r="I4572" i="1" s="1"/>
  <c r="I4573" i="1" s="1"/>
  <c r="I4574" i="1" s="1"/>
  <c r="I4575" i="1" s="1"/>
  <c r="I4576" i="1" s="1"/>
  <c r="I4577" i="1" s="1"/>
  <c r="I4578" i="1" s="1"/>
  <c r="I4579" i="1" s="1"/>
  <c r="I4580" i="1" s="1"/>
  <c r="I4581" i="1" s="1"/>
  <c r="I4582" i="1" s="1"/>
  <c r="I4583" i="1" s="1"/>
  <c r="I4584" i="1" s="1"/>
  <c r="I4585" i="1" s="1"/>
  <c r="I4586" i="1" s="1"/>
  <c r="I4587" i="1" s="1"/>
  <c r="I4588" i="1" s="1"/>
  <c r="I4589" i="1" s="1"/>
  <c r="I4590" i="1" s="1"/>
  <c r="I4591" i="1" s="1"/>
  <c r="I4592" i="1" s="1"/>
  <c r="I4593" i="1" s="1"/>
  <c r="I4594" i="1" s="1"/>
  <c r="I4595" i="1" s="1"/>
  <c r="I4596" i="1" s="1"/>
  <c r="I4597" i="1" s="1"/>
  <c r="I4598" i="1" s="1"/>
  <c r="I4599" i="1" s="1"/>
  <c r="I4600" i="1" s="1"/>
  <c r="I4601" i="1" s="1"/>
  <c r="I4602" i="1" s="1"/>
  <c r="I4603" i="1" s="1"/>
  <c r="I4604" i="1" s="1"/>
  <c r="I4605" i="1" s="1"/>
  <c r="I4606" i="1" s="1"/>
  <c r="I4607" i="1" s="1"/>
  <c r="I4608" i="1" s="1"/>
  <c r="I4609" i="1" s="1"/>
  <c r="I4610" i="1" s="1"/>
  <c r="I4611" i="1" s="1"/>
  <c r="I4612" i="1" s="1"/>
  <c r="I4613" i="1" s="1"/>
  <c r="I4614" i="1" s="1"/>
  <c r="H4490" i="1"/>
  <c r="H4491" i="1" s="1"/>
  <c r="H4492" i="1" s="1"/>
  <c r="H4493" i="1" s="1"/>
  <c r="H4494" i="1" s="1"/>
  <c r="H4495" i="1" s="1"/>
  <c r="H4496" i="1" s="1"/>
  <c r="H4497" i="1" s="1"/>
  <c r="H4498" i="1" s="1"/>
  <c r="H4499" i="1" s="1"/>
  <c r="H4500" i="1" s="1"/>
  <c r="H4501" i="1" s="1"/>
  <c r="H4502" i="1" s="1"/>
  <c r="H4503" i="1" s="1"/>
  <c r="H4504" i="1" s="1"/>
  <c r="H4505" i="1" s="1"/>
  <c r="H4506" i="1" s="1"/>
  <c r="H4507" i="1" s="1"/>
  <c r="H4508" i="1" s="1"/>
  <c r="H4509" i="1" s="1"/>
  <c r="H4510" i="1" s="1"/>
  <c r="H4511" i="1" s="1"/>
  <c r="H4512" i="1" s="1"/>
  <c r="H4513" i="1" s="1"/>
  <c r="H4514" i="1" s="1"/>
  <c r="H4515" i="1" s="1"/>
  <c r="H4516" i="1" s="1"/>
  <c r="H4517" i="1" s="1"/>
  <c r="H4518" i="1" s="1"/>
  <c r="H4519" i="1" s="1"/>
  <c r="H4520" i="1" s="1"/>
  <c r="H4521" i="1" s="1"/>
  <c r="H4522" i="1" s="1"/>
  <c r="H4523" i="1" s="1"/>
  <c r="H4524" i="1" s="1"/>
  <c r="H4525" i="1" s="1"/>
  <c r="H4526" i="1" s="1"/>
  <c r="H4527" i="1" s="1"/>
  <c r="H4528" i="1" s="1"/>
  <c r="H4529" i="1" s="1"/>
  <c r="H4530" i="1" s="1"/>
  <c r="H4531" i="1" s="1"/>
  <c r="H4532" i="1" s="1"/>
  <c r="H4533" i="1" s="1"/>
  <c r="H4534" i="1" s="1"/>
  <c r="H4535" i="1" s="1"/>
  <c r="H4536" i="1" s="1"/>
  <c r="H4537" i="1" s="1"/>
  <c r="H4538" i="1" s="1"/>
  <c r="H4539" i="1" s="1"/>
  <c r="H4540" i="1" s="1"/>
  <c r="H4541" i="1" s="1"/>
  <c r="H4542" i="1" s="1"/>
  <c r="H4543" i="1" s="1"/>
  <c r="H4544" i="1" s="1"/>
  <c r="H4545" i="1" s="1"/>
  <c r="H4546" i="1" s="1"/>
  <c r="H4547" i="1" s="1"/>
  <c r="H4548" i="1" s="1"/>
  <c r="H4549" i="1" s="1"/>
  <c r="H4550" i="1" s="1"/>
  <c r="H4551" i="1" s="1"/>
  <c r="H4552" i="1" s="1"/>
  <c r="H4553" i="1" s="1"/>
  <c r="H4554" i="1" s="1"/>
  <c r="H4555" i="1" s="1"/>
  <c r="H4556" i="1" s="1"/>
  <c r="H4557" i="1" s="1"/>
  <c r="H4558" i="1" s="1"/>
  <c r="H4559" i="1" s="1"/>
  <c r="H4560" i="1" s="1"/>
  <c r="H4561" i="1" s="1"/>
  <c r="H4562" i="1" s="1"/>
  <c r="H4563" i="1" s="1"/>
  <c r="H4564" i="1" s="1"/>
  <c r="H4565" i="1" s="1"/>
  <c r="H4566" i="1" s="1"/>
  <c r="H4567" i="1" s="1"/>
  <c r="H4568" i="1" s="1"/>
  <c r="H4569" i="1" s="1"/>
  <c r="H4570" i="1" s="1"/>
  <c r="H4571" i="1" s="1"/>
  <c r="H4572" i="1" s="1"/>
  <c r="H4573" i="1" s="1"/>
  <c r="H4574" i="1" s="1"/>
  <c r="H4575" i="1" s="1"/>
  <c r="H4576" i="1" s="1"/>
  <c r="H4577" i="1" s="1"/>
  <c r="H4578" i="1" s="1"/>
  <c r="H4579" i="1" s="1"/>
  <c r="H4580" i="1" s="1"/>
  <c r="H4581" i="1" s="1"/>
  <c r="H4582" i="1" s="1"/>
  <c r="H4583" i="1" s="1"/>
  <c r="H4584" i="1" s="1"/>
  <c r="H4585" i="1" s="1"/>
  <c r="H4586" i="1" s="1"/>
  <c r="H4587" i="1" s="1"/>
  <c r="H4588" i="1" s="1"/>
  <c r="H4589" i="1" s="1"/>
  <c r="H4590" i="1" s="1"/>
  <c r="H4591" i="1" s="1"/>
  <c r="H4592" i="1" s="1"/>
  <c r="H4593" i="1" s="1"/>
  <c r="H4594" i="1" s="1"/>
  <c r="H4595" i="1" s="1"/>
  <c r="H4596" i="1" s="1"/>
  <c r="H4597" i="1" s="1"/>
  <c r="H4598" i="1" s="1"/>
  <c r="H4599" i="1" s="1"/>
  <c r="H4600" i="1" s="1"/>
  <c r="H4601" i="1" s="1"/>
  <c r="H4602" i="1" s="1"/>
  <c r="H4603" i="1" s="1"/>
  <c r="H4604" i="1" s="1"/>
  <c r="H4605" i="1" s="1"/>
  <c r="H4606" i="1" s="1"/>
  <c r="H4607" i="1" s="1"/>
  <c r="H4608" i="1" s="1"/>
  <c r="H4609" i="1" s="1"/>
  <c r="H4610" i="1" s="1"/>
  <c r="H4611" i="1" s="1"/>
  <c r="H4612" i="1" s="1"/>
  <c r="H4613" i="1" s="1"/>
  <c r="H4614" i="1" s="1"/>
  <c r="L4407" i="1"/>
  <c r="M4407" i="1" s="1"/>
  <c r="I4290" i="1"/>
  <c r="I4291" i="1" s="1"/>
  <c r="I4292" i="1" s="1"/>
  <c r="I4293" i="1" s="1"/>
  <c r="I4294" i="1" s="1"/>
  <c r="I4295" i="1" s="1"/>
  <c r="I4296" i="1" s="1"/>
  <c r="I4297" i="1" s="1"/>
  <c r="I4298" i="1" s="1"/>
  <c r="I4299" i="1" s="1"/>
  <c r="I4300" i="1" s="1"/>
  <c r="I4301" i="1" s="1"/>
  <c r="I4302" i="1" s="1"/>
  <c r="I4303" i="1" s="1"/>
  <c r="I4304" i="1" s="1"/>
  <c r="I4305" i="1" s="1"/>
  <c r="I4306" i="1" s="1"/>
  <c r="I4307" i="1" s="1"/>
  <c r="I4308" i="1" s="1"/>
  <c r="I4309" i="1" s="1"/>
  <c r="I4310" i="1" s="1"/>
  <c r="I4311" i="1" s="1"/>
  <c r="I4312" i="1" s="1"/>
  <c r="I4313" i="1" s="1"/>
  <c r="I4314" i="1" s="1"/>
  <c r="I4315" i="1" s="1"/>
  <c r="I4316" i="1" s="1"/>
  <c r="I4317" i="1" s="1"/>
  <c r="I4318" i="1" s="1"/>
  <c r="I4319" i="1" s="1"/>
  <c r="I4320" i="1" s="1"/>
  <c r="I4321" i="1" s="1"/>
  <c r="I4322" i="1" s="1"/>
  <c r="I4323" i="1" s="1"/>
  <c r="I4324" i="1" s="1"/>
  <c r="I4325" i="1" s="1"/>
  <c r="I4326" i="1" s="1"/>
  <c r="I4327" i="1" s="1"/>
  <c r="I4328" i="1" s="1"/>
  <c r="I4329" i="1" s="1"/>
  <c r="I4330" i="1" s="1"/>
  <c r="I4331" i="1" s="1"/>
  <c r="I4332" i="1" s="1"/>
  <c r="I4333" i="1" s="1"/>
  <c r="I4334" i="1" s="1"/>
  <c r="I4335" i="1" s="1"/>
  <c r="I4336" i="1" s="1"/>
  <c r="I4337" i="1" s="1"/>
  <c r="I4338" i="1" s="1"/>
  <c r="I4339" i="1" s="1"/>
  <c r="I4340" i="1" s="1"/>
  <c r="I4341" i="1" s="1"/>
  <c r="I4342" i="1" s="1"/>
  <c r="I4343" i="1" s="1"/>
  <c r="I4344" i="1" s="1"/>
  <c r="I4345" i="1" s="1"/>
  <c r="I4346" i="1" s="1"/>
  <c r="I4347" i="1" s="1"/>
  <c r="I4348" i="1" s="1"/>
  <c r="I4349" i="1" s="1"/>
  <c r="I4350" i="1" s="1"/>
  <c r="I4351" i="1" s="1"/>
  <c r="I4352" i="1" s="1"/>
  <c r="I4353" i="1" s="1"/>
  <c r="I4354" i="1" s="1"/>
  <c r="I4355" i="1" s="1"/>
  <c r="I4356" i="1" s="1"/>
  <c r="I4357" i="1" s="1"/>
  <c r="I4358" i="1" s="1"/>
  <c r="I4359" i="1" s="1"/>
  <c r="I4360" i="1" s="1"/>
  <c r="I4361" i="1" s="1"/>
  <c r="I4362" i="1" s="1"/>
  <c r="I4363" i="1" s="1"/>
  <c r="H4290" i="1"/>
  <c r="H4291" i="1" s="1"/>
  <c r="H4292" i="1" s="1"/>
  <c r="H4293" i="1" s="1"/>
  <c r="H4294" i="1" s="1"/>
  <c r="H4295" i="1" s="1"/>
  <c r="H4296" i="1" s="1"/>
  <c r="H4297" i="1" s="1"/>
  <c r="H4298" i="1" s="1"/>
  <c r="H4299" i="1" s="1"/>
  <c r="H4300" i="1" s="1"/>
  <c r="H4301" i="1" s="1"/>
  <c r="H4302" i="1" s="1"/>
  <c r="H4303" i="1" s="1"/>
  <c r="H4304" i="1" s="1"/>
  <c r="H4305" i="1" s="1"/>
  <c r="H4306" i="1" s="1"/>
  <c r="H4307" i="1" s="1"/>
  <c r="H4308" i="1" s="1"/>
  <c r="H4309" i="1" s="1"/>
  <c r="H4310" i="1" s="1"/>
  <c r="H4311" i="1" s="1"/>
  <c r="H4312" i="1" s="1"/>
  <c r="H4313" i="1" s="1"/>
  <c r="H4314" i="1" s="1"/>
  <c r="H4315" i="1" s="1"/>
  <c r="H4316" i="1" s="1"/>
  <c r="H4317" i="1" s="1"/>
  <c r="H4318" i="1" s="1"/>
  <c r="H4319" i="1" s="1"/>
  <c r="H4320" i="1" s="1"/>
  <c r="H4321" i="1" s="1"/>
  <c r="H4322" i="1" s="1"/>
  <c r="H4323" i="1" s="1"/>
  <c r="H4324" i="1" s="1"/>
  <c r="H4325" i="1" s="1"/>
  <c r="H4326" i="1" s="1"/>
  <c r="H4327" i="1" s="1"/>
  <c r="H4328" i="1" s="1"/>
  <c r="H4329" i="1" s="1"/>
  <c r="H4330" i="1" s="1"/>
  <c r="H4331" i="1" s="1"/>
  <c r="H4332" i="1" s="1"/>
  <c r="H4333" i="1" s="1"/>
  <c r="H4334" i="1" s="1"/>
  <c r="H4335" i="1" s="1"/>
  <c r="H4336" i="1" s="1"/>
  <c r="H4337" i="1" s="1"/>
  <c r="H4338" i="1" s="1"/>
  <c r="H4339" i="1" s="1"/>
  <c r="H4340" i="1" s="1"/>
  <c r="H4341" i="1" s="1"/>
  <c r="H4342" i="1" s="1"/>
  <c r="H4343" i="1" s="1"/>
  <c r="H4344" i="1" s="1"/>
  <c r="H4345" i="1" s="1"/>
  <c r="H4346" i="1" s="1"/>
  <c r="H4347" i="1" s="1"/>
  <c r="H4348" i="1" s="1"/>
  <c r="H4349" i="1" s="1"/>
  <c r="H4350" i="1" s="1"/>
  <c r="H4351" i="1" s="1"/>
  <c r="H4352" i="1" s="1"/>
  <c r="H4353" i="1" s="1"/>
  <c r="H4354" i="1" s="1"/>
  <c r="H4355" i="1" s="1"/>
  <c r="H4356" i="1" s="1"/>
  <c r="H4357" i="1" s="1"/>
  <c r="H4358" i="1" s="1"/>
  <c r="H4359" i="1" s="1"/>
  <c r="H4360" i="1" s="1"/>
  <c r="H4361" i="1" s="1"/>
  <c r="H4362" i="1" s="1"/>
  <c r="H4363" i="1" s="1"/>
  <c r="I3687" i="1"/>
  <c r="I3688" i="1" s="1"/>
  <c r="I3689" i="1" s="1"/>
  <c r="I3690" i="1" s="1"/>
  <c r="I3691" i="1" s="1"/>
  <c r="I3692" i="1" s="1"/>
  <c r="I3693" i="1" s="1"/>
  <c r="I3694" i="1" s="1"/>
  <c r="I3695" i="1" s="1"/>
  <c r="I3696" i="1" s="1"/>
  <c r="I3697" i="1" s="1"/>
  <c r="I3698" i="1" s="1"/>
  <c r="I3699" i="1" s="1"/>
  <c r="I3700" i="1" s="1"/>
  <c r="I3701" i="1" s="1"/>
  <c r="I3702" i="1" s="1"/>
  <c r="I3703" i="1" s="1"/>
  <c r="I3704" i="1" s="1"/>
  <c r="I3705" i="1" s="1"/>
  <c r="I3706" i="1" s="1"/>
  <c r="I3707" i="1" s="1"/>
  <c r="I3708" i="1" s="1"/>
  <c r="I3709" i="1" s="1"/>
  <c r="I3710" i="1" s="1"/>
  <c r="I3711" i="1" s="1"/>
  <c r="I3712" i="1" s="1"/>
  <c r="I3713" i="1" s="1"/>
  <c r="I3714" i="1" s="1"/>
  <c r="I3715" i="1" s="1"/>
  <c r="I3716" i="1" s="1"/>
  <c r="I3717" i="1" s="1"/>
  <c r="I3718" i="1" s="1"/>
  <c r="I3719" i="1" s="1"/>
  <c r="I3720" i="1" s="1"/>
  <c r="I3721" i="1" s="1"/>
  <c r="I3722" i="1" s="1"/>
  <c r="I3723" i="1" s="1"/>
  <c r="I3724" i="1" s="1"/>
  <c r="I3725" i="1" s="1"/>
  <c r="I3726" i="1" s="1"/>
  <c r="I3727" i="1" s="1"/>
  <c r="I3728" i="1" s="1"/>
  <c r="I3729" i="1" s="1"/>
  <c r="I3730" i="1" s="1"/>
  <c r="I3731" i="1" s="1"/>
  <c r="I3732" i="1" s="1"/>
  <c r="I3733" i="1" s="1"/>
  <c r="I3734" i="1" s="1"/>
  <c r="I3735" i="1" s="1"/>
  <c r="I3736" i="1" s="1"/>
  <c r="I3737" i="1" s="1"/>
  <c r="I3738" i="1" s="1"/>
  <c r="I3739" i="1" s="1"/>
  <c r="I3740" i="1" s="1"/>
  <c r="I3741" i="1" s="1"/>
  <c r="I3742" i="1" s="1"/>
  <c r="I3743" i="1" s="1"/>
  <c r="I3744" i="1" s="1"/>
  <c r="I3745" i="1" s="1"/>
  <c r="I3746" i="1" s="1"/>
  <c r="I3747" i="1" s="1"/>
  <c r="I3748" i="1" s="1"/>
  <c r="I3749" i="1" s="1"/>
  <c r="L3687" i="1"/>
  <c r="M3687" i="1" s="1"/>
  <c r="O3687" i="1"/>
  <c r="H3687" i="1"/>
  <c r="H3688" i="1" s="1"/>
  <c r="H3689" i="1" s="1"/>
  <c r="H3690" i="1" s="1"/>
  <c r="H3691" i="1" s="1"/>
  <c r="H3692" i="1" s="1"/>
  <c r="H3693" i="1" s="1"/>
  <c r="H3694" i="1" s="1"/>
  <c r="H3695" i="1" s="1"/>
  <c r="H3696" i="1" s="1"/>
  <c r="H3697" i="1" s="1"/>
  <c r="H3698" i="1" s="1"/>
  <c r="H3699" i="1" s="1"/>
  <c r="H3700" i="1" s="1"/>
  <c r="H3701" i="1" s="1"/>
  <c r="H3702" i="1" s="1"/>
  <c r="H3703" i="1" s="1"/>
  <c r="H3704" i="1" s="1"/>
  <c r="H3705" i="1" s="1"/>
  <c r="H3706" i="1" s="1"/>
  <c r="H3707" i="1" s="1"/>
  <c r="H3708" i="1" s="1"/>
  <c r="H3709" i="1" s="1"/>
  <c r="H3710" i="1" s="1"/>
  <c r="H3711" i="1" s="1"/>
  <c r="H3712" i="1" s="1"/>
  <c r="H3713" i="1" s="1"/>
  <c r="H3714" i="1" s="1"/>
  <c r="H3715" i="1" s="1"/>
  <c r="H3716" i="1" s="1"/>
  <c r="H3717" i="1" s="1"/>
  <c r="H3718" i="1" s="1"/>
  <c r="H3719" i="1" s="1"/>
  <c r="H3720" i="1" s="1"/>
  <c r="H3721" i="1" s="1"/>
  <c r="H3722" i="1" s="1"/>
  <c r="H3723" i="1" s="1"/>
  <c r="H3724" i="1" s="1"/>
  <c r="H3725" i="1" s="1"/>
  <c r="H3726" i="1" s="1"/>
  <c r="H3727" i="1" s="1"/>
  <c r="H3728" i="1" s="1"/>
  <c r="H3729" i="1" s="1"/>
  <c r="H3730" i="1" s="1"/>
  <c r="H3731" i="1" s="1"/>
  <c r="H3732" i="1" s="1"/>
  <c r="H3733" i="1" s="1"/>
  <c r="H3734" i="1" s="1"/>
  <c r="H3735" i="1" s="1"/>
  <c r="H3736" i="1" s="1"/>
  <c r="H3737" i="1" s="1"/>
  <c r="H3738" i="1" s="1"/>
  <c r="H3739" i="1" s="1"/>
  <c r="H3740" i="1" s="1"/>
  <c r="H3741" i="1" s="1"/>
  <c r="H3742" i="1" s="1"/>
  <c r="H3743" i="1" s="1"/>
  <c r="H3744" i="1" s="1"/>
  <c r="H3745" i="1" s="1"/>
  <c r="H3746" i="1" s="1"/>
  <c r="H3747" i="1" s="1"/>
  <c r="H3748" i="1" s="1"/>
  <c r="H3749" i="1" s="1"/>
  <c r="I3613" i="1"/>
  <c r="I3614" i="1" s="1"/>
  <c r="I3615" i="1" s="1"/>
  <c r="I3616" i="1" s="1"/>
  <c r="I3617" i="1" s="1"/>
  <c r="I3618" i="1" s="1"/>
  <c r="I3619" i="1" s="1"/>
  <c r="I3620" i="1" s="1"/>
  <c r="I3621" i="1" s="1"/>
  <c r="I3622" i="1" s="1"/>
  <c r="I3623" i="1" s="1"/>
  <c r="I3624" i="1" s="1"/>
  <c r="I3625" i="1" s="1"/>
  <c r="I3626" i="1" s="1"/>
  <c r="I3627" i="1" s="1"/>
  <c r="I3628" i="1" s="1"/>
  <c r="I3629" i="1" s="1"/>
  <c r="I3630" i="1" s="1"/>
  <c r="I3631" i="1" s="1"/>
  <c r="I3632" i="1" s="1"/>
  <c r="I3633" i="1" s="1"/>
  <c r="I3634" i="1" s="1"/>
  <c r="I3635" i="1" s="1"/>
  <c r="I3636" i="1" s="1"/>
  <c r="I3637" i="1" s="1"/>
  <c r="I3638" i="1" s="1"/>
  <c r="I3639" i="1" s="1"/>
  <c r="I3640" i="1" s="1"/>
  <c r="I3641" i="1" s="1"/>
  <c r="I3642" i="1" s="1"/>
  <c r="I3643" i="1" s="1"/>
  <c r="I3644" i="1" s="1"/>
  <c r="I3645" i="1" s="1"/>
  <c r="I3646" i="1" s="1"/>
  <c r="I3647" i="1" s="1"/>
  <c r="I3648" i="1" s="1"/>
  <c r="I3649" i="1" s="1"/>
  <c r="I3650" i="1" s="1"/>
  <c r="I3651" i="1" s="1"/>
  <c r="I3652" i="1" s="1"/>
  <c r="I3653" i="1" s="1"/>
  <c r="I3654" i="1" s="1"/>
  <c r="I3655" i="1" s="1"/>
  <c r="I3656" i="1" s="1"/>
  <c r="I3657" i="1" s="1"/>
  <c r="I3658" i="1" s="1"/>
  <c r="I3659" i="1" s="1"/>
  <c r="I3660" i="1" s="1"/>
  <c r="I3661" i="1" s="1"/>
  <c r="I3662" i="1" s="1"/>
  <c r="I3663" i="1" s="1"/>
  <c r="I3664" i="1" s="1"/>
  <c r="I3665" i="1" s="1"/>
  <c r="I3666" i="1" s="1"/>
  <c r="I3667" i="1" s="1"/>
  <c r="I3668" i="1" s="1"/>
  <c r="I3669" i="1" s="1"/>
  <c r="I3670" i="1" s="1"/>
  <c r="I3671" i="1" s="1"/>
  <c r="I3672" i="1" s="1"/>
  <c r="I3673" i="1" s="1"/>
  <c r="I3674" i="1" s="1"/>
  <c r="I3675" i="1" s="1"/>
  <c r="H3613" i="1"/>
  <c r="H3614" i="1" s="1"/>
  <c r="H3615" i="1" s="1"/>
  <c r="H3616" i="1" s="1"/>
  <c r="H3617" i="1" s="1"/>
  <c r="H3618" i="1" s="1"/>
  <c r="H3619" i="1" s="1"/>
  <c r="H3620" i="1" s="1"/>
  <c r="H3621" i="1" s="1"/>
  <c r="H3622" i="1" s="1"/>
  <c r="H3623" i="1" s="1"/>
  <c r="H3624" i="1" s="1"/>
  <c r="H3625" i="1" s="1"/>
  <c r="H3626" i="1" s="1"/>
  <c r="H3627" i="1" s="1"/>
  <c r="H3628" i="1" s="1"/>
  <c r="H3629" i="1" s="1"/>
  <c r="H3630" i="1" s="1"/>
  <c r="H3631" i="1" s="1"/>
  <c r="H3632" i="1" s="1"/>
  <c r="H3633" i="1" s="1"/>
  <c r="H3634" i="1" s="1"/>
  <c r="H3635" i="1" s="1"/>
  <c r="H3636" i="1" s="1"/>
  <c r="H3637" i="1" s="1"/>
  <c r="H3638" i="1" s="1"/>
  <c r="H3639" i="1" s="1"/>
  <c r="H3640" i="1" s="1"/>
  <c r="H3641" i="1" s="1"/>
  <c r="H3642" i="1" s="1"/>
  <c r="H3643" i="1" s="1"/>
  <c r="H3644" i="1" s="1"/>
  <c r="H3645" i="1" s="1"/>
  <c r="H3646" i="1" s="1"/>
  <c r="H3647" i="1" s="1"/>
  <c r="H3648" i="1" s="1"/>
  <c r="H3649" i="1" s="1"/>
  <c r="H3650" i="1" s="1"/>
  <c r="H3651" i="1" s="1"/>
  <c r="H3652" i="1" s="1"/>
  <c r="H3653" i="1" s="1"/>
  <c r="H3654" i="1" s="1"/>
  <c r="H3655" i="1" s="1"/>
  <c r="H3656" i="1" s="1"/>
  <c r="H3657" i="1" s="1"/>
  <c r="H3658" i="1" s="1"/>
  <c r="H3659" i="1" s="1"/>
  <c r="H3660" i="1" s="1"/>
  <c r="H3661" i="1" s="1"/>
  <c r="H3662" i="1" s="1"/>
  <c r="H3663" i="1" s="1"/>
  <c r="H3664" i="1" s="1"/>
  <c r="H3665" i="1" s="1"/>
  <c r="H3666" i="1" s="1"/>
  <c r="H3667" i="1" s="1"/>
  <c r="H3668" i="1" s="1"/>
  <c r="H3669" i="1" s="1"/>
  <c r="H3670" i="1" s="1"/>
  <c r="H3671" i="1" s="1"/>
  <c r="H3672" i="1" s="1"/>
  <c r="H3673" i="1" s="1"/>
  <c r="H3674" i="1" s="1"/>
  <c r="H3675" i="1" s="1"/>
  <c r="L3615" i="1"/>
  <c r="M3615" i="1" s="1"/>
  <c r="O3615" i="1"/>
  <c r="L3614" i="1"/>
  <c r="M3614" i="1" s="1"/>
  <c r="O3614" i="1"/>
  <c r="P3614" i="1" s="1"/>
  <c r="O3616" i="1"/>
  <c r="O3117" i="1"/>
  <c r="P3117" i="1" s="1"/>
  <c r="L3269" i="1"/>
  <c r="M3269" i="1" s="1"/>
  <c r="O3269" i="1"/>
  <c r="L3268" i="1"/>
  <c r="M3268" i="1" s="1"/>
  <c r="O3268" i="1"/>
  <c r="Q3268" i="1" s="1"/>
  <c r="L3267" i="1"/>
  <c r="M3267" i="1" s="1"/>
  <c r="O3267" i="1"/>
  <c r="P3267" i="1" s="1"/>
  <c r="L3266" i="1"/>
  <c r="M3266" i="1" s="1"/>
  <c r="O3266" i="1"/>
  <c r="P3266" i="1" s="1"/>
  <c r="O3116" i="1"/>
  <c r="P3116" i="1" s="1"/>
  <c r="I3191" i="1"/>
  <c r="I3192" i="1" s="1"/>
  <c r="I3193" i="1" s="1"/>
  <c r="I3194" i="1" s="1"/>
  <c r="I3195" i="1" s="1"/>
  <c r="I3196" i="1" s="1"/>
  <c r="I3197" i="1" s="1"/>
  <c r="I3198" i="1" s="1"/>
  <c r="I3199" i="1" s="1"/>
  <c r="I3200" i="1" s="1"/>
  <c r="I3201" i="1" s="1"/>
  <c r="I3202" i="1" s="1"/>
  <c r="I3203" i="1" s="1"/>
  <c r="I3204" i="1" s="1"/>
  <c r="I3205" i="1" s="1"/>
  <c r="I3206" i="1" s="1"/>
  <c r="I3207" i="1" s="1"/>
  <c r="I3208" i="1" s="1"/>
  <c r="I3209" i="1" s="1"/>
  <c r="I3210" i="1" s="1"/>
  <c r="I3211" i="1" s="1"/>
  <c r="I3212" i="1" s="1"/>
  <c r="I3213" i="1" s="1"/>
  <c r="I3214" i="1" s="1"/>
  <c r="I3215" i="1" s="1"/>
  <c r="I3216" i="1" s="1"/>
  <c r="I3217" i="1" s="1"/>
  <c r="I3218" i="1" s="1"/>
  <c r="I3219" i="1" s="1"/>
  <c r="I3220" i="1" s="1"/>
  <c r="I3221" i="1" s="1"/>
  <c r="I3222" i="1" s="1"/>
  <c r="I3223" i="1" s="1"/>
  <c r="I3224" i="1" s="1"/>
  <c r="I3225" i="1" s="1"/>
  <c r="I3226" i="1" s="1"/>
  <c r="I3227" i="1" s="1"/>
  <c r="I3228" i="1" s="1"/>
  <c r="I3229" i="1" s="1"/>
  <c r="I3230" i="1" s="1"/>
  <c r="I3231" i="1" s="1"/>
  <c r="I3232" i="1" s="1"/>
  <c r="I3233" i="1" s="1"/>
  <c r="I3234" i="1" s="1"/>
  <c r="I3235" i="1" s="1"/>
  <c r="I3236" i="1" s="1"/>
  <c r="I3237" i="1" s="1"/>
  <c r="I3238" i="1" s="1"/>
  <c r="I3239" i="1" s="1"/>
  <c r="I3240" i="1" s="1"/>
  <c r="I3241" i="1" s="1"/>
  <c r="I3242" i="1" s="1"/>
  <c r="I3243" i="1" s="1"/>
  <c r="I3244" i="1" s="1"/>
  <c r="I3245" i="1" s="1"/>
  <c r="I3246" i="1" s="1"/>
  <c r="I3247" i="1" s="1"/>
  <c r="I3248" i="1" s="1"/>
  <c r="I3249" i="1" s="1"/>
  <c r="I3250" i="1" s="1"/>
  <c r="I3251" i="1" s="1"/>
  <c r="I3252" i="1" s="1"/>
  <c r="I3253" i="1" s="1"/>
  <c r="I3254" i="1" s="1"/>
  <c r="I3255" i="1" s="1"/>
  <c r="I3256" i="1" s="1"/>
  <c r="I3257" i="1" s="1"/>
  <c r="I3258" i="1" s="1"/>
  <c r="I3259" i="1" s="1"/>
  <c r="I3260" i="1" s="1"/>
  <c r="I3261" i="1" s="1"/>
  <c r="I3262" i="1" s="1"/>
  <c r="I3263" i="1" s="1"/>
  <c r="H3191" i="1"/>
  <c r="H3192" i="1" s="1"/>
  <c r="H3193" i="1" s="1"/>
  <c r="H3194" i="1" s="1"/>
  <c r="H3195" i="1" s="1"/>
  <c r="H3196" i="1" s="1"/>
  <c r="H3197" i="1" s="1"/>
  <c r="H3198" i="1" s="1"/>
  <c r="H3199" i="1" s="1"/>
  <c r="H3200" i="1" s="1"/>
  <c r="H3201" i="1" s="1"/>
  <c r="H3202" i="1" s="1"/>
  <c r="H3203" i="1" s="1"/>
  <c r="H3204" i="1" s="1"/>
  <c r="H3205" i="1" s="1"/>
  <c r="H3206" i="1" s="1"/>
  <c r="H3207" i="1" s="1"/>
  <c r="H3208" i="1" s="1"/>
  <c r="H3209" i="1" s="1"/>
  <c r="H3210" i="1" s="1"/>
  <c r="H3211" i="1" s="1"/>
  <c r="H3212" i="1" s="1"/>
  <c r="H3213" i="1" s="1"/>
  <c r="H3214" i="1" s="1"/>
  <c r="H3215" i="1" s="1"/>
  <c r="H3216" i="1" s="1"/>
  <c r="H3217" i="1" s="1"/>
  <c r="H3218" i="1" s="1"/>
  <c r="H3219" i="1" s="1"/>
  <c r="H3220" i="1" s="1"/>
  <c r="H3221" i="1" s="1"/>
  <c r="H3222" i="1" s="1"/>
  <c r="H3223" i="1" s="1"/>
  <c r="H3224" i="1" s="1"/>
  <c r="H3225" i="1" s="1"/>
  <c r="H3226" i="1" s="1"/>
  <c r="H3227" i="1" s="1"/>
  <c r="H3228" i="1" s="1"/>
  <c r="H3229" i="1" s="1"/>
  <c r="H3230" i="1" s="1"/>
  <c r="H3231" i="1" s="1"/>
  <c r="H3232" i="1" s="1"/>
  <c r="H3233" i="1" s="1"/>
  <c r="H3234" i="1" s="1"/>
  <c r="H3235" i="1" s="1"/>
  <c r="H3236" i="1" s="1"/>
  <c r="H3237" i="1" s="1"/>
  <c r="H3238" i="1" s="1"/>
  <c r="H3239" i="1" s="1"/>
  <c r="H3240" i="1" s="1"/>
  <c r="H3241" i="1" s="1"/>
  <c r="H3242" i="1" s="1"/>
  <c r="H3243" i="1" s="1"/>
  <c r="H3244" i="1" s="1"/>
  <c r="H3245" i="1" s="1"/>
  <c r="H3246" i="1" s="1"/>
  <c r="H3247" i="1" s="1"/>
  <c r="H3248" i="1" s="1"/>
  <c r="H3249" i="1" s="1"/>
  <c r="H3250" i="1" s="1"/>
  <c r="H3251" i="1" s="1"/>
  <c r="H3252" i="1" s="1"/>
  <c r="H3253" i="1" s="1"/>
  <c r="H3254" i="1" s="1"/>
  <c r="H3255" i="1" s="1"/>
  <c r="H3256" i="1" s="1"/>
  <c r="H3257" i="1" s="1"/>
  <c r="H3258" i="1" s="1"/>
  <c r="H3259" i="1" s="1"/>
  <c r="H3260" i="1" s="1"/>
  <c r="H3261" i="1" s="1"/>
  <c r="H3262" i="1" s="1"/>
  <c r="H3263" i="1" s="1"/>
  <c r="O3048" i="1"/>
  <c r="P3048" i="1" s="1"/>
  <c r="O3119" i="1"/>
  <c r="P3119" i="1" s="1"/>
  <c r="O3118" i="1"/>
  <c r="P3118" i="1" s="1"/>
  <c r="N3121" i="1"/>
  <c r="O3120" i="1"/>
  <c r="Q3113" i="1"/>
  <c r="P3113" i="1"/>
  <c r="P3114" i="1"/>
  <c r="Q3114" i="1"/>
  <c r="O3047" i="1"/>
  <c r="P3047" i="1" s="1"/>
  <c r="L3047" i="1"/>
  <c r="M3047" i="1" s="1"/>
  <c r="H3050" i="1"/>
  <c r="H3051" i="1" s="1"/>
  <c r="H3052" i="1" s="1"/>
  <c r="H3053" i="1" s="1"/>
  <c r="H3054" i="1" s="1"/>
  <c r="H3055" i="1" s="1"/>
  <c r="H3056" i="1" s="1"/>
  <c r="H3057" i="1" s="1"/>
  <c r="H3058" i="1" s="1"/>
  <c r="H3059" i="1" s="1"/>
  <c r="H3060" i="1" s="1"/>
  <c r="H3061" i="1" s="1"/>
  <c r="H3062" i="1" s="1"/>
  <c r="H3063" i="1" s="1"/>
  <c r="H3064" i="1" s="1"/>
  <c r="H3065" i="1" s="1"/>
  <c r="H3066" i="1" s="1"/>
  <c r="H3067" i="1" s="1"/>
  <c r="H3068" i="1" s="1"/>
  <c r="H3069" i="1" s="1"/>
  <c r="H3070" i="1" s="1"/>
  <c r="H3071" i="1" s="1"/>
  <c r="H3072" i="1" s="1"/>
  <c r="H3073" i="1" s="1"/>
  <c r="H3074" i="1" s="1"/>
  <c r="H3075" i="1" s="1"/>
  <c r="H3076" i="1" s="1"/>
  <c r="H3077" i="1" s="1"/>
  <c r="H3078" i="1" s="1"/>
  <c r="H3079" i="1" s="1"/>
  <c r="H3080" i="1" s="1"/>
  <c r="H3081" i="1" s="1"/>
  <c r="H3082" i="1" s="1"/>
  <c r="H3083" i="1" s="1"/>
  <c r="H3084" i="1" s="1"/>
  <c r="H3085" i="1" s="1"/>
  <c r="H3086" i="1" s="1"/>
  <c r="H3087" i="1" s="1"/>
  <c r="H3088" i="1" s="1"/>
  <c r="H3089" i="1" s="1"/>
  <c r="H3090" i="1" s="1"/>
  <c r="H3091" i="1" s="1"/>
  <c r="H3092" i="1" s="1"/>
  <c r="H3093" i="1" s="1"/>
  <c r="H3094" i="1" s="1"/>
  <c r="H3095" i="1" s="1"/>
  <c r="H3096" i="1" s="1"/>
  <c r="H3097" i="1" s="1"/>
  <c r="H3098" i="1" s="1"/>
  <c r="H3099" i="1" s="1"/>
  <c r="H3100" i="1" s="1"/>
  <c r="H3101" i="1" s="1"/>
  <c r="H3102" i="1" s="1"/>
  <c r="H3103" i="1" s="1"/>
  <c r="H3104" i="1" s="1"/>
  <c r="H3105" i="1" s="1"/>
  <c r="H3106" i="1" s="1"/>
  <c r="H3107" i="1" s="1"/>
  <c r="H3108" i="1" s="1"/>
  <c r="H3109" i="1" s="1"/>
  <c r="H3110" i="1" s="1"/>
  <c r="H3111" i="1" s="1"/>
  <c r="H3112" i="1" s="1"/>
  <c r="H3113" i="1" s="1"/>
  <c r="H3114" i="1" s="1"/>
  <c r="H3115" i="1" s="1"/>
  <c r="O3046" i="1"/>
  <c r="O3049" i="1"/>
  <c r="I3050" i="1"/>
  <c r="I3051" i="1" s="1"/>
  <c r="I3052" i="1" s="1"/>
  <c r="I3053" i="1" s="1"/>
  <c r="I3054" i="1" s="1"/>
  <c r="I3055" i="1" s="1"/>
  <c r="I3056" i="1" s="1"/>
  <c r="I3057" i="1" s="1"/>
  <c r="I3058" i="1" s="1"/>
  <c r="I3059" i="1" s="1"/>
  <c r="I3060" i="1" s="1"/>
  <c r="I3061" i="1" s="1"/>
  <c r="I3062" i="1" s="1"/>
  <c r="I3063" i="1" s="1"/>
  <c r="I3064" i="1" s="1"/>
  <c r="I3065" i="1" s="1"/>
  <c r="I3066" i="1" s="1"/>
  <c r="I3067" i="1" s="1"/>
  <c r="I3068" i="1" s="1"/>
  <c r="I3069" i="1" s="1"/>
  <c r="I3070" i="1" s="1"/>
  <c r="I3071" i="1" s="1"/>
  <c r="I3072" i="1" s="1"/>
  <c r="I3073" i="1" s="1"/>
  <c r="I3074" i="1" s="1"/>
  <c r="I3075" i="1" s="1"/>
  <c r="I3076" i="1" s="1"/>
  <c r="I3077" i="1" s="1"/>
  <c r="I3078" i="1" s="1"/>
  <c r="I3079" i="1" s="1"/>
  <c r="I3080" i="1" s="1"/>
  <c r="I3081" i="1" s="1"/>
  <c r="I3082" i="1" s="1"/>
  <c r="I3083" i="1" s="1"/>
  <c r="I3084" i="1" s="1"/>
  <c r="I3085" i="1" s="1"/>
  <c r="I3086" i="1" s="1"/>
  <c r="I3087" i="1" s="1"/>
  <c r="I3088" i="1" s="1"/>
  <c r="I3089" i="1" s="1"/>
  <c r="I3090" i="1" s="1"/>
  <c r="I3091" i="1" s="1"/>
  <c r="I3092" i="1" s="1"/>
  <c r="I3093" i="1" s="1"/>
  <c r="I3094" i="1" s="1"/>
  <c r="I3095" i="1" s="1"/>
  <c r="I3096" i="1" s="1"/>
  <c r="I3097" i="1" s="1"/>
  <c r="I3098" i="1" s="1"/>
  <c r="I3099" i="1" s="1"/>
  <c r="I3100" i="1" s="1"/>
  <c r="I3101" i="1" s="1"/>
  <c r="I3102" i="1" s="1"/>
  <c r="I3103" i="1" s="1"/>
  <c r="I3104" i="1" s="1"/>
  <c r="I3105" i="1" s="1"/>
  <c r="I3106" i="1" s="1"/>
  <c r="I3107" i="1" s="1"/>
  <c r="I3108" i="1" s="1"/>
  <c r="I3109" i="1" s="1"/>
  <c r="I3110" i="1" s="1"/>
  <c r="I3111" i="1" s="1"/>
  <c r="I3112" i="1" s="1"/>
  <c r="I3113" i="1" s="1"/>
  <c r="I3114" i="1" s="1"/>
  <c r="I3115" i="1" s="1"/>
  <c r="O3050" i="1"/>
  <c r="P3050" i="1" s="1"/>
  <c r="O3054" i="1"/>
  <c r="O3053" i="1"/>
  <c r="P3053" i="1" s="1"/>
  <c r="O3052" i="1"/>
  <c r="P3052" i="1" s="1"/>
  <c r="O3051" i="1"/>
  <c r="P3051" i="1" s="1"/>
  <c r="O3055" i="1"/>
  <c r="N3056" i="1"/>
  <c r="I2840" i="1"/>
  <c r="I2841" i="1" s="1"/>
  <c r="I2842" i="1" s="1"/>
  <c r="I2843" i="1" s="1"/>
  <c r="I2844" i="1" s="1"/>
  <c r="I2845" i="1" s="1"/>
  <c r="I2846" i="1" s="1"/>
  <c r="I2847" i="1" s="1"/>
  <c r="I2848" i="1" s="1"/>
  <c r="I2849" i="1" s="1"/>
  <c r="I2850" i="1" s="1"/>
  <c r="I2851" i="1" s="1"/>
  <c r="I2852" i="1" s="1"/>
  <c r="I2853" i="1" s="1"/>
  <c r="I2854" i="1" s="1"/>
  <c r="I2855" i="1" s="1"/>
  <c r="I2856" i="1" s="1"/>
  <c r="I2857" i="1" s="1"/>
  <c r="I2858" i="1" s="1"/>
  <c r="I2859" i="1" s="1"/>
  <c r="I2860" i="1" s="1"/>
  <c r="I2861" i="1" s="1"/>
  <c r="I2862" i="1" s="1"/>
  <c r="I2863" i="1" s="1"/>
  <c r="I2864" i="1" s="1"/>
  <c r="I2865" i="1" s="1"/>
  <c r="I2866" i="1" s="1"/>
  <c r="I2867" i="1" s="1"/>
  <c r="I2868" i="1" s="1"/>
  <c r="I2869" i="1" s="1"/>
  <c r="I2870" i="1" s="1"/>
  <c r="I2871" i="1" s="1"/>
  <c r="I2872" i="1" s="1"/>
  <c r="I2873" i="1" s="1"/>
  <c r="I2874" i="1" s="1"/>
  <c r="I2875" i="1" s="1"/>
  <c r="I2876" i="1" s="1"/>
  <c r="I2877" i="1" s="1"/>
  <c r="I2878" i="1" s="1"/>
  <c r="I2879" i="1" s="1"/>
  <c r="I2880" i="1" s="1"/>
  <c r="I2881" i="1" s="1"/>
  <c r="I2882" i="1" s="1"/>
  <c r="H2840" i="1"/>
  <c r="H2841" i="1" s="1"/>
  <c r="H2842" i="1" s="1"/>
  <c r="H2843" i="1" s="1"/>
  <c r="H2844" i="1" s="1"/>
  <c r="H2845" i="1" s="1"/>
  <c r="H2846" i="1" s="1"/>
  <c r="H2847" i="1" s="1"/>
  <c r="H2848" i="1" s="1"/>
  <c r="H2849" i="1" s="1"/>
  <c r="H2850" i="1" s="1"/>
  <c r="H2851" i="1" s="1"/>
  <c r="H2852" i="1" s="1"/>
  <c r="H2853" i="1" s="1"/>
  <c r="H2854" i="1" s="1"/>
  <c r="H2855" i="1" s="1"/>
  <c r="H2856" i="1" s="1"/>
  <c r="H2857" i="1" s="1"/>
  <c r="H2858" i="1" s="1"/>
  <c r="H2859" i="1" s="1"/>
  <c r="H2860" i="1" s="1"/>
  <c r="H2861" i="1" s="1"/>
  <c r="H2862" i="1" s="1"/>
  <c r="H2863" i="1" s="1"/>
  <c r="H2864" i="1" s="1"/>
  <c r="H2865" i="1" s="1"/>
  <c r="H2866" i="1" s="1"/>
  <c r="H2867" i="1" s="1"/>
  <c r="H2868" i="1" s="1"/>
  <c r="H2869" i="1" s="1"/>
  <c r="H2870" i="1" s="1"/>
  <c r="H2871" i="1" s="1"/>
  <c r="H2872" i="1" s="1"/>
  <c r="H2873" i="1" s="1"/>
  <c r="H2874" i="1" s="1"/>
  <c r="H2875" i="1" s="1"/>
  <c r="H2876" i="1" s="1"/>
  <c r="H2877" i="1" s="1"/>
  <c r="H2878" i="1" s="1"/>
  <c r="H2879" i="1" s="1"/>
  <c r="H2880" i="1" s="1"/>
  <c r="H2881" i="1" s="1"/>
  <c r="H2882" i="1" s="1"/>
  <c r="O2363" i="1"/>
  <c r="O2362" i="1"/>
  <c r="O2296" i="1"/>
  <c r="P2296" i="1" s="1"/>
  <c r="O2295" i="1"/>
  <c r="P2295" i="1" s="1"/>
  <c r="O2294" i="1"/>
  <c r="P2294" i="1" s="1"/>
  <c r="O2293" i="1"/>
  <c r="P2293" i="1" s="1"/>
  <c r="H2297" i="1"/>
  <c r="H2298" i="1" s="1"/>
  <c r="H2299" i="1" s="1"/>
  <c r="H2300" i="1" s="1"/>
  <c r="H2301" i="1" s="1"/>
  <c r="H2302" i="1" s="1"/>
  <c r="H2303" i="1" s="1"/>
  <c r="H2304" i="1" s="1"/>
  <c r="H2305" i="1" s="1"/>
  <c r="H2306" i="1" s="1"/>
  <c r="H2307" i="1" s="1"/>
  <c r="H2308" i="1" s="1"/>
  <c r="H2309" i="1" s="1"/>
  <c r="H2310" i="1" s="1"/>
  <c r="H2311" i="1" s="1"/>
  <c r="H2312" i="1" s="1"/>
  <c r="H2313" i="1" s="1"/>
  <c r="H2314" i="1" s="1"/>
  <c r="H2315" i="1" s="1"/>
  <c r="H2316" i="1" s="1"/>
  <c r="H2317" i="1" s="1"/>
  <c r="H2318" i="1" s="1"/>
  <c r="H2319" i="1" s="1"/>
  <c r="H2320" i="1" s="1"/>
  <c r="H2321" i="1" s="1"/>
  <c r="H2322" i="1" s="1"/>
  <c r="H2323" i="1" s="1"/>
  <c r="H2324" i="1" s="1"/>
  <c r="H2325" i="1" s="1"/>
  <c r="H2326" i="1" s="1"/>
  <c r="H2327" i="1" s="1"/>
  <c r="H2328" i="1" s="1"/>
  <c r="H2329" i="1" s="1"/>
  <c r="H2330" i="1" s="1"/>
  <c r="H2331" i="1" s="1"/>
  <c r="H2332" i="1" s="1"/>
  <c r="H2333" i="1" s="1"/>
  <c r="H2334" i="1" s="1"/>
  <c r="H2335" i="1" s="1"/>
  <c r="H2336" i="1" s="1"/>
  <c r="H2337" i="1" s="1"/>
  <c r="H2338" i="1" s="1"/>
  <c r="H2339" i="1" s="1"/>
  <c r="H2340" i="1" s="1"/>
  <c r="H2341" i="1" s="1"/>
  <c r="H2342" i="1" s="1"/>
  <c r="H2343" i="1" s="1"/>
  <c r="H2344" i="1" s="1"/>
  <c r="H2345" i="1" s="1"/>
  <c r="H2346" i="1" s="1"/>
  <c r="H2347" i="1" s="1"/>
  <c r="H2348" i="1" s="1"/>
  <c r="H2349" i="1" s="1"/>
  <c r="H2350" i="1" s="1"/>
  <c r="H2351" i="1" s="1"/>
  <c r="H2352" i="1" s="1"/>
  <c r="H2353" i="1" s="1"/>
  <c r="H2354" i="1" s="1"/>
  <c r="H2355" i="1" s="1"/>
  <c r="H2356" i="1" s="1"/>
  <c r="H2357" i="1" s="1"/>
  <c r="H2358" i="1" s="1"/>
  <c r="H2359" i="1" s="1"/>
  <c r="H2360" i="1" s="1"/>
  <c r="I2297" i="1"/>
  <c r="I2298" i="1" s="1"/>
  <c r="I2299" i="1" s="1"/>
  <c r="I2300" i="1" s="1"/>
  <c r="I2301" i="1" s="1"/>
  <c r="I2302" i="1" s="1"/>
  <c r="I2303" i="1" s="1"/>
  <c r="I2304" i="1" s="1"/>
  <c r="I2305" i="1" s="1"/>
  <c r="I2306" i="1" s="1"/>
  <c r="I2307" i="1" s="1"/>
  <c r="I2308" i="1" s="1"/>
  <c r="I2309" i="1" s="1"/>
  <c r="I2310" i="1" s="1"/>
  <c r="I2311" i="1" s="1"/>
  <c r="I2312" i="1" s="1"/>
  <c r="I2313" i="1" s="1"/>
  <c r="I2314" i="1" s="1"/>
  <c r="I2315" i="1" s="1"/>
  <c r="I2316" i="1" s="1"/>
  <c r="I2317" i="1" s="1"/>
  <c r="I2318" i="1" s="1"/>
  <c r="I2319" i="1" s="1"/>
  <c r="I2320" i="1" s="1"/>
  <c r="I2321" i="1" s="1"/>
  <c r="I2322" i="1" s="1"/>
  <c r="I2323" i="1" s="1"/>
  <c r="I2324" i="1" s="1"/>
  <c r="I2325" i="1" s="1"/>
  <c r="I2326" i="1" s="1"/>
  <c r="I2327" i="1" s="1"/>
  <c r="I2328" i="1" s="1"/>
  <c r="I2329" i="1" s="1"/>
  <c r="I2330" i="1" s="1"/>
  <c r="I2331" i="1" s="1"/>
  <c r="I2332" i="1" s="1"/>
  <c r="I2333" i="1" s="1"/>
  <c r="I2334" i="1" s="1"/>
  <c r="I2335" i="1" s="1"/>
  <c r="I2336" i="1" s="1"/>
  <c r="I2337" i="1" s="1"/>
  <c r="I2338" i="1" s="1"/>
  <c r="I2339" i="1" s="1"/>
  <c r="I2340" i="1" s="1"/>
  <c r="I2341" i="1" s="1"/>
  <c r="I2342" i="1" s="1"/>
  <c r="I2343" i="1" s="1"/>
  <c r="I2344" i="1" s="1"/>
  <c r="I2345" i="1" s="1"/>
  <c r="I2346" i="1" s="1"/>
  <c r="I2347" i="1" s="1"/>
  <c r="I2348" i="1" s="1"/>
  <c r="I2349" i="1" s="1"/>
  <c r="I2350" i="1" s="1"/>
  <c r="I2351" i="1" s="1"/>
  <c r="I2352" i="1" s="1"/>
  <c r="I2353" i="1" s="1"/>
  <c r="I2354" i="1" s="1"/>
  <c r="I2355" i="1" s="1"/>
  <c r="I2356" i="1" s="1"/>
  <c r="I2357" i="1" s="1"/>
  <c r="I2358" i="1" s="1"/>
  <c r="I2359" i="1" s="1"/>
  <c r="I2360" i="1" s="1"/>
  <c r="O5940" i="1"/>
  <c r="Q5940" i="1" s="1"/>
  <c r="O1663" i="1"/>
  <c r="P1663" i="1" s="1"/>
  <c r="O1662" i="1"/>
  <c r="P1662" i="1" s="1"/>
  <c r="H1667" i="1"/>
  <c r="H1668" i="1" s="1"/>
  <c r="H1669" i="1" s="1"/>
  <c r="H1670" i="1" s="1"/>
  <c r="H1671" i="1" s="1"/>
  <c r="H1672" i="1" s="1"/>
  <c r="H1673" i="1" s="1"/>
  <c r="H1674" i="1" s="1"/>
  <c r="H1675" i="1" s="1"/>
  <c r="H1676" i="1" s="1"/>
  <c r="H1677" i="1" s="1"/>
  <c r="H1678" i="1" s="1"/>
  <c r="H1679" i="1" s="1"/>
  <c r="H1680" i="1" s="1"/>
  <c r="H1681" i="1" s="1"/>
  <c r="H1682" i="1" s="1"/>
  <c r="H1683" i="1" s="1"/>
  <c r="H1684" i="1" s="1"/>
  <c r="H1685" i="1" s="1"/>
  <c r="H1686" i="1" s="1"/>
  <c r="H1687" i="1" s="1"/>
  <c r="H1688" i="1" s="1"/>
  <c r="H1689" i="1" s="1"/>
  <c r="H1690" i="1" s="1"/>
  <c r="H1691" i="1" s="1"/>
  <c r="H1692" i="1" s="1"/>
  <c r="H1693" i="1" s="1"/>
  <c r="H1694" i="1" s="1"/>
  <c r="H1695" i="1" s="1"/>
  <c r="H1696" i="1" s="1"/>
  <c r="H1697" i="1" s="1"/>
  <c r="H1698" i="1" s="1"/>
  <c r="H1699" i="1" s="1"/>
  <c r="H1700" i="1" s="1"/>
  <c r="H1701" i="1" s="1"/>
  <c r="H1702" i="1" s="1"/>
  <c r="H1703" i="1" s="1"/>
  <c r="H1704" i="1" s="1"/>
  <c r="H1705" i="1" s="1"/>
  <c r="H1706" i="1" s="1"/>
  <c r="H1707" i="1" s="1"/>
  <c r="H1708" i="1" s="1"/>
  <c r="H1709" i="1" s="1"/>
  <c r="H1710" i="1" s="1"/>
  <c r="H1711" i="1" s="1"/>
  <c r="H1712" i="1" s="1"/>
  <c r="H1713" i="1" s="1"/>
  <c r="H1714" i="1" s="1"/>
  <c r="H1715" i="1" s="1"/>
  <c r="H1716" i="1" s="1"/>
  <c r="H1717" i="1" s="1"/>
  <c r="H1718" i="1" s="1"/>
  <c r="H1719" i="1" s="1"/>
  <c r="H1720" i="1" s="1"/>
  <c r="H1721" i="1" s="1"/>
  <c r="H1722" i="1" s="1"/>
  <c r="H1723" i="1" s="1"/>
  <c r="H1724" i="1" s="1"/>
  <c r="H1725" i="1" s="1"/>
  <c r="H1726" i="1" s="1"/>
  <c r="H1727" i="1" s="1"/>
  <c r="H1728" i="1" s="1"/>
  <c r="H1729" i="1" s="1"/>
  <c r="H1730" i="1" s="1"/>
  <c r="H1731" i="1" s="1"/>
  <c r="H1732" i="1" s="1"/>
  <c r="I1667" i="1"/>
  <c r="I1668" i="1" s="1"/>
  <c r="I1669" i="1" s="1"/>
  <c r="I1670" i="1" s="1"/>
  <c r="I1671" i="1" s="1"/>
  <c r="I1672" i="1" s="1"/>
  <c r="I1673" i="1" s="1"/>
  <c r="I1674" i="1" s="1"/>
  <c r="I1675" i="1" s="1"/>
  <c r="I1676" i="1" s="1"/>
  <c r="I1677" i="1" s="1"/>
  <c r="I1678" i="1" s="1"/>
  <c r="I1679" i="1" s="1"/>
  <c r="I1680" i="1" s="1"/>
  <c r="I1681" i="1" s="1"/>
  <c r="I1682" i="1" s="1"/>
  <c r="I1683" i="1" s="1"/>
  <c r="I1684" i="1" s="1"/>
  <c r="I1685" i="1" s="1"/>
  <c r="I1686" i="1" s="1"/>
  <c r="I1687" i="1" s="1"/>
  <c r="I1688" i="1" s="1"/>
  <c r="I1689" i="1" s="1"/>
  <c r="I1690" i="1" s="1"/>
  <c r="I1691" i="1" s="1"/>
  <c r="I1692" i="1" s="1"/>
  <c r="I1693" i="1" s="1"/>
  <c r="I1694" i="1" s="1"/>
  <c r="I1695" i="1" s="1"/>
  <c r="I1696" i="1" s="1"/>
  <c r="I1697" i="1" s="1"/>
  <c r="I1698" i="1" s="1"/>
  <c r="I1699" i="1" s="1"/>
  <c r="I1700" i="1" s="1"/>
  <c r="I1701" i="1" s="1"/>
  <c r="I1702" i="1" s="1"/>
  <c r="I1703" i="1" s="1"/>
  <c r="I1704" i="1" s="1"/>
  <c r="I1705" i="1" s="1"/>
  <c r="I1706" i="1" s="1"/>
  <c r="I1707" i="1" s="1"/>
  <c r="I1708" i="1" s="1"/>
  <c r="I1709" i="1" s="1"/>
  <c r="I1710" i="1" s="1"/>
  <c r="I1711" i="1" s="1"/>
  <c r="I1712" i="1" s="1"/>
  <c r="I1713" i="1" s="1"/>
  <c r="I1714" i="1" s="1"/>
  <c r="I1715" i="1" s="1"/>
  <c r="I1716" i="1" s="1"/>
  <c r="I1717" i="1" s="1"/>
  <c r="I1718" i="1" s="1"/>
  <c r="I1719" i="1" s="1"/>
  <c r="I1720" i="1" s="1"/>
  <c r="I1721" i="1" s="1"/>
  <c r="I1722" i="1" s="1"/>
  <c r="I1723" i="1" s="1"/>
  <c r="I1724" i="1" s="1"/>
  <c r="I1725" i="1" s="1"/>
  <c r="I1726" i="1" s="1"/>
  <c r="I1727" i="1" s="1"/>
  <c r="I1728" i="1" s="1"/>
  <c r="I1729" i="1" s="1"/>
  <c r="I1730" i="1" s="1"/>
  <c r="I1731" i="1" s="1"/>
  <c r="I1732" i="1" s="1"/>
  <c r="O5985" i="1"/>
  <c r="P5985" i="1" s="1"/>
  <c r="O5918" i="1"/>
  <c r="Q5918" i="1" s="1"/>
  <c r="O5987" i="1"/>
  <c r="Q5987" i="1" s="1"/>
  <c r="O5902" i="1"/>
  <c r="Q5902" i="1" s="1"/>
  <c r="O5921" i="1"/>
  <c r="P5921" i="1" s="1"/>
  <c r="O5963" i="1"/>
  <c r="P5963" i="1" s="1"/>
  <c r="O5939" i="1"/>
  <c r="P5939" i="1" s="1"/>
  <c r="O5970" i="1"/>
  <c r="P5970" i="1" s="1"/>
  <c r="O5917" i="1"/>
  <c r="Q5917" i="1" s="1"/>
  <c r="O5969" i="1"/>
  <c r="P5969" i="1" s="1"/>
  <c r="O5932" i="1"/>
  <c r="P5932" i="1" s="1"/>
  <c r="O5919" i="1"/>
  <c r="P5919" i="1" s="1"/>
  <c r="O5977" i="1"/>
  <c r="P5977" i="1" s="1"/>
  <c r="O5957" i="1"/>
  <c r="P5957" i="1" s="1"/>
  <c r="O5956" i="1"/>
  <c r="Q5956" i="1" s="1"/>
  <c r="O5955" i="1"/>
  <c r="P5955" i="1" s="1"/>
  <c r="O5941" i="1"/>
  <c r="P5941" i="1" s="1"/>
  <c r="O5986" i="1"/>
  <c r="Q5986" i="1" s="1"/>
  <c r="O5961" i="1"/>
  <c r="Q5961" i="1" s="1"/>
  <c r="O5925" i="1"/>
  <c r="P5925" i="1" s="1"/>
  <c r="O5916" i="1"/>
  <c r="Q5916" i="1" s="1"/>
  <c r="O5968" i="1"/>
  <c r="P5968" i="1" s="1"/>
  <c r="O5958" i="1"/>
  <c r="P5958" i="1" s="1"/>
  <c r="O5906" i="1"/>
  <c r="P5906" i="1" s="1"/>
  <c r="O5990" i="1"/>
  <c r="O5913" i="1"/>
  <c r="P5913" i="1" s="1"/>
  <c r="O5962" i="1"/>
  <c r="P5962" i="1" s="1"/>
  <c r="O5978" i="1"/>
  <c r="Q5978" i="1" s="1"/>
  <c r="O5944" i="1"/>
  <c r="P5944" i="1" s="1"/>
  <c r="O5920" i="1"/>
  <c r="P5920" i="1" s="1"/>
  <c r="O5989" i="1"/>
  <c r="P5989" i="1" s="1"/>
  <c r="O5982" i="1"/>
  <c r="P5982" i="1" s="1"/>
  <c r="O5988" i="1"/>
  <c r="Q5988" i="1" s="1"/>
  <c r="O5976" i="1"/>
  <c r="P5976" i="1" s="1"/>
  <c r="N5933" i="1"/>
  <c r="N5934" i="1" s="1"/>
  <c r="O5934" i="1" s="1"/>
  <c r="O5966" i="1"/>
  <c r="Q5966" i="1" s="1"/>
  <c r="O5979" i="1"/>
  <c r="P5979" i="1" s="1"/>
  <c r="O5923" i="1"/>
  <c r="P5923" i="1" s="1"/>
  <c r="O5912" i="1"/>
  <c r="P5912" i="1" s="1"/>
  <c r="O5938" i="1"/>
  <c r="P5938" i="1" s="1"/>
  <c r="O5922" i="1"/>
  <c r="P5922" i="1" s="1"/>
  <c r="N5911" i="1"/>
  <c r="O5911" i="1" s="1"/>
  <c r="P5911" i="1" s="1"/>
  <c r="O5910" i="1"/>
  <c r="O5909" i="1"/>
  <c r="P5909" i="1" s="1"/>
  <c r="O5926" i="1"/>
  <c r="O5924" i="1"/>
  <c r="N5942" i="1"/>
  <c r="N5983" i="1"/>
  <c r="N5984" i="1" s="1"/>
  <c r="O5984" i="1" s="1"/>
  <c r="N5914" i="1"/>
  <c r="O5945" i="1"/>
  <c r="N5946" i="1"/>
  <c r="O5927" i="1"/>
  <c r="N5928" i="1"/>
  <c r="O5952" i="1"/>
  <c r="N5953" i="1"/>
  <c r="O5980" i="1"/>
  <c r="N5981" i="1"/>
  <c r="O5981" i="1" s="1"/>
  <c r="O5964" i="1"/>
  <c r="N5965" i="1"/>
  <c r="O5965" i="1" s="1"/>
  <c r="O5991" i="1"/>
  <c r="N5992" i="1"/>
  <c r="O5904" i="1"/>
  <c r="N5905" i="1"/>
  <c r="O5905" i="1" s="1"/>
  <c r="O5959" i="1"/>
  <c r="N5960" i="1"/>
  <c r="O5960" i="1" s="1"/>
  <c r="O5967" i="1"/>
  <c r="O5951" i="1"/>
  <c r="O5903" i="1"/>
  <c r="N5971" i="1"/>
  <c r="N5907" i="1"/>
  <c r="O5975" i="1"/>
  <c r="H1265" i="1"/>
  <c r="H1266" i="1" s="1"/>
  <c r="H1267" i="1" s="1"/>
  <c r="H1268" i="1" s="1"/>
  <c r="H1269" i="1" s="1"/>
  <c r="H1270" i="1" s="1"/>
  <c r="H1271" i="1" s="1"/>
  <c r="H1272" i="1" s="1"/>
  <c r="H1273" i="1" s="1"/>
  <c r="H1274" i="1" s="1"/>
  <c r="H1275" i="1" s="1"/>
  <c r="H1276" i="1" s="1"/>
  <c r="H1277" i="1" s="1"/>
  <c r="H1278" i="1" s="1"/>
  <c r="H1279" i="1" s="1"/>
  <c r="H1280" i="1" s="1"/>
  <c r="H1281" i="1" s="1"/>
  <c r="H1282" i="1" s="1"/>
  <c r="H1283" i="1" s="1"/>
  <c r="H1284" i="1" s="1"/>
  <c r="H1285" i="1" s="1"/>
  <c r="H1286" i="1" s="1"/>
  <c r="H1287" i="1" s="1"/>
  <c r="H1288" i="1" s="1"/>
  <c r="H1289" i="1" s="1"/>
  <c r="H1290" i="1" s="1"/>
  <c r="H1291" i="1" s="1"/>
  <c r="H1292" i="1" s="1"/>
  <c r="H1293" i="1" s="1"/>
  <c r="H1294" i="1" s="1"/>
  <c r="H1295" i="1" s="1"/>
  <c r="H1296" i="1" s="1"/>
  <c r="H1297" i="1" s="1"/>
  <c r="H1298" i="1" s="1"/>
  <c r="H1299" i="1" s="1"/>
  <c r="H1300" i="1" s="1"/>
  <c r="H1301" i="1" s="1"/>
  <c r="H1302" i="1" s="1"/>
  <c r="H1303" i="1" s="1"/>
  <c r="H1304" i="1" s="1"/>
  <c r="H1305" i="1" s="1"/>
  <c r="H1306" i="1" s="1"/>
  <c r="H1307" i="1" s="1"/>
  <c r="H1308" i="1" s="1"/>
  <c r="H1309" i="1" s="1"/>
  <c r="H1310" i="1" s="1"/>
  <c r="H1311" i="1" s="1"/>
  <c r="H1312" i="1" s="1"/>
  <c r="H1313" i="1" s="1"/>
  <c r="H1314" i="1" s="1"/>
  <c r="H1315" i="1" s="1"/>
  <c r="H1316" i="1" s="1"/>
  <c r="H1317" i="1" s="1"/>
  <c r="H1318" i="1" s="1"/>
  <c r="H1319" i="1" s="1"/>
  <c r="H1320" i="1" s="1"/>
  <c r="H1321" i="1" s="1"/>
  <c r="H1322" i="1" s="1"/>
  <c r="H1323" i="1" s="1"/>
  <c r="H1324" i="1" s="1"/>
  <c r="H1325" i="1" s="1"/>
  <c r="H1326" i="1" s="1"/>
  <c r="H1327" i="1" s="1"/>
  <c r="H1328" i="1" s="1"/>
  <c r="H1329" i="1" s="1"/>
  <c r="H1330" i="1" s="1"/>
  <c r="H1331" i="1" s="1"/>
  <c r="H1332" i="1" s="1"/>
  <c r="H1333" i="1" s="1"/>
  <c r="H1334" i="1" s="1"/>
  <c r="H1335" i="1" s="1"/>
  <c r="H1336" i="1" s="1"/>
  <c r="H1337" i="1" s="1"/>
  <c r="H1338" i="1" s="1"/>
  <c r="H1339" i="1" s="1"/>
  <c r="H1340" i="1" s="1"/>
  <c r="H1341" i="1" s="1"/>
  <c r="H1342" i="1" s="1"/>
  <c r="H1343" i="1" s="1"/>
  <c r="H1344" i="1" s="1"/>
  <c r="H1345" i="1" s="1"/>
  <c r="H1346" i="1" s="1"/>
  <c r="H1347" i="1" s="1"/>
  <c r="H1348" i="1" s="1"/>
  <c r="H1349" i="1" s="1"/>
  <c r="H1350" i="1" s="1"/>
  <c r="H1351" i="1" s="1"/>
  <c r="H1352" i="1" s="1"/>
  <c r="H1353" i="1" s="1"/>
  <c r="H1354" i="1" s="1"/>
  <c r="H1355" i="1" s="1"/>
  <c r="H1356" i="1" s="1"/>
  <c r="H1357" i="1" s="1"/>
  <c r="H1358" i="1" s="1"/>
  <c r="H1359" i="1" s="1"/>
  <c r="H1360" i="1" s="1"/>
  <c r="H1361" i="1" s="1"/>
  <c r="H1362" i="1" s="1"/>
  <c r="H1363" i="1" s="1"/>
  <c r="H1364" i="1" s="1"/>
  <c r="H1365" i="1" s="1"/>
  <c r="H1366" i="1" s="1"/>
  <c r="H1367" i="1" s="1"/>
  <c r="H1368" i="1" s="1"/>
  <c r="H1369" i="1" s="1"/>
  <c r="H1370" i="1" s="1"/>
  <c r="H1371" i="1" s="1"/>
  <c r="H1372" i="1" s="1"/>
  <c r="H1373" i="1" s="1"/>
  <c r="H1374" i="1" s="1"/>
  <c r="H1375" i="1" s="1"/>
  <c r="H1376" i="1" s="1"/>
  <c r="H1377" i="1" s="1"/>
  <c r="H1378" i="1" s="1"/>
  <c r="H1379" i="1" s="1"/>
  <c r="H1380" i="1" s="1"/>
  <c r="H1381" i="1" s="1"/>
  <c r="H1382" i="1" s="1"/>
  <c r="H1383" i="1" s="1"/>
  <c r="H1384" i="1" s="1"/>
  <c r="H1385" i="1" s="1"/>
  <c r="H1386" i="1" s="1"/>
  <c r="H1387" i="1" s="1"/>
  <c r="H1388" i="1" s="1"/>
  <c r="H1389" i="1" s="1"/>
  <c r="H1390" i="1" s="1"/>
  <c r="H1391" i="1" s="1"/>
  <c r="H1392" i="1" s="1"/>
  <c r="H1393" i="1" s="1"/>
  <c r="H1394" i="1" s="1"/>
  <c r="H1395" i="1" s="1"/>
  <c r="H1396" i="1" s="1"/>
  <c r="H1397" i="1" s="1"/>
  <c r="H1398" i="1" s="1"/>
  <c r="H1399" i="1" s="1"/>
  <c r="H1400" i="1" s="1"/>
  <c r="H1401" i="1" s="1"/>
  <c r="H1402" i="1" s="1"/>
  <c r="H1403" i="1" s="1"/>
  <c r="H1404" i="1" s="1"/>
  <c r="H1405" i="1" s="1"/>
  <c r="H1406" i="1" s="1"/>
  <c r="H1407" i="1" s="1"/>
  <c r="H1408" i="1" s="1"/>
  <c r="H1409" i="1" s="1"/>
  <c r="H1410" i="1" s="1"/>
  <c r="H1411" i="1" s="1"/>
  <c r="H1412" i="1" s="1"/>
  <c r="H1413" i="1" s="1"/>
  <c r="H1414" i="1" s="1"/>
  <c r="H1415" i="1" s="1"/>
  <c r="H1416" i="1" s="1"/>
  <c r="H1417" i="1" s="1"/>
  <c r="H1418" i="1" s="1"/>
  <c r="H1419" i="1" s="1"/>
  <c r="H1420" i="1" s="1"/>
  <c r="H1421" i="1" s="1"/>
  <c r="H1422" i="1" s="1"/>
  <c r="H1423" i="1" s="1"/>
  <c r="I1265" i="1"/>
  <c r="I1266" i="1" s="1"/>
  <c r="I1267" i="1" s="1"/>
  <c r="I1268" i="1" s="1"/>
  <c r="I1269" i="1" s="1"/>
  <c r="I1270" i="1" s="1"/>
  <c r="I1271" i="1" s="1"/>
  <c r="I1272" i="1" s="1"/>
  <c r="I1273" i="1" s="1"/>
  <c r="I1274" i="1" s="1"/>
  <c r="I1275" i="1" s="1"/>
  <c r="I1276" i="1" s="1"/>
  <c r="I1277" i="1" s="1"/>
  <c r="I1278" i="1" s="1"/>
  <c r="I1279" i="1" s="1"/>
  <c r="I1280" i="1" s="1"/>
  <c r="I1281" i="1" s="1"/>
  <c r="I1282" i="1" s="1"/>
  <c r="I1283" i="1" s="1"/>
  <c r="I1284" i="1" s="1"/>
  <c r="I1285" i="1" s="1"/>
  <c r="I1286" i="1" s="1"/>
  <c r="I1287" i="1" s="1"/>
  <c r="I1288" i="1" s="1"/>
  <c r="I1289" i="1" s="1"/>
  <c r="I1290" i="1" s="1"/>
  <c r="I1291" i="1" s="1"/>
  <c r="I1292" i="1" s="1"/>
  <c r="I1293" i="1" s="1"/>
  <c r="I1294" i="1" s="1"/>
  <c r="I1295" i="1" s="1"/>
  <c r="I1296" i="1" s="1"/>
  <c r="I1297" i="1" s="1"/>
  <c r="I1298" i="1" s="1"/>
  <c r="I1299" i="1" s="1"/>
  <c r="I1300" i="1" s="1"/>
  <c r="I1301" i="1" s="1"/>
  <c r="I1302" i="1" s="1"/>
  <c r="I1303" i="1" s="1"/>
  <c r="I1304" i="1" s="1"/>
  <c r="I1305" i="1" s="1"/>
  <c r="I1306" i="1" s="1"/>
  <c r="I1307" i="1" s="1"/>
  <c r="I1308" i="1" s="1"/>
  <c r="I1309" i="1" s="1"/>
  <c r="I1310" i="1" s="1"/>
  <c r="I1311" i="1" s="1"/>
  <c r="I1312" i="1" s="1"/>
  <c r="I1313" i="1" s="1"/>
  <c r="I1314" i="1" s="1"/>
  <c r="I1315" i="1" s="1"/>
  <c r="I1316" i="1" s="1"/>
  <c r="I1317" i="1" s="1"/>
  <c r="I1318" i="1" s="1"/>
  <c r="I1319" i="1" s="1"/>
  <c r="I1320" i="1" s="1"/>
  <c r="I1321" i="1" s="1"/>
  <c r="I1322" i="1" s="1"/>
  <c r="I1323" i="1" s="1"/>
  <c r="I1324" i="1" s="1"/>
  <c r="I1325" i="1" s="1"/>
  <c r="I1326" i="1" s="1"/>
  <c r="I1327" i="1" s="1"/>
  <c r="I1328" i="1" s="1"/>
  <c r="I1329" i="1" s="1"/>
  <c r="I1330" i="1" s="1"/>
  <c r="I1331" i="1" s="1"/>
  <c r="I1332" i="1" s="1"/>
  <c r="I1333" i="1" s="1"/>
  <c r="I1334" i="1" s="1"/>
  <c r="I1335" i="1" s="1"/>
  <c r="I1336" i="1" s="1"/>
  <c r="I1337" i="1" s="1"/>
  <c r="I1338" i="1" s="1"/>
  <c r="I1339" i="1" s="1"/>
  <c r="I1340" i="1" s="1"/>
  <c r="I1341" i="1" s="1"/>
  <c r="I1342" i="1" s="1"/>
  <c r="I1343" i="1" s="1"/>
  <c r="I1344" i="1" s="1"/>
  <c r="I1345" i="1" s="1"/>
  <c r="I1346" i="1" s="1"/>
  <c r="I1347" i="1" s="1"/>
  <c r="I1348" i="1" s="1"/>
  <c r="I1349" i="1" s="1"/>
  <c r="I1350" i="1" s="1"/>
  <c r="I1351" i="1" s="1"/>
  <c r="I1352" i="1" s="1"/>
  <c r="I1353" i="1" s="1"/>
  <c r="I1354" i="1" s="1"/>
  <c r="I1355" i="1" s="1"/>
  <c r="I1356" i="1" s="1"/>
  <c r="I1357" i="1" s="1"/>
  <c r="I1358" i="1" s="1"/>
  <c r="I1359" i="1" s="1"/>
  <c r="I1360" i="1" s="1"/>
  <c r="I1361" i="1" s="1"/>
  <c r="I1362" i="1" s="1"/>
  <c r="I1363" i="1" s="1"/>
  <c r="I1364" i="1" s="1"/>
  <c r="I1365" i="1" s="1"/>
  <c r="I1366" i="1" s="1"/>
  <c r="I1367" i="1" s="1"/>
  <c r="I1368" i="1" s="1"/>
  <c r="I1369" i="1" s="1"/>
  <c r="I1370" i="1" s="1"/>
  <c r="I1371" i="1" s="1"/>
  <c r="I1372" i="1" s="1"/>
  <c r="I1373" i="1" s="1"/>
  <c r="I1374" i="1" s="1"/>
  <c r="I1375" i="1" s="1"/>
  <c r="I1376" i="1" s="1"/>
  <c r="I1377" i="1" s="1"/>
  <c r="I1378" i="1" s="1"/>
  <c r="I1379" i="1" s="1"/>
  <c r="I1380" i="1" s="1"/>
  <c r="I1381" i="1" s="1"/>
  <c r="I1382" i="1" s="1"/>
  <c r="I1383" i="1" s="1"/>
  <c r="I1384" i="1" s="1"/>
  <c r="I1385" i="1" s="1"/>
  <c r="I1386" i="1" s="1"/>
  <c r="I1387" i="1" s="1"/>
  <c r="I1388" i="1" s="1"/>
  <c r="I1389" i="1" s="1"/>
  <c r="I1390" i="1" s="1"/>
  <c r="I1391" i="1" s="1"/>
  <c r="I1392" i="1" s="1"/>
  <c r="I1393" i="1" s="1"/>
  <c r="I1394" i="1" s="1"/>
  <c r="I1395" i="1" s="1"/>
  <c r="I1396" i="1" s="1"/>
  <c r="I1397" i="1" s="1"/>
  <c r="I1398" i="1" s="1"/>
  <c r="I1399" i="1" s="1"/>
  <c r="I1400" i="1" s="1"/>
  <c r="I1401" i="1" s="1"/>
  <c r="I1402" i="1" s="1"/>
  <c r="I1403" i="1" s="1"/>
  <c r="I1404" i="1" s="1"/>
  <c r="I1405" i="1" s="1"/>
  <c r="I1406" i="1" s="1"/>
  <c r="I1407" i="1" s="1"/>
  <c r="I1408" i="1" s="1"/>
  <c r="I1409" i="1" s="1"/>
  <c r="I1410" i="1" s="1"/>
  <c r="I1411" i="1" s="1"/>
  <c r="I1412" i="1" s="1"/>
  <c r="I1413" i="1" s="1"/>
  <c r="I1414" i="1" s="1"/>
  <c r="I1415" i="1" s="1"/>
  <c r="I1416" i="1" s="1"/>
  <c r="I1417" i="1" s="1"/>
  <c r="I1418" i="1" s="1"/>
  <c r="I1419" i="1" s="1"/>
  <c r="I1420" i="1" s="1"/>
  <c r="I1421" i="1" s="1"/>
  <c r="I1422" i="1" s="1"/>
  <c r="I1423" i="1" s="1"/>
  <c r="H1043" i="1"/>
  <c r="H1044" i="1" s="1"/>
  <c r="H1045" i="1" s="1"/>
  <c r="H1046" i="1" s="1"/>
  <c r="H1047" i="1" s="1"/>
  <c r="H1048" i="1" s="1"/>
  <c r="H1049" i="1" s="1"/>
  <c r="H1050" i="1" s="1"/>
  <c r="H1051" i="1" s="1"/>
  <c r="H1052" i="1" s="1"/>
  <c r="H1053" i="1" s="1"/>
  <c r="H1054" i="1" s="1"/>
  <c r="H1055" i="1" s="1"/>
  <c r="H1056" i="1" s="1"/>
  <c r="H1057" i="1" s="1"/>
  <c r="H1058" i="1" s="1"/>
  <c r="H1059" i="1" s="1"/>
  <c r="H1060" i="1" s="1"/>
  <c r="H1061" i="1" s="1"/>
  <c r="H1062" i="1" s="1"/>
  <c r="H1063" i="1" s="1"/>
  <c r="H1064" i="1" s="1"/>
  <c r="H1065" i="1" s="1"/>
  <c r="H1066" i="1" s="1"/>
  <c r="H1067" i="1" s="1"/>
  <c r="H1068" i="1" s="1"/>
  <c r="H1069" i="1" s="1"/>
  <c r="H1070" i="1" s="1"/>
  <c r="H1071" i="1" s="1"/>
  <c r="H1072" i="1" s="1"/>
  <c r="H1073" i="1" s="1"/>
  <c r="H1074" i="1" s="1"/>
  <c r="H1075" i="1" s="1"/>
  <c r="H1076" i="1" s="1"/>
  <c r="H1077" i="1" s="1"/>
  <c r="H1078" i="1" s="1"/>
  <c r="H1079" i="1" s="1"/>
  <c r="H1080" i="1" s="1"/>
  <c r="H1081" i="1" s="1"/>
  <c r="H1082" i="1" s="1"/>
  <c r="H1083" i="1" s="1"/>
  <c r="H1084" i="1" s="1"/>
  <c r="H1085" i="1" s="1"/>
  <c r="H1086" i="1" s="1"/>
  <c r="H1087" i="1" s="1"/>
  <c r="H1088" i="1" s="1"/>
  <c r="H1089" i="1" s="1"/>
  <c r="H1090" i="1" s="1"/>
  <c r="H1091" i="1" s="1"/>
  <c r="H1092" i="1" s="1"/>
  <c r="H1093" i="1" s="1"/>
  <c r="H1094" i="1" s="1"/>
  <c r="H1095" i="1" s="1"/>
  <c r="H1096" i="1" s="1"/>
  <c r="H1097" i="1" s="1"/>
  <c r="H1098" i="1" s="1"/>
  <c r="H1099" i="1" s="1"/>
  <c r="H1100" i="1" s="1"/>
  <c r="H1101" i="1" s="1"/>
  <c r="H1102" i="1" s="1"/>
  <c r="H1103" i="1" s="1"/>
  <c r="H1104" i="1" s="1"/>
  <c r="H1105" i="1" s="1"/>
  <c r="H1106" i="1" s="1"/>
  <c r="H1107" i="1" s="1"/>
  <c r="H1108" i="1" s="1"/>
  <c r="H1109" i="1" s="1"/>
  <c r="H1110" i="1" s="1"/>
  <c r="H1111" i="1" s="1"/>
  <c r="H1112" i="1" s="1"/>
  <c r="H1113" i="1" s="1"/>
  <c r="H1114" i="1" s="1"/>
  <c r="H1115" i="1" s="1"/>
  <c r="H1116" i="1" s="1"/>
  <c r="H1117" i="1" s="1"/>
  <c r="H1118" i="1" s="1"/>
  <c r="H1119" i="1" s="1"/>
  <c r="H1120" i="1" s="1"/>
  <c r="H1121" i="1" s="1"/>
  <c r="H1122" i="1" s="1"/>
  <c r="H1123" i="1" s="1"/>
  <c r="H1124" i="1" s="1"/>
  <c r="H1125" i="1" s="1"/>
  <c r="H1126" i="1" s="1"/>
  <c r="H1127" i="1" s="1"/>
  <c r="H1128" i="1" s="1"/>
  <c r="H1129" i="1" s="1"/>
  <c r="H1130" i="1" s="1"/>
  <c r="H1131" i="1" s="1"/>
  <c r="H1132" i="1" s="1"/>
  <c r="H1133" i="1" s="1"/>
  <c r="H1134" i="1" s="1"/>
  <c r="H1135" i="1" s="1"/>
  <c r="H1136" i="1" s="1"/>
  <c r="H1137" i="1" s="1"/>
  <c r="H1138" i="1" s="1"/>
  <c r="H1139" i="1" s="1"/>
  <c r="H1140" i="1" s="1"/>
  <c r="H1141" i="1" s="1"/>
  <c r="H1142" i="1" s="1"/>
  <c r="H1143" i="1" s="1"/>
  <c r="H1144" i="1" s="1"/>
  <c r="H1145" i="1" s="1"/>
  <c r="H1146" i="1" s="1"/>
  <c r="H1147" i="1" s="1"/>
  <c r="H1148" i="1" s="1"/>
  <c r="H1149" i="1" s="1"/>
  <c r="H1150" i="1" s="1"/>
  <c r="H1151" i="1" s="1"/>
  <c r="H1152" i="1" s="1"/>
  <c r="H1153" i="1" s="1"/>
  <c r="H1154" i="1" s="1"/>
  <c r="H1155" i="1" s="1"/>
  <c r="H1156" i="1" s="1"/>
  <c r="H1157" i="1" s="1"/>
  <c r="H1158" i="1" s="1"/>
  <c r="H1159" i="1" s="1"/>
  <c r="H1160" i="1" s="1"/>
  <c r="H1161" i="1" s="1"/>
  <c r="H1162" i="1" s="1"/>
  <c r="H1163" i="1" s="1"/>
  <c r="H1164" i="1" s="1"/>
  <c r="H1165" i="1" s="1"/>
  <c r="H1166" i="1" s="1"/>
  <c r="H1167" i="1" s="1"/>
  <c r="H1168" i="1" s="1"/>
  <c r="H1169" i="1" s="1"/>
  <c r="H1170" i="1" s="1"/>
  <c r="H1171" i="1" s="1"/>
  <c r="H1172" i="1" s="1"/>
  <c r="H1173" i="1" s="1"/>
  <c r="I1043" i="1"/>
  <c r="I1044" i="1" s="1"/>
  <c r="I1045" i="1" s="1"/>
  <c r="I1046" i="1" s="1"/>
  <c r="I1047" i="1" s="1"/>
  <c r="I1048" i="1" s="1"/>
  <c r="I1049" i="1" s="1"/>
  <c r="I1050" i="1" s="1"/>
  <c r="I1051" i="1" s="1"/>
  <c r="I1052" i="1" s="1"/>
  <c r="I1053" i="1" s="1"/>
  <c r="I1054" i="1" s="1"/>
  <c r="I1055" i="1" s="1"/>
  <c r="I1056" i="1" s="1"/>
  <c r="I1057" i="1" s="1"/>
  <c r="I1058" i="1" s="1"/>
  <c r="I1059" i="1" s="1"/>
  <c r="I1060" i="1" s="1"/>
  <c r="I1061" i="1" s="1"/>
  <c r="I1062" i="1" s="1"/>
  <c r="I1063" i="1" s="1"/>
  <c r="I1064" i="1" s="1"/>
  <c r="I1065" i="1" s="1"/>
  <c r="I1066" i="1" s="1"/>
  <c r="I1067" i="1" s="1"/>
  <c r="I1068" i="1" s="1"/>
  <c r="I1069" i="1" s="1"/>
  <c r="I1070" i="1" s="1"/>
  <c r="I1071" i="1" s="1"/>
  <c r="I1072" i="1" s="1"/>
  <c r="I1073" i="1" s="1"/>
  <c r="I1074" i="1" s="1"/>
  <c r="I1075" i="1" s="1"/>
  <c r="I1076" i="1" s="1"/>
  <c r="I1077" i="1" s="1"/>
  <c r="I1078" i="1" s="1"/>
  <c r="I1079" i="1" s="1"/>
  <c r="I1080" i="1" s="1"/>
  <c r="I1081" i="1" s="1"/>
  <c r="I1082" i="1" s="1"/>
  <c r="I1083" i="1" s="1"/>
  <c r="I1084" i="1" s="1"/>
  <c r="I1085" i="1" s="1"/>
  <c r="I1086" i="1" s="1"/>
  <c r="I1087" i="1" s="1"/>
  <c r="I1088" i="1" s="1"/>
  <c r="I1089" i="1" s="1"/>
  <c r="I1090" i="1" s="1"/>
  <c r="I1091" i="1" s="1"/>
  <c r="I1092" i="1" s="1"/>
  <c r="I1093" i="1" s="1"/>
  <c r="I1094" i="1" s="1"/>
  <c r="I1095" i="1" s="1"/>
  <c r="I1096" i="1" s="1"/>
  <c r="I1097" i="1" s="1"/>
  <c r="I1098" i="1" s="1"/>
  <c r="I1099" i="1" s="1"/>
  <c r="I1100" i="1" s="1"/>
  <c r="I1101" i="1" s="1"/>
  <c r="I1102" i="1" s="1"/>
  <c r="I1103" i="1" s="1"/>
  <c r="I1104" i="1" s="1"/>
  <c r="I1105" i="1" s="1"/>
  <c r="I1106" i="1" s="1"/>
  <c r="I1107" i="1" s="1"/>
  <c r="I1108" i="1" s="1"/>
  <c r="I1109" i="1" s="1"/>
  <c r="I1110" i="1" s="1"/>
  <c r="I1111" i="1" s="1"/>
  <c r="I1112" i="1" s="1"/>
  <c r="I1113" i="1" s="1"/>
  <c r="I1114" i="1" s="1"/>
  <c r="I1115" i="1" s="1"/>
  <c r="I1116" i="1" s="1"/>
  <c r="I1117" i="1" s="1"/>
  <c r="I1118" i="1" s="1"/>
  <c r="I1119" i="1" s="1"/>
  <c r="I1120" i="1" s="1"/>
  <c r="I1121" i="1" s="1"/>
  <c r="I1122" i="1" s="1"/>
  <c r="I1123" i="1" s="1"/>
  <c r="I1124" i="1" s="1"/>
  <c r="I1125" i="1" s="1"/>
  <c r="I1126" i="1" s="1"/>
  <c r="I1127" i="1" s="1"/>
  <c r="I1128" i="1" s="1"/>
  <c r="I1129" i="1" s="1"/>
  <c r="I1130" i="1" s="1"/>
  <c r="I1131" i="1" s="1"/>
  <c r="I1132" i="1" s="1"/>
  <c r="I1133" i="1" s="1"/>
  <c r="I1134" i="1" s="1"/>
  <c r="I1135" i="1" s="1"/>
  <c r="I1136" i="1" s="1"/>
  <c r="I1137" i="1" s="1"/>
  <c r="I1138" i="1" s="1"/>
  <c r="I1139" i="1" s="1"/>
  <c r="I1140" i="1" s="1"/>
  <c r="I1141" i="1" s="1"/>
  <c r="I1142" i="1" s="1"/>
  <c r="I1143" i="1" s="1"/>
  <c r="I1144" i="1" s="1"/>
  <c r="I1145" i="1" s="1"/>
  <c r="I1146" i="1" s="1"/>
  <c r="I1147" i="1" s="1"/>
  <c r="I1148" i="1" s="1"/>
  <c r="I1149" i="1" s="1"/>
  <c r="I1150" i="1" s="1"/>
  <c r="I1151" i="1" s="1"/>
  <c r="I1152" i="1" s="1"/>
  <c r="I1153" i="1" s="1"/>
  <c r="I1154" i="1" s="1"/>
  <c r="I1155" i="1" s="1"/>
  <c r="I1156" i="1" s="1"/>
  <c r="I1157" i="1" s="1"/>
  <c r="I1158" i="1" s="1"/>
  <c r="I1159" i="1" s="1"/>
  <c r="I1160" i="1" s="1"/>
  <c r="I1161" i="1" s="1"/>
  <c r="I1162" i="1" s="1"/>
  <c r="I1163" i="1" s="1"/>
  <c r="I1164" i="1" s="1"/>
  <c r="I1165" i="1" s="1"/>
  <c r="I1166" i="1" s="1"/>
  <c r="I1167" i="1" s="1"/>
  <c r="I1168" i="1" s="1"/>
  <c r="I1169" i="1" s="1"/>
  <c r="I1170" i="1" s="1"/>
  <c r="I1171" i="1" s="1"/>
  <c r="I1172" i="1" s="1"/>
  <c r="I1173" i="1" s="1"/>
  <c r="O665" i="1"/>
  <c r="Q665" i="1" s="1"/>
  <c r="O958" i="1"/>
  <c r="O592" i="1"/>
  <c r="O960" i="1"/>
  <c r="O959" i="1"/>
  <c r="O957" i="1"/>
  <c r="O2225" i="1"/>
  <c r="P2225" i="1" s="1"/>
  <c r="O5047" i="1"/>
  <c r="P5047" i="1" s="1"/>
  <c r="O618" i="1"/>
  <c r="O900" i="1"/>
  <c r="P900" i="1" s="1"/>
  <c r="N901" i="1"/>
  <c r="N619" i="1"/>
  <c r="N620" i="1" s="1"/>
  <c r="O620" i="1" s="1"/>
  <c r="N666" i="1"/>
  <c r="O666" i="1" s="1"/>
  <c r="O591" i="1"/>
  <c r="P591" i="1" s="1"/>
  <c r="O660" i="1"/>
  <c r="N661" i="1"/>
  <c r="N613" i="1"/>
  <c r="O613" i="1" s="1"/>
  <c r="O612" i="1"/>
  <c r="N593" i="1"/>
  <c r="O639" i="1"/>
  <c r="O673" i="1"/>
  <c r="N674" i="1"/>
  <c r="O672" i="1"/>
  <c r="O616" i="1"/>
  <c r="O658" i="1"/>
  <c r="P658" i="1" s="1"/>
  <c r="O588" i="1"/>
  <c r="N589" i="1"/>
  <c r="O611" i="1"/>
  <c r="O617" i="1"/>
  <c r="O659" i="1"/>
  <c r="O640" i="1"/>
  <c r="N641" i="1"/>
  <c r="O3389" i="1"/>
  <c r="Q3389" i="1" s="1"/>
  <c r="O4154" i="1"/>
  <c r="Q4154" i="1" s="1"/>
  <c r="O615" i="1"/>
  <c r="O165" i="1"/>
  <c r="Q165" i="1" s="1"/>
  <c r="O1264" i="1"/>
  <c r="P1264" i="1" s="1"/>
  <c r="O1041" i="1"/>
  <c r="Q1041" i="1" s="1"/>
  <c r="O6217" i="1"/>
  <c r="Q6217" i="1" s="1"/>
  <c r="O6089" i="1"/>
  <c r="Q6089" i="1" s="1"/>
  <c r="O586" i="1"/>
  <c r="P586" i="1" s="1"/>
  <c r="O587" i="1"/>
  <c r="P587" i="1" s="1"/>
  <c r="O939" i="1"/>
  <c r="Q939" i="1" s="1"/>
  <c r="O6382" i="1"/>
  <c r="P6382" i="1" s="1"/>
  <c r="O3251" i="1"/>
  <c r="Q3251" i="1" s="1"/>
  <c r="O524" i="1"/>
  <c r="Q524" i="1" s="1"/>
  <c r="O1231" i="1"/>
  <c r="P1231" i="1" s="1"/>
  <c r="O527" i="1"/>
  <c r="N526" i="1"/>
  <c r="O526" i="1" s="1"/>
  <c r="O525" i="1"/>
  <c r="O528" i="1"/>
  <c r="N529" i="1"/>
  <c r="I534" i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I560" i="1" s="1"/>
  <c r="I561" i="1" s="1"/>
  <c r="I562" i="1" s="1"/>
  <c r="I563" i="1" s="1"/>
  <c r="I564" i="1" s="1"/>
  <c r="I565" i="1" s="1"/>
  <c r="I566" i="1" s="1"/>
  <c r="I567" i="1" s="1"/>
  <c r="I568" i="1" s="1"/>
  <c r="I569" i="1" s="1"/>
  <c r="I570" i="1" s="1"/>
  <c r="I571" i="1" s="1"/>
  <c r="I572" i="1" s="1"/>
  <c r="I573" i="1" s="1"/>
  <c r="I574" i="1" s="1"/>
  <c r="I575" i="1" s="1"/>
  <c r="I576" i="1" s="1"/>
  <c r="I577" i="1" s="1"/>
  <c r="I578" i="1" s="1"/>
  <c r="I579" i="1" s="1"/>
  <c r="I580" i="1" s="1"/>
  <c r="I581" i="1" s="1"/>
  <c r="I582" i="1" s="1"/>
  <c r="I583" i="1" s="1"/>
  <c r="I584" i="1" s="1"/>
  <c r="I585" i="1" s="1"/>
  <c r="I586" i="1" s="1"/>
  <c r="I587" i="1" s="1"/>
  <c r="H534" i="1"/>
  <c r="H535" i="1" s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546" i="1" s="1"/>
  <c r="H547" i="1" s="1"/>
  <c r="H548" i="1" s="1"/>
  <c r="H549" i="1" s="1"/>
  <c r="H550" i="1" s="1"/>
  <c r="H551" i="1" s="1"/>
  <c r="H552" i="1" s="1"/>
  <c r="H553" i="1" s="1"/>
  <c r="H554" i="1" s="1"/>
  <c r="H555" i="1" s="1"/>
  <c r="H556" i="1" s="1"/>
  <c r="H557" i="1" s="1"/>
  <c r="H558" i="1" s="1"/>
  <c r="H559" i="1" s="1"/>
  <c r="H560" i="1" s="1"/>
  <c r="H561" i="1" s="1"/>
  <c r="H562" i="1" s="1"/>
  <c r="H563" i="1" s="1"/>
  <c r="H564" i="1" s="1"/>
  <c r="H565" i="1" s="1"/>
  <c r="H566" i="1" s="1"/>
  <c r="H567" i="1" s="1"/>
  <c r="H568" i="1" s="1"/>
  <c r="H569" i="1" s="1"/>
  <c r="H570" i="1" s="1"/>
  <c r="H571" i="1" s="1"/>
  <c r="H572" i="1" s="1"/>
  <c r="H573" i="1" s="1"/>
  <c r="H574" i="1" s="1"/>
  <c r="H575" i="1" s="1"/>
  <c r="H576" i="1" s="1"/>
  <c r="H577" i="1" s="1"/>
  <c r="H578" i="1" s="1"/>
  <c r="H579" i="1" s="1"/>
  <c r="H580" i="1" s="1"/>
  <c r="H581" i="1" s="1"/>
  <c r="H582" i="1" s="1"/>
  <c r="H583" i="1" s="1"/>
  <c r="H584" i="1" s="1"/>
  <c r="H585" i="1" s="1"/>
  <c r="H586" i="1" s="1"/>
  <c r="H587" i="1" s="1"/>
  <c r="O443" i="1"/>
  <c r="P443" i="1" s="1"/>
  <c r="N440" i="1"/>
  <c r="N441" i="1" s="1"/>
  <c r="O441" i="1" s="1"/>
  <c r="O439" i="1"/>
  <c r="P439" i="1" s="1"/>
  <c r="O438" i="1"/>
  <c r="P438" i="1" s="1"/>
  <c r="O444" i="1"/>
  <c r="P444" i="1" s="1"/>
  <c r="N445" i="1"/>
  <c r="O445" i="1" s="1"/>
  <c r="O6555" i="1"/>
  <c r="P6555" i="1" s="1"/>
  <c r="O6675" i="1"/>
  <c r="P6675" i="1" s="1"/>
  <c r="O3658" i="1"/>
  <c r="P3658" i="1" s="1"/>
  <c r="O1399" i="1"/>
  <c r="P1399" i="1" s="1"/>
  <c r="O2081" i="1"/>
  <c r="P2081" i="1" s="1"/>
  <c r="O6567" i="1"/>
  <c r="P6567" i="1" s="1"/>
  <c r="O2005" i="1"/>
  <c r="P2005" i="1" s="1"/>
  <c r="O1332" i="1"/>
  <c r="P1332" i="1" s="1"/>
  <c r="O5778" i="1"/>
  <c r="Q5778" i="1" s="1"/>
  <c r="O1308" i="1"/>
  <c r="P1308" i="1" s="1"/>
  <c r="O6176" i="1"/>
  <c r="P6176" i="1" s="1"/>
  <c r="O1407" i="1"/>
  <c r="Q1407" i="1" s="1"/>
  <c r="L5047" i="1"/>
  <c r="M5047" i="1" s="1"/>
  <c r="L6217" i="1"/>
  <c r="M6217" i="1" s="1"/>
  <c r="L4154" i="1"/>
  <c r="M4154" i="1" s="1"/>
  <c r="L2005" i="1"/>
  <c r="M2005" i="1" s="1"/>
  <c r="O6224" i="1"/>
  <c r="P6224" i="1" s="1"/>
  <c r="O81" i="1"/>
  <c r="Q81" i="1" s="1"/>
  <c r="O3532" i="1"/>
  <c r="P3532" i="1" s="1"/>
  <c r="O70" i="1"/>
  <c r="P70" i="1" s="1"/>
  <c r="O2207" i="1"/>
  <c r="Q2207" i="1" s="1"/>
  <c r="O85" i="1"/>
  <c r="Q85" i="1" s="1"/>
  <c r="L1399" i="1"/>
  <c r="M1399" i="1" s="1"/>
  <c r="O84" i="1"/>
  <c r="O97" i="1"/>
  <c r="P97" i="1" s="1"/>
  <c r="O83" i="1"/>
  <c r="P83" i="1" s="1"/>
  <c r="O72" i="1"/>
  <c r="P72" i="1" s="1"/>
  <c r="O91" i="1"/>
  <c r="P91" i="1" s="1"/>
  <c r="O82" i="1"/>
  <c r="P82" i="1" s="1"/>
  <c r="O71" i="1"/>
  <c r="P71" i="1" s="1"/>
  <c r="L5778" i="1"/>
  <c r="M5778" i="1" s="1"/>
  <c r="L165" i="1"/>
  <c r="M165" i="1" s="1"/>
  <c r="L6567" i="1"/>
  <c r="M6567" i="1" s="1"/>
  <c r="L6555" i="1"/>
  <c r="M6555" i="1" s="1"/>
  <c r="O87" i="1"/>
  <c r="O69" i="1"/>
  <c r="O86" i="1"/>
  <c r="Q86" i="1" s="1"/>
  <c r="O67" i="1"/>
  <c r="P67" i="1" s="1"/>
  <c r="O3749" i="1"/>
  <c r="P3749" i="1" s="1"/>
  <c r="O4005" i="1"/>
  <c r="Q4005" i="1" s="1"/>
  <c r="O2613" i="1"/>
  <c r="P2613" i="1" s="1"/>
  <c r="O2157" i="1"/>
  <c r="P2157" i="1" s="1"/>
  <c r="O1944" i="1"/>
  <c r="P1944" i="1" s="1"/>
  <c r="O1214" i="1"/>
  <c r="P1214" i="1" s="1"/>
  <c r="O173" i="1"/>
  <c r="Q173" i="1" s="1"/>
  <c r="O5827" i="1"/>
  <c r="P5827" i="1" s="1"/>
  <c r="O5680" i="1"/>
  <c r="P5680" i="1" s="1"/>
  <c r="O2513" i="1"/>
  <c r="P2513" i="1" s="1"/>
  <c r="O4439" i="1"/>
  <c r="P4439" i="1" s="1"/>
  <c r="O6621" i="1"/>
  <c r="P6621" i="1" s="1"/>
  <c r="O5890" i="1"/>
  <c r="P5890" i="1" s="1"/>
  <c r="O5536" i="1"/>
  <c r="P5536" i="1" s="1"/>
  <c r="O1861" i="1"/>
  <c r="Q1861" i="1" s="1"/>
  <c r="O302" i="1"/>
  <c r="Q302" i="1" s="1"/>
  <c r="O88" i="1"/>
  <c r="N89" i="1"/>
  <c r="O3669" i="1"/>
  <c r="P3669" i="1" s="1"/>
  <c r="O2670" i="1"/>
  <c r="P2670" i="1" s="1"/>
  <c r="O2241" i="1"/>
  <c r="Q2241" i="1" s="1"/>
  <c r="O2907" i="1"/>
  <c r="P2907" i="1" s="1"/>
  <c r="O2529" i="1"/>
  <c r="P2529" i="1" s="1"/>
  <c r="O6064" i="1"/>
  <c r="Q6064" i="1" s="1"/>
  <c r="O5508" i="1"/>
  <c r="Q5508" i="1" s="1"/>
  <c r="O4712" i="1"/>
  <c r="O2755" i="1"/>
  <c r="P2755" i="1" s="1"/>
  <c r="O6306" i="1"/>
  <c r="Q6306" i="1" s="1"/>
  <c r="O2768" i="1"/>
  <c r="P2768" i="1" s="1"/>
  <c r="O6485" i="1"/>
  <c r="P6485" i="1" s="1"/>
  <c r="O5160" i="1"/>
  <c r="P5160" i="1" s="1"/>
  <c r="N92" i="1"/>
  <c r="O3203" i="1"/>
  <c r="P3203" i="1" s="1"/>
  <c r="O3314" i="1"/>
  <c r="P3314" i="1" s="1"/>
  <c r="O313" i="1"/>
  <c r="Q313" i="1" s="1"/>
  <c r="O1515" i="1"/>
  <c r="Q1515" i="1" s="1"/>
  <c r="O1416" i="1"/>
  <c r="Q1416" i="1" s="1"/>
  <c r="O3127" i="1"/>
  <c r="P3127" i="1" s="1"/>
  <c r="O6603" i="1"/>
  <c r="P6603" i="1" s="1"/>
  <c r="O68" i="1"/>
  <c r="O1367" i="1"/>
  <c r="P1367" i="1" s="1"/>
  <c r="N73" i="1"/>
  <c r="O1304" i="1"/>
  <c r="P1304" i="1" s="1"/>
  <c r="O1058" i="1"/>
  <c r="Q1058" i="1" s="1"/>
  <c r="O2522" i="1"/>
  <c r="O6566" i="1"/>
  <c r="Q6566" i="1" s="1"/>
  <c r="O1446" i="1"/>
  <c r="P1446" i="1" s="1"/>
  <c r="O6512" i="1"/>
  <c r="O3765" i="1"/>
  <c r="P3765" i="1" s="1"/>
  <c r="O739" i="1"/>
  <c r="P739" i="1" s="1"/>
  <c r="O6087" i="1"/>
  <c r="P6087" i="1" s="1"/>
  <c r="O5654" i="1"/>
  <c r="Q5654" i="1" s="1"/>
  <c r="O1257" i="1"/>
  <c r="P1257" i="1" s="1"/>
  <c r="O1199" i="1"/>
  <c r="P1199" i="1" s="1"/>
  <c r="O221" i="1"/>
  <c r="Q221" i="1" s="1"/>
  <c r="O6669" i="1"/>
  <c r="O4532" i="1"/>
  <c r="O819" i="1"/>
  <c r="Q819" i="1" s="1"/>
  <c r="O1352" i="1"/>
  <c r="P1352" i="1" s="1"/>
  <c r="O1309" i="1"/>
  <c r="O6319" i="1"/>
  <c r="P6319" i="1" s="1"/>
  <c r="L4532" i="1"/>
  <c r="M4532" i="1" s="1"/>
  <c r="L2225" i="1"/>
  <c r="M2225" i="1" s="1"/>
  <c r="L1332" i="1"/>
  <c r="M1332" i="1" s="1"/>
  <c r="L1308" i="1"/>
  <c r="M1308" i="1" s="1"/>
  <c r="O1213" i="1"/>
  <c r="Q1213" i="1" s="1"/>
  <c r="O6697" i="1"/>
  <c r="P6697" i="1" s="1"/>
  <c r="O3860" i="1"/>
  <c r="P3860" i="1" s="1"/>
  <c r="O5169" i="1"/>
  <c r="Q5169" i="1" s="1"/>
  <c r="O5068" i="1"/>
  <c r="P5068" i="1" s="1"/>
  <c r="O3228" i="1"/>
  <c r="L2907" i="1"/>
  <c r="M2907" i="1" s="1"/>
  <c r="O1686" i="1"/>
  <c r="O1179" i="1"/>
  <c r="Q1179" i="1" s="1"/>
  <c r="O6189" i="1"/>
  <c r="Q6189" i="1" s="1"/>
  <c r="O5376" i="1"/>
  <c r="P5376" i="1" s="1"/>
  <c r="L2529" i="1"/>
  <c r="M2529" i="1" s="1"/>
  <c r="O839" i="1"/>
  <c r="Q839" i="1" s="1"/>
  <c r="O410" i="1"/>
  <c r="P410" i="1" s="1"/>
  <c r="O250" i="1"/>
  <c r="P250" i="1" s="1"/>
  <c r="O4920" i="1"/>
  <c r="P4920" i="1" s="1"/>
  <c r="O6477" i="1"/>
  <c r="O6692" i="1"/>
  <c r="Q6692" i="1" s="1"/>
  <c r="O5552" i="1"/>
  <c r="P5552" i="1" s="1"/>
  <c r="O4648" i="1"/>
  <c r="P4648" i="1" s="1"/>
  <c r="L1367" i="1"/>
  <c r="M1367" i="1" s="1"/>
  <c r="O4585" i="1"/>
  <c r="O3701" i="1"/>
  <c r="P3701" i="1" s="1"/>
  <c r="O2547" i="1"/>
  <c r="L5827" i="1"/>
  <c r="M5827" i="1" s="1"/>
  <c r="O4117" i="1"/>
  <c r="P4117" i="1" s="1"/>
  <c r="O837" i="1"/>
  <c r="P837" i="1" s="1"/>
  <c r="O4878" i="1"/>
  <c r="Q4878" i="1" s="1"/>
  <c r="O4454" i="1"/>
  <c r="Q4454" i="1" s="1"/>
  <c r="O2541" i="1"/>
  <c r="P2541" i="1" s="1"/>
  <c r="O6536" i="1"/>
  <c r="O6495" i="1"/>
  <c r="P6495" i="1" s="1"/>
  <c r="L2613" i="1"/>
  <c r="M2613" i="1" s="1"/>
  <c r="O1521" i="1"/>
  <c r="P1521" i="1" s="1"/>
  <c r="L1352" i="1"/>
  <c r="M1352" i="1" s="1"/>
  <c r="L1231" i="1"/>
  <c r="M1231" i="1" s="1"/>
  <c r="O2758" i="1"/>
  <c r="Q2758" i="1" s="1"/>
  <c r="L6087" i="1"/>
  <c r="M6087" i="1" s="1"/>
  <c r="O4930" i="1"/>
  <c r="P4930" i="1" s="1"/>
  <c r="L3765" i="1"/>
  <c r="M3765" i="1" s="1"/>
  <c r="O3429" i="1"/>
  <c r="Q3429" i="1" s="1"/>
  <c r="L939" i="1"/>
  <c r="M939" i="1" s="1"/>
  <c r="O4714" i="1"/>
  <c r="O6844" i="1"/>
  <c r="P6844" i="1" s="1"/>
  <c r="N5854" i="1"/>
  <c r="O5854" i="1" s="1"/>
  <c r="O5853" i="1"/>
  <c r="Q5853" i="1" s="1"/>
  <c r="O4602" i="1"/>
  <c r="P4602" i="1" s="1"/>
  <c r="L4602" i="1"/>
  <c r="M4602" i="1" s="1"/>
  <c r="H85" i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L6692" i="1"/>
  <c r="M6692" i="1" s="1"/>
  <c r="O6327" i="1"/>
  <c r="O4586" i="1"/>
  <c r="P4586" i="1" s="1"/>
  <c r="L4586" i="1"/>
  <c r="M4586" i="1" s="1"/>
  <c r="L6382" i="1"/>
  <c r="M6382" i="1" s="1"/>
  <c r="L6089" i="1"/>
  <c r="M6089" i="1" s="1"/>
  <c r="L6064" i="1"/>
  <c r="M6064" i="1" s="1"/>
  <c r="L5552" i="1"/>
  <c r="M5552" i="1" s="1"/>
  <c r="L6764" i="1"/>
  <c r="M6764" i="1" s="1"/>
  <c r="O6764" i="1"/>
  <c r="I85" i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125" i="1" s="1"/>
  <c r="I126" i="1" s="1"/>
  <c r="I127" i="1" s="1"/>
  <c r="I128" i="1" s="1"/>
  <c r="I129" i="1" s="1"/>
  <c r="I130" i="1" s="1"/>
  <c r="I131" i="1" s="1"/>
  <c r="I132" i="1" s="1"/>
  <c r="I133" i="1" s="1"/>
  <c r="I134" i="1" s="1"/>
  <c r="I135" i="1" s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O16" i="1"/>
  <c r="L12" i="1"/>
  <c r="M12" i="1" s="1"/>
  <c r="O12" i="1"/>
  <c r="L6972" i="1"/>
  <c r="M6972" i="1" s="1"/>
  <c r="O6972" i="1"/>
  <c r="P6972" i="1" s="1"/>
  <c r="L6675" i="1"/>
  <c r="M6675" i="1" s="1"/>
  <c r="O4295" i="1"/>
  <c r="L4295" i="1"/>
  <c r="M4295" i="1" s="1"/>
  <c r="L4005" i="1"/>
  <c r="M4005" i="1" s="1"/>
  <c r="L1944" i="1"/>
  <c r="M1944" i="1" s="1"/>
  <c r="O6231" i="1"/>
  <c r="L2513" i="1"/>
  <c r="M2513" i="1" s="1"/>
  <c r="O6583" i="1"/>
  <c r="Q6583" i="1" s="1"/>
  <c r="O6000" i="1"/>
  <c r="O6599" i="1"/>
  <c r="P6599" i="1" s="1"/>
  <c r="O6582" i="1"/>
  <c r="Q6582" i="1" s="1"/>
  <c r="O6461" i="1"/>
  <c r="Q6461" i="1" s="1"/>
  <c r="L3228" i="1"/>
  <c r="M3228" i="1" s="1"/>
  <c r="L2081" i="1"/>
  <c r="M2081" i="1" s="1"/>
  <c r="L1686" i="1"/>
  <c r="M1686" i="1" s="1"/>
  <c r="O6650" i="1"/>
  <c r="P6650" i="1" s="1"/>
  <c r="L302" i="1"/>
  <c r="M302" i="1" s="1"/>
  <c r="O6597" i="1"/>
  <c r="P6597" i="1" s="1"/>
  <c r="L3658" i="1"/>
  <c r="M3658" i="1" s="1"/>
  <c r="L3389" i="1"/>
  <c r="M3389" i="1" s="1"/>
  <c r="L1304" i="1"/>
  <c r="M1304" i="1" s="1"/>
  <c r="O25" i="1"/>
  <c r="Q25" i="1" s="1"/>
  <c r="O6612" i="1"/>
  <c r="Q6612" i="1" s="1"/>
  <c r="L3749" i="1"/>
  <c r="M3749" i="1" s="1"/>
  <c r="L3429" i="1"/>
  <c r="M3429" i="1" s="1"/>
  <c r="L3314" i="1"/>
  <c r="M3314" i="1" s="1"/>
  <c r="L2670" i="1"/>
  <c r="M2670" i="1" s="1"/>
  <c r="L2522" i="1"/>
  <c r="M2522" i="1" s="1"/>
  <c r="L313" i="1"/>
  <c r="M313" i="1" s="1"/>
  <c r="O2" i="1"/>
  <c r="O158" i="1"/>
  <c r="O6293" i="1"/>
  <c r="L4648" i="1"/>
  <c r="M4648" i="1" s="1"/>
  <c r="O5810" i="1"/>
  <c r="P5810" i="1" s="1"/>
  <c r="O3731" i="1"/>
  <c r="Q3731" i="1" s="1"/>
  <c r="O285" i="1"/>
  <c r="P285" i="1" s="1"/>
  <c r="L3532" i="1"/>
  <c r="M3532" i="1" s="1"/>
  <c r="O2025" i="1"/>
  <c r="P2025" i="1" s="1"/>
  <c r="O826" i="1"/>
  <c r="P826" i="1" s="1"/>
  <c r="O2074" i="1"/>
  <c r="P2074" i="1" s="1"/>
  <c r="O322" i="1"/>
  <c r="Q322" i="1" s="1"/>
  <c r="L1446" i="1"/>
  <c r="M1446" i="1" s="1"/>
  <c r="L1309" i="1"/>
  <c r="M1309" i="1" s="1"/>
  <c r="L1264" i="1"/>
  <c r="M1264" i="1" s="1"/>
  <c r="L173" i="1"/>
  <c r="M173" i="1" s="1"/>
  <c r="O2516" i="1"/>
  <c r="P2516" i="1" s="1"/>
  <c r="O2498" i="1"/>
  <c r="P2498" i="1" s="1"/>
  <c r="O2425" i="1"/>
  <c r="L4878" i="1"/>
  <c r="M4878" i="1" s="1"/>
  <c r="O5004" i="1"/>
  <c r="P5004" i="1" s="1"/>
  <c r="O3744" i="1"/>
  <c r="Q3744" i="1" s="1"/>
  <c r="O2938" i="1"/>
  <c r="Q2938" i="1" s="1"/>
  <c r="L3860" i="1"/>
  <c r="M3860" i="1" s="1"/>
  <c r="O5003" i="1"/>
  <c r="P5003" i="1" s="1"/>
  <c r="L1199" i="1"/>
  <c r="M1199" i="1" s="1"/>
  <c r="L819" i="1"/>
  <c r="M819" i="1" s="1"/>
  <c r="L3726" i="1"/>
  <c r="M3726" i="1" s="1"/>
  <c r="O3726" i="1"/>
  <c r="Q3726" i="1" s="1"/>
  <c r="L1372" i="1"/>
  <c r="M1372" i="1" s="1"/>
  <c r="O1372" i="1"/>
  <c r="P1372" i="1" s="1"/>
  <c r="O6598" i="1"/>
  <c r="Q6598" i="1" s="1"/>
  <c r="L2261" i="1"/>
  <c r="M2261" i="1" s="1"/>
  <c r="O2261" i="1"/>
  <c r="L2247" i="1"/>
  <c r="M2247" i="1" s="1"/>
  <c r="O2247" i="1"/>
  <c r="P2247" i="1" s="1"/>
  <c r="L1090" i="1"/>
  <c r="M1090" i="1" s="1"/>
  <c r="O1090" i="1"/>
  <c r="O6824" i="1"/>
  <c r="N120" i="1"/>
  <c r="O120" i="1" s="1"/>
  <c r="P120" i="1" s="1"/>
  <c r="O119" i="1"/>
  <c r="P119" i="1" s="1"/>
  <c r="L6295" i="1"/>
  <c r="M6295" i="1" s="1"/>
  <c r="O6295" i="1"/>
  <c r="P6295" i="1" s="1"/>
  <c r="L6684" i="1"/>
  <c r="M6684" i="1" s="1"/>
  <c r="O6684" i="1"/>
  <c r="Q6684" i="1" s="1"/>
  <c r="L6344" i="1"/>
  <c r="M6344" i="1" s="1"/>
  <c r="O6344" i="1"/>
  <c r="L6979" i="1"/>
  <c r="M6979" i="1" s="1"/>
  <c r="O6979" i="1"/>
  <c r="L6808" i="1"/>
  <c r="M6808" i="1" s="1"/>
  <c r="O6808" i="1"/>
  <c r="L6633" i="1"/>
  <c r="M6633" i="1" s="1"/>
  <c r="O6633" i="1"/>
  <c r="L6132" i="1"/>
  <c r="M6132" i="1" s="1"/>
  <c r="O6132" i="1"/>
  <c r="L6940" i="1"/>
  <c r="M6940" i="1" s="1"/>
  <c r="O6940" i="1"/>
  <c r="L6952" i="1"/>
  <c r="M6952" i="1" s="1"/>
  <c r="O6952" i="1"/>
  <c r="L6975" i="1"/>
  <c r="M6975" i="1" s="1"/>
  <c r="O6975" i="1"/>
  <c r="P6975" i="1" s="1"/>
  <c r="L6872" i="1"/>
  <c r="M6872" i="1" s="1"/>
  <c r="O6872" i="1"/>
  <c r="L6794" i="1"/>
  <c r="M6794" i="1" s="1"/>
  <c r="O6794" i="1"/>
  <c r="L6660" i="1"/>
  <c r="M6660" i="1" s="1"/>
  <c r="O6660" i="1"/>
  <c r="L5718" i="1"/>
  <c r="M5718" i="1" s="1"/>
  <c r="O5718" i="1"/>
  <c r="L5553" i="1"/>
  <c r="M5553" i="1" s="1"/>
  <c r="O5553" i="1"/>
  <c r="L5126" i="1"/>
  <c r="M5126" i="1" s="1"/>
  <c r="O5126" i="1"/>
  <c r="Q5126" i="1" s="1"/>
  <c r="O4936" i="1"/>
  <c r="L4936" i="1"/>
  <c r="M4936" i="1" s="1"/>
  <c r="L4783" i="1"/>
  <c r="M4783" i="1" s="1"/>
  <c r="O4783" i="1"/>
  <c r="L3760" i="1"/>
  <c r="M3760" i="1" s="1"/>
  <c r="O3760" i="1"/>
  <c r="P3760" i="1" s="1"/>
  <c r="L3477" i="1"/>
  <c r="M3477" i="1" s="1"/>
  <c r="O3477" i="1"/>
  <c r="L3437" i="1"/>
  <c r="M3437" i="1" s="1"/>
  <c r="O3437" i="1"/>
  <c r="L3386" i="1"/>
  <c r="M3386" i="1" s="1"/>
  <c r="O3386" i="1"/>
  <c r="L2560" i="1"/>
  <c r="M2560" i="1" s="1"/>
  <c r="O2560" i="1"/>
  <c r="O1989" i="1"/>
  <c r="L1989" i="1"/>
  <c r="M1989" i="1" s="1"/>
  <c r="O6884" i="1"/>
  <c r="N6868" i="1"/>
  <c r="O6868" i="1" s="1"/>
  <c r="P6868" i="1" s="1"/>
  <c r="O6867" i="1"/>
  <c r="O6843" i="1"/>
  <c r="O5216" i="1"/>
  <c r="P5216" i="1" s="1"/>
  <c r="L6716" i="1"/>
  <c r="M6716" i="1" s="1"/>
  <c r="O6716" i="1"/>
  <c r="L6705" i="1"/>
  <c r="M6705" i="1" s="1"/>
  <c r="O6705" i="1"/>
  <c r="L6561" i="1"/>
  <c r="M6561" i="1" s="1"/>
  <c r="O6561" i="1"/>
  <c r="L6253" i="1"/>
  <c r="M6253" i="1" s="1"/>
  <c r="O6253" i="1"/>
  <c r="P6253" i="1" s="1"/>
  <c r="L5619" i="1"/>
  <c r="M5619" i="1" s="1"/>
  <c r="O5619" i="1"/>
  <c r="L85" i="1"/>
  <c r="M85" i="1" s="1"/>
  <c r="L6571" i="1"/>
  <c r="M6571" i="1" s="1"/>
  <c r="O6571" i="1"/>
  <c r="L6436" i="1"/>
  <c r="M6436" i="1" s="1"/>
  <c r="O6436" i="1"/>
  <c r="Q6436" i="1" s="1"/>
  <c r="L6188" i="1"/>
  <c r="M6188" i="1" s="1"/>
  <c r="O6188" i="1"/>
  <c r="L6176" i="1"/>
  <c r="M6176" i="1" s="1"/>
  <c r="L5680" i="1"/>
  <c r="M5680" i="1" s="1"/>
  <c r="O5041" i="1"/>
  <c r="Q5041" i="1" s="1"/>
  <c r="L5041" i="1"/>
  <c r="M5041" i="1" s="1"/>
  <c r="L4712" i="1"/>
  <c r="M4712" i="1" s="1"/>
  <c r="L4454" i="1"/>
  <c r="M4454" i="1" s="1"/>
  <c r="L3671" i="1"/>
  <c r="M3671" i="1" s="1"/>
  <c r="O3671" i="1"/>
  <c r="P3671" i="1" s="1"/>
  <c r="O3410" i="1"/>
  <c r="P3410" i="1" s="1"/>
  <c r="L3410" i="1"/>
  <c r="M3410" i="1" s="1"/>
  <c r="L2547" i="1"/>
  <c r="M2547" i="1" s="1"/>
  <c r="L2510" i="1"/>
  <c r="M2510" i="1" s="1"/>
  <c r="O2510" i="1"/>
  <c r="P2510" i="1" s="1"/>
  <c r="O2015" i="1"/>
  <c r="L2015" i="1"/>
  <c r="M2015" i="1" s="1"/>
  <c r="O7108" i="1"/>
  <c r="P7108" i="1" s="1"/>
  <c r="O6883" i="1"/>
  <c r="P6883" i="1" s="1"/>
  <c r="O6474" i="1"/>
  <c r="P6474" i="1" s="1"/>
  <c r="O6294" i="1"/>
  <c r="P6294" i="1" s="1"/>
  <c r="O5672" i="1"/>
  <c r="P5672" i="1" s="1"/>
  <c r="L5672" i="1"/>
  <c r="M5672" i="1" s="1"/>
  <c r="L5083" i="1"/>
  <c r="M5083" i="1" s="1"/>
  <c r="O5083" i="1"/>
  <c r="L3738" i="1"/>
  <c r="M3738" i="1" s="1"/>
  <c r="O3738" i="1"/>
  <c r="L6874" i="1"/>
  <c r="M6874" i="1" s="1"/>
  <c r="O6874" i="1"/>
  <c r="L6605" i="1"/>
  <c r="M6605" i="1" s="1"/>
  <c r="O6605" i="1"/>
  <c r="L6570" i="1"/>
  <c r="M6570" i="1" s="1"/>
  <c r="O6570" i="1"/>
  <c r="Q6570" i="1" s="1"/>
  <c r="O5694" i="1"/>
  <c r="P5694" i="1" s="1"/>
  <c r="L5694" i="1"/>
  <c r="M5694" i="1" s="1"/>
  <c r="L5595" i="1"/>
  <c r="M5595" i="1" s="1"/>
  <c r="O5595" i="1"/>
  <c r="O4857" i="1"/>
  <c r="P4857" i="1" s="1"/>
  <c r="L4857" i="1"/>
  <c r="M4857" i="1" s="1"/>
  <c r="L4597" i="1"/>
  <c r="M4597" i="1" s="1"/>
  <c r="O4597" i="1"/>
  <c r="Q4597" i="1" s="1"/>
  <c r="O3423" i="1"/>
  <c r="Q3423" i="1" s="1"/>
  <c r="L3423" i="1"/>
  <c r="M3423" i="1" s="1"/>
  <c r="L3134" i="1"/>
  <c r="M3134" i="1" s="1"/>
  <c r="O3134" i="1"/>
  <c r="P3134" i="1" s="1"/>
  <c r="L1207" i="1"/>
  <c r="M1207" i="1" s="1"/>
  <c r="O1207" i="1"/>
  <c r="O1340" i="1"/>
  <c r="L1340" i="1"/>
  <c r="M1340" i="1" s="1"/>
  <c r="L6046" i="1"/>
  <c r="M6046" i="1" s="1"/>
  <c r="L6575" i="1"/>
  <c r="M6575" i="1" s="1"/>
  <c r="O6575" i="1"/>
  <c r="P6575" i="1" s="1"/>
  <c r="L5186" i="1"/>
  <c r="M5186" i="1" s="1"/>
  <c r="O5186" i="1"/>
  <c r="L5684" i="1"/>
  <c r="M5684" i="1" s="1"/>
  <c r="O5684" i="1"/>
  <c r="P5684" i="1" s="1"/>
  <c r="O4613" i="1"/>
  <c r="Q4613" i="1" s="1"/>
  <c r="L4613" i="1"/>
  <c r="M4613" i="1" s="1"/>
  <c r="L2408" i="1"/>
  <c r="M2408" i="1" s="1"/>
  <c r="O2408" i="1"/>
  <c r="O6823" i="1"/>
  <c r="O6763" i="1"/>
  <c r="P6763" i="1" s="1"/>
  <c r="L6669" i="1"/>
  <c r="M6669" i="1" s="1"/>
  <c r="L6569" i="1"/>
  <c r="M6569" i="1" s="1"/>
  <c r="O6569" i="1"/>
  <c r="O6410" i="1"/>
  <c r="L6410" i="1"/>
  <c r="M6410" i="1" s="1"/>
  <c r="L6312" i="1"/>
  <c r="M6312" i="1" s="1"/>
  <c r="O6312" i="1"/>
  <c r="P6312" i="1" s="1"/>
  <c r="L6076" i="1"/>
  <c r="M6076" i="1" s="1"/>
  <c r="O6076" i="1"/>
  <c r="Q6076" i="1" s="1"/>
  <c r="L5508" i="1"/>
  <c r="M5508" i="1" s="1"/>
  <c r="O6537" i="1"/>
  <c r="P6537" i="1" s="1"/>
  <c r="O6345" i="1"/>
  <c r="N6346" i="1"/>
  <c r="O6346" i="1" s="1"/>
  <c r="L6588" i="1"/>
  <c r="M6588" i="1" s="1"/>
  <c r="O6588" i="1"/>
  <c r="Q6588" i="1" s="1"/>
  <c r="L5841" i="1"/>
  <c r="M5841" i="1" s="1"/>
  <c r="O5841" i="1"/>
  <c r="P5841" i="1" s="1"/>
  <c r="L3074" i="1"/>
  <c r="M3074" i="1" s="1"/>
  <c r="O3074" i="1"/>
  <c r="P3074" i="1" s="1"/>
  <c r="L6726" i="1"/>
  <c r="M6726" i="1" s="1"/>
  <c r="O6726" i="1"/>
  <c r="L6608" i="1"/>
  <c r="M6608" i="1" s="1"/>
  <c r="O6608" i="1"/>
  <c r="Q6608" i="1" s="1"/>
  <c r="L6951" i="1"/>
  <c r="M6951" i="1" s="1"/>
  <c r="O6951" i="1"/>
  <c r="L6627" i="1"/>
  <c r="M6627" i="1" s="1"/>
  <c r="O6627" i="1"/>
  <c r="L6544" i="1"/>
  <c r="M6544" i="1" s="1"/>
  <c r="O6544" i="1"/>
  <c r="Q6544" i="1" s="1"/>
  <c r="L6495" i="1"/>
  <c r="M6495" i="1" s="1"/>
  <c r="L6485" i="1"/>
  <c r="M6485" i="1" s="1"/>
  <c r="L6421" i="1"/>
  <c r="M6421" i="1" s="1"/>
  <c r="O6421" i="1"/>
  <c r="L5654" i="1"/>
  <c r="M5654" i="1" s="1"/>
  <c r="L5628" i="1"/>
  <c r="M5628" i="1" s="1"/>
  <c r="O5628" i="1"/>
  <c r="Q5628" i="1" s="1"/>
  <c r="L4933" i="1"/>
  <c r="M4933" i="1" s="1"/>
  <c r="O4933" i="1"/>
  <c r="Q4933" i="1" s="1"/>
  <c r="L3158" i="1"/>
  <c r="M3158" i="1" s="1"/>
  <c r="O3158" i="1"/>
  <c r="L2043" i="1"/>
  <c r="M2043" i="1" s="1"/>
  <c r="O2043" i="1"/>
  <c r="P2043" i="1" s="1"/>
  <c r="N41" i="1"/>
  <c r="O41" i="1" s="1"/>
  <c r="O40" i="1"/>
  <c r="O58" i="1"/>
  <c r="P58" i="1" s="1"/>
  <c r="O5351" i="1"/>
  <c r="N5352" i="1"/>
  <c r="O5352" i="1" s="1"/>
  <c r="L6875" i="1"/>
  <c r="M6875" i="1" s="1"/>
  <c r="O6875" i="1"/>
  <c r="L6822" i="1"/>
  <c r="M6822" i="1" s="1"/>
  <c r="O6822" i="1"/>
  <c r="L4" i="1"/>
  <c r="M4" i="1" s="1"/>
  <c r="O4" i="1"/>
  <c r="L3279" i="1"/>
  <c r="M3279" i="1" s="1"/>
  <c r="O3279" i="1"/>
  <c r="P3279" i="1" s="1"/>
  <c r="O2525" i="1"/>
  <c r="P2525" i="1" s="1"/>
  <c r="L2525" i="1"/>
  <c r="M2525" i="1" s="1"/>
  <c r="O6661" i="1"/>
  <c r="P6661" i="1" s="1"/>
  <c r="L6661" i="1"/>
  <c r="M6661" i="1" s="1"/>
  <c r="L6984" i="1"/>
  <c r="M6984" i="1" s="1"/>
  <c r="O6984" i="1"/>
  <c r="P6984" i="1" s="1"/>
  <c r="O5790" i="1"/>
  <c r="L5790" i="1"/>
  <c r="M5790" i="1" s="1"/>
  <c r="L2699" i="1"/>
  <c r="M2699" i="1" s="1"/>
  <c r="O2699" i="1"/>
  <c r="O2064" i="1"/>
  <c r="L2064" i="1"/>
  <c r="M2064" i="1" s="1"/>
  <c r="O38" i="1"/>
  <c r="Q38" i="1" s="1"/>
  <c r="N6531" i="1"/>
  <c r="O6531" i="1" s="1"/>
  <c r="P6531" i="1" s="1"/>
  <c r="O6530" i="1"/>
  <c r="O6370" i="1"/>
  <c r="O5789" i="1"/>
  <c r="Q5789" i="1" s="1"/>
  <c r="O5741" i="1"/>
  <c r="P5741" i="1" s="1"/>
  <c r="L6517" i="1"/>
  <c r="M6517" i="1" s="1"/>
  <c r="O6517" i="1"/>
  <c r="P6517" i="1" s="1"/>
  <c r="L5188" i="1"/>
  <c r="M5188" i="1" s="1"/>
  <c r="O5188" i="1"/>
  <c r="P5188" i="1" s="1"/>
  <c r="L6516" i="1"/>
  <c r="M6516" i="1" s="1"/>
  <c r="O6516" i="1"/>
  <c r="L5634" i="1"/>
  <c r="M5634" i="1" s="1"/>
  <c r="O5634" i="1"/>
  <c r="P5634" i="1" s="1"/>
  <c r="L6017" i="1"/>
  <c r="M6017" i="1" s="1"/>
  <c r="O6017" i="1"/>
  <c r="Q6017" i="1" s="1"/>
  <c r="O5889" i="1"/>
  <c r="P5889" i="1" s="1"/>
  <c r="L3" i="1"/>
  <c r="M3" i="1" s="1"/>
  <c r="O3" i="1"/>
  <c r="L7080" i="1"/>
  <c r="M7080" i="1" s="1"/>
  <c r="O7080" i="1"/>
  <c r="P7080" i="1" s="1"/>
  <c r="L1149" i="1"/>
  <c r="M1149" i="1" s="1"/>
  <c r="O1149" i="1"/>
  <c r="L11" i="1"/>
  <c r="M11" i="1" s="1"/>
  <c r="O11" i="1"/>
  <c r="L6445" i="1"/>
  <c r="M6445" i="1" s="1"/>
  <c r="O6445" i="1"/>
  <c r="L6431" i="1"/>
  <c r="M6431" i="1" s="1"/>
  <c r="O6431" i="1"/>
  <c r="L6368" i="1"/>
  <c r="M6368" i="1" s="1"/>
  <c r="O6368" i="1"/>
  <c r="M5870" i="1"/>
  <c r="O5870" i="1"/>
  <c r="L5767" i="1"/>
  <c r="M5767" i="1" s="1"/>
  <c r="O5767" i="1"/>
  <c r="L5603" i="1"/>
  <c r="M5603" i="1" s="1"/>
  <c r="O5603" i="1"/>
  <c r="P5603" i="1" s="1"/>
  <c r="L5048" i="1"/>
  <c r="M5048" i="1" s="1"/>
  <c r="O5048" i="1"/>
  <c r="O4791" i="1"/>
  <c r="P4791" i="1" s="1"/>
  <c r="L4791" i="1"/>
  <c r="M4791" i="1" s="1"/>
  <c r="O3559" i="1"/>
  <c r="P3559" i="1" s="1"/>
  <c r="L3559" i="1"/>
  <c r="M3559" i="1" s="1"/>
  <c r="L2146" i="1"/>
  <c r="M2146" i="1" s="1"/>
  <c r="O2146" i="1"/>
  <c r="P2146" i="1" s="1"/>
  <c r="L1290" i="1"/>
  <c r="M1290" i="1" s="1"/>
  <c r="O1290" i="1"/>
  <c r="O54" i="1"/>
  <c r="O5885" i="1"/>
  <c r="O5833" i="1"/>
  <c r="N5834" i="1"/>
  <c r="L6216" i="1"/>
  <c r="M6216" i="1" s="1"/>
  <c r="O6216" i="1"/>
  <c r="L6900" i="1"/>
  <c r="M6900" i="1" s="1"/>
  <c r="O6900" i="1"/>
  <c r="L81" i="1"/>
  <c r="M81" i="1" s="1"/>
  <c r="L6970" i="1"/>
  <c r="M6970" i="1" s="1"/>
  <c r="O6970" i="1"/>
  <c r="P6970" i="1" s="1"/>
  <c r="L10" i="1"/>
  <c r="M10" i="1" s="1"/>
  <c r="O10" i="1"/>
  <c r="L6982" i="1"/>
  <c r="M6982" i="1" s="1"/>
  <c r="O6982" i="1"/>
  <c r="L6866" i="1"/>
  <c r="M6866" i="1" s="1"/>
  <c r="O6866" i="1"/>
  <c r="L6730" i="1"/>
  <c r="M6730" i="1" s="1"/>
  <c r="O6730" i="1"/>
  <c r="L6469" i="1"/>
  <c r="M6469" i="1" s="1"/>
  <c r="O6469" i="1"/>
  <c r="Q6469" i="1" s="1"/>
  <c r="L3844" i="1"/>
  <c r="M3844" i="1" s="1"/>
  <c r="O3844" i="1"/>
  <c r="Q3844" i="1" s="1"/>
  <c r="L3832" i="1"/>
  <c r="M3832" i="1" s="1"/>
  <c r="O3832" i="1"/>
  <c r="P3832" i="1" s="1"/>
  <c r="L2984" i="1"/>
  <c r="M2984" i="1" s="1"/>
  <c r="O2984" i="1"/>
  <c r="L2145" i="1"/>
  <c r="M2145" i="1" s="1"/>
  <c r="O2145" i="1"/>
  <c r="L1624" i="1"/>
  <c r="M1624" i="1" s="1"/>
  <c r="O1624" i="1"/>
  <c r="O6554" i="1"/>
  <c r="O6432" i="1"/>
  <c r="O5787" i="1"/>
  <c r="P5787" i="1" s="1"/>
  <c r="O5678" i="1"/>
  <c r="L6850" i="1"/>
  <c r="M6850" i="1" s="1"/>
  <c r="O6850" i="1"/>
  <c r="L3902" i="1"/>
  <c r="M3902" i="1" s="1"/>
  <c r="O3902" i="1"/>
  <c r="L3608" i="1"/>
  <c r="M3608" i="1" s="1"/>
  <c r="O3608" i="1"/>
  <c r="L2895" i="1"/>
  <c r="M2895" i="1" s="1"/>
  <c r="O2895" i="1"/>
  <c r="Q2895" i="1" s="1"/>
  <c r="L56" i="1"/>
  <c r="M56" i="1" s="1"/>
  <c r="O56" i="1"/>
  <c r="P56" i="1" s="1"/>
  <c r="L6772" i="1"/>
  <c r="M6772" i="1" s="1"/>
  <c r="O6772" i="1"/>
  <c r="P6772" i="1" s="1"/>
  <c r="L6573" i="1"/>
  <c r="M6573" i="1" s="1"/>
  <c r="O6573" i="1"/>
  <c r="L1836" i="1"/>
  <c r="M1836" i="1" s="1"/>
  <c r="O1836" i="1"/>
  <c r="L6886" i="1"/>
  <c r="M6886" i="1" s="1"/>
  <c r="O6886" i="1"/>
  <c r="P6886" i="1" s="1"/>
  <c r="L6005" i="1"/>
  <c r="M6005" i="1" s="1"/>
  <c r="O6005" i="1"/>
  <c r="L5137" i="1"/>
  <c r="M5137" i="1" s="1"/>
  <c r="O5137" i="1"/>
  <c r="P5137" i="1" s="1"/>
  <c r="L5032" i="1"/>
  <c r="M5032" i="1" s="1"/>
  <c r="O5032" i="1"/>
  <c r="L4384" i="1"/>
  <c r="M4384" i="1" s="1"/>
  <c r="O4384" i="1"/>
  <c r="Q4384" i="1" s="1"/>
  <c r="O4182" i="1"/>
  <c r="L4182" i="1"/>
  <c r="M4182" i="1" s="1"/>
  <c r="L2615" i="1"/>
  <c r="M2615" i="1" s="1"/>
  <c r="O2615" i="1"/>
  <c r="L2574" i="1"/>
  <c r="M2574" i="1" s="1"/>
  <c r="O2574" i="1"/>
  <c r="P2574" i="1" s="1"/>
  <c r="N5223" i="1"/>
  <c r="O5222" i="1"/>
  <c r="O4929" i="1"/>
  <c r="L6908" i="1"/>
  <c r="M6908" i="1" s="1"/>
  <c r="O6908" i="1"/>
  <c r="L6907" i="1"/>
  <c r="M6907" i="1" s="1"/>
  <c r="O6907" i="1"/>
  <c r="L63" i="1"/>
  <c r="M63" i="1" s="1"/>
  <c r="O63" i="1"/>
  <c r="P63" i="1" s="1"/>
  <c r="L9" i="1"/>
  <c r="M9" i="1" s="1"/>
  <c r="O9" i="1"/>
  <c r="L46" i="1"/>
  <c r="M46" i="1" s="1"/>
  <c r="O46" i="1"/>
  <c r="P46" i="1" s="1"/>
  <c r="L7085" i="1"/>
  <c r="M7085" i="1" s="1"/>
  <c r="O7085" i="1"/>
  <c r="L6665" i="1"/>
  <c r="M6665" i="1" s="1"/>
  <c r="O6665" i="1"/>
  <c r="P6665" i="1" s="1"/>
  <c r="L6655" i="1"/>
  <c r="M6655" i="1" s="1"/>
  <c r="O6655" i="1"/>
  <c r="L5474" i="1"/>
  <c r="M5474" i="1" s="1"/>
  <c r="O5474" i="1"/>
  <c r="O5177" i="1"/>
  <c r="L5177" i="1"/>
  <c r="M5177" i="1" s="1"/>
  <c r="L4920" i="1"/>
  <c r="M4920" i="1" s="1"/>
  <c r="L3855" i="1"/>
  <c r="M3855" i="1" s="1"/>
  <c r="O3855" i="1"/>
  <c r="P3855" i="1" s="1"/>
  <c r="O3571" i="1"/>
  <c r="P3571" i="1" s="1"/>
  <c r="L3571" i="1"/>
  <c r="M3571" i="1" s="1"/>
  <c r="L2251" i="1"/>
  <c r="M2251" i="1" s="1"/>
  <c r="O2251" i="1"/>
  <c r="O6737" i="1"/>
  <c r="O6585" i="1"/>
  <c r="O6553" i="1"/>
  <c r="P6553" i="1" s="1"/>
  <c r="L6107" i="1"/>
  <c r="M6107" i="1" s="1"/>
  <c r="O6107" i="1"/>
  <c r="L6706" i="1"/>
  <c r="M6706" i="1" s="1"/>
  <c r="O6706" i="1"/>
  <c r="L6513" i="1"/>
  <c r="M6513" i="1" s="1"/>
  <c r="O6513" i="1"/>
  <c r="P6513" i="1" s="1"/>
  <c r="O5658" i="1"/>
  <c r="P5658" i="1" s="1"/>
  <c r="L5658" i="1"/>
  <c r="M5658" i="1" s="1"/>
  <c r="L3255" i="1"/>
  <c r="M3255" i="1" s="1"/>
  <c r="O3255" i="1"/>
  <c r="Q3255" i="1" s="1"/>
  <c r="L1797" i="1"/>
  <c r="M1797" i="1" s="1"/>
  <c r="O1797" i="1"/>
  <c r="L3502" i="1"/>
  <c r="M3502" i="1" s="1"/>
  <c r="O3502" i="1"/>
  <c r="L6828" i="1"/>
  <c r="M6828" i="1" s="1"/>
  <c r="O6828" i="1"/>
  <c r="L6891" i="1"/>
  <c r="M6891" i="1" s="1"/>
  <c r="O6891" i="1"/>
  <c r="L6697" i="1"/>
  <c r="M6697" i="1" s="1"/>
  <c r="L6664" i="1"/>
  <c r="M6664" i="1" s="1"/>
  <c r="O6664" i="1"/>
  <c r="Q6664" i="1" s="1"/>
  <c r="L6404" i="1"/>
  <c r="M6404" i="1" s="1"/>
  <c r="O6404" i="1"/>
  <c r="L6319" i="1"/>
  <c r="M6319" i="1" s="1"/>
  <c r="L6109" i="1"/>
  <c r="M6109" i="1" s="1"/>
  <c r="O6109" i="1"/>
  <c r="L5809" i="1"/>
  <c r="M5809" i="1" s="1"/>
  <c r="O5809" i="1"/>
  <c r="L3867" i="1"/>
  <c r="M3867" i="1" s="1"/>
  <c r="O3867" i="1"/>
  <c r="Q3867" i="1" s="1"/>
  <c r="L3570" i="1"/>
  <c r="M3570" i="1" s="1"/>
  <c r="O3570" i="1"/>
  <c r="O6600" i="1"/>
  <c r="O6584" i="1"/>
  <c r="O6568" i="1"/>
  <c r="Q6568" i="1" s="1"/>
  <c r="O6550" i="1"/>
  <c r="P6550" i="1" s="1"/>
  <c r="L3420" i="1"/>
  <c r="M3420" i="1" s="1"/>
  <c r="O3420" i="1"/>
  <c r="L3359" i="1"/>
  <c r="M3359" i="1" s="1"/>
  <c r="O3359" i="1"/>
  <c r="P3359" i="1" s="1"/>
  <c r="L2760" i="1"/>
  <c r="M2760" i="1" s="1"/>
  <c r="O2760" i="1"/>
  <c r="P2760" i="1" s="1"/>
  <c r="L2275" i="1"/>
  <c r="M2275" i="1" s="1"/>
  <c r="O2275" i="1"/>
  <c r="L2157" i="1"/>
  <c r="M2157" i="1" s="1"/>
  <c r="L2052" i="1"/>
  <c r="M2052" i="1" s="1"/>
  <c r="O2052" i="1"/>
  <c r="L175" i="1"/>
  <c r="M175" i="1" s="1"/>
  <c r="O175" i="1"/>
  <c r="O14" i="1"/>
  <c r="O6838" i="1"/>
  <c r="O6611" i="1"/>
  <c r="P6611" i="1" s="1"/>
  <c r="O6565" i="1"/>
  <c r="O6433" i="1"/>
  <c r="O6406" i="1"/>
  <c r="O3081" i="1"/>
  <c r="Q3081" i="1" s="1"/>
  <c r="O2536" i="1"/>
  <c r="L4668" i="1"/>
  <c r="M4668" i="1" s="1"/>
  <c r="O4668" i="1"/>
  <c r="P4668" i="1" s="1"/>
  <c r="L3807" i="1"/>
  <c r="M3807" i="1" s="1"/>
  <c r="O3807" i="1"/>
  <c r="L3628" i="1"/>
  <c r="M3628" i="1" s="1"/>
  <c r="O3628" i="1"/>
  <c r="L3544" i="1"/>
  <c r="M3544" i="1" s="1"/>
  <c r="O3544" i="1"/>
  <c r="L3419" i="1"/>
  <c r="M3419" i="1" s="1"/>
  <c r="O3419" i="1"/>
  <c r="L3227" i="1"/>
  <c r="M3227" i="1" s="1"/>
  <c r="O3227" i="1"/>
  <c r="L2697" i="1"/>
  <c r="M2697" i="1" s="1"/>
  <c r="O2697" i="1"/>
  <c r="P2697" i="1" s="1"/>
  <c r="L2636" i="1"/>
  <c r="M2636" i="1" s="1"/>
  <c r="O2636" i="1"/>
  <c r="L2557" i="1"/>
  <c r="M2557" i="1" s="1"/>
  <c r="O2557" i="1"/>
  <c r="P2557" i="1" s="1"/>
  <c r="L2376" i="1"/>
  <c r="M2376" i="1" s="1"/>
  <c r="O2376" i="1"/>
  <c r="L2245" i="1"/>
  <c r="M2245" i="1" s="1"/>
  <c r="O2245" i="1"/>
  <c r="P2245" i="1" s="1"/>
  <c r="L1482" i="1"/>
  <c r="M1482" i="1" s="1"/>
  <c r="O1482" i="1"/>
  <c r="L1414" i="1"/>
  <c r="M1414" i="1" s="1"/>
  <c r="O1414" i="1"/>
  <c r="O13" i="1"/>
  <c r="O6934" i="1"/>
  <c r="Q6934" i="1" s="1"/>
  <c r="O6610" i="1"/>
  <c r="P6610" i="1" s="1"/>
  <c r="O6462" i="1"/>
  <c r="O6369" i="1"/>
  <c r="O5852" i="1"/>
  <c r="N3147" i="1"/>
  <c r="N3148" i="1" s="1"/>
  <c r="O3148" i="1" s="1"/>
  <c r="O3146" i="1"/>
  <c r="P3146" i="1" s="1"/>
  <c r="L3605" i="1"/>
  <c r="M3605" i="1" s="1"/>
  <c r="O3605" i="1"/>
  <c r="L3566" i="1"/>
  <c r="M3566" i="1" s="1"/>
  <c r="O3566" i="1"/>
  <c r="P3566" i="1" s="1"/>
  <c r="L3020" i="1"/>
  <c r="M3020" i="1" s="1"/>
  <c r="O3020" i="1"/>
  <c r="Q3020" i="1" s="1"/>
  <c r="L2672" i="1"/>
  <c r="M2672" i="1" s="1"/>
  <c r="O2672" i="1"/>
  <c r="L1870" i="1"/>
  <c r="M1870" i="1" s="1"/>
  <c r="O1870" i="1"/>
  <c r="L1391" i="1"/>
  <c r="M1391" i="1" s="1"/>
  <c r="O1391" i="1"/>
  <c r="O6932" i="1"/>
  <c r="P6932" i="1" s="1"/>
  <c r="O6899" i="1"/>
  <c r="P6899" i="1" s="1"/>
  <c r="O6609" i="1"/>
  <c r="P6609" i="1" s="1"/>
  <c r="O6108" i="1"/>
  <c r="O6077" i="1"/>
  <c r="O5733" i="1"/>
  <c r="O3800" i="1"/>
  <c r="N3801" i="1"/>
  <c r="L4194" i="1"/>
  <c r="M4194" i="1" s="1"/>
  <c r="O4194" i="1"/>
  <c r="L3896" i="1"/>
  <c r="M3896" i="1" s="1"/>
  <c r="O3896" i="1"/>
  <c r="L3674" i="1"/>
  <c r="M3674" i="1" s="1"/>
  <c r="O3674" i="1"/>
  <c r="L3578" i="1"/>
  <c r="M3578" i="1" s="1"/>
  <c r="O3578" i="1"/>
  <c r="L3565" i="1"/>
  <c r="M3565" i="1" s="1"/>
  <c r="O3565" i="1"/>
  <c r="L3403" i="1"/>
  <c r="M3403" i="1" s="1"/>
  <c r="O3403" i="1"/>
  <c r="Q3403" i="1" s="1"/>
  <c r="L3310" i="1"/>
  <c r="M3310" i="1" s="1"/>
  <c r="O3310" i="1"/>
  <c r="Q3310" i="1" s="1"/>
  <c r="L2647" i="1"/>
  <c r="M2647" i="1" s="1"/>
  <c r="O2647" i="1"/>
  <c r="O2507" i="1"/>
  <c r="Q2507" i="1" s="1"/>
  <c r="L2507" i="1"/>
  <c r="M2507" i="1" s="1"/>
  <c r="L2087" i="1"/>
  <c r="M2087" i="1" s="1"/>
  <c r="O2087" i="1"/>
  <c r="L1955" i="1"/>
  <c r="M1955" i="1" s="1"/>
  <c r="O1955" i="1"/>
  <c r="L1337" i="1"/>
  <c r="M1337" i="1" s="1"/>
  <c r="O1337" i="1"/>
  <c r="L414" i="1"/>
  <c r="M414" i="1" s="1"/>
  <c r="O414" i="1"/>
  <c r="L357" i="1"/>
  <c r="M357" i="1" s="1"/>
  <c r="O357" i="1"/>
  <c r="O6930" i="1"/>
  <c r="O6880" i="1"/>
  <c r="O6778" i="1"/>
  <c r="O6624" i="1"/>
  <c r="O5999" i="1"/>
  <c r="O4339" i="1"/>
  <c r="P4339" i="1" s="1"/>
  <c r="L5823" i="1"/>
  <c r="M5823" i="1" s="1"/>
  <c r="O5823" i="1"/>
  <c r="P5823" i="1" s="1"/>
  <c r="L5593" i="1"/>
  <c r="M5593" i="1" s="1"/>
  <c r="O5593" i="1"/>
  <c r="L4698" i="1"/>
  <c r="M4698" i="1" s="1"/>
  <c r="O4698" i="1"/>
  <c r="L4439" i="1"/>
  <c r="M4439" i="1" s="1"/>
  <c r="L3721" i="1"/>
  <c r="M3721" i="1" s="1"/>
  <c r="O3721" i="1"/>
  <c r="L3497" i="1"/>
  <c r="M3497" i="1" s="1"/>
  <c r="O3497" i="1"/>
  <c r="L3251" i="1"/>
  <c r="M3251" i="1" s="1"/>
  <c r="L3069" i="1"/>
  <c r="M3069" i="1" s="1"/>
  <c r="O3069" i="1"/>
  <c r="Q3069" i="1" s="1"/>
  <c r="O3018" i="1"/>
  <c r="L3018" i="1"/>
  <c r="M3018" i="1" s="1"/>
  <c r="L2658" i="1"/>
  <c r="M2658" i="1" s="1"/>
  <c r="O2658" i="1"/>
  <c r="P2658" i="1" s="1"/>
  <c r="L2608" i="1"/>
  <c r="M2608" i="1" s="1"/>
  <c r="O2608" i="1"/>
  <c r="L2517" i="1"/>
  <c r="M2517" i="1" s="1"/>
  <c r="O2517" i="1"/>
  <c r="L2457" i="1"/>
  <c r="M2457" i="1" s="1"/>
  <c r="O2457" i="1"/>
  <c r="L2443" i="1"/>
  <c r="M2443" i="1" s="1"/>
  <c r="O2443" i="1"/>
  <c r="Q2443" i="1" s="1"/>
  <c r="L2086" i="1"/>
  <c r="M2086" i="1" s="1"/>
  <c r="O2086" i="1"/>
  <c r="O6928" i="1"/>
  <c r="P6928" i="1" s="1"/>
  <c r="O6674" i="1"/>
  <c r="O6460" i="1"/>
  <c r="O6401" i="1"/>
  <c r="N6402" i="1"/>
  <c r="N6021" i="1"/>
  <c r="O6020" i="1"/>
  <c r="O4833" i="1"/>
  <c r="L3922" i="1"/>
  <c r="M3922" i="1" s="1"/>
  <c r="O3922" i="1"/>
  <c r="L3472" i="1"/>
  <c r="M3472" i="1" s="1"/>
  <c r="O3472" i="1"/>
  <c r="Q3472" i="1" s="1"/>
  <c r="L3448" i="1"/>
  <c r="M3448" i="1" s="1"/>
  <c r="O3448" i="1"/>
  <c r="L2633" i="1"/>
  <c r="M2633" i="1" s="1"/>
  <c r="O2633" i="1"/>
  <c r="P2633" i="1" s="1"/>
  <c r="L2620" i="1"/>
  <c r="M2620" i="1" s="1"/>
  <c r="O2620" i="1"/>
  <c r="Q2620" i="1" s="1"/>
  <c r="L2553" i="1"/>
  <c r="M2553" i="1" s="1"/>
  <c r="O2553" i="1"/>
  <c r="L2297" i="1"/>
  <c r="M2297" i="1" s="1"/>
  <c r="O2297" i="1"/>
  <c r="Q2297" i="1" s="1"/>
  <c r="L2099" i="1"/>
  <c r="M2099" i="1" s="1"/>
  <c r="O2099" i="1"/>
  <c r="P2099" i="1" s="1"/>
  <c r="L1913" i="1"/>
  <c r="M1913" i="1" s="1"/>
  <c r="O1913" i="1"/>
  <c r="L745" i="1"/>
  <c r="M745" i="1" s="1"/>
  <c r="O745" i="1"/>
  <c r="O64" i="1"/>
  <c r="P64" i="1" s="1"/>
  <c r="O7089" i="1"/>
  <c r="P7089" i="1" s="1"/>
  <c r="O7061" i="1"/>
  <c r="O6926" i="1"/>
  <c r="O6858" i="1"/>
  <c r="P6858" i="1" s="1"/>
  <c r="O6673" i="1"/>
  <c r="O6622" i="1"/>
  <c r="O6476" i="1"/>
  <c r="O6210" i="1"/>
  <c r="O6019" i="1"/>
  <c r="O5872" i="1"/>
  <c r="O4446" i="1"/>
  <c r="O4419" i="1"/>
  <c r="P4419" i="1" s="1"/>
  <c r="O4199" i="1"/>
  <c r="L3838" i="1"/>
  <c r="M3838" i="1" s="1"/>
  <c r="O3838" i="1"/>
  <c r="Q3838" i="1" s="1"/>
  <c r="L3779" i="1"/>
  <c r="M3779" i="1" s="1"/>
  <c r="O3779" i="1"/>
  <c r="L3766" i="1"/>
  <c r="M3766" i="1" s="1"/>
  <c r="O3766" i="1"/>
  <c r="L2768" i="1"/>
  <c r="M2768" i="1" s="1"/>
  <c r="L2692" i="1"/>
  <c r="M2692" i="1" s="1"/>
  <c r="O2692" i="1"/>
  <c r="L1736" i="1"/>
  <c r="M1736" i="1" s="1"/>
  <c r="O1736" i="1"/>
  <c r="O7086" i="1"/>
  <c r="P7086" i="1" s="1"/>
  <c r="O7060" i="1"/>
  <c r="P7060" i="1" s="1"/>
  <c r="O6983" i="1"/>
  <c r="O6921" i="1"/>
  <c r="N6922" i="1"/>
  <c r="O6922" i="1" s="1"/>
  <c r="Q6922" i="1" s="1"/>
  <c r="O6739" i="1"/>
  <c r="P6739" i="1" s="1"/>
  <c r="O6672" i="1"/>
  <c r="Q6672" i="1" s="1"/>
  <c r="O6509" i="1"/>
  <c r="P6509" i="1" s="1"/>
  <c r="O6475" i="1"/>
  <c r="O6241" i="1"/>
  <c r="O6018" i="1"/>
  <c r="P6018" i="1" s="1"/>
  <c r="O4467" i="1"/>
  <c r="Q4467" i="1" s="1"/>
  <c r="N4468" i="1"/>
  <c r="N4469" i="1" s="1"/>
  <c r="O4445" i="1"/>
  <c r="P4445" i="1" s="1"/>
  <c r="L2680" i="1"/>
  <c r="M2680" i="1" s="1"/>
  <c r="O2680" i="1"/>
  <c r="L2493" i="1"/>
  <c r="M2493" i="1" s="1"/>
  <c r="O2493" i="1"/>
  <c r="O62" i="1"/>
  <c r="P62" i="1" s="1"/>
  <c r="O7059" i="1"/>
  <c r="O6671" i="1"/>
  <c r="Q6671" i="1" s="1"/>
  <c r="O4466" i="1"/>
  <c r="L4843" i="1"/>
  <c r="M4843" i="1" s="1"/>
  <c r="O4843" i="1"/>
  <c r="L4494" i="1"/>
  <c r="M4494" i="1" s="1"/>
  <c r="O4494" i="1"/>
  <c r="Q4494" i="1" s="1"/>
  <c r="L4313" i="1"/>
  <c r="M4313" i="1" s="1"/>
  <c r="O4313" i="1"/>
  <c r="Q4313" i="1" s="1"/>
  <c r="L4070" i="1"/>
  <c r="M4070" i="1" s="1"/>
  <c r="O4070" i="1"/>
  <c r="P4070" i="1" s="1"/>
  <c r="L3814" i="1"/>
  <c r="M3814" i="1" s="1"/>
  <c r="O3814" i="1"/>
  <c r="O3379" i="1"/>
  <c r="P3379" i="1" s="1"/>
  <c r="L3379" i="1"/>
  <c r="M3379" i="1" s="1"/>
  <c r="L2592" i="1"/>
  <c r="M2592" i="1" s="1"/>
  <c r="O2592" i="1"/>
  <c r="L2137" i="1"/>
  <c r="M2137" i="1" s="1"/>
  <c r="O2137" i="1"/>
  <c r="P2137" i="1" s="1"/>
  <c r="L1774" i="1"/>
  <c r="M1774" i="1" s="1"/>
  <c r="O1774" i="1"/>
  <c r="P1774" i="1" s="1"/>
  <c r="L799" i="1"/>
  <c r="M799" i="1" s="1"/>
  <c r="O799" i="1"/>
  <c r="Q799" i="1" s="1"/>
  <c r="O6950" i="1"/>
  <c r="P6950" i="1" s="1"/>
  <c r="O6736" i="1"/>
  <c r="O6685" i="1"/>
  <c r="Q6685" i="1" s="1"/>
  <c r="O6670" i="1"/>
  <c r="O6166" i="1"/>
  <c r="O5225" i="1"/>
  <c r="L6790" i="1"/>
  <c r="M6790" i="1" s="1"/>
  <c r="O6790" i="1"/>
  <c r="P6790" i="1" s="1"/>
  <c r="L6632" i="1"/>
  <c r="M6632" i="1" s="1"/>
  <c r="O6632" i="1"/>
  <c r="L6328" i="1"/>
  <c r="M6328" i="1" s="1"/>
  <c r="O6328" i="1"/>
  <c r="L6255" i="1"/>
  <c r="M6255" i="1" s="1"/>
  <c r="O6255" i="1"/>
  <c r="P6255" i="1" s="1"/>
  <c r="L5818" i="1"/>
  <c r="M5818" i="1" s="1"/>
  <c r="O5818" i="1"/>
  <c r="L5636" i="1"/>
  <c r="M5636" i="1" s="1"/>
  <c r="O5636" i="1"/>
  <c r="P5636" i="1" s="1"/>
  <c r="L4976" i="1"/>
  <c r="M4976" i="1" s="1"/>
  <c r="O4976" i="1"/>
  <c r="L4913" i="1"/>
  <c r="M4913" i="1" s="1"/>
  <c r="O4913" i="1"/>
  <c r="L4569" i="1"/>
  <c r="M4569" i="1" s="1"/>
  <c r="O4569" i="1"/>
  <c r="P4569" i="1" s="1"/>
  <c r="L4524" i="1"/>
  <c r="M4524" i="1" s="1"/>
  <c r="O4524" i="1"/>
  <c r="L4504" i="1"/>
  <c r="M4504" i="1" s="1"/>
  <c r="O4504" i="1"/>
  <c r="L3879" i="1"/>
  <c r="M3879" i="1" s="1"/>
  <c r="O3879" i="1"/>
  <c r="P3879" i="1" s="1"/>
  <c r="L3669" i="1"/>
  <c r="M3669" i="1" s="1"/>
  <c r="L3514" i="1"/>
  <c r="M3514" i="1" s="1"/>
  <c r="O3514" i="1"/>
  <c r="L3366" i="1"/>
  <c r="M3366" i="1" s="1"/>
  <c r="O3366" i="1"/>
  <c r="P3366" i="1" s="1"/>
  <c r="L2987" i="1"/>
  <c r="M2987" i="1" s="1"/>
  <c r="O2987" i="1"/>
  <c r="L2883" i="1"/>
  <c r="M2883" i="1" s="1"/>
  <c r="O2883" i="1"/>
  <c r="P2883" i="1" s="1"/>
  <c r="L2716" i="1"/>
  <c r="M2716" i="1" s="1"/>
  <c r="O2716" i="1"/>
  <c r="L2492" i="1"/>
  <c r="M2492" i="1" s="1"/>
  <c r="O2492" i="1"/>
  <c r="L1813" i="1"/>
  <c r="M1813" i="1" s="1"/>
  <c r="O1813" i="1"/>
  <c r="L438" i="1"/>
  <c r="M438" i="1" s="1"/>
  <c r="O60" i="1"/>
  <c r="P60" i="1" s="1"/>
  <c r="O6949" i="1"/>
  <c r="O6804" i="1"/>
  <c r="N6805" i="1"/>
  <c r="O6766" i="1"/>
  <c r="O6733" i="1"/>
  <c r="O6163" i="1"/>
  <c r="Q6163" i="1" s="1"/>
  <c r="O5502" i="1"/>
  <c r="O4981" i="1"/>
  <c r="Q4981" i="1" s="1"/>
  <c r="O4900" i="1"/>
  <c r="L6642" i="1"/>
  <c r="M6642" i="1" s="1"/>
  <c r="O6642" i="1"/>
  <c r="L6529" i="1"/>
  <c r="M6529" i="1" s="1"/>
  <c r="O6529" i="1"/>
  <c r="P6529" i="1" s="1"/>
  <c r="L6493" i="1"/>
  <c r="M6493" i="1" s="1"/>
  <c r="O6493" i="1"/>
  <c r="P6493" i="1" s="1"/>
  <c r="L6351" i="1"/>
  <c r="M6351" i="1" s="1"/>
  <c r="O6351" i="1"/>
  <c r="L5568" i="1"/>
  <c r="M5568" i="1" s="1"/>
  <c r="O5568" i="1"/>
  <c r="P5568" i="1" s="1"/>
  <c r="L4347" i="1"/>
  <c r="M4347" i="1" s="1"/>
  <c r="O4347" i="1"/>
  <c r="L4174" i="1"/>
  <c r="M4174" i="1" s="1"/>
  <c r="O4174" i="1"/>
  <c r="L4000" i="1"/>
  <c r="M4000" i="1" s="1"/>
  <c r="O4000" i="1"/>
  <c r="L3480" i="1"/>
  <c r="M3480" i="1" s="1"/>
  <c r="O3480" i="1"/>
  <c r="L2702" i="1"/>
  <c r="M2702" i="1" s="1"/>
  <c r="O2702" i="1"/>
  <c r="L2616" i="1"/>
  <c r="M2616" i="1" s="1"/>
  <c r="O2616" i="1"/>
  <c r="L809" i="1"/>
  <c r="M809" i="1" s="1"/>
  <c r="O809" i="1"/>
  <c r="O7109" i="1"/>
  <c r="O6976" i="1"/>
  <c r="O6732" i="1"/>
  <c r="O5252" i="1"/>
  <c r="L2701" i="1"/>
  <c r="M2701" i="1" s="1"/>
  <c r="O2701" i="1"/>
  <c r="Q2701" i="1" s="1"/>
  <c r="L2012" i="1"/>
  <c r="M2012" i="1" s="1"/>
  <c r="O2012" i="1"/>
  <c r="L1806" i="1"/>
  <c r="M1806" i="1" s="1"/>
  <c r="O1806" i="1"/>
  <c r="L1794" i="1"/>
  <c r="M1794" i="1" s="1"/>
  <c r="O1794" i="1"/>
  <c r="P1794" i="1" s="1"/>
  <c r="L1407" i="1"/>
  <c r="M1407" i="1" s="1"/>
  <c r="L1214" i="1"/>
  <c r="M1214" i="1" s="1"/>
  <c r="O51" i="1"/>
  <c r="P51" i="1" s="1"/>
  <c r="O7105" i="1"/>
  <c r="P7105" i="1" s="1"/>
  <c r="N7043" i="1"/>
  <c r="O7043" i="1" s="1"/>
  <c r="P7043" i="1" s="1"/>
  <c r="O7042" i="1"/>
  <c r="O6971" i="1"/>
  <c r="O6860" i="1"/>
  <c r="Q6860" i="1" s="1"/>
  <c r="O6700" i="1"/>
  <c r="P6700" i="1" s="1"/>
  <c r="O6623" i="1"/>
  <c r="Q6623" i="1" s="1"/>
  <c r="O6549" i="1"/>
  <c r="O6494" i="1"/>
  <c r="P6494" i="1" s="1"/>
  <c r="O6383" i="1"/>
  <c r="Q6383" i="1" s="1"/>
  <c r="O6196" i="1"/>
  <c r="O6162" i="1"/>
  <c r="P6162" i="1" s="1"/>
  <c r="O5895" i="1"/>
  <c r="P5895" i="1" s="1"/>
  <c r="O5755" i="1"/>
  <c r="O4610" i="1"/>
  <c r="N4611" i="1"/>
  <c r="O3075" i="1"/>
  <c r="P3075" i="1" s="1"/>
  <c r="O2961" i="1"/>
  <c r="N2962" i="1"/>
  <c r="L2605" i="1"/>
  <c r="M2605" i="1" s="1"/>
  <c r="O2605" i="1"/>
  <c r="P2605" i="1" s="1"/>
  <c r="L2581" i="1"/>
  <c r="M2581" i="1" s="1"/>
  <c r="O2581" i="1"/>
  <c r="P2581" i="1" s="1"/>
  <c r="L2545" i="1"/>
  <c r="M2545" i="1" s="1"/>
  <c r="O2545" i="1"/>
  <c r="P2545" i="1" s="1"/>
  <c r="L2489" i="1"/>
  <c r="M2489" i="1" s="1"/>
  <c r="O2489" i="1"/>
  <c r="P2489" i="1" s="1"/>
  <c r="L2305" i="1"/>
  <c r="M2305" i="1" s="1"/>
  <c r="O2305" i="1"/>
  <c r="L2011" i="1"/>
  <c r="M2011" i="1" s="1"/>
  <c r="O2011" i="1"/>
  <c r="N8" i="1"/>
  <c r="O8" i="1" s="1"/>
  <c r="O7" i="1"/>
  <c r="O6859" i="1"/>
  <c r="P6859" i="1" s="1"/>
  <c r="O6836" i="1"/>
  <c r="P6836" i="1" s="1"/>
  <c r="N6787" i="1"/>
  <c r="O6786" i="1"/>
  <c r="O6699" i="1"/>
  <c r="P6699" i="1" s="1"/>
  <c r="O6578" i="1"/>
  <c r="Q6578" i="1" s="1"/>
  <c r="O6473" i="1"/>
  <c r="P6473" i="1" s="1"/>
  <c r="O6160" i="1"/>
  <c r="P6160" i="1" s="1"/>
  <c r="O5871" i="1"/>
  <c r="O5631" i="1"/>
  <c r="Q5631" i="1" s="1"/>
  <c r="O5567" i="1"/>
  <c r="Q5567" i="1" s="1"/>
  <c r="O5071" i="1"/>
  <c r="O5028" i="1"/>
  <c r="Q5028" i="1" s="1"/>
  <c r="O5002" i="1"/>
  <c r="O4649" i="1"/>
  <c r="Q4649" i="1" s="1"/>
  <c r="O4584" i="1"/>
  <c r="O3812" i="1"/>
  <c r="O3412" i="1"/>
  <c r="P3412" i="1" s="1"/>
  <c r="L2813" i="1"/>
  <c r="M2813" i="1" s="1"/>
  <c r="O2813" i="1"/>
  <c r="L2654" i="1"/>
  <c r="M2654" i="1" s="1"/>
  <c r="O2654" i="1"/>
  <c r="P2654" i="1" s="1"/>
  <c r="L2544" i="1"/>
  <c r="M2544" i="1" s="1"/>
  <c r="O2544" i="1"/>
  <c r="L2488" i="1"/>
  <c r="M2488" i="1" s="1"/>
  <c r="O2488" i="1"/>
  <c r="L2427" i="1"/>
  <c r="M2427" i="1" s="1"/>
  <c r="O2427" i="1"/>
  <c r="P2427" i="1" s="1"/>
  <c r="L2342" i="1"/>
  <c r="M2342" i="1" s="1"/>
  <c r="O2342" i="1"/>
  <c r="P2342" i="1" s="1"/>
  <c r="L2304" i="1"/>
  <c r="M2304" i="1" s="1"/>
  <c r="O2304" i="1"/>
  <c r="L2153" i="1"/>
  <c r="M2153" i="1" s="1"/>
  <c r="O2153" i="1"/>
  <c r="P2153" i="1" s="1"/>
  <c r="L1630" i="1"/>
  <c r="M1630" i="1" s="1"/>
  <c r="O1630" i="1"/>
  <c r="Q1630" i="1" s="1"/>
  <c r="L1274" i="1"/>
  <c r="M1274" i="1" s="1"/>
  <c r="O1274" i="1"/>
  <c r="Q1274" i="1" s="1"/>
  <c r="L1213" i="1"/>
  <c r="M1213" i="1" s="1"/>
  <c r="L1179" i="1"/>
  <c r="M1179" i="1" s="1"/>
  <c r="L829" i="1"/>
  <c r="M829" i="1" s="1"/>
  <c r="O829" i="1"/>
  <c r="Q829" i="1" s="1"/>
  <c r="L739" i="1"/>
  <c r="M739" i="1" s="1"/>
  <c r="L326" i="1"/>
  <c r="M326" i="1" s="1"/>
  <c r="O326" i="1"/>
  <c r="Q326" i="1" s="1"/>
  <c r="O5" i="1"/>
  <c r="O7039" i="1"/>
  <c r="P7039" i="1" s="1"/>
  <c r="O7010" i="1"/>
  <c r="O6779" i="1"/>
  <c r="O6698" i="1"/>
  <c r="O6636" i="1"/>
  <c r="O6577" i="1"/>
  <c r="O6564" i="1"/>
  <c r="P6564" i="1" s="1"/>
  <c r="O5822" i="1"/>
  <c r="O5566" i="1"/>
  <c r="O5070" i="1"/>
  <c r="O5027" i="1"/>
  <c r="Q5027" i="1" s="1"/>
  <c r="N4693" i="1"/>
  <c r="O4693" i="1" s="1"/>
  <c r="O4692" i="1"/>
  <c r="O3456" i="1"/>
  <c r="O3411" i="1"/>
  <c r="Q3411" i="1" s="1"/>
  <c r="L2082" i="1"/>
  <c r="M2082" i="1" s="1"/>
  <c r="O2082" i="1"/>
  <c r="L1314" i="1"/>
  <c r="M1314" i="1" s="1"/>
  <c r="O1314" i="1"/>
  <c r="P1314" i="1" s="1"/>
  <c r="L1254" i="1"/>
  <c r="M1254" i="1" s="1"/>
  <c r="O1254" i="1"/>
  <c r="Q1254" i="1" s="1"/>
  <c r="L185" i="1"/>
  <c r="M185" i="1" s="1"/>
  <c r="O185" i="1"/>
  <c r="P185" i="1" s="1"/>
  <c r="O7038" i="1"/>
  <c r="Q7038" i="1" s="1"/>
  <c r="O7006" i="1"/>
  <c r="P7006" i="1" s="1"/>
  <c r="O6651" i="1"/>
  <c r="P6651" i="1" s="1"/>
  <c r="O6635" i="1"/>
  <c r="Q6635" i="1" s="1"/>
  <c r="O6444" i="1"/>
  <c r="O6419" i="1"/>
  <c r="O6360" i="1"/>
  <c r="O6313" i="1"/>
  <c r="P6313" i="1" s="1"/>
  <c r="O6190" i="1"/>
  <c r="P6190" i="1" s="1"/>
  <c r="N6191" i="1"/>
  <c r="O6191" i="1" s="1"/>
  <c r="O6115" i="1"/>
  <c r="O5690" i="1"/>
  <c r="Q5690" i="1" s="1"/>
  <c r="O5100" i="1"/>
  <c r="P5100" i="1" s="1"/>
  <c r="N5101" i="1"/>
  <c r="O5069" i="1"/>
  <c r="O4605" i="1"/>
  <c r="O3455" i="1"/>
  <c r="P3455" i="1" s="1"/>
  <c r="L2341" i="1"/>
  <c r="M2341" i="1" s="1"/>
  <c r="O2341" i="1"/>
  <c r="L2219" i="1"/>
  <c r="M2219" i="1" s="1"/>
  <c r="O2219" i="1"/>
  <c r="L1893" i="1"/>
  <c r="M1893" i="1" s="1"/>
  <c r="O1893" i="1"/>
  <c r="L1880" i="1"/>
  <c r="M1880" i="1" s="1"/>
  <c r="O1880" i="1"/>
  <c r="L1253" i="1"/>
  <c r="M1253" i="1" s="1"/>
  <c r="O1253" i="1"/>
  <c r="P1253" i="1" s="1"/>
  <c r="L870" i="1"/>
  <c r="M870" i="1" s="1"/>
  <c r="O870" i="1"/>
  <c r="Q870" i="1" s="1"/>
  <c r="L195" i="1"/>
  <c r="M195" i="1" s="1"/>
  <c r="O195" i="1"/>
  <c r="N65" i="1"/>
  <c r="N66" i="1" s="1"/>
  <c r="O66" i="1" s="1"/>
  <c r="P66" i="1" s="1"/>
  <c r="O47" i="1"/>
  <c r="O7037" i="1"/>
  <c r="P7037" i="1" s="1"/>
  <c r="O7002" i="1"/>
  <c r="P7002" i="1" s="1"/>
  <c r="O6944" i="1"/>
  <c r="P6944" i="1" s="1"/>
  <c r="O6910" i="1"/>
  <c r="P6910" i="1" s="1"/>
  <c r="O6873" i="1"/>
  <c r="O6856" i="1"/>
  <c r="P6856" i="1" s="1"/>
  <c r="O6719" i="1"/>
  <c r="Q6719" i="1" s="1"/>
  <c r="O6563" i="1"/>
  <c r="O6545" i="1"/>
  <c r="O6418" i="1"/>
  <c r="Q6418" i="1" s="1"/>
  <c r="O6311" i="1"/>
  <c r="O6284" i="1"/>
  <c r="N5723" i="1"/>
  <c r="O5723" i="1" s="1"/>
  <c r="P5723" i="1" s="1"/>
  <c r="O5722" i="1"/>
  <c r="O5689" i="1"/>
  <c r="O5172" i="1"/>
  <c r="P5172" i="1" s="1"/>
  <c r="O3476" i="1"/>
  <c r="Q3476" i="1" s="1"/>
  <c r="L2241" i="1"/>
  <c r="M2241" i="1" s="1"/>
  <c r="L2229" i="1"/>
  <c r="M2229" i="1" s="1"/>
  <c r="O2229" i="1"/>
  <c r="L2207" i="1"/>
  <c r="M2207" i="1" s="1"/>
  <c r="L2033" i="1"/>
  <c r="M2033" i="1" s="1"/>
  <c r="O2033" i="1"/>
  <c r="P2033" i="1" s="1"/>
  <c r="L2007" i="1"/>
  <c r="M2007" i="1" s="1"/>
  <c r="O2007" i="1"/>
  <c r="P2007" i="1" s="1"/>
  <c r="L1385" i="1"/>
  <c r="M1385" i="1" s="1"/>
  <c r="O1385" i="1"/>
  <c r="O7034" i="1"/>
  <c r="O7001" i="1"/>
  <c r="O6888" i="1"/>
  <c r="P6888" i="1" s="1"/>
  <c r="O6854" i="1"/>
  <c r="O6809" i="1"/>
  <c r="P6809" i="1" s="1"/>
  <c r="O6663" i="1"/>
  <c r="Q6663" i="1" s="1"/>
  <c r="O6620" i="1"/>
  <c r="O6574" i="1"/>
  <c r="N6515" i="1"/>
  <c r="O6515" i="1" s="1"/>
  <c r="O6514" i="1"/>
  <c r="P6514" i="1" s="1"/>
  <c r="O6310" i="1"/>
  <c r="O6243" i="1"/>
  <c r="Q6243" i="1" s="1"/>
  <c r="O6220" i="1"/>
  <c r="O6086" i="1"/>
  <c r="P6086" i="1" s="1"/>
  <c r="O5721" i="1"/>
  <c r="Q5721" i="1" s="1"/>
  <c r="O5688" i="1"/>
  <c r="O5649" i="1"/>
  <c r="O5623" i="1"/>
  <c r="O3531" i="1"/>
  <c r="P3531" i="1" s="1"/>
  <c r="O3475" i="1"/>
  <c r="P3475" i="1" s="1"/>
  <c r="O3409" i="1"/>
  <c r="Q3409" i="1" s="1"/>
  <c r="L2614" i="1"/>
  <c r="M2614" i="1" s="1"/>
  <c r="O2614" i="1"/>
  <c r="L2485" i="1"/>
  <c r="M2485" i="1" s="1"/>
  <c r="O2485" i="1"/>
  <c r="L2080" i="1"/>
  <c r="M2080" i="1" s="1"/>
  <c r="O2080" i="1"/>
  <c r="L1739" i="1"/>
  <c r="M1739" i="1" s="1"/>
  <c r="O1739" i="1"/>
  <c r="P1739" i="1" s="1"/>
  <c r="L1488" i="1"/>
  <c r="M1488" i="1" s="1"/>
  <c r="O1488" i="1"/>
  <c r="L1402" i="1"/>
  <c r="M1402" i="1" s="1"/>
  <c r="O1402" i="1"/>
  <c r="Q1402" i="1" s="1"/>
  <c r="L1262" i="1"/>
  <c r="M1262" i="1" s="1"/>
  <c r="O1262" i="1"/>
  <c r="L858" i="1"/>
  <c r="M858" i="1" s="1"/>
  <c r="O858" i="1"/>
  <c r="O27" i="1"/>
  <c r="P27" i="1" s="1"/>
  <c r="O7094" i="1"/>
  <c r="O7033" i="1"/>
  <c r="P7033" i="1" s="1"/>
  <c r="O7000" i="1"/>
  <c r="O6852" i="1"/>
  <c r="O6662" i="1"/>
  <c r="O6417" i="1"/>
  <c r="O6356" i="1"/>
  <c r="O6257" i="1"/>
  <c r="P6257" i="1" s="1"/>
  <c r="O6244" i="1"/>
  <c r="O6085" i="1"/>
  <c r="P6085" i="1" s="1"/>
  <c r="O5747" i="1"/>
  <c r="Q5747" i="1" s="1"/>
  <c r="O5131" i="1"/>
  <c r="O4713" i="1"/>
  <c r="L3610" i="1"/>
  <c r="M3610" i="1" s="1"/>
  <c r="O3610" i="1"/>
  <c r="P3610" i="1" s="1"/>
  <c r="L3596" i="1"/>
  <c r="M3596" i="1" s="1"/>
  <c r="O3596" i="1"/>
  <c r="P3596" i="1" s="1"/>
  <c r="L3584" i="1"/>
  <c r="M3584" i="1" s="1"/>
  <c r="O3584" i="1"/>
  <c r="L3524" i="1"/>
  <c r="M3524" i="1" s="1"/>
  <c r="O3524" i="1"/>
  <c r="L3495" i="1"/>
  <c r="M3495" i="1" s="1"/>
  <c r="O3495" i="1"/>
  <c r="L3436" i="1"/>
  <c r="M3436" i="1" s="1"/>
  <c r="O3436" i="1"/>
  <c r="L2966" i="1"/>
  <c r="M2966" i="1" s="1"/>
  <c r="O2966" i="1"/>
  <c r="Q2966" i="1" s="1"/>
  <c r="L2733" i="1"/>
  <c r="M2733" i="1" s="1"/>
  <c r="O2733" i="1"/>
  <c r="L2576" i="1"/>
  <c r="M2576" i="1" s="1"/>
  <c r="O2576" i="1"/>
  <c r="L2515" i="1"/>
  <c r="M2515" i="1" s="1"/>
  <c r="O2515" i="1"/>
  <c r="Q2515" i="1" s="1"/>
  <c r="L2505" i="1"/>
  <c r="M2505" i="1" s="1"/>
  <c r="O2505" i="1"/>
  <c r="L2472" i="1"/>
  <c r="M2472" i="1" s="1"/>
  <c r="O2472" i="1"/>
  <c r="L2265" i="1"/>
  <c r="M2265" i="1" s="1"/>
  <c r="O2265" i="1"/>
  <c r="L2105" i="1"/>
  <c r="M2105" i="1" s="1"/>
  <c r="O2105" i="1"/>
  <c r="P2105" i="1" s="1"/>
  <c r="L2079" i="1"/>
  <c r="M2079" i="1" s="1"/>
  <c r="O2079" i="1"/>
  <c r="L2058" i="1"/>
  <c r="M2058" i="1" s="1"/>
  <c r="O2058" i="1"/>
  <c r="L1890" i="1"/>
  <c r="M1890" i="1" s="1"/>
  <c r="O1890" i="1"/>
  <c r="L1261" i="1"/>
  <c r="M1261" i="1" s="1"/>
  <c r="O1261" i="1"/>
  <c r="Q1261" i="1" s="1"/>
  <c r="L1209" i="1"/>
  <c r="M1209" i="1" s="1"/>
  <c r="O1209" i="1"/>
  <c r="L1062" i="1"/>
  <c r="M1062" i="1" s="1"/>
  <c r="O1062" i="1"/>
  <c r="O1039" i="1"/>
  <c r="O26" i="1"/>
  <c r="P26" i="1" s="1"/>
  <c r="O7032" i="1"/>
  <c r="O6999" i="1"/>
  <c r="Q6999" i="1" s="1"/>
  <c r="O6887" i="1"/>
  <c r="P6887" i="1" s="1"/>
  <c r="O6826" i="1"/>
  <c r="O6717" i="1"/>
  <c r="P6717" i="1" s="1"/>
  <c r="O6693" i="1"/>
  <c r="N6694" i="1"/>
  <c r="O6694" i="1" s="1"/>
  <c r="P6694" i="1" s="1"/>
  <c r="O6649" i="1"/>
  <c r="P6649" i="1" s="1"/>
  <c r="O6136" i="1"/>
  <c r="O6084" i="1"/>
  <c r="O4834" i="1"/>
  <c r="O4512" i="1"/>
  <c r="O3745" i="1"/>
  <c r="P3745" i="1" s="1"/>
  <c r="O3730" i="1"/>
  <c r="P3730" i="1" s="1"/>
  <c r="L3871" i="1"/>
  <c r="M3871" i="1" s="1"/>
  <c r="O3871" i="1"/>
  <c r="L3861" i="1"/>
  <c r="M3861" i="1" s="1"/>
  <c r="O3861" i="1"/>
  <c r="L3676" i="1"/>
  <c r="M3676" i="1" s="1"/>
  <c r="O3676" i="1"/>
  <c r="P3676" i="1" s="1"/>
  <c r="L3664" i="1"/>
  <c r="M3664" i="1" s="1"/>
  <c r="O3664" i="1"/>
  <c r="L3435" i="1"/>
  <c r="M3435" i="1" s="1"/>
  <c r="O3435" i="1"/>
  <c r="L3252" i="1"/>
  <c r="M3252" i="1" s="1"/>
  <c r="O3252" i="1"/>
  <c r="L2975" i="1"/>
  <c r="M2975" i="1" s="1"/>
  <c r="O2975" i="1"/>
  <c r="L2926" i="1"/>
  <c r="M2926" i="1" s="1"/>
  <c r="O2926" i="1"/>
  <c r="Q2926" i="1" s="1"/>
  <c r="L2915" i="1"/>
  <c r="M2915" i="1" s="1"/>
  <c r="O2915" i="1"/>
  <c r="P2915" i="1" s="1"/>
  <c r="L2695" i="1"/>
  <c r="M2695" i="1" s="1"/>
  <c r="O2695" i="1"/>
  <c r="Q2695" i="1" s="1"/>
  <c r="L2662" i="1"/>
  <c r="M2662" i="1" s="1"/>
  <c r="O2662" i="1"/>
  <c r="L2626" i="1"/>
  <c r="M2626" i="1" s="1"/>
  <c r="O2626" i="1"/>
  <c r="P2626" i="1" s="1"/>
  <c r="L1424" i="1"/>
  <c r="M1424" i="1" s="1"/>
  <c r="O1424" i="1"/>
  <c r="O18" i="1"/>
  <c r="O7090" i="1"/>
  <c r="P7090" i="1" s="1"/>
  <c r="N7091" i="1"/>
  <c r="O7067" i="1"/>
  <c r="P7067" i="1" s="1"/>
  <c r="O6902" i="1"/>
  <c r="O6871" i="1"/>
  <c r="O6825" i="1"/>
  <c r="O6740" i="1"/>
  <c r="O6676" i="1"/>
  <c r="O6572" i="1"/>
  <c r="Q6572" i="1" s="1"/>
  <c r="O6487" i="1"/>
  <c r="P6487" i="1" s="1"/>
  <c r="O6434" i="1"/>
  <c r="O6329" i="1"/>
  <c r="P6329" i="1" s="1"/>
  <c r="O6242" i="1"/>
  <c r="O5591" i="1"/>
  <c r="O5193" i="1"/>
  <c r="N5194" i="1"/>
  <c r="N5195" i="1" s="1"/>
  <c r="O5195" i="1" s="1"/>
  <c r="O5161" i="1"/>
  <c r="O6801" i="1"/>
  <c r="O6777" i="1"/>
  <c r="O6761" i="1"/>
  <c r="O6696" i="1"/>
  <c r="P6696" i="1" s="1"/>
  <c r="O6683" i="1"/>
  <c r="Q6683" i="1" s="1"/>
  <c r="O6646" i="1"/>
  <c r="O6595" i="1"/>
  <c r="P6595" i="1" s="1"/>
  <c r="O6547" i="1"/>
  <c r="P6547" i="1" s="1"/>
  <c r="O6511" i="1"/>
  <c r="P6511" i="1" s="1"/>
  <c r="O6492" i="1"/>
  <c r="P6492" i="1" s="1"/>
  <c r="O6470" i="1"/>
  <c r="O6453" i="1"/>
  <c r="P6453" i="1" s="1"/>
  <c r="O6411" i="1"/>
  <c r="O6365" i="1"/>
  <c r="O6308" i="1"/>
  <c r="P6308" i="1" s="1"/>
  <c r="O6287" i="1"/>
  <c r="P6287" i="1" s="1"/>
  <c r="O6254" i="1"/>
  <c r="O6159" i="1"/>
  <c r="O6123" i="1"/>
  <c r="Q6123" i="1" s="1"/>
  <c r="O6100" i="1"/>
  <c r="N6101" i="1"/>
  <c r="O6101" i="1" s="1"/>
  <c r="O6083" i="1"/>
  <c r="Q6083" i="1" s="1"/>
  <c r="O5891" i="1"/>
  <c r="O5808" i="1"/>
  <c r="O5763" i="1"/>
  <c r="P5763" i="1" s="1"/>
  <c r="O5704" i="1"/>
  <c r="O5646" i="1"/>
  <c r="P5646" i="1" s="1"/>
  <c r="O5565" i="1"/>
  <c r="P5565" i="1" s="1"/>
  <c r="O5350" i="1"/>
  <c r="Q5350" i="1" s="1"/>
  <c r="O5248" i="1"/>
  <c r="O5092" i="1"/>
  <c r="O5026" i="1"/>
  <c r="O4928" i="1"/>
  <c r="P4928" i="1" s="1"/>
  <c r="O4895" i="1"/>
  <c r="Q4895" i="1" s="1"/>
  <c r="O4604" i="1"/>
  <c r="Q4604" i="1" s="1"/>
  <c r="O4495" i="1"/>
  <c r="P4495" i="1" s="1"/>
  <c r="O4465" i="1"/>
  <c r="O3799" i="1"/>
  <c r="O3601" i="1"/>
  <c r="N3526" i="1"/>
  <c r="N3527" i="1" s="1"/>
  <c r="O3527" i="1" s="1"/>
  <c r="O3525" i="1"/>
  <c r="P3525" i="1" s="1"/>
  <c r="O3474" i="1"/>
  <c r="P3474" i="1" s="1"/>
  <c r="O3139" i="1"/>
  <c r="Q3139" i="1" s="1"/>
  <c r="N3140" i="1"/>
  <c r="O2535" i="1"/>
  <c r="O2497" i="1"/>
  <c r="Q2497" i="1" s="1"/>
  <c r="O2182" i="1"/>
  <c r="O2129" i="1"/>
  <c r="O61" i="1"/>
  <c r="P61" i="1" s="1"/>
  <c r="O45" i="1"/>
  <c r="P45" i="1" s="1"/>
  <c r="O7104" i="1"/>
  <c r="Q7104" i="1" s="1"/>
  <c r="O7084" i="1"/>
  <c r="O7051" i="1"/>
  <c r="P7051" i="1" s="1"/>
  <c r="O6946" i="1"/>
  <c r="P6946" i="1" s="1"/>
  <c r="N6947" i="1"/>
  <c r="O6920" i="1"/>
  <c r="O6898" i="1"/>
  <c r="P6898" i="1" s="1"/>
  <c r="O6870" i="1"/>
  <c r="Q6870" i="1" s="1"/>
  <c r="O6837" i="1"/>
  <c r="P6837" i="1" s="1"/>
  <c r="O6773" i="1"/>
  <c r="P6773" i="1" s="1"/>
  <c r="O6729" i="1"/>
  <c r="Q6729" i="1" s="1"/>
  <c r="O6695" i="1"/>
  <c r="O6682" i="1"/>
  <c r="O6645" i="1"/>
  <c r="Q6645" i="1" s="1"/>
  <c r="O6634" i="1"/>
  <c r="P6634" i="1" s="1"/>
  <c r="O6594" i="1"/>
  <c r="Q6594" i="1" s="1"/>
  <c r="O6546" i="1"/>
  <c r="Q6546" i="1" s="1"/>
  <c r="O6510" i="1"/>
  <c r="O6489" i="1"/>
  <c r="P6489" i="1" s="1"/>
  <c r="O6379" i="1"/>
  <c r="Q6379" i="1" s="1"/>
  <c r="O6364" i="1"/>
  <c r="O6285" i="1"/>
  <c r="O6269" i="1"/>
  <c r="O6099" i="1"/>
  <c r="P6099" i="1" s="1"/>
  <c r="O5844" i="1"/>
  <c r="O5826" i="1"/>
  <c r="P5826" i="1" s="1"/>
  <c r="O5804" i="1"/>
  <c r="O5717" i="1"/>
  <c r="O5701" i="1"/>
  <c r="P5701" i="1" s="1"/>
  <c r="O5643" i="1"/>
  <c r="O5564" i="1"/>
  <c r="P5564" i="1" s="1"/>
  <c r="O5155" i="1"/>
  <c r="O5025" i="1"/>
  <c r="P5025" i="1" s="1"/>
  <c r="O4645" i="1"/>
  <c r="Q4645" i="1" s="1"/>
  <c r="O3798" i="1"/>
  <c r="Q3798" i="1" s="1"/>
  <c r="O3135" i="1"/>
  <c r="P3135" i="1" s="1"/>
  <c r="N3136" i="1"/>
  <c r="O37" i="1"/>
  <c r="P37" i="1" s="1"/>
  <c r="O7100" i="1"/>
  <c r="O7083" i="1"/>
  <c r="O7028" i="1"/>
  <c r="O6969" i="1"/>
  <c r="O6919" i="1"/>
  <c r="P6919" i="1" s="1"/>
  <c r="O6897" i="1"/>
  <c r="P6897" i="1" s="1"/>
  <c r="O6882" i="1"/>
  <c r="P6882" i="1" s="1"/>
  <c r="O6869" i="1"/>
  <c r="P6869" i="1" s="1"/>
  <c r="O6821" i="1"/>
  <c r="P6821" i="1" s="1"/>
  <c r="O6798" i="1"/>
  <c r="O6681" i="1"/>
  <c r="O6668" i="1"/>
  <c r="Q6668" i="1" s="1"/>
  <c r="O6659" i="1"/>
  <c r="P6659" i="1" s="1"/>
  <c r="O6644" i="1"/>
  <c r="Q6644" i="1" s="1"/>
  <c r="O6631" i="1"/>
  <c r="O6607" i="1"/>
  <c r="P6607" i="1" s="1"/>
  <c r="O6593" i="1"/>
  <c r="O6488" i="1"/>
  <c r="O6446" i="1"/>
  <c r="Q6446" i="1" s="1"/>
  <c r="O6407" i="1"/>
  <c r="P6407" i="1" s="1"/>
  <c r="O6378" i="1"/>
  <c r="P6378" i="1" s="1"/>
  <c r="O6363" i="1"/>
  <c r="O6343" i="1"/>
  <c r="P6343" i="1" s="1"/>
  <c r="O6326" i="1"/>
  <c r="O6218" i="1"/>
  <c r="O6157" i="1"/>
  <c r="O6098" i="1"/>
  <c r="N6078" i="1"/>
  <c r="O6015" i="1"/>
  <c r="Q6015" i="1" s="1"/>
  <c r="O5843" i="1"/>
  <c r="P5843" i="1" s="1"/>
  <c r="O5803" i="1"/>
  <c r="O5700" i="1"/>
  <c r="O5642" i="1"/>
  <c r="P5642" i="1" s="1"/>
  <c r="O5563" i="1"/>
  <c r="Q5563" i="1" s="1"/>
  <c r="O5387" i="1"/>
  <c r="Q5387" i="1" s="1"/>
  <c r="O5338" i="1"/>
  <c r="P5338" i="1" s="1"/>
  <c r="O5184" i="1"/>
  <c r="P5184" i="1" s="1"/>
  <c r="O5154" i="1"/>
  <c r="P5154" i="1" s="1"/>
  <c r="O5090" i="1"/>
  <c r="O4923" i="1"/>
  <c r="P4923" i="1" s="1"/>
  <c r="O4660" i="1"/>
  <c r="Q4660" i="1" s="1"/>
  <c r="O4462" i="1"/>
  <c r="O4222" i="1"/>
  <c r="O3597" i="1"/>
  <c r="O3426" i="1"/>
  <c r="P3426" i="1" s="1"/>
  <c r="O3295" i="1"/>
  <c r="P3295" i="1" s="1"/>
  <c r="L257" i="1"/>
  <c r="M257" i="1" s="1"/>
  <c r="O257" i="1"/>
  <c r="Q257" i="1" s="1"/>
  <c r="L221" i="1"/>
  <c r="M221" i="1" s="1"/>
  <c r="L182" i="1"/>
  <c r="M182" i="1" s="1"/>
  <c r="O182" i="1"/>
  <c r="O24" i="1"/>
  <c r="O36" i="1"/>
  <c r="O7099" i="1"/>
  <c r="O7082" i="1"/>
  <c r="P7082" i="1" s="1"/>
  <c r="O6918" i="1"/>
  <c r="Q6918" i="1" s="1"/>
  <c r="O6896" i="1"/>
  <c r="P6896" i="1" s="1"/>
  <c r="O6881" i="1"/>
  <c r="Q6881" i="1" s="1"/>
  <c r="O6820" i="1"/>
  <c r="O6800" i="1"/>
  <c r="O6756" i="1"/>
  <c r="O6658" i="1"/>
  <c r="O6643" i="1"/>
  <c r="P6643" i="1" s="1"/>
  <c r="O6630" i="1"/>
  <c r="Q6630" i="1" s="1"/>
  <c r="O6606" i="1"/>
  <c r="O6592" i="1"/>
  <c r="Q6592" i="1" s="1"/>
  <c r="O6526" i="1"/>
  <c r="P6526" i="1" s="1"/>
  <c r="O6468" i="1"/>
  <c r="O6342" i="1"/>
  <c r="P6342" i="1" s="1"/>
  <c r="O6325" i="1"/>
  <c r="P6325" i="1" s="1"/>
  <c r="O6305" i="1"/>
  <c r="O6265" i="1"/>
  <c r="P6265" i="1" s="1"/>
  <c r="O6232" i="1"/>
  <c r="Q6232" i="1" s="1"/>
  <c r="O6211" i="1"/>
  <c r="P6211" i="1" s="1"/>
  <c r="N6116" i="1"/>
  <c r="O6097" i="1"/>
  <c r="O6014" i="1"/>
  <c r="O5887" i="1"/>
  <c r="Q5887" i="1" s="1"/>
  <c r="O5869" i="1"/>
  <c r="O5802" i="1"/>
  <c r="Q5802" i="1" s="1"/>
  <c r="O5782" i="1"/>
  <c r="O5666" i="1"/>
  <c r="P5666" i="1" s="1"/>
  <c r="O5641" i="1"/>
  <c r="P5641" i="1" s="1"/>
  <c r="O5386" i="1"/>
  <c r="Q5386" i="1" s="1"/>
  <c r="N5182" i="1"/>
  <c r="N5183" i="1" s="1"/>
  <c r="O5183" i="1" s="1"/>
  <c r="O5181" i="1"/>
  <c r="P5181" i="1" s="1"/>
  <c r="O5089" i="1"/>
  <c r="P5089" i="1" s="1"/>
  <c r="O5044" i="1"/>
  <c r="O4621" i="1"/>
  <c r="P4621" i="1" s="1"/>
  <c r="O4572" i="1"/>
  <c r="O4514" i="1"/>
  <c r="O4493" i="1"/>
  <c r="O4216" i="1"/>
  <c r="Q4216" i="1" s="1"/>
  <c r="O4158" i="1"/>
  <c r="P4158" i="1" s="1"/>
  <c r="O3813" i="1"/>
  <c r="P3813" i="1" s="1"/>
  <c r="O3758" i="1"/>
  <c r="O3621" i="1"/>
  <c r="O3209" i="1"/>
  <c r="Q3209" i="1" s="1"/>
  <c r="O2550" i="1"/>
  <c r="O23" i="1"/>
  <c r="P23" i="1" s="1"/>
  <c r="O35" i="1"/>
  <c r="P35" i="1" s="1"/>
  <c r="O59" i="1"/>
  <c r="P59" i="1" s="1"/>
  <c r="N7097" i="1"/>
  <c r="O7097" i="1" s="1"/>
  <c r="O7096" i="1"/>
  <c r="O7045" i="1"/>
  <c r="P7045" i="1" s="1"/>
  <c r="O6964" i="1"/>
  <c r="P6964" i="1" s="1"/>
  <c r="O6917" i="1"/>
  <c r="O6895" i="1"/>
  <c r="O6768" i="1"/>
  <c r="O6757" i="1"/>
  <c r="P6757" i="1" s="1"/>
  <c r="O6725" i="1"/>
  <c r="O6680" i="1"/>
  <c r="O6591" i="1"/>
  <c r="O6560" i="1"/>
  <c r="O6525" i="1"/>
  <c r="P6525" i="1" s="1"/>
  <c r="O6467" i="1"/>
  <c r="P6467" i="1" s="1"/>
  <c r="O6425" i="1"/>
  <c r="P6425" i="1" s="1"/>
  <c r="O6377" i="1"/>
  <c r="O6359" i="1"/>
  <c r="P6359" i="1" s="1"/>
  <c r="O6339" i="1"/>
  <c r="O6324" i="1"/>
  <c r="O6302" i="1"/>
  <c r="O6251" i="1"/>
  <c r="P6251" i="1" s="1"/>
  <c r="N6154" i="1"/>
  <c r="O6153" i="1"/>
  <c r="O6096" i="1"/>
  <c r="N6011" i="1"/>
  <c r="N6012" i="1" s="1"/>
  <c r="O6010" i="1"/>
  <c r="Q6010" i="1" s="1"/>
  <c r="O5801" i="1"/>
  <c r="O5663" i="1"/>
  <c r="O5640" i="1"/>
  <c r="O5590" i="1"/>
  <c r="P5590" i="1" s="1"/>
  <c r="O5385" i="1"/>
  <c r="Q5385" i="1" s="1"/>
  <c r="O5088" i="1"/>
  <c r="O5042" i="1"/>
  <c r="Q5042" i="1" s="1"/>
  <c r="O4955" i="1"/>
  <c r="N4956" i="1"/>
  <c r="O4733" i="1"/>
  <c r="O4702" i="1"/>
  <c r="O4658" i="1"/>
  <c r="Q4658" i="1" s="1"/>
  <c r="O4513" i="1"/>
  <c r="P4513" i="1" s="1"/>
  <c r="O4492" i="1"/>
  <c r="N4253" i="1"/>
  <c r="O4252" i="1"/>
  <c r="O4156" i="1"/>
  <c r="Q4156" i="1" s="1"/>
  <c r="N4157" i="1"/>
  <c r="O4157" i="1" s="1"/>
  <c r="O3339" i="1"/>
  <c r="P3339" i="1" s="1"/>
  <c r="O2549" i="1"/>
  <c r="Q2549" i="1" s="1"/>
  <c r="O22" i="1"/>
  <c r="P22" i="1" s="1"/>
  <c r="O34" i="1"/>
  <c r="Q34" i="1" s="1"/>
  <c r="O7046" i="1"/>
  <c r="P7046" i="1" s="1"/>
  <c r="O7022" i="1"/>
  <c r="O6963" i="1"/>
  <c r="O6941" i="1"/>
  <c r="O6913" i="1"/>
  <c r="P6913" i="1" s="1"/>
  <c r="O6894" i="1"/>
  <c r="O6769" i="1"/>
  <c r="O6753" i="1"/>
  <c r="P6753" i="1" s="1"/>
  <c r="O6724" i="1"/>
  <c r="P6724" i="1" s="1"/>
  <c r="O6679" i="1"/>
  <c r="O6667" i="1"/>
  <c r="O6657" i="1"/>
  <c r="O6629" i="1"/>
  <c r="O6604" i="1"/>
  <c r="Q6604" i="1" s="1"/>
  <c r="O6590" i="1"/>
  <c r="Q6590" i="1" s="1"/>
  <c r="O6559" i="1"/>
  <c r="P6559" i="1" s="1"/>
  <c r="O6518" i="1"/>
  <c r="O6486" i="1"/>
  <c r="O6466" i="1"/>
  <c r="P6466" i="1" s="1"/>
  <c r="O6442" i="1"/>
  <c r="O6376" i="1"/>
  <c r="O6358" i="1"/>
  <c r="P6358" i="1" s="1"/>
  <c r="O6263" i="1"/>
  <c r="P6263" i="1" s="1"/>
  <c r="O6250" i="1"/>
  <c r="O6209" i="1"/>
  <c r="O5863" i="1"/>
  <c r="P5863" i="1" s="1"/>
  <c r="O5665" i="1"/>
  <c r="P5665" i="1" s="1"/>
  <c r="O5589" i="1"/>
  <c r="O5382" i="1"/>
  <c r="O5149" i="1"/>
  <c r="P5149" i="1" s="1"/>
  <c r="O5121" i="1"/>
  <c r="O5085" i="1"/>
  <c r="O5060" i="1"/>
  <c r="P5060" i="1" s="1"/>
  <c r="N5061" i="1"/>
  <c r="O4806" i="1"/>
  <c r="O4729" i="1"/>
  <c r="Q4729" i="1" s="1"/>
  <c r="O4673" i="1"/>
  <c r="N4674" i="1"/>
  <c r="O4674" i="1" s="1"/>
  <c r="O4657" i="1"/>
  <c r="P4657" i="1" s="1"/>
  <c r="O4251" i="1"/>
  <c r="P4251" i="1" s="1"/>
  <c r="O3315" i="1"/>
  <c r="P3315" i="1" s="1"/>
  <c r="O2548" i="1"/>
  <c r="Q2548" i="1" s="1"/>
  <c r="L154" i="1"/>
  <c r="M154" i="1" s="1"/>
  <c r="O154" i="1"/>
  <c r="P154" i="1" s="1"/>
  <c r="O21" i="1"/>
  <c r="P21" i="1" s="1"/>
  <c r="O33" i="1"/>
  <c r="Q33" i="1" s="1"/>
  <c r="O7044" i="1"/>
  <c r="O6960" i="1"/>
  <c r="O6893" i="1"/>
  <c r="P6893" i="1" s="1"/>
  <c r="O6879" i="1"/>
  <c r="O6767" i="1"/>
  <c r="P6767" i="1" s="1"/>
  <c r="O6741" i="1"/>
  <c r="P6741" i="1" s="1"/>
  <c r="O6720" i="1"/>
  <c r="O6678" i="1"/>
  <c r="O6666" i="1"/>
  <c r="O6656" i="1"/>
  <c r="Q6656" i="1" s="1"/>
  <c r="O6589" i="1"/>
  <c r="P6589" i="1" s="1"/>
  <c r="O6558" i="1"/>
  <c r="P6558" i="1" s="1"/>
  <c r="O6498" i="1"/>
  <c r="P6498" i="1" s="1"/>
  <c r="O6465" i="1"/>
  <c r="Q6465" i="1" s="1"/>
  <c r="O6405" i="1"/>
  <c r="O6375" i="1"/>
  <c r="P6375" i="1" s="1"/>
  <c r="O6357" i="1"/>
  <c r="O6338" i="1"/>
  <c r="O6249" i="1"/>
  <c r="Q6249" i="1" s="1"/>
  <c r="O6207" i="1"/>
  <c r="O6006" i="1"/>
  <c r="P6006" i="1" s="1"/>
  <c r="O5838" i="1"/>
  <c r="O5732" i="1"/>
  <c r="Q5732" i="1" s="1"/>
  <c r="O5696" i="1"/>
  <c r="P5696" i="1" s="1"/>
  <c r="O5662" i="1"/>
  <c r="P5662" i="1" s="1"/>
  <c r="O5503" i="1"/>
  <c r="P5503" i="1" s="1"/>
  <c r="O5381" i="1"/>
  <c r="P5381" i="1" s="1"/>
  <c r="O5122" i="1"/>
  <c r="N5123" i="1"/>
  <c r="O4727" i="1"/>
  <c r="P4727" i="1" s="1"/>
  <c r="O4672" i="1"/>
  <c r="O4533" i="1"/>
  <c r="P4533" i="1" s="1"/>
  <c r="O4285" i="1"/>
  <c r="P4285" i="1" s="1"/>
  <c r="O3870" i="1"/>
  <c r="P3870" i="1" s="1"/>
  <c r="O3811" i="1"/>
  <c r="Q3811" i="1" s="1"/>
  <c r="O3678" i="1"/>
  <c r="P3678" i="1" s="1"/>
  <c r="O3663" i="1"/>
  <c r="O20" i="1"/>
  <c r="O7079" i="1"/>
  <c r="P7079" i="1" s="1"/>
  <c r="O7018" i="1"/>
  <c r="Q7018" i="1" s="1"/>
  <c r="O6958" i="1"/>
  <c r="P6958" i="1" s="1"/>
  <c r="O6909" i="1"/>
  <c r="O6878" i="1"/>
  <c r="O6865" i="1"/>
  <c r="N6848" i="1"/>
  <c r="O6847" i="1"/>
  <c r="P6847" i="1" s="1"/>
  <c r="O6813" i="1"/>
  <c r="Q6813" i="1" s="1"/>
  <c r="O6721" i="1"/>
  <c r="Q6721" i="1" s="1"/>
  <c r="O6704" i="1"/>
  <c r="Q6704" i="1" s="1"/>
  <c r="O6691" i="1"/>
  <c r="O6677" i="1"/>
  <c r="O6616" i="1"/>
  <c r="O6557" i="1"/>
  <c r="O6541" i="1"/>
  <c r="P6541" i="1" s="1"/>
  <c r="O6497" i="1"/>
  <c r="P6497" i="1" s="1"/>
  <c r="O6464" i="1"/>
  <c r="P6464" i="1" s="1"/>
  <c r="O6374" i="1"/>
  <c r="P6374" i="1" s="1"/>
  <c r="O6337" i="1"/>
  <c r="O6320" i="1"/>
  <c r="O6248" i="1"/>
  <c r="O6230" i="1"/>
  <c r="O6200" i="1"/>
  <c r="O6111" i="1"/>
  <c r="P6111" i="1" s="1"/>
  <c r="O5821" i="1"/>
  <c r="N5776" i="1"/>
  <c r="O5775" i="1"/>
  <c r="O5752" i="1"/>
  <c r="O5661" i="1"/>
  <c r="P5661" i="1" s="1"/>
  <c r="O5586" i="1"/>
  <c r="P5586" i="1" s="1"/>
  <c r="O5473" i="1"/>
  <c r="O5146" i="1"/>
  <c r="P5146" i="1" s="1"/>
  <c r="N5147" i="1"/>
  <c r="O5058" i="1"/>
  <c r="O4949" i="1"/>
  <c r="O4805" i="1"/>
  <c r="O4724" i="1"/>
  <c r="P4724" i="1" s="1"/>
  <c r="O4670" i="1"/>
  <c r="P4670" i="1" s="1"/>
  <c r="O4563" i="1"/>
  <c r="Q4563" i="1" s="1"/>
  <c r="O4509" i="1"/>
  <c r="P4509" i="1" s="1"/>
  <c r="O4287" i="1"/>
  <c r="Q4287" i="1" s="1"/>
  <c r="O4181" i="1"/>
  <c r="O3891" i="1"/>
  <c r="O3869" i="1"/>
  <c r="P3869" i="1" s="1"/>
  <c r="O3831" i="1"/>
  <c r="Q3831" i="1" s="1"/>
  <c r="O3697" i="1"/>
  <c r="P3697" i="1" s="1"/>
  <c r="O3662" i="1"/>
  <c r="P3662" i="1" s="1"/>
  <c r="O3365" i="1"/>
  <c r="O3335" i="1"/>
  <c r="L410" i="1"/>
  <c r="M410" i="1" s="1"/>
  <c r="L178" i="1"/>
  <c r="M178" i="1" s="1"/>
  <c r="O178" i="1"/>
  <c r="P178" i="1" s="1"/>
  <c r="O55" i="1"/>
  <c r="P55" i="1" s="1"/>
  <c r="O7093" i="1"/>
  <c r="P7093" i="1" s="1"/>
  <c r="O7076" i="1"/>
  <c r="P7076" i="1" s="1"/>
  <c r="O7015" i="1"/>
  <c r="Q7015" i="1" s="1"/>
  <c r="O6953" i="1"/>
  <c r="Q6953" i="1" s="1"/>
  <c r="O6892" i="1"/>
  <c r="O6877" i="1"/>
  <c r="O6846" i="1"/>
  <c r="P6846" i="1" s="1"/>
  <c r="O6811" i="1"/>
  <c r="P6811" i="1" s="1"/>
  <c r="O6703" i="1"/>
  <c r="O6690" i="1"/>
  <c r="P6690" i="1" s="1"/>
  <c r="O6654" i="1"/>
  <c r="Q6654" i="1" s="1"/>
  <c r="O6639" i="1"/>
  <c r="P6639" i="1" s="1"/>
  <c r="O6615" i="1"/>
  <c r="O6576" i="1"/>
  <c r="O6556" i="1"/>
  <c r="O6539" i="1"/>
  <c r="O6478" i="1"/>
  <c r="N6479" i="1"/>
  <c r="N6480" i="1" s="1"/>
  <c r="O6437" i="1"/>
  <c r="O6371" i="1"/>
  <c r="P6371" i="1" s="1"/>
  <c r="O6336" i="1"/>
  <c r="O6259" i="1"/>
  <c r="O6247" i="1"/>
  <c r="P6247" i="1" s="1"/>
  <c r="O6227" i="1"/>
  <c r="N6228" i="1"/>
  <c r="O6199" i="1"/>
  <c r="O6180" i="1"/>
  <c r="P6180" i="1" s="1"/>
  <c r="O6069" i="1"/>
  <c r="O5860" i="1"/>
  <c r="P5860" i="1" s="1"/>
  <c r="O5836" i="1"/>
  <c r="Q5836" i="1" s="1"/>
  <c r="O5820" i="1"/>
  <c r="O5751" i="1"/>
  <c r="O5728" i="1"/>
  <c r="O5677" i="1"/>
  <c r="O5660" i="1"/>
  <c r="O5472" i="1"/>
  <c r="O5057" i="1"/>
  <c r="P5057" i="1" s="1"/>
  <c r="O5010" i="1"/>
  <c r="Q5010" i="1" s="1"/>
  <c r="O4916" i="1"/>
  <c r="O4804" i="1"/>
  <c r="O4694" i="1"/>
  <c r="P4694" i="1" s="1"/>
  <c r="O4669" i="1"/>
  <c r="O4656" i="1"/>
  <c r="O4616" i="1"/>
  <c r="P4616" i="1" s="1"/>
  <c r="O3890" i="1"/>
  <c r="P3890" i="1" s="1"/>
  <c r="O3717" i="1"/>
  <c r="O3696" i="1"/>
  <c r="O3390" i="1"/>
  <c r="O3364" i="1"/>
  <c r="P3364" i="1" s="1"/>
  <c r="O2732" i="1"/>
  <c r="P2732" i="1" s="1"/>
  <c r="O17" i="1"/>
  <c r="O57" i="1"/>
  <c r="P57" i="1" s="1"/>
  <c r="O7041" i="1"/>
  <c r="P7041" i="1" s="1"/>
  <c r="O7014" i="1"/>
  <c r="Q7014" i="1" s="1"/>
  <c r="O6938" i="1"/>
  <c r="P6938" i="1" s="1"/>
  <c r="O6890" i="1"/>
  <c r="O6864" i="1"/>
  <c r="O6845" i="1"/>
  <c r="Q6845" i="1" s="1"/>
  <c r="O6827" i="1"/>
  <c r="Q6827" i="1" s="1"/>
  <c r="O6812" i="1"/>
  <c r="O6789" i="1"/>
  <c r="O6702" i="1"/>
  <c r="P6702" i="1" s="1"/>
  <c r="O6689" i="1"/>
  <c r="O6653" i="1"/>
  <c r="P6653" i="1" s="1"/>
  <c r="O6638" i="1"/>
  <c r="P6638" i="1" s="1"/>
  <c r="O6626" i="1"/>
  <c r="Q6626" i="1" s="1"/>
  <c r="O6614" i="1"/>
  <c r="O6602" i="1"/>
  <c r="O6587" i="1"/>
  <c r="O6538" i="1"/>
  <c r="P6538" i="1" s="1"/>
  <c r="O6463" i="1"/>
  <c r="O6435" i="1"/>
  <c r="O6420" i="1"/>
  <c r="Q6420" i="1" s="1"/>
  <c r="O6246" i="1"/>
  <c r="O6226" i="1"/>
  <c r="O6198" i="1"/>
  <c r="O6178" i="1"/>
  <c r="Q6178" i="1" s="1"/>
  <c r="O6068" i="1"/>
  <c r="O6044" i="1"/>
  <c r="O5859" i="1"/>
  <c r="O5773" i="1"/>
  <c r="Q5773" i="1" s="1"/>
  <c r="O5676" i="1"/>
  <c r="P5676" i="1" s="1"/>
  <c r="O5542" i="1"/>
  <c r="O5471" i="1"/>
  <c r="O5056" i="1"/>
  <c r="Q5056" i="1" s="1"/>
  <c r="O4531" i="1"/>
  <c r="O4281" i="1"/>
  <c r="P4281" i="1" s="1"/>
  <c r="N3920" i="1"/>
  <c r="N3921" i="1" s="1"/>
  <c r="O3921" i="1" s="1"/>
  <c r="O3919" i="1"/>
  <c r="O3829" i="1"/>
  <c r="O3568" i="1"/>
  <c r="O3363" i="1"/>
  <c r="P3363" i="1" s="1"/>
  <c r="O2729" i="1"/>
  <c r="P2729" i="1" s="1"/>
  <c r="O2566" i="1"/>
  <c r="L1050" i="1"/>
  <c r="M1050" i="1" s="1"/>
  <c r="O1050" i="1"/>
  <c r="L822" i="1"/>
  <c r="M822" i="1" s="1"/>
  <c r="O822" i="1"/>
  <c r="P822" i="1" s="1"/>
  <c r="L289" i="1"/>
  <c r="M289" i="1" s="1"/>
  <c r="O289" i="1"/>
  <c r="L151" i="1"/>
  <c r="M151" i="1" s="1"/>
  <c r="O151" i="1"/>
  <c r="O31" i="1"/>
  <c r="P31" i="1" s="1"/>
  <c r="O7040" i="1"/>
  <c r="O7011" i="1"/>
  <c r="O6937" i="1"/>
  <c r="O6889" i="1"/>
  <c r="P6889" i="1" s="1"/>
  <c r="O6876" i="1"/>
  <c r="P6876" i="1" s="1"/>
  <c r="O6863" i="1"/>
  <c r="Q6863" i="1" s="1"/>
  <c r="O6810" i="1"/>
  <c r="O6765" i="1"/>
  <c r="O6701" i="1"/>
  <c r="O6688" i="1"/>
  <c r="Q6688" i="1" s="1"/>
  <c r="O6652" i="1"/>
  <c r="Q6652" i="1" s="1"/>
  <c r="O6637" i="1"/>
  <c r="O6625" i="1"/>
  <c r="O6613" i="1"/>
  <c r="O6601" i="1"/>
  <c r="O6586" i="1"/>
  <c r="O6317" i="1"/>
  <c r="N6318" i="1"/>
  <c r="O6318" i="1" s="1"/>
  <c r="O6296" i="1"/>
  <c r="O6245" i="1"/>
  <c r="P6245" i="1" s="1"/>
  <c r="O6225" i="1"/>
  <c r="O6197" i="1"/>
  <c r="O6177" i="1"/>
  <c r="O6088" i="1"/>
  <c r="N6066" i="1"/>
  <c r="O6066" i="1" s="1"/>
  <c r="P6066" i="1" s="1"/>
  <c r="O6065" i="1"/>
  <c r="Q6065" i="1" s="1"/>
  <c r="O6043" i="1"/>
  <c r="N5795" i="1"/>
  <c r="O5795" i="1" s="1"/>
  <c r="O5794" i="1"/>
  <c r="O5772" i="1"/>
  <c r="O5675" i="1"/>
  <c r="Q5675" i="1" s="1"/>
  <c r="O5604" i="1"/>
  <c r="Q5604" i="1" s="1"/>
  <c r="N5578" i="1"/>
  <c r="O5578" i="1" s="1"/>
  <c r="O5541" i="1"/>
  <c r="Q5541" i="1" s="1"/>
  <c r="N4862" i="1"/>
  <c r="O4861" i="1"/>
  <c r="O4715" i="1"/>
  <c r="Q4715" i="1" s="1"/>
  <c r="O4559" i="1"/>
  <c r="O4344" i="1"/>
  <c r="O4280" i="1"/>
  <c r="O3918" i="1"/>
  <c r="Q3918" i="1" s="1"/>
  <c r="O3888" i="1"/>
  <c r="O2873" i="1"/>
  <c r="O6290" i="1"/>
  <c r="O6258" i="1"/>
  <c r="O6185" i="1"/>
  <c r="O6158" i="1"/>
  <c r="P6158" i="1" s="1"/>
  <c r="O6016" i="1"/>
  <c r="P6016" i="1" s="1"/>
  <c r="O5886" i="1"/>
  <c r="O5832" i="1"/>
  <c r="O5800" i="1"/>
  <c r="O5768" i="1"/>
  <c r="O5750" i="1"/>
  <c r="Q5750" i="1" s="1"/>
  <c r="O5562" i="1"/>
  <c r="P5562" i="1" s="1"/>
  <c r="O5532" i="1"/>
  <c r="O5495" i="1"/>
  <c r="Q5495" i="1" s="1"/>
  <c r="O5470" i="1"/>
  <c r="Q5470" i="1" s="1"/>
  <c r="O5380" i="1"/>
  <c r="P5380" i="1" s="1"/>
  <c r="O5337" i="1"/>
  <c r="P5337" i="1" s="1"/>
  <c r="O5247" i="1"/>
  <c r="O5215" i="1"/>
  <c r="Q5215" i="1" s="1"/>
  <c r="O5192" i="1"/>
  <c r="P5192" i="1" s="1"/>
  <c r="O5055" i="1"/>
  <c r="P5055" i="1" s="1"/>
  <c r="O4980" i="1"/>
  <c r="O4894" i="1"/>
  <c r="O4854" i="1"/>
  <c r="O4655" i="1"/>
  <c r="O4583" i="1"/>
  <c r="P4583" i="1" s="1"/>
  <c r="O4526" i="1"/>
  <c r="Q4526" i="1" s="1"/>
  <c r="O4460" i="1"/>
  <c r="P4460" i="1" s="1"/>
  <c r="O4335" i="1"/>
  <c r="O3865" i="1"/>
  <c r="P3865" i="1" s="1"/>
  <c r="O3810" i="1"/>
  <c r="P3810" i="1" s="1"/>
  <c r="O3759" i="1"/>
  <c r="O3743" i="1"/>
  <c r="Q3743" i="1" s="1"/>
  <c r="O3523" i="1"/>
  <c r="O3473" i="1"/>
  <c r="O3383" i="1"/>
  <c r="Q3383" i="1" s="1"/>
  <c r="O3229" i="1"/>
  <c r="O2930" i="1"/>
  <c r="Q2930" i="1" s="1"/>
  <c r="O2570" i="1"/>
  <c r="N2571" i="1"/>
  <c r="O2230" i="1"/>
  <c r="O2181" i="1"/>
  <c r="P2181" i="1" s="1"/>
  <c r="O2110" i="1"/>
  <c r="O922" i="1"/>
  <c r="O5831" i="1"/>
  <c r="P5831" i="1" s="1"/>
  <c r="O5799" i="1"/>
  <c r="Q5799" i="1" s="1"/>
  <c r="O5783" i="1"/>
  <c r="O5749" i="1"/>
  <c r="O5687" i="1"/>
  <c r="O5639" i="1"/>
  <c r="O5579" i="1"/>
  <c r="P5579" i="1" s="1"/>
  <c r="O5559" i="1"/>
  <c r="O5379" i="1"/>
  <c r="P5379" i="1" s="1"/>
  <c r="P5306" i="1"/>
  <c r="O5239" i="1"/>
  <c r="P5239" i="1" s="1"/>
  <c r="O5176" i="1"/>
  <c r="P5176" i="1" s="1"/>
  <c r="O5150" i="1"/>
  <c r="P5150" i="1" s="1"/>
  <c r="O5132" i="1"/>
  <c r="P5132" i="1" s="1"/>
  <c r="O5118" i="1"/>
  <c r="N5119" i="1"/>
  <c r="O5054" i="1"/>
  <c r="Q5054" i="1" s="1"/>
  <c r="O5022" i="1"/>
  <c r="O5001" i="1"/>
  <c r="O4942" i="1"/>
  <c r="P4942" i="1" s="1"/>
  <c r="O4893" i="1"/>
  <c r="Q4893" i="1" s="1"/>
  <c r="O4832" i="1"/>
  <c r="O4711" i="1"/>
  <c r="O4667" i="1"/>
  <c r="O4652" i="1"/>
  <c r="O4638" i="1"/>
  <c r="O4603" i="1"/>
  <c r="O4555" i="1"/>
  <c r="O4508" i="1"/>
  <c r="O4085" i="1"/>
  <c r="O3864" i="1"/>
  <c r="Q3864" i="1" s="1"/>
  <c r="O3809" i="1"/>
  <c r="O3496" i="1"/>
  <c r="O3427" i="1"/>
  <c r="Q3427" i="1" s="1"/>
  <c r="O3206" i="1"/>
  <c r="O2956" i="1"/>
  <c r="O2180" i="1"/>
  <c r="O2125" i="1"/>
  <c r="O2109" i="1"/>
  <c r="P2109" i="1" s="1"/>
  <c r="O5828" i="1"/>
  <c r="Q5828" i="1" s="1"/>
  <c r="O5798" i="1"/>
  <c r="O5748" i="1"/>
  <c r="O5726" i="1"/>
  <c r="O5686" i="1"/>
  <c r="P5686" i="1" s="1"/>
  <c r="O5674" i="1"/>
  <c r="P5674" i="1" s="1"/>
  <c r="O5638" i="1"/>
  <c r="O5531" i="1"/>
  <c r="Q5531" i="1" s="1"/>
  <c r="O5488" i="1"/>
  <c r="P5488" i="1" s="1"/>
  <c r="O5466" i="1"/>
  <c r="O5238" i="1"/>
  <c r="P5238" i="1" s="1"/>
  <c r="N5174" i="1"/>
  <c r="O5173" i="1"/>
  <c r="O5086" i="1"/>
  <c r="O5053" i="1"/>
  <c r="O5038" i="1"/>
  <c r="O5021" i="1"/>
  <c r="O4940" i="1"/>
  <c r="O4888" i="1"/>
  <c r="O4831" i="1"/>
  <c r="Q4831" i="1" s="1"/>
  <c r="O4686" i="1"/>
  <c r="P4686" i="1" s="1"/>
  <c r="O4620" i="1"/>
  <c r="O4578" i="1"/>
  <c r="Q4578" i="1" s="1"/>
  <c r="O4554" i="1"/>
  <c r="Q4554" i="1" s="1"/>
  <c r="O4525" i="1"/>
  <c r="O4371" i="1"/>
  <c r="O3997" i="1"/>
  <c r="O3774" i="1"/>
  <c r="O3593" i="1"/>
  <c r="O3543" i="1"/>
  <c r="Q3543" i="1" s="1"/>
  <c r="O3521" i="1"/>
  <c r="O3205" i="1"/>
  <c r="O2957" i="1"/>
  <c r="P2957" i="1" s="1"/>
  <c r="O2509" i="1"/>
  <c r="O2274" i="1"/>
  <c r="Q2274" i="1" s="1"/>
  <c r="O2179" i="1"/>
  <c r="O6184" i="1"/>
  <c r="O6119" i="1"/>
  <c r="Q6119" i="1" s="1"/>
  <c r="O5884" i="1"/>
  <c r="O5797" i="1"/>
  <c r="O5725" i="1"/>
  <c r="O5699" i="1"/>
  <c r="O5685" i="1"/>
  <c r="O5673" i="1"/>
  <c r="O5655" i="1"/>
  <c r="O5637" i="1"/>
  <c r="O5597" i="1"/>
  <c r="O5487" i="1"/>
  <c r="P5487" i="1" s="1"/>
  <c r="O5465" i="1"/>
  <c r="O5113" i="1"/>
  <c r="P5113" i="1" s="1"/>
  <c r="O5051" i="1"/>
  <c r="P5051" i="1" s="1"/>
  <c r="O5020" i="1"/>
  <c r="O4999" i="1"/>
  <c r="O4919" i="1"/>
  <c r="O4847" i="1"/>
  <c r="O4830" i="1"/>
  <c r="P4830" i="1" s="1"/>
  <c r="O4726" i="1"/>
  <c r="O4651" i="1"/>
  <c r="O4637" i="1"/>
  <c r="O4619" i="1"/>
  <c r="Q4619" i="1" s="1"/>
  <c r="O4553" i="1"/>
  <c r="O4507" i="1"/>
  <c r="O4427" i="1"/>
  <c r="P4427" i="1" s="1"/>
  <c r="O4397" i="1"/>
  <c r="O4237" i="1"/>
  <c r="Q4237" i="1" s="1"/>
  <c r="O4155" i="1"/>
  <c r="P4155" i="1" s="1"/>
  <c r="N3999" i="1"/>
  <c r="O3999" i="1" s="1"/>
  <c r="O3998" i="1"/>
  <c r="O3862" i="1"/>
  <c r="P3862" i="1" s="1"/>
  <c r="O3828" i="1"/>
  <c r="P3828" i="1" s="1"/>
  <c r="O3773" i="1"/>
  <c r="P3773" i="1" s="1"/>
  <c r="O3657" i="1"/>
  <c r="P3657" i="1" s="1"/>
  <c r="O3520" i="1"/>
  <c r="O3274" i="1"/>
  <c r="O3250" i="1"/>
  <c r="O3204" i="1"/>
  <c r="O2954" i="1"/>
  <c r="O2638" i="1"/>
  <c r="Q2638" i="1" s="1"/>
  <c r="O2565" i="1"/>
  <c r="P2565" i="1" s="1"/>
  <c r="O2460" i="1"/>
  <c r="O2321" i="1"/>
  <c r="P2321" i="1" s="1"/>
  <c r="O5842" i="1"/>
  <c r="O5796" i="1"/>
  <c r="O5765" i="1"/>
  <c r="O5724" i="1"/>
  <c r="P5724" i="1" s="1"/>
  <c r="O5698" i="1"/>
  <c r="P5698" i="1" s="1"/>
  <c r="O5530" i="1"/>
  <c r="O5485" i="1"/>
  <c r="O5114" i="1"/>
  <c r="O5067" i="1"/>
  <c r="O4996" i="1"/>
  <c r="O4939" i="1"/>
  <c r="O4918" i="1"/>
  <c r="Q4918" i="1" s="1"/>
  <c r="O4885" i="1"/>
  <c r="O4846" i="1"/>
  <c r="O4664" i="1"/>
  <c r="Q4664" i="1" s="1"/>
  <c r="O4650" i="1"/>
  <c r="O4636" i="1"/>
  <c r="O4618" i="1"/>
  <c r="P4618" i="1" s="1"/>
  <c r="O4601" i="1"/>
  <c r="O4577" i="1"/>
  <c r="O4506" i="1"/>
  <c r="O4426" i="1"/>
  <c r="O4396" i="1"/>
  <c r="O4366" i="1"/>
  <c r="O4180" i="1"/>
  <c r="O3772" i="1"/>
  <c r="O3249" i="1"/>
  <c r="Q3249" i="1" s="1"/>
  <c r="O2637" i="1"/>
  <c r="P2637" i="1" s="1"/>
  <c r="O2587" i="1"/>
  <c r="P2587" i="1" s="1"/>
  <c r="O2487" i="1"/>
  <c r="O5862" i="1"/>
  <c r="O5814" i="1"/>
  <c r="P5814" i="1" s="1"/>
  <c r="O5764" i="1"/>
  <c r="O5744" i="1"/>
  <c r="P5744" i="1" s="1"/>
  <c r="O5697" i="1"/>
  <c r="Q5697" i="1" s="1"/>
  <c r="O5615" i="1"/>
  <c r="P5615" i="1" s="1"/>
  <c r="O5596" i="1"/>
  <c r="O5528" i="1"/>
  <c r="O5373" i="1"/>
  <c r="O5204" i="1"/>
  <c r="P5204" i="1" s="1"/>
  <c r="O5171" i="1"/>
  <c r="O5130" i="1"/>
  <c r="O5112" i="1"/>
  <c r="P5112" i="1" s="1"/>
  <c r="O5084" i="1"/>
  <c r="O5065" i="1"/>
  <c r="O5019" i="1"/>
  <c r="O4995" i="1"/>
  <c r="O4917" i="1"/>
  <c r="Q4917" i="1" s="1"/>
  <c r="O4722" i="1"/>
  <c r="O4679" i="1"/>
  <c r="Q4679" i="1" s="1"/>
  <c r="O4663" i="1"/>
  <c r="O4635" i="1"/>
  <c r="O4617" i="1"/>
  <c r="O4573" i="1"/>
  <c r="Q4573" i="1" s="1"/>
  <c r="O4453" i="1"/>
  <c r="Q4453" i="1" s="1"/>
  <c r="O4425" i="1"/>
  <c r="Q4425" i="1" s="1"/>
  <c r="O4395" i="1"/>
  <c r="P4395" i="1" s="1"/>
  <c r="O3843" i="1"/>
  <c r="O3788" i="1"/>
  <c r="P3788" i="1" s="1"/>
  <c r="O3771" i="1"/>
  <c r="Q3771" i="1" s="1"/>
  <c r="O3756" i="1"/>
  <c r="O3654" i="1"/>
  <c r="Q3654" i="1" s="1"/>
  <c r="O3425" i="1"/>
  <c r="P3425" i="1" s="1"/>
  <c r="O3298" i="1"/>
  <c r="O2586" i="1"/>
  <c r="O2456" i="1"/>
  <c r="Q2456" i="1" s="1"/>
  <c r="O5899" i="1"/>
  <c r="O5861" i="1"/>
  <c r="O5813" i="1"/>
  <c r="O5742" i="1"/>
  <c r="O5683" i="1"/>
  <c r="P5683" i="1" s="1"/>
  <c r="O5671" i="1"/>
  <c r="O5653" i="1"/>
  <c r="Q5653" i="1" s="1"/>
  <c r="O5614" i="1"/>
  <c r="O5479" i="1"/>
  <c r="N5480" i="1"/>
  <c r="O5202" i="1"/>
  <c r="O5111" i="1"/>
  <c r="Q5111" i="1" s="1"/>
  <c r="O5064" i="1"/>
  <c r="P5064" i="1" s="1"/>
  <c r="O5050" i="1"/>
  <c r="O5036" i="1"/>
  <c r="O4973" i="1"/>
  <c r="O4879" i="1"/>
  <c r="Q4879" i="1" s="1"/>
  <c r="O4723" i="1"/>
  <c r="O4678" i="1"/>
  <c r="O4662" i="1"/>
  <c r="P4662" i="1" s="1"/>
  <c r="O4634" i="1"/>
  <c r="P4634" i="1" s="1"/>
  <c r="O4452" i="1"/>
  <c r="O4424" i="1"/>
  <c r="Q4424" i="1" s="1"/>
  <c r="O4203" i="1"/>
  <c r="O4176" i="1"/>
  <c r="P4176" i="1" s="1"/>
  <c r="O3971" i="1"/>
  <c r="N3972" i="1"/>
  <c r="O3770" i="1"/>
  <c r="O3539" i="1"/>
  <c r="Q3539" i="1" s="1"/>
  <c r="O3442" i="1"/>
  <c r="O3422" i="1"/>
  <c r="Q3422" i="1" s="1"/>
  <c r="O3297" i="1"/>
  <c r="Q3297" i="1" s="1"/>
  <c r="O3059" i="1"/>
  <c r="O2661" i="1"/>
  <c r="O5710" i="1"/>
  <c r="O5682" i="1"/>
  <c r="P5682" i="1" s="1"/>
  <c r="O5670" i="1"/>
  <c r="P5670" i="1" s="1"/>
  <c r="O5652" i="1"/>
  <c r="N5517" i="1"/>
  <c r="O5516" i="1"/>
  <c r="P5516" i="1" s="1"/>
  <c r="O5476" i="1"/>
  <c r="Q5476" i="1" s="1"/>
  <c r="O5455" i="1"/>
  <c r="O5203" i="1"/>
  <c r="O5185" i="1"/>
  <c r="Q5185" i="1" s="1"/>
  <c r="O5063" i="1"/>
  <c r="Q5063" i="1" s="1"/>
  <c r="O5034" i="1"/>
  <c r="P5034" i="1" s="1"/>
  <c r="O5012" i="1"/>
  <c r="Q5012" i="1" s="1"/>
  <c r="O4701" i="1"/>
  <c r="Q4701" i="1" s="1"/>
  <c r="O4677" i="1"/>
  <c r="Q4677" i="1" s="1"/>
  <c r="O4661" i="1"/>
  <c r="O4633" i="1"/>
  <c r="O4593" i="1"/>
  <c r="O4571" i="1"/>
  <c r="O4451" i="1"/>
  <c r="O4423" i="1"/>
  <c r="P4423" i="1" s="1"/>
  <c r="O4392" i="1"/>
  <c r="O4266" i="1"/>
  <c r="Q4266" i="1" s="1"/>
  <c r="O4224" i="1"/>
  <c r="O4175" i="1"/>
  <c r="O4041" i="1"/>
  <c r="O3859" i="1"/>
  <c r="P3859" i="1" s="1"/>
  <c r="O3803" i="1"/>
  <c r="O3787" i="1"/>
  <c r="O3681" i="1"/>
  <c r="P3681" i="1" s="1"/>
  <c r="O3582" i="1"/>
  <c r="O3538" i="1"/>
  <c r="P3538" i="1" s="1"/>
  <c r="N3461" i="1"/>
  <c r="O3460" i="1"/>
  <c r="O3340" i="1"/>
  <c r="Q3340" i="1" s="1"/>
  <c r="O3320" i="1"/>
  <c r="Q3320" i="1" s="1"/>
  <c r="O3296" i="1"/>
  <c r="Q3296" i="1" s="1"/>
  <c r="O3058" i="1"/>
  <c r="P3058" i="1" s="1"/>
  <c r="O3016" i="1"/>
  <c r="O2981" i="1"/>
  <c r="O2635" i="1"/>
  <c r="O7050" i="1"/>
  <c r="P7050" i="1" s="1"/>
  <c r="O7031" i="1"/>
  <c r="P7031" i="1" s="1"/>
  <c r="O6985" i="1"/>
  <c r="O6901" i="1"/>
  <c r="Q6901" i="1" s="1"/>
  <c r="O6833" i="1"/>
  <c r="P6833" i="1" s="1"/>
  <c r="O6818" i="1"/>
  <c r="O6760" i="1"/>
  <c r="O6713" i="1"/>
  <c r="Q6713" i="1" s="1"/>
  <c r="O6687" i="1"/>
  <c r="P6687" i="1" s="1"/>
  <c r="O6619" i="1"/>
  <c r="O6581" i="1"/>
  <c r="O6496" i="1"/>
  <c r="P6496" i="1" s="1"/>
  <c r="O6331" i="1"/>
  <c r="P6331" i="1" s="1"/>
  <c r="O6301" i="1"/>
  <c r="O6283" i="1"/>
  <c r="O6219" i="1"/>
  <c r="Q6219" i="1" s="1"/>
  <c r="O6195" i="1"/>
  <c r="P6195" i="1" s="1"/>
  <c r="O6135" i="1"/>
  <c r="Q6135" i="1" s="1"/>
  <c r="O5894" i="1"/>
  <c r="O5824" i="1"/>
  <c r="O5793" i="1"/>
  <c r="O5762" i="1"/>
  <c r="O5709" i="1"/>
  <c r="O5695" i="1"/>
  <c r="P5695" i="1" s="1"/>
  <c r="O5669" i="1"/>
  <c r="P5669" i="1" s="1"/>
  <c r="O5572" i="1"/>
  <c r="O5475" i="1"/>
  <c r="O5453" i="1"/>
  <c r="O5367" i="1"/>
  <c r="O5103" i="1"/>
  <c r="O5049" i="1"/>
  <c r="P5049" i="1" s="1"/>
  <c r="O4994" i="1"/>
  <c r="O4839" i="1"/>
  <c r="O4719" i="1"/>
  <c r="O4699" i="1"/>
  <c r="O4676" i="1"/>
  <c r="P4676" i="1" s="1"/>
  <c r="O4632" i="1"/>
  <c r="P4632" i="1" s="1"/>
  <c r="O4615" i="1"/>
  <c r="O4590" i="1"/>
  <c r="P4590" i="1" s="1"/>
  <c r="O4503" i="1"/>
  <c r="O4473" i="1"/>
  <c r="O4450" i="1"/>
  <c r="P4450" i="1" s="1"/>
  <c r="O4422" i="1"/>
  <c r="P4422" i="1" s="1"/>
  <c r="O4256" i="1"/>
  <c r="O4040" i="1"/>
  <c r="P4040" i="1" s="1"/>
  <c r="O3873" i="1"/>
  <c r="P3873" i="1" s="1"/>
  <c r="O3785" i="1"/>
  <c r="O3668" i="1"/>
  <c r="O3581" i="1"/>
  <c r="O3438" i="1"/>
  <c r="P3438" i="1" s="1"/>
  <c r="O3367" i="1"/>
  <c r="N3368" i="1"/>
  <c r="O2886" i="1"/>
  <c r="Q2886" i="1" s="1"/>
  <c r="O2688" i="1"/>
  <c r="Q2688" i="1" s="1"/>
  <c r="O6885" i="1"/>
  <c r="O6832" i="1"/>
  <c r="O6759" i="1"/>
  <c r="Q6759" i="1" s="1"/>
  <c r="O6686" i="1"/>
  <c r="P6686" i="1" s="1"/>
  <c r="O6641" i="1"/>
  <c r="O6618" i="1"/>
  <c r="Q6618" i="1" s="1"/>
  <c r="O6580" i="1"/>
  <c r="Q6580" i="1" s="1"/>
  <c r="O6381" i="1"/>
  <c r="O6330" i="1"/>
  <c r="Q6330" i="1" s="1"/>
  <c r="O6264" i="1"/>
  <c r="O6252" i="1"/>
  <c r="Q6252" i="1" s="1"/>
  <c r="O6237" i="1"/>
  <c r="Q6237" i="1" s="1"/>
  <c r="O6193" i="1"/>
  <c r="Q6193" i="1" s="1"/>
  <c r="O6134" i="1"/>
  <c r="O5893" i="1"/>
  <c r="Q5893" i="1" s="1"/>
  <c r="O5761" i="1"/>
  <c r="Q5761" i="1" s="1"/>
  <c r="O5740" i="1"/>
  <c r="Q5740" i="1" s="1"/>
  <c r="O5708" i="1"/>
  <c r="Q5708" i="1" s="1"/>
  <c r="O5668" i="1"/>
  <c r="O5651" i="1"/>
  <c r="O5227" i="1"/>
  <c r="O5201" i="1"/>
  <c r="O5125" i="1"/>
  <c r="O5082" i="1"/>
  <c r="O5033" i="1"/>
  <c r="O5009" i="1"/>
  <c r="O4993" i="1"/>
  <c r="P4993" i="1" s="1"/>
  <c r="O4912" i="1"/>
  <c r="O4872" i="1"/>
  <c r="O4836" i="1"/>
  <c r="P4836" i="1" s="1"/>
  <c r="O4807" i="1"/>
  <c r="P4807" i="1" s="1"/>
  <c r="O4647" i="1"/>
  <c r="Q4647" i="1" s="1"/>
  <c r="O4631" i="1"/>
  <c r="Q4631" i="1" s="1"/>
  <c r="O4614" i="1"/>
  <c r="O4472" i="1"/>
  <c r="O4448" i="1"/>
  <c r="O4421" i="1"/>
  <c r="Q4421" i="1" s="1"/>
  <c r="O4197" i="1"/>
  <c r="O3782" i="1"/>
  <c r="O3732" i="1"/>
  <c r="O3700" i="1"/>
  <c r="O3680" i="1"/>
  <c r="O3667" i="1"/>
  <c r="P3667" i="1" s="1"/>
  <c r="O3507" i="1"/>
  <c r="O3458" i="1"/>
  <c r="P3458" i="1" s="1"/>
  <c r="O3317" i="1"/>
  <c r="O3149" i="1"/>
  <c r="O2657" i="1"/>
  <c r="Q2657" i="1" s="1"/>
  <c r="O2538" i="1"/>
  <c r="O2484" i="1"/>
  <c r="L199" i="1"/>
  <c r="M199" i="1" s="1"/>
  <c r="O199" i="1"/>
  <c r="L174" i="1"/>
  <c r="M174" i="1" s="1"/>
  <c r="O174" i="1"/>
  <c r="L161" i="1"/>
  <c r="M161" i="1" s="1"/>
  <c r="O161" i="1"/>
  <c r="O15" i="1"/>
  <c r="O30" i="1"/>
  <c r="O7095" i="1"/>
  <c r="O7081" i="1"/>
  <c r="Q7081" i="1" s="1"/>
  <c r="O7027" i="1"/>
  <c r="P7027" i="1" s="1"/>
  <c r="O6968" i="1"/>
  <c r="P6968" i="1" s="1"/>
  <c r="O6945" i="1"/>
  <c r="Q6945" i="1" s="1"/>
  <c r="O6829" i="1"/>
  <c r="Q6829" i="1" s="1"/>
  <c r="O6814" i="1"/>
  <c r="P6814" i="1" s="1"/>
  <c r="O6710" i="1"/>
  <c r="O6640" i="1"/>
  <c r="Q6640" i="1" s="1"/>
  <c r="O6628" i="1"/>
  <c r="O6617" i="1"/>
  <c r="O6579" i="1"/>
  <c r="P6579" i="1" s="1"/>
  <c r="O6562" i="1"/>
  <c r="P6562" i="1" s="1"/>
  <c r="O6548" i="1"/>
  <c r="Q6548" i="1" s="1"/>
  <c r="O6427" i="1"/>
  <c r="Q6427" i="1" s="1"/>
  <c r="O6380" i="1"/>
  <c r="O6234" i="1"/>
  <c r="O6133" i="1"/>
  <c r="O6110" i="1"/>
  <c r="P6110" i="1" s="1"/>
  <c r="O5892" i="1"/>
  <c r="O5837" i="1"/>
  <c r="Q5837" i="1" s="1"/>
  <c r="O5650" i="1"/>
  <c r="O5632" i="1"/>
  <c r="O5226" i="1"/>
  <c r="P5226" i="1" s="1"/>
  <c r="O5199" i="1"/>
  <c r="O4911" i="1"/>
  <c r="P4911" i="1" s="1"/>
  <c r="O4835" i="1"/>
  <c r="O4718" i="1"/>
  <c r="Q4718" i="1" s="1"/>
  <c r="O4659" i="1"/>
  <c r="P4659" i="1" s="1"/>
  <c r="O4646" i="1"/>
  <c r="O4630" i="1"/>
  <c r="Q4630" i="1" s="1"/>
  <c r="O4565" i="1"/>
  <c r="O4534" i="1"/>
  <c r="Q4534" i="1" s="1"/>
  <c r="O4500" i="1"/>
  <c r="Q4500" i="1" s="1"/>
  <c r="O4447" i="1"/>
  <c r="Q4447" i="1" s="1"/>
  <c r="O4420" i="1"/>
  <c r="Q4420" i="1" s="1"/>
  <c r="O4385" i="1"/>
  <c r="O4223" i="1"/>
  <c r="N3893" i="1"/>
  <c r="O3892" i="1"/>
  <c r="P3892" i="1" s="1"/>
  <c r="O3781" i="1"/>
  <c r="O3699" i="1"/>
  <c r="Q3699" i="1" s="1"/>
  <c r="O3457" i="1"/>
  <c r="O3316" i="1"/>
  <c r="P3316" i="1" s="1"/>
  <c r="O3904" i="1"/>
  <c r="O3887" i="1"/>
  <c r="O3857" i="1"/>
  <c r="P3857" i="1" s="1"/>
  <c r="O3842" i="1"/>
  <c r="O3780" i="1"/>
  <c r="Q3780" i="1" s="1"/>
  <c r="O3769" i="1"/>
  <c r="P3769" i="1" s="1"/>
  <c r="O3757" i="1"/>
  <c r="O3742" i="1"/>
  <c r="P3742" i="1" s="1"/>
  <c r="O3729" i="1"/>
  <c r="O3715" i="1"/>
  <c r="P3715" i="1" s="1"/>
  <c r="O3677" i="1"/>
  <c r="O3594" i="1"/>
  <c r="Q3594" i="1" s="1"/>
  <c r="O3564" i="1"/>
  <c r="O3519" i="1"/>
  <c r="O3334" i="1"/>
  <c r="Q3334" i="1" s="1"/>
  <c r="O3294" i="1"/>
  <c r="O3225" i="1"/>
  <c r="O3013" i="1"/>
  <c r="P3013" i="1" s="1"/>
  <c r="O2953" i="1"/>
  <c r="O2921" i="1"/>
  <c r="O2722" i="1"/>
  <c r="O2562" i="1"/>
  <c r="P2562" i="1" s="1"/>
  <c r="O2512" i="1"/>
  <c r="O2201" i="1"/>
  <c r="Q2201" i="1" s="1"/>
  <c r="O1183" i="1"/>
  <c r="O1097" i="1"/>
  <c r="Q1097" i="1" s="1"/>
  <c r="O1034" i="1"/>
  <c r="P1034" i="1" s="1"/>
  <c r="O3940" i="1"/>
  <c r="O3903" i="1"/>
  <c r="O3886" i="1"/>
  <c r="O3856" i="1"/>
  <c r="P3856" i="1" s="1"/>
  <c r="O3826" i="1"/>
  <c r="P3826" i="1" s="1"/>
  <c r="O3768" i="1"/>
  <c r="O3741" i="1"/>
  <c r="P3741" i="1" s="1"/>
  <c r="O3692" i="1"/>
  <c r="P3692" i="1" s="1"/>
  <c r="O3609" i="1"/>
  <c r="P3609" i="1" s="1"/>
  <c r="O3577" i="1"/>
  <c r="O3518" i="1"/>
  <c r="O3450" i="1"/>
  <c r="Q3450" i="1" s="1"/>
  <c r="O3408" i="1"/>
  <c r="O3380" i="1"/>
  <c r="Q3380" i="1" s="1"/>
  <c r="O3333" i="1"/>
  <c r="P3333" i="1" s="1"/>
  <c r="O3222" i="1"/>
  <c r="O3012" i="1"/>
  <c r="O2609" i="1"/>
  <c r="N2610" i="1"/>
  <c r="O2561" i="1"/>
  <c r="Q2561" i="1" s="1"/>
  <c r="O2511" i="1"/>
  <c r="Q2511" i="1" s="1"/>
  <c r="O2337" i="1"/>
  <c r="O2223" i="1"/>
  <c r="P2223" i="1" s="1"/>
  <c r="O1182" i="1"/>
  <c r="P1182" i="1" s="1"/>
  <c r="O4150" i="1"/>
  <c r="O3885" i="1"/>
  <c r="Q3885" i="1" s="1"/>
  <c r="O3839" i="1"/>
  <c r="O3825" i="1"/>
  <c r="Q3825" i="1" s="1"/>
  <c r="O3797" i="1"/>
  <c r="O3767" i="1"/>
  <c r="Q3767" i="1" s="1"/>
  <c r="O3713" i="1"/>
  <c r="O3691" i="1"/>
  <c r="O3562" i="1"/>
  <c r="O3536" i="1"/>
  <c r="O3517" i="1"/>
  <c r="P3517" i="1" s="1"/>
  <c r="O3421" i="1"/>
  <c r="O3242" i="1"/>
  <c r="O2978" i="1"/>
  <c r="O2380" i="1"/>
  <c r="O4324" i="1"/>
  <c r="N4325" i="1"/>
  <c r="O4243" i="1"/>
  <c r="Q4243" i="1" s="1"/>
  <c r="O4213" i="1"/>
  <c r="O4171" i="1"/>
  <c r="O4069" i="1"/>
  <c r="O3884" i="1"/>
  <c r="P3884" i="1" s="1"/>
  <c r="O3866" i="1"/>
  <c r="O3824" i="1"/>
  <c r="O3808" i="1"/>
  <c r="O3796" i="1"/>
  <c r="Q3796" i="1" s="1"/>
  <c r="O3755" i="1"/>
  <c r="O3727" i="1"/>
  <c r="O3712" i="1"/>
  <c r="O3573" i="1"/>
  <c r="P3573" i="1" s="1"/>
  <c r="O3449" i="1"/>
  <c r="O3331" i="1"/>
  <c r="P3331" i="1" s="1"/>
  <c r="O3309" i="1"/>
  <c r="P3309" i="1" s="1"/>
  <c r="O3287" i="1"/>
  <c r="O3241" i="1"/>
  <c r="P3241" i="1" s="1"/>
  <c r="O3218" i="1"/>
  <c r="Q3218" i="1" s="1"/>
  <c r="O3008" i="1"/>
  <c r="Q3008" i="1" s="1"/>
  <c r="O2977" i="1"/>
  <c r="P2977" i="1" s="1"/>
  <c r="O2892" i="1"/>
  <c r="O2583" i="1"/>
  <c r="O2523" i="1"/>
  <c r="Q2523" i="1" s="1"/>
  <c r="O2377" i="1"/>
  <c r="O4459" i="1"/>
  <c r="O4414" i="1"/>
  <c r="O4275" i="1"/>
  <c r="O4240" i="1"/>
  <c r="O4212" i="1"/>
  <c r="O4188" i="1"/>
  <c r="O3901" i="1"/>
  <c r="Q3901" i="1" s="1"/>
  <c r="O3883" i="1"/>
  <c r="Q3883" i="1" s="1"/>
  <c r="O3823" i="1"/>
  <c r="P3823" i="1" s="1"/>
  <c r="O3795" i="1"/>
  <c r="O3739" i="1"/>
  <c r="Q3739" i="1" s="1"/>
  <c r="O3689" i="1"/>
  <c r="O3627" i="1"/>
  <c r="P3627" i="1" s="1"/>
  <c r="O3561" i="1"/>
  <c r="O3491" i="1"/>
  <c r="P3491" i="1" s="1"/>
  <c r="O3283" i="1"/>
  <c r="P3283" i="1" s="1"/>
  <c r="N3284" i="1"/>
  <c r="O3237" i="1"/>
  <c r="Q3237" i="1" s="1"/>
  <c r="O3217" i="1"/>
  <c r="Q3217" i="1" s="1"/>
  <c r="O3182" i="1"/>
  <c r="O2945" i="1"/>
  <c r="O2889" i="1"/>
  <c r="Q2889" i="1" s="1"/>
  <c r="O2749" i="1"/>
  <c r="O2607" i="1"/>
  <c r="N1906" i="1"/>
  <c r="N1907" i="1" s="1"/>
  <c r="O1907" i="1" s="1"/>
  <c r="O1905" i="1"/>
  <c r="O4644" i="1"/>
  <c r="P4644" i="1" s="1"/>
  <c r="O4589" i="1"/>
  <c r="P4589" i="1" s="1"/>
  <c r="O4549" i="1"/>
  <c r="O4523" i="1"/>
  <c r="O4379" i="1"/>
  <c r="N4380" i="1"/>
  <c r="O4163" i="1"/>
  <c r="O4147" i="1"/>
  <c r="O3930" i="1"/>
  <c r="O3837" i="1"/>
  <c r="O3778" i="1"/>
  <c r="O3688" i="1"/>
  <c r="O3673" i="1"/>
  <c r="P3673" i="1" s="1"/>
  <c r="O3622" i="1"/>
  <c r="P3622" i="1" s="1"/>
  <c r="O3607" i="1"/>
  <c r="O3513" i="1"/>
  <c r="O3487" i="1"/>
  <c r="P3487" i="1" s="1"/>
  <c r="O3469" i="1"/>
  <c r="O3236" i="1"/>
  <c r="O3216" i="1"/>
  <c r="P3216" i="1" s="1"/>
  <c r="O2914" i="1"/>
  <c r="O2748" i="1"/>
  <c r="Q2748" i="1" s="1"/>
  <c r="O2669" i="1"/>
  <c r="O2491" i="1"/>
  <c r="O2426" i="1"/>
  <c r="O2403" i="1"/>
  <c r="O2359" i="1"/>
  <c r="O4687" i="1"/>
  <c r="O4626" i="1"/>
  <c r="O4505" i="1"/>
  <c r="O4457" i="1"/>
  <c r="P4457" i="1" s="1"/>
  <c r="O4412" i="1"/>
  <c r="O4376" i="1"/>
  <c r="P4376" i="1" s="1"/>
  <c r="O4274" i="1"/>
  <c r="O4211" i="1"/>
  <c r="O4160" i="1"/>
  <c r="P4160" i="1" s="1"/>
  <c r="O4129" i="1"/>
  <c r="O3927" i="1"/>
  <c r="O3897" i="1"/>
  <c r="P3897" i="1" s="1"/>
  <c r="O3882" i="1"/>
  <c r="O3851" i="1"/>
  <c r="O3836" i="1"/>
  <c r="O3817" i="1"/>
  <c r="P3817" i="1" s="1"/>
  <c r="O3791" i="1"/>
  <c r="O3725" i="1"/>
  <c r="O3707" i="1"/>
  <c r="P3707" i="1" s="1"/>
  <c r="O3587" i="1"/>
  <c r="N3588" i="1"/>
  <c r="O3486" i="1"/>
  <c r="P3486" i="1" s="1"/>
  <c r="O3468" i="1"/>
  <c r="O3447" i="1"/>
  <c r="O3280" i="1"/>
  <c r="O3177" i="1"/>
  <c r="Q3177" i="1" s="1"/>
  <c r="O2714" i="1"/>
  <c r="P2714" i="1" s="1"/>
  <c r="O2330" i="1"/>
  <c r="P2330" i="1" s="1"/>
  <c r="O4587" i="1"/>
  <c r="O4521" i="1"/>
  <c r="O4373" i="1"/>
  <c r="O4298" i="1"/>
  <c r="Q4298" i="1" s="1"/>
  <c r="O4271" i="1"/>
  <c r="Q4271" i="1" s="1"/>
  <c r="O4210" i="1"/>
  <c r="O3835" i="1"/>
  <c r="P3835" i="1" s="1"/>
  <c r="O3806" i="1"/>
  <c r="O3724" i="1"/>
  <c r="O3706" i="1"/>
  <c r="O3672" i="1"/>
  <c r="O3506" i="1"/>
  <c r="O3325" i="1"/>
  <c r="P3325" i="1" s="1"/>
  <c r="O3299" i="1"/>
  <c r="Q3299" i="1" s="1"/>
  <c r="O3232" i="1"/>
  <c r="O3214" i="1"/>
  <c r="O3063" i="1"/>
  <c r="O2940" i="1"/>
  <c r="P2940" i="1" s="1"/>
  <c r="N2941" i="1"/>
  <c r="N2942" i="1" s="1"/>
  <c r="O2942" i="1" s="1"/>
  <c r="O2910" i="1"/>
  <c r="O2668" i="1"/>
  <c r="O2521" i="1"/>
  <c r="O2465" i="1"/>
  <c r="O2098" i="1"/>
  <c r="O2053" i="1"/>
  <c r="N2054" i="1"/>
  <c r="O2054" i="1" s="1"/>
  <c r="P2054" i="1" s="1"/>
  <c r="O5756" i="1"/>
  <c r="O5737" i="1"/>
  <c r="P5737" i="1" s="1"/>
  <c r="O5720" i="1"/>
  <c r="Q5720" i="1" s="1"/>
  <c r="O5681" i="1"/>
  <c r="O5667" i="1"/>
  <c r="P5667" i="1" s="1"/>
  <c r="O5635" i="1"/>
  <c r="O5613" i="1"/>
  <c r="O5527" i="1"/>
  <c r="Q5527" i="1" s="1"/>
  <c r="O5464" i="1"/>
  <c r="P5464" i="1" s="1"/>
  <c r="O5235" i="1"/>
  <c r="P5235" i="1" s="1"/>
  <c r="O5151" i="1"/>
  <c r="P5151" i="1" s="1"/>
  <c r="O5136" i="1"/>
  <c r="P5136" i="1" s="1"/>
  <c r="O5091" i="1"/>
  <c r="O5059" i="1"/>
  <c r="P5059" i="1" s="1"/>
  <c r="O5046" i="1"/>
  <c r="O5008" i="1"/>
  <c r="P5008" i="1" s="1"/>
  <c r="O4990" i="1"/>
  <c r="P4990" i="1" s="1"/>
  <c r="O4963" i="1"/>
  <c r="O4704" i="1"/>
  <c r="P4704" i="1" s="1"/>
  <c r="O4642" i="1"/>
  <c r="O4622" i="1"/>
  <c r="O4609" i="1"/>
  <c r="P4609" i="1" s="1"/>
  <c r="O4540" i="1"/>
  <c r="Q4540" i="1" s="1"/>
  <c r="O4482" i="1"/>
  <c r="O4455" i="1"/>
  <c r="P4455" i="1" s="1"/>
  <c r="O4431" i="1"/>
  <c r="O4235" i="1"/>
  <c r="O4209" i="1"/>
  <c r="O4127" i="1"/>
  <c r="O3863" i="1"/>
  <c r="O3847" i="1"/>
  <c r="P3847" i="1" s="1"/>
  <c r="O3834" i="1"/>
  <c r="Q3834" i="1" s="1"/>
  <c r="O3816" i="1"/>
  <c r="P3816" i="1" s="1"/>
  <c r="O3762" i="1"/>
  <c r="O3734" i="1"/>
  <c r="O3723" i="1"/>
  <c r="O3620" i="1"/>
  <c r="P3620" i="1" s="1"/>
  <c r="O3528" i="1"/>
  <c r="P3528" i="1" s="1"/>
  <c r="O3505" i="1"/>
  <c r="O3414" i="1"/>
  <c r="P3414" i="1" s="1"/>
  <c r="O3324" i="1"/>
  <c r="O3254" i="1"/>
  <c r="O3213" i="1"/>
  <c r="O3151" i="1"/>
  <c r="O2939" i="1"/>
  <c r="N2640" i="1"/>
  <c r="O2639" i="1"/>
  <c r="O2551" i="1"/>
  <c r="O2537" i="1"/>
  <c r="O2520" i="1"/>
  <c r="Q2520" i="1" s="1"/>
  <c r="O2462" i="1"/>
  <c r="Q2462" i="1" s="1"/>
  <c r="N2463" i="1"/>
  <c r="O2114" i="1"/>
  <c r="P2114" i="1" s="1"/>
  <c r="O5848" i="1"/>
  <c r="O5788" i="1"/>
  <c r="P5788" i="1" s="1"/>
  <c r="O5774" i="1"/>
  <c r="P5774" i="1" s="1"/>
  <c r="O5719" i="1"/>
  <c r="P5719" i="1" s="1"/>
  <c r="O5705" i="1"/>
  <c r="O5691" i="1"/>
  <c r="Q5691" i="1" s="1"/>
  <c r="O5679" i="1"/>
  <c r="Q5679" i="1" s="1"/>
  <c r="O5633" i="1"/>
  <c r="O5594" i="1"/>
  <c r="O5463" i="1"/>
  <c r="P5463" i="1" s="1"/>
  <c r="O5375" i="1"/>
  <c r="O5234" i="1"/>
  <c r="P5234" i="1" s="1"/>
  <c r="O5209" i="1"/>
  <c r="O5187" i="1"/>
  <c r="P5187" i="1" s="1"/>
  <c r="O5135" i="1"/>
  <c r="P5135" i="1" s="1"/>
  <c r="O5072" i="1"/>
  <c r="P5072" i="1" s="1"/>
  <c r="O5045" i="1"/>
  <c r="Q5045" i="1" s="1"/>
  <c r="O4989" i="1"/>
  <c r="O4812" i="1"/>
  <c r="P4812" i="1" s="1"/>
  <c r="O4771" i="1"/>
  <c r="O4703" i="1"/>
  <c r="O4682" i="1"/>
  <c r="O4665" i="1"/>
  <c r="O4641" i="1"/>
  <c r="O4372" i="1"/>
  <c r="O4267" i="1"/>
  <c r="P4267" i="1" s="1"/>
  <c r="O4232" i="1"/>
  <c r="O4183" i="1"/>
  <c r="O4159" i="1"/>
  <c r="O3878" i="1"/>
  <c r="O3761" i="1"/>
  <c r="P3761" i="1" s="1"/>
  <c r="O3733" i="1"/>
  <c r="O3722" i="1"/>
  <c r="O3702" i="1"/>
  <c r="O3682" i="1"/>
  <c r="P3682" i="1" s="1"/>
  <c r="O3618" i="1"/>
  <c r="P3618" i="1" s="1"/>
  <c r="N3619" i="1"/>
  <c r="O3619" i="1" s="1"/>
  <c r="O3604" i="1"/>
  <c r="O3583" i="1"/>
  <c r="P3583" i="1" s="1"/>
  <c r="O3569" i="1"/>
  <c r="O3545" i="1"/>
  <c r="P3545" i="1" s="1"/>
  <c r="O3444" i="1"/>
  <c r="P3444" i="1" s="1"/>
  <c r="O3428" i="1"/>
  <c r="O3413" i="1"/>
  <c r="P3413" i="1" s="1"/>
  <c r="O3323" i="1"/>
  <c r="P3323" i="1" s="1"/>
  <c r="O3253" i="1"/>
  <c r="O3212" i="1"/>
  <c r="P3212" i="1" s="1"/>
  <c r="O3175" i="1"/>
  <c r="O2691" i="1"/>
  <c r="Q2691" i="1" s="1"/>
  <c r="O2519" i="1"/>
  <c r="Q2519" i="1" s="1"/>
  <c r="O2461" i="1"/>
  <c r="O2442" i="1"/>
  <c r="O2421" i="1"/>
  <c r="P2421" i="1" s="1"/>
  <c r="N3060" i="1"/>
  <c r="O3004" i="1"/>
  <c r="O2976" i="1"/>
  <c r="Q2976" i="1" s="1"/>
  <c r="O2952" i="1"/>
  <c r="O2653" i="1"/>
  <c r="O2634" i="1"/>
  <c r="Q2634" i="1" s="1"/>
  <c r="O2599" i="1"/>
  <c r="O2518" i="1"/>
  <c r="P2518" i="1" s="1"/>
  <c r="O2508" i="1"/>
  <c r="Q2508" i="1" s="1"/>
  <c r="O2483" i="1"/>
  <c r="Q2483" i="1" s="1"/>
  <c r="O2372" i="1"/>
  <c r="Q2372" i="1" s="1"/>
  <c r="O2270" i="1"/>
  <c r="P2270" i="1" s="1"/>
  <c r="O2200" i="1"/>
  <c r="O2124" i="1"/>
  <c r="O1327" i="1"/>
  <c r="O1284" i="1"/>
  <c r="O2721" i="1"/>
  <c r="O2687" i="1"/>
  <c r="Q2687" i="1" s="1"/>
  <c r="O2600" i="1"/>
  <c r="Q2600" i="1" s="1"/>
  <c r="O2579" i="1"/>
  <c r="O2530" i="1"/>
  <c r="O2438" i="1"/>
  <c r="Q2438" i="1" s="1"/>
  <c r="O2417" i="1"/>
  <c r="P2417" i="1" s="1"/>
  <c r="O2371" i="1"/>
  <c r="O2198" i="1"/>
  <c r="O2123" i="1"/>
  <c r="P2123" i="1" s="1"/>
  <c r="O2065" i="1"/>
  <c r="P2065" i="1" s="1"/>
  <c r="O2004" i="1"/>
  <c r="O1326" i="1"/>
  <c r="O3230" i="1"/>
  <c r="O3076" i="1"/>
  <c r="O3000" i="1"/>
  <c r="O2946" i="1"/>
  <c r="Q2946" i="1" s="1"/>
  <c r="O2901" i="1"/>
  <c r="P2901" i="1" s="1"/>
  <c r="O2720" i="1"/>
  <c r="O2686" i="1"/>
  <c r="P2686" i="1" s="1"/>
  <c r="O2649" i="1"/>
  <c r="O2578" i="1"/>
  <c r="P2578" i="1" s="1"/>
  <c r="O2482" i="1"/>
  <c r="O2455" i="1"/>
  <c r="O2437" i="1"/>
  <c r="Q2437" i="1" s="1"/>
  <c r="O2416" i="1"/>
  <c r="P2416" i="1" s="1"/>
  <c r="O2196" i="1"/>
  <c r="P2196" i="1" s="1"/>
  <c r="N2197" i="1"/>
  <c r="O2197" i="1" s="1"/>
  <c r="P2197" i="1" s="1"/>
  <c r="O2106" i="1"/>
  <c r="O1958" i="1"/>
  <c r="O1481" i="1"/>
  <c r="O1386" i="1"/>
  <c r="O1345" i="1"/>
  <c r="Q1345" i="1" s="1"/>
  <c r="O2717" i="1"/>
  <c r="Q2717" i="1" s="1"/>
  <c r="O2700" i="1"/>
  <c r="O2685" i="1"/>
  <c r="P2685" i="1" s="1"/>
  <c r="O2665" i="1"/>
  <c r="P2665" i="1" s="1"/>
  <c r="O2631" i="1"/>
  <c r="O2593" i="1"/>
  <c r="P2593" i="1" s="1"/>
  <c r="O2577" i="1"/>
  <c r="P2577" i="1" s="1"/>
  <c r="O2559" i="1"/>
  <c r="O2542" i="1"/>
  <c r="O2506" i="1"/>
  <c r="Q2506" i="1" s="1"/>
  <c r="O2237" i="1"/>
  <c r="P2237" i="1" s="1"/>
  <c r="O2085" i="1"/>
  <c r="Q2085" i="1" s="1"/>
  <c r="O3023" i="1"/>
  <c r="Q3023" i="1" s="1"/>
  <c r="O2920" i="1"/>
  <c r="O2666" i="1"/>
  <c r="O2612" i="1"/>
  <c r="Q2612" i="1" s="1"/>
  <c r="O2558" i="1"/>
  <c r="Q2558" i="1" s="1"/>
  <c r="O2475" i="1"/>
  <c r="O2435" i="1"/>
  <c r="Q2435" i="1" s="1"/>
  <c r="O2084" i="1"/>
  <c r="P2084" i="1" s="1"/>
  <c r="O1776" i="1"/>
  <c r="O1524" i="1"/>
  <c r="P1524" i="1" s="1"/>
  <c r="O1364" i="1"/>
  <c r="O3176" i="1"/>
  <c r="O3157" i="1"/>
  <c r="O2944" i="1"/>
  <c r="P2944" i="1" s="1"/>
  <c r="O2919" i="1"/>
  <c r="O2844" i="1"/>
  <c r="O2739" i="1"/>
  <c r="O2644" i="1"/>
  <c r="N2645" i="1"/>
  <c r="N2646" i="1" s="1"/>
  <c r="O2646" i="1" s="1"/>
  <c r="O2490" i="1"/>
  <c r="Q2490" i="1" s="1"/>
  <c r="O2324" i="1"/>
  <c r="O2119" i="1"/>
  <c r="O2016" i="1"/>
  <c r="O1679" i="1"/>
  <c r="O3690" i="1"/>
  <c r="Q3690" i="1" s="1"/>
  <c r="O3666" i="1"/>
  <c r="O3653" i="1"/>
  <c r="O3611" i="1"/>
  <c r="O3580" i="1"/>
  <c r="O3567" i="1"/>
  <c r="O3542" i="1"/>
  <c r="O3504" i="1"/>
  <c r="P3504" i="1" s="1"/>
  <c r="O3481" i="1"/>
  <c r="P3481" i="1" s="1"/>
  <c r="O3467" i="1"/>
  <c r="P3467" i="1" s="1"/>
  <c r="O3434" i="1"/>
  <c r="P3434" i="1" s="1"/>
  <c r="O3349" i="1"/>
  <c r="O3329" i="1"/>
  <c r="P3329" i="1" s="1"/>
  <c r="O3208" i="1"/>
  <c r="O3133" i="1"/>
  <c r="O2894" i="1"/>
  <c r="O2762" i="1"/>
  <c r="O2698" i="1"/>
  <c r="Q2698" i="1" s="1"/>
  <c r="O2589" i="1"/>
  <c r="P2589" i="1" s="1"/>
  <c r="O2433" i="1"/>
  <c r="N2162" i="1"/>
  <c r="O2161" i="1"/>
  <c r="O2118" i="1"/>
  <c r="P2118" i="1" s="1"/>
  <c r="O2038" i="1"/>
  <c r="O1949" i="1"/>
  <c r="P1949" i="1" s="1"/>
  <c r="O1824" i="1"/>
  <c r="O1775" i="1"/>
  <c r="O4247" i="1"/>
  <c r="Q4247" i="1" s="1"/>
  <c r="O4215" i="1"/>
  <c r="O4193" i="1"/>
  <c r="P4193" i="1" s="1"/>
  <c r="O4029" i="1"/>
  <c r="O3889" i="1"/>
  <c r="P3889" i="1" s="1"/>
  <c r="O3846" i="1"/>
  <c r="O3833" i="1"/>
  <c r="O3815" i="1"/>
  <c r="Q3815" i="1" s="1"/>
  <c r="O3805" i="1"/>
  <c r="O3790" i="1"/>
  <c r="Q3790" i="1" s="1"/>
  <c r="O3776" i="1"/>
  <c r="P3776" i="1" s="1"/>
  <c r="O3751" i="1"/>
  <c r="N3752" i="1"/>
  <c r="O3752" i="1" s="1"/>
  <c r="O3665" i="1"/>
  <c r="Q3665" i="1" s="1"/>
  <c r="O3595" i="1"/>
  <c r="O3579" i="1"/>
  <c r="Q3579" i="1" s="1"/>
  <c r="O3541" i="1"/>
  <c r="P3541" i="1" s="1"/>
  <c r="O3503" i="1"/>
  <c r="P3503" i="1" s="1"/>
  <c r="O3446" i="1"/>
  <c r="O3418" i="1"/>
  <c r="O3374" i="1"/>
  <c r="Q3374" i="1" s="1"/>
  <c r="O3348" i="1"/>
  <c r="O3301" i="1"/>
  <c r="O3245" i="1"/>
  <c r="O3207" i="1"/>
  <c r="O3156" i="1"/>
  <c r="O3132" i="1"/>
  <c r="Q3132" i="1" s="1"/>
  <c r="O2985" i="1"/>
  <c r="O2943" i="1"/>
  <c r="O2893" i="1"/>
  <c r="O2759" i="1"/>
  <c r="O2715" i="1"/>
  <c r="Q2715" i="1" s="1"/>
  <c r="O2643" i="1"/>
  <c r="O2625" i="1"/>
  <c r="P2625" i="1" s="1"/>
  <c r="O2588" i="1"/>
  <c r="P2588" i="1" s="1"/>
  <c r="O2575" i="1"/>
  <c r="O2554" i="1"/>
  <c r="O2539" i="1"/>
  <c r="Q2539" i="1" s="1"/>
  <c r="O2524" i="1"/>
  <c r="Q2524" i="1" s="1"/>
  <c r="O2514" i="1"/>
  <c r="P2514" i="1" s="1"/>
  <c r="O2448" i="1"/>
  <c r="P2448" i="1" s="1"/>
  <c r="O2407" i="1"/>
  <c r="O2323" i="1"/>
  <c r="O5037" i="1"/>
  <c r="O5000" i="1"/>
  <c r="O4979" i="1"/>
  <c r="O4768" i="1"/>
  <c r="P4768" i="1" s="1"/>
  <c r="O4666" i="1"/>
  <c r="Q4666" i="1" s="1"/>
  <c r="O4643" i="1"/>
  <c r="O4623" i="1"/>
  <c r="P4623" i="1" s="1"/>
  <c r="O4588" i="1"/>
  <c r="P4588" i="1" s="1"/>
  <c r="O4522" i="1"/>
  <c r="Q4522" i="1" s="1"/>
  <c r="O4458" i="1"/>
  <c r="P4458" i="1" s="1"/>
  <c r="O4413" i="1"/>
  <c r="O4276" i="1"/>
  <c r="O4214" i="1"/>
  <c r="P4214" i="1" s="1"/>
  <c r="O4192" i="1"/>
  <c r="P4192" i="1" s="1"/>
  <c r="O4151" i="1"/>
  <c r="O3908" i="1"/>
  <c r="P3908" i="1" s="1"/>
  <c r="O3845" i="1"/>
  <c r="P3845" i="1" s="1"/>
  <c r="O3750" i="1"/>
  <c r="O3708" i="1"/>
  <c r="O3675" i="1"/>
  <c r="O3540" i="1"/>
  <c r="O3373" i="1"/>
  <c r="P3373" i="1" s="1"/>
  <c r="O3347" i="1"/>
  <c r="P3347" i="1" s="1"/>
  <c r="O3300" i="1"/>
  <c r="Q3300" i="1" s="1"/>
  <c r="O3226" i="1"/>
  <c r="O3155" i="1"/>
  <c r="O3131" i="1"/>
  <c r="O3017" i="1"/>
  <c r="Q3017" i="1" s="1"/>
  <c r="O2621" i="1"/>
  <c r="P2621" i="1" s="1"/>
  <c r="O2552" i="1"/>
  <c r="O2447" i="1"/>
  <c r="O2382" i="1"/>
  <c r="P2382" i="1" s="1"/>
  <c r="O2340" i="1"/>
  <c r="Q2340" i="1" s="1"/>
  <c r="O2160" i="1"/>
  <c r="O2594" i="1"/>
  <c r="O2580" i="1"/>
  <c r="O2540" i="1"/>
  <c r="O2528" i="1"/>
  <c r="Q2528" i="1" s="1"/>
  <c r="O2494" i="1"/>
  <c r="P2494" i="1" s="1"/>
  <c r="O2486" i="1"/>
  <c r="O2441" i="1"/>
  <c r="O2405" i="1"/>
  <c r="O2370" i="1"/>
  <c r="O2358" i="1"/>
  <c r="O2336" i="1"/>
  <c r="Q2336" i="1" s="1"/>
  <c r="O2322" i="1"/>
  <c r="O2273" i="1"/>
  <c r="O2256" i="1"/>
  <c r="P2256" i="1" s="1"/>
  <c r="O2159" i="1"/>
  <c r="O2141" i="1"/>
  <c r="Q2141" i="1" s="1"/>
  <c r="O2083" i="1"/>
  <c r="P2083" i="1" s="1"/>
  <c r="O2013" i="1"/>
  <c r="P2013" i="1" s="1"/>
  <c r="O1926" i="1"/>
  <c r="O1901" i="1"/>
  <c r="O1884" i="1"/>
  <c r="P1884" i="1" s="1"/>
  <c r="O1711" i="1"/>
  <c r="O1232" i="1"/>
  <c r="O962" i="1"/>
  <c r="O849" i="1"/>
  <c r="P849" i="1" s="1"/>
  <c r="O823" i="1"/>
  <c r="O301" i="1"/>
  <c r="Q301" i="1" s="1"/>
  <c r="O2369" i="1"/>
  <c r="P2369" i="1" s="1"/>
  <c r="O2352" i="1"/>
  <c r="P2352" i="1" s="1"/>
  <c r="O2335" i="1"/>
  <c r="O2235" i="1"/>
  <c r="O2217" i="1"/>
  <c r="P2217" i="1" s="1"/>
  <c r="O2158" i="1"/>
  <c r="P2158" i="1" s="1"/>
  <c r="O2121" i="1"/>
  <c r="O2031" i="1"/>
  <c r="O2014" i="1"/>
  <c r="P2014" i="1" s="1"/>
  <c r="O1883" i="1"/>
  <c r="O1855" i="1"/>
  <c r="O1793" i="1"/>
  <c r="P1793" i="1" s="1"/>
  <c r="O1456" i="1"/>
  <c r="Q1456" i="1" s="1"/>
  <c r="O1301" i="1"/>
  <c r="O1089" i="1"/>
  <c r="P1089" i="1" s="1"/>
  <c r="O1055" i="1"/>
  <c r="P1055" i="1" s="1"/>
  <c r="N1032" i="1"/>
  <c r="O1031" i="1"/>
  <c r="P1031" i="1" s="1"/>
  <c r="O171" i="1"/>
  <c r="N2378" i="1"/>
  <c r="O2368" i="1"/>
  <c r="Q2368" i="1" s="1"/>
  <c r="O2332" i="1"/>
  <c r="P2332" i="1" s="1"/>
  <c r="O2234" i="1"/>
  <c r="O2218" i="1"/>
  <c r="O2097" i="1"/>
  <c r="P2097" i="1" s="1"/>
  <c r="O2030" i="1"/>
  <c r="P2030" i="1" s="1"/>
  <c r="O1997" i="1"/>
  <c r="P1997" i="1" s="1"/>
  <c r="N1953" i="1"/>
  <c r="N1954" i="1" s="1"/>
  <c r="O1954" i="1" s="1"/>
  <c r="O1952" i="1"/>
  <c r="O1919" i="1"/>
  <c r="P1919" i="1" s="1"/>
  <c r="O1856" i="1"/>
  <c r="P1856" i="1" s="1"/>
  <c r="O1792" i="1"/>
  <c r="O1476" i="1"/>
  <c r="O1455" i="1"/>
  <c r="O1361" i="1"/>
  <c r="Q1361" i="1" s="1"/>
  <c r="O1300" i="1"/>
  <c r="O1252" i="1"/>
  <c r="P1252" i="1" s="1"/>
  <c r="O1146" i="1"/>
  <c r="O186" i="1"/>
  <c r="O170" i="1"/>
  <c r="O2454" i="1"/>
  <c r="O2436" i="1"/>
  <c r="Q2436" i="1" s="1"/>
  <c r="O2418" i="1"/>
  <c r="P2418" i="1" s="1"/>
  <c r="O2402" i="1"/>
  <c r="Q2402" i="1" s="1"/>
  <c r="O2367" i="1"/>
  <c r="O2233" i="1"/>
  <c r="Q2233" i="1" s="1"/>
  <c r="O2216" i="1"/>
  <c r="P2216" i="1" s="1"/>
  <c r="O2108" i="1"/>
  <c r="O2095" i="1"/>
  <c r="O2062" i="1"/>
  <c r="P2062" i="1" s="1"/>
  <c r="O2044" i="1"/>
  <c r="P2044" i="1" s="1"/>
  <c r="O2029" i="1"/>
  <c r="P2029" i="1" s="1"/>
  <c r="O1763" i="1"/>
  <c r="P1763" i="1" s="1"/>
  <c r="O1360" i="1"/>
  <c r="P1360" i="1" s="1"/>
  <c r="O346" i="1"/>
  <c r="O167" i="1"/>
  <c r="O150" i="1"/>
  <c r="P150" i="1" s="1"/>
  <c r="O109" i="1"/>
  <c r="O2351" i="1"/>
  <c r="O2331" i="1"/>
  <c r="O2317" i="1"/>
  <c r="O2303" i="1"/>
  <c r="P2303" i="1" s="1"/>
  <c r="O2232" i="1"/>
  <c r="P2232" i="1" s="1"/>
  <c r="O2215" i="1"/>
  <c r="O2195" i="1"/>
  <c r="O2170" i="1"/>
  <c r="Q2170" i="1" s="1"/>
  <c r="O2107" i="1"/>
  <c r="O2096" i="1"/>
  <c r="O2061" i="1"/>
  <c r="P2061" i="1" s="1"/>
  <c r="O2026" i="1"/>
  <c r="P2026" i="1" s="1"/>
  <c r="O1948" i="1"/>
  <c r="O1790" i="1"/>
  <c r="O1760" i="1"/>
  <c r="O1495" i="1"/>
  <c r="O1474" i="1"/>
  <c r="P1474" i="1" s="1"/>
  <c r="N1419" i="1"/>
  <c r="O1419" i="1" s="1"/>
  <c r="P1419" i="1" s="1"/>
  <c r="O1418" i="1"/>
  <c r="O1249" i="1"/>
  <c r="O1143" i="1"/>
  <c r="O814" i="1"/>
  <c r="O344" i="1"/>
  <c r="P344" i="1" s="1"/>
  <c r="N345" i="1"/>
  <c r="O345" i="1" s="1"/>
  <c r="O249" i="1"/>
  <c r="N219" i="1"/>
  <c r="O218" i="1"/>
  <c r="O2449" i="1"/>
  <c r="O2396" i="1"/>
  <c r="O2366" i="1"/>
  <c r="O2316" i="1"/>
  <c r="O2282" i="1"/>
  <c r="O2269" i="1"/>
  <c r="Q2269" i="1" s="1"/>
  <c r="O2231" i="1"/>
  <c r="P2231" i="1" s="1"/>
  <c r="O2214" i="1"/>
  <c r="O2169" i="1"/>
  <c r="P2169" i="1" s="1"/>
  <c r="O2094" i="1"/>
  <c r="Q2094" i="1" s="1"/>
  <c r="O2060" i="1"/>
  <c r="P2060" i="1" s="1"/>
  <c r="O2010" i="1"/>
  <c r="O1947" i="1"/>
  <c r="Q1947" i="1" s="1"/>
  <c r="O1895" i="1"/>
  <c r="O1876" i="1"/>
  <c r="Q1876" i="1" s="1"/>
  <c r="O1451" i="1"/>
  <c r="N1452" i="1"/>
  <c r="O1452" i="1" s="1"/>
  <c r="O1398" i="1"/>
  <c r="O1375" i="1"/>
  <c r="N1376" i="1"/>
  <c r="O1376" i="1" s="1"/>
  <c r="P1376" i="1" s="1"/>
  <c r="O1010" i="1"/>
  <c r="P1010" i="1" s="1"/>
  <c r="O314" i="1"/>
  <c r="O2434" i="1"/>
  <c r="O2395" i="1"/>
  <c r="O2365" i="1"/>
  <c r="O2347" i="1"/>
  <c r="O2315" i="1"/>
  <c r="O2281" i="1"/>
  <c r="O2250" i="1"/>
  <c r="P2250" i="1" s="1"/>
  <c r="O2213" i="1"/>
  <c r="O2193" i="1"/>
  <c r="O2168" i="1"/>
  <c r="P2168" i="1" s="1"/>
  <c r="O2134" i="1"/>
  <c r="O2092" i="1"/>
  <c r="P2092" i="1" s="1"/>
  <c r="O2059" i="1"/>
  <c r="O1945" i="1"/>
  <c r="Q1945" i="1" s="1"/>
  <c r="O1875" i="1"/>
  <c r="O1837" i="1"/>
  <c r="P1837" i="1" s="1"/>
  <c r="O1514" i="1"/>
  <c r="O1494" i="1"/>
  <c r="O1194" i="1"/>
  <c r="Q1194" i="1" s="1"/>
  <c r="O1043" i="1"/>
  <c r="Q1043" i="1" s="1"/>
  <c r="O789" i="1"/>
  <c r="O552" i="1"/>
  <c r="P552" i="1" s="1"/>
  <c r="N553" i="1"/>
  <c r="O553" i="1" s="1"/>
  <c r="P553" i="1" s="1"/>
  <c r="O368" i="1"/>
  <c r="P368" i="1" s="1"/>
  <c r="O2415" i="1"/>
  <c r="O2364" i="1"/>
  <c r="O2346" i="1"/>
  <c r="O2314" i="1"/>
  <c r="O2280" i="1"/>
  <c r="O2268" i="1"/>
  <c r="O2248" i="1"/>
  <c r="O2212" i="1"/>
  <c r="P2212" i="1" s="1"/>
  <c r="O2117" i="1"/>
  <c r="P2117" i="1" s="1"/>
  <c r="O2091" i="1"/>
  <c r="P2091" i="1" s="1"/>
  <c r="O2077" i="1"/>
  <c r="P2077" i="1" s="1"/>
  <c r="O2040" i="1"/>
  <c r="O2009" i="1"/>
  <c r="N1986" i="1"/>
  <c r="O1985" i="1"/>
  <c r="O1873" i="1"/>
  <c r="P1873" i="1" s="1"/>
  <c r="O1689" i="1"/>
  <c r="P1689" i="1" s="1"/>
  <c r="O1667" i="1"/>
  <c r="P1667" i="1" s="1"/>
  <c r="O1542" i="1"/>
  <c r="O1512" i="1"/>
  <c r="O1471" i="1"/>
  <c r="O1335" i="1"/>
  <c r="O1312" i="1"/>
  <c r="O135" i="1"/>
  <c r="O2446" i="1"/>
  <c r="P2446" i="1" s="1"/>
  <c r="O2432" i="1"/>
  <c r="O2313" i="1"/>
  <c r="O2298" i="1"/>
  <c r="O2279" i="1"/>
  <c r="P2279" i="1" s="1"/>
  <c r="O2211" i="1"/>
  <c r="O2116" i="1"/>
  <c r="O2090" i="1"/>
  <c r="P2090" i="1" s="1"/>
  <c r="O2076" i="1"/>
  <c r="P2076" i="1" s="1"/>
  <c r="O2039" i="1"/>
  <c r="Q2039" i="1" s="1"/>
  <c r="O2021" i="1"/>
  <c r="O1984" i="1"/>
  <c r="O1943" i="1"/>
  <c r="O1511" i="1"/>
  <c r="O1490" i="1"/>
  <c r="P1490" i="1" s="1"/>
  <c r="O1395" i="1"/>
  <c r="O1171" i="1"/>
  <c r="O947" i="1"/>
  <c r="P947" i="1" s="1"/>
  <c r="O544" i="1"/>
  <c r="P544" i="1" s="1"/>
  <c r="O366" i="1"/>
  <c r="O180" i="1"/>
  <c r="P180" i="1" s="1"/>
  <c r="O2885" i="1"/>
  <c r="P2885" i="1" s="1"/>
  <c r="O2797" i="1"/>
  <c r="P2797" i="1" s="1"/>
  <c r="O2713" i="1"/>
  <c r="Q2713" i="1" s="1"/>
  <c r="O2696" i="1"/>
  <c r="P2696" i="1" s="1"/>
  <c r="O2546" i="1"/>
  <c r="O2532" i="1"/>
  <c r="O2445" i="1"/>
  <c r="O2410" i="1"/>
  <c r="O2388" i="1"/>
  <c r="O2375" i="1"/>
  <c r="Q2375" i="1" s="1"/>
  <c r="O2328" i="1"/>
  <c r="O2312" i="1"/>
  <c r="P2312" i="1" s="1"/>
  <c r="O2278" i="1"/>
  <c r="P2278" i="1" s="1"/>
  <c r="O2148" i="1"/>
  <c r="P2148" i="1" s="1"/>
  <c r="O2115" i="1"/>
  <c r="O2075" i="1"/>
  <c r="O2020" i="1"/>
  <c r="O1983" i="1"/>
  <c r="P1983" i="1" s="1"/>
  <c r="O1942" i="1"/>
  <c r="Q1942" i="1" s="1"/>
  <c r="O1891" i="1"/>
  <c r="O1441" i="1"/>
  <c r="O1310" i="1"/>
  <c r="Q1310" i="1" s="1"/>
  <c r="O1241" i="1"/>
  <c r="N1191" i="1"/>
  <c r="O1191" i="1" s="1"/>
  <c r="O1190" i="1"/>
  <c r="O1004" i="1"/>
  <c r="Q1004" i="1" s="1"/>
  <c r="O291" i="1"/>
  <c r="P291" i="1" s="1"/>
  <c r="O240" i="1"/>
  <c r="O179" i="1"/>
  <c r="O3868" i="1"/>
  <c r="Q3868" i="1" s="1"/>
  <c r="O3777" i="1"/>
  <c r="P3777" i="1" s="1"/>
  <c r="O3740" i="1"/>
  <c r="O3728" i="1"/>
  <c r="P3728" i="1" s="1"/>
  <c r="O3716" i="1"/>
  <c r="O3670" i="1"/>
  <c r="P3670" i="1" s="1"/>
  <c r="O3659" i="1"/>
  <c r="O3574" i="1"/>
  <c r="Q3574" i="1" s="1"/>
  <c r="O3563" i="1"/>
  <c r="O3537" i="1"/>
  <c r="O3522" i="1"/>
  <c r="P3522" i="1" s="1"/>
  <c r="O3478" i="1"/>
  <c r="P3478" i="1" s="1"/>
  <c r="O3445" i="1"/>
  <c r="Q3445" i="1" s="1"/>
  <c r="O3353" i="1"/>
  <c r="P3353" i="1" s="1"/>
  <c r="O3332" i="1"/>
  <c r="O3311" i="1"/>
  <c r="P3311" i="1" s="1"/>
  <c r="O3273" i="1"/>
  <c r="O3174" i="1"/>
  <c r="O3150" i="1"/>
  <c r="Q3150" i="1" s="1"/>
  <c r="O3070" i="1"/>
  <c r="P3070" i="1" s="1"/>
  <c r="O2927" i="1"/>
  <c r="P2927" i="1" s="1"/>
  <c r="O2906" i="1"/>
  <c r="O2884" i="1"/>
  <c r="Q2884" i="1" s="1"/>
  <c r="O2752" i="1"/>
  <c r="O2710" i="1"/>
  <c r="O2694" i="1"/>
  <c r="P2694" i="1" s="1"/>
  <c r="O2648" i="1"/>
  <c r="O2585" i="1"/>
  <c r="O2531" i="1"/>
  <c r="P2531" i="1" s="1"/>
  <c r="O2504" i="1"/>
  <c r="P2504" i="1" s="1"/>
  <c r="O2444" i="1"/>
  <c r="O2428" i="1"/>
  <c r="P2428" i="1" s="1"/>
  <c r="O2385" i="1"/>
  <c r="P2385" i="1" s="1"/>
  <c r="O2327" i="1"/>
  <c r="Q2327" i="1" s="1"/>
  <c r="O2262" i="1"/>
  <c r="O2246" i="1"/>
  <c r="Q2246" i="1" s="1"/>
  <c r="O2228" i="1"/>
  <c r="O2190" i="1"/>
  <c r="O2147" i="1"/>
  <c r="P2147" i="1" s="1"/>
  <c r="O2057" i="1"/>
  <c r="O2006" i="1"/>
  <c r="O1001" i="1"/>
  <c r="N1002" i="1"/>
  <c r="O806" i="1"/>
  <c r="Q806" i="1" s="1"/>
  <c r="O773" i="1"/>
  <c r="P773" i="1" s="1"/>
  <c r="N423" i="1"/>
  <c r="O422" i="1"/>
  <c r="O238" i="1"/>
  <c r="Q238" i="1" s="1"/>
  <c r="O3173" i="1"/>
  <c r="O2986" i="1"/>
  <c r="O2925" i="1"/>
  <c r="P2925" i="1" s="1"/>
  <c r="O2903" i="1"/>
  <c r="P2903" i="1" s="1"/>
  <c r="O2779" i="1"/>
  <c r="Q2779" i="1" s="1"/>
  <c r="O2751" i="1"/>
  <c r="Q2751" i="1" s="1"/>
  <c r="O2728" i="1"/>
  <c r="O2707" i="1"/>
  <c r="O2693" i="1"/>
  <c r="O2671" i="1"/>
  <c r="Q2671" i="1" s="1"/>
  <c r="O2632" i="1"/>
  <c r="O2584" i="1"/>
  <c r="Q2584" i="1" s="1"/>
  <c r="O2503" i="1"/>
  <c r="P2503" i="1" s="1"/>
  <c r="O2481" i="1"/>
  <c r="O2384" i="1"/>
  <c r="Q2384" i="1" s="1"/>
  <c r="O2374" i="1"/>
  <c r="O2326" i="1"/>
  <c r="O2307" i="1"/>
  <c r="O2276" i="1"/>
  <c r="O2206" i="1"/>
  <c r="Q2206" i="1" s="1"/>
  <c r="O2101" i="1"/>
  <c r="O2056" i="1"/>
  <c r="Q2056" i="1" s="1"/>
  <c r="O1867" i="1"/>
  <c r="P1867" i="1" s="1"/>
  <c r="N1868" i="1"/>
  <c r="N1116" i="1"/>
  <c r="O1116" i="1" s="1"/>
  <c r="O1115" i="1"/>
  <c r="O857" i="1"/>
  <c r="P857" i="1" s="1"/>
  <c r="O3858" i="1"/>
  <c r="Q3858" i="1" s="1"/>
  <c r="O3830" i="1"/>
  <c r="P3830" i="1" s="1"/>
  <c r="O3804" i="1"/>
  <c r="O3789" i="1"/>
  <c r="O3775" i="1"/>
  <c r="O3714" i="1"/>
  <c r="O3693" i="1"/>
  <c r="O3679" i="1"/>
  <c r="O3617" i="1"/>
  <c r="O3572" i="1"/>
  <c r="P3572" i="1" s="1"/>
  <c r="O3498" i="1"/>
  <c r="O3459" i="1"/>
  <c r="O3443" i="1"/>
  <c r="O3415" i="1"/>
  <c r="Q3415" i="1" s="1"/>
  <c r="O3375" i="1"/>
  <c r="P3375" i="1" s="1"/>
  <c r="O3330" i="1"/>
  <c r="P3330" i="1" s="1"/>
  <c r="O3231" i="1"/>
  <c r="P3231" i="1" s="1"/>
  <c r="O3215" i="1"/>
  <c r="P3215" i="1" s="1"/>
  <c r="O3172" i="1"/>
  <c r="O3019" i="1"/>
  <c r="P3019" i="1" s="1"/>
  <c r="O2967" i="1"/>
  <c r="O2923" i="1"/>
  <c r="P2923" i="1" s="1"/>
  <c r="O2902" i="1"/>
  <c r="O2778" i="1"/>
  <c r="P2778" i="1" s="1"/>
  <c r="O2750" i="1"/>
  <c r="O2725" i="1"/>
  <c r="P2725" i="1" s="1"/>
  <c r="O2706" i="1"/>
  <c r="O2502" i="1"/>
  <c r="O2458" i="1"/>
  <c r="P2458" i="1" s="1"/>
  <c r="O2373" i="1"/>
  <c r="P2373" i="1" s="1"/>
  <c r="O2325" i="1"/>
  <c r="O2306" i="1"/>
  <c r="Q2306" i="1" s="1"/>
  <c r="O2113" i="1"/>
  <c r="P2113" i="1" s="1"/>
  <c r="O2073" i="1"/>
  <c r="P2073" i="1" s="1"/>
  <c r="O1973" i="1"/>
  <c r="Q1973" i="1" s="1"/>
  <c r="O1829" i="1"/>
  <c r="O1680" i="1"/>
  <c r="P1680" i="1" s="1"/>
  <c r="O1463" i="1"/>
  <c r="Q1463" i="1" s="1"/>
  <c r="O977" i="1"/>
  <c r="P977" i="1" s="1"/>
  <c r="O714" i="1"/>
  <c r="O305" i="1"/>
  <c r="Q305" i="1" s="1"/>
  <c r="O1791" i="1"/>
  <c r="P1791" i="1" s="1"/>
  <c r="O1523" i="1"/>
  <c r="O1510" i="1"/>
  <c r="P1510" i="1" s="1"/>
  <c r="O1480" i="1"/>
  <c r="P1480" i="1" s="1"/>
  <c r="O1470" i="1"/>
  <c r="O1440" i="1"/>
  <c r="P1440" i="1" s="1"/>
  <c r="O1408" i="1"/>
  <c r="P1408" i="1" s="1"/>
  <c r="O1363" i="1"/>
  <c r="Q1363" i="1" s="1"/>
  <c r="O1347" i="1"/>
  <c r="O1323" i="1"/>
  <c r="Q1323" i="1" s="1"/>
  <c r="O1299" i="1"/>
  <c r="O1193" i="1"/>
  <c r="Q1193" i="1" s="1"/>
  <c r="O1158" i="1"/>
  <c r="O1085" i="1"/>
  <c r="Q1085" i="1" s="1"/>
  <c r="O1042" i="1"/>
  <c r="O1000" i="1"/>
  <c r="O946" i="1"/>
  <c r="O856" i="1"/>
  <c r="P856" i="1" s="1"/>
  <c r="O805" i="1"/>
  <c r="P805" i="1" s="1"/>
  <c r="O545" i="1"/>
  <c r="O421" i="1"/>
  <c r="P421" i="1" s="1"/>
  <c r="O367" i="1"/>
  <c r="Q367" i="1" s="1"/>
  <c r="O319" i="1"/>
  <c r="Q319" i="1" s="1"/>
  <c r="O304" i="1"/>
  <c r="P304" i="1" s="1"/>
  <c r="O290" i="1"/>
  <c r="O268" i="1"/>
  <c r="P268" i="1" s="1"/>
  <c r="O116" i="1"/>
  <c r="P116" i="1" s="1"/>
  <c r="O1695" i="1"/>
  <c r="P1695" i="1" s="1"/>
  <c r="O1664" i="1"/>
  <c r="O1522" i="1"/>
  <c r="O1509" i="1"/>
  <c r="O1479" i="1"/>
  <c r="Q1479" i="1" s="1"/>
  <c r="O1439" i="1"/>
  <c r="Q1439" i="1" s="1"/>
  <c r="O1397" i="1"/>
  <c r="O1348" i="1"/>
  <c r="O1336" i="1"/>
  <c r="O1298" i="1"/>
  <c r="Q1298" i="1" s="1"/>
  <c r="O1283" i="1"/>
  <c r="O1248" i="1"/>
  <c r="O1208" i="1"/>
  <c r="P1208" i="1" s="1"/>
  <c r="O1192" i="1"/>
  <c r="P1192" i="1" s="1"/>
  <c r="O1178" i="1"/>
  <c r="P1178" i="1" s="1"/>
  <c r="O1157" i="1"/>
  <c r="Q1157" i="1" s="1"/>
  <c r="O1084" i="1"/>
  <c r="O1057" i="1"/>
  <c r="O1026" i="1"/>
  <c r="O869" i="1"/>
  <c r="P869" i="1" s="1"/>
  <c r="O855" i="1"/>
  <c r="P855" i="1" s="1"/>
  <c r="O830" i="1"/>
  <c r="O783" i="1"/>
  <c r="P783" i="1" s="1"/>
  <c r="O318" i="1"/>
  <c r="Q318" i="1" s="1"/>
  <c r="O303" i="1"/>
  <c r="Q303" i="1" s="1"/>
  <c r="O267" i="1"/>
  <c r="P267" i="1" s="1"/>
  <c r="O244" i="1"/>
  <c r="Q244" i="1" s="1"/>
  <c r="O191" i="1"/>
  <c r="Q191" i="1" s="1"/>
  <c r="O115" i="1"/>
  <c r="P115" i="1" s="1"/>
  <c r="O1694" i="1"/>
  <c r="Q1694" i="1" s="1"/>
  <c r="O1543" i="1"/>
  <c r="O1478" i="1"/>
  <c r="P1478" i="1" s="1"/>
  <c r="O1469" i="1"/>
  <c r="O1454" i="1"/>
  <c r="Q1454" i="1" s="1"/>
  <c r="O1429" i="1"/>
  <c r="P1429" i="1" s="1"/>
  <c r="O1417" i="1"/>
  <c r="O1374" i="1"/>
  <c r="O1362" i="1"/>
  <c r="O1322" i="1"/>
  <c r="P1322" i="1" s="1"/>
  <c r="O1282" i="1"/>
  <c r="O1177" i="1"/>
  <c r="O1151" i="1"/>
  <c r="O976" i="1"/>
  <c r="P976" i="1" s="1"/>
  <c r="O944" i="1"/>
  <c r="O804" i="1"/>
  <c r="O774" i="1"/>
  <c r="O732" i="1"/>
  <c r="O343" i="1"/>
  <c r="Q343" i="1" s="1"/>
  <c r="O317" i="1"/>
  <c r="Q317" i="1" s="1"/>
  <c r="O264" i="1"/>
  <c r="O243" i="1"/>
  <c r="Q243" i="1" s="1"/>
  <c r="O190" i="1"/>
  <c r="P190" i="1" s="1"/>
  <c r="O160" i="1"/>
  <c r="O141" i="1"/>
  <c r="P141" i="1" s="1"/>
  <c r="N1946" i="1"/>
  <c r="O1946" i="1" s="1"/>
  <c r="O1918" i="1"/>
  <c r="O1889" i="1"/>
  <c r="O1871" i="1"/>
  <c r="O1823" i="1"/>
  <c r="O1785" i="1"/>
  <c r="Q1785" i="1" s="1"/>
  <c r="O1693" i="1"/>
  <c r="O1678" i="1"/>
  <c r="O1506" i="1"/>
  <c r="Q1506" i="1" s="1"/>
  <c r="O1453" i="1"/>
  <c r="P1453" i="1" s="1"/>
  <c r="O1384" i="1"/>
  <c r="O1373" i="1"/>
  <c r="Q1373" i="1" s="1"/>
  <c r="O1294" i="1"/>
  <c r="P1294" i="1" s="1"/>
  <c r="O1260" i="1"/>
  <c r="O1244" i="1"/>
  <c r="O1223" i="1"/>
  <c r="P1223" i="1" s="1"/>
  <c r="O1176" i="1"/>
  <c r="O1150" i="1"/>
  <c r="O1117" i="1"/>
  <c r="O1081" i="1"/>
  <c r="O1040" i="1"/>
  <c r="O1025" i="1"/>
  <c r="O866" i="1"/>
  <c r="O852" i="1"/>
  <c r="O820" i="1"/>
  <c r="P820" i="1" s="1"/>
  <c r="O803" i="1"/>
  <c r="Q803" i="1" s="1"/>
  <c r="O365" i="1"/>
  <c r="P365" i="1" s="1"/>
  <c r="O342" i="1"/>
  <c r="O316" i="1"/>
  <c r="O263" i="1"/>
  <c r="P263" i="1" s="1"/>
  <c r="O242" i="1"/>
  <c r="P242" i="1" s="1"/>
  <c r="O189" i="1"/>
  <c r="P189" i="1" s="1"/>
  <c r="O159" i="1"/>
  <c r="N136" i="1"/>
  <c r="O1917" i="1"/>
  <c r="O1841" i="1"/>
  <c r="O1798" i="1"/>
  <c r="Q1798" i="1" s="1"/>
  <c r="O1675" i="1"/>
  <c r="P1675" i="1" s="1"/>
  <c r="O1520" i="1"/>
  <c r="Q1520" i="1" s="1"/>
  <c r="O1505" i="1"/>
  <c r="Q1505" i="1" s="1"/>
  <c r="O1477" i="1"/>
  <c r="O1465" i="1"/>
  <c r="P1465" i="1" s="1"/>
  <c r="O1406" i="1"/>
  <c r="P1406" i="1" s="1"/>
  <c r="O1383" i="1"/>
  <c r="P1383" i="1" s="1"/>
  <c r="O1346" i="1"/>
  <c r="O1319" i="1"/>
  <c r="O1275" i="1"/>
  <c r="O1243" i="1"/>
  <c r="P1243" i="1" s="1"/>
  <c r="O1204" i="1"/>
  <c r="O1189" i="1"/>
  <c r="P1189" i="1" s="1"/>
  <c r="O1175" i="1"/>
  <c r="P1175" i="1" s="1"/>
  <c r="O1056" i="1"/>
  <c r="O1024" i="1"/>
  <c r="O967" i="1"/>
  <c r="O885" i="1"/>
  <c r="O865" i="1"/>
  <c r="P865" i="1" s="1"/>
  <c r="N850" i="1"/>
  <c r="O802" i="1"/>
  <c r="P802" i="1" s="1"/>
  <c r="O719" i="1"/>
  <c r="P719" i="1" s="1"/>
  <c r="O543" i="1"/>
  <c r="P543" i="1" s="1"/>
  <c r="O363" i="1"/>
  <c r="Q363" i="1" s="1"/>
  <c r="O340" i="1"/>
  <c r="O315" i="1"/>
  <c r="O260" i="1"/>
  <c r="P260" i="1" s="1"/>
  <c r="O188" i="1"/>
  <c r="P188" i="1" s="1"/>
  <c r="O108" i="1"/>
  <c r="P108" i="1" s="1"/>
  <c r="O2003" i="1"/>
  <c r="O1960" i="1"/>
  <c r="O1915" i="1"/>
  <c r="O1900" i="1"/>
  <c r="O1888" i="1"/>
  <c r="P1888" i="1" s="1"/>
  <c r="O1820" i="1"/>
  <c r="O1784" i="1"/>
  <c r="O1690" i="1"/>
  <c r="O1674" i="1"/>
  <c r="P1674" i="1" s="1"/>
  <c r="O1539" i="1"/>
  <c r="P1539" i="1" s="1"/>
  <c r="O1517" i="1"/>
  <c r="P1517" i="1" s="1"/>
  <c r="O1504" i="1"/>
  <c r="P1504" i="1" s="1"/>
  <c r="O1464" i="1"/>
  <c r="Q1464" i="1" s="1"/>
  <c r="O1428" i="1"/>
  <c r="O1405" i="1"/>
  <c r="O1382" i="1"/>
  <c r="P1382" i="1" s="1"/>
  <c r="O1334" i="1"/>
  <c r="O1318" i="1"/>
  <c r="O1307" i="1"/>
  <c r="O1218" i="1"/>
  <c r="P1218" i="1" s="1"/>
  <c r="O1203" i="1"/>
  <c r="Q1203" i="1" s="1"/>
  <c r="O1174" i="1"/>
  <c r="P1174" i="1" s="1"/>
  <c r="O1078" i="1"/>
  <c r="Q1078" i="1" s="1"/>
  <c r="N1011" i="1"/>
  <c r="O1011" i="1" s="1"/>
  <c r="P1011" i="1" s="1"/>
  <c r="O943" i="1"/>
  <c r="O884" i="1"/>
  <c r="O801" i="1"/>
  <c r="O772" i="1"/>
  <c r="O718" i="1"/>
  <c r="Q718" i="1" s="1"/>
  <c r="O358" i="1"/>
  <c r="P358" i="1" s="1"/>
  <c r="O339" i="1"/>
  <c r="P339" i="1" s="1"/>
  <c r="O259" i="1"/>
  <c r="P259" i="1" s="1"/>
  <c r="O239" i="1"/>
  <c r="O217" i="1"/>
  <c r="O187" i="1"/>
  <c r="O177" i="1"/>
  <c r="P177" i="1" s="1"/>
  <c r="N168" i="1"/>
  <c r="O107" i="1"/>
  <c r="P107" i="1" s="1"/>
  <c r="O1959" i="1"/>
  <c r="O1914" i="1"/>
  <c r="P1914" i="1" s="1"/>
  <c r="O1898" i="1"/>
  <c r="P1898" i="1" s="1"/>
  <c r="O1885" i="1"/>
  <c r="P1885" i="1" s="1"/>
  <c r="O1819" i="1"/>
  <c r="O1538" i="1"/>
  <c r="P1538" i="1" s="1"/>
  <c r="O1415" i="1"/>
  <c r="P1415" i="1" s="1"/>
  <c r="O1379" i="1"/>
  <c r="O1371" i="1"/>
  <c r="P1371" i="1" s="1"/>
  <c r="O1333" i="1"/>
  <c r="P1333" i="1" s="1"/>
  <c r="O1317" i="1"/>
  <c r="O1306" i="1"/>
  <c r="O1289" i="1"/>
  <c r="P1289" i="1" s="1"/>
  <c r="O1215" i="1"/>
  <c r="O1202" i="1"/>
  <c r="P1202" i="1" s="1"/>
  <c r="O1173" i="1"/>
  <c r="Q1173" i="1" s="1"/>
  <c r="O1114" i="1"/>
  <c r="P1114" i="1" s="1"/>
  <c r="O1075" i="1"/>
  <c r="P1075" i="1" s="1"/>
  <c r="O1038" i="1"/>
  <c r="P1038" i="1" s="1"/>
  <c r="O864" i="1"/>
  <c r="O828" i="1"/>
  <c r="O800" i="1"/>
  <c r="O769" i="1"/>
  <c r="P769" i="1" s="1"/>
  <c r="O717" i="1"/>
  <c r="O432" i="1"/>
  <c r="O333" i="1"/>
  <c r="P333" i="1" s="1"/>
  <c r="O258" i="1"/>
  <c r="O216" i="1"/>
  <c r="Q216" i="1" s="1"/>
  <c r="O176" i="1"/>
  <c r="P176" i="1" s="1"/>
  <c r="O106" i="1"/>
  <c r="Q106" i="1" s="1"/>
  <c r="O1818" i="1"/>
  <c r="O1796" i="1"/>
  <c r="P1796" i="1" s="1"/>
  <c r="O1673" i="1"/>
  <c r="O1629" i="1"/>
  <c r="Q1629" i="1" s="1"/>
  <c r="O1540" i="1"/>
  <c r="P1540" i="1" s="1"/>
  <c r="O1516" i="1"/>
  <c r="O1500" i="1"/>
  <c r="P1500" i="1" s="1"/>
  <c r="O1489" i="1"/>
  <c r="O1450" i="1"/>
  <c r="P1450" i="1" s="1"/>
  <c r="O1404" i="1"/>
  <c r="O1394" i="1"/>
  <c r="O1370" i="1"/>
  <c r="O1357" i="1"/>
  <c r="O1344" i="1"/>
  <c r="P1344" i="1" s="1"/>
  <c r="O1288" i="1"/>
  <c r="Q1288" i="1" s="1"/>
  <c r="O1273" i="1"/>
  <c r="Q1273" i="1" s="1"/>
  <c r="O1240" i="1"/>
  <c r="O1201" i="1"/>
  <c r="P1201" i="1" s="1"/>
  <c r="O1188" i="1"/>
  <c r="O1145" i="1"/>
  <c r="P1145" i="1" s="1"/>
  <c r="O1037" i="1"/>
  <c r="O878" i="1"/>
  <c r="P878" i="1" s="1"/>
  <c r="O863" i="1"/>
  <c r="O848" i="1"/>
  <c r="O827" i="1"/>
  <c r="P827" i="1" s="1"/>
  <c r="O764" i="1"/>
  <c r="O715" i="1"/>
  <c r="O538" i="1"/>
  <c r="P538" i="1" s="1"/>
  <c r="O431" i="1"/>
  <c r="P431" i="1" s="1"/>
  <c r="O332" i="1"/>
  <c r="P332" i="1" s="1"/>
  <c r="O300" i="1"/>
  <c r="O283" i="1"/>
  <c r="P283" i="1" s="1"/>
  <c r="O157" i="1"/>
  <c r="P157" i="1" s="1"/>
  <c r="O133" i="1"/>
  <c r="P133" i="1" s="1"/>
  <c r="O105" i="1"/>
  <c r="Q105" i="1" s="1"/>
  <c r="O1817" i="1"/>
  <c r="O1795" i="1"/>
  <c r="P1795" i="1" s="1"/>
  <c r="O1780" i="1"/>
  <c r="O1735" i="1"/>
  <c r="O1628" i="1"/>
  <c r="O1499" i="1"/>
  <c r="O1462" i="1"/>
  <c r="O1449" i="1"/>
  <c r="O1403" i="1"/>
  <c r="P1403" i="1" s="1"/>
  <c r="O1393" i="1"/>
  <c r="O1368" i="1"/>
  <c r="P1368" i="1" s="1"/>
  <c r="O1356" i="1"/>
  <c r="O1341" i="1"/>
  <c r="P1341" i="1" s="1"/>
  <c r="O1315" i="1"/>
  <c r="O1239" i="1"/>
  <c r="Q1239" i="1" s="1"/>
  <c r="O1187" i="1"/>
  <c r="Q1187" i="1" s="1"/>
  <c r="O1172" i="1"/>
  <c r="O1101" i="1"/>
  <c r="P1101" i="1" s="1"/>
  <c r="O1051" i="1"/>
  <c r="O1009" i="1"/>
  <c r="P1009" i="1" s="1"/>
  <c r="O961" i="1"/>
  <c r="O877" i="1"/>
  <c r="O862" i="1"/>
  <c r="O813" i="1"/>
  <c r="O753" i="1"/>
  <c r="O329" i="1"/>
  <c r="P329" i="1" s="1"/>
  <c r="O299" i="1"/>
  <c r="O281" i="1"/>
  <c r="Q281" i="1" s="1"/>
  <c r="O237" i="1"/>
  <c r="O201" i="1"/>
  <c r="O166" i="1"/>
  <c r="P166" i="1" s="1"/>
  <c r="O132" i="1"/>
  <c r="P132" i="1" s="1"/>
  <c r="O2244" i="1"/>
  <c r="O2192" i="1"/>
  <c r="O2167" i="1"/>
  <c r="Q2167" i="1" s="1"/>
  <c r="O2156" i="1"/>
  <c r="O2122" i="1"/>
  <c r="O2112" i="1"/>
  <c r="O2104" i="1"/>
  <c r="O2035" i="1"/>
  <c r="O2019" i="1"/>
  <c r="P2019" i="1" s="1"/>
  <c r="O1939" i="1"/>
  <c r="P1939" i="1" s="1"/>
  <c r="O1816" i="1"/>
  <c r="Q1816" i="1" s="1"/>
  <c r="O1779" i="1"/>
  <c r="P1779" i="1" s="1"/>
  <c r="N1761" i="1"/>
  <c r="O1761" i="1" s="1"/>
  <c r="O1688" i="1"/>
  <c r="O1423" i="1"/>
  <c r="P1423" i="1" s="1"/>
  <c r="O1355" i="1"/>
  <c r="P1355" i="1" s="1"/>
  <c r="O1331" i="1"/>
  <c r="O1313" i="1"/>
  <c r="P1313" i="1" s="1"/>
  <c r="O1305" i="1"/>
  <c r="O1287" i="1"/>
  <c r="O1267" i="1"/>
  <c r="O1200" i="1"/>
  <c r="O1144" i="1"/>
  <c r="O1071" i="1"/>
  <c r="O1036" i="1"/>
  <c r="O1006" i="1"/>
  <c r="P1006" i="1" s="1"/>
  <c r="O876" i="1"/>
  <c r="Q876" i="1" s="1"/>
  <c r="O861" i="1"/>
  <c r="P861" i="1" s="1"/>
  <c r="O847" i="1"/>
  <c r="O811" i="1"/>
  <c r="O793" i="1"/>
  <c r="Q793" i="1" s="1"/>
  <c r="O752" i="1"/>
  <c r="P752" i="1" s="1"/>
  <c r="O534" i="1"/>
  <c r="P534" i="1" s="1"/>
  <c r="O392" i="1"/>
  <c r="P392" i="1" s="1"/>
  <c r="O328" i="1"/>
  <c r="P328" i="1" s="1"/>
  <c r="O298" i="1"/>
  <c r="O280" i="1"/>
  <c r="O255" i="1"/>
  <c r="O236" i="1"/>
  <c r="P236" i="1" s="1"/>
  <c r="O200" i="1"/>
  <c r="Q200" i="1" s="1"/>
  <c r="O101" i="1"/>
  <c r="O2260" i="1"/>
  <c r="P2260" i="1" s="1"/>
  <c r="O2191" i="1"/>
  <c r="P2191" i="1" s="1"/>
  <c r="O2111" i="1"/>
  <c r="N2102" i="1"/>
  <c r="O2063" i="1"/>
  <c r="P2063" i="1" s="1"/>
  <c r="O2018" i="1"/>
  <c r="Q2018" i="1" s="1"/>
  <c r="O1990" i="1"/>
  <c r="Q1990" i="1" s="1"/>
  <c r="O1936" i="1"/>
  <c r="Q1936" i="1" s="1"/>
  <c r="O1881" i="1"/>
  <c r="O1862" i="1"/>
  <c r="O1835" i="1"/>
  <c r="Q1835" i="1" s="1"/>
  <c r="O1778" i="1"/>
  <c r="O1685" i="1"/>
  <c r="O1670" i="1"/>
  <c r="O1534" i="1"/>
  <c r="O1498" i="1"/>
  <c r="O1475" i="1"/>
  <c r="O1447" i="1"/>
  <c r="P1447" i="1" s="1"/>
  <c r="O1422" i="1"/>
  <c r="P1422" i="1" s="1"/>
  <c r="O1413" i="1"/>
  <c r="O1378" i="1"/>
  <c r="O1354" i="1"/>
  <c r="Q1354" i="1" s="1"/>
  <c r="O1303" i="1"/>
  <c r="O1286" i="1"/>
  <c r="O1266" i="1"/>
  <c r="Q1266" i="1" s="1"/>
  <c r="O1100" i="1"/>
  <c r="O1070" i="1"/>
  <c r="O1035" i="1"/>
  <c r="O1005" i="1"/>
  <c r="O956" i="1"/>
  <c r="P956" i="1" s="1"/>
  <c r="O875" i="1"/>
  <c r="Q875" i="1" s="1"/>
  <c r="O843" i="1"/>
  <c r="O746" i="1"/>
  <c r="Q746" i="1" s="1"/>
  <c r="O391" i="1"/>
  <c r="P391" i="1" s="1"/>
  <c r="O353" i="1"/>
  <c r="P353" i="1" s="1"/>
  <c r="O327" i="1"/>
  <c r="P327" i="1" s="1"/>
  <c r="O312" i="1"/>
  <c r="P312" i="1" s="1"/>
  <c r="O296" i="1"/>
  <c r="P296" i="1" s="1"/>
  <c r="O277" i="1"/>
  <c r="Q277" i="1" s="1"/>
  <c r="O253" i="1"/>
  <c r="P253" i="1" s="1"/>
  <c r="O235" i="1"/>
  <c r="O184" i="1"/>
  <c r="O153" i="1"/>
  <c r="O128" i="1"/>
  <c r="P128" i="1" s="1"/>
  <c r="O2406" i="1"/>
  <c r="O2383" i="1"/>
  <c r="O2345" i="1"/>
  <c r="Q2345" i="1" s="1"/>
  <c r="O2329" i="1"/>
  <c r="O2283" i="1"/>
  <c r="O2259" i="1"/>
  <c r="P2259" i="1" s="1"/>
  <c r="O2224" i="1"/>
  <c r="O2166" i="1"/>
  <c r="O2136" i="1"/>
  <c r="O2034" i="1"/>
  <c r="O2017" i="1"/>
  <c r="O2008" i="1"/>
  <c r="O1912" i="1"/>
  <c r="O1894" i="1"/>
  <c r="P1894" i="1" s="1"/>
  <c r="O1834" i="1"/>
  <c r="Q1834" i="1" s="1"/>
  <c r="O1777" i="1"/>
  <c r="O1669" i="1"/>
  <c r="P1669" i="1" s="1"/>
  <c r="O1533" i="1"/>
  <c r="Q1533" i="1" s="1"/>
  <c r="O1496" i="1"/>
  <c r="P1496" i="1" s="1"/>
  <c r="O1421" i="1"/>
  <c r="Q1421" i="1" s="1"/>
  <c r="O1412" i="1"/>
  <c r="O1353" i="1"/>
  <c r="O1339" i="1"/>
  <c r="P1339" i="1" s="1"/>
  <c r="O1285" i="1"/>
  <c r="O1265" i="1"/>
  <c r="Q1265" i="1" s="1"/>
  <c r="O1236" i="1"/>
  <c r="O1161" i="1"/>
  <c r="O1069" i="1"/>
  <c r="Q1069" i="1" s="1"/>
  <c r="O955" i="1"/>
  <c r="O874" i="1"/>
  <c r="P874" i="1" s="1"/>
  <c r="O860" i="1"/>
  <c r="O825" i="1"/>
  <c r="P825" i="1" s="1"/>
  <c r="O556" i="1"/>
  <c r="O390" i="1"/>
  <c r="P390" i="1" s="1"/>
  <c r="O352" i="1"/>
  <c r="P352" i="1" s="1"/>
  <c r="O311" i="1"/>
  <c r="P311" i="1" s="1"/>
  <c r="O295" i="1"/>
  <c r="P295" i="1" s="1"/>
  <c r="O276" i="1"/>
  <c r="Q276" i="1" s="1"/>
  <c r="O252" i="1"/>
  <c r="P252" i="1" s="1"/>
  <c r="O232" i="1"/>
  <c r="Q232" i="1" s="1"/>
  <c r="O183" i="1"/>
  <c r="O152" i="1"/>
  <c r="O125" i="1"/>
  <c r="P125" i="1" s="1"/>
  <c r="O2188" i="1"/>
  <c r="P2188" i="1" s="1"/>
  <c r="O2165" i="1"/>
  <c r="P2165" i="1" s="1"/>
  <c r="O2135" i="1"/>
  <c r="O2051" i="1"/>
  <c r="Q2051" i="1" s="1"/>
  <c r="O1930" i="1"/>
  <c r="P1930" i="1" s="1"/>
  <c r="O1911" i="1"/>
  <c r="O1833" i="1"/>
  <c r="O1812" i="1"/>
  <c r="P1812" i="1" s="1"/>
  <c r="O1681" i="1"/>
  <c r="Q1681" i="1" s="1"/>
  <c r="O1668" i="1"/>
  <c r="O1623" i="1"/>
  <c r="P1623" i="1" s="1"/>
  <c r="O1497" i="1"/>
  <c r="O1458" i="1"/>
  <c r="O1445" i="1"/>
  <c r="O1420" i="1"/>
  <c r="O1366" i="1"/>
  <c r="O1338" i="1"/>
  <c r="P1338" i="1" s="1"/>
  <c r="O1302" i="1"/>
  <c r="O1235" i="1"/>
  <c r="O1096" i="1"/>
  <c r="P1096" i="1" s="1"/>
  <c r="O1067" i="1"/>
  <c r="Q1067" i="1" s="1"/>
  <c r="O1045" i="1"/>
  <c r="O951" i="1"/>
  <c r="O920" i="1"/>
  <c r="O873" i="1"/>
  <c r="P873" i="1" s="1"/>
  <c r="O859" i="1"/>
  <c r="P859" i="1" s="1"/>
  <c r="O792" i="1"/>
  <c r="O555" i="1"/>
  <c r="P555" i="1" s="1"/>
  <c r="O351" i="1"/>
  <c r="O308" i="1"/>
  <c r="Q308" i="1" s="1"/>
  <c r="O294" i="1"/>
  <c r="O275" i="1"/>
  <c r="P275" i="1" s="1"/>
  <c r="O251" i="1"/>
  <c r="P251" i="1" s="1"/>
  <c r="O164" i="1"/>
  <c r="O124" i="1"/>
  <c r="P124" i="1" s="1"/>
  <c r="O2422" i="1"/>
  <c r="O2404" i="1"/>
  <c r="O2272" i="1"/>
  <c r="P2272" i="1" s="1"/>
  <c r="O2255" i="1"/>
  <c r="P2255" i="1" s="1"/>
  <c r="O2220" i="1"/>
  <c r="O2187" i="1"/>
  <c r="O2152" i="1"/>
  <c r="O2120" i="1"/>
  <c r="O1927" i="1"/>
  <c r="O1756" i="1"/>
  <c r="O1473" i="1"/>
  <c r="P1473" i="1" s="1"/>
  <c r="O1387" i="1"/>
  <c r="P1387" i="1" s="1"/>
  <c r="O1377" i="1"/>
  <c r="O1365" i="1"/>
  <c r="P1365" i="1" s="1"/>
  <c r="O1311" i="1"/>
  <c r="P1311" i="1" s="1"/>
  <c r="O1234" i="1"/>
  <c r="P1234" i="1" s="1"/>
  <c r="O1196" i="1"/>
  <c r="O1160" i="1"/>
  <c r="P1160" i="1" s="1"/>
  <c r="O1139" i="1"/>
  <c r="P1139" i="1" s="1"/>
  <c r="O1044" i="1"/>
  <c r="O949" i="1"/>
  <c r="P949" i="1" s="1"/>
  <c r="O872" i="1"/>
  <c r="P872" i="1" s="1"/>
  <c r="O824" i="1"/>
  <c r="O808" i="1"/>
  <c r="P808" i="1" s="1"/>
  <c r="O791" i="1"/>
  <c r="P791" i="1" s="1"/>
  <c r="O384" i="1"/>
  <c r="O348" i="1"/>
  <c r="Q348" i="1" s="1"/>
  <c r="O323" i="1"/>
  <c r="Q323" i="1" s="1"/>
  <c r="O307" i="1"/>
  <c r="P307" i="1" s="1"/>
  <c r="O293" i="1"/>
  <c r="P293" i="1" s="1"/>
  <c r="O274" i="1"/>
  <c r="O229" i="1"/>
  <c r="O198" i="1"/>
  <c r="P198" i="1" s="1"/>
  <c r="O163" i="1"/>
  <c r="O123" i="1"/>
  <c r="O2381" i="1"/>
  <c r="O2299" i="1"/>
  <c r="O2271" i="1"/>
  <c r="O2252" i="1"/>
  <c r="O2236" i="1"/>
  <c r="O2202" i="1"/>
  <c r="O2186" i="1"/>
  <c r="O2164" i="1"/>
  <c r="O2100" i="1"/>
  <c r="O2078" i="1"/>
  <c r="Q2078" i="1" s="1"/>
  <c r="O2050" i="1"/>
  <c r="O2032" i="1"/>
  <c r="Q2032" i="1" s="1"/>
  <c r="O1892" i="1"/>
  <c r="Q1892" i="1" s="1"/>
  <c r="O1877" i="1"/>
  <c r="P1877" i="1" s="1"/>
  <c r="O1860" i="1"/>
  <c r="O1472" i="1"/>
  <c r="P1472" i="1" s="1"/>
  <c r="O1457" i="1"/>
  <c r="O1411" i="1"/>
  <c r="O1263" i="1"/>
  <c r="O1212" i="1"/>
  <c r="O1195" i="1"/>
  <c r="O1159" i="1"/>
  <c r="O948" i="1"/>
  <c r="O871" i="1"/>
  <c r="P871" i="1" s="1"/>
  <c r="O838" i="1"/>
  <c r="P838" i="1" s="1"/>
  <c r="O807" i="1"/>
  <c r="P807" i="1" s="1"/>
  <c r="O790" i="1"/>
  <c r="P790" i="1" s="1"/>
  <c r="O742" i="1"/>
  <c r="P742" i="1" s="1"/>
  <c r="O446" i="1"/>
  <c r="O383" i="1"/>
  <c r="Q383" i="1" s="1"/>
  <c r="O347" i="1"/>
  <c r="O306" i="1"/>
  <c r="O292" i="1"/>
  <c r="Q292" i="1" s="1"/>
  <c r="O273" i="1"/>
  <c r="Q273" i="1" s="1"/>
  <c r="O181" i="1"/>
  <c r="P181" i="1" s="1"/>
  <c r="O172" i="1"/>
  <c r="Q172" i="1" s="1"/>
  <c r="O162" i="1"/>
  <c r="Q162" i="1" s="1"/>
  <c r="N6304" i="1"/>
  <c r="O6304" i="1" s="1"/>
  <c r="P6304" i="1" s="1"/>
  <c r="O6303" i="1"/>
  <c r="P6303" i="1" s="1"/>
  <c r="N6840" i="1"/>
  <c r="N6841" i="1" s="1"/>
  <c r="O6839" i="1"/>
  <c r="N6728" i="1"/>
  <c r="O6728" i="1" s="1"/>
  <c r="O6727" i="1"/>
  <c r="P6727" i="1" s="1"/>
  <c r="N4938" i="1"/>
  <c r="O4938" i="1" s="1"/>
  <c r="O4937" i="1"/>
  <c r="Q4937" i="1" s="1"/>
  <c r="O52" i="1"/>
  <c r="P52" i="1" s="1"/>
  <c r="N53" i="1"/>
  <c r="O53" i="1" s="1"/>
  <c r="O48" i="1"/>
  <c r="P48" i="1" s="1"/>
  <c r="N49" i="1"/>
  <c r="O5598" i="1"/>
  <c r="P5598" i="1" s="1"/>
  <c r="N5599" i="1"/>
  <c r="N2527" i="1"/>
  <c r="O2527" i="1" s="1"/>
  <c r="P2527" i="1" s="1"/>
  <c r="O2526" i="1"/>
  <c r="Q2526" i="1" s="1"/>
  <c r="O4720" i="1"/>
  <c r="N4721" i="1"/>
  <c r="O4721" i="1" s="1"/>
  <c r="N19" i="1"/>
  <c r="O19" i="1" s="1"/>
  <c r="O7023" i="1"/>
  <c r="P7023" i="1" s="1"/>
  <c r="N6935" i="1"/>
  <c r="O6443" i="1"/>
  <c r="N6300" i="1"/>
  <c r="O6300" i="1" s="1"/>
  <c r="O6299" i="1"/>
  <c r="O5543" i="1"/>
  <c r="P5543" i="1" s="1"/>
  <c r="N5544" i="1"/>
  <c r="N5339" i="1"/>
  <c r="N5093" i="1"/>
  <c r="O5066" i="1"/>
  <c r="N5035" i="1"/>
  <c r="O5035" i="1" s="1"/>
  <c r="O4986" i="1"/>
  <c r="N4987" i="1"/>
  <c r="N4988" i="1" s="1"/>
  <c r="O4988" i="1" s="1"/>
  <c r="N4970" i="1"/>
  <c r="O4969" i="1"/>
  <c r="O4914" i="1"/>
  <c r="Q4914" i="1" s="1"/>
  <c r="N4915" i="1"/>
  <c r="O4915" i="1" s="1"/>
  <c r="O2088" i="1"/>
  <c r="N2089" i="1"/>
  <c r="O2089" i="1" s="1"/>
  <c r="P2089" i="1" s="1"/>
  <c r="N5285" i="1"/>
  <c r="O5285" i="1" s="1"/>
  <c r="O5200" i="1"/>
  <c r="P5200" i="1" s="1"/>
  <c r="N5157" i="1"/>
  <c r="O5156" i="1"/>
  <c r="P5156" i="1" s="1"/>
  <c r="O4350" i="1"/>
  <c r="N4351" i="1"/>
  <c r="O3430" i="1"/>
  <c r="N3431" i="1"/>
  <c r="O3431" i="1" s="1"/>
  <c r="O3219" i="1"/>
  <c r="N3220" i="1"/>
  <c r="O3220" i="1" s="1"/>
  <c r="P3220" i="1" s="1"/>
  <c r="N4947" i="1"/>
  <c r="O4947" i="1" s="1"/>
  <c r="O4946" i="1"/>
  <c r="O6" i="1"/>
  <c r="N7007" i="1"/>
  <c r="N6965" i="1"/>
  <c r="O6965" i="1" s="1"/>
  <c r="Q6965" i="1" s="1"/>
  <c r="N6933" i="1"/>
  <c r="O6933" i="1" s="1"/>
  <c r="N6551" i="1"/>
  <c r="N6471" i="1"/>
  <c r="O6471" i="1" s="1"/>
  <c r="N6235" i="1"/>
  <c r="N6201" i="1"/>
  <c r="N6202" i="1" s="1"/>
  <c r="O6202" i="1" s="1"/>
  <c r="O4428" i="1"/>
  <c r="N4429" i="1"/>
  <c r="O4429" i="1" s="1"/>
  <c r="O6791" i="1"/>
  <c r="Q6791" i="1" s="1"/>
  <c r="N6542" i="1"/>
  <c r="N6499" i="1"/>
  <c r="N6426" i="1"/>
  <c r="O6426" i="1" s="1"/>
  <c r="N6412" i="1"/>
  <c r="O6412" i="1" s="1"/>
  <c r="N6186" i="1"/>
  <c r="N6048" i="1"/>
  <c r="O6048" i="1" s="1"/>
  <c r="O5467" i="1"/>
  <c r="N5468" i="1"/>
  <c r="N5393" i="1"/>
  <c r="O5393" i="1" s="1"/>
  <c r="O5392" i="1"/>
  <c r="Q5392" i="1" s="1"/>
  <c r="O5368" i="1"/>
  <c r="O5210" i="1"/>
  <c r="O5170" i="1"/>
  <c r="P5170" i="1" s="1"/>
  <c r="O5127" i="1"/>
  <c r="N4997" i="1"/>
  <c r="O4997" i="1" s="1"/>
  <c r="O4844" i="1"/>
  <c r="N4845" i="1"/>
  <c r="O4845" i="1" s="1"/>
  <c r="O4541" i="1"/>
  <c r="O3923" i="1"/>
  <c r="P3923" i="1" s="1"/>
  <c r="N3924" i="1"/>
  <c r="N7062" i="1"/>
  <c r="N6527" i="1"/>
  <c r="N6528" i="1" s="1"/>
  <c r="O6528" i="1" s="1"/>
  <c r="O6002" i="1"/>
  <c r="P6002" i="1" s="1"/>
  <c r="N5780" i="1"/>
  <c r="O5780" i="1" s="1"/>
  <c r="O5779" i="1"/>
  <c r="P5779" i="1" s="1"/>
  <c r="O5706" i="1"/>
  <c r="P5706" i="1" s="1"/>
  <c r="N5707" i="1"/>
  <c r="O5707" i="1" s="1"/>
  <c r="N5197" i="1"/>
  <c r="O5197" i="1" s="1"/>
  <c r="O5196" i="1"/>
  <c r="N5043" i="1"/>
  <c r="O5043" i="1" s="1"/>
  <c r="O4606" i="1"/>
  <c r="N4607" i="1"/>
  <c r="O3291" i="1"/>
  <c r="O4653" i="1"/>
  <c r="P4653" i="1" s="1"/>
  <c r="N4654" i="1"/>
  <c r="O4654" i="1" s="1"/>
  <c r="P4654" i="1" s="1"/>
  <c r="O6260" i="1"/>
  <c r="N6261" i="1"/>
  <c r="N6262" i="1" s="1"/>
  <c r="O6262" i="1" s="1"/>
  <c r="N5547" i="1"/>
  <c r="O5547" i="1" s="1"/>
  <c r="P5547" i="1" s="1"/>
  <c r="O5546" i="1"/>
  <c r="N5850" i="1"/>
  <c r="O5849" i="1"/>
  <c r="P5849" i="1" s="1"/>
  <c r="O5496" i="1"/>
  <c r="P5496" i="1" s="1"/>
  <c r="N5497" i="1"/>
  <c r="O3660" i="1"/>
  <c r="P3660" i="1" s="1"/>
  <c r="N3661" i="1"/>
  <c r="O3661" i="1" s="1"/>
  <c r="O7019" i="1"/>
  <c r="P7019" i="1" s="1"/>
  <c r="O6931" i="1"/>
  <c r="P6931" i="1" s="1"/>
  <c r="N6711" i="1"/>
  <c r="N6712" i="1" s="1"/>
  <c r="O6712" i="1" s="1"/>
  <c r="O6540" i="1"/>
  <c r="N6438" i="1"/>
  <c r="O6438" i="1" s="1"/>
  <c r="O6256" i="1"/>
  <c r="Q6256" i="1" s="1"/>
  <c r="O6001" i="1"/>
  <c r="P6001" i="1" s="1"/>
  <c r="N5873" i="1"/>
  <c r="N5255" i="1"/>
  <c r="O5255" i="1" s="1"/>
  <c r="N5152" i="1"/>
  <c r="N5144" i="1"/>
  <c r="N5145" i="1" s="1"/>
  <c r="O5145" i="1" s="1"/>
  <c r="O5143" i="1"/>
  <c r="P5143" i="1" s="1"/>
  <c r="O5052" i="1"/>
  <c r="N5011" i="1"/>
  <c r="O5011" i="1" s="1"/>
  <c r="O4813" i="1"/>
  <c r="P4813" i="1" s="1"/>
  <c r="N4814" i="1"/>
  <c r="O4814" i="1" s="1"/>
  <c r="O3292" i="1"/>
  <c r="N3293" i="1"/>
  <c r="O3293" i="1" s="1"/>
  <c r="N5621" i="1"/>
  <c r="O5620" i="1"/>
  <c r="N4475" i="1"/>
  <c r="O4474" i="1"/>
  <c r="O3533" i="1"/>
  <c r="N3534" i="1"/>
  <c r="N3535" i="1" s="1"/>
  <c r="O3535" i="1" s="1"/>
  <c r="O5073" i="1"/>
  <c r="N5074" i="1"/>
  <c r="N7035" i="1"/>
  <c r="N6929" i="1"/>
  <c r="O6929" i="1" s="1"/>
  <c r="N6490" i="1"/>
  <c r="O6112" i="1"/>
  <c r="N6113" i="1"/>
  <c r="N5840" i="1"/>
  <c r="O5840" i="1" s="1"/>
  <c r="O5839" i="1"/>
  <c r="Q5839" i="1" s="1"/>
  <c r="N5592" i="1"/>
  <c r="O5592" i="1" s="1"/>
  <c r="N5560" i="1"/>
  <c r="N5477" i="1"/>
  <c r="O5477" i="1" s="1"/>
  <c r="O4950" i="1"/>
  <c r="N4769" i="1"/>
  <c r="O4769" i="1" s="1"/>
  <c r="O4148" i="1"/>
  <c r="N4149" i="1"/>
  <c r="O4149" i="1" s="1"/>
  <c r="N3912" i="1"/>
  <c r="O3911" i="1"/>
  <c r="O4049" i="1"/>
  <c r="O6129" i="1"/>
  <c r="Q6129" i="1" s="1"/>
  <c r="N6130" i="1"/>
  <c r="O6130" i="1" s="1"/>
  <c r="N5625" i="1"/>
  <c r="O5624" i="1"/>
  <c r="P5624" i="1" s="1"/>
  <c r="O5460" i="1"/>
  <c r="Q5460" i="1" s="1"/>
  <c r="N5461" i="1"/>
  <c r="O5461" i="1" s="1"/>
  <c r="O5005" i="1"/>
  <c r="N5006" i="1"/>
  <c r="O5006" i="1" s="1"/>
  <c r="N7016" i="1"/>
  <c r="N6519" i="1"/>
  <c r="O6519" i="1" s="1"/>
  <c r="P6519" i="1" s="1"/>
  <c r="N6291" i="1"/>
  <c r="O6291" i="1" s="1"/>
  <c r="Q6291" i="1" s="1"/>
  <c r="N6182" i="1"/>
  <c r="O6181" i="1"/>
  <c r="O6125" i="1"/>
  <c r="Q6125" i="1" s="1"/>
  <c r="N6045" i="1"/>
  <c r="O6045" i="1" s="1"/>
  <c r="O5205" i="1"/>
  <c r="N5206" i="1"/>
  <c r="O5108" i="1"/>
  <c r="P5108" i="1" s="1"/>
  <c r="N5109" i="1"/>
  <c r="N39" i="1"/>
  <c r="O39" i="1" s="1"/>
  <c r="O7047" i="1"/>
  <c r="P7047" i="1" s="1"/>
  <c r="N6986" i="1"/>
  <c r="O6927" i="1"/>
  <c r="P6927" i="1" s="1"/>
  <c r="O6731" i="1"/>
  <c r="P6731" i="1" s="1"/>
  <c r="N6447" i="1"/>
  <c r="N6448" i="1" s="1"/>
  <c r="N6449" i="1" s="1"/>
  <c r="O6449" i="1" s="1"/>
  <c r="O6124" i="1"/>
  <c r="P6124" i="1" s="1"/>
  <c r="N5825" i="1"/>
  <c r="O5825" i="1" s="1"/>
  <c r="P5825" i="1" s="1"/>
  <c r="N5758" i="1"/>
  <c r="O5758" i="1" s="1"/>
  <c r="O5757" i="1"/>
  <c r="Q5757" i="1" s="1"/>
  <c r="N5702" i="1"/>
  <c r="O5454" i="1"/>
  <c r="N5133" i="1"/>
  <c r="N5023" i="1"/>
  <c r="N5024" i="1" s="1"/>
  <c r="O5024" i="1" s="1"/>
  <c r="P5024" i="1" s="1"/>
  <c r="N4257" i="1"/>
  <c r="N4258" i="1" s="1"/>
  <c r="N4205" i="1"/>
  <c r="O4205" i="1" s="1"/>
  <c r="O4204" i="1"/>
  <c r="Q4204" i="1" s="1"/>
  <c r="O4815" i="1"/>
  <c r="P4815" i="1" s="1"/>
  <c r="O4570" i="1"/>
  <c r="P4570" i="1" s="1"/>
  <c r="O4537" i="1"/>
  <c r="P4537" i="1" s="1"/>
  <c r="O4236" i="1"/>
  <c r="N4217" i="1"/>
  <c r="N4218" i="1" s="1"/>
  <c r="O4218" i="1" s="1"/>
  <c r="N4184" i="1"/>
  <c r="O4184" i="1" s="1"/>
  <c r="N4128" i="1"/>
  <c r="O4128" i="1" s="1"/>
  <c r="O4071" i="1"/>
  <c r="N3002" i="1"/>
  <c r="O3001" i="1"/>
  <c r="N4716" i="1"/>
  <c r="N4510" i="1"/>
  <c r="O4442" i="1"/>
  <c r="Q4442" i="1" s="1"/>
  <c r="N4443" i="1"/>
  <c r="O3025" i="1"/>
  <c r="N3026" i="1"/>
  <c r="N4535" i="1"/>
  <c r="O4535" i="1" s="1"/>
  <c r="O3515" i="1"/>
  <c r="N3516" i="1"/>
  <c r="O3516" i="1" s="1"/>
  <c r="N4624" i="1"/>
  <c r="N4463" i="1"/>
  <c r="O4463" i="1" s="1"/>
  <c r="N4377" i="1"/>
  <c r="O4377" i="1" s="1"/>
  <c r="O4340" i="1"/>
  <c r="Q4340" i="1" s="1"/>
  <c r="O4282" i="1"/>
  <c r="P4282" i="1" s="1"/>
  <c r="O4126" i="1"/>
  <c r="O3872" i="1"/>
  <c r="N3763" i="1"/>
  <c r="O3128" i="1"/>
  <c r="N3853" i="1"/>
  <c r="O3852" i="1"/>
  <c r="O3686" i="1"/>
  <c r="P3686" i="1" s="1"/>
  <c r="O3129" i="1"/>
  <c r="N3130" i="1"/>
  <c r="O3130" i="1" s="1"/>
  <c r="O4683" i="1"/>
  <c r="P4683" i="1" s="1"/>
  <c r="N4483" i="1"/>
  <c r="O4483" i="1" s="1"/>
  <c r="Q4483" i="1" s="1"/>
  <c r="O4357" i="1"/>
  <c r="P4357" i="1" s="1"/>
  <c r="O4118" i="1"/>
  <c r="Q4118" i="1" s="1"/>
  <c r="O4068" i="1"/>
  <c r="O4001" i="1"/>
  <c r="N4002" i="1"/>
  <c r="O3939" i="1"/>
  <c r="O3915" i="1"/>
  <c r="N3783" i="1"/>
  <c r="O3783" i="1" s="1"/>
  <c r="P3783" i="1" s="1"/>
  <c r="O3246" i="1"/>
  <c r="N3247" i="1"/>
  <c r="N3248" i="1" s="1"/>
  <c r="O3248" i="1" s="1"/>
  <c r="N4685" i="1"/>
  <c r="O4685" i="1" s="1"/>
  <c r="O4684" i="1"/>
  <c r="O3629" i="1"/>
  <c r="N3630" i="1"/>
  <c r="N3453" i="1"/>
  <c r="O3453" i="1" s="1"/>
  <c r="O3452" i="1"/>
  <c r="N5383" i="1"/>
  <c r="O5383" i="1" s="1"/>
  <c r="O5249" i="1"/>
  <c r="N5228" i="1"/>
  <c r="N4496" i="1"/>
  <c r="N4497" i="1" s="1"/>
  <c r="N4449" i="1"/>
  <c r="O4449" i="1" s="1"/>
  <c r="N4374" i="1"/>
  <c r="N4299" i="1"/>
  <c r="N4272" i="1"/>
  <c r="N4233" i="1"/>
  <c r="N4152" i="1"/>
  <c r="N3599" i="1"/>
  <c r="O3599" i="1" s="1"/>
  <c r="O3598" i="1"/>
  <c r="N3451" i="1"/>
  <c r="O3451" i="1" s="1"/>
  <c r="O3243" i="1"/>
  <c r="O4808" i="1"/>
  <c r="N4809" i="1"/>
  <c r="O4809" i="1" s="1"/>
  <c r="O4779" i="1"/>
  <c r="O4582" i="1"/>
  <c r="P4582" i="1" s="1"/>
  <c r="O3827" i="1"/>
  <c r="P3827" i="1" s="1"/>
  <c r="O3585" i="1"/>
  <c r="N3586" i="1"/>
  <c r="O3586" i="1" s="1"/>
  <c r="O3483" i="1"/>
  <c r="N3180" i="1"/>
  <c r="O3180" i="1" s="1"/>
  <c r="O3179" i="1"/>
  <c r="N6212" i="1"/>
  <c r="N6213" i="1" s="1"/>
  <c r="O5855" i="1"/>
  <c r="N5805" i="1"/>
  <c r="O5612" i="1"/>
  <c r="N5504" i="1"/>
  <c r="O4924" i="1"/>
  <c r="Q4924" i="1" s="1"/>
  <c r="O4774" i="1"/>
  <c r="P4774" i="1" s="1"/>
  <c r="O4386" i="1"/>
  <c r="Q4386" i="1" s="1"/>
  <c r="O4277" i="1"/>
  <c r="O4028" i="1"/>
  <c r="O3256" i="1"/>
  <c r="P3256" i="1" s="1"/>
  <c r="N3257" i="1"/>
  <c r="O3257" i="1" s="1"/>
  <c r="N3508" i="1"/>
  <c r="O3508" i="1" s="1"/>
  <c r="P3508" i="1" s="1"/>
  <c r="N3312" i="1"/>
  <c r="O3288" i="1"/>
  <c r="N3289" i="1"/>
  <c r="O3289" i="1" s="1"/>
  <c r="N2815" i="1"/>
  <c r="N2816" i="1" s="1"/>
  <c r="O2814" i="1"/>
  <c r="O2681" i="1"/>
  <c r="N2682" i="1"/>
  <c r="N2683" i="1" s="1"/>
  <c r="N2684" i="1" s="1"/>
  <c r="O2684" i="1" s="1"/>
  <c r="O3556" i="1"/>
  <c r="N3384" i="1"/>
  <c r="N2809" i="1"/>
  <c r="O2809" i="1" s="1"/>
  <c r="O2808" i="1"/>
  <c r="P2808" i="1" s="1"/>
  <c r="N2969" i="1"/>
  <c r="N2970" i="1" s="1"/>
  <c r="O2968" i="1"/>
  <c r="N2948" i="1"/>
  <c r="O2947" i="1"/>
  <c r="N3623" i="1"/>
  <c r="O2266" i="1"/>
  <c r="N2267" i="1"/>
  <c r="O2267" i="1" s="1"/>
  <c r="N3698" i="1"/>
  <c r="O3698" i="1" s="1"/>
  <c r="N3479" i="1"/>
  <c r="O3479" i="1" s="1"/>
  <c r="N3470" i="1"/>
  <c r="N3471" i="1" s="1"/>
  <c r="O3471" i="1" s="1"/>
  <c r="O3424" i="1"/>
  <c r="P3424" i="1" s="1"/>
  <c r="N3318" i="1"/>
  <c r="N2603" i="1"/>
  <c r="O2603" i="1" s="1"/>
  <c r="O2602" i="1"/>
  <c r="Q2602" i="1" s="1"/>
  <c r="N3602" i="1"/>
  <c r="O3602" i="1" s="1"/>
  <c r="P3602" i="1" s="1"/>
  <c r="N3153" i="1"/>
  <c r="O3152" i="1"/>
  <c r="P3152" i="1" s="1"/>
  <c r="O3064" i="1"/>
  <c r="N3065" i="1"/>
  <c r="O3065" i="1" s="1"/>
  <c r="N3488" i="1"/>
  <c r="N3489" i="1" s="1"/>
  <c r="N3416" i="1"/>
  <c r="O3302" i="1"/>
  <c r="N3223" i="1"/>
  <c r="N3224" i="1" s="1"/>
  <c r="O3224" i="1" s="1"/>
  <c r="O3183" i="1"/>
  <c r="Q3183" i="1" s="1"/>
  <c r="N3184" i="1"/>
  <c r="N3185" i="1" s="1"/>
  <c r="N2869" i="1"/>
  <c r="O2868" i="1"/>
  <c r="N2227" i="1"/>
  <c r="O2227" i="1" s="1"/>
  <c r="O2226" i="1"/>
  <c r="O2036" i="1"/>
  <c r="P2036" i="1" s="1"/>
  <c r="N2037" i="1"/>
  <c r="O2037" i="1" s="1"/>
  <c r="N3304" i="1"/>
  <c r="O3303" i="1"/>
  <c r="O3009" i="1"/>
  <c r="P3009" i="1" s="1"/>
  <c r="N3010" i="1"/>
  <c r="N3011" i="1" s="1"/>
  <c r="O3011" i="1" s="1"/>
  <c r="N2704" i="1"/>
  <c r="N2705" i="1" s="1"/>
  <c r="O2705" i="1" s="1"/>
  <c r="O2703" i="1"/>
  <c r="Q2703" i="1" s="1"/>
  <c r="N2474" i="1"/>
  <c r="O2474" i="1" s="1"/>
  <c r="O2473" i="1"/>
  <c r="O2242" i="1"/>
  <c r="N2243" i="1"/>
  <c r="O2243" i="1" s="1"/>
  <c r="N4591" i="1"/>
  <c r="O4544" i="1"/>
  <c r="Q4544" i="1" s="1"/>
  <c r="O3376" i="1"/>
  <c r="N3377" i="1"/>
  <c r="O3005" i="1"/>
  <c r="N3006" i="1"/>
  <c r="N2763" i="1"/>
  <c r="O2763" i="1" s="1"/>
  <c r="N2555" i="1"/>
  <c r="O2356" i="1"/>
  <c r="Q2356" i="1" s="1"/>
  <c r="O2066" i="1"/>
  <c r="Q2066" i="1" s="1"/>
  <c r="O1882" i="1"/>
  <c r="N1741" i="1"/>
  <c r="O1741" i="1" s="1"/>
  <c r="O1740" i="1"/>
  <c r="Q1740" i="1" s="1"/>
  <c r="O1091" i="1"/>
  <c r="P1091" i="1" s="1"/>
  <c r="N1092" i="1"/>
  <c r="N2601" i="1"/>
  <c r="O2601" i="1" s="1"/>
  <c r="N2533" i="1"/>
  <c r="N2386" i="1"/>
  <c r="O2386" i="1" s="1"/>
  <c r="N2353" i="1"/>
  <c r="O2353" i="1" s="1"/>
  <c r="N2257" i="1"/>
  <c r="N1995" i="1"/>
  <c r="O1994" i="1"/>
  <c r="N1961" i="1"/>
  <c r="N1937" i="1"/>
  <c r="O1937" i="1" s="1"/>
  <c r="O1507" i="1"/>
  <c r="N1508" i="1"/>
  <c r="O1508" i="1" s="1"/>
  <c r="O196" i="1"/>
  <c r="P196" i="1" s="1"/>
  <c r="N197" i="1"/>
  <c r="O197" i="1" s="1"/>
  <c r="O2761" i="1"/>
  <c r="P2761" i="1" s="1"/>
  <c r="N1992" i="1"/>
  <c r="N1993" i="1" s="1"/>
  <c r="O1993" i="1" s="1"/>
  <c r="O1991" i="1"/>
  <c r="P1991" i="1" s="1"/>
  <c r="O1916" i="1"/>
  <c r="P1916" i="1" s="1"/>
  <c r="N1825" i="1"/>
  <c r="N1826" i="1" s="1"/>
  <c r="N1827" i="1" s="1"/>
  <c r="O1466" i="1"/>
  <c r="Q1466" i="1" s="1"/>
  <c r="N1467" i="1"/>
  <c r="O2845" i="1"/>
  <c r="N1852" i="1"/>
  <c r="N1853" i="1" s="1"/>
  <c r="O1851" i="1"/>
  <c r="P1851" i="1" s="1"/>
  <c r="O2780" i="1"/>
  <c r="P2780" i="1" s="1"/>
  <c r="N2397" i="1"/>
  <c r="N2398" i="1" s="1"/>
  <c r="O2398" i="1" s="1"/>
  <c r="O1082" i="1"/>
  <c r="N1083" i="1"/>
  <c r="O1083" i="1" s="1"/>
  <c r="N2904" i="1"/>
  <c r="N1676" i="1"/>
  <c r="O1676" i="1" s="1"/>
  <c r="P1676" i="1" s="1"/>
  <c r="N2928" i="1"/>
  <c r="N2253" i="1"/>
  <c r="O2171" i="1"/>
  <c r="N1878" i="1"/>
  <c r="N1821" i="1"/>
  <c r="N1822" i="1" s="1"/>
  <c r="O1822" i="1" s="1"/>
  <c r="N2476" i="1"/>
  <c r="O2476" i="1" s="1"/>
  <c r="O2420" i="1"/>
  <c r="O2203" i="1"/>
  <c r="O2138" i="1"/>
  <c r="O2126" i="1"/>
  <c r="O2047" i="1"/>
  <c r="N1931" i="1"/>
  <c r="O1899" i="1"/>
  <c r="P1899" i="1" s="1"/>
  <c r="O1687" i="1"/>
  <c r="P1687" i="1" s="1"/>
  <c r="O1459" i="1"/>
  <c r="P1459" i="1" s="1"/>
  <c r="N1460" i="1"/>
  <c r="O1712" i="1"/>
  <c r="Q1712" i="1" s="1"/>
  <c r="N1713" i="1"/>
  <c r="O1713" i="1" s="1"/>
  <c r="O940" i="1"/>
  <c r="N941" i="1"/>
  <c r="O1483" i="1"/>
  <c r="Q1483" i="1" s="1"/>
  <c r="N1484" i="1"/>
  <c r="O1484" i="1" s="1"/>
  <c r="P1484" i="1" s="1"/>
  <c r="N3238" i="1"/>
  <c r="N3178" i="1"/>
  <c r="O3178" i="1" s="1"/>
  <c r="N3082" i="1"/>
  <c r="N3083" i="1" s="1"/>
  <c r="O2606" i="1"/>
  <c r="Q2606" i="1" s="1"/>
  <c r="O2392" i="1"/>
  <c r="Q2392" i="1" s="1"/>
  <c r="N2338" i="1"/>
  <c r="O2149" i="1"/>
  <c r="P2149" i="1" s="1"/>
  <c r="O1671" i="1"/>
  <c r="P1671" i="1" s="1"/>
  <c r="N1672" i="1"/>
  <c r="O1672" i="1" s="1"/>
  <c r="P1672" i="1" s="1"/>
  <c r="O1525" i="1"/>
  <c r="N1526" i="1"/>
  <c r="O1328" i="1"/>
  <c r="N1329" i="1"/>
  <c r="O3145" i="1"/>
  <c r="O3066" i="1"/>
  <c r="Q3066" i="1" s="1"/>
  <c r="O2564" i="1"/>
  <c r="N3014" i="1"/>
  <c r="N2924" i="1"/>
  <c r="O2924" i="1" s="1"/>
  <c r="P2924" i="1" s="1"/>
  <c r="N2890" i="1"/>
  <c r="N2459" i="1"/>
  <c r="N2439" i="1"/>
  <c r="O1682" i="1"/>
  <c r="N1683" i="1"/>
  <c r="N1684" i="1" s="1"/>
  <c r="O1684" i="1" s="1"/>
  <c r="P1684" i="1" s="1"/>
  <c r="O2922" i="1"/>
  <c r="Q2922" i="1" s="1"/>
  <c r="O2909" i="1"/>
  <c r="O2563" i="1"/>
  <c r="O2499" i="1"/>
  <c r="N2308" i="1"/>
  <c r="O2308" i="1" s="1"/>
  <c r="P2308" i="1" s="1"/>
  <c r="O2194" i="1"/>
  <c r="N2041" i="1"/>
  <c r="N2042" i="1" s="1"/>
  <c r="O2042" i="1" s="1"/>
  <c r="N1978" i="1"/>
  <c r="O1978" i="1" s="1"/>
  <c r="P1978" i="1" s="1"/>
  <c r="O1977" i="1"/>
  <c r="P1977" i="1" s="1"/>
  <c r="N1874" i="1"/>
  <c r="O1874" i="1" s="1"/>
  <c r="N1787" i="1"/>
  <c r="N1788" i="1" s="1"/>
  <c r="O1786" i="1"/>
  <c r="P1786" i="1" s="1"/>
  <c r="O1696" i="1"/>
  <c r="N1401" i="1"/>
  <c r="O1401" i="1" s="1"/>
  <c r="O1400" i="1"/>
  <c r="P1400" i="1" s="1"/>
  <c r="N1068" i="1"/>
  <c r="O1068" i="1" s="1"/>
  <c r="N334" i="1"/>
  <c r="N335" i="1" s="1"/>
  <c r="N336" i="1" s="1"/>
  <c r="N1358" i="1"/>
  <c r="N812" i="1"/>
  <c r="O812" i="1" s="1"/>
  <c r="P812" i="1" s="1"/>
  <c r="N743" i="1"/>
  <c r="N369" i="1"/>
  <c r="N370" i="1" s="1"/>
  <c r="N371" i="1" s="1"/>
  <c r="N372" i="1" s="1"/>
  <c r="N320" i="1"/>
  <c r="N269" i="1"/>
  <c r="O269" i="1" s="1"/>
  <c r="O225" i="1"/>
  <c r="O202" i="1"/>
  <c r="N117" i="1"/>
  <c r="N118" i="1" s="1"/>
  <c r="O118" i="1" s="1"/>
  <c r="O102" i="1"/>
  <c r="N1324" i="1"/>
  <c r="N1325" i="1" s="1"/>
  <c r="O1325" i="1" s="1"/>
  <c r="N1242" i="1"/>
  <c r="O1242" i="1" s="1"/>
  <c r="P1242" i="1" s="1"/>
  <c r="N1098" i="1"/>
  <c r="N1079" i="1"/>
  <c r="N1080" i="1" s="1"/>
  <c r="O1080" i="1" s="1"/>
  <c r="N831" i="1"/>
  <c r="N832" i="1" s="1"/>
  <c r="N1316" i="1"/>
  <c r="O1316" i="1" s="1"/>
  <c r="P1316" i="1" s="1"/>
  <c r="N1052" i="1"/>
  <c r="N945" i="1"/>
  <c r="O945" i="1" s="1"/>
  <c r="N765" i="1"/>
  <c r="N716" i="1"/>
  <c r="O716" i="1" s="1"/>
  <c r="N265" i="1"/>
  <c r="N266" i="1" s="1"/>
  <c r="O266" i="1" s="1"/>
  <c r="N192" i="1"/>
  <c r="N1268" i="1"/>
  <c r="N1269" i="1" s="1"/>
  <c r="O1269" i="1" s="1"/>
  <c r="O98" i="1"/>
  <c r="O1118" i="1"/>
  <c r="P1118" i="1" s="1"/>
  <c r="N1086" i="1"/>
  <c r="N844" i="1"/>
  <c r="N349" i="1"/>
  <c r="O349" i="1" s="1"/>
  <c r="N330" i="1"/>
  <c r="N278" i="1"/>
  <c r="N126" i="1"/>
  <c r="N1233" i="1"/>
  <c r="O1233" i="1" s="1"/>
  <c r="N952" i="1"/>
  <c r="N546" i="1"/>
  <c r="O546" i="1" s="1"/>
  <c r="P546" i="1" s="1"/>
  <c r="N978" i="1"/>
  <c r="O978" i="1" s="1"/>
  <c r="N1544" i="1"/>
  <c r="N1396" i="1"/>
  <c r="O1396" i="1" s="1"/>
  <c r="P1396" i="1" s="1"/>
  <c r="N1320" i="1"/>
  <c r="N1321" i="1" s="1"/>
  <c r="O1321" i="1" s="1"/>
  <c r="O1276" i="1"/>
  <c r="N1147" i="1"/>
  <c r="N1148" i="1" s="1"/>
  <c r="O1148" i="1" s="1"/>
  <c r="N359" i="1"/>
  <c r="O359" i="1" s="1"/>
  <c r="Q359" i="1" s="1"/>
  <c r="N233" i="1"/>
  <c r="N1046" i="1"/>
  <c r="N950" i="1"/>
  <c r="O950" i="1" s="1"/>
  <c r="N134" i="1"/>
  <c r="O134" i="1" s="1"/>
  <c r="N1342" i="1"/>
  <c r="O1342" i="1" s="1"/>
  <c r="N1205" i="1"/>
  <c r="N1197" i="1"/>
  <c r="N1198" i="1" s="1"/>
  <c r="O1198" i="1" s="1"/>
  <c r="P1198" i="1" s="1"/>
  <c r="N1027" i="1"/>
  <c r="O1027" i="1" s="1"/>
  <c r="N720" i="1"/>
  <c r="N324" i="1"/>
  <c r="N241" i="1"/>
  <c r="O241" i="1" s="1"/>
  <c r="O146" i="1"/>
  <c r="N557" i="1"/>
  <c r="N433" i="1"/>
  <c r="N1442" i="1"/>
  <c r="N1102" i="1"/>
  <c r="O1102" i="1" s="1"/>
  <c r="O142" i="1"/>
  <c r="Q142" i="1" s="1"/>
  <c r="O7020" i="1"/>
  <c r="N7021" i="1"/>
  <c r="O7021" i="1" s="1"/>
  <c r="O6973" i="1"/>
  <c r="N6974" i="1"/>
  <c r="O6974" i="1" s="1"/>
  <c r="O7048" i="1"/>
  <c r="N7049" i="1"/>
  <c r="O7049" i="1" s="1"/>
  <c r="O7024" i="1"/>
  <c r="N7025" i="1"/>
  <c r="O6980" i="1"/>
  <c r="N6981" i="1"/>
  <c r="O6981" i="1" s="1"/>
  <c r="N7101" i="1"/>
  <c r="N7068" i="1"/>
  <c r="N7052" i="1"/>
  <c r="N6961" i="1"/>
  <c r="O6792" i="1"/>
  <c r="N6793" i="1"/>
  <c r="O6793" i="1" s="1"/>
  <c r="O6707" i="1"/>
  <c r="N6708" i="1"/>
  <c r="N7106" i="1"/>
  <c r="N6954" i="1"/>
  <c r="N6939" i="1"/>
  <c r="O6939" i="1" s="1"/>
  <c r="O6861" i="1"/>
  <c r="N6862" i="1"/>
  <c r="O6862" i="1" s="1"/>
  <c r="N6853" i="1"/>
  <c r="O6853" i="1" s="1"/>
  <c r="O6819" i="1"/>
  <c r="O6780" i="1"/>
  <c r="N6781" i="1"/>
  <c r="N5345" i="1"/>
  <c r="O5344" i="1"/>
  <c r="N7012" i="1"/>
  <c r="N7029" i="1"/>
  <c r="O6959" i="1"/>
  <c r="O6851" i="1"/>
  <c r="O6799" i="1"/>
  <c r="N6914" i="1"/>
  <c r="O6815" i="1"/>
  <c r="N7077" i="1"/>
  <c r="O6816" i="1"/>
  <c r="N6817" i="1"/>
  <c r="O6817" i="1" s="1"/>
  <c r="N7003" i="1"/>
  <c r="O6795" i="1"/>
  <c r="N7087" i="1"/>
  <c r="N6977" i="1"/>
  <c r="N6911" i="1"/>
  <c r="N6903" i="1"/>
  <c r="N6857" i="1"/>
  <c r="O6857" i="1" s="1"/>
  <c r="O6796" i="1"/>
  <c r="N6797" i="1"/>
  <c r="O6797" i="1" s="1"/>
  <c r="O6332" i="1"/>
  <c r="N6333" i="1"/>
  <c r="O6321" i="1"/>
  <c r="N6322" i="1"/>
  <c r="N6942" i="1"/>
  <c r="O6855" i="1"/>
  <c r="O6439" i="1"/>
  <c r="N6440" i="1"/>
  <c r="O6450" i="1"/>
  <c r="N6451" i="1"/>
  <c r="O5489" i="1"/>
  <c r="N5490" i="1"/>
  <c r="N6834" i="1"/>
  <c r="N6830" i="1"/>
  <c r="N6802" i="1"/>
  <c r="N6774" i="1"/>
  <c r="N6770" i="1"/>
  <c r="N6762" i="1"/>
  <c r="O6762" i="1" s="1"/>
  <c r="N6758" i="1"/>
  <c r="O6758" i="1" s="1"/>
  <c r="N6754" i="1"/>
  <c r="N6742" i="1"/>
  <c r="N6738" i="1"/>
  <c r="O6738" i="1" s="1"/>
  <c r="N6734" i="1"/>
  <c r="N6722" i="1"/>
  <c r="N6718" i="1"/>
  <c r="O6718" i="1" s="1"/>
  <c r="N6714" i="1"/>
  <c r="N6647" i="1"/>
  <c r="N6429" i="1"/>
  <c r="O6428" i="1"/>
  <c r="O6352" i="1"/>
  <c r="N6353" i="1"/>
  <c r="O6596" i="1"/>
  <c r="O6340" i="1"/>
  <c r="N6341" i="1"/>
  <c r="O6341" i="1" s="1"/>
  <c r="N6138" i="1"/>
  <c r="O6137" i="1"/>
  <c r="O5509" i="1"/>
  <c r="N5510" i="1"/>
  <c r="O6413" i="1"/>
  <c r="N6414" i="1"/>
  <c r="O6422" i="1"/>
  <c r="N6423" i="1"/>
  <c r="O6423" i="1" s="1"/>
  <c r="O6372" i="1"/>
  <c r="N6373" i="1"/>
  <c r="O6373" i="1" s="1"/>
  <c r="O6221" i="1"/>
  <c r="N6222" i="1"/>
  <c r="O6288" i="1"/>
  <c r="N6289" i="1"/>
  <c r="O6289" i="1" s="1"/>
  <c r="O6454" i="1"/>
  <c r="N6455" i="1"/>
  <c r="N6408" i="1"/>
  <c r="N6366" i="1"/>
  <c r="N6361" i="1"/>
  <c r="O6298" i="1"/>
  <c r="N6164" i="1"/>
  <c r="N5753" i="1"/>
  <c r="N6309" i="1"/>
  <c r="O6309" i="1" s="1"/>
  <c r="O6233" i="1"/>
  <c r="N6194" i="1"/>
  <c r="O6194" i="1" s="1"/>
  <c r="N5294" i="1"/>
  <c r="O5294" i="1" s="1"/>
  <c r="N6384" i="1"/>
  <c r="N6314" i="1"/>
  <c r="N6297" i="1"/>
  <c r="O6297" i="1" s="1"/>
  <c r="O6286" i="1"/>
  <c r="O6270" i="1"/>
  <c r="N6271" i="1"/>
  <c r="N6179" i="1"/>
  <c r="O6179" i="1" s="1"/>
  <c r="O5811" i="1"/>
  <c r="N5812" i="1"/>
  <c r="O5812" i="1" s="1"/>
  <c r="N6161" i="1"/>
  <c r="O6161" i="1" s="1"/>
  <c r="N6081" i="1"/>
  <c r="O6080" i="1"/>
  <c r="O6424" i="1"/>
  <c r="O6208" i="1"/>
  <c r="O5664" i="1"/>
  <c r="O6307" i="1"/>
  <c r="O6238" i="1"/>
  <c r="N6239" i="1"/>
  <c r="O6192" i="1"/>
  <c r="O5784" i="1"/>
  <c r="N5785" i="1"/>
  <c r="O5734" i="1"/>
  <c r="O4931" i="1"/>
  <c r="N4932" i="1"/>
  <c r="O4932" i="1" s="1"/>
  <c r="N5736" i="1"/>
  <c r="O5736" i="1" s="1"/>
  <c r="O5735" i="1"/>
  <c r="O5537" i="1"/>
  <c r="N5538" i="1"/>
  <c r="O6126" i="1"/>
  <c r="N6127" i="1"/>
  <c r="O6041" i="1"/>
  <c r="N6042" i="1"/>
  <c r="O6042" i="1" s="1"/>
  <c r="O5429" i="1"/>
  <c r="N5430" i="1"/>
  <c r="N6167" i="1"/>
  <c r="O6316" i="1"/>
  <c r="O6266" i="1"/>
  <c r="N6267" i="1"/>
  <c r="O5533" i="1"/>
  <c r="N5534" i="1"/>
  <c r="O5377" i="1"/>
  <c r="N5378" i="1"/>
  <c r="O5378" i="1" s="1"/>
  <c r="O6040" i="1"/>
  <c r="N5888" i="1"/>
  <c r="O5888" i="1" s="1"/>
  <c r="O5819" i="1"/>
  <c r="O5729" i="1"/>
  <c r="O5580" i="1"/>
  <c r="O5211" i="1"/>
  <c r="N5212" i="1"/>
  <c r="O5730" i="1"/>
  <c r="N5731" i="1"/>
  <c r="O5731" i="1" s="1"/>
  <c r="N5582" i="1"/>
  <c r="O5581" i="1"/>
  <c r="O5189" i="1"/>
  <c r="N5190" i="1"/>
  <c r="O5791" i="1"/>
  <c r="N5792" i="1"/>
  <c r="O5792" i="1" s="1"/>
  <c r="N5555" i="1"/>
  <c r="O5554" i="1"/>
  <c r="O5769" i="1"/>
  <c r="N5770" i="1"/>
  <c r="N5483" i="1"/>
  <c r="O5482" i="1"/>
  <c r="O5138" i="1"/>
  <c r="P5138" i="1" s="1"/>
  <c r="N5139" i="1"/>
  <c r="O4705" i="1"/>
  <c r="N4706" i="1"/>
  <c r="O6003" i="1"/>
  <c r="N6004" i="1"/>
  <c r="O6004" i="1" s="1"/>
  <c r="O5864" i="1"/>
  <c r="N5865" i="1"/>
  <c r="O5727" i="1"/>
  <c r="O5659" i="1"/>
  <c r="O5569" i="1"/>
  <c r="O4848" i="1"/>
  <c r="N4849" i="1"/>
  <c r="O5845" i="1"/>
  <c r="N5846" i="1"/>
  <c r="N5571" i="1"/>
  <c r="O5571" i="1" s="1"/>
  <c r="O5570" i="1"/>
  <c r="O5512" i="1"/>
  <c r="N5513" i="1"/>
  <c r="O5039" i="1"/>
  <c r="N5040" i="1"/>
  <c r="O5040" i="1" s="1"/>
  <c r="O4896" i="1"/>
  <c r="N4897" i="1"/>
  <c r="O6090" i="1"/>
  <c r="N6091" i="1"/>
  <c r="O5856" i="1"/>
  <c r="N5857" i="1"/>
  <c r="O5815" i="1"/>
  <c r="N5816" i="1"/>
  <c r="O5629" i="1"/>
  <c r="N5630" i="1"/>
  <c r="N5617" i="1"/>
  <c r="O5616" i="1"/>
  <c r="O4864" i="1"/>
  <c r="N4865" i="1"/>
  <c r="O5369" i="1"/>
  <c r="N5370" i="1"/>
  <c r="N6070" i="1"/>
  <c r="O5587" i="1"/>
  <c r="N5588" i="1"/>
  <c r="O5588" i="1" s="1"/>
  <c r="O5115" i="1"/>
  <c r="O6120" i="1"/>
  <c r="N6121" i="1"/>
  <c r="N5829" i="1"/>
  <c r="O5116" i="1"/>
  <c r="N5117" i="1"/>
  <c r="O5117" i="1" s="1"/>
  <c r="O5013" i="1"/>
  <c r="O6007" i="1"/>
  <c r="N6008" i="1"/>
  <c r="O5014" i="1"/>
  <c r="N5015" i="1"/>
  <c r="N4978" i="1"/>
  <c r="O4978" i="1" s="1"/>
  <c r="O4977" i="1"/>
  <c r="O4951" i="1"/>
  <c r="N4952" i="1"/>
  <c r="O4880" i="1"/>
  <c r="N4881" i="1"/>
  <c r="N4827" i="1"/>
  <c r="O4826" i="1"/>
  <c r="N4965" i="1"/>
  <c r="O4964" i="1"/>
  <c r="O4775" i="1"/>
  <c r="N4776" i="1"/>
  <c r="N5896" i="1"/>
  <c r="N5745" i="1"/>
  <c r="N5692" i="1"/>
  <c r="N5656" i="1"/>
  <c r="O5486" i="1"/>
  <c r="N5374" i="1"/>
  <c r="O5374" i="1" s="1"/>
  <c r="N5335" i="1"/>
  <c r="O5178" i="1"/>
  <c r="O5128" i="1"/>
  <c r="N5129" i="1"/>
  <c r="O5129" i="1" s="1"/>
  <c r="N5029" i="1"/>
  <c r="O4925" i="1"/>
  <c r="N4926" i="1"/>
  <c r="O5179" i="1"/>
  <c r="N5180" i="1"/>
  <c r="O5180" i="1" s="1"/>
  <c r="N5766" i="1"/>
  <c r="O5766" i="1" s="1"/>
  <c r="N5529" i="1"/>
  <c r="O5529" i="1" s="1"/>
  <c r="N5456" i="1"/>
  <c r="N5388" i="1"/>
  <c r="O5104" i="1"/>
  <c r="N5105" i="1"/>
  <c r="N5900" i="1"/>
  <c r="O5743" i="1"/>
  <c r="N5738" i="1"/>
  <c r="O5372" i="1"/>
  <c r="O5250" i="1"/>
  <c r="N5251" i="1"/>
  <c r="O5251" i="1" s="1"/>
  <c r="N5162" i="1"/>
  <c r="O5087" i="1"/>
  <c r="O4545" i="1"/>
  <c r="N4546" i="1"/>
  <c r="N4562" i="1"/>
  <c r="O4561" i="1"/>
  <c r="O4943" i="1"/>
  <c r="N4944" i="1"/>
  <c r="O4855" i="1"/>
  <c r="N4856" i="1"/>
  <c r="O4856" i="1" s="1"/>
  <c r="O4695" i="1"/>
  <c r="N4696" i="1"/>
  <c r="O4902" i="1"/>
  <c r="N4903" i="1"/>
  <c r="O4792" i="1"/>
  <c r="N4793" i="1"/>
  <c r="O4527" i="1"/>
  <c r="N4528" i="1"/>
  <c r="N5280" i="1"/>
  <c r="O5280" i="1" s="1"/>
  <c r="N5240" i="1"/>
  <c r="N5236" i="1"/>
  <c r="N5232" i="1"/>
  <c r="N5217" i="1"/>
  <c r="N4922" i="1"/>
  <c r="O4922" i="1" s="1"/>
  <c r="O4921" i="1"/>
  <c r="N4941" i="1"/>
  <c r="O4941" i="1" s="1"/>
  <c r="N4991" i="1"/>
  <c r="N4974" i="1"/>
  <c r="N4859" i="1"/>
  <c r="O4858" i="1"/>
  <c r="N4736" i="1"/>
  <c r="O4735" i="1"/>
  <c r="N4935" i="1"/>
  <c r="O4935" i="1" s="1"/>
  <c r="O4934" i="1"/>
  <c r="N4436" i="1"/>
  <c r="O4435" i="1"/>
  <c r="O4784" i="1"/>
  <c r="N4785" i="1"/>
  <c r="O4840" i="1"/>
  <c r="N4841" i="1"/>
  <c r="O4780" i="1"/>
  <c r="N4781" i="1"/>
  <c r="O4598" i="1"/>
  <c r="N4599" i="1"/>
  <c r="N4207" i="1"/>
  <c r="O4206" i="1"/>
  <c r="O4901" i="1"/>
  <c r="O4560" i="1"/>
  <c r="N4539" i="1"/>
  <c r="O4539" i="1" s="1"/>
  <c r="O4538" i="1"/>
  <c r="O4440" i="1"/>
  <c r="N4441" i="1"/>
  <c r="O4441" i="1" s="1"/>
  <c r="O4734" i="1"/>
  <c r="N4398" i="1"/>
  <c r="O4362" i="1"/>
  <c r="N4363" i="1"/>
  <c r="N3984" i="1"/>
  <c r="O3983" i="1"/>
  <c r="O3344" i="1"/>
  <c r="N3345" i="1"/>
  <c r="O4816" i="1"/>
  <c r="N4817" i="1"/>
  <c r="N4728" i="1"/>
  <c r="O4728" i="1" s="1"/>
  <c r="N4700" i="1"/>
  <c r="O4700" i="1" s="1"/>
  <c r="O4596" i="1"/>
  <c r="N4574" i="1"/>
  <c r="O4566" i="1"/>
  <c r="N4461" i="1"/>
  <c r="O4461" i="1" s="1"/>
  <c r="O4314" i="1"/>
  <c r="N4315" i="1"/>
  <c r="O4268" i="1"/>
  <c r="N4269" i="1"/>
  <c r="O4185" i="1"/>
  <c r="N4186" i="1"/>
  <c r="O3820" i="1"/>
  <c r="N4689" i="1"/>
  <c r="O4688" i="1"/>
  <c r="N4671" i="1"/>
  <c r="O4671" i="1" s="1"/>
  <c r="O4567" i="1"/>
  <c r="N4568" i="1"/>
  <c r="O4568" i="1" s="1"/>
  <c r="O4389" i="1"/>
  <c r="N4390" i="1"/>
  <c r="N4297" i="1"/>
  <c r="O4297" i="1" s="1"/>
  <c r="O4296" i="1"/>
  <c r="N3822" i="1"/>
  <c r="O3822" i="1" s="1"/>
  <c r="O3821" i="1"/>
  <c r="O4542" i="1"/>
  <c r="N4543" i="1"/>
  <c r="O4543" i="1" s="1"/>
  <c r="O4432" i="1"/>
  <c r="N4433" i="1"/>
  <c r="O4358" i="1"/>
  <c r="N4359" i="1"/>
  <c r="N4239" i="1"/>
  <c r="O4239" i="1" s="1"/>
  <c r="O4238" i="1"/>
  <c r="O4550" i="1"/>
  <c r="N4551" i="1"/>
  <c r="O4478" i="1"/>
  <c r="N4479" i="1"/>
  <c r="O3754" i="1"/>
  <c r="N3612" i="1"/>
  <c r="N3355" i="1"/>
  <c r="O3354" i="1"/>
  <c r="O4788" i="1"/>
  <c r="N4789" i="1"/>
  <c r="O4627" i="1"/>
  <c r="N4628" i="1"/>
  <c r="N4594" i="1"/>
  <c r="O4556" i="1"/>
  <c r="N4557" i="1"/>
  <c r="N4519" i="1"/>
  <c r="O4518" i="1"/>
  <c r="O4488" i="1"/>
  <c r="N4489" i="1"/>
  <c r="O4283" i="1"/>
  <c r="N4284" i="1"/>
  <c r="O4284" i="1" s="1"/>
  <c r="O4195" i="1"/>
  <c r="N4196" i="1"/>
  <c r="O4196" i="1" s="1"/>
  <c r="O3792" i="1"/>
  <c r="N3793" i="1"/>
  <c r="N4886" i="1"/>
  <c r="O4639" i="1"/>
  <c r="N4640" i="1"/>
  <c r="O4640" i="1" s="1"/>
  <c r="N4349" i="1"/>
  <c r="O4349" i="1" s="1"/>
  <c r="O4348" i="1"/>
  <c r="N4873" i="1"/>
  <c r="N4772" i="1"/>
  <c r="O4579" i="1"/>
  <c r="N4580" i="1"/>
  <c r="N4564" i="1"/>
  <c r="O4564" i="1" s="1"/>
  <c r="N4725" i="1"/>
  <c r="O4725" i="1" s="1"/>
  <c r="N4680" i="1"/>
  <c r="N4332" i="1"/>
  <c r="O4331" i="1"/>
  <c r="O4172" i="1"/>
  <c r="N4173" i="1"/>
  <c r="O4173" i="1" s="1"/>
  <c r="N4021" i="1"/>
  <c r="O4020" i="1"/>
  <c r="N4837" i="1"/>
  <c r="O4691" i="1"/>
  <c r="O3880" i="1"/>
  <c r="N3881" i="1"/>
  <c r="O3881" i="1" s="1"/>
  <c r="N4730" i="1"/>
  <c r="N4889" i="1"/>
  <c r="O4515" i="1"/>
  <c r="N4516" i="1"/>
  <c r="O4501" i="1"/>
  <c r="N4502" i="1"/>
  <c r="O4502" i="1" s="1"/>
  <c r="N4456" i="1"/>
  <c r="O4456" i="1" s="1"/>
  <c r="O4319" i="1"/>
  <c r="N4320" i="1"/>
  <c r="O4096" i="1"/>
  <c r="N4097" i="1"/>
  <c r="N3942" i="1"/>
  <c r="O3941" i="1"/>
  <c r="O4030" i="1"/>
  <c r="N4031" i="1"/>
  <c r="O4328" i="1"/>
  <c r="N4329" i="1"/>
  <c r="N4288" i="1"/>
  <c r="N3819" i="1"/>
  <c r="O3819" i="1" s="1"/>
  <c r="O3818" i="1"/>
  <c r="O3233" i="1"/>
  <c r="N3234" i="1"/>
  <c r="O1830" i="1"/>
  <c r="N1831" i="1"/>
  <c r="N4345" i="1"/>
  <c r="N4225" i="1"/>
  <c r="O3552" i="1"/>
  <c r="N3553" i="1"/>
  <c r="O3350" i="1"/>
  <c r="O3840" i="1"/>
  <c r="N3841" i="1"/>
  <c r="O3841" i="1" s="1"/>
  <c r="O3351" i="1"/>
  <c r="N3352" i="1"/>
  <c r="O3352" i="1" s="1"/>
  <c r="N4336" i="1"/>
  <c r="O4286" i="1"/>
  <c r="O4105" i="1"/>
  <c r="N4106" i="1"/>
  <c r="N3875" i="1"/>
  <c r="O3874" i="1"/>
  <c r="N4249" i="1"/>
  <c r="O4248" i="1"/>
  <c r="O4200" i="1"/>
  <c r="N4201" i="1"/>
  <c r="O3632" i="1"/>
  <c r="N3633" i="1"/>
  <c r="N3276" i="1"/>
  <c r="O3275" i="1"/>
  <c r="O4415" i="1"/>
  <c r="N4416" i="1"/>
  <c r="O4387" i="1"/>
  <c r="N4388" i="1"/>
  <c r="O4388" i="1" s="1"/>
  <c r="O4198" i="1"/>
  <c r="N4190" i="1"/>
  <c r="O4189" i="1"/>
  <c r="O3387" i="1"/>
  <c r="N3388" i="1"/>
  <c r="O3388" i="1" s="1"/>
  <c r="O4164" i="1"/>
  <c r="N4165" i="1"/>
  <c r="O4393" i="1"/>
  <c r="N4394" i="1"/>
  <c r="O4394" i="1" s="1"/>
  <c r="N4279" i="1"/>
  <c r="O4279" i="1" s="1"/>
  <c r="O4278" i="1"/>
  <c r="N3710" i="1"/>
  <c r="O3709" i="1"/>
  <c r="O4341" i="1"/>
  <c r="N4342" i="1"/>
  <c r="N4230" i="1"/>
  <c r="O4229" i="1"/>
  <c r="N4086" i="1"/>
  <c r="O3341" i="1"/>
  <c r="N3342" i="1"/>
  <c r="O3931" i="1"/>
  <c r="N3932" i="1"/>
  <c r="O3898" i="1"/>
  <c r="N3899" i="1"/>
  <c r="O3381" i="1"/>
  <c r="N3382" i="1"/>
  <c r="N2618" i="1"/>
  <c r="O2617" i="1"/>
  <c r="O4244" i="1"/>
  <c r="N4245" i="1"/>
  <c r="O4119" i="1"/>
  <c r="N4120" i="1"/>
  <c r="N3917" i="1"/>
  <c r="O3917" i="1" s="1"/>
  <c r="O3916" i="1"/>
  <c r="O3590" i="1"/>
  <c r="O3326" i="1"/>
  <c r="N3327" i="1"/>
  <c r="N3909" i="1"/>
  <c r="O3591" i="1"/>
  <c r="N3592" i="1"/>
  <c r="O3592" i="1" s="1"/>
  <c r="N3849" i="1"/>
  <c r="O3848" i="1"/>
  <c r="O3404" i="1"/>
  <c r="O3161" i="1"/>
  <c r="N3162" i="1"/>
  <c r="N2660" i="1"/>
  <c r="O2660" i="1" s="1"/>
  <c r="O2659" i="1"/>
  <c r="O3735" i="1"/>
  <c r="N3736" i="1"/>
  <c r="N3704" i="1"/>
  <c r="O3703" i="1"/>
  <c r="O3405" i="1"/>
  <c r="N3406" i="1"/>
  <c r="O4353" i="1"/>
  <c r="N4354" i="1"/>
  <c r="O4177" i="1"/>
  <c r="N4178" i="1"/>
  <c r="N4073" i="1"/>
  <c r="O4072" i="1"/>
  <c r="O4006" i="1"/>
  <c r="O3905" i="1"/>
  <c r="O3606" i="1"/>
  <c r="O3560" i="1"/>
  <c r="O3439" i="1"/>
  <c r="N3068" i="1"/>
  <c r="O3068" i="1" s="1"/>
  <c r="O3067" i="1"/>
  <c r="O2846" i="1"/>
  <c r="N2847" i="1"/>
  <c r="O4007" i="1"/>
  <c r="N4008" i="1"/>
  <c r="O3906" i="1"/>
  <c r="N3907" i="1"/>
  <c r="O3907" i="1" s="1"/>
  <c r="O3440" i="1"/>
  <c r="N3441" i="1"/>
  <c r="O3441" i="1" s="1"/>
  <c r="O2988" i="1"/>
  <c r="N2989" i="1"/>
  <c r="N4367" i="1"/>
  <c r="N4241" i="1"/>
  <c r="N4161" i="1"/>
  <c r="N4130" i="1"/>
  <c r="O3746" i="1"/>
  <c r="O3718" i="1"/>
  <c r="N3719" i="1"/>
  <c r="O3683" i="1"/>
  <c r="O3655" i="1"/>
  <c r="N3656" i="1"/>
  <c r="O3656" i="1" s="1"/>
  <c r="O3360" i="1"/>
  <c r="N3361" i="1"/>
  <c r="O3747" i="1"/>
  <c r="N3748" i="1"/>
  <c r="O3748" i="1" s="1"/>
  <c r="O3684" i="1"/>
  <c r="N3685" i="1"/>
  <c r="O3685" i="1" s="1"/>
  <c r="O3270" i="1"/>
  <c r="N3271" i="1"/>
  <c r="N3786" i="1"/>
  <c r="O3786" i="1" s="1"/>
  <c r="N3694" i="1"/>
  <c r="O3142" i="1"/>
  <c r="N3143" i="1"/>
  <c r="N3022" i="1"/>
  <c r="O3022" i="1" s="1"/>
  <c r="O3021" i="1"/>
  <c r="N3928" i="1"/>
  <c r="O3557" i="1"/>
  <c r="N3558" i="1"/>
  <c r="O3558" i="1" s="1"/>
  <c r="O3484" i="1"/>
  <c r="N3485" i="1"/>
  <c r="O3485" i="1" s="1"/>
  <c r="O3336" i="1"/>
  <c r="N3321" i="1"/>
  <c r="N3281" i="1"/>
  <c r="O2916" i="1"/>
  <c r="N2917" i="1"/>
  <c r="N2264" i="1"/>
  <c r="O2264" i="1" s="1"/>
  <c r="O2263" i="1"/>
  <c r="O3784" i="1"/>
  <c r="O3492" i="1"/>
  <c r="O3337" i="1"/>
  <c r="N3338" i="1"/>
  <c r="O3338" i="1" s="1"/>
  <c r="O2982" i="1"/>
  <c r="N2983" i="1"/>
  <c r="O2983" i="1" s="1"/>
  <c r="O3493" i="1"/>
  <c r="N3494" i="1"/>
  <c r="O3494" i="1" s="1"/>
  <c r="O2756" i="1"/>
  <c r="N2757" i="1"/>
  <c r="O2757" i="1" s="1"/>
  <c r="N2765" i="1"/>
  <c r="O2764" i="1"/>
  <c r="N3546" i="1"/>
  <c r="N3529" i="1"/>
  <c r="N3499" i="1"/>
  <c r="N3482" i="1"/>
  <c r="O3482" i="1" s="1"/>
  <c r="N3465" i="1"/>
  <c r="O3244" i="1"/>
  <c r="N3210" i="1"/>
  <c r="O2860" i="1"/>
  <c r="N2861" i="1"/>
  <c r="O2734" i="1"/>
  <c r="O2677" i="1"/>
  <c r="O3159" i="1"/>
  <c r="N3160" i="1"/>
  <c r="O3160" i="1" s="1"/>
  <c r="O2735" i="1"/>
  <c r="N2736" i="1"/>
  <c r="O2678" i="1"/>
  <c r="N2679" i="1"/>
  <c r="O2679" i="1" s="1"/>
  <c r="O2911" i="1"/>
  <c r="N2912" i="1"/>
  <c r="O2887" i="1"/>
  <c r="N2888" i="1"/>
  <c r="O2888" i="1" s="1"/>
  <c r="N3575" i="1"/>
  <c r="N2140" i="1"/>
  <c r="O2140" i="1" s="1"/>
  <c r="O2139" i="1"/>
  <c r="O1908" i="1"/>
  <c r="O2343" i="1"/>
  <c r="N2344" i="1"/>
  <c r="O2344" i="1" s="1"/>
  <c r="O1909" i="1"/>
  <c r="N1910" i="1"/>
  <c r="O1910" i="1" s="1"/>
  <c r="O3077" i="1"/>
  <c r="N3078" i="1"/>
  <c r="N2959" i="1"/>
  <c r="O2958" i="1"/>
  <c r="N2501" i="1"/>
  <c r="O2501" i="1" s="1"/>
  <c r="O2500" i="1"/>
  <c r="O1896" i="1"/>
  <c r="N1897" i="1"/>
  <c r="N2221" i="1"/>
  <c r="N2730" i="1"/>
  <c r="O2798" i="1"/>
  <c r="O2673" i="1"/>
  <c r="O2582" i="1"/>
  <c r="O2389" i="1"/>
  <c r="O2799" i="1"/>
  <c r="N2800" i="1"/>
  <c r="O2674" i="1"/>
  <c r="N2675" i="1"/>
  <c r="O2390" i="1"/>
  <c r="N2391" i="1"/>
  <c r="O2391" i="1" s="1"/>
  <c r="O1771" i="1"/>
  <c r="N1772" i="1"/>
  <c r="O1731" i="1"/>
  <c r="N1732" i="1"/>
  <c r="N2708" i="1"/>
  <c r="O2663" i="1"/>
  <c r="N2664" i="1"/>
  <c r="O2664" i="1" s="1"/>
  <c r="O2655" i="1"/>
  <c r="N2656" i="1"/>
  <c r="O2656" i="1" s="1"/>
  <c r="O2199" i="1"/>
  <c r="O1928" i="1"/>
  <c r="N1929" i="1"/>
  <c r="O1929" i="1" s="1"/>
  <c r="O2130" i="1"/>
  <c r="O2450" i="1"/>
  <c r="N2451" i="1"/>
  <c r="O2131" i="1"/>
  <c r="N2132" i="1"/>
  <c r="O1956" i="1"/>
  <c r="N1957" i="1"/>
  <c r="O1957" i="1" s="1"/>
  <c r="O3071" i="1"/>
  <c r="N3072" i="1"/>
  <c r="N2782" i="1"/>
  <c r="O2781" i="1"/>
  <c r="O2955" i="1"/>
  <c r="O2769" i="1"/>
  <c r="N2770" i="1"/>
  <c r="N2667" i="1"/>
  <c r="O2667" i="1" s="1"/>
  <c r="N2622" i="1"/>
  <c r="O2466" i="1"/>
  <c r="N2467" i="1"/>
  <c r="N1858" i="1"/>
  <c r="O1857" i="1"/>
  <c r="O1807" i="1"/>
  <c r="N2874" i="1"/>
  <c r="O2740" i="1"/>
  <c r="N2741" i="1"/>
  <c r="N2726" i="1"/>
  <c r="N2495" i="1"/>
  <c r="N2423" i="1"/>
  <c r="O2357" i="1"/>
  <c r="O2348" i="1"/>
  <c r="N2349" i="1"/>
  <c r="O2048" i="1"/>
  <c r="N2049" i="1"/>
  <c r="O2049" i="1" s="1"/>
  <c r="O1808" i="1"/>
  <c r="N1809" i="1"/>
  <c r="O3024" i="1"/>
  <c r="O2908" i="1"/>
  <c r="O2650" i="1"/>
  <c r="O2318" i="1"/>
  <c r="N2319" i="1"/>
  <c r="O1980" i="1"/>
  <c r="O2931" i="1"/>
  <c r="N2932" i="1"/>
  <c r="O2896" i="1"/>
  <c r="N2897" i="1"/>
  <c r="O2651" i="1"/>
  <c r="N2652" i="1"/>
  <c r="O2652" i="1" s="1"/>
  <c r="N1982" i="1"/>
  <c r="O1982" i="1" s="1"/>
  <c r="O1981" i="1"/>
  <c r="O1933" i="1"/>
  <c r="N1934" i="1"/>
  <c r="N1924" i="1"/>
  <c r="O1923" i="1"/>
  <c r="N1903" i="1"/>
  <c r="O1902" i="1"/>
  <c r="O2409" i="1"/>
  <c r="O2284" i="1"/>
  <c r="N2285" i="1"/>
  <c r="O2277" i="1"/>
  <c r="O2189" i="1"/>
  <c r="O2154" i="1"/>
  <c r="N2155" i="1"/>
  <c r="O2155" i="1" s="1"/>
  <c r="O1270" i="1"/>
  <c r="N1271" i="1"/>
  <c r="O2718" i="1"/>
  <c r="N2719" i="1"/>
  <c r="O2719" i="1" s="1"/>
  <c r="N2568" i="1"/>
  <c r="O2567" i="1"/>
  <c r="N2394" i="1"/>
  <c r="O2394" i="1" s="1"/>
  <c r="O2393" i="1"/>
  <c r="O2627" i="1"/>
  <c r="N2628" i="1"/>
  <c r="O2172" i="1"/>
  <c r="N2173" i="1"/>
  <c r="O2150" i="1"/>
  <c r="N2151" i="1"/>
  <c r="O2151" i="1" s="1"/>
  <c r="O1631" i="1"/>
  <c r="N1632" i="1"/>
  <c r="N2979" i="1"/>
  <c r="N2711" i="1"/>
  <c r="N2595" i="1"/>
  <c r="O2543" i="1"/>
  <c r="O2419" i="1"/>
  <c r="O2300" i="1"/>
  <c r="N2301" i="1"/>
  <c r="N2046" i="1"/>
  <c r="O2046" i="1" s="1"/>
  <c r="O2045" i="1"/>
  <c r="O1781" i="1"/>
  <c r="O1349" i="1"/>
  <c r="N2689" i="1"/>
  <c r="N2590" i="1"/>
  <c r="O1863" i="1"/>
  <c r="N1864" i="1"/>
  <c r="O1782" i="1"/>
  <c r="N1783" i="1"/>
  <c r="O1783" i="1" s="1"/>
  <c r="O1350" i="1"/>
  <c r="N1351" i="1"/>
  <c r="O1351" i="1" s="1"/>
  <c r="N2249" i="1"/>
  <c r="O2249" i="1" s="1"/>
  <c r="O2204" i="1"/>
  <c r="N2205" i="1"/>
  <c r="O2205" i="1" s="1"/>
  <c r="O2127" i="1"/>
  <c r="N2128" i="1"/>
  <c r="O2128" i="1" s="1"/>
  <c r="N2093" i="1"/>
  <c r="O2093" i="1" s="1"/>
  <c r="N2753" i="1"/>
  <c r="N2723" i="1"/>
  <c r="O2411" i="1"/>
  <c r="N2412" i="1"/>
  <c r="N2360" i="1"/>
  <c r="O1872" i="1"/>
  <c r="O1749" i="1"/>
  <c r="O1119" i="1"/>
  <c r="N1120" i="1"/>
  <c r="O1814" i="1"/>
  <c r="N1815" i="1"/>
  <c r="O1815" i="1" s="1"/>
  <c r="N1751" i="1"/>
  <c r="O1750" i="1"/>
  <c r="O2429" i="1"/>
  <c r="N2430" i="1"/>
  <c r="O2176" i="1"/>
  <c r="N2177" i="1"/>
  <c r="O2067" i="1"/>
  <c r="N2068" i="1"/>
  <c r="O1803" i="1"/>
  <c r="N1804" i="1"/>
  <c r="O2208" i="1"/>
  <c r="N2209" i="1"/>
  <c r="O2000" i="1"/>
  <c r="O1838" i="1"/>
  <c r="O2399" i="1"/>
  <c r="N2400" i="1"/>
  <c r="O2309" i="1"/>
  <c r="N2310" i="1"/>
  <c r="O2001" i="1"/>
  <c r="N2002" i="1"/>
  <c r="O2002" i="1" s="1"/>
  <c r="N1840" i="1"/>
  <c r="O1840" i="1" s="1"/>
  <c r="O1839" i="1"/>
  <c r="O1746" i="1"/>
  <c r="N1747" i="1"/>
  <c r="O1530" i="1"/>
  <c r="N1531" i="1"/>
  <c r="O1491" i="1"/>
  <c r="N1492" i="1"/>
  <c r="N1246" i="1"/>
  <c r="O1245" i="1"/>
  <c r="N2333" i="1"/>
  <c r="N2027" i="1"/>
  <c r="N1886" i="1"/>
  <c r="O1535" i="1"/>
  <c r="N2238" i="1"/>
  <c r="N2183" i="1"/>
  <c r="N2142" i="1"/>
  <c r="N2022" i="1"/>
  <c r="N1998" i="1"/>
  <c r="N1974" i="1"/>
  <c r="N1950" i="1"/>
  <c r="N1920" i="1"/>
  <c r="N1842" i="1"/>
  <c r="N1799" i="1"/>
  <c r="O1737" i="1"/>
  <c r="N1738" i="1"/>
  <c r="O1738" i="1" s="1"/>
  <c r="O1536" i="1"/>
  <c r="N1537" i="1"/>
  <c r="O1537" i="1" s="1"/>
  <c r="O794" i="1"/>
  <c r="N795" i="1"/>
  <c r="O1625" i="1"/>
  <c r="N1626" i="1"/>
  <c r="N1940" i="1"/>
  <c r="O1697" i="1"/>
  <c r="N1698" i="1"/>
  <c r="O1665" i="1"/>
  <c r="N1666" i="1"/>
  <c r="O1666" i="1" s="1"/>
  <c r="O1743" i="1"/>
  <c r="N1744" i="1"/>
  <c r="N1278" i="1"/>
  <c r="O1277" i="1"/>
  <c r="O1764" i="1"/>
  <c r="N1765" i="1"/>
  <c r="O1485" i="1"/>
  <c r="N1486" i="1"/>
  <c r="O1715" i="1"/>
  <c r="N1716" i="1"/>
  <c r="O1706" i="1"/>
  <c r="N1707" i="1"/>
  <c r="N1691" i="1"/>
  <c r="O1295" i="1"/>
  <c r="N1296" i="1"/>
  <c r="O694" i="1"/>
  <c r="N695" i="1"/>
  <c r="N1541" i="1"/>
  <c r="O1541" i="1" s="1"/>
  <c r="O1513" i="1"/>
  <c r="O1392" i="1"/>
  <c r="N1369" i="1"/>
  <c r="O1369" i="1" s="1"/>
  <c r="O1258" i="1"/>
  <c r="O1259" i="1"/>
  <c r="O688" i="1"/>
  <c r="N689" i="1"/>
  <c r="N1448" i="1"/>
  <c r="O1448" i="1" s="1"/>
  <c r="O1251" i="1"/>
  <c r="O1250" i="1"/>
  <c r="N1430" i="1"/>
  <c r="N1757" i="1"/>
  <c r="N1518" i="1"/>
  <c r="O1219" i="1"/>
  <c r="N969" i="1"/>
  <c r="O968" i="1"/>
  <c r="O1409" i="1"/>
  <c r="N1410" i="1"/>
  <c r="O1410" i="1" s="1"/>
  <c r="O1220" i="1"/>
  <c r="N1221" i="1"/>
  <c r="O1388" i="1"/>
  <c r="N1389" i="1"/>
  <c r="N1238" i="1"/>
  <c r="O1238" i="1" s="1"/>
  <c r="O1237" i="1"/>
  <c r="N1211" i="1"/>
  <c r="O1211" i="1" s="1"/>
  <c r="O1210" i="1"/>
  <c r="O1063" i="1"/>
  <c r="N1064" i="1"/>
  <c r="O784" i="1"/>
  <c r="N785" i="1"/>
  <c r="O1184" i="1"/>
  <c r="N1185" i="1"/>
  <c r="O1380" i="1"/>
  <c r="N1381" i="1"/>
  <c r="O1381" i="1" s="1"/>
  <c r="O963" i="1"/>
  <c r="N964" i="1"/>
  <c r="N918" i="1"/>
  <c r="O917" i="1"/>
  <c r="O1501" i="1"/>
  <c r="N1502" i="1"/>
  <c r="O1425" i="1"/>
  <c r="N1426" i="1"/>
  <c r="O1072" i="1"/>
  <c r="N1073" i="1"/>
  <c r="N1059" i="1"/>
  <c r="O1228" i="1"/>
  <c r="N1229" i="1"/>
  <c r="O1162" i="1"/>
  <c r="N1163" i="1"/>
  <c r="N1152" i="1"/>
  <c r="O1127" i="1"/>
  <c r="O1128" i="1"/>
  <c r="N1129" i="1"/>
  <c r="O1255" i="1"/>
  <c r="O1256" i="1"/>
  <c r="O923" i="1"/>
  <c r="N924" i="1"/>
  <c r="O886" i="1"/>
  <c r="O887" i="1"/>
  <c r="N888" i="1"/>
  <c r="O1216" i="1"/>
  <c r="N1217" i="1"/>
  <c r="O1217" i="1" s="1"/>
  <c r="O1224" i="1"/>
  <c r="N1225" i="1"/>
  <c r="O1136" i="1"/>
  <c r="N1137" i="1"/>
  <c r="O840" i="1"/>
  <c r="N841" i="1"/>
  <c r="O727" i="1"/>
  <c r="N728" i="1"/>
  <c r="O1180" i="1"/>
  <c r="N1181" i="1"/>
  <c r="O1181" i="1" s="1"/>
  <c r="O1133" i="1"/>
  <c r="N1134" i="1"/>
  <c r="O1291" i="1"/>
  <c r="N1292" i="1"/>
  <c r="O740" i="1"/>
  <c r="N741" i="1"/>
  <c r="O741" i="1" s="1"/>
  <c r="N364" i="1"/>
  <c r="O364" i="1" s="1"/>
  <c r="N1140" i="1"/>
  <c r="O1066" i="1"/>
  <c r="N821" i="1"/>
  <c r="O821" i="1" s="1"/>
  <c r="O709" i="1"/>
  <c r="N710" i="1"/>
  <c r="O362" i="1"/>
  <c r="N854" i="1"/>
  <c r="O854" i="1" s="1"/>
  <c r="O853" i="1"/>
  <c r="O1076" i="1"/>
  <c r="N1077" i="1"/>
  <c r="O1077" i="1" s="1"/>
  <c r="O921" i="1"/>
  <c r="N386" i="1"/>
  <c r="O385" i="1"/>
  <c r="O879" i="1"/>
  <c r="N880" i="1"/>
  <c r="O810" i="1"/>
  <c r="O447" i="1"/>
  <c r="N448" i="1"/>
  <c r="N1007" i="1"/>
  <c r="O867" i="1"/>
  <c r="N868" i="1"/>
  <c r="O868" i="1" s="1"/>
  <c r="N754" i="1"/>
  <c r="O735" i="1"/>
  <c r="N736" i="1"/>
  <c r="O815" i="1"/>
  <c r="N816" i="1"/>
  <c r="O286" i="1"/>
  <c r="O287" i="1"/>
  <c r="N288" i="1"/>
  <c r="O288" i="1" s="1"/>
  <c r="N775" i="1"/>
  <c r="N747" i="1"/>
  <c r="N427" i="1"/>
  <c r="O426" i="1"/>
  <c r="O415" i="1"/>
  <c r="N416" i="1"/>
  <c r="N770" i="1"/>
  <c r="O539" i="1"/>
  <c r="P539" i="1" s="1"/>
  <c r="O540" i="1"/>
  <c r="P540" i="1" s="1"/>
  <c r="N541" i="1"/>
  <c r="O393" i="1"/>
  <c r="N394" i="1"/>
  <c r="O149" i="1"/>
  <c r="O354" i="1"/>
  <c r="O355" i="1"/>
  <c r="N356" i="1"/>
  <c r="O356" i="1" s="1"/>
  <c r="O535" i="1"/>
  <c r="P535" i="1" s="1"/>
  <c r="N536" i="1"/>
  <c r="O245" i="1"/>
  <c r="N247" i="1"/>
  <c r="O246" i="1"/>
  <c r="O341" i="1"/>
  <c r="N223" i="1"/>
  <c r="O222" i="1"/>
  <c r="O411" i="1"/>
  <c r="N412" i="1"/>
  <c r="N231" i="1"/>
  <c r="O231" i="1" s="1"/>
  <c r="O230" i="1"/>
  <c r="O203" i="1"/>
  <c r="N204" i="1"/>
  <c r="O155" i="1"/>
  <c r="N156" i="1"/>
  <c r="O156" i="1" s="1"/>
  <c r="N271" i="1"/>
  <c r="O270" i="1"/>
  <c r="O147" i="1"/>
  <c r="N148" i="1"/>
  <c r="O148" i="1" s="1"/>
  <c r="O129" i="1"/>
  <c r="N284" i="1"/>
  <c r="O284" i="1" s="1"/>
  <c r="N256" i="1"/>
  <c r="O256" i="1" s="1"/>
  <c r="N131" i="1"/>
  <c r="O131" i="1" s="1"/>
  <c r="O130" i="1"/>
  <c r="O226" i="1"/>
  <c r="O227" i="1"/>
  <c r="N228" i="1"/>
  <c r="O228" i="1" s="1"/>
  <c r="O110" i="1"/>
  <c r="N297" i="1"/>
  <c r="O297" i="1" s="1"/>
  <c r="O282" i="1"/>
  <c r="O254" i="1"/>
  <c r="O111" i="1"/>
  <c r="N112" i="1"/>
  <c r="O143" i="1"/>
  <c r="N144" i="1"/>
  <c r="N309" i="1"/>
  <c r="N261" i="1"/>
  <c r="O103" i="1"/>
  <c r="N104" i="1"/>
  <c r="O104" i="1" s="1"/>
  <c r="O99" i="1"/>
  <c r="N100" i="1"/>
  <c r="O100" i="1" s="1"/>
  <c r="N32" i="1"/>
  <c r="O32" i="1" s="1"/>
  <c r="N28" i="1"/>
  <c r="Q2924" i="1"/>
  <c r="Q2696" i="1"/>
  <c r="Q1484" i="1"/>
  <c r="Q1376" i="1"/>
  <c r="Q1242" i="1"/>
  <c r="Q2308" i="1"/>
  <c r="Q3425" i="1"/>
  <c r="Q6257" i="1"/>
  <c r="Q6868" i="1"/>
  <c r="Q6599" i="1"/>
  <c r="Q5088" i="1"/>
  <c r="Q2421" i="1"/>
  <c r="Q3396" i="1"/>
  <c r="Q1396" i="1"/>
  <c r="Q6329" i="1"/>
  <c r="Q1419" i="1"/>
  <c r="Q6304" i="1"/>
  <c r="Q5024" i="1"/>
  <c r="Q3783" i="1"/>
  <c r="Q6876" i="1"/>
  <c r="Q5682" i="1"/>
  <c r="Q2097" i="1"/>
  <c r="Q1514" i="1"/>
  <c r="Q6694" i="1"/>
  <c r="Q1316" i="1"/>
  <c r="Q2545" i="1"/>
  <c r="Q2527" i="1"/>
  <c r="Q2089" i="1"/>
  <c r="Q1198" i="1"/>
  <c r="Q5825" i="1"/>
  <c r="Q5049" i="1"/>
  <c r="Q2218" i="1"/>
  <c r="Q2957" i="1"/>
  <c r="Q5665" i="1"/>
  <c r="Q6634" i="1"/>
  <c r="Q2083" i="1"/>
  <c r="Q5728" i="1"/>
  <c r="Q2014" i="1"/>
  <c r="Q5723" i="1"/>
  <c r="Q2197" i="1"/>
  <c r="Q6887" i="1"/>
  <c r="Q3828" i="1"/>
  <c r="Q66" i="1"/>
  <c r="Q1672" i="1"/>
  <c r="Q7043" i="1"/>
  <c r="Q57" i="1"/>
  <c r="Q812" i="1"/>
  <c r="Q2278" i="1"/>
  <c r="Q6812" i="1"/>
  <c r="P3393" i="1" l="1"/>
  <c r="N5291" i="1"/>
  <c r="O5291" i="1" s="1"/>
  <c r="O3461" i="1"/>
  <c r="P3461" i="1" s="1"/>
  <c r="N3462" i="1"/>
  <c r="O3462" i="1" s="1"/>
  <c r="P3479" i="1"/>
  <c r="P6047" i="1"/>
  <c r="Q6063" i="1"/>
  <c r="Q6059" i="1"/>
  <c r="Q6060" i="1"/>
  <c r="R8" i="1"/>
  <c r="Q6486" i="1"/>
  <c r="P6486" i="1"/>
  <c r="Q6516" i="1"/>
  <c r="P6516" i="1"/>
  <c r="Q6512" i="1"/>
  <c r="P6512" i="1"/>
  <c r="Q6518" i="1"/>
  <c r="P6518" i="1"/>
  <c r="Q6476" i="1"/>
  <c r="P6476" i="1"/>
  <c r="Q6536" i="1"/>
  <c r="P6536" i="1"/>
  <c r="Q6488" i="1"/>
  <c r="P6488" i="1"/>
  <c r="Q6530" i="1"/>
  <c r="P6530" i="1"/>
  <c r="Q6510" i="1"/>
  <c r="P6510" i="1"/>
  <c r="Q6478" i="1"/>
  <c r="P6478" i="1"/>
  <c r="Q6477" i="1"/>
  <c r="P6477" i="1"/>
  <c r="N6272" i="1"/>
  <c r="O6272" i="1" s="1"/>
  <c r="P6281" i="1"/>
  <c r="H6272" i="1"/>
  <c r="H6273" i="1" s="1"/>
  <c r="H6274" i="1" s="1"/>
  <c r="H6275" i="1" s="1"/>
  <c r="H6276" i="1" s="1"/>
  <c r="H6277" i="1" s="1"/>
  <c r="H6278" i="1" s="1"/>
  <c r="H6279" i="1" s="1"/>
  <c r="H6280" i="1" s="1"/>
  <c r="H6281" i="1" s="1"/>
  <c r="H6282" i="1" s="1"/>
  <c r="H6283" i="1" s="1"/>
  <c r="H6284" i="1" s="1"/>
  <c r="H6285" i="1" s="1"/>
  <c r="H6286" i="1" s="1"/>
  <c r="H6287" i="1" s="1"/>
  <c r="H6288" i="1" s="1"/>
  <c r="H6289" i="1" s="1"/>
  <c r="H6290" i="1" s="1"/>
  <c r="H6291" i="1" s="1"/>
  <c r="H6292" i="1" s="1"/>
  <c r="H6293" i="1" s="1"/>
  <c r="H6294" i="1" s="1"/>
  <c r="H6295" i="1" s="1"/>
  <c r="H6296" i="1" s="1"/>
  <c r="H6297" i="1" s="1"/>
  <c r="H6298" i="1" s="1"/>
  <c r="H6299" i="1" s="1"/>
  <c r="H6300" i="1" s="1"/>
  <c r="H6301" i="1" s="1"/>
  <c r="H6302" i="1" s="1"/>
  <c r="H6303" i="1" s="1"/>
  <c r="H6304" i="1" s="1"/>
  <c r="H6305" i="1" s="1"/>
  <c r="H6306" i="1" s="1"/>
  <c r="H6307" i="1" s="1"/>
  <c r="H6308" i="1" s="1"/>
  <c r="H6309" i="1" s="1"/>
  <c r="H6310" i="1" s="1"/>
  <c r="H6311" i="1" s="1"/>
  <c r="H6312" i="1" s="1"/>
  <c r="H6313" i="1" s="1"/>
  <c r="H6314" i="1" s="1"/>
  <c r="H6315" i="1" s="1"/>
  <c r="H6316" i="1" s="1"/>
  <c r="H6317" i="1" s="1"/>
  <c r="H6318" i="1" s="1"/>
  <c r="H6319" i="1" s="1"/>
  <c r="H6320" i="1" s="1"/>
  <c r="H6321" i="1" s="1"/>
  <c r="H6322" i="1" s="1"/>
  <c r="H6323" i="1" s="1"/>
  <c r="H6324" i="1" s="1"/>
  <c r="H6325" i="1" s="1"/>
  <c r="H6326" i="1" s="1"/>
  <c r="H6327" i="1" s="1"/>
  <c r="H6328" i="1" s="1"/>
  <c r="H6329" i="1" s="1"/>
  <c r="H6330" i="1" s="1"/>
  <c r="H6331" i="1" s="1"/>
  <c r="H6332" i="1" s="1"/>
  <c r="H6333" i="1" s="1"/>
  <c r="H6334" i="1" s="1"/>
  <c r="H6335" i="1" s="1"/>
  <c r="H6336" i="1" s="1"/>
  <c r="H6337" i="1" s="1"/>
  <c r="H6338" i="1" s="1"/>
  <c r="H6339" i="1" s="1"/>
  <c r="H6340" i="1" s="1"/>
  <c r="H6341" i="1" s="1"/>
  <c r="H6342" i="1" s="1"/>
  <c r="H6343" i="1" s="1"/>
  <c r="H6344" i="1" s="1"/>
  <c r="H6345" i="1" s="1"/>
  <c r="H6346" i="1" s="1"/>
  <c r="H6347" i="1" s="1"/>
  <c r="H6348" i="1" s="1"/>
  <c r="H6349" i="1" s="1"/>
  <c r="H6350" i="1" s="1"/>
  <c r="H6351" i="1" s="1"/>
  <c r="H6352" i="1" s="1"/>
  <c r="H6353" i="1" s="1"/>
  <c r="H6354" i="1" s="1"/>
  <c r="H6355" i="1" s="1"/>
  <c r="H6356" i="1" s="1"/>
  <c r="H6357" i="1" s="1"/>
  <c r="H6358" i="1" s="1"/>
  <c r="H6359" i="1" s="1"/>
  <c r="H6360" i="1" s="1"/>
  <c r="H6361" i="1" s="1"/>
  <c r="H6362" i="1" s="1"/>
  <c r="H6363" i="1" s="1"/>
  <c r="H6364" i="1" s="1"/>
  <c r="H6365" i="1" s="1"/>
  <c r="H6366" i="1" s="1"/>
  <c r="H6367" i="1" s="1"/>
  <c r="H6368" i="1" s="1"/>
  <c r="H6369" i="1" s="1"/>
  <c r="H6370" i="1" s="1"/>
  <c r="H6371" i="1" s="1"/>
  <c r="H6372" i="1" s="1"/>
  <c r="H6373" i="1" s="1"/>
  <c r="H6374" i="1" s="1"/>
  <c r="H6375" i="1" s="1"/>
  <c r="H6376" i="1" s="1"/>
  <c r="H6377" i="1" s="1"/>
  <c r="H6378" i="1" s="1"/>
  <c r="H6379" i="1" s="1"/>
  <c r="H6380" i="1" s="1"/>
  <c r="H6381" i="1" s="1"/>
  <c r="H6382" i="1" s="1"/>
  <c r="H6383" i="1" s="1"/>
  <c r="H6384" i="1" s="1"/>
  <c r="H6385" i="1" s="1"/>
  <c r="H6386" i="1" s="1"/>
  <c r="H6387" i="1" s="1"/>
  <c r="H6388" i="1" s="1"/>
  <c r="H6389" i="1" s="1"/>
  <c r="H6390" i="1" s="1"/>
  <c r="H6391" i="1" s="1"/>
  <c r="H6392" i="1" s="1"/>
  <c r="H6393" i="1" s="1"/>
  <c r="H6394" i="1" s="1"/>
  <c r="H6395" i="1" s="1"/>
  <c r="H6396" i="1" s="1"/>
  <c r="H6397" i="1" s="1"/>
  <c r="H6398" i="1" s="1"/>
  <c r="H6399" i="1" s="1"/>
  <c r="H6400" i="1" s="1"/>
  <c r="H6401" i="1" s="1"/>
  <c r="H6402" i="1" s="1"/>
  <c r="H6403" i="1" s="1"/>
  <c r="H6404" i="1" s="1"/>
  <c r="H6405" i="1" s="1"/>
  <c r="H6406" i="1" s="1"/>
  <c r="H6407" i="1" s="1"/>
  <c r="H6408" i="1" s="1"/>
  <c r="H6409" i="1" s="1"/>
  <c r="H6410" i="1" s="1"/>
  <c r="H6411" i="1" s="1"/>
  <c r="H6412" i="1" s="1"/>
  <c r="H6413" i="1" s="1"/>
  <c r="H6414" i="1" s="1"/>
  <c r="H6415" i="1" s="1"/>
  <c r="H6416" i="1" s="1"/>
  <c r="H6417" i="1" s="1"/>
  <c r="H6418" i="1" s="1"/>
  <c r="H6419" i="1" s="1"/>
  <c r="H6420" i="1" s="1"/>
  <c r="H6421" i="1" s="1"/>
  <c r="H6422" i="1" s="1"/>
  <c r="H6423" i="1" s="1"/>
  <c r="H6424" i="1" s="1"/>
  <c r="H6425" i="1" s="1"/>
  <c r="H6426" i="1" s="1"/>
  <c r="H6427" i="1" s="1"/>
  <c r="H6428" i="1" s="1"/>
  <c r="H6429" i="1" s="1"/>
  <c r="H6430" i="1" s="1"/>
  <c r="H6431" i="1" s="1"/>
  <c r="H6432" i="1" s="1"/>
  <c r="H6433" i="1" s="1"/>
  <c r="H6434" i="1" s="1"/>
  <c r="H6435" i="1" s="1"/>
  <c r="H6436" i="1" s="1"/>
  <c r="H6437" i="1" s="1"/>
  <c r="H6438" i="1" s="1"/>
  <c r="H6439" i="1" s="1"/>
  <c r="H6440" i="1" s="1"/>
  <c r="H6441" i="1" s="1"/>
  <c r="H6442" i="1" s="1"/>
  <c r="H6443" i="1" s="1"/>
  <c r="H6444" i="1" s="1"/>
  <c r="H6445" i="1" s="1"/>
  <c r="H6446" i="1" s="1"/>
  <c r="H6447" i="1" s="1"/>
  <c r="H6448" i="1" s="1"/>
  <c r="H6449" i="1" s="1"/>
  <c r="H6450" i="1" s="1"/>
  <c r="H6451" i="1" s="1"/>
  <c r="H6452" i="1" s="1"/>
  <c r="H6453" i="1" s="1"/>
  <c r="H6454" i="1" s="1"/>
  <c r="H6455" i="1" s="1"/>
  <c r="H6456" i="1" s="1"/>
  <c r="H6457" i="1" s="1"/>
  <c r="H6458" i="1" s="1"/>
  <c r="H6459" i="1" s="1"/>
  <c r="H6460" i="1" s="1"/>
  <c r="H6461" i="1" s="1"/>
  <c r="H6462" i="1" s="1"/>
  <c r="H6463" i="1" s="1"/>
  <c r="H6464" i="1" s="1"/>
  <c r="H6465" i="1" s="1"/>
  <c r="H6466" i="1" s="1"/>
  <c r="H6467" i="1" s="1"/>
  <c r="I6272" i="1"/>
  <c r="I6273" i="1" s="1"/>
  <c r="I6274" i="1" s="1"/>
  <c r="I6275" i="1" s="1"/>
  <c r="I6276" i="1" s="1"/>
  <c r="I6277" i="1" s="1"/>
  <c r="I6278" i="1" s="1"/>
  <c r="I6279" i="1" s="1"/>
  <c r="I6280" i="1" s="1"/>
  <c r="I6281" i="1" s="1"/>
  <c r="I6282" i="1" s="1"/>
  <c r="I6283" i="1" s="1"/>
  <c r="I6284" i="1" s="1"/>
  <c r="I6285" i="1" s="1"/>
  <c r="I6286" i="1" s="1"/>
  <c r="I6287" i="1" s="1"/>
  <c r="I6288" i="1" s="1"/>
  <c r="I6289" i="1" s="1"/>
  <c r="I6290" i="1" s="1"/>
  <c r="I6291" i="1" s="1"/>
  <c r="I6292" i="1" s="1"/>
  <c r="I6293" i="1" s="1"/>
  <c r="I6294" i="1" s="1"/>
  <c r="I6295" i="1" s="1"/>
  <c r="I6296" i="1" s="1"/>
  <c r="I6297" i="1" s="1"/>
  <c r="I6298" i="1" s="1"/>
  <c r="I6299" i="1" s="1"/>
  <c r="I6300" i="1" s="1"/>
  <c r="I6301" i="1" s="1"/>
  <c r="I6302" i="1" s="1"/>
  <c r="I6303" i="1" s="1"/>
  <c r="I6304" i="1" s="1"/>
  <c r="I6305" i="1" s="1"/>
  <c r="I6306" i="1" s="1"/>
  <c r="I6307" i="1" s="1"/>
  <c r="I6308" i="1" s="1"/>
  <c r="I6309" i="1" s="1"/>
  <c r="I6310" i="1" s="1"/>
  <c r="I6311" i="1" s="1"/>
  <c r="I6312" i="1" s="1"/>
  <c r="I6313" i="1" s="1"/>
  <c r="I6314" i="1" s="1"/>
  <c r="I6315" i="1" s="1"/>
  <c r="I6316" i="1" s="1"/>
  <c r="I6317" i="1" s="1"/>
  <c r="I6318" i="1" s="1"/>
  <c r="I6319" i="1" s="1"/>
  <c r="I6320" i="1" s="1"/>
  <c r="I6321" i="1" s="1"/>
  <c r="I6322" i="1" s="1"/>
  <c r="I6323" i="1" s="1"/>
  <c r="I6324" i="1" s="1"/>
  <c r="I6325" i="1" s="1"/>
  <c r="I6326" i="1" s="1"/>
  <c r="I6327" i="1" s="1"/>
  <c r="I6328" i="1" s="1"/>
  <c r="I6329" i="1" s="1"/>
  <c r="I6330" i="1" s="1"/>
  <c r="I6331" i="1" s="1"/>
  <c r="I6332" i="1" s="1"/>
  <c r="I6333" i="1" s="1"/>
  <c r="I6334" i="1" s="1"/>
  <c r="I6335" i="1" s="1"/>
  <c r="I6336" i="1" s="1"/>
  <c r="I6337" i="1" s="1"/>
  <c r="I6338" i="1" s="1"/>
  <c r="I6339" i="1" s="1"/>
  <c r="I6340" i="1" s="1"/>
  <c r="I6341" i="1" s="1"/>
  <c r="I6342" i="1" s="1"/>
  <c r="I6343" i="1" s="1"/>
  <c r="I6344" i="1" s="1"/>
  <c r="I6345" i="1" s="1"/>
  <c r="I6346" i="1" s="1"/>
  <c r="I6347" i="1" s="1"/>
  <c r="I6348" i="1" s="1"/>
  <c r="I6349" i="1" s="1"/>
  <c r="I6350" i="1" s="1"/>
  <c r="I6351" i="1" s="1"/>
  <c r="I6352" i="1" s="1"/>
  <c r="I6353" i="1" s="1"/>
  <c r="I6354" i="1" s="1"/>
  <c r="I6355" i="1" s="1"/>
  <c r="I6356" i="1" s="1"/>
  <c r="I6357" i="1" s="1"/>
  <c r="I6358" i="1" s="1"/>
  <c r="I6359" i="1" s="1"/>
  <c r="I6360" i="1" s="1"/>
  <c r="I6361" i="1" s="1"/>
  <c r="I6362" i="1" s="1"/>
  <c r="I6363" i="1" s="1"/>
  <c r="I6364" i="1" s="1"/>
  <c r="I6365" i="1" s="1"/>
  <c r="I6366" i="1" s="1"/>
  <c r="I6367" i="1" s="1"/>
  <c r="I6368" i="1" s="1"/>
  <c r="I6369" i="1" s="1"/>
  <c r="I6370" i="1" s="1"/>
  <c r="I6371" i="1" s="1"/>
  <c r="I6372" i="1" s="1"/>
  <c r="I6373" i="1" s="1"/>
  <c r="I6374" i="1" s="1"/>
  <c r="I6375" i="1" s="1"/>
  <c r="I6376" i="1" s="1"/>
  <c r="I6377" i="1" s="1"/>
  <c r="I6378" i="1" s="1"/>
  <c r="I6379" i="1" s="1"/>
  <c r="I6380" i="1" s="1"/>
  <c r="I6381" i="1" s="1"/>
  <c r="I6382" i="1" s="1"/>
  <c r="I6383" i="1" s="1"/>
  <c r="I6384" i="1" s="1"/>
  <c r="I6385" i="1" s="1"/>
  <c r="I6386" i="1" s="1"/>
  <c r="I6387" i="1" s="1"/>
  <c r="I6388" i="1" s="1"/>
  <c r="I6389" i="1" s="1"/>
  <c r="I6390" i="1" s="1"/>
  <c r="I6391" i="1" s="1"/>
  <c r="I6392" i="1" s="1"/>
  <c r="I6393" i="1" s="1"/>
  <c r="I6394" i="1" s="1"/>
  <c r="I6395" i="1" s="1"/>
  <c r="I6396" i="1" s="1"/>
  <c r="I6397" i="1" s="1"/>
  <c r="I6398" i="1" s="1"/>
  <c r="I6399" i="1" s="1"/>
  <c r="I6400" i="1" s="1"/>
  <c r="I6401" i="1" s="1"/>
  <c r="I6402" i="1" s="1"/>
  <c r="I6403" i="1" s="1"/>
  <c r="I6404" i="1" s="1"/>
  <c r="I6405" i="1" s="1"/>
  <c r="I6406" i="1" s="1"/>
  <c r="I6407" i="1" s="1"/>
  <c r="I6408" i="1" s="1"/>
  <c r="I6409" i="1" s="1"/>
  <c r="I6410" i="1" s="1"/>
  <c r="I6411" i="1" s="1"/>
  <c r="I6412" i="1" s="1"/>
  <c r="I6413" i="1" s="1"/>
  <c r="I6414" i="1" s="1"/>
  <c r="I6415" i="1" s="1"/>
  <c r="I6416" i="1" s="1"/>
  <c r="I6417" i="1" s="1"/>
  <c r="I6418" i="1" s="1"/>
  <c r="I6419" i="1" s="1"/>
  <c r="I6420" i="1" s="1"/>
  <c r="I6421" i="1" s="1"/>
  <c r="I6422" i="1" s="1"/>
  <c r="I6423" i="1" s="1"/>
  <c r="I6424" i="1" s="1"/>
  <c r="I6425" i="1" s="1"/>
  <c r="I6426" i="1" s="1"/>
  <c r="I6427" i="1" s="1"/>
  <c r="I6428" i="1" s="1"/>
  <c r="I6429" i="1" s="1"/>
  <c r="I6430" i="1" s="1"/>
  <c r="I6431" i="1" s="1"/>
  <c r="I6432" i="1" s="1"/>
  <c r="I6433" i="1" s="1"/>
  <c r="I6434" i="1" s="1"/>
  <c r="I6435" i="1" s="1"/>
  <c r="I6436" i="1" s="1"/>
  <c r="I6437" i="1" s="1"/>
  <c r="I6438" i="1" s="1"/>
  <c r="I6439" i="1" s="1"/>
  <c r="I6440" i="1" s="1"/>
  <c r="I6441" i="1" s="1"/>
  <c r="I6442" i="1" s="1"/>
  <c r="I6443" i="1" s="1"/>
  <c r="I6444" i="1" s="1"/>
  <c r="I6445" i="1" s="1"/>
  <c r="I6446" i="1" s="1"/>
  <c r="I6447" i="1" s="1"/>
  <c r="I6448" i="1" s="1"/>
  <c r="I6449" i="1" s="1"/>
  <c r="I6450" i="1" s="1"/>
  <c r="I6451" i="1" s="1"/>
  <c r="I6452" i="1" s="1"/>
  <c r="I6453" i="1" s="1"/>
  <c r="I6454" i="1" s="1"/>
  <c r="I6455" i="1" s="1"/>
  <c r="I6456" i="1" s="1"/>
  <c r="I6457" i="1" s="1"/>
  <c r="I6458" i="1" s="1"/>
  <c r="I6459" i="1" s="1"/>
  <c r="I6460" i="1" s="1"/>
  <c r="I6461" i="1" s="1"/>
  <c r="I6462" i="1" s="1"/>
  <c r="I6463" i="1" s="1"/>
  <c r="I6464" i="1" s="1"/>
  <c r="I6465" i="1" s="1"/>
  <c r="I6466" i="1" s="1"/>
  <c r="I6467" i="1" s="1"/>
  <c r="P6062" i="1"/>
  <c r="Q6061" i="1"/>
  <c r="P6046" i="1"/>
  <c r="Q6046" i="1"/>
  <c r="P6048" i="1"/>
  <c r="Q6048" i="1"/>
  <c r="P6040" i="1"/>
  <c r="Q6040" i="1"/>
  <c r="P6041" i="1"/>
  <c r="Q6041" i="1"/>
  <c r="O5873" i="1"/>
  <c r="Q5873" i="1" s="1"/>
  <c r="N5874" i="1"/>
  <c r="I5605" i="1"/>
  <c r="I5606" i="1" s="1"/>
  <c r="I5607" i="1" s="1"/>
  <c r="I5608" i="1" s="1"/>
  <c r="I5609" i="1" s="1"/>
  <c r="I5610" i="1" s="1"/>
  <c r="I5611" i="1" s="1"/>
  <c r="I5612" i="1" s="1"/>
  <c r="I5613" i="1" s="1"/>
  <c r="I5614" i="1" s="1"/>
  <c r="I5615" i="1" s="1"/>
  <c r="I5616" i="1" s="1"/>
  <c r="I5617" i="1" s="1"/>
  <c r="I5618" i="1" s="1"/>
  <c r="I5619" i="1" s="1"/>
  <c r="I5620" i="1" s="1"/>
  <c r="I5621" i="1" s="1"/>
  <c r="I5622" i="1" s="1"/>
  <c r="I5623" i="1" s="1"/>
  <c r="I5624" i="1" s="1"/>
  <c r="I5625" i="1" s="1"/>
  <c r="I5626" i="1" s="1"/>
  <c r="I5627" i="1" s="1"/>
  <c r="I5628" i="1" s="1"/>
  <c r="I5629" i="1" s="1"/>
  <c r="I5630" i="1" s="1"/>
  <c r="I5631" i="1" s="1"/>
  <c r="I5632" i="1" s="1"/>
  <c r="I5633" i="1" s="1"/>
  <c r="I5634" i="1" s="1"/>
  <c r="I5635" i="1" s="1"/>
  <c r="I5636" i="1" s="1"/>
  <c r="I5637" i="1" s="1"/>
  <c r="I5638" i="1" s="1"/>
  <c r="I5639" i="1" s="1"/>
  <c r="I5640" i="1" s="1"/>
  <c r="I5641" i="1" s="1"/>
  <c r="I5642" i="1" s="1"/>
  <c r="I5643" i="1" s="1"/>
  <c r="I5644" i="1" s="1"/>
  <c r="I5645" i="1" s="1"/>
  <c r="I5646" i="1" s="1"/>
  <c r="I5647" i="1" s="1"/>
  <c r="I5648" i="1" s="1"/>
  <c r="I5649" i="1" s="1"/>
  <c r="I5650" i="1" s="1"/>
  <c r="I5651" i="1" s="1"/>
  <c r="I5652" i="1" s="1"/>
  <c r="I5653" i="1" s="1"/>
  <c r="I5654" i="1" s="1"/>
  <c r="I5655" i="1" s="1"/>
  <c r="I5656" i="1" s="1"/>
  <c r="I5657" i="1" s="1"/>
  <c r="I5658" i="1" s="1"/>
  <c r="I5659" i="1" s="1"/>
  <c r="I5660" i="1" s="1"/>
  <c r="I5661" i="1" s="1"/>
  <c r="I5662" i="1" s="1"/>
  <c r="I5663" i="1" s="1"/>
  <c r="I5664" i="1" s="1"/>
  <c r="I5665" i="1" s="1"/>
  <c r="I5666" i="1" s="1"/>
  <c r="I5667" i="1" s="1"/>
  <c r="I5668" i="1" s="1"/>
  <c r="I5669" i="1" s="1"/>
  <c r="I5670" i="1" s="1"/>
  <c r="I5671" i="1" s="1"/>
  <c r="I5672" i="1" s="1"/>
  <c r="I5673" i="1" s="1"/>
  <c r="I5674" i="1" s="1"/>
  <c r="I5675" i="1" s="1"/>
  <c r="I5676" i="1" s="1"/>
  <c r="I5677" i="1" s="1"/>
  <c r="I5678" i="1" s="1"/>
  <c r="I5679" i="1" s="1"/>
  <c r="I5680" i="1" s="1"/>
  <c r="I5681" i="1" s="1"/>
  <c r="I5682" i="1" s="1"/>
  <c r="I5683" i="1" s="1"/>
  <c r="I5684" i="1" s="1"/>
  <c r="I5685" i="1" s="1"/>
  <c r="I5686" i="1" s="1"/>
  <c r="I5687" i="1" s="1"/>
  <c r="I5688" i="1" s="1"/>
  <c r="I5689" i="1" s="1"/>
  <c r="I5690" i="1" s="1"/>
  <c r="I5691" i="1" s="1"/>
  <c r="I5692" i="1" s="1"/>
  <c r="I5693" i="1" s="1"/>
  <c r="I5694" i="1" s="1"/>
  <c r="I5695" i="1" s="1"/>
  <c r="I5696" i="1" s="1"/>
  <c r="I5697" i="1" s="1"/>
  <c r="I5698" i="1" s="1"/>
  <c r="I5699" i="1" s="1"/>
  <c r="I5700" i="1" s="1"/>
  <c r="I5701" i="1" s="1"/>
  <c r="I5702" i="1" s="1"/>
  <c r="I5703" i="1" s="1"/>
  <c r="I5704" i="1" s="1"/>
  <c r="I5705" i="1" s="1"/>
  <c r="I5706" i="1" s="1"/>
  <c r="I5707" i="1" s="1"/>
  <c r="I5708" i="1" s="1"/>
  <c r="I5709" i="1" s="1"/>
  <c r="I5710" i="1" s="1"/>
  <c r="I5711" i="1" s="1"/>
  <c r="I5712" i="1" s="1"/>
  <c r="I5713" i="1" s="1"/>
  <c r="I5714" i="1" s="1"/>
  <c r="I5715" i="1" s="1"/>
  <c r="I5716" i="1" s="1"/>
  <c r="I5717" i="1" s="1"/>
  <c r="I5718" i="1" s="1"/>
  <c r="I5719" i="1" s="1"/>
  <c r="I5720" i="1" s="1"/>
  <c r="I5721" i="1" s="1"/>
  <c r="I5722" i="1" s="1"/>
  <c r="I5723" i="1" s="1"/>
  <c r="I5724" i="1" s="1"/>
  <c r="I5725" i="1" s="1"/>
  <c r="I5726" i="1" s="1"/>
  <c r="I5727" i="1" s="1"/>
  <c r="I5728" i="1" s="1"/>
  <c r="I5729" i="1" s="1"/>
  <c r="I5730" i="1" s="1"/>
  <c r="I5731" i="1" s="1"/>
  <c r="I5732" i="1" s="1"/>
  <c r="I5733" i="1" s="1"/>
  <c r="I5734" i="1" s="1"/>
  <c r="I5735" i="1" s="1"/>
  <c r="I5736" i="1" s="1"/>
  <c r="I5737" i="1" s="1"/>
  <c r="I5738" i="1" s="1"/>
  <c r="I5739" i="1" s="1"/>
  <c r="I5740" i="1" s="1"/>
  <c r="I5741" i="1" s="1"/>
  <c r="I5742" i="1" s="1"/>
  <c r="I5743" i="1" s="1"/>
  <c r="I5744" i="1" s="1"/>
  <c r="I5745" i="1" s="1"/>
  <c r="I5746" i="1" s="1"/>
  <c r="I5747" i="1" s="1"/>
  <c r="I5748" i="1" s="1"/>
  <c r="I5749" i="1" s="1"/>
  <c r="I5750" i="1" s="1"/>
  <c r="I5751" i="1" s="1"/>
  <c r="I5752" i="1" s="1"/>
  <c r="I5753" i="1" s="1"/>
  <c r="I5754" i="1" s="1"/>
  <c r="I5755" i="1" s="1"/>
  <c r="I5756" i="1" s="1"/>
  <c r="I5757" i="1" s="1"/>
  <c r="I5758" i="1" s="1"/>
  <c r="I5759" i="1" s="1"/>
  <c r="I5760" i="1" s="1"/>
  <c r="I5761" i="1" s="1"/>
  <c r="I5762" i="1" s="1"/>
  <c r="I5763" i="1" s="1"/>
  <c r="I5764" i="1" s="1"/>
  <c r="I5765" i="1" s="1"/>
  <c r="I5766" i="1" s="1"/>
  <c r="I5767" i="1" s="1"/>
  <c r="I5768" i="1" s="1"/>
  <c r="I5769" i="1" s="1"/>
  <c r="I5770" i="1" s="1"/>
  <c r="I5771" i="1" s="1"/>
  <c r="I5772" i="1" s="1"/>
  <c r="I5773" i="1" s="1"/>
  <c r="I5774" i="1" s="1"/>
  <c r="I5775" i="1" s="1"/>
  <c r="I5776" i="1" s="1"/>
  <c r="I5777" i="1" s="1"/>
  <c r="I5778" i="1" s="1"/>
  <c r="I5779" i="1" s="1"/>
  <c r="I5780" i="1" s="1"/>
  <c r="I5781" i="1" s="1"/>
  <c r="I5782" i="1" s="1"/>
  <c r="I5783" i="1" s="1"/>
  <c r="I5784" i="1" s="1"/>
  <c r="I5785" i="1" s="1"/>
  <c r="I5786" i="1" s="1"/>
  <c r="I5787" i="1" s="1"/>
  <c r="I5788" i="1" s="1"/>
  <c r="I5789" i="1" s="1"/>
  <c r="I5790" i="1" s="1"/>
  <c r="I5791" i="1" s="1"/>
  <c r="I5792" i="1" s="1"/>
  <c r="I5793" i="1" s="1"/>
  <c r="I5794" i="1" s="1"/>
  <c r="I5795" i="1" s="1"/>
  <c r="I5796" i="1" s="1"/>
  <c r="I5797" i="1" s="1"/>
  <c r="I5798" i="1" s="1"/>
  <c r="I5799" i="1" s="1"/>
  <c r="I5800" i="1" s="1"/>
  <c r="I5801" i="1" s="1"/>
  <c r="I5802" i="1" s="1"/>
  <c r="I5803" i="1" s="1"/>
  <c r="I5804" i="1" s="1"/>
  <c r="I5805" i="1" s="1"/>
  <c r="I5806" i="1" s="1"/>
  <c r="I5807" i="1" s="1"/>
  <c r="I5808" i="1" s="1"/>
  <c r="I5809" i="1" s="1"/>
  <c r="I5810" i="1" s="1"/>
  <c r="I5811" i="1" s="1"/>
  <c r="I5812" i="1" s="1"/>
  <c r="I5813" i="1" s="1"/>
  <c r="I5814" i="1" s="1"/>
  <c r="I5815" i="1" s="1"/>
  <c r="I5816" i="1" s="1"/>
  <c r="I5817" i="1" s="1"/>
  <c r="I5818" i="1" s="1"/>
  <c r="I5819" i="1" s="1"/>
  <c r="I5820" i="1" s="1"/>
  <c r="I5821" i="1" s="1"/>
  <c r="I5822" i="1" s="1"/>
  <c r="I5823" i="1" s="1"/>
  <c r="I5824" i="1" s="1"/>
  <c r="I5825" i="1" s="1"/>
  <c r="I5826" i="1" s="1"/>
  <c r="I5827" i="1" s="1"/>
  <c r="I5828" i="1" s="1"/>
  <c r="I5829" i="1" s="1"/>
  <c r="I5830" i="1" s="1"/>
  <c r="I5831" i="1" s="1"/>
  <c r="I5832" i="1" s="1"/>
  <c r="I5833" i="1" s="1"/>
  <c r="I5834" i="1" s="1"/>
  <c r="I5835" i="1" s="1"/>
  <c r="I5836" i="1" s="1"/>
  <c r="I5837" i="1" s="1"/>
  <c r="I5838" i="1" s="1"/>
  <c r="I5839" i="1" s="1"/>
  <c r="I5840" i="1" s="1"/>
  <c r="I5841" i="1" s="1"/>
  <c r="I5842" i="1" s="1"/>
  <c r="I5843" i="1" s="1"/>
  <c r="I5844" i="1" s="1"/>
  <c r="I5845" i="1" s="1"/>
  <c r="I5846" i="1" s="1"/>
  <c r="I5847" i="1" s="1"/>
  <c r="I5848" i="1" s="1"/>
  <c r="I5849" i="1" s="1"/>
  <c r="I5850" i="1" s="1"/>
  <c r="I5851" i="1" s="1"/>
  <c r="I5852" i="1" s="1"/>
  <c r="I5853" i="1" s="1"/>
  <c r="I5854" i="1" s="1"/>
  <c r="I5855" i="1" s="1"/>
  <c r="I5856" i="1" s="1"/>
  <c r="I5857" i="1" s="1"/>
  <c r="I5858" i="1" s="1"/>
  <c r="I5859" i="1" s="1"/>
  <c r="I5860" i="1" s="1"/>
  <c r="I5861" i="1" s="1"/>
  <c r="I5862" i="1" s="1"/>
  <c r="I5863" i="1" s="1"/>
  <c r="I5864" i="1" s="1"/>
  <c r="I5865" i="1" s="1"/>
  <c r="I5866" i="1" s="1"/>
  <c r="I5867" i="1" s="1"/>
  <c r="I5868" i="1" s="1"/>
  <c r="I5869" i="1" s="1"/>
  <c r="I5870" i="1" s="1"/>
  <c r="I5871" i="1" s="1"/>
  <c r="I5872" i="1" s="1"/>
  <c r="I5873" i="1" s="1"/>
  <c r="H5605" i="1"/>
  <c r="H5606" i="1" s="1"/>
  <c r="H5607" i="1" s="1"/>
  <c r="H5608" i="1" s="1"/>
  <c r="H5609" i="1" s="1"/>
  <c r="H5610" i="1" s="1"/>
  <c r="H5611" i="1" s="1"/>
  <c r="H5612" i="1" s="1"/>
  <c r="H5613" i="1" s="1"/>
  <c r="H5614" i="1" s="1"/>
  <c r="H5615" i="1" s="1"/>
  <c r="H5616" i="1" s="1"/>
  <c r="H5617" i="1" s="1"/>
  <c r="H5618" i="1" s="1"/>
  <c r="H5619" i="1" s="1"/>
  <c r="H5620" i="1" s="1"/>
  <c r="H5621" i="1" s="1"/>
  <c r="H5622" i="1" s="1"/>
  <c r="H5623" i="1" s="1"/>
  <c r="H5624" i="1" s="1"/>
  <c r="H5625" i="1" s="1"/>
  <c r="H5626" i="1" s="1"/>
  <c r="H5627" i="1" s="1"/>
  <c r="H5628" i="1" s="1"/>
  <c r="H5629" i="1" s="1"/>
  <c r="H5630" i="1" s="1"/>
  <c r="H5631" i="1" s="1"/>
  <c r="H5632" i="1" s="1"/>
  <c r="H5633" i="1" s="1"/>
  <c r="H5634" i="1" s="1"/>
  <c r="P5574" i="1"/>
  <c r="P5573" i="1"/>
  <c r="Q5573" i="1"/>
  <c r="I5401" i="1"/>
  <c r="I5402" i="1" s="1"/>
  <c r="I5403" i="1" s="1"/>
  <c r="I5404" i="1" s="1"/>
  <c r="I5405" i="1" s="1"/>
  <c r="I5406" i="1" s="1"/>
  <c r="I5407" i="1" s="1"/>
  <c r="I5408" i="1" s="1"/>
  <c r="I5409" i="1" s="1"/>
  <c r="I5410" i="1" s="1"/>
  <c r="I5411" i="1" s="1"/>
  <c r="I5412" i="1" s="1"/>
  <c r="I5413" i="1" s="1"/>
  <c r="I5414" i="1" s="1"/>
  <c r="I5415" i="1" s="1"/>
  <c r="I5416" i="1" s="1"/>
  <c r="I5417" i="1" s="1"/>
  <c r="I5418" i="1" s="1"/>
  <c r="I5419" i="1" s="1"/>
  <c r="I5420" i="1" s="1"/>
  <c r="I5421" i="1" s="1"/>
  <c r="I5422" i="1" s="1"/>
  <c r="I5423" i="1" s="1"/>
  <c r="I5424" i="1" s="1"/>
  <c r="I5425" i="1" s="1"/>
  <c r="I5426" i="1" s="1"/>
  <c r="I5427" i="1" s="1"/>
  <c r="I5428" i="1" s="1"/>
  <c r="I5429" i="1" s="1"/>
  <c r="I5430" i="1" s="1"/>
  <c r="I5431" i="1" s="1"/>
  <c r="I5432" i="1" s="1"/>
  <c r="I5433" i="1" s="1"/>
  <c r="I5434" i="1" s="1"/>
  <c r="I5435" i="1" s="1"/>
  <c r="I5436" i="1" s="1"/>
  <c r="I5437" i="1" s="1"/>
  <c r="I5438" i="1" s="1"/>
  <c r="I5439" i="1" s="1"/>
  <c r="I5440" i="1" s="1"/>
  <c r="I5441" i="1" s="1"/>
  <c r="I5442" i="1" s="1"/>
  <c r="I5443" i="1" s="1"/>
  <c r="I5444" i="1" s="1"/>
  <c r="I5445" i="1" s="1"/>
  <c r="I5446" i="1" s="1"/>
  <c r="I5447" i="1" s="1"/>
  <c r="I5448" i="1" s="1"/>
  <c r="I5449" i="1" s="1"/>
  <c r="I5450" i="1" s="1"/>
  <c r="I5451" i="1" s="1"/>
  <c r="I5452" i="1" s="1"/>
  <c r="I5453" i="1" s="1"/>
  <c r="I5454" i="1" s="1"/>
  <c r="I5455" i="1" s="1"/>
  <c r="I5456" i="1" s="1"/>
  <c r="I5457" i="1" s="1"/>
  <c r="I5458" i="1" s="1"/>
  <c r="I5459" i="1" s="1"/>
  <c r="I5460" i="1" s="1"/>
  <c r="I5461" i="1" s="1"/>
  <c r="I5462" i="1" s="1"/>
  <c r="I5463" i="1" s="1"/>
  <c r="I5464" i="1" s="1"/>
  <c r="I5465" i="1" s="1"/>
  <c r="I5466" i="1" s="1"/>
  <c r="I5467" i="1" s="1"/>
  <c r="I5468" i="1" s="1"/>
  <c r="I5469" i="1" s="1"/>
  <c r="I5470" i="1" s="1"/>
  <c r="I5471" i="1" s="1"/>
  <c r="I5472" i="1" s="1"/>
  <c r="I5473" i="1" s="1"/>
  <c r="I5474" i="1" s="1"/>
  <c r="I5475" i="1" s="1"/>
  <c r="I5476" i="1" s="1"/>
  <c r="I5477" i="1" s="1"/>
  <c r="I5478" i="1" s="1"/>
  <c r="I5479" i="1" s="1"/>
  <c r="I5480" i="1" s="1"/>
  <c r="I5481" i="1" s="1"/>
  <c r="I5482" i="1" s="1"/>
  <c r="I5483" i="1" s="1"/>
  <c r="I5484" i="1" s="1"/>
  <c r="I5485" i="1" s="1"/>
  <c r="I5486" i="1" s="1"/>
  <c r="I5487" i="1" s="1"/>
  <c r="I5488" i="1" s="1"/>
  <c r="I5489" i="1" s="1"/>
  <c r="I5490" i="1" s="1"/>
  <c r="I5491" i="1" s="1"/>
  <c r="I5492" i="1" s="1"/>
  <c r="I5493" i="1" s="1"/>
  <c r="I5494" i="1" s="1"/>
  <c r="I5495" i="1" s="1"/>
  <c r="I5496" i="1" s="1"/>
  <c r="I5497" i="1" s="1"/>
  <c r="I5498" i="1" s="1"/>
  <c r="I5499" i="1" s="1"/>
  <c r="I5500" i="1" s="1"/>
  <c r="I5501" i="1" s="1"/>
  <c r="H5401" i="1"/>
  <c r="H5402" i="1" s="1"/>
  <c r="H5403" i="1" s="1"/>
  <c r="H5404" i="1" s="1"/>
  <c r="H5405" i="1" s="1"/>
  <c r="H5406" i="1" s="1"/>
  <c r="H5407" i="1" s="1"/>
  <c r="H5408" i="1" s="1"/>
  <c r="H5409" i="1" s="1"/>
  <c r="H5410" i="1" s="1"/>
  <c r="H5411" i="1" s="1"/>
  <c r="H5412" i="1" s="1"/>
  <c r="H5413" i="1" s="1"/>
  <c r="H5414" i="1" s="1"/>
  <c r="H5415" i="1" s="1"/>
  <c r="H5416" i="1" s="1"/>
  <c r="H5417" i="1" s="1"/>
  <c r="H5418" i="1" s="1"/>
  <c r="H5419" i="1" s="1"/>
  <c r="H5420" i="1" s="1"/>
  <c r="H5421" i="1" s="1"/>
  <c r="H5422" i="1" s="1"/>
  <c r="H5423" i="1" s="1"/>
  <c r="H5424" i="1" s="1"/>
  <c r="H5425" i="1" s="1"/>
  <c r="H5426" i="1" s="1"/>
  <c r="H5427" i="1" s="1"/>
  <c r="H5428" i="1" s="1"/>
  <c r="H5429" i="1" s="1"/>
  <c r="H5430" i="1" s="1"/>
  <c r="H5431" i="1" s="1"/>
  <c r="H5432" i="1" s="1"/>
  <c r="H5433" i="1" s="1"/>
  <c r="H5434" i="1" s="1"/>
  <c r="H5435" i="1" s="1"/>
  <c r="H5436" i="1" s="1"/>
  <c r="H5437" i="1" s="1"/>
  <c r="H5438" i="1" s="1"/>
  <c r="H5439" i="1" s="1"/>
  <c r="H5440" i="1" s="1"/>
  <c r="H5441" i="1" s="1"/>
  <c r="H5442" i="1" s="1"/>
  <c r="H5443" i="1" s="1"/>
  <c r="H5444" i="1" s="1"/>
  <c r="H5445" i="1" s="1"/>
  <c r="H5446" i="1" s="1"/>
  <c r="H5447" i="1" s="1"/>
  <c r="H5448" i="1" s="1"/>
  <c r="H5449" i="1" s="1"/>
  <c r="H5450" i="1" s="1"/>
  <c r="H5451" i="1" s="1"/>
  <c r="H5452" i="1" s="1"/>
  <c r="H5453" i="1" s="1"/>
  <c r="H5454" i="1" s="1"/>
  <c r="H5455" i="1" s="1"/>
  <c r="H5456" i="1" s="1"/>
  <c r="H5457" i="1" s="1"/>
  <c r="H5458" i="1" s="1"/>
  <c r="H5459" i="1" s="1"/>
  <c r="H5460" i="1" s="1"/>
  <c r="H5461" i="1" s="1"/>
  <c r="H5462" i="1" s="1"/>
  <c r="H5463" i="1" s="1"/>
  <c r="H5464" i="1" s="1"/>
  <c r="H5465" i="1" s="1"/>
  <c r="H5466" i="1" s="1"/>
  <c r="H5467" i="1" s="1"/>
  <c r="H5468" i="1" s="1"/>
  <c r="H5469" i="1" s="1"/>
  <c r="H5470" i="1" s="1"/>
  <c r="H5471" i="1" s="1"/>
  <c r="H5472" i="1" s="1"/>
  <c r="H5473" i="1" s="1"/>
  <c r="H5474" i="1" s="1"/>
  <c r="H5475" i="1" s="1"/>
  <c r="H5476" i="1" s="1"/>
  <c r="H5477" i="1" s="1"/>
  <c r="H5478" i="1" s="1"/>
  <c r="H5479" i="1" s="1"/>
  <c r="H5480" i="1" s="1"/>
  <c r="H5481" i="1" s="1"/>
  <c r="H5482" i="1" s="1"/>
  <c r="H5483" i="1" s="1"/>
  <c r="H5484" i="1" s="1"/>
  <c r="H5485" i="1" s="1"/>
  <c r="H5486" i="1" s="1"/>
  <c r="H5487" i="1" s="1"/>
  <c r="H5488" i="1" s="1"/>
  <c r="H5489" i="1" s="1"/>
  <c r="H5490" i="1" s="1"/>
  <c r="H5491" i="1" s="1"/>
  <c r="H5492" i="1" s="1"/>
  <c r="H5493" i="1" s="1"/>
  <c r="H5494" i="1" s="1"/>
  <c r="H5495" i="1" s="1"/>
  <c r="H5496" i="1" s="1"/>
  <c r="H5497" i="1" s="1"/>
  <c r="H5498" i="1" s="1"/>
  <c r="H5499" i="1" s="1"/>
  <c r="H5500" i="1" s="1"/>
  <c r="H5501" i="1" s="1"/>
  <c r="Q5409" i="1"/>
  <c r="P5409" i="1"/>
  <c r="O5410" i="1"/>
  <c r="N5411" i="1"/>
  <c r="O5323" i="1"/>
  <c r="N5324" i="1"/>
  <c r="Q5279" i="1"/>
  <c r="P5279" i="1"/>
  <c r="Q5283" i="1"/>
  <c r="P5283" i="1"/>
  <c r="Q5278" i="1"/>
  <c r="P5278" i="1"/>
  <c r="Q5284" i="1"/>
  <c r="P5284" i="1"/>
  <c r="P5285" i="1"/>
  <c r="Q5285" i="1"/>
  <c r="P5280" i="1"/>
  <c r="Q5280" i="1"/>
  <c r="O5228" i="1"/>
  <c r="Q5228" i="1" s="1"/>
  <c r="N5229" i="1"/>
  <c r="Q5155" i="1"/>
  <c r="P5155" i="1"/>
  <c r="O5147" i="1"/>
  <c r="P5147" i="1" s="1"/>
  <c r="N5148" i="1"/>
  <c r="O5148" i="1" s="1"/>
  <c r="P5148" i="1" s="1"/>
  <c r="P5073" i="1"/>
  <c r="Q5073" i="1"/>
  <c r="O5074" i="1"/>
  <c r="N5075" i="1"/>
  <c r="O5075" i="1" s="1"/>
  <c r="P5079" i="1"/>
  <c r="O4983" i="1"/>
  <c r="N4984" i="1"/>
  <c r="O4984" i="1" s="1"/>
  <c r="Q4982" i="1"/>
  <c r="P4982" i="1"/>
  <c r="H4908" i="1"/>
  <c r="H4909" i="1" s="1"/>
  <c r="H4910" i="1" s="1"/>
  <c r="H4911" i="1" s="1"/>
  <c r="H4912" i="1" s="1"/>
  <c r="H4913" i="1" s="1"/>
  <c r="H4914" i="1" s="1"/>
  <c r="H4915" i="1" s="1"/>
  <c r="H4916" i="1" s="1"/>
  <c r="H4917" i="1" s="1"/>
  <c r="H4918" i="1" s="1"/>
  <c r="H4919" i="1" s="1"/>
  <c r="H4920" i="1" s="1"/>
  <c r="H4921" i="1" s="1"/>
  <c r="H4922" i="1" s="1"/>
  <c r="H4923" i="1" s="1"/>
  <c r="H4924" i="1" s="1"/>
  <c r="H4925" i="1" s="1"/>
  <c r="H4926" i="1" s="1"/>
  <c r="H4927" i="1" s="1"/>
  <c r="H4928" i="1" s="1"/>
  <c r="H4929" i="1" s="1"/>
  <c r="H4930" i="1" s="1"/>
  <c r="H4931" i="1" s="1"/>
  <c r="H4932" i="1" s="1"/>
  <c r="H4933" i="1" s="1"/>
  <c r="H4934" i="1" s="1"/>
  <c r="H4935" i="1" s="1"/>
  <c r="H4936" i="1" s="1"/>
  <c r="H4937" i="1" s="1"/>
  <c r="H4938" i="1" s="1"/>
  <c r="H4939" i="1" s="1"/>
  <c r="H4940" i="1" s="1"/>
  <c r="H4941" i="1" s="1"/>
  <c r="H4942" i="1" s="1"/>
  <c r="H4943" i="1" s="1"/>
  <c r="H4944" i="1" s="1"/>
  <c r="H4945" i="1" s="1"/>
  <c r="H4946" i="1" s="1"/>
  <c r="H4947" i="1" s="1"/>
  <c r="H4948" i="1" s="1"/>
  <c r="H4949" i="1" s="1"/>
  <c r="H4950" i="1" s="1"/>
  <c r="H4951" i="1" s="1"/>
  <c r="H4952" i="1" s="1"/>
  <c r="H4953" i="1" s="1"/>
  <c r="H4954" i="1" s="1"/>
  <c r="H4955" i="1" s="1"/>
  <c r="H4956" i="1" s="1"/>
  <c r="H4957" i="1" s="1"/>
  <c r="H4958" i="1" s="1"/>
  <c r="H4959" i="1" s="1"/>
  <c r="H4960" i="1" s="1"/>
  <c r="H4961" i="1" s="1"/>
  <c r="H4962" i="1" s="1"/>
  <c r="H4963" i="1" s="1"/>
  <c r="H4964" i="1" s="1"/>
  <c r="H4965" i="1" s="1"/>
  <c r="H4966" i="1" s="1"/>
  <c r="H4967" i="1" s="1"/>
  <c r="H4968" i="1" s="1"/>
  <c r="H4969" i="1" s="1"/>
  <c r="H4970" i="1" s="1"/>
  <c r="H4971" i="1" s="1"/>
  <c r="H4972" i="1" s="1"/>
  <c r="H4973" i="1" s="1"/>
  <c r="H4974" i="1" s="1"/>
  <c r="H4975" i="1" s="1"/>
  <c r="H4976" i="1" s="1"/>
  <c r="H4977" i="1" s="1"/>
  <c r="H4978" i="1" s="1"/>
  <c r="H4979" i="1" s="1"/>
  <c r="H4980" i="1" s="1"/>
  <c r="H4981" i="1" s="1"/>
  <c r="I4908" i="1"/>
  <c r="I4909" i="1" s="1"/>
  <c r="I4910" i="1" s="1"/>
  <c r="I4911" i="1" s="1"/>
  <c r="I4912" i="1" s="1"/>
  <c r="I4913" i="1" s="1"/>
  <c r="I4914" i="1" s="1"/>
  <c r="I4915" i="1" s="1"/>
  <c r="I4916" i="1" s="1"/>
  <c r="I4917" i="1" s="1"/>
  <c r="I4918" i="1" s="1"/>
  <c r="I4919" i="1" s="1"/>
  <c r="I4920" i="1" s="1"/>
  <c r="I4921" i="1" s="1"/>
  <c r="I4922" i="1" s="1"/>
  <c r="I4923" i="1" s="1"/>
  <c r="I4924" i="1" s="1"/>
  <c r="I4925" i="1" s="1"/>
  <c r="I4926" i="1" s="1"/>
  <c r="I4927" i="1" s="1"/>
  <c r="I4928" i="1" s="1"/>
  <c r="I4929" i="1" s="1"/>
  <c r="I4930" i="1" s="1"/>
  <c r="I4931" i="1" s="1"/>
  <c r="I4932" i="1" s="1"/>
  <c r="I4933" i="1" s="1"/>
  <c r="I4934" i="1" s="1"/>
  <c r="I4935" i="1" s="1"/>
  <c r="I4936" i="1" s="1"/>
  <c r="I4937" i="1" s="1"/>
  <c r="I4938" i="1" s="1"/>
  <c r="I4939" i="1" s="1"/>
  <c r="I4940" i="1" s="1"/>
  <c r="I4941" i="1" s="1"/>
  <c r="I4942" i="1" s="1"/>
  <c r="I4943" i="1" s="1"/>
  <c r="I4944" i="1" s="1"/>
  <c r="I4945" i="1" s="1"/>
  <c r="I4946" i="1" s="1"/>
  <c r="I4947" i="1" s="1"/>
  <c r="I4948" i="1" s="1"/>
  <c r="I4949" i="1" s="1"/>
  <c r="I4950" i="1" s="1"/>
  <c r="I4951" i="1" s="1"/>
  <c r="I4952" i="1" s="1"/>
  <c r="I4953" i="1" s="1"/>
  <c r="I4954" i="1" s="1"/>
  <c r="I4955" i="1" s="1"/>
  <c r="I4956" i="1" s="1"/>
  <c r="I4957" i="1" s="1"/>
  <c r="I4958" i="1" s="1"/>
  <c r="I4959" i="1" s="1"/>
  <c r="I4960" i="1" s="1"/>
  <c r="I4961" i="1" s="1"/>
  <c r="I4962" i="1" s="1"/>
  <c r="I4963" i="1" s="1"/>
  <c r="I4964" i="1" s="1"/>
  <c r="I4965" i="1" s="1"/>
  <c r="I4966" i="1" s="1"/>
  <c r="I4967" i="1" s="1"/>
  <c r="I4968" i="1" s="1"/>
  <c r="I4969" i="1" s="1"/>
  <c r="I4970" i="1" s="1"/>
  <c r="I4971" i="1" s="1"/>
  <c r="I4972" i="1" s="1"/>
  <c r="I4973" i="1" s="1"/>
  <c r="I4974" i="1" s="1"/>
  <c r="I4975" i="1" s="1"/>
  <c r="I4976" i="1" s="1"/>
  <c r="I4977" i="1" s="1"/>
  <c r="I4978" i="1" s="1"/>
  <c r="I4979" i="1" s="1"/>
  <c r="I4980" i="1" s="1"/>
  <c r="I4981" i="1" s="1"/>
  <c r="O4489" i="1"/>
  <c r="Q4489" i="1" s="1"/>
  <c r="N4490" i="1"/>
  <c r="O4490" i="1" s="1"/>
  <c r="O4363" i="1"/>
  <c r="Q4363" i="1" s="1"/>
  <c r="N4364" i="1"/>
  <c r="H4364" i="1"/>
  <c r="H4365" i="1" s="1"/>
  <c r="H4366" i="1" s="1"/>
  <c r="H4367" i="1" s="1"/>
  <c r="H4368" i="1" s="1"/>
  <c r="H4369" i="1" s="1"/>
  <c r="H4370" i="1" s="1"/>
  <c r="H4371" i="1" s="1"/>
  <c r="H4372" i="1" s="1"/>
  <c r="H4373" i="1" s="1"/>
  <c r="H4374" i="1" s="1"/>
  <c r="H4375" i="1" s="1"/>
  <c r="H4376" i="1" s="1"/>
  <c r="H4377" i="1" s="1"/>
  <c r="H4378" i="1" s="1"/>
  <c r="H4379" i="1" s="1"/>
  <c r="H4380" i="1" s="1"/>
  <c r="H4381" i="1" s="1"/>
  <c r="H4382" i="1" s="1"/>
  <c r="H4383" i="1" s="1"/>
  <c r="H4384" i="1" s="1"/>
  <c r="H4385" i="1" s="1"/>
  <c r="H4386" i="1" s="1"/>
  <c r="H4387" i="1" s="1"/>
  <c r="H4388" i="1" s="1"/>
  <c r="H4389" i="1" s="1"/>
  <c r="H4390" i="1" s="1"/>
  <c r="H4391" i="1" s="1"/>
  <c r="H4392" i="1" s="1"/>
  <c r="H4393" i="1" s="1"/>
  <c r="H4394" i="1" s="1"/>
  <c r="H4395" i="1" s="1"/>
  <c r="H4396" i="1" s="1"/>
  <c r="H4397" i="1" s="1"/>
  <c r="H4398" i="1" s="1"/>
  <c r="H4399" i="1" s="1"/>
  <c r="H4400" i="1" s="1"/>
  <c r="H4401" i="1" s="1"/>
  <c r="H4402" i="1" s="1"/>
  <c r="H4403" i="1" s="1"/>
  <c r="H4404" i="1" s="1"/>
  <c r="H4405" i="1" s="1"/>
  <c r="H4406" i="1" s="1"/>
  <c r="I4364" i="1"/>
  <c r="I4365" i="1" s="1"/>
  <c r="I4366" i="1" s="1"/>
  <c r="I4367" i="1" s="1"/>
  <c r="I4368" i="1" s="1"/>
  <c r="I4369" i="1" s="1"/>
  <c r="I4370" i="1" s="1"/>
  <c r="I4371" i="1" s="1"/>
  <c r="I4372" i="1" s="1"/>
  <c r="I4373" i="1" s="1"/>
  <c r="I4374" i="1" s="1"/>
  <c r="I4375" i="1" s="1"/>
  <c r="I4376" i="1" s="1"/>
  <c r="I4377" i="1" s="1"/>
  <c r="I4378" i="1" s="1"/>
  <c r="I4379" i="1" s="1"/>
  <c r="I4380" i="1" s="1"/>
  <c r="I4381" i="1" s="1"/>
  <c r="I4382" i="1" s="1"/>
  <c r="I4383" i="1" s="1"/>
  <c r="I4384" i="1" s="1"/>
  <c r="I4385" i="1" s="1"/>
  <c r="I4386" i="1" s="1"/>
  <c r="I4387" i="1" s="1"/>
  <c r="I4388" i="1" s="1"/>
  <c r="I4389" i="1" s="1"/>
  <c r="I4390" i="1" s="1"/>
  <c r="I4391" i="1" s="1"/>
  <c r="I4392" i="1" s="1"/>
  <c r="I4393" i="1" s="1"/>
  <c r="I4394" i="1" s="1"/>
  <c r="I4395" i="1" s="1"/>
  <c r="I4396" i="1" s="1"/>
  <c r="I4397" i="1" s="1"/>
  <c r="I4398" i="1" s="1"/>
  <c r="I4399" i="1" s="1"/>
  <c r="I4400" i="1" s="1"/>
  <c r="I4401" i="1" s="1"/>
  <c r="I4402" i="1" s="1"/>
  <c r="I4403" i="1" s="1"/>
  <c r="I4404" i="1" s="1"/>
  <c r="I4405" i="1" s="1"/>
  <c r="I4406" i="1" s="1"/>
  <c r="Q4085" i="1"/>
  <c r="P4085" i="1"/>
  <c r="Q3117" i="1"/>
  <c r="P3687" i="1"/>
  <c r="Q3687" i="1"/>
  <c r="O3612" i="1"/>
  <c r="P3612" i="1" s="1"/>
  <c r="N3613" i="1"/>
  <c r="O3613" i="1" s="1"/>
  <c r="H3264" i="1"/>
  <c r="H3265" i="1" s="1"/>
  <c r="H3266" i="1" s="1"/>
  <c r="H3267" i="1" s="1"/>
  <c r="H3268" i="1" s="1"/>
  <c r="H3269" i="1" s="1"/>
  <c r="H3270" i="1" s="1"/>
  <c r="H3271" i="1" s="1"/>
  <c r="H3272" i="1" s="1"/>
  <c r="H3273" i="1" s="1"/>
  <c r="H3274" i="1" s="1"/>
  <c r="H3275" i="1" s="1"/>
  <c r="H3276" i="1" s="1"/>
  <c r="H3277" i="1" s="1"/>
  <c r="H3278" i="1" s="1"/>
  <c r="H3279" i="1" s="1"/>
  <c r="H3280" i="1" s="1"/>
  <c r="H3281" i="1" s="1"/>
  <c r="H3282" i="1" s="1"/>
  <c r="H3283" i="1" s="1"/>
  <c r="H3284" i="1" s="1"/>
  <c r="H3285" i="1" s="1"/>
  <c r="H3286" i="1" s="1"/>
  <c r="H3287" i="1" s="1"/>
  <c r="H3288" i="1" s="1"/>
  <c r="H3289" i="1" s="1"/>
  <c r="H3290" i="1" s="1"/>
  <c r="H3291" i="1" s="1"/>
  <c r="H3292" i="1" s="1"/>
  <c r="H3293" i="1" s="1"/>
  <c r="H3294" i="1" s="1"/>
  <c r="H3295" i="1" s="1"/>
  <c r="H3296" i="1" s="1"/>
  <c r="H3297" i="1" s="1"/>
  <c r="H3298" i="1" s="1"/>
  <c r="H3299" i="1" s="1"/>
  <c r="H3300" i="1" s="1"/>
  <c r="H3301" i="1" s="1"/>
  <c r="H3302" i="1" s="1"/>
  <c r="H3303" i="1" s="1"/>
  <c r="H3304" i="1" s="1"/>
  <c r="H3305" i="1" s="1"/>
  <c r="H3306" i="1" s="1"/>
  <c r="H3307" i="1" s="1"/>
  <c r="H3308" i="1" s="1"/>
  <c r="H3309" i="1" s="1"/>
  <c r="H3310" i="1" s="1"/>
  <c r="H3311" i="1" s="1"/>
  <c r="H3312" i="1" s="1"/>
  <c r="H3313" i="1" s="1"/>
  <c r="H3314" i="1" s="1"/>
  <c r="H3315" i="1" s="1"/>
  <c r="I3264" i="1"/>
  <c r="I3265" i="1" s="1"/>
  <c r="I3266" i="1" s="1"/>
  <c r="I3267" i="1" s="1"/>
  <c r="I3268" i="1" s="1"/>
  <c r="I3269" i="1" s="1"/>
  <c r="I3270" i="1" s="1"/>
  <c r="I3271" i="1" s="1"/>
  <c r="I3272" i="1" s="1"/>
  <c r="I3273" i="1" s="1"/>
  <c r="I3274" i="1" s="1"/>
  <c r="I3275" i="1" s="1"/>
  <c r="I3276" i="1" s="1"/>
  <c r="I3277" i="1" s="1"/>
  <c r="I3278" i="1" s="1"/>
  <c r="I3279" i="1" s="1"/>
  <c r="I3280" i="1" s="1"/>
  <c r="I3281" i="1" s="1"/>
  <c r="I3282" i="1" s="1"/>
  <c r="I3283" i="1" s="1"/>
  <c r="I3284" i="1" s="1"/>
  <c r="I3285" i="1" s="1"/>
  <c r="I3286" i="1" s="1"/>
  <c r="I3287" i="1" s="1"/>
  <c r="I3288" i="1" s="1"/>
  <c r="I3289" i="1" s="1"/>
  <c r="I3290" i="1" s="1"/>
  <c r="I3291" i="1" s="1"/>
  <c r="I3292" i="1" s="1"/>
  <c r="I3293" i="1" s="1"/>
  <c r="I3294" i="1" s="1"/>
  <c r="I3295" i="1" s="1"/>
  <c r="I3296" i="1" s="1"/>
  <c r="I3297" i="1" s="1"/>
  <c r="I3298" i="1" s="1"/>
  <c r="I3299" i="1" s="1"/>
  <c r="I3300" i="1" s="1"/>
  <c r="I3301" i="1" s="1"/>
  <c r="I3302" i="1" s="1"/>
  <c r="I3303" i="1" s="1"/>
  <c r="I3304" i="1" s="1"/>
  <c r="I3305" i="1" s="1"/>
  <c r="I3306" i="1" s="1"/>
  <c r="I3307" i="1" s="1"/>
  <c r="I3308" i="1" s="1"/>
  <c r="I3309" i="1" s="1"/>
  <c r="I3310" i="1" s="1"/>
  <c r="I3311" i="1" s="1"/>
  <c r="I3312" i="1" s="1"/>
  <c r="I3313" i="1" s="1"/>
  <c r="I3314" i="1" s="1"/>
  <c r="I3315" i="1" s="1"/>
  <c r="Q3048" i="1"/>
  <c r="Q3116" i="1"/>
  <c r="Q3118" i="1"/>
  <c r="Q3119" i="1"/>
  <c r="P3120" i="1"/>
  <c r="Q3120" i="1"/>
  <c r="O3121" i="1"/>
  <c r="N3122" i="1"/>
  <c r="Q3047" i="1"/>
  <c r="P3049" i="1"/>
  <c r="Q3049" i="1"/>
  <c r="P3046" i="1"/>
  <c r="Q3046" i="1"/>
  <c r="Q3053" i="1"/>
  <c r="Q3052" i="1"/>
  <c r="Q3051" i="1"/>
  <c r="Q3050" i="1"/>
  <c r="P3054" i="1"/>
  <c r="Q3054" i="1"/>
  <c r="N3057" i="1"/>
  <c r="O3057" i="1" s="1"/>
  <c r="O3056" i="1"/>
  <c r="P3055" i="1"/>
  <c r="Q3055" i="1"/>
  <c r="H2361" i="1"/>
  <c r="H2362" i="1" s="1"/>
  <c r="H2363" i="1" s="1"/>
  <c r="H2364" i="1" s="1"/>
  <c r="H2365" i="1" s="1"/>
  <c r="H2366" i="1" s="1"/>
  <c r="H2367" i="1" s="1"/>
  <c r="H2368" i="1" s="1"/>
  <c r="H2369" i="1" s="1"/>
  <c r="H2370" i="1" s="1"/>
  <c r="H2371" i="1" s="1"/>
  <c r="H2372" i="1" s="1"/>
  <c r="H2373" i="1" s="1"/>
  <c r="H2374" i="1" s="1"/>
  <c r="H2375" i="1" s="1"/>
  <c r="H2376" i="1" s="1"/>
  <c r="H2377" i="1" s="1"/>
  <c r="H2378" i="1" s="1"/>
  <c r="H2379" i="1" s="1"/>
  <c r="P2366" i="1"/>
  <c r="Q2366" i="1"/>
  <c r="P2365" i="1"/>
  <c r="Q2365" i="1"/>
  <c r="O2360" i="1"/>
  <c r="P2360" i="1" s="1"/>
  <c r="N2361" i="1"/>
  <c r="O2361" i="1" s="1"/>
  <c r="P2364" i="1"/>
  <c r="Q2364" i="1"/>
  <c r="P2362" i="1"/>
  <c r="Q2362" i="1"/>
  <c r="P2363" i="1"/>
  <c r="Q2363" i="1"/>
  <c r="I2361" i="1"/>
  <c r="I2362" i="1" s="1"/>
  <c r="I2363" i="1" s="1"/>
  <c r="I2364" i="1" s="1"/>
  <c r="I2365" i="1" s="1"/>
  <c r="I2366" i="1" s="1"/>
  <c r="I2367" i="1" s="1"/>
  <c r="I2368" i="1" s="1"/>
  <c r="I2369" i="1" s="1"/>
  <c r="I2370" i="1" s="1"/>
  <c r="I2371" i="1" s="1"/>
  <c r="I2372" i="1" s="1"/>
  <c r="I2373" i="1" s="1"/>
  <c r="I2374" i="1" s="1"/>
  <c r="I2375" i="1" s="1"/>
  <c r="I2376" i="1" s="1"/>
  <c r="I2377" i="1" s="1"/>
  <c r="I2378" i="1" s="1"/>
  <c r="I2379" i="1" s="1"/>
  <c r="Q2294" i="1"/>
  <c r="Q2296" i="1"/>
  <c r="Q2293" i="1"/>
  <c r="Q2295" i="1"/>
  <c r="P5940" i="1"/>
  <c r="Q1662" i="1"/>
  <c r="I1733" i="1"/>
  <c r="I1734" i="1" s="1"/>
  <c r="I1735" i="1" s="1"/>
  <c r="I1736" i="1" s="1"/>
  <c r="I1737" i="1" s="1"/>
  <c r="I1738" i="1" s="1"/>
  <c r="I1739" i="1" s="1"/>
  <c r="I1740" i="1" s="1"/>
  <c r="I1741" i="1" s="1"/>
  <c r="I1742" i="1" s="1"/>
  <c r="I1743" i="1" s="1"/>
  <c r="I1744" i="1" s="1"/>
  <c r="I1745" i="1" s="1"/>
  <c r="I1746" i="1" s="1"/>
  <c r="I1747" i="1" s="1"/>
  <c r="I1748" i="1" s="1"/>
  <c r="I1749" i="1" s="1"/>
  <c r="I1750" i="1" s="1"/>
  <c r="I1751" i="1" s="1"/>
  <c r="I1752" i="1" s="1"/>
  <c r="I1753" i="1" s="1"/>
  <c r="I1754" i="1" s="1"/>
  <c r="I1755" i="1" s="1"/>
  <c r="I1756" i="1" s="1"/>
  <c r="I1757" i="1" s="1"/>
  <c r="I1758" i="1" s="1"/>
  <c r="I1759" i="1" s="1"/>
  <c r="I1760" i="1" s="1"/>
  <c r="I1761" i="1" s="1"/>
  <c r="I1762" i="1" s="1"/>
  <c r="I1763" i="1" s="1"/>
  <c r="I1764" i="1" s="1"/>
  <c r="I1765" i="1" s="1"/>
  <c r="I1766" i="1" s="1"/>
  <c r="I1767" i="1" s="1"/>
  <c r="I1768" i="1" s="1"/>
  <c r="I1769" i="1" s="1"/>
  <c r="I1770" i="1" s="1"/>
  <c r="I1771" i="1" s="1"/>
  <c r="I1772" i="1" s="1"/>
  <c r="I1773" i="1" s="1"/>
  <c r="I1774" i="1" s="1"/>
  <c r="I1775" i="1" s="1"/>
  <c r="I1776" i="1" s="1"/>
  <c r="I1777" i="1" s="1"/>
  <c r="I1778" i="1" s="1"/>
  <c r="I1779" i="1" s="1"/>
  <c r="I1780" i="1" s="1"/>
  <c r="I1781" i="1" s="1"/>
  <c r="I1782" i="1" s="1"/>
  <c r="I1783" i="1" s="1"/>
  <c r="I1784" i="1" s="1"/>
  <c r="I1785" i="1" s="1"/>
  <c r="I1786" i="1" s="1"/>
  <c r="I1787" i="1" s="1"/>
  <c r="I1788" i="1" s="1"/>
  <c r="I1789" i="1" s="1"/>
  <c r="I1790" i="1" s="1"/>
  <c r="I1791" i="1" s="1"/>
  <c r="I1792" i="1" s="1"/>
  <c r="I1793" i="1" s="1"/>
  <c r="I1794" i="1" s="1"/>
  <c r="I1795" i="1" s="1"/>
  <c r="I1796" i="1" s="1"/>
  <c r="I1797" i="1" s="1"/>
  <c r="I1798" i="1" s="1"/>
  <c r="I1799" i="1" s="1"/>
  <c r="I1800" i="1" s="1"/>
  <c r="I1801" i="1" s="1"/>
  <c r="I1802" i="1" s="1"/>
  <c r="I1803" i="1" s="1"/>
  <c r="I1804" i="1" s="1"/>
  <c r="I1805" i="1" s="1"/>
  <c r="I1806" i="1" s="1"/>
  <c r="I1807" i="1" s="1"/>
  <c r="I1808" i="1" s="1"/>
  <c r="I1809" i="1" s="1"/>
  <c r="I1810" i="1" s="1"/>
  <c r="I1811" i="1" s="1"/>
  <c r="I1812" i="1" s="1"/>
  <c r="I1813" i="1" s="1"/>
  <c r="I1814" i="1" s="1"/>
  <c r="I1815" i="1" s="1"/>
  <c r="I1816" i="1" s="1"/>
  <c r="I1817" i="1" s="1"/>
  <c r="I1818" i="1" s="1"/>
  <c r="I1819" i="1" s="1"/>
  <c r="I1820" i="1" s="1"/>
  <c r="I1821" i="1" s="1"/>
  <c r="I1822" i="1" s="1"/>
  <c r="I1823" i="1" s="1"/>
  <c r="I1824" i="1" s="1"/>
  <c r="I1825" i="1" s="1"/>
  <c r="I1826" i="1" s="1"/>
  <c r="I1827" i="1" s="1"/>
  <c r="I1828" i="1" s="1"/>
  <c r="I1829" i="1" s="1"/>
  <c r="I1830" i="1" s="1"/>
  <c r="I1831" i="1" s="1"/>
  <c r="I1832" i="1" s="1"/>
  <c r="I1833" i="1" s="1"/>
  <c r="I1834" i="1" s="1"/>
  <c r="I1835" i="1" s="1"/>
  <c r="I1836" i="1" s="1"/>
  <c r="I1837" i="1" s="1"/>
  <c r="I1838" i="1" s="1"/>
  <c r="I1839" i="1" s="1"/>
  <c r="I1840" i="1" s="1"/>
  <c r="I1841" i="1" s="1"/>
  <c r="I1842" i="1" s="1"/>
  <c r="I1843" i="1" s="1"/>
  <c r="I1844" i="1" s="1"/>
  <c r="I1845" i="1" s="1"/>
  <c r="I1846" i="1" s="1"/>
  <c r="I1847" i="1" s="1"/>
  <c r="I1848" i="1" s="1"/>
  <c r="I1849" i="1" s="1"/>
  <c r="I1850" i="1" s="1"/>
  <c r="I1851" i="1" s="1"/>
  <c r="I1852" i="1" s="1"/>
  <c r="I1853" i="1" s="1"/>
  <c r="I1854" i="1" s="1"/>
  <c r="I1855" i="1" s="1"/>
  <c r="I1856" i="1" s="1"/>
  <c r="I1857" i="1" s="1"/>
  <c r="I1858" i="1" s="1"/>
  <c r="I1859" i="1" s="1"/>
  <c r="I1860" i="1" s="1"/>
  <c r="H1733" i="1"/>
  <c r="H1734" i="1" s="1"/>
  <c r="H1735" i="1" s="1"/>
  <c r="H1736" i="1" s="1"/>
  <c r="H1737" i="1" s="1"/>
  <c r="H1738" i="1" s="1"/>
  <c r="H1739" i="1" s="1"/>
  <c r="H1740" i="1" s="1"/>
  <c r="H1741" i="1" s="1"/>
  <c r="H1742" i="1" s="1"/>
  <c r="H1743" i="1" s="1"/>
  <c r="H1744" i="1" s="1"/>
  <c r="H1745" i="1" s="1"/>
  <c r="H1746" i="1" s="1"/>
  <c r="H1747" i="1" s="1"/>
  <c r="H1748" i="1" s="1"/>
  <c r="H1749" i="1" s="1"/>
  <c r="H1750" i="1" s="1"/>
  <c r="H1751" i="1" s="1"/>
  <c r="H1752" i="1" s="1"/>
  <c r="H1753" i="1" s="1"/>
  <c r="H1754" i="1" s="1"/>
  <c r="H1755" i="1" s="1"/>
  <c r="H1756" i="1" s="1"/>
  <c r="H1757" i="1" s="1"/>
  <c r="H1758" i="1" s="1"/>
  <c r="H1759" i="1" s="1"/>
  <c r="H1760" i="1" s="1"/>
  <c r="H1761" i="1" s="1"/>
  <c r="H1762" i="1" s="1"/>
  <c r="H1763" i="1" s="1"/>
  <c r="H1764" i="1" s="1"/>
  <c r="H1765" i="1" s="1"/>
  <c r="H1766" i="1" s="1"/>
  <c r="H1767" i="1" s="1"/>
  <c r="H1768" i="1" s="1"/>
  <c r="H1769" i="1" s="1"/>
  <c r="H1770" i="1" s="1"/>
  <c r="H1771" i="1" s="1"/>
  <c r="H1772" i="1" s="1"/>
  <c r="H1773" i="1" s="1"/>
  <c r="H1774" i="1" s="1"/>
  <c r="H1775" i="1" s="1"/>
  <c r="H1776" i="1" s="1"/>
  <c r="H1777" i="1" s="1"/>
  <c r="H1778" i="1" s="1"/>
  <c r="H1779" i="1" s="1"/>
  <c r="H1780" i="1" s="1"/>
  <c r="H1781" i="1" s="1"/>
  <c r="H1782" i="1" s="1"/>
  <c r="H1783" i="1" s="1"/>
  <c r="H1784" i="1" s="1"/>
  <c r="H1785" i="1" s="1"/>
  <c r="H1786" i="1" s="1"/>
  <c r="H1787" i="1" s="1"/>
  <c r="H1788" i="1" s="1"/>
  <c r="H1789" i="1" s="1"/>
  <c r="H1790" i="1" s="1"/>
  <c r="H1791" i="1" s="1"/>
  <c r="H1792" i="1" s="1"/>
  <c r="H1793" i="1" s="1"/>
  <c r="H1794" i="1" s="1"/>
  <c r="H1795" i="1" s="1"/>
  <c r="H1796" i="1" s="1"/>
  <c r="H1797" i="1" s="1"/>
  <c r="H1798" i="1" s="1"/>
  <c r="H1799" i="1" s="1"/>
  <c r="H1800" i="1" s="1"/>
  <c r="H1801" i="1" s="1"/>
  <c r="H1802" i="1" s="1"/>
  <c r="H1803" i="1" s="1"/>
  <c r="H1804" i="1" s="1"/>
  <c r="H1805" i="1" s="1"/>
  <c r="H1806" i="1" s="1"/>
  <c r="H1807" i="1" s="1"/>
  <c r="H1808" i="1" s="1"/>
  <c r="H1809" i="1" s="1"/>
  <c r="H1810" i="1" s="1"/>
  <c r="H1811" i="1" s="1"/>
  <c r="H1812" i="1" s="1"/>
  <c r="H1813" i="1" s="1"/>
  <c r="H1814" i="1" s="1"/>
  <c r="H1815" i="1" s="1"/>
  <c r="H1816" i="1" s="1"/>
  <c r="H1817" i="1" s="1"/>
  <c r="H1818" i="1" s="1"/>
  <c r="H1819" i="1" s="1"/>
  <c r="H1820" i="1" s="1"/>
  <c r="H1821" i="1" s="1"/>
  <c r="H1822" i="1" s="1"/>
  <c r="H1823" i="1" s="1"/>
  <c r="H1824" i="1" s="1"/>
  <c r="H1825" i="1" s="1"/>
  <c r="H1826" i="1" s="1"/>
  <c r="H1827" i="1" s="1"/>
  <c r="H1828" i="1" s="1"/>
  <c r="H1829" i="1" s="1"/>
  <c r="H1830" i="1" s="1"/>
  <c r="H1831" i="1" s="1"/>
  <c r="H1832" i="1" s="1"/>
  <c r="H1833" i="1" s="1"/>
  <c r="H1834" i="1" s="1"/>
  <c r="H1835" i="1" s="1"/>
  <c r="H1836" i="1" s="1"/>
  <c r="H1837" i="1" s="1"/>
  <c r="H1838" i="1" s="1"/>
  <c r="H1839" i="1" s="1"/>
  <c r="H1840" i="1" s="1"/>
  <c r="H1841" i="1" s="1"/>
  <c r="H1842" i="1" s="1"/>
  <c r="H1843" i="1" s="1"/>
  <c r="H1844" i="1" s="1"/>
  <c r="H1845" i="1" s="1"/>
  <c r="H1846" i="1" s="1"/>
  <c r="H1847" i="1" s="1"/>
  <c r="H1848" i="1" s="1"/>
  <c r="H1849" i="1" s="1"/>
  <c r="H1850" i="1" s="1"/>
  <c r="H1851" i="1" s="1"/>
  <c r="H1852" i="1" s="1"/>
  <c r="H1853" i="1" s="1"/>
  <c r="H1854" i="1" s="1"/>
  <c r="H1855" i="1" s="1"/>
  <c r="H1856" i="1" s="1"/>
  <c r="H1857" i="1" s="1"/>
  <c r="H1858" i="1" s="1"/>
  <c r="H1859" i="1" s="1"/>
  <c r="H1860" i="1" s="1"/>
  <c r="O1732" i="1"/>
  <c r="P1732" i="1" s="1"/>
  <c r="N1733" i="1"/>
  <c r="O1733" i="1" s="1"/>
  <c r="P5917" i="1"/>
  <c r="Q1663" i="1"/>
  <c r="Q5985" i="1"/>
  <c r="P5987" i="1"/>
  <c r="P5986" i="1"/>
  <c r="Q5939" i="1"/>
  <c r="P5918" i="1"/>
  <c r="Q5958" i="1"/>
  <c r="Q5963" i="1"/>
  <c r="Q5921" i="1"/>
  <c r="Q5970" i="1"/>
  <c r="P5902" i="1"/>
  <c r="P5978" i="1"/>
  <c r="P1401" i="1"/>
  <c r="Q5944" i="1"/>
  <c r="O5983" i="1"/>
  <c r="P5983" i="1" s="1"/>
  <c r="Q5977" i="1"/>
  <c r="Q5919" i="1"/>
  <c r="Q5969" i="1"/>
  <c r="Q5968" i="1"/>
  <c r="Q5955" i="1"/>
  <c r="Q5957" i="1"/>
  <c r="Q5989" i="1"/>
  <c r="Q5923" i="1"/>
  <c r="P5956" i="1"/>
  <c r="N5935" i="1"/>
  <c r="N5936" i="1" s="1"/>
  <c r="P5916" i="1"/>
  <c r="O5933" i="1"/>
  <c r="Q5933" i="1" s="1"/>
  <c r="Q5932" i="1"/>
  <c r="P5966" i="1"/>
  <c r="P5961" i="1"/>
  <c r="Q5913" i="1"/>
  <c r="Q5962" i="1"/>
  <c r="Q5925" i="1"/>
  <c r="P5988" i="1"/>
  <c r="Q5941" i="1"/>
  <c r="Q5920" i="1"/>
  <c r="Q5982" i="1"/>
  <c r="P5990" i="1"/>
  <c r="Q5990" i="1"/>
  <c r="Q5906" i="1"/>
  <c r="Q5938" i="1"/>
  <c r="Q5922" i="1"/>
  <c r="Q5912" i="1"/>
  <c r="Q900" i="1"/>
  <c r="Q5911" i="1"/>
  <c r="Q5979" i="1"/>
  <c r="Q2225" i="1"/>
  <c r="Q5976" i="1"/>
  <c r="P5910" i="1"/>
  <c r="Q5910" i="1"/>
  <c r="Q5909" i="1"/>
  <c r="O5914" i="1"/>
  <c r="N5915" i="1"/>
  <c r="O5915" i="1" s="1"/>
  <c r="N5943" i="1"/>
  <c r="O5943" i="1" s="1"/>
  <c r="O5942" i="1"/>
  <c r="Q5924" i="1"/>
  <c r="P5924" i="1"/>
  <c r="P5926" i="1"/>
  <c r="Q5926" i="1"/>
  <c r="P5905" i="1"/>
  <c r="Q5905" i="1"/>
  <c r="P5904" i="1"/>
  <c r="Q5904" i="1"/>
  <c r="P5903" i="1"/>
  <c r="Q5903" i="1"/>
  <c r="N5993" i="1"/>
  <c r="O5992" i="1"/>
  <c r="P5981" i="1"/>
  <c r="N5947" i="1"/>
  <c r="O5946" i="1"/>
  <c r="P5951" i="1"/>
  <c r="Q5951" i="1"/>
  <c r="P5991" i="1"/>
  <c r="Q5991" i="1"/>
  <c r="P5980" i="1"/>
  <c r="Q5980" i="1"/>
  <c r="P5945" i="1"/>
  <c r="Q5945" i="1"/>
  <c r="P5967" i="1"/>
  <c r="Q5967" i="1"/>
  <c r="Q5965" i="1"/>
  <c r="P5965" i="1"/>
  <c r="N5954" i="1"/>
  <c r="O5954" i="1" s="1"/>
  <c r="O5953" i="1"/>
  <c r="P5964" i="1"/>
  <c r="Q5964" i="1"/>
  <c r="P5952" i="1"/>
  <c r="Q5952" i="1"/>
  <c r="N5929" i="1"/>
  <c r="O5928" i="1"/>
  <c r="P5927" i="1"/>
  <c r="Q5927" i="1"/>
  <c r="P5960" i="1"/>
  <c r="Q5960" i="1"/>
  <c r="P5975" i="1"/>
  <c r="Q5975" i="1"/>
  <c r="P5959" i="1"/>
  <c r="Q5959" i="1"/>
  <c r="O5907" i="1"/>
  <c r="N5908" i="1"/>
  <c r="O5908" i="1" s="1"/>
  <c r="O5971" i="1"/>
  <c r="N5972" i="1"/>
  <c r="P5934" i="1"/>
  <c r="Q5934" i="1"/>
  <c r="O1032" i="1"/>
  <c r="P1032" i="1" s="1"/>
  <c r="N1033" i="1"/>
  <c r="O1033" i="1" s="1"/>
  <c r="Q5047" i="1"/>
  <c r="N621" i="1"/>
  <c r="N622" i="1" s="1"/>
  <c r="O619" i="1"/>
  <c r="P619" i="1" s="1"/>
  <c r="N614" i="1"/>
  <c r="O614" i="1" s="1"/>
  <c r="N667" i="1"/>
  <c r="O667" i="1" s="1"/>
  <c r="N902" i="1"/>
  <c r="O901" i="1"/>
  <c r="P165" i="1"/>
  <c r="P3389" i="1"/>
  <c r="O593" i="1"/>
  <c r="Q593" i="1" s="1"/>
  <c r="N594" i="1"/>
  <c r="N662" i="1"/>
  <c r="O661" i="1"/>
  <c r="Q661" i="1" s="1"/>
  <c r="P6089" i="1"/>
  <c r="Q1264" i="1"/>
  <c r="N675" i="1"/>
  <c r="O674" i="1"/>
  <c r="P1041" i="1"/>
  <c r="Q586" i="1"/>
  <c r="H588" i="1"/>
  <c r="H589" i="1" s="1"/>
  <c r="H590" i="1" s="1"/>
  <c r="H591" i="1" s="1"/>
  <c r="H592" i="1" s="1"/>
  <c r="H593" i="1" s="1"/>
  <c r="H594" i="1" s="1"/>
  <c r="H595" i="1" s="1"/>
  <c r="H596" i="1" s="1"/>
  <c r="H597" i="1" s="1"/>
  <c r="H598" i="1" s="1"/>
  <c r="H599" i="1" s="1"/>
  <c r="H600" i="1" s="1"/>
  <c r="H601" i="1" s="1"/>
  <c r="H602" i="1" s="1"/>
  <c r="H603" i="1" s="1"/>
  <c r="H604" i="1" s="1"/>
  <c r="H605" i="1" s="1"/>
  <c r="H606" i="1" s="1"/>
  <c r="H607" i="1" s="1"/>
  <c r="H608" i="1" s="1"/>
  <c r="H609" i="1" s="1"/>
  <c r="H610" i="1" s="1"/>
  <c r="H611" i="1" s="1"/>
  <c r="H612" i="1" s="1"/>
  <c r="H613" i="1" s="1"/>
  <c r="H614" i="1" s="1"/>
  <c r="H615" i="1" s="1"/>
  <c r="H616" i="1" s="1"/>
  <c r="H617" i="1" s="1"/>
  <c r="H618" i="1" s="1"/>
  <c r="H619" i="1" s="1"/>
  <c r="H620" i="1" s="1"/>
  <c r="H621" i="1" s="1"/>
  <c r="H622" i="1" s="1"/>
  <c r="H623" i="1" s="1"/>
  <c r="H624" i="1" s="1"/>
  <c r="H625" i="1" s="1"/>
  <c r="H626" i="1" s="1"/>
  <c r="H627" i="1" s="1"/>
  <c r="H628" i="1" s="1"/>
  <c r="H629" i="1" s="1"/>
  <c r="H630" i="1" s="1"/>
  <c r="H631" i="1" s="1"/>
  <c r="H632" i="1" s="1"/>
  <c r="H633" i="1" s="1"/>
  <c r="H634" i="1" s="1"/>
  <c r="H635" i="1" s="1"/>
  <c r="H636" i="1" s="1"/>
  <c r="H637" i="1" s="1"/>
  <c r="H638" i="1" s="1"/>
  <c r="H639" i="1" s="1"/>
  <c r="H640" i="1" s="1"/>
  <c r="H641" i="1" s="1"/>
  <c r="H642" i="1" s="1"/>
  <c r="H643" i="1" s="1"/>
  <c r="H644" i="1" s="1"/>
  <c r="H645" i="1" s="1"/>
  <c r="H646" i="1" s="1"/>
  <c r="H647" i="1" s="1"/>
  <c r="H648" i="1" s="1"/>
  <c r="H649" i="1" s="1"/>
  <c r="H650" i="1" s="1"/>
  <c r="H651" i="1" s="1"/>
  <c r="H652" i="1" s="1"/>
  <c r="H653" i="1" s="1"/>
  <c r="H654" i="1" s="1"/>
  <c r="H655" i="1" s="1"/>
  <c r="H656" i="1" s="1"/>
  <c r="H657" i="1" s="1"/>
  <c r="H658" i="1" s="1"/>
  <c r="H659" i="1" s="1"/>
  <c r="I588" i="1"/>
  <c r="I589" i="1" s="1"/>
  <c r="I590" i="1" s="1"/>
  <c r="I591" i="1" s="1"/>
  <c r="I592" i="1" s="1"/>
  <c r="I593" i="1" s="1"/>
  <c r="I594" i="1" s="1"/>
  <c r="I595" i="1" s="1"/>
  <c r="I596" i="1" s="1"/>
  <c r="I597" i="1" s="1"/>
  <c r="I598" i="1" s="1"/>
  <c r="I599" i="1" s="1"/>
  <c r="I600" i="1" s="1"/>
  <c r="I601" i="1" s="1"/>
  <c r="I602" i="1" s="1"/>
  <c r="I603" i="1" s="1"/>
  <c r="I604" i="1" s="1"/>
  <c r="I605" i="1" s="1"/>
  <c r="I606" i="1" s="1"/>
  <c r="I607" i="1" s="1"/>
  <c r="I608" i="1" s="1"/>
  <c r="I609" i="1" s="1"/>
  <c r="I610" i="1" s="1"/>
  <c r="I611" i="1" s="1"/>
  <c r="I612" i="1" s="1"/>
  <c r="I613" i="1" s="1"/>
  <c r="I614" i="1" s="1"/>
  <c r="I615" i="1" s="1"/>
  <c r="I616" i="1" s="1"/>
  <c r="I617" i="1" s="1"/>
  <c r="I618" i="1" s="1"/>
  <c r="I619" i="1" s="1"/>
  <c r="I620" i="1" s="1"/>
  <c r="I621" i="1" s="1"/>
  <c r="I622" i="1" s="1"/>
  <c r="I623" i="1" s="1"/>
  <c r="I624" i="1" s="1"/>
  <c r="I625" i="1" s="1"/>
  <c r="I626" i="1" s="1"/>
  <c r="I627" i="1" s="1"/>
  <c r="I628" i="1" s="1"/>
  <c r="I629" i="1" s="1"/>
  <c r="I630" i="1" s="1"/>
  <c r="I631" i="1" s="1"/>
  <c r="I632" i="1" s="1"/>
  <c r="I633" i="1" s="1"/>
  <c r="I634" i="1" s="1"/>
  <c r="I635" i="1" s="1"/>
  <c r="I636" i="1" s="1"/>
  <c r="I637" i="1" s="1"/>
  <c r="I638" i="1" s="1"/>
  <c r="I639" i="1" s="1"/>
  <c r="I640" i="1" s="1"/>
  <c r="I641" i="1" s="1"/>
  <c r="I642" i="1" s="1"/>
  <c r="I643" i="1" s="1"/>
  <c r="I644" i="1" s="1"/>
  <c r="I645" i="1" s="1"/>
  <c r="I646" i="1" s="1"/>
  <c r="I647" i="1" s="1"/>
  <c r="I648" i="1" s="1"/>
  <c r="I649" i="1" s="1"/>
  <c r="I650" i="1" s="1"/>
  <c r="I651" i="1" s="1"/>
  <c r="I652" i="1" s="1"/>
  <c r="I653" i="1" s="1"/>
  <c r="I654" i="1" s="1"/>
  <c r="I655" i="1" s="1"/>
  <c r="I656" i="1" s="1"/>
  <c r="I657" i="1" s="1"/>
  <c r="I658" i="1" s="1"/>
  <c r="I659" i="1" s="1"/>
  <c r="Q587" i="1"/>
  <c r="N590" i="1"/>
  <c r="O590" i="1" s="1"/>
  <c r="O589" i="1"/>
  <c r="Q6555" i="1"/>
  <c r="P4154" i="1"/>
  <c r="P3251" i="1"/>
  <c r="P6217" i="1"/>
  <c r="Q1231" i="1"/>
  <c r="Q6382" i="1"/>
  <c r="O641" i="1"/>
  <c r="N642" i="1"/>
  <c r="Q591" i="1"/>
  <c r="P1407" i="1"/>
  <c r="Q6650" i="1"/>
  <c r="P939" i="1"/>
  <c r="Q444" i="1"/>
  <c r="Q1332" i="1"/>
  <c r="N121" i="1"/>
  <c r="O121" i="1" s="1"/>
  <c r="P121" i="1" s="1"/>
  <c r="P639" i="1"/>
  <c r="Q639" i="1"/>
  <c r="Q6319" i="1"/>
  <c r="P4878" i="1"/>
  <c r="Q1446" i="1"/>
  <c r="Q2005" i="1"/>
  <c r="Q1031" i="1"/>
  <c r="P592" i="1"/>
  <c r="Q592" i="1"/>
  <c r="Q1308" i="1"/>
  <c r="Q250" i="1"/>
  <c r="P524" i="1"/>
  <c r="Q410" i="1"/>
  <c r="Q545" i="1"/>
  <c r="P545" i="1"/>
  <c r="Q556" i="1"/>
  <c r="P556" i="1"/>
  <c r="Q439" i="1"/>
  <c r="O440" i="1"/>
  <c r="P440" i="1" s="1"/>
  <c r="Q528" i="1"/>
  <c r="P528" i="1"/>
  <c r="Q443" i="1"/>
  <c r="Q525" i="1"/>
  <c r="P525" i="1"/>
  <c r="P105" i="1"/>
  <c r="Q438" i="1"/>
  <c r="P4247" i="1"/>
  <c r="N442" i="1"/>
  <c r="O442" i="1" s="1"/>
  <c r="Q527" i="1"/>
  <c r="P527" i="1"/>
  <c r="O529" i="1"/>
  <c r="N530" i="1"/>
  <c r="Q64" i="1"/>
  <c r="Q2081" i="1"/>
  <c r="P2507" i="1"/>
  <c r="Q1399" i="1"/>
  <c r="Q6567" i="1"/>
  <c r="Q2043" i="1"/>
  <c r="Q2581" i="1"/>
  <c r="P6672" i="1"/>
  <c r="P3838" i="1"/>
  <c r="Q6675" i="1"/>
  <c r="P2443" i="1"/>
  <c r="Q3769" i="1"/>
  <c r="Q3658" i="1"/>
  <c r="P3472" i="1"/>
  <c r="P441" i="1"/>
  <c r="Q441" i="1"/>
  <c r="P5778" i="1"/>
  <c r="P6934" i="1"/>
  <c r="Q59" i="1"/>
  <c r="Q7089" i="1"/>
  <c r="Q6176" i="1"/>
  <c r="P3139" i="1"/>
  <c r="Q52" i="1"/>
  <c r="Q6224" i="1"/>
  <c r="P6465" i="1"/>
  <c r="Q352" i="1"/>
  <c r="P5350" i="1"/>
  <c r="Q51" i="1"/>
  <c r="Q5057" i="1"/>
  <c r="Q48" i="1"/>
  <c r="Q3572" i="1"/>
  <c r="Q3730" i="1"/>
  <c r="Q2529" i="1"/>
  <c r="P6901" i="1"/>
  <c r="P6306" i="1"/>
  <c r="P6420" i="1"/>
  <c r="O3470" i="1"/>
  <c r="Q3470" i="1" s="1"/>
  <c r="P2368" i="1"/>
  <c r="Q70" i="1"/>
  <c r="Q2808" i="1"/>
  <c r="P4879" i="1"/>
  <c r="P81" i="1"/>
  <c r="P5063" i="1"/>
  <c r="P326" i="1"/>
  <c r="Q6700" i="1"/>
  <c r="P6618" i="1"/>
  <c r="P2435" i="1"/>
  <c r="Q5889" i="1"/>
  <c r="Q2685" i="1"/>
  <c r="Q5890" i="1"/>
  <c r="P2207" i="1"/>
  <c r="Q45" i="1"/>
  <c r="Q2105" i="1"/>
  <c r="P6663" i="1"/>
  <c r="Q4616" i="1"/>
  <c r="P301" i="1"/>
  <c r="P1203" i="1"/>
  <c r="Q3830" i="1"/>
  <c r="Q27" i="1"/>
  <c r="P4895" i="1"/>
  <c r="P6829" i="1"/>
  <c r="Q1465" i="1"/>
  <c r="Q3532" i="1"/>
  <c r="P5563" i="1"/>
  <c r="P2233" i="1"/>
  <c r="Q2428" i="1"/>
  <c r="Q3487" i="1"/>
  <c r="Q4439" i="1"/>
  <c r="P5054" i="1"/>
  <c r="P5707" i="1"/>
  <c r="P2094" i="1"/>
  <c r="P6922" i="1"/>
  <c r="P25" i="1"/>
  <c r="Q3660" i="1"/>
  <c r="Q1314" i="1"/>
  <c r="Q62" i="1"/>
  <c r="Q719" i="1"/>
  <c r="Q861" i="1"/>
  <c r="Q2245" i="1"/>
  <c r="P6719" i="1"/>
  <c r="Q2382" i="1"/>
  <c r="P4664" i="1"/>
  <c r="Q55" i="1"/>
  <c r="Q176" i="1"/>
  <c r="P1479" i="1"/>
  <c r="P1816" i="1"/>
  <c r="Q7002" i="1"/>
  <c r="Q6888" i="1"/>
  <c r="P2436" i="1"/>
  <c r="Q3884" i="1"/>
  <c r="P5789" i="1"/>
  <c r="Q3856" i="1"/>
  <c r="Q61" i="1"/>
  <c r="P3883" i="1"/>
  <c r="P2584" i="1"/>
  <c r="Q3559" i="1"/>
  <c r="Q6621" i="1"/>
  <c r="Q91" i="1"/>
  <c r="Q1114" i="1"/>
  <c r="O1268" i="1"/>
  <c r="P1268" i="1" s="1"/>
  <c r="N4219" i="1"/>
  <c r="O4219" i="1" s="1"/>
  <c r="Q820" i="1"/>
  <c r="Q856" i="1"/>
  <c r="P1515" i="1"/>
  <c r="Q6896" i="1"/>
  <c r="P3844" i="1"/>
  <c r="P1187" i="1"/>
  <c r="Q2593" i="1"/>
  <c r="Q1517" i="1"/>
  <c r="P5385" i="1"/>
  <c r="P5041" i="1"/>
  <c r="Q67" i="1"/>
  <c r="Q5646" i="1"/>
  <c r="N6532" i="1"/>
  <c r="O6532" i="1" s="1"/>
  <c r="P6532" i="1" s="1"/>
  <c r="Q83" i="1"/>
  <c r="Q5135" i="1"/>
  <c r="P6017" i="1"/>
  <c r="Q4930" i="1"/>
  <c r="Q60" i="1"/>
  <c r="Q6371" i="1"/>
  <c r="Q268" i="1"/>
  <c r="Q1408" i="1"/>
  <c r="Q1447" i="1"/>
  <c r="N3603" i="1"/>
  <c r="O3603" i="1" s="1"/>
  <c r="P292" i="1"/>
  <c r="P3743" i="1"/>
  <c r="Q22" i="1"/>
  <c r="P367" i="1"/>
  <c r="P2141" i="1"/>
  <c r="P2032" i="1"/>
  <c r="Q3538" i="1"/>
  <c r="Q5603" i="1"/>
  <c r="Q2525" i="1"/>
  <c r="Q3279" i="1"/>
  <c r="P1861" i="1"/>
  <c r="Q3474" i="1"/>
  <c r="Q2232" i="1"/>
  <c r="P4500" i="1"/>
  <c r="N6472" i="1"/>
  <c r="O6472" i="1" s="1"/>
  <c r="P6330" i="1"/>
  <c r="Q31" i="1"/>
  <c r="P2051" i="1"/>
  <c r="Q5536" i="1"/>
  <c r="Q6541" i="1"/>
  <c r="Q6308" i="1"/>
  <c r="P6918" i="1"/>
  <c r="Q1367" i="1"/>
  <c r="P2895" i="1"/>
  <c r="Q6970" i="1"/>
  <c r="Q267" i="1"/>
  <c r="Q1540" i="1"/>
  <c r="Q3749" i="1"/>
  <c r="Q3761" i="1"/>
  <c r="Q6659" i="1"/>
  <c r="P6953" i="1"/>
  <c r="Q6558" i="1"/>
  <c r="P302" i="1"/>
  <c r="Q2768" i="1"/>
  <c r="P86" i="1"/>
  <c r="P238" i="1"/>
  <c r="Q97" i="1"/>
  <c r="Q180" i="1"/>
  <c r="Q2755" i="1"/>
  <c r="Q1423" i="1"/>
  <c r="P1942" i="1"/>
  <c r="P2515" i="1"/>
  <c r="P4893" i="1"/>
  <c r="Q7023" i="1"/>
  <c r="Q2732" i="1"/>
  <c r="P5837" i="1"/>
  <c r="P2246" i="1"/>
  <c r="Q3525" i="1"/>
  <c r="Q5590" i="1"/>
  <c r="Q5774" i="1"/>
  <c r="P4933" i="1"/>
  <c r="Q6886" i="1"/>
  <c r="Q6702" i="1"/>
  <c r="Q3212" i="1"/>
  <c r="P2549" i="1"/>
  <c r="Q5634" i="1"/>
  <c r="Q6265" i="1"/>
  <c r="P1973" i="1"/>
  <c r="P793" i="1"/>
  <c r="Q6425" i="1"/>
  <c r="P665" i="1"/>
  <c r="Q3832" i="1"/>
  <c r="Q5684" i="1"/>
  <c r="P221" i="1"/>
  <c r="Q5863" i="1"/>
  <c r="Q72" i="1"/>
  <c r="P38" i="1"/>
  <c r="Q4618" i="1"/>
  <c r="P3654" i="1"/>
  <c r="Q3862" i="1"/>
  <c r="Q3461" i="1"/>
  <c r="Q6687" i="1"/>
  <c r="Q873" i="1"/>
  <c r="O334" i="1"/>
  <c r="Q334" i="1" s="1"/>
  <c r="P3183" i="1"/>
  <c r="Q23" i="1"/>
  <c r="Q263" i="1"/>
  <c r="Q132" i="1"/>
  <c r="Q1400" i="1"/>
  <c r="Q3491" i="1"/>
  <c r="O3920" i="1"/>
  <c r="Q3920" i="1" s="1"/>
  <c r="O5182" i="1"/>
  <c r="P5182" i="1" s="1"/>
  <c r="Q2062" i="1"/>
  <c r="Q2562" i="1"/>
  <c r="Q3508" i="1"/>
  <c r="P6604" i="1"/>
  <c r="Q7090" i="1"/>
  <c r="Q3614" i="1"/>
  <c r="P5476" i="1"/>
  <c r="Q4791" i="1"/>
  <c r="P4645" i="1"/>
  <c r="P85" i="1"/>
  <c r="Q304" i="1"/>
  <c r="Q1355" i="1"/>
  <c r="P718" i="1"/>
  <c r="Q6313" i="1"/>
  <c r="P6860" i="1"/>
  <c r="P33" i="1"/>
  <c r="O335" i="1"/>
  <c r="P335" i="1" s="1"/>
  <c r="P1464" i="1"/>
  <c r="N2354" i="1"/>
  <c r="N2355" i="1" s="1"/>
  <c r="P3374" i="1"/>
  <c r="P4660" i="1"/>
  <c r="P6668" i="1"/>
  <c r="N6923" i="1"/>
  <c r="P6933" i="1" s="1"/>
  <c r="N7098" i="1"/>
  <c r="O7098" i="1" s="1"/>
  <c r="P2889" i="1"/>
  <c r="Q3315" i="1"/>
  <c r="Q6485" i="1"/>
  <c r="Q4923" i="1"/>
  <c r="Q26" i="1"/>
  <c r="P1402" i="1"/>
  <c r="Q6773" i="1"/>
  <c r="P2926" i="1"/>
  <c r="Q2588" i="1"/>
  <c r="P4649" i="1"/>
  <c r="Q6466" i="1"/>
  <c r="Q5181" i="1"/>
  <c r="Q6944" i="1"/>
  <c r="Q82" i="1"/>
  <c r="P4118" i="1"/>
  <c r="Q4621" i="1"/>
  <c r="P34" i="1"/>
  <c r="N2055" i="1"/>
  <c r="O2055" i="1" s="1"/>
  <c r="P2055" i="1" s="1"/>
  <c r="O1992" i="1"/>
  <c r="P1992" i="1" s="1"/>
  <c r="Q3364" i="1"/>
  <c r="P3798" i="1"/>
  <c r="Q3573" i="1"/>
  <c r="P6232" i="1"/>
  <c r="P6015" i="1"/>
  <c r="Q6589" i="1"/>
  <c r="Q6859" i="1"/>
  <c r="O5194" i="1"/>
  <c r="P5194" i="1" s="1"/>
  <c r="P6870" i="1"/>
  <c r="Q2613" i="1"/>
  <c r="Q2883" i="1"/>
  <c r="Q63" i="1"/>
  <c r="Q116" i="1"/>
  <c r="Q3475" i="1"/>
  <c r="Q35" i="1"/>
  <c r="P1990" i="1"/>
  <c r="P2695" i="1"/>
  <c r="P4420" i="1"/>
  <c r="Q5503" i="1"/>
  <c r="Q6085" i="1"/>
  <c r="Q7067" i="1"/>
  <c r="Q1944" i="1"/>
  <c r="P3815" i="1"/>
  <c r="Q6495" i="1"/>
  <c r="P2548" i="1"/>
  <c r="N42" i="1"/>
  <c r="O42" i="1" s="1"/>
  <c r="P42" i="1" s="1"/>
  <c r="Q872" i="1"/>
  <c r="Q3531" i="1"/>
  <c r="P3476" i="1"/>
  <c r="Q3438" i="1"/>
  <c r="P4384" i="1"/>
  <c r="Q4727" i="1"/>
  <c r="P6590" i="1"/>
  <c r="Q6898" i="1"/>
  <c r="P6568" i="1"/>
  <c r="P4005" i="1"/>
  <c r="O92" i="1"/>
  <c r="P92" i="1" s="1"/>
  <c r="N93" i="1"/>
  <c r="Q3855" i="1"/>
  <c r="P6163" i="1"/>
  <c r="P6881" i="1"/>
  <c r="Q6245" i="1"/>
  <c r="P69" i="1"/>
  <c r="P277" i="1"/>
  <c r="P5757" i="1"/>
  <c r="Q6374" i="1"/>
  <c r="P6566" i="1"/>
  <c r="P6644" i="1"/>
  <c r="Q3135" i="1"/>
  <c r="P6612" i="1"/>
  <c r="Q826" i="1"/>
  <c r="Q312" i="1"/>
  <c r="Q2065" i="1"/>
  <c r="Q3745" i="1"/>
  <c r="Q5744" i="1"/>
  <c r="P6813" i="1"/>
  <c r="Q2157" i="1"/>
  <c r="P6461" i="1"/>
  <c r="P1876" i="1"/>
  <c r="Q71" i="1"/>
  <c r="P87" i="1"/>
  <c r="Q87" i="1"/>
  <c r="Q6099" i="1"/>
  <c r="P3299" i="1"/>
  <c r="Q1208" i="1"/>
  <c r="Q2044" i="1"/>
  <c r="Q3379" i="1"/>
  <c r="Q4676" i="1"/>
  <c r="P323" i="1"/>
  <c r="P2506" i="1"/>
  <c r="Q2427" i="1"/>
  <c r="Q37" i="1"/>
  <c r="P1354" i="1"/>
  <c r="Q2541" i="1"/>
  <c r="P3411" i="1"/>
  <c r="P3450" i="1"/>
  <c r="Q3657" i="1"/>
  <c r="Q4857" i="1"/>
  <c r="Q5565" i="1"/>
  <c r="Q5662" i="1"/>
  <c r="Q7082" i="1"/>
  <c r="Q4634" i="1"/>
  <c r="Q2321" i="1"/>
  <c r="P6243" i="1"/>
  <c r="Q544" i="1"/>
  <c r="Q3692" i="1"/>
  <c r="P4914" i="1"/>
  <c r="Q5860" i="1"/>
  <c r="Q4251" i="1"/>
  <c r="Q3231" i="1"/>
  <c r="P281" i="1"/>
  <c r="Q1201" i="1"/>
  <c r="P1520" i="1"/>
  <c r="P2526" i="1"/>
  <c r="Q3669" i="1"/>
  <c r="P3579" i="1"/>
  <c r="O4468" i="1"/>
  <c r="P4468" i="1" s="1"/>
  <c r="Q3741" i="1"/>
  <c r="P3868" i="1"/>
  <c r="Q4155" i="1"/>
  <c r="P4554" i="1"/>
  <c r="Q4920" i="1"/>
  <c r="P5495" i="1"/>
  <c r="P5740" i="1"/>
  <c r="P6656" i="1"/>
  <c r="P7018" i="1"/>
  <c r="Q2513" i="1"/>
  <c r="Q5034" i="1"/>
  <c r="Q3627" i="1"/>
  <c r="Q2670" i="1"/>
  <c r="Q7079" i="1"/>
  <c r="Q802" i="1"/>
  <c r="Q4807" i="1"/>
  <c r="P1194" i="1"/>
  <c r="Q5831" i="1"/>
  <c r="Q6312" i="1"/>
  <c r="P4156" i="1"/>
  <c r="P746" i="1"/>
  <c r="Q2385" i="1"/>
  <c r="P2375" i="1"/>
  <c r="Q3339" i="1"/>
  <c r="Q3788" i="1"/>
  <c r="Q4644" i="1"/>
  <c r="Q5661" i="1"/>
  <c r="Q5586" i="1"/>
  <c r="P6256" i="1"/>
  <c r="Q6661" i="1"/>
  <c r="P6588" i="1"/>
  <c r="P3017" i="1"/>
  <c r="Q3707" i="1"/>
  <c r="Q2060" i="1"/>
  <c r="P5386" i="1"/>
  <c r="P4701" i="1"/>
  <c r="Q1674" i="1"/>
  <c r="P5531" i="1"/>
  <c r="O6527" i="1"/>
  <c r="P6527" i="1" s="1"/>
  <c r="P243" i="1"/>
  <c r="P3780" i="1"/>
  <c r="Q783" i="1"/>
  <c r="Q1440" i="1"/>
  <c r="Q1341" i="1"/>
  <c r="Q1898" i="1"/>
  <c r="Q2091" i="1"/>
  <c r="N1762" i="1"/>
  <c r="O1762" i="1" s="1"/>
  <c r="P2340" i="1"/>
  <c r="Q2272" i="1"/>
  <c r="P2490" i="1"/>
  <c r="Q3890" i="1"/>
  <c r="Q3869" i="1"/>
  <c r="Q3697" i="1"/>
  <c r="Q3879" i="1"/>
  <c r="Q4659" i="1"/>
  <c r="P4630" i="1"/>
  <c r="Q5068" i="1"/>
  <c r="Q4589" i="1"/>
  <c r="P6598" i="1"/>
  <c r="Q3314" i="1"/>
  <c r="Q3859" i="1"/>
  <c r="Q3681" i="1"/>
  <c r="Q3486" i="1"/>
  <c r="P2758" i="1"/>
  <c r="Q3845" i="1"/>
  <c r="Q2191" i="1"/>
  <c r="Q7093" i="1"/>
  <c r="Q1214" i="1"/>
  <c r="Q4586" i="1"/>
  <c r="Q6497" i="1"/>
  <c r="P173" i="1"/>
  <c r="P5470" i="1"/>
  <c r="P200" i="1"/>
  <c r="Q124" i="1"/>
  <c r="Q947" i="1"/>
  <c r="Q1145" i="1"/>
  <c r="Q1539" i="1"/>
  <c r="Q2077" i="1"/>
  <c r="Q2417" i="1"/>
  <c r="Q2352" i="1"/>
  <c r="N1938" i="1"/>
  <c r="O1938" i="1" s="1"/>
  <c r="P3069" i="1"/>
  <c r="Q3323" i="1"/>
  <c r="P4237" i="1"/>
  <c r="Q4455" i="1"/>
  <c r="Q5113" i="1"/>
  <c r="Q5112" i="1"/>
  <c r="Q5779" i="1"/>
  <c r="P6671" i="1"/>
  <c r="Q3203" i="1"/>
  <c r="P3867" i="1"/>
  <c r="P313" i="1"/>
  <c r="P5169" i="1"/>
  <c r="Q5680" i="1"/>
  <c r="P4631" i="1"/>
  <c r="Q6564" i="1"/>
  <c r="Q1496" i="1"/>
  <c r="Q1919" i="1"/>
  <c r="P2438" i="1"/>
  <c r="Q283" i="1"/>
  <c r="P799" i="1"/>
  <c r="Q2578" i="1"/>
  <c r="P4386" i="1"/>
  <c r="Q6833" i="1"/>
  <c r="Q291" i="1"/>
  <c r="Q1038" i="1"/>
  <c r="Q1089" i="1"/>
  <c r="Q2114" i="1"/>
  <c r="Q2223" i="1"/>
  <c r="P2066" i="1"/>
  <c r="Q1914" i="1"/>
  <c r="P3427" i="1"/>
  <c r="Q4040" i="1"/>
  <c r="P2634" i="1"/>
  <c r="Q3413" i="1"/>
  <c r="P3831" i="1"/>
  <c r="Q3810" i="1"/>
  <c r="Q5160" i="1"/>
  <c r="Q5641" i="1"/>
  <c r="Q5051" i="1"/>
  <c r="P6570" i="1"/>
  <c r="P4578" i="1"/>
  <c r="Q1075" i="1"/>
  <c r="N1103" i="1"/>
  <c r="N1104" i="1" s="1"/>
  <c r="Q3013" i="1"/>
  <c r="P5836" i="1"/>
  <c r="Q2084" i="1"/>
  <c r="P5708" i="1"/>
  <c r="Q198" i="1"/>
  <c r="Q365" i="1"/>
  <c r="Q2169" i="1"/>
  <c r="Q2665" i="1"/>
  <c r="P2657" i="1"/>
  <c r="P3423" i="1"/>
  <c r="Q4376" i="1"/>
  <c r="Q4662" i="1"/>
  <c r="P5527" i="1"/>
  <c r="Q5235" i="1"/>
  <c r="Q6464" i="1"/>
  <c r="P7015" i="1"/>
  <c r="Q293" i="1"/>
  <c r="P3334" i="1"/>
  <c r="P2638" i="1"/>
  <c r="Q5827" i="1"/>
  <c r="Q4570" i="1"/>
  <c r="P1043" i="1"/>
  <c r="Q2498" i="1"/>
  <c r="P3918" i="1"/>
  <c r="Q5292" i="1"/>
  <c r="Q421" i="1"/>
  <c r="Q3266" i="1"/>
  <c r="P2523" i="1"/>
  <c r="Q1096" i="1"/>
  <c r="Q1294" i="1"/>
  <c r="P2327" i="1"/>
  <c r="Q2686" i="1"/>
  <c r="Q3857" i="1"/>
  <c r="O3526" i="1"/>
  <c r="P3526" i="1" s="1"/>
  <c r="Q4214" i="1"/>
  <c r="Q4648" i="1"/>
  <c r="P4718" i="1"/>
  <c r="P4677" i="1"/>
  <c r="Q5488" i="1"/>
  <c r="N1012" i="1"/>
  <c r="N1013" i="1" s="1"/>
  <c r="P2274" i="1"/>
  <c r="Q3541" i="1"/>
  <c r="P5056" i="1"/>
  <c r="Q6467" i="1"/>
  <c r="Q3873" i="1"/>
  <c r="P3081" i="1"/>
  <c r="Q1011" i="1"/>
  <c r="Q2303" i="1"/>
  <c r="Q1199" i="1"/>
  <c r="Q2369" i="1"/>
  <c r="Q3865" i="1"/>
  <c r="Q3777" i="1"/>
  <c r="Q5487" i="1"/>
  <c r="Q5741" i="1"/>
  <c r="P6119" i="1"/>
  <c r="P6845" i="1"/>
  <c r="Q7076" i="1"/>
  <c r="Q5670" i="1"/>
  <c r="Q1406" i="1"/>
  <c r="Q1856" i="1"/>
  <c r="Q329" i="1"/>
  <c r="Q1010" i="1"/>
  <c r="Q2007" i="1"/>
  <c r="N3432" i="1"/>
  <c r="N3433" i="1" s="1"/>
  <c r="O3433" i="1" s="1"/>
  <c r="Q3908" i="1"/>
  <c r="Q4657" i="1"/>
  <c r="Q5841" i="1"/>
  <c r="O6479" i="1"/>
  <c r="P6479" i="1" s="1"/>
  <c r="P383" i="1"/>
  <c r="Q2148" i="1"/>
  <c r="Q2901" i="1"/>
  <c r="P2511" i="1"/>
  <c r="P5553" i="1"/>
  <c r="Q5553" i="1"/>
  <c r="P6000" i="1"/>
  <c r="Q6000" i="1"/>
  <c r="P1309" i="1"/>
  <c r="Q1309" i="1"/>
  <c r="Q2522" i="1"/>
  <c r="P2522" i="1"/>
  <c r="P4712" i="1"/>
  <c r="Q4712" i="1"/>
  <c r="O3304" i="1"/>
  <c r="Q3304" i="1" s="1"/>
  <c r="N3305" i="1"/>
  <c r="N3306" i="1" s="1"/>
  <c r="Q6584" i="1"/>
  <c r="P6584" i="1"/>
  <c r="N4592" i="1"/>
  <c r="O4592" i="1" s="1"/>
  <c r="P4592" i="1" s="1"/>
  <c r="O4591" i="1"/>
  <c r="Q4591" i="1" s="1"/>
  <c r="P4779" i="1"/>
  <c r="Q4779" i="1"/>
  <c r="P4610" i="1"/>
  <c r="Q4610" i="1"/>
  <c r="P6019" i="1"/>
  <c r="Q6019" i="1"/>
  <c r="P5593" i="1"/>
  <c r="Q5593" i="1"/>
  <c r="P1078" i="1"/>
  <c r="P6220" i="1"/>
  <c r="Q6220" i="1"/>
  <c r="P274" i="1"/>
  <c r="Q274" i="1"/>
  <c r="P164" i="1"/>
  <c r="Q164" i="1"/>
  <c r="Q1235" i="1"/>
  <c r="P1235" i="1"/>
  <c r="P2135" i="1"/>
  <c r="Q2135" i="1"/>
  <c r="Q1777" i="1"/>
  <c r="P1777" i="1"/>
  <c r="P843" i="1"/>
  <c r="Q843" i="1"/>
  <c r="Q1818" i="1"/>
  <c r="P1818" i="1"/>
  <c r="P1959" i="1"/>
  <c r="Q1959" i="1"/>
  <c r="O850" i="1"/>
  <c r="P850" i="1" s="1"/>
  <c r="N851" i="1"/>
  <c r="O851" i="1" s="1"/>
  <c r="P659" i="1"/>
  <c r="Q659" i="1"/>
  <c r="P1384" i="1"/>
  <c r="Q1384" i="1"/>
  <c r="P264" i="1"/>
  <c r="Q264" i="1"/>
  <c r="P830" i="1"/>
  <c r="Q830" i="1"/>
  <c r="P612" i="1"/>
  <c r="Q612" i="1"/>
  <c r="P1470" i="1"/>
  <c r="Q1470" i="1"/>
  <c r="Q2325" i="1"/>
  <c r="P2325" i="1"/>
  <c r="P3269" i="1"/>
  <c r="Q3269" i="1"/>
  <c r="P2444" i="1"/>
  <c r="Q2444" i="1"/>
  <c r="Q3332" i="1"/>
  <c r="P3332" i="1"/>
  <c r="P240" i="1"/>
  <c r="Q240" i="1"/>
  <c r="P1171" i="1"/>
  <c r="Q1171" i="1"/>
  <c r="P2432" i="1"/>
  <c r="Q2432" i="1"/>
  <c r="P2395" i="1"/>
  <c r="Q2395" i="1"/>
  <c r="P2214" i="1"/>
  <c r="Q2214" i="1"/>
  <c r="P1418" i="1"/>
  <c r="Q1418" i="1"/>
  <c r="P2317" i="1"/>
  <c r="Q2317" i="1"/>
  <c r="P2367" i="1"/>
  <c r="Q2367" i="1"/>
  <c r="Q1301" i="1"/>
  <c r="P1301" i="1"/>
  <c r="Q823" i="1"/>
  <c r="P823" i="1"/>
  <c r="Q2322" i="1"/>
  <c r="P2322" i="1"/>
  <c r="Q2552" i="1"/>
  <c r="P2552" i="1"/>
  <c r="Q4151" i="1"/>
  <c r="P4151" i="1"/>
  <c r="Q2407" i="1"/>
  <c r="P2407" i="1"/>
  <c r="P3595" i="1"/>
  <c r="Q3595" i="1"/>
  <c r="P2324" i="1"/>
  <c r="Q2324" i="1"/>
  <c r="P2700" i="1"/>
  <c r="Q2700" i="1"/>
  <c r="Q2720" i="1"/>
  <c r="P2720" i="1"/>
  <c r="Q2579" i="1"/>
  <c r="P2579" i="1"/>
  <c r="P2952" i="1"/>
  <c r="Q2952" i="1"/>
  <c r="Q3428" i="1"/>
  <c r="P3428" i="1"/>
  <c r="P4232" i="1"/>
  <c r="Q4232" i="1"/>
  <c r="N2464" i="1"/>
  <c r="O2464" i="1" s="1"/>
  <c r="P2464" i="1" s="1"/>
  <c r="O2463" i="1"/>
  <c r="P2463" i="1" s="1"/>
  <c r="P3505" i="1"/>
  <c r="Q3505" i="1"/>
  <c r="Q4482" i="1"/>
  <c r="P4482" i="1"/>
  <c r="P4210" i="1"/>
  <c r="Q4210" i="1"/>
  <c r="P4412" i="1"/>
  <c r="Q4412" i="1"/>
  <c r="Q3513" i="1"/>
  <c r="P3513" i="1"/>
  <c r="Q1905" i="1"/>
  <c r="P1905" i="1"/>
  <c r="P3795" i="1"/>
  <c r="Q3795" i="1"/>
  <c r="Q2892" i="1"/>
  <c r="P2892" i="1"/>
  <c r="Q3824" i="1"/>
  <c r="P3824" i="1"/>
  <c r="P3768" i="1"/>
  <c r="Q3768" i="1"/>
  <c r="P3225" i="1"/>
  <c r="Q3225" i="1"/>
  <c r="Q4646" i="1"/>
  <c r="P4646" i="1"/>
  <c r="P6641" i="1"/>
  <c r="Q6641" i="1"/>
  <c r="P4256" i="1"/>
  <c r="Q4256" i="1"/>
  <c r="P6985" i="1"/>
  <c r="Q6985" i="1"/>
  <c r="P3803" i="1"/>
  <c r="Q3803" i="1"/>
  <c r="P5710" i="1"/>
  <c r="Q5710" i="1"/>
  <c r="Q4678" i="1"/>
  <c r="P4678" i="1"/>
  <c r="P5671" i="1"/>
  <c r="Q5671" i="1"/>
  <c r="Q2460" i="1"/>
  <c r="P2460" i="1"/>
  <c r="P4397" i="1"/>
  <c r="Q4397" i="1"/>
  <c r="Q5465" i="1"/>
  <c r="P5465" i="1"/>
  <c r="P2179" i="1"/>
  <c r="Q2179" i="1"/>
  <c r="Q5638" i="1"/>
  <c r="P5638" i="1"/>
  <c r="P3809" i="1"/>
  <c r="Q3809" i="1"/>
  <c r="P4335" i="1"/>
  <c r="Q4335" i="1"/>
  <c r="Q5532" i="1"/>
  <c r="P5532" i="1"/>
  <c r="Q6043" i="1"/>
  <c r="P6043" i="1"/>
  <c r="P6637" i="1"/>
  <c r="Q6637" i="1"/>
  <c r="P5471" i="1"/>
  <c r="Q5471" i="1"/>
  <c r="P6435" i="1"/>
  <c r="Q6435" i="1"/>
  <c r="P6890" i="1"/>
  <c r="Q6890" i="1"/>
  <c r="P6539" i="1"/>
  <c r="Q6539" i="1"/>
  <c r="P1209" i="1"/>
  <c r="Q1209" i="1"/>
  <c r="P101" i="1"/>
  <c r="Q101" i="1"/>
  <c r="Q825" i="1"/>
  <c r="Q2499" i="1"/>
  <c r="P2499" i="1"/>
  <c r="P958" i="1"/>
  <c r="Q958" i="1"/>
  <c r="Q1356" i="1"/>
  <c r="P1356" i="1"/>
  <c r="Q6949" i="1"/>
  <c r="P6949" i="1"/>
  <c r="Q300" i="1"/>
  <c r="P300" i="1"/>
  <c r="Q2587" i="1"/>
  <c r="P6945" i="1"/>
  <c r="P299" i="1"/>
  <c r="Q299" i="1"/>
  <c r="Q4395" i="1"/>
  <c r="P5012" i="1"/>
  <c r="Q275" i="1"/>
  <c r="P2976" i="1"/>
  <c r="P2561" i="1"/>
  <c r="Q128" i="1"/>
  <c r="P1834" i="1"/>
  <c r="Q5823" i="1"/>
  <c r="P1273" i="1"/>
  <c r="Q5676" i="1"/>
  <c r="Q1453" i="1"/>
  <c r="P1439" i="1"/>
  <c r="P1506" i="1"/>
  <c r="P2269" i="1"/>
  <c r="Q1888" i="1"/>
  <c r="Q2531" i="1"/>
  <c r="P1004" i="1"/>
  <c r="O2941" i="1"/>
  <c r="Q2941" i="1" s="1"/>
  <c r="Q3870" i="1"/>
  <c r="P3445" i="1"/>
  <c r="Q4460" i="1"/>
  <c r="Q4686" i="1"/>
  <c r="Q5100" i="1"/>
  <c r="Q5683" i="1"/>
  <c r="Q6609" i="1"/>
  <c r="P6688" i="1"/>
  <c r="Q6378" i="1"/>
  <c r="Q7031" i="1"/>
  <c r="P6759" i="1"/>
  <c r="P803" i="1"/>
  <c r="Q1202" i="1"/>
  <c r="Q4192" i="1"/>
  <c r="Q3330" i="1"/>
  <c r="Q2940" i="1"/>
  <c r="Q5562" i="1"/>
  <c r="P5750" i="1"/>
  <c r="Q2907" i="1"/>
  <c r="Q332" i="1"/>
  <c r="P106" i="1"/>
  <c r="Q6968" i="1"/>
  <c r="Q3823" i="1"/>
  <c r="Q5674" i="1"/>
  <c r="P1261" i="1"/>
  <c r="P7014" i="1"/>
  <c r="Q1304" i="1"/>
  <c r="Q865" i="1"/>
  <c r="Q2117" i="1"/>
  <c r="P2600" i="1"/>
  <c r="P3864" i="1"/>
  <c r="Q3444" i="1"/>
  <c r="Q3620" i="1"/>
  <c r="Q869" i="1"/>
  <c r="P6135" i="1"/>
  <c r="Q6686" i="1"/>
  <c r="Q7108" i="1"/>
  <c r="Q7050" i="1"/>
  <c r="P875" i="1"/>
  <c r="Q1793" i="1"/>
  <c r="Q2504" i="1"/>
  <c r="Q2231" i="1"/>
  <c r="P2336" i="1"/>
  <c r="Q3458" i="1"/>
  <c r="Q5895" i="1"/>
  <c r="Q6487" i="1"/>
  <c r="P7038" i="1"/>
  <c r="P1173" i="1"/>
  <c r="P2524" i="1"/>
  <c r="P3665" i="1"/>
  <c r="Q4427" i="1"/>
  <c r="P4715" i="1"/>
  <c r="P1345" i="1"/>
  <c r="Q1510" i="1"/>
  <c r="P806" i="1"/>
  <c r="P2687" i="1"/>
  <c r="P2520" i="1"/>
  <c r="Q3074" i="1"/>
  <c r="Q6899" i="1"/>
  <c r="Q6649" i="1"/>
  <c r="Q6938" i="1"/>
  <c r="Q956" i="1"/>
  <c r="Q822" i="1"/>
  <c r="Q2212" i="1"/>
  <c r="Q1794" i="1"/>
  <c r="Q3375" i="1"/>
  <c r="P6191" i="1"/>
  <c r="P3744" i="1"/>
  <c r="P5508" i="1"/>
  <c r="Q6066" i="1"/>
  <c r="P6010" i="1"/>
  <c r="Q5204" i="1"/>
  <c r="Q6595" i="1"/>
  <c r="P1288" i="1"/>
  <c r="O2645" i="1"/>
  <c r="P2645" i="1" s="1"/>
  <c r="Q3673" i="1"/>
  <c r="Q4836" i="1"/>
  <c r="Q6110" i="1"/>
  <c r="P5839" i="1"/>
  <c r="Q7033" i="1"/>
  <c r="Q6538" i="1"/>
  <c r="P1274" i="1"/>
  <c r="O1953" i="1"/>
  <c r="P1953" i="1" s="1"/>
  <c r="Q1894" i="1"/>
  <c r="Q3267" i="1"/>
  <c r="Q3517" i="1"/>
  <c r="P6592" i="1"/>
  <c r="P4831" i="1"/>
  <c r="Q5132" i="1"/>
  <c r="Q2654" i="1"/>
  <c r="Q1837" i="1"/>
  <c r="P2606" i="1"/>
  <c r="P6064" i="1"/>
  <c r="Q1365" i="1"/>
  <c r="P2462" i="1"/>
  <c r="Q3826" i="1"/>
  <c r="P4425" i="1"/>
  <c r="Q5658" i="1"/>
  <c r="P6594" i="1"/>
  <c r="Q2448" i="1"/>
  <c r="Q1474" i="1"/>
  <c r="O1906" i="1"/>
  <c r="P1906" i="1" s="1"/>
  <c r="Q2514" i="1"/>
  <c r="Q3545" i="1"/>
  <c r="Q4450" i="1"/>
  <c r="P6652" i="1"/>
  <c r="P2717" i="1"/>
  <c r="Q2977" i="1"/>
  <c r="Q307" i="1"/>
  <c r="O1197" i="1"/>
  <c r="Q1197" i="1" s="1"/>
  <c r="Q3316" i="1"/>
  <c r="Q4422" i="1"/>
  <c r="Q4445" i="1"/>
  <c r="O5144" i="1"/>
  <c r="P3811" i="1"/>
  <c r="Q2188" i="1"/>
  <c r="Q1939" i="1"/>
  <c r="P6065" i="1"/>
  <c r="P4540" i="1"/>
  <c r="Q185" i="1"/>
  <c r="P1456" i="1"/>
  <c r="N3753" i="1"/>
  <c r="O3753" i="1" s="1"/>
  <c r="Q431" i="1"/>
  <c r="Q2418" i="1"/>
  <c r="P2558" i="1"/>
  <c r="Q2565" i="1"/>
  <c r="Q120" i="1"/>
  <c r="P1058" i="1"/>
  <c r="Q2446" i="1"/>
  <c r="Q2181" i="1"/>
  <c r="Q1949" i="1"/>
  <c r="Q2621" i="1"/>
  <c r="Q3134" i="1"/>
  <c r="P2946" i="1"/>
  <c r="Q4609" i="1"/>
  <c r="P4526" i="1"/>
  <c r="Q5108" i="1"/>
  <c r="Q5701" i="1"/>
  <c r="Q5686" i="1"/>
  <c r="Q6919" i="1"/>
  <c r="Q7027" i="1"/>
  <c r="P2649" i="1"/>
  <c r="P3421" i="1"/>
  <c r="Q3353" i="1"/>
  <c r="P4271" i="1"/>
  <c r="Q3146" i="1"/>
  <c r="Q4267" i="1"/>
  <c r="Q3622" i="1"/>
  <c r="P1416" i="1"/>
  <c r="Q855" i="1"/>
  <c r="Q2637" i="1"/>
  <c r="P5761" i="1"/>
  <c r="P6291" i="1"/>
  <c r="P6965" i="1"/>
  <c r="P2402" i="1"/>
  <c r="P2241" i="1"/>
  <c r="P3132" i="1"/>
  <c r="Q3455" i="1"/>
  <c r="P4298" i="1"/>
  <c r="Q2626" i="1"/>
  <c r="Q2557" i="1"/>
  <c r="Q1490" i="1"/>
  <c r="Q1006" i="1"/>
  <c r="Q1174" i="1"/>
  <c r="Q1368" i="1"/>
  <c r="P142" i="1"/>
  <c r="Q251" i="1"/>
  <c r="Q871" i="1"/>
  <c r="Q838" i="1"/>
  <c r="P1454" i="1"/>
  <c r="P2612" i="1"/>
  <c r="Q3434" i="1"/>
  <c r="Q4457" i="1"/>
  <c r="P4494" i="1"/>
  <c r="Q236" i="1"/>
  <c r="P343" i="1"/>
  <c r="Q849" i="1"/>
  <c r="Q1429" i="1"/>
  <c r="Q1387" i="1"/>
  <c r="O1821" i="1"/>
  <c r="P1821" i="1" s="1"/>
  <c r="Q1991" i="1"/>
  <c r="Q1480" i="1"/>
  <c r="Q2373" i="1"/>
  <c r="P3249" i="1"/>
  <c r="P2078" i="1"/>
  <c r="P3008" i="1"/>
  <c r="Q1997" i="1"/>
  <c r="Q4668" i="1"/>
  <c r="P4453" i="1"/>
  <c r="Q5464" i="1"/>
  <c r="P5392" i="1"/>
  <c r="P5893" i="1"/>
  <c r="P4918" i="1"/>
  <c r="Q6757" i="1"/>
  <c r="P7104" i="1"/>
  <c r="P6546" i="1"/>
  <c r="P1505" i="1"/>
  <c r="Q2019" i="1"/>
  <c r="Q3325" i="1"/>
  <c r="O89" i="1"/>
  <c r="N90" i="1"/>
  <c r="O90" i="1" s="1"/>
  <c r="Q3528" i="1"/>
  <c r="N1343" i="1"/>
  <c r="O1343" i="1" s="1"/>
  <c r="P1343" i="1" s="1"/>
  <c r="Q658" i="1"/>
  <c r="Q2658" i="1"/>
  <c r="Q3596" i="1"/>
  <c r="Q874" i="1"/>
  <c r="Q1899" i="1"/>
  <c r="Q5338" i="1"/>
  <c r="Q6195" i="1"/>
  <c r="Q773" i="1"/>
  <c r="Q1338" i="1"/>
  <c r="Q2458" i="1"/>
  <c r="N6067" i="1"/>
  <c r="O6067" i="1" s="1"/>
  <c r="P88" i="1"/>
  <c r="Q88" i="1"/>
  <c r="Q6972" i="1"/>
  <c r="Q6932" i="1"/>
  <c r="Q2137" i="1"/>
  <c r="P162" i="1"/>
  <c r="Q2029" i="1"/>
  <c r="Q3676" i="1"/>
  <c r="Q2923" i="1"/>
  <c r="P4454" i="1"/>
  <c r="P3543" i="1"/>
  <c r="Q4339" i="1"/>
  <c r="P5690" i="1"/>
  <c r="Q5381" i="1"/>
  <c r="Q5737" i="1"/>
  <c r="P5747" i="1"/>
  <c r="Q6158" i="1"/>
  <c r="P6083" i="1"/>
  <c r="P6664" i="1"/>
  <c r="Q6964" i="1"/>
  <c r="Q6739" i="1"/>
  <c r="P1936" i="1"/>
  <c r="Q4285" i="1"/>
  <c r="N5353" i="1"/>
  <c r="O5353" i="1" s="1"/>
  <c r="P5353" i="1" s="1"/>
  <c r="P345" i="1"/>
  <c r="P4216" i="1"/>
  <c r="Q4928" i="1"/>
  <c r="P4467" i="1"/>
  <c r="Q6087" i="1"/>
  <c r="Q3152" i="1"/>
  <c r="Q6696" i="1"/>
  <c r="P2966" i="1"/>
  <c r="Q4670" i="1"/>
  <c r="P5654" i="1"/>
  <c r="Q6809" i="1"/>
  <c r="P257" i="1"/>
  <c r="P2751" i="1"/>
  <c r="Q3860" i="1"/>
  <c r="Q3897" i="1"/>
  <c r="P3699" i="1"/>
  <c r="Q1372" i="1"/>
  <c r="Q4632" i="1"/>
  <c r="N3258" i="1"/>
  <c r="O3258" i="1" s="1"/>
  <c r="Q5724" i="1"/>
  <c r="Q6190" i="1"/>
  <c r="N6102" i="1"/>
  <c r="O6102" i="1" s="1"/>
  <c r="P6383" i="1"/>
  <c r="Q6407" i="1"/>
  <c r="Q6731" i="1"/>
  <c r="Q7039" i="1"/>
  <c r="Q2489" i="1"/>
  <c r="Q5552" i="1"/>
  <c r="P6578" i="1"/>
  <c r="Q2109" i="1"/>
  <c r="P3383" i="1"/>
  <c r="Q3602" i="1"/>
  <c r="Q4911" i="1"/>
  <c r="Q6294" i="1"/>
  <c r="Q189" i="1"/>
  <c r="N3600" i="1"/>
  <c r="O3600" i="1" s="1"/>
  <c r="P3600" i="1" s="1"/>
  <c r="Q3426" i="1"/>
  <c r="Q3715" i="1"/>
  <c r="Q6474" i="1"/>
  <c r="P6582" i="1"/>
  <c r="P839" i="1"/>
  <c r="Q1253" i="1"/>
  <c r="Q4569" i="1"/>
  <c r="P5126" i="1"/>
  <c r="Q6553" i="1"/>
  <c r="Q6893" i="1"/>
  <c r="O3147" i="1"/>
  <c r="P3147" i="1" s="1"/>
  <c r="Q5642" i="1"/>
  <c r="P5887" i="1"/>
  <c r="Q4830" i="1"/>
  <c r="Q6858" i="1"/>
  <c r="P2884" i="1"/>
  <c r="O2682" i="1"/>
  <c r="P2682" i="1" s="1"/>
  <c r="Q4623" i="1"/>
  <c r="Q154" i="1"/>
  <c r="Q2605" i="1"/>
  <c r="Q4724" i="1"/>
  <c r="Q5695" i="1"/>
  <c r="Q6160" i="1"/>
  <c r="Q5843" i="1"/>
  <c r="Q6253" i="1"/>
  <c r="Q119" i="1"/>
  <c r="P6469" i="1"/>
  <c r="Q3410" i="1"/>
  <c r="P6692" i="1"/>
  <c r="P3380" i="1"/>
  <c r="P5010" i="1"/>
  <c r="P1193" i="1"/>
  <c r="Q3686" i="1"/>
  <c r="Q6889" i="1"/>
  <c r="P6729" i="1"/>
  <c r="Q2760" i="1"/>
  <c r="O4257" i="1"/>
  <c r="P4257" i="1" s="1"/>
  <c r="P2085" i="1"/>
  <c r="Q2516" i="1"/>
  <c r="P3177" i="1"/>
  <c r="P2713" i="1"/>
  <c r="P3217" i="1"/>
  <c r="Q4176" i="1"/>
  <c r="Q4533" i="1"/>
  <c r="P4981" i="1"/>
  <c r="Q5579" i="1"/>
  <c r="Q5698" i="1"/>
  <c r="Q6211" i="1"/>
  <c r="Q6111" i="1"/>
  <c r="Q6607" i="1"/>
  <c r="P6791" i="1"/>
  <c r="Q6837" i="1"/>
  <c r="Q3309" i="1"/>
  <c r="Q5787" i="1"/>
  <c r="P6249" i="1"/>
  <c r="P6630" i="1"/>
  <c r="O73" i="1"/>
  <c r="N74" i="1"/>
  <c r="Q6763" i="1"/>
  <c r="Q2076" i="1"/>
  <c r="Q6255" i="1"/>
  <c r="O6212" i="1"/>
  <c r="Q6212" i="1" s="1"/>
  <c r="Q739" i="1"/>
  <c r="O831" i="1"/>
  <c r="Q831" i="1" s="1"/>
  <c r="Q1795" i="1"/>
  <c r="P1712" i="1"/>
  <c r="Q1774" i="1"/>
  <c r="Q2633" i="1"/>
  <c r="Q2153" i="1"/>
  <c r="Q1916" i="1"/>
  <c r="Q4602" i="1"/>
  <c r="N4770" i="1"/>
  <c r="O4770" i="1" s="1"/>
  <c r="P4658" i="1"/>
  <c r="N5759" i="1"/>
  <c r="O5759" i="1" s="1"/>
  <c r="P6193" i="1"/>
  <c r="P6684" i="1"/>
  <c r="Q6927" i="1"/>
  <c r="P322" i="1"/>
  <c r="Q3127" i="1"/>
  <c r="P2497" i="1"/>
  <c r="P3825" i="1"/>
  <c r="Q4812" i="1"/>
  <c r="Q6836" i="1"/>
  <c r="P1630" i="1"/>
  <c r="Q2944" i="1"/>
  <c r="Q3847" i="1"/>
  <c r="Q5694" i="1"/>
  <c r="Q1257" i="1"/>
  <c r="Q2054" i="1"/>
  <c r="Q1313" i="1"/>
  <c r="Q1178" i="1"/>
  <c r="Q2330" i="1"/>
  <c r="Q3283" i="1"/>
  <c r="Q5170" i="1"/>
  <c r="Q5719" i="1"/>
  <c r="Q6251" i="1"/>
  <c r="Q6665" i="1"/>
  <c r="Q6358" i="1"/>
  <c r="P6572" i="1"/>
  <c r="P6623" i="1"/>
  <c r="Q6975" i="1"/>
  <c r="P1213" i="1"/>
  <c r="P1239" i="1"/>
  <c r="Q190" i="1"/>
  <c r="Q2342" i="1"/>
  <c r="Q2033" i="1"/>
  <c r="Q6772" i="1"/>
  <c r="Q6295" i="1"/>
  <c r="P4204" i="1"/>
  <c r="Q5826" i="1"/>
  <c r="Q6247" i="1"/>
  <c r="Q1450" i="1"/>
  <c r="O1852" i="1"/>
  <c r="P1852" i="1" s="1"/>
  <c r="Q5060" i="1"/>
  <c r="Q6856" i="1"/>
  <c r="P870" i="1"/>
  <c r="Q339" i="1"/>
  <c r="Q2332" i="1"/>
  <c r="N2387" i="1"/>
  <c r="O2387" i="1" s="1"/>
  <c r="P2387" i="1" s="1"/>
  <c r="Q2697" i="1"/>
  <c r="P2167" i="1"/>
  <c r="P3300" i="1"/>
  <c r="Q3295" i="1"/>
  <c r="O3082" i="1"/>
  <c r="P3082" i="1" s="1"/>
  <c r="Q3009" i="1"/>
  <c r="P3607" i="1"/>
  <c r="P4613" i="1"/>
  <c r="Q3412" i="1"/>
  <c r="P5215" i="1"/>
  <c r="P5853" i="1"/>
  <c r="Q6359" i="1"/>
  <c r="Q6162" i="1"/>
  <c r="Q6562" i="1"/>
  <c r="Q6287" i="1"/>
  <c r="Q6883" i="1"/>
  <c r="Q6610" i="1"/>
  <c r="Q7047" i="1"/>
  <c r="Q6910" i="1"/>
  <c r="P2701" i="1"/>
  <c r="Q3610" i="1"/>
  <c r="Q3671" i="1"/>
  <c r="P3409" i="1"/>
  <c r="Q6790" i="1"/>
  <c r="P6076" i="1"/>
  <c r="Q6844" i="1"/>
  <c r="P68" i="1"/>
  <c r="Q68" i="1"/>
  <c r="Q6603" i="1"/>
  <c r="P6418" i="1"/>
  <c r="Q1851" i="1"/>
  <c r="Q3256" i="1"/>
  <c r="P5111" i="1"/>
  <c r="Q2061" i="1"/>
  <c r="N5781" i="1"/>
  <c r="O5781" i="1" s="1"/>
  <c r="P244" i="1"/>
  <c r="Q2074" i="1"/>
  <c r="Q259" i="1"/>
  <c r="Q392" i="1"/>
  <c r="P276" i="1"/>
  <c r="N547" i="1"/>
  <c r="O547" i="1" s="1"/>
  <c r="P547" i="1" s="1"/>
  <c r="O1787" i="1"/>
  <c r="Q1787" i="1" s="1"/>
  <c r="O2397" i="1"/>
  <c r="P2397" i="1" s="1"/>
  <c r="O3010" i="1"/>
  <c r="Q3010" i="1" s="1"/>
  <c r="N4430" i="1"/>
  <c r="O4430" i="1" s="1"/>
  <c r="P4430" i="1" s="1"/>
  <c r="P3726" i="1"/>
  <c r="Q5672" i="1"/>
  <c r="Q1521" i="1"/>
  <c r="Q878" i="1"/>
  <c r="Q3765" i="1"/>
  <c r="Q717" i="1"/>
  <c r="P717" i="1"/>
  <c r="P3679" i="1"/>
  <c r="Q3679" i="1"/>
  <c r="P2193" i="1"/>
  <c r="Q2193" i="1"/>
  <c r="P1300" i="1"/>
  <c r="Q1300" i="1"/>
  <c r="P2542" i="1"/>
  <c r="Q2542" i="1"/>
  <c r="P3702" i="1"/>
  <c r="Q3702" i="1"/>
  <c r="P3863" i="1"/>
  <c r="Q3863" i="1"/>
  <c r="P4163" i="1"/>
  <c r="Q4163" i="1"/>
  <c r="P5314" i="1"/>
  <c r="Q5314" i="1"/>
  <c r="Q4451" i="1"/>
  <c r="P4451" i="1"/>
  <c r="P5725" i="1"/>
  <c r="Q5725" i="1"/>
  <c r="P3473" i="1"/>
  <c r="Q3473" i="1"/>
  <c r="P3829" i="1"/>
  <c r="Q3829" i="1"/>
  <c r="P5472" i="1"/>
  <c r="Q5472" i="1"/>
  <c r="Q6200" i="1"/>
  <c r="P6200" i="1"/>
  <c r="P5085" i="1"/>
  <c r="Q5085" i="1"/>
  <c r="P4493" i="1"/>
  <c r="Q4493" i="1"/>
  <c r="P7028" i="1"/>
  <c r="Q7028" i="1"/>
  <c r="Q2536" i="1"/>
  <c r="P2536" i="1"/>
  <c r="P2224" i="1"/>
  <c r="Q2224" i="1"/>
  <c r="Q290" i="1"/>
  <c r="P290" i="1"/>
  <c r="P2101" i="1"/>
  <c r="Q2101" i="1"/>
  <c r="P2415" i="1"/>
  <c r="Q2415" i="1"/>
  <c r="O219" i="1"/>
  <c r="Q219" i="1" s="1"/>
  <c r="N220" i="1"/>
  <c r="O220" i="1" s="1"/>
  <c r="O2378" i="1"/>
  <c r="Q2378" i="1" s="1"/>
  <c r="N2379" i="1"/>
  <c r="O2379" i="1" s="1"/>
  <c r="Q2540" i="1"/>
  <c r="P2540" i="1"/>
  <c r="P5705" i="1"/>
  <c r="Q5705" i="1"/>
  <c r="P5756" i="1"/>
  <c r="Q5756" i="1"/>
  <c r="Q4459" i="1"/>
  <c r="P4459" i="1"/>
  <c r="P4385" i="1"/>
  <c r="Q4385" i="1"/>
  <c r="P6619" i="1"/>
  <c r="Q6619" i="1"/>
  <c r="P5455" i="1"/>
  <c r="Q5455" i="1"/>
  <c r="P6937" i="1"/>
  <c r="Q6937" i="1"/>
  <c r="P6689" i="1"/>
  <c r="Q6689" i="1"/>
  <c r="P6227" i="1"/>
  <c r="Q6227" i="1"/>
  <c r="P6338" i="1"/>
  <c r="Q6338" i="1"/>
  <c r="P4702" i="1"/>
  <c r="Q4702" i="1"/>
  <c r="P5026" i="1"/>
  <c r="Q5026" i="1"/>
  <c r="Q6473" i="1"/>
  <c r="P1813" i="1"/>
  <c r="Q1813" i="1"/>
  <c r="P819" i="1"/>
  <c r="Q859" i="1"/>
  <c r="Q5192" i="1"/>
  <c r="Q6299" i="1"/>
  <c r="P6299" i="1"/>
  <c r="P306" i="1"/>
  <c r="Q306" i="1"/>
  <c r="P1353" i="1"/>
  <c r="Q1353" i="1"/>
  <c r="P315" i="1"/>
  <c r="Q315" i="1"/>
  <c r="P1176" i="1"/>
  <c r="Q1176" i="1"/>
  <c r="P1918" i="1"/>
  <c r="Q1918" i="1"/>
  <c r="P1177" i="1"/>
  <c r="Q1177" i="1"/>
  <c r="P1299" i="1"/>
  <c r="Q1299" i="1"/>
  <c r="P3693" i="1"/>
  <c r="Q3693" i="1"/>
  <c r="Q3716" i="1"/>
  <c r="P3716" i="1"/>
  <c r="P2116" i="1"/>
  <c r="Q2116" i="1"/>
  <c r="Q2213" i="1"/>
  <c r="P2213" i="1"/>
  <c r="P249" i="1"/>
  <c r="Q249" i="1"/>
  <c r="P171" i="1"/>
  <c r="Q171" i="1"/>
  <c r="P2235" i="1"/>
  <c r="Q2235" i="1"/>
  <c r="P3540" i="1"/>
  <c r="Q3540" i="1"/>
  <c r="Q3418" i="1"/>
  <c r="P3418" i="1"/>
  <c r="Q2894" i="1"/>
  <c r="P2894" i="1"/>
  <c r="P3653" i="1"/>
  <c r="Q3653" i="1"/>
  <c r="Q2559" i="1"/>
  <c r="P2559" i="1"/>
  <c r="P2198" i="1"/>
  <c r="Q2198" i="1"/>
  <c r="Q3722" i="1"/>
  <c r="P3722" i="1"/>
  <c r="Q3151" i="1"/>
  <c r="P3151" i="1"/>
  <c r="N4381" i="1"/>
  <c r="O4381" i="1" s="1"/>
  <c r="O4380" i="1"/>
  <c r="P4380" i="1" s="1"/>
  <c r="P2380" i="1"/>
  <c r="Q2380" i="1"/>
  <c r="Q3839" i="1"/>
  <c r="P3839" i="1"/>
  <c r="Q2512" i="1"/>
  <c r="P2512" i="1"/>
  <c r="P5227" i="1"/>
  <c r="Q5227" i="1"/>
  <c r="P3460" i="1"/>
  <c r="Q3460" i="1"/>
  <c r="Q4571" i="1"/>
  <c r="P4571" i="1"/>
  <c r="P4995" i="1"/>
  <c r="Q4995" i="1"/>
  <c r="P5764" i="1"/>
  <c r="Q5764" i="1"/>
  <c r="Q4601" i="1"/>
  <c r="P4601" i="1"/>
  <c r="Q5797" i="1"/>
  <c r="P5797" i="1"/>
  <c r="N5175" i="1"/>
  <c r="O5175" i="1" s="1"/>
  <c r="O5174" i="1"/>
  <c r="Q5174" i="1" s="1"/>
  <c r="P2180" i="1"/>
  <c r="Q2180" i="1"/>
  <c r="Q3523" i="1"/>
  <c r="P3523" i="1"/>
  <c r="Q3919" i="1"/>
  <c r="P3919" i="1"/>
  <c r="P6357" i="1"/>
  <c r="Q6357" i="1"/>
  <c r="P5121" i="1"/>
  <c r="Q5121" i="1"/>
  <c r="Q6442" i="1"/>
  <c r="P6442" i="1"/>
  <c r="P6941" i="1"/>
  <c r="Q6941" i="1"/>
  <c r="P6917" i="1"/>
  <c r="Q6917" i="1"/>
  <c r="Q6658" i="1"/>
  <c r="P6658" i="1"/>
  <c r="P7083" i="1"/>
  <c r="Q7083" i="1"/>
  <c r="P2182" i="1"/>
  <c r="Q2182" i="1"/>
  <c r="P5092" i="1"/>
  <c r="Q5092" i="1"/>
  <c r="P6100" i="1"/>
  <c r="Q6100" i="1"/>
  <c r="P3861" i="1"/>
  <c r="Q3861" i="1"/>
  <c r="P6826" i="1"/>
  <c r="Q6826" i="1"/>
  <c r="P2733" i="1"/>
  <c r="Q2733" i="1"/>
  <c r="Q6574" i="1"/>
  <c r="P6574" i="1"/>
  <c r="P4504" i="1"/>
  <c r="Q4504" i="1"/>
  <c r="P4466" i="1"/>
  <c r="Q4466" i="1"/>
  <c r="P6460" i="1"/>
  <c r="Q6460" i="1"/>
  <c r="Q3018" i="1"/>
  <c r="P3018" i="1"/>
  <c r="P5999" i="1"/>
  <c r="Q5999" i="1"/>
  <c r="Q5137" i="1"/>
  <c r="P5678" i="1"/>
  <c r="Q5678" i="1"/>
  <c r="Q2699" i="1"/>
  <c r="P2699" i="1"/>
  <c r="P6822" i="1"/>
  <c r="Q6822" i="1"/>
  <c r="P959" i="1"/>
  <c r="Q959" i="1"/>
  <c r="P6794" i="1"/>
  <c r="Q6794" i="1"/>
  <c r="P6231" i="1"/>
  <c r="Q6231" i="1"/>
  <c r="P5595" i="1"/>
  <c r="Q5595" i="1"/>
  <c r="P6843" i="1"/>
  <c r="Q6843" i="1"/>
  <c r="Q1668" i="1"/>
  <c r="P1668" i="1"/>
  <c r="P1303" i="1"/>
  <c r="Q1303" i="1"/>
  <c r="Q1379" i="1"/>
  <c r="P1379" i="1"/>
  <c r="P4989" i="1"/>
  <c r="Q4989" i="1"/>
  <c r="P5046" i="1"/>
  <c r="Q5046" i="1"/>
  <c r="P2669" i="1"/>
  <c r="Q2669" i="1"/>
  <c r="P3729" i="1"/>
  <c r="Q3729" i="1"/>
  <c r="P4197" i="1"/>
  <c r="Q4197" i="1"/>
  <c r="P3367" i="1"/>
  <c r="Q3367" i="1"/>
  <c r="P3971" i="1"/>
  <c r="Q3971" i="1"/>
  <c r="P4847" i="1"/>
  <c r="Q4847" i="1"/>
  <c r="P4711" i="1"/>
  <c r="Q4711" i="1"/>
  <c r="P6296" i="1"/>
  <c r="Q6296" i="1"/>
  <c r="Q6068" i="1"/>
  <c r="P6068" i="1"/>
  <c r="P6703" i="1"/>
  <c r="Q6703" i="1"/>
  <c r="Q5700" i="1"/>
  <c r="P5700" i="1"/>
  <c r="P5804" i="1"/>
  <c r="Q5804" i="1"/>
  <c r="Q6196" i="1"/>
  <c r="P6196" i="1"/>
  <c r="P3674" i="1"/>
  <c r="Q3674" i="1"/>
  <c r="P5852" i="1"/>
  <c r="Q5852" i="1"/>
  <c r="Q2636" i="1"/>
  <c r="P2636" i="1"/>
  <c r="Q3570" i="1"/>
  <c r="P3570" i="1"/>
  <c r="Q260" i="1"/>
  <c r="Q1680" i="1"/>
  <c r="Q2416" i="1"/>
  <c r="Q6643" i="1"/>
  <c r="P347" i="1"/>
  <c r="Q347" i="1"/>
  <c r="P1860" i="1"/>
  <c r="Q1860" i="1"/>
  <c r="Q1412" i="1"/>
  <c r="P1412" i="1"/>
  <c r="Q772" i="1"/>
  <c r="P772" i="1"/>
  <c r="P340" i="1"/>
  <c r="Q340" i="1"/>
  <c r="P1282" i="1"/>
  <c r="Q1282" i="1"/>
  <c r="Q3714" i="1"/>
  <c r="P3714" i="1"/>
  <c r="P2020" i="1"/>
  <c r="Q2020" i="1"/>
  <c r="P2211" i="1"/>
  <c r="Q2211" i="1"/>
  <c r="Q553" i="1"/>
  <c r="P2594" i="1"/>
  <c r="Q2594" i="1"/>
  <c r="Q3675" i="1"/>
  <c r="P3675" i="1"/>
  <c r="Q2759" i="1"/>
  <c r="P2759" i="1"/>
  <c r="P3666" i="1"/>
  <c r="Q3666" i="1"/>
  <c r="P1364" i="1"/>
  <c r="Q1364" i="1"/>
  <c r="P3733" i="1"/>
  <c r="Q3733" i="1"/>
  <c r="P4209" i="1"/>
  <c r="Q4209" i="1"/>
  <c r="P5091" i="1"/>
  <c r="Q5091" i="1"/>
  <c r="P2053" i="1"/>
  <c r="Q2053" i="1"/>
  <c r="P4129" i="1"/>
  <c r="Q4129" i="1"/>
  <c r="Q2914" i="1"/>
  <c r="P2914" i="1"/>
  <c r="P3712" i="1"/>
  <c r="Q3712" i="1"/>
  <c r="Q2978" i="1"/>
  <c r="P2978" i="1"/>
  <c r="P3757" i="1"/>
  <c r="Q3757" i="1"/>
  <c r="Q6628" i="1"/>
  <c r="P6628" i="1"/>
  <c r="Q4448" i="1"/>
  <c r="P4448" i="1"/>
  <c r="Q5315" i="1"/>
  <c r="P5315" i="1"/>
  <c r="Q3581" i="1"/>
  <c r="P3581" i="1"/>
  <c r="P4839" i="1"/>
  <c r="Q4839" i="1"/>
  <c r="P4593" i="1"/>
  <c r="Q4593" i="1"/>
  <c r="Q4203" i="1"/>
  <c r="P4203" i="1"/>
  <c r="Q5765" i="1"/>
  <c r="P5765" i="1"/>
  <c r="P5884" i="1"/>
  <c r="Q5884" i="1"/>
  <c r="Q2956" i="1"/>
  <c r="P2956" i="1"/>
  <c r="P5247" i="1"/>
  <c r="Q5247" i="1"/>
  <c r="P7040" i="1"/>
  <c r="Q7040" i="1"/>
  <c r="P6198" i="1"/>
  <c r="Q6198" i="1"/>
  <c r="Q6789" i="1"/>
  <c r="P6789" i="1"/>
  <c r="P5677" i="1"/>
  <c r="Q5677" i="1"/>
  <c r="Q6865" i="1"/>
  <c r="P6865" i="1"/>
  <c r="P6963" i="1"/>
  <c r="Q6963" i="1"/>
  <c r="O4956" i="1"/>
  <c r="N4957" i="1"/>
  <c r="O4957" i="1" s="1"/>
  <c r="P6014" i="1"/>
  <c r="Q6014" i="1"/>
  <c r="Q7100" i="1"/>
  <c r="P7100" i="1"/>
  <c r="P5844" i="1"/>
  <c r="Q5844" i="1"/>
  <c r="P6761" i="1"/>
  <c r="Q6761" i="1"/>
  <c r="P6825" i="1"/>
  <c r="Q6825" i="1"/>
  <c r="Q858" i="1"/>
  <c r="P858" i="1"/>
  <c r="Q6779" i="1"/>
  <c r="P6779" i="1"/>
  <c r="P6926" i="1"/>
  <c r="Q6926" i="1"/>
  <c r="Q6624" i="1"/>
  <c r="P6624" i="1"/>
  <c r="P3896" i="1"/>
  <c r="Q3896" i="1"/>
  <c r="P1870" i="1"/>
  <c r="Q1870" i="1"/>
  <c r="P6462" i="1"/>
  <c r="Q6462" i="1"/>
  <c r="P6891" i="1"/>
  <c r="Q6891" i="1"/>
  <c r="P6669" i="1"/>
  <c r="Q6669" i="1"/>
  <c r="P6252" i="1"/>
  <c r="P4917" i="1"/>
  <c r="P163" i="1"/>
  <c r="Q163" i="1"/>
  <c r="Q951" i="1"/>
  <c r="P951" i="1"/>
  <c r="P1833" i="1"/>
  <c r="Q1833" i="1"/>
  <c r="P2329" i="1"/>
  <c r="Q2329" i="1"/>
  <c r="O2102" i="1"/>
  <c r="P2102" i="1" s="1"/>
  <c r="N2103" i="1"/>
  <c r="O2103" i="1" s="1"/>
  <c r="P2103" i="1" s="1"/>
  <c r="P811" i="1"/>
  <c r="Q811" i="1"/>
  <c r="P801" i="1"/>
  <c r="Q801" i="1"/>
  <c r="P316" i="1"/>
  <c r="Q316" i="1"/>
  <c r="P1244" i="1"/>
  <c r="Q1244" i="1"/>
  <c r="P3775" i="1"/>
  <c r="Q3775" i="1"/>
  <c r="Q2986" i="1"/>
  <c r="P2986" i="1"/>
  <c r="Q2262" i="1"/>
  <c r="P2262" i="1"/>
  <c r="Q2075" i="1"/>
  <c r="P2075" i="1"/>
  <c r="O1986" i="1"/>
  <c r="P1986" i="1" s="1"/>
  <c r="N1987" i="1"/>
  <c r="O1987" i="1" s="1"/>
  <c r="P2281" i="1"/>
  <c r="Q2281" i="1"/>
  <c r="Q2195" i="1"/>
  <c r="P2195" i="1"/>
  <c r="P2095" i="1"/>
  <c r="Q2095" i="1"/>
  <c r="P2335" i="1"/>
  <c r="Q2335" i="1"/>
  <c r="Q3253" i="1"/>
  <c r="P3253" i="1"/>
  <c r="Q4235" i="1"/>
  <c r="P4235" i="1"/>
  <c r="Q3447" i="1"/>
  <c r="P3447" i="1"/>
  <c r="P4523" i="1"/>
  <c r="Q4523" i="1"/>
  <c r="P4150" i="1"/>
  <c r="Q4150" i="1"/>
  <c r="Q3577" i="1"/>
  <c r="P3577" i="1"/>
  <c r="P5650" i="1"/>
  <c r="Q5650" i="1"/>
  <c r="P4472" i="1"/>
  <c r="Q4472" i="1"/>
  <c r="P5824" i="1"/>
  <c r="Q5824" i="1"/>
  <c r="P4633" i="1"/>
  <c r="Q4633" i="1"/>
  <c r="N5481" i="1"/>
  <c r="O5481" i="1" s="1"/>
  <c r="O5480" i="1"/>
  <c r="P5480" i="1" s="1"/>
  <c r="P3756" i="1"/>
  <c r="Q3756" i="1"/>
  <c r="P5862" i="1"/>
  <c r="Q5862" i="1"/>
  <c r="Q4636" i="1"/>
  <c r="P4636" i="1"/>
  <c r="P5796" i="1"/>
  <c r="Q5796" i="1"/>
  <c r="P3998" i="1"/>
  <c r="Q3998" i="1"/>
  <c r="Q5749" i="1"/>
  <c r="P5749" i="1"/>
  <c r="P2873" i="1"/>
  <c r="Q2873" i="1"/>
  <c r="Q5772" i="1"/>
  <c r="P5772" i="1"/>
  <c r="P6226" i="1"/>
  <c r="Q6226" i="1"/>
  <c r="Q3390" i="1"/>
  <c r="P3390" i="1"/>
  <c r="P6877" i="1"/>
  <c r="Q6877" i="1"/>
  <c r="Q6878" i="1"/>
  <c r="P6878" i="1"/>
  <c r="P5382" i="1"/>
  <c r="Q5382" i="1"/>
  <c r="P4955" i="1"/>
  <c r="Q4955" i="1"/>
  <c r="Q6324" i="1"/>
  <c r="P6324" i="1"/>
  <c r="P3597" i="1"/>
  <c r="Q3597" i="1"/>
  <c r="Q2535" i="1"/>
  <c r="P2535" i="1"/>
  <c r="Q6159" i="1"/>
  <c r="P6159" i="1"/>
  <c r="P6777" i="1"/>
  <c r="Q6777" i="1"/>
  <c r="P6871" i="1"/>
  <c r="Q6871" i="1"/>
  <c r="P6115" i="1"/>
  <c r="Q6115" i="1"/>
  <c r="Q2592" i="1"/>
  <c r="P2592" i="1"/>
  <c r="P7059" i="1"/>
  <c r="Q7059" i="1"/>
  <c r="P7061" i="1"/>
  <c r="Q7061" i="1"/>
  <c r="P6778" i="1"/>
  <c r="Q6778" i="1"/>
  <c r="P6406" i="1"/>
  <c r="Q6406" i="1"/>
  <c r="P6875" i="1"/>
  <c r="Q6875" i="1"/>
  <c r="P1686" i="1"/>
  <c r="Q1686" i="1"/>
  <c r="P3228" i="1"/>
  <c r="Q3228" i="1"/>
  <c r="Q2125" i="1"/>
  <c r="P2125" i="1"/>
  <c r="P446" i="1"/>
  <c r="Q446" i="1"/>
  <c r="Q1911" i="1"/>
  <c r="P1911" i="1"/>
  <c r="P2111" i="1"/>
  <c r="Q2111" i="1"/>
  <c r="Q201" i="1"/>
  <c r="P201" i="1"/>
  <c r="P884" i="1"/>
  <c r="Q884" i="1"/>
  <c r="P1260" i="1"/>
  <c r="Q1260" i="1"/>
  <c r="P160" i="1"/>
  <c r="Q160" i="1"/>
  <c r="P3789" i="1"/>
  <c r="Q3789" i="1"/>
  <c r="P2326" i="1"/>
  <c r="Q2326" i="1"/>
  <c r="P2115" i="1"/>
  <c r="Q2115" i="1"/>
  <c r="P789" i="1"/>
  <c r="Q789" i="1"/>
  <c r="P814" i="1"/>
  <c r="Q814" i="1"/>
  <c r="P3750" i="1"/>
  <c r="Q3750" i="1"/>
  <c r="P5000" i="1"/>
  <c r="Q5000" i="1"/>
  <c r="Q2631" i="1"/>
  <c r="P2631" i="1"/>
  <c r="Q3878" i="1"/>
  <c r="P3878" i="1"/>
  <c r="Q3324" i="1"/>
  <c r="P3324" i="1"/>
  <c r="P3724" i="1"/>
  <c r="Q3724" i="1"/>
  <c r="P3468" i="1"/>
  <c r="Q3468" i="1"/>
  <c r="P4549" i="1"/>
  <c r="Q4549" i="1"/>
  <c r="Q3755" i="1"/>
  <c r="P3755" i="1"/>
  <c r="Q2921" i="1"/>
  <c r="P2921" i="1"/>
  <c r="Q2484" i="1"/>
  <c r="P2484" i="1"/>
  <c r="Q4614" i="1"/>
  <c r="P4614" i="1"/>
  <c r="Q6381" i="1"/>
  <c r="P6381" i="1"/>
  <c r="P3785" i="1"/>
  <c r="Q3785" i="1"/>
  <c r="P5894" i="1"/>
  <c r="Q5894" i="1"/>
  <c r="P6818" i="1"/>
  <c r="Q6818" i="1"/>
  <c r="P4452" i="1"/>
  <c r="Q4452" i="1"/>
  <c r="P5479" i="1"/>
  <c r="Q5479" i="1"/>
  <c r="P5084" i="1"/>
  <c r="Q5084" i="1"/>
  <c r="P4650" i="1"/>
  <c r="Q4650" i="1"/>
  <c r="P5466" i="1"/>
  <c r="Q5466" i="1"/>
  <c r="P3759" i="1"/>
  <c r="Q3759" i="1"/>
  <c r="P6601" i="1"/>
  <c r="Q6601" i="1"/>
  <c r="P4531" i="1"/>
  <c r="Q4531" i="1"/>
  <c r="P5751" i="1"/>
  <c r="Q5751" i="1"/>
  <c r="P6892" i="1"/>
  <c r="Q6892" i="1"/>
  <c r="P3365" i="1"/>
  <c r="Q3365" i="1"/>
  <c r="P6337" i="1"/>
  <c r="Q6337" i="1"/>
  <c r="P6909" i="1"/>
  <c r="Q6909" i="1"/>
  <c r="P6339" i="1"/>
  <c r="Q6339" i="1"/>
  <c r="Q5044" i="1"/>
  <c r="P5044" i="1"/>
  <c r="O6116" i="1"/>
  <c r="N6117" i="1"/>
  <c r="O6117" i="1" s="1"/>
  <c r="P4222" i="1"/>
  <c r="Q4222" i="1"/>
  <c r="O3140" i="1"/>
  <c r="P3140" i="1" s="1"/>
  <c r="N3141" i="1"/>
  <c r="O3141" i="1" s="1"/>
  <c r="P6801" i="1"/>
  <c r="Q6801" i="1"/>
  <c r="P6902" i="1"/>
  <c r="Q6902" i="1"/>
  <c r="P7032" i="1"/>
  <c r="Q7032" i="1"/>
  <c r="P1262" i="1"/>
  <c r="Q1262" i="1"/>
  <c r="Q2229" i="1"/>
  <c r="P2229" i="1"/>
  <c r="P6873" i="1"/>
  <c r="Q6873" i="1"/>
  <c r="P2082" i="1"/>
  <c r="Q2082" i="1"/>
  <c r="N6788" i="1"/>
  <c r="O6788" i="1" s="1"/>
  <c r="O6787" i="1"/>
  <c r="P6787" i="1" s="1"/>
  <c r="Q2716" i="1"/>
  <c r="P2716" i="1"/>
  <c r="Q3448" i="1"/>
  <c r="P3448" i="1"/>
  <c r="P2086" i="1"/>
  <c r="Q2086" i="1"/>
  <c r="P6880" i="1"/>
  <c r="Q6880" i="1"/>
  <c r="Q2672" i="1"/>
  <c r="P2672" i="1"/>
  <c r="P3227" i="1"/>
  <c r="Q3227" i="1"/>
  <c r="P6828" i="1"/>
  <c r="Q6828" i="1"/>
  <c r="P6344" i="1"/>
  <c r="Q6344" i="1"/>
  <c r="P4699" i="1"/>
  <c r="Q4699" i="1"/>
  <c r="P3556" i="1"/>
  <c r="Q3556" i="1"/>
  <c r="O3184" i="1"/>
  <c r="Q3184" i="1" s="1"/>
  <c r="Q3827" i="1"/>
  <c r="Q3760" i="1"/>
  <c r="P3340" i="1"/>
  <c r="P5628" i="1"/>
  <c r="Q6579" i="1"/>
  <c r="P191" i="1"/>
  <c r="O2948" i="1"/>
  <c r="P2948" i="1" s="1"/>
  <c r="N2949" i="1"/>
  <c r="O2949" i="1" s="1"/>
  <c r="Q2250" i="1"/>
  <c r="P4534" i="1"/>
  <c r="P3001" i="1"/>
  <c r="Q3001" i="1"/>
  <c r="P3430" i="1"/>
  <c r="Q3430" i="1"/>
  <c r="P3731" i="1"/>
  <c r="P5709" i="1"/>
  <c r="Q5709" i="1"/>
  <c r="P1629" i="1"/>
  <c r="Q1243" i="1"/>
  <c r="P2779" i="1"/>
  <c r="Q3889" i="1"/>
  <c r="O4624" i="1"/>
  <c r="P4624" i="1" s="1"/>
  <c r="N4625" i="1"/>
  <c r="O4625" i="1" s="1"/>
  <c r="P4625" i="1" s="1"/>
  <c r="P618" i="1"/>
  <c r="Q618" i="1"/>
  <c r="Q1151" i="1"/>
  <c r="P1151" i="1"/>
  <c r="Q1689" i="1"/>
  <c r="P2947" i="1"/>
  <c r="Q2947" i="1"/>
  <c r="P303" i="1"/>
  <c r="P1254" i="1"/>
  <c r="Q3503" i="1"/>
  <c r="P3915" i="1"/>
  <c r="Q3915" i="1"/>
  <c r="Q3701" i="1"/>
  <c r="P3629" i="1"/>
  <c r="Q3629" i="1"/>
  <c r="Q2547" i="1"/>
  <c r="P2547" i="1"/>
  <c r="Q4532" i="1"/>
  <c r="P4532" i="1"/>
  <c r="P4585" i="1"/>
  <c r="Q4585" i="1"/>
  <c r="O5625" i="1"/>
  <c r="N5626" i="1"/>
  <c r="N5627" i="1" s="1"/>
  <c r="O5627" i="1" s="1"/>
  <c r="Q863" i="1"/>
  <c r="P863" i="1"/>
  <c r="Q2906" i="1"/>
  <c r="P2906" i="1"/>
  <c r="P2096" i="1"/>
  <c r="Q2096" i="1"/>
  <c r="P3611" i="1"/>
  <c r="Q3611" i="1"/>
  <c r="Q6185" i="1"/>
  <c r="P6185" i="1"/>
  <c r="Q3670" i="1"/>
  <c r="P2159" i="1"/>
  <c r="Q2159" i="1"/>
  <c r="Q358" i="1"/>
  <c r="Q166" i="1"/>
  <c r="Q141" i="1"/>
  <c r="Q1885" i="1"/>
  <c r="O1683" i="1"/>
  <c r="Q1683" i="1" s="1"/>
  <c r="P1947" i="1"/>
  <c r="Q1339" i="1"/>
  <c r="Q1101" i="1"/>
  <c r="Q2927" i="1"/>
  <c r="Q4160" i="1"/>
  <c r="Q3773" i="1"/>
  <c r="Q5238" i="1"/>
  <c r="Q5380" i="1"/>
  <c r="Q5788" i="1"/>
  <c r="Q5337" i="1"/>
  <c r="P6683" i="1"/>
  <c r="Q7046" i="1"/>
  <c r="P1298" i="1"/>
  <c r="Q3070" i="1"/>
  <c r="O3853" i="1"/>
  <c r="P3853" i="1" s="1"/>
  <c r="N3854" i="1"/>
  <c r="O3854" i="1" s="1"/>
  <c r="P3854" i="1" s="1"/>
  <c r="P2201" i="1"/>
  <c r="P6979" i="1"/>
  <c r="Q6979" i="1"/>
  <c r="Q1045" i="1"/>
  <c r="P1045" i="1"/>
  <c r="Q344" i="1"/>
  <c r="P363" i="1"/>
  <c r="P318" i="1"/>
  <c r="Q391" i="1"/>
  <c r="Q2123" i="1"/>
  <c r="P2620" i="1"/>
  <c r="Q368" i="1"/>
  <c r="Q327" i="1"/>
  <c r="Q1139" i="1"/>
  <c r="Q196" i="1"/>
  <c r="P319" i="1"/>
  <c r="Q1352" i="1"/>
  <c r="Q1538" i="1"/>
  <c r="Q1322" i="1"/>
  <c r="Q2073" i="1"/>
  <c r="Q2217" i="1"/>
  <c r="Q1873" i="1"/>
  <c r="Q4815" i="1"/>
  <c r="Q4942" i="1"/>
  <c r="P6178" i="1"/>
  <c r="O1358" i="1"/>
  <c r="P1358" i="1" s="1"/>
  <c r="N1359" i="1"/>
  <c r="O1359" i="1" s="1"/>
  <c r="P1359" i="1" s="1"/>
  <c r="N1468" i="1"/>
  <c r="O1468" i="1" s="1"/>
  <c r="O1467" i="1"/>
  <c r="P1467" i="1" s="1"/>
  <c r="P6260" i="1"/>
  <c r="Q6260" i="1"/>
  <c r="P2220" i="1"/>
  <c r="Q2220" i="1"/>
  <c r="P1150" i="1"/>
  <c r="Q1150" i="1"/>
  <c r="Q2714" i="1"/>
  <c r="Q295" i="1"/>
  <c r="P6446" i="1"/>
  <c r="Q6717" i="1"/>
  <c r="Q2126" i="1"/>
  <c r="P2126" i="1"/>
  <c r="Q6002" i="1"/>
  <c r="P3858" i="1"/>
  <c r="P1917" i="1"/>
  <c r="N6966" i="1"/>
  <c r="O6966" i="1" s="1"/>
  <c r="Q807" i="1"/>
  <c r="Q2165" i="1"/>
  <c r="P5195" i="1"/>
  <c r="Q2312" i="1"/>
  <c r="P1945" i="1"/>
  <c r="Q1118" i="1"/>
  <c r="O1825" i="1"/>
  <c r="P1825" i="1" s="1"/>
  <c r="Q3058" i="1"/>
  <c r="Q3816" i="1"/>
  <c r="P5028" i="1"/>
  <c r="P1179" i="1"/>
  <c r="P1785" i="1"/>
  <c r="P2886" i="1"/>
  <c r="Q3359" i="1"/>
  <c r="Q4683" i="1"/>
  <c r="Q6492" i="1"/>
  <c r="P172" i="1"/>
  <c r="O1826" i="1"/>
  <c r="P1826" i="1" s="1"/>
  <c r="Q1695" i="1"/>
  <c r="Q5003" i="1"/>
  <c r="P6189" i="1"/>
  <c r="P6626" i="1"/>
  <c r="O6711" i="1"/>
  <c r="P6711" i="1" s="1"/>
  <c r="Q6453" i="1"/>
  <c r="P829" i="1"/>
  <c r="P2602" i="1"/>
  <c r="Q3241" i="1"/>
  <c r="Q4419" i="1"/>
  <c r="Q6342" i="1"/>
  <c r="P6129" i="1"/>
  <c r="Q6946" i="1"/>
  <c r="Q1671" i="1"/>
  <c r="Q2729" i="1"/>
  <c r="P2930" i="1"/>
  <c r="Q4070" i="1"/>
  <c r="Q285" i="1"/>
  <c r="P6583" i="1"/>
  <c r="Q178" i="1"/>
  <c r="P1157" i="1"/>
  <c r="N1742" i="1"/>
  <c r="O1742" i="1" s="1"/>
  <c r="N4675" i="1"/>
  <c r="O4675" i="1" s="1"/>
  <c r="P4675" i="1" s="1"/>
  <c r="P5721" i="1"/>
  <c r="P4619" i="1"/>
  <c r="Q4590" i="1"/>
  <c r="P2539" i="1"/>
  <c r="Q150" i="1"/>
  <c r="P1466" i="1"/>
  <c r="P3422" i="1"/>
  <c r="P4597" i="1"/>
  <c r="P4924" i="1"/>
  <c r="Q5376" i="1"/>
  <c r="Q1160" i="1"/>
  <c r="P1421" i="1"/>
  <c r="Q6611" i="1"/>
  <c r="Q2510" i="1"/>
  <c r="P1069" i="1"/>
  <c r="Q3522" i="1"/>
  <c r="P3020" i="1"/>
  <c r="O3247" i="1"/>
  <c r="P3247" i="1" s="1"/>
  <c r="Q5568" i="1"/>
  <c r="Q7060" i="1"/>
  <c r="P1310" i="1"/>
  <c r="Q2092" i="1"/>
  <c r="N2604" i="1"/>
  <c r="O2604" i="1" s="1"/>
  <c r="P2604" i="1" s="1"/>
  <c r="N2810" i="1"/>
  <c r="O2810" i="1" s="1"/>
  <c r="N3290" i="1"/>
  <c r="O3290" i="1" s="1"/>
  <c r="N4484" i="1"/>
  <c r="O4484" i="1" s="1"/>
  <c r="Q5172" i="1"/>
  <c r="P6800" i="1"/>
  <c r="N4810" i="1"/>
  <c r="N4811" i="1" s="1"/>
  <c r="O4811" i="1" s="1"/>
  <c r="Q5188" i="1"/>
  <c r="Q6124" i="1"/>
  <c r="N6131" i="1"/>
  <c r="O6131" i="1" s="1"/>
  <c r="P4243" i="1"/>
  <c r="O6261" i="1"/>
  <c r="P6261" i="1" s="1"/>
  <c r="O6447" i="1"/>
  <c r="P6447" i="1" s="1"/>
  <c r="P3429" i="1"/>
  <c r="Q6006" i="1"/>
  <c r="N979" i="1"/>
  <c r="N980" i="1" s="1"/>
  <c r="P1483" i="1"/>
  <c r="Q1676" i="1"/>
  <c r="Q4117" i="1"/>
  <c r="N3181" i="1"/>
  <c r="O3181" i="1" s="1"/>
  <c r="Q4537" i="1"/>
  <c r="Q5624" i="1"/>
  <c r="O5023" i="1"/>
  <c r="P5023" i="1" s="1"/>
  <c r="N6292" i="1"/>
  <c r="O6292" i="1" s="1"/>
  <c r="P6292" i="1" s="1"/>
  <c r="P317" i="1"/>
  <c r="Q107" i="1"/>
  <c r="Q805" i="1"/>
  <c r="P2170" i="1"/>
  <c r="Q4487" i="1"/>
  <c r="P2938" i="1"/>
  <c r="Q2025" i="1"/>
  <c r="Q6697" i="1"/>
  <c r="P4483" i="1"/>
  <c r="Q253" i="1"/>
  <c r="Q837" i="1"/>
  <c r="Q328" i="1"/>
  <c r="P1688" i="1"/>
  <c r="O2683" i="1"/>
  <c r="Q2683" i="1" s="1"/>
  <c r="P2018" i="1"/>
  <c r="Q4582" i="1"/>
  <c r="Q5025" i="1"/>
  <c r="P2715" i="1"/>
  <c r="P3296" i="1"/>
  <c r="Q2518" i="1"/>
  <c r="Q2503" i="1"/>
  <c r="Q3311" i="1"/>
  <c r="P6823" i="1"/>
  <c r="Q6823" i="1"/>
  <c r="Q4357" i="1"/>
  <c r="Q5156" i="1"/>
  <c r="Q4783" i="1"/>
  <c r="P4783" i="1"/>
  <c r="P1044" i="1"/>
  <c r="Q1044" i="1"/>
  <c r="Q1331" i="1"/>
  <c r="P1331" i="1"/>
  <c r="P2244" i="1"/>
  <c r="Q2244" i="1"/>
  <c r="P1275" i="1"/>
  <c r="Q1275" i="1"/>
  <c r="P2228" i="1"/>
  <c r="Q2228" i="1"/>
  <c r="P3506" i="1"/>
  <c r="Q3506" i="1"/>
  <c r="P3927" i="1"/>
  <c r="Q3927" i="1"/>
  <c r="P6617" i="1"/>
  <c r="Q6617" i="1"/>
  <c r="Q5762" i="1"/>
  <c r="P5762" i="1"/>
  <c r="Q5639" i="1"/>
  <c r="P5639" i="1"/>
  <c r="P7011" i="1"/>
  <c r="Q7011" i="1"/>
  <c r="P6960" i="1"/>
  <c r="Q6960" i="1"/>
  <c r="P6376" i="1"/>
  <c r="Q6376" i="1"/>
  <c r="O6154" i="1"/>
  <c r="P6154" i="1" s="1"/>
  <c r="N6155" i="1"/>
  <c r="N6156" i="1" s="1"/>
  <c r="O6156" i="1" s="1"/>
  <c r="P6895" i="1"/>
  <c r="Q6895" i="1"/>
  <c r="P6969" i="1"/>
  <c r="Q6969" i="1"/>
  <c r="P5717" i="1"/>
  <c r="Q5717" i="1"/>
  <c r="Q6646" i="1"/>
  <c r="P6646" i="1"/>
  <c r="Q2080" i="1"/>
  <c r="P2080" i="1"/>
  <c r="P6310" i="1"/>
  <c r="Q6310" i="1"/>
  <c r="P6311" i="1"/>
  <c r="Q6311" i="1"/>
  <c r="O6021" i="1"/>
  <c r="N6022" i="1"/>
  <c r="N6023" i="1" s="1"/>
  <c r="P1337" i="1"/>
  <c r="Q1337" i="1"/>
  <c r="P3565" i="1"/>
  <c r="Q3565" i="1"/>
  <c r="Q6108" i="1"/>
  <c r="P6108" i="1"/>
  <c r="P6627" i="1"/>
  <c r="Q6627" i="1"/>
  <c r="Q1340" i="1"/>
  <c r="P1340" i="1"/>
  <c r="P6571" i="1"/>
  <c r="Q6571" i="1"/>
  <c r="P6867" i="1"/>
  <c r="Q6867" i="1"/>
  <c r="P2425" i="1"/>
  <c r="Q2425" i="1"/>
  <c r="P6293" i="1"/>
  <c r="Q6293" i="1"/>
  <c r="Q5810" i="1"/>
  <c r="Q1669" i="1"/>
  <c r="P123" i="1"/>
  <c r="Q123" i="1"/>
  <c r="P2283" i="1"/>
  <c r="Q2283" i="1"/>
  <c r="P1817" i="1"/>
  <c r="Q1817" i="1"/>
  <c r="P1037" i="1"/>
  <c r="Q1037" i="1"/>
  <c r="P800" i="1"/>
  <c r="Q800" i="1"/>
  <c r="P1985" i="1"/>
  <c r="Q1985" i="1"/>
  <c r="P1455" i="1"/>
  <c r="Q1455" i="1"/>
  <c r="Q4379" i="1"/>
  <c r="P4379" i="1"/>
  <c r="P3518" i="1"/>
  <c r="Q3518" i="1"/>
  <c r="Q5793" i="1"/>
  <c r="P5793" i="1"/>
  <c r="P4999" i="1"/>
  <c r="Q4999" i="1"/>
  <c r="P6290" i="1"/>
  <c r="Q6290" i="1"/>
  <c r="P4672" i="1"/>
  <c r="Q4672" i="1"/>
  <c r="P7044" i="1"/>
  <c r="Q7044" i="1"/>
  <c r="Q6676" i="1"/>
  <c r="P6676" i="1"/>
  <c r="P7094" i="1"/>
  <c r="Q7094" i="1"/>
  <c r="Q6514" i="1"/>
  <c r="P5069" i="1"/>
  <c r="Q5069" i="1"/>
  <c r="Q4843" i="1"/>
  <c r="P4843" i="1"/>
  <c r="O6402" i="1"/>
  <c r="N6403" i="1"/>
  <c r="O6403" i="1" s="1"/>
  <c r="Q6600" i="1"/>
  <c r="P6600" i="1"/>
  <c r="P6404" i="1"/>
  <c r="Q6404" i="1"/>
  <c r="P6370" i="1"/>
  <c r="Q6370" i="1"/>
  <c r="Q158" i="1"/>
  <c r="P158" i="1"/>
  <c r="Q4295" i="1"/>
  <c r="P4295" i="1"/>
  <c r="P359" i="1"/>
  <c r="P1681" i="1"/>
  <c r="P1533" i="1"/>
  <c r="Q242" i="1"/>
  <c r="Q2404" i="1"/>
  <c r="P2404" i="1"/>
  <c r="Q1819" i="1"/>
  <c r="P1819" i="1"/>
  <c r="P2307" i="1"/>
  <c r="Q2307" i="1"/>
  <c r="Q2010" i="1"/>
  <c r="P2010" i="1"/>
  <c r="P3708" i="1"/>
  <c r="Q3708" i="1"/>
  <c r="P3208" i="1"/>
  <c r="Q3208" i="1"/>
  <c r="P3706" i="1"/>
  <c r="Q3706" i="1"/>
  <c r="P6760" i="1"/>
  <c r="Q6760" i="1"/>
  <c r="O5517" i="1"/>
  <c r="Q5517" i="1" s="1"/>
  <c r="N5518" i="1"/>
  <c r="O5518" i="1" s="1"/>
  <c r="Q5065" i="1"/>
  <c r="P5065" i="1"/>
  <c r="Q6586" i="1"/>
  <c r="P6586" i="1"/>
  <c r="P6248" i="1"/>
  <c r="Q6248" i="1"/>
  <c r="P6302" i="1"/>
  <c r="Q6302" i="1"/>
  <c r="P6682" i="1"/>
  <c r="Q6682" i="1"/>
  <c r="N5102" i="1"/>
  <c r="O5102" i="1" s="1"/>
  <c r="O5101" i="1"/>
  <c r="Q6636" i="1"/>
  <c r="P6636" i="1"/>
  <c r="P3480" i="1"/>
  <c r="Q3480" i="1"/>
  <c r="P6673" i="1"/>
  <c r="Q6673" i="1"/>
  <c r="P6907" i="1"/>
  <c r="Q6907" i="1"/>
  <c r="Q4182" i="1"/>
  <c r="P4182" i="1"/>
  <c r="P1207" i="1"/>
  <c r="Q1207" i="1"/>
  <c r="P4936" i="1"/>
  <c r="Q4936" i="1"/>
  <c r="O4987" i="1"/>
  <c r="P4987" i="1" s="1"/>
  <c r="N6520" i="1"/>
  <c r="O6520" i="1" s="1"/>
  <c r="P6520" i="1" s="1"/>
  <c r="Q6597" i="1"/>
  <c r="Q1223" i="1"/>
  <c r="Q790" i="1"/>
  <c r="Q3172" i="1"/>
  <c r="P3172" i="1"/>
  <c r="P3173" i="1"/>
  <c r="Q3173" i="1"/>
  <c r="P366" i="1"/>
  <c r="Q366" i="1"/>
  <c r="P2215" i="1"/>
  <c r="Q2215" i="1"/>
  <c r="P2893" i="1"/>
  <c r="Q2893" i="1"/>
  <c r="P4215" i="1"/>
  <c r="Q4215" i="1"/>
  <c r="P5848" i="1"/>
  <c r="Q5848" i="1"/>
  <c r="Q5151" i="1"/>
  <c r="P3236" i="1"/>
  <c r="Q3236" i="1"/>
  <c r="P2377" i="1"/>
  <c r="Q2377" i="1"/>
  <c r="P3582" i="1"/>
  <c r="Q3582" i="1"/>
  <c r="Q4661" i="1"/>
  <c r="P4661" i="1"/>
  <c r="Q5652" i="1"/>
  <c r="P5652" i="1"/>
  <c r="P6336" i="1"/>
  <c r="Q6336" i="1"/>
  <c r="N5124" i="1"/>
  <c r="O5124" i="1" s="1"/>
  <c r="O5123" i="1"/>
  <c r="P5123" i="1" s="1"/>
  <c r="P7022" i="1"/>
  <c r="Q7022" i="1"/>
  <c r="Q6097" i="1"/>
  <c r="P6097" i="1"/>
  <c r="P5803" i="1"/>
  <c r="Q5803" i="1"/>
  <c r="P6593" i="1"/>
  <c r="Q6593" i="1"/>
  <c r="P6695" i="1"/>
  <c r="Q6695" i="1"/>
  <c r="P6698" i="1"/>
  <c r="Q6698" i="1"/>
  <c r="P6241" i="1"/>
  <c r="Q6241" i="1"/>
  <c r="Q3902" i="1"/>
  <c r="P3902" i="1"/>
  <c r="P6900" i="1"/>
  <c r="Q6900" i="1"/>
  <c r="P5048" i="1"/>
  <c r="Q5048" i="1"/>
  <c r="P6952" i="1"/>
  <c r="Q6952" i="1"/>
  <c r="Q5200" i="1"/>
  <c r="N5548" i="1"/>
  <c r="O5548" i="1" s="1"/>
  <c r="O6186" i="1"/>
  <c r="N6187" i="1"/>
  <c r="O6187" i="1" s="1"/>
  <c r="P6187" i="1" s="1"/>
  <c r="Q229" i="1"/>
  <c r="P229" i="1"/>
  <c r="Q1315" i="1"/>
  <c r="P1315" i="1"/>
  <c r="P2313" i="1"/>
  <c r="Q2313" i="1"/>
  <c r="P2040" i="1"/>
  <c r="Q2040" i="1"/>
  <c r="Q2347" i="1"/>
  <c r="P2347" i="1"/>
  <c r="P3806" i="1"/>
  <c r="Q3806" i="1"/>
  <c r="Q3842" i="1"/>
  <c r="P3842" i="1"/>
  <c r="P5668" i="1"/>
  <c r="Q5668" i="1"/>
  <c r="P5103" i="1"/>
  <c r="Q5103" i="1"/>
  <c r="P6613" i="1"/>
  <c r="Q6613" i="1"/>
  <c r="Q3696" i="1"/>
  <c r="P3696" i="1"/>
  <c r="P7096" i="1"/>
  <c r="Q7096" i="1"/>
  <c r="Q6620" i="1"/>
  <c r="P6620" i="1"/>
  <c r="P2012" i="1"/>
  <c r="Q2012" i="1"/>
  <c r="P4000" i="1"/>
  <c r="Q4000" i="1"/>
  <c r="Q6642" i="1"/>
  <c r="P6642" i="1"/>
  <c r="Q2492" i="1"/>
  <c r="P2492" i="1"/>
  <c r="P6674" i="1"/>
  <c r="Q6674" i="1"/>
  <c r="Q5474" i="1"/>
  <c r="P5474" i="1"/>
  <c r="P6951" i="1"/>
  <c r="Q6951" i="1"/>
  <c r="P6443" i="1"/>
  <c r="Q6443" i="1"/>
  <c r="P1249" i="1"/>
  <c r="Q1249" i="1"/>
  <c r="P2447" i="1"/>
  <c r="Q2447" i="1"/>
  <c r="P5892" i="1"/>
  <c r="Q5892" i="1"/>
  <c r="P5130" i="1"/>
  <c r="Q5130" i="1"/>
  <c r="Q4846" i="1"/>
  <c r="P4846" i="1"/>
  <c r="P4280" i="1"/>
  <c r="Q4280" i="1"/>
  <c r="P6625" i="1"/>
  <c r="Q6625" i="1"/>
  <c r="P6437" i="1"/>
  <c r="Q6437" i="1"/>
  <c r="Q5589" i="1"/>
  <c r="P5589" i="1"/>
  <c r="P6631" i="1"/>
  <c r="Q6631" i="1"/>
  <c r="N3137" i="1"/>
  <c r="N3138" i="1" s="1"/>
  <c r="O3138" i="1" s="1"/>
  <c r="P3138" i="1" s="1"/>
  <c r="O3136" i="1"/>
  <c r="Q3871" i="1"/>
  <c r="P3871" i="1"/>
  <c r="P2079" i="1"/>
  <c r="Q2079" i="1"/>
  <c r="P7010" i="1"/>
  <c r="Q7010" i="1"/>
  <c r="P6786" i="1"/>
  <c r="Q6786" i="1"/>
  <c r="P6549" i="1"/>
  <c r="Q6549" i="1"/>
  <c r="P4524" i="1"/>
  <c r="Q4524" i="1"/>
  <c r="Q1836" i="1"/>
  <c r="P1836" i="1"/>
  <c r="P6850" i="1"/>
  <c r="Q6850" i="1"/>
  <c r="Q6216" i="1"/>
  <c r="P6216" i="1"/>
  <c r="Q2761" i="1"/>
  <c r="O3488" i="1"/>
  <c r="P3488" i="1" s="1"/>
  <c r="Q4653" i="1"/>
  <c r="Q4768" i="1"/>
  <c r="Q5234" i="1"/>
  <c r="Q6958" i="1"/>
  <c r="Q390" i="1"/>
  <c r="P2483" i="1"/>
  <c r="Q2113" i="1"/>
  <c r="P2306" i="1"/>
  <c r="O7035" i="1"/>
  <c r="N7036" i="1"/>
  <c r="O7036" i="1" s="1"/>
  <c r="P5042" i="1"/>
  <c r="P6645" i="1"/>
  <c r="Q1472" i="1"/>
  <c r="Q742" i="1"/>
  <c r="Q2925" i="1"/>
  <c r="Q157" i="1"/>
  <c r="O117" i="1"/>
  <c r="Q117" i="1" s="1"/>
  <c r="Q5059" i="1"/>
  <c r="Q5516" i="1"/>
  <c r="Q1055" i="1"/>
  <c r="Q552" i="1"/>
  <c r="Q1234" i="1"/>
  <c r="P1067" i="1"/>
  <c r="P1323" i="1"/>
  <c r="Q3329" i="1"/>
  <c r="P4647" i="1"/>
  <c r="P2437" i="1"/>
  <c r="O1147" i="1"/>
  <c r="Q1147" i="1" s="1"/>
  <c r="Q3019" i="1"/>
  <c r="Q2577" i="1"/>
  <c r="P3739" i="1"/>
  <c r="Q3728" i="1"/>
  <c r="Q3742" i="1"/>
  <c r="Q3414" i="1"/>
  <c r="Q1383" i="1"/>
  <c r="P1363" i="1"/>
  <c r="N5384" i="1"/>
  <c r="O5384" i="1" s="1"/>
  <c r="P5384" i="1" s="1"/>
  <c r="N4998" i="1"/>
  <c r="O4998" i="1" s="1"/>
  <c r="P4998" i="1" s="1"/>
  <c r="P5604" i="1"/>
  <c r="Q6847" i="1"/>
  <c r="Q6913" i="1"/>
  <c r="P6827" i="1"/>
  <c r="Q1524" i="1"/>
  <c r="Q1779" i="1"/>
  <c r="Q2259" i="1"/>
  <c r="Q3216" i="1"/>
  <c r="Q6018" i="1"/>
  <c r="Q6928" i="1"/>
  <c r="Q311" i="1"/>
  <c r="Q752" i="1"/>
  <c r="P876" i="1"/>
  <c r="Q1983" i="1"/>
  <c r="Q1500" i="1"/>
  <c r="Q1504" i="1"/>
  <c r="P2384" i="1"/>
  <c r="P1892" i="1"/>
  <c r="P1373" i="1"/>
  <c r="N4536" i="1"/>
  <c r="O4536" i="1" s="1"/>
  <c r="P4536" i="1" s="1"/>
  <c r="Q5072" i="1"/>
  <c r="P5653" i="1"/>
  <c r="Q5004" i="1"/>
  <c r="P5460" i="1"/>
  <c r="Q6001" i="1"/>
  <c r="P6713" i="1"/>
  <c r="N554" i="1"/>
  <c r="O554" i="1" s="1"/>
  <c r="Q1311" i="1"/>
  <c r="Q1422" i="1"/>
  <c r="Q2260" i="1"/>
  <c r="P2206" i="1"/>
  <c r="P2345" i="1"/>
  <c r="Q3662" i="1"/>
  <c r="Q3215" i="1"/>
  <c r="P3771" i="1"/>
  <c r="P6181" i="1"/>
  <c r="Q6181" i="1"/>
  <c r="P4421" i="1"/>
  <c r="Q3609" i="1"/>
  <c r="Q4281" i="1"/>
  <c r="Q6699" i="1"/>
  <c r="Q769" i="1"/>
  <c r="Q1812" i="1"/>
  <c r="Q3835" i="1"/>
  <c r="Q5216" i="1"/>
  <c r="Q5187" i="1"/>
  <c r="P5675" i="1"/>
  <c r="Q5814" i="1"/>
  <c r="Q6846" i="1"/>
  <c r="P6580" i="1"/>
  <c r="Q6811" i="1"/>
  <c r="Q1182" i="1"/>
  <c r="Q133" i="1"/>
  <c r="Q2915" i="1"/>
  <c r="P3796" i="1"/>
  <c r="P4424" i="1"/>
  <c r="O6182" i="1"/>
  <c r="Q6182" i="1" s="1"/>
  <c r="N6183" i="1"/>
  <c r="O6183" i="1" s="1"/>
  <c r="P2508" i="1"/>
  <c r="Q6375" i="1"/>
  <c r="N360" i="1"/>
  <c r="O360" i="1" s="1"/>
  <c r="Q2255" i="1"/>
  <c r="P1361" i="1"/>
  <c r="Q1415" i="1"/>
  <c r="Q2216" i="1"/>
  <c r="Q2885" i="1"/>
  <c r="Q5089" i="1"/>
  <c r="P4666" i="1"/>
  <c r="Q5136" i="1"/>
  <c r="P6123" i="1"/>
  <c r="P5799" i="1"/>
  <c r="P6436" i="1"/>
  <c r="Q6814" i="1"/>
  <c r="Q7045" i="1"/>
  <c r="P6999" i="1"/>
  <c r="Q6559" i="1"/>
  <c r="Q2256" i="1"/>
  <c r="Q2063" i="1"/>
  <c r="P3885" i="1"/>
  <c r="P4447" i="1"/>
  <c r="P5045" i="1"/>
  <c r="Q21" i="1"/>
  <c r="P6327" i="1"/>
  <c r="Q6327" i="1"/>
  <c r="Q7019" i="1"/>
  <c r="P5114" i="1"/>
  <c r="P2200" i="1"/>
  <c r="P5053" i="1"/>
  <c r="P6764" i="1"/>
  <c r="Q6764" i="1"/>
  <c r="P1080" i="1"/>
  <c r="N2440" i="1"/>
  <c r="O2440" i="1" s="1"/>
  <c r="P2440" i="1" s="1"/>
  <c r="O2439" i="1"/>
  <c r="P2439" i="1" s="1"/>
  <c r="P2968" i="1"/>
  <c r="Q2968" i="1"/>
  <c r="P5254" i="1"/>
  <c r="Q5254" i="1"/>
  <c r="P948" i="1"/>
  <c r="Q948" i="1"/>
  <c r="Q2186" i="1"/>
  <c r="P2186" i="1"/>
  <c r="P294" i="1"/>
  <c r="Q294" i="1"/>
  <c r="P1366" i="1"/>
  <c r="Q1366" i="1"/>
  <c r="Q955" i="1"/>
  <c r="P955" i="1"/>
  <c r="P1912" i="1"/>
  <c r="Q1912" i="1"/>
  <c r="P184" i="1"/>
  <c r="Q184" i="1"/>
  <c r="P1005" i="1"/>
  <c r="Q1005" i="1"/>
  <c r="P1685" i="1"/>
  <c r="Q1685" i="1"/>
  <c r="P255" i="1"/>
  <c r="Q255" i="1"/>
  <c r="P1071" i="1"/>
  <c r="Q1071" i="1"/>
  <c r="P2035" i="1"/>
  <c r="Q2035" i="1"/>
  <c r="P753" i="1"/>
  <c r="Q753" i="1"/>
  <c r="Q538" i="1"/>
  <c r="Q1215" i="1"/>
  <c r="P1215" i="1"/>
  <c r="P967" i="1"/>
  <c r="Q967" i="1"/>
  <c r="P852" i="1"/>
  <c r="Q852" i="1"/>
  <c r="P1469" i="1"/>
  <c r="Q1469" i="1"/>
  <c r="P1026" i="1"/>
  <c r="Q1026" i="1"/>
  <c r="P1509" i="1"/>
  <c r="Q1509" i="1"/>
  <c r="P1523" i="1"/>
  <c r="Q1523" i="1"/>
  <c r="P2502" i="1"/>
  <c r="Q2502" i="1"/>
  <c r="Q2632" i="1"/>
  <c r="P2632" i="1"/>
  <c r="O1002" i="1"/>
  <c r="N1003" i="1"/>
  <c r="O1003" i="1" s="1"/>
  <c r="P2585" i="1"/>
  <c r="Q2585" i="1"/>
  <c r="P1190" i="1"/>
  <c r="Q1190" i="1"/>
  <c r="P2388" i="1"/>
  <c r="Q2388" i="1"/>
  <c r="P1511" i="1"/>
  <c r="Q1511" i="1"/>
  <c r="P1312" i="1"/>
  <c r="Q1312" i="1"/>
  <c r="P2248" i="1"/>
  <c r="Q2248" i="1"/>
  <c r="Q1875" i="1"/>
  <c r="P1875" i="1"/>
  <c r="P2282" i="1"/>
  <c r="Q2282" i="1"/>
  <c r="Q1495" i="1"/>
  <c r="P1495" i="1"/>
  <c r="Q1855" i="1"/>
  <c r="P1855" i="1"/>
  <c r="P2370" i="1"/>
  <c r="Q2370" i="1"/>
  <c r="Q3131" i="1"/>
  <c r="P3131" i="1"/>
  <c r="P4276" i="1"/>
  <c r="Q4276" i="1"/>
  <c r="Q3207" i="1"/>
  <c r="P3207" i="1"/>
  <c r="P3751" i="1"/>
  <c r="Q3751" i="1"/>
  <c r="Q2644" i="1"/>
  <c r="P2644" i="1"/>
  <c r="P2666" i="1"/>
  <c r="Q2666" i="1"/>
  <c r="Q1386" i="1"/>
  <c r="P1386" i="1"/>
  <c r="P3000" i="1"/>
  <c r="Q3000" i="1"/>
  <c r="Q2721" i="1"/>
  <c r="P2721" i="1"/>
  <c r="N3061" i="1"/>
  <c r="O3060" i="1"/>
  <c r="P3060" i="1" s="1"/>
  <c r="Q3569" i="1"/>
  <c r="P3569" i="1"/>
  <c r="P4641" i="1"/>
  <c r="Q4641" i="1"/>
  <c r="P2537" i="1"/>
  <c r="Q2537" i="1"/>
  <c r="P3723" i="1"/>
  <c r="Q3723" i="1"/>
  <c r="Q4622" i="1"/>
  <c r="P4622" i="1"/>
  <c r="P5613" i="1"/>
  <c r="Q5613" i="1"/>
  <c r="Q4373" i="1"/>
  <c r="P4373" i="1"/>
  <c r="P3725" i="1"/>
  <c r="Q3725" i="1"/>
  <c r="P4626" i="1"/>
  <c r="Q4626" i="1"/>
  <c r="P2749" i="1"/>
  <c r="Q2749" i="1"/>
  <c r="Q4069" i="1"/>
  <c r="P4069" i="1"/>
  <c r="Q3536" i="1"/>
  <c r="P3536" i="1"/>
  <c r="N2611" i="1"/>
  <c r="O2610" i="1"/>
  <c r="P3886" i="1"/>
  <c r="Q3886" i="1"/>
  <c r="P3457" i="1"/>
  <c r="Q3457" i="1"/>
  <c r="P4835" i="1"/>
  <c r="Q4835" i="1"/>
  <c r="Q6133" i="1"/>
  <c r="P6133" i="1"/>
  <c r="P3507" i="1"/>
  <c r="Q3507" i="1"/>
  <c r="Q4912" i="1"/>
  <c r="P4912" i="1"/>
  <c r="P6832" i="1"/>
  <c r="Q6832" i="1"/>
  <c r="Q4473" i="1"/>
  <c r="P4473" i="1"/>
  <c r="Q5453" i="1"/>
  <c r="P5453" i="1"/>
  <c r="P2635" i="1"/>
  <c r="Q2635" i="1"/>
  <c r="P4041" i="1"/>
  <c r="Q4041" i="1"/>
  <c r="P4973" i="1"/>
  <c r="Q4973" i="1"/>
  <c r="Q5742" i="1"/>
  <c r="P5742" i="1"/>
  <c r="P5373" i="1"/>
  <c r="Q5373" i="1"/>
  <c r="P3772" i="1"/>
  <c r="Q3772" i="1"/>
  <c r="P4996" i="1"/>
  <c r="Q4996" i="1"/>
  <c r="Q2954" i="1"/>
  <c r="P2954" i="1"/>
  <c r="P4553" i="1"/>
  <c r="Q4553" i="1"/>
  <c r="P5637" i="1"/>
  <c r="Q5637" i="1"/>
  <c r="P4888" i="1"/>
  <c r="Q4888" i="1"/>
  <c r="Q4508" i="1"/>
  <c r="P4508" i="1"/>
  <c r="P2230" i="1"/>
  <c r="Q2230" i="1"/>
  <c r="Q5768" i="1"/>
  <c r="P5768" i="1"/>
  <c r="Q4861" i="1"/>
  <c r="P4861" i="1"/>
  <c r="Q6088" i="1"/>
  <c r="P6088" i="1"/>
  <c r="P6701" i="1"/>
  <c r="Q6701" i="1"/>
  <c r="P1050" i="1"/>
  <c r="Q1050" i="1"/>
  <c r="Q6587" i="1"/>
  <c r="P6587" i="1"/>
  <c r="P4669" i="1"/>
  <c r="Q4669" i="1"/>
  <c r="Q6556" i="1"/>
  <c r="P6556" i="1"/>
  <c r="P3891" i="1"/>
  <c r="Q3891" i="1"/>
  <c r="Q5752" i="1"/>
  <c r="P5752" i="1"/>
  <c r="P6557" i="1"/>
  <c r="Q6557" i="1"/>
  <c r="Q6666" i="1"/>
  <c r="P6666" i="1"/>
  <c r="P6657" i="1"/>
  <c r="Q6657" i="1"/>
  <c r="Q5663" i="1"/>
  <c r="P5663" i="1"/>
  <c r="Q6525" i="1"/>
  <c r="P2550" i="1"/>
  <c r="Q2550" i="1"/>
  <c r="Q7099" i="1"/>
  <c r="P7099" i="1"/>
  <c r="P5090" i="1"/>
  <c r="Q5090" i="1"/>
  <c r="P6098" i="1"/>
  <c r="Q6098" i="1"/>
  <c r="Q6681" i="1"/>
  <c r="P6681" i="1"/>
  <c r="P6285" i="1"/>
  <c r="Q6285" i="1"/>
  <c r="P6920" i="1"/>
  <c r="Q6920" i="1"/>
  <c r="P6411" i="1"/>
  <c r="Q6411" i="1"/>
  <c r="P5591" i="1"/>
  <c r="Q5591" i="1"/>
  <c r="Q2975" i="1"/>
  <c r="P2975" i="1"/>
  <c r="P4512" i="1"/>
  <c r="Q4512" i="1"/>
  <c r="P1039" i="1"/>
  <c r="Q1039" i="1"/>
  <c r="Q2265" i="1"/>
  <c r="P2265" i="1"/>
  <c r="P3495" i="1"/>
  <c r="Q3495" i="1"/>
  <c r="P5623" i="1"/>
  <c r="Q5623" i="1"/>
  <c r="P7001" i="1"/>
  <c r="Q7001" i="1"/>
  <c r="Q1893" i="1"/>
  <c r="P1893" i="1"/>
  <c r="Q6360" i="1"/>
  <c r="P6360" i="1"/>
  <c r="P3456" i="1"/>
  <c r="Q3456" i="1"/>
  <c r="Q5002" i="1"/>
  <c r="P5002" i="1"/>
  <c r="N2963" i="1"/>
  <c r="O2962" i="1"/>
  <c r="P6971" i="1"/>
  <c r="Q6971" i="1"/>
  <c r="Q4913" i="1"/>
  <c r="P4913" i="1"/>
  <c r="P5225" i="1"/>
  <c r="Q5225" i="1"/>
  <c r="Q3814" i="1"/>
  <c r="P3814" i="1"/>
  <c r="Q2680" i="1"/>
  <c r="P2680" i="1"/>
  <c r="P6921" i="1"/>
  <c r="Q6921" i="1"/>
  <c r="P3497" i="1"/>
  <c r="Q3497" i="1"/>
  <c r="P6930" i="1"/>
  <c r="Q6930" i="1"/>
  <c r="P6565" i="1"/>
  <c r="Q6565" i="1"/>
  <c r="P6585" i="1"/>
  <c r="Q6585" i="1"/>
  <c r="P6005" i="1"/>
  <c r="Q6005" i="1"/>
  <c r="P6573" i="1"/>
  <c r="Q6573" i="1"/>
  <c r="P6432" i="1"/>
  <c r="Q6432" i="1"/>
  <c r="P6866" i="1"/>
  <c r="Q6866" i="1"/>
  <c r="Q5885" i="1"/>
  <c r="P5885" i="1"/>
  <c r="P3386" i="1"/>
  <c r="Q3386" i="1"/>
  <c r="Q5718" i="1"/>
  <c r="P5718" i="1"/>
  <c r="P6132" i="1"/>
  <c r="Q6132" i="1"/>
  <c r="P6824" i="1"/>
  <c r="Q6824" i="1"/>
  <c r="P1159" i="1"/>
  <c r="Q1159" i="1"/>
  <c r="Q2202" i="1"/>
  <c r="P2202" i="1"/>
  <c r="P384" i="1"/>
  <c r="Q384" i="1"/>
  <c r="Q1756" i="1"/>
  <c r="P1756" i="1"/>
  <c r="Q1420" i="1"/>
  <c r="P1420" i="1"/>
  <c r="Q2008" i="1"/>
  <c r="P2008" i="1"/>
  <c r="Q235" i="1"/>
  <c r="P235" i="1"/>
  <c r="Q1035" i="1"/>
  <c r="P1035" i="1"/>
  <c r="P1778" i="1"/>
  <c r="Q1778" i="1"/>
  <c r="P280" i="1"/>
  <c r="Q280" i="1"/>
  <c r="Q1144" i="1"/>
  <c r="P1144" i="1"/>
  <c r="P2104" i="1"/>
  <c r="Q2104" i="1"/>
  <c r="P813" i="1"/>
  <c r="Q813" i="1"/>
  <c r="Q1449" i="1"/>
  <c r="P1449" i="1"/>
  <c r="P1357" i="1"/>
  <c r="Q1357" i="1"/>
  <c r="P258" i="1"/>
  <c r="Q258" i="1"/>
  <c r="P187" i="1"/>
  <c r="Q187" i="1"/>
  <c r="Q1307" i="1"/>
  <c r="P1307" i="1"/>
  <c r="P1915" i="1"/>
  <c r="Q1915" i="1"/>
  <c r="P1024" i="1"/>
  <c r="Q1024" i="1"/>
  <c r="P866" i="1"/>
  <c r="Q866" i="1"/>
  <c r="P1678" i="1"/>
  <c r="Q1678" i="1"/>
  <c r="P732" i="1"/>
  <c r="Q732" i="1"/>
  <c r="P1057" i="1"/>
  <c r="Q1057" i="1"/>
  <c r="Q1522" i="1"/>
  <c r="P1522" i="1"/>
  <c r="P946" i="1"/>
  <c r="Q946" i="1"/>
  <c r="P2706" i="1"/>
  <c r="Q2706" i="1"/>
  <c r="Q3443" i="1"/>
  <c r="P3443" i="1"/>
  <c r="P1115" i="1"/>
  <c r="Q1115" i="1"/>
  <c r="Q1001" i="1"/>
  <c r="P1001" i="1"/>
  <c r="Q2648" i="1"/>
  <c r="P2648" i="1"/>
  <c r="P1943" i="1"/>
  <c r="Q1943" i="1"/>
  <c r="P1335" i="1"/>
  <c r="Q1335" i="1"/>
  <c r="P2268" i="1"/>
  <c r="Q2268" i="1"/>
  <c r="P2316" i="1"/>
  <c r="Q2316" i="1"/>
  <c r="P1760" i="1"/>
  <c r="Q1760" i="1"/>
  <c r="Q2454" i="1"/>
  <c r="P2454" i="1"/>
  <c r="P962" i="1"/>
  <c r="Q962" i="1"/>
  <c r="P2405" i="1"/>
  <c r="Q2405" i="1"/>
  <c r="Q3155" i="1"/>
  <c r="P3155" i="1"/>
  <c r="Q4413" i="1"/>
  <c r="P4413" i="1"/>
  <c r="Q2161" i="1"/>
  <c r="P2161" i="1"/>
  <c r="Q2739" i="1"/>
  <c r="P2739" i="1"/>
  <c r="P2920" i="1"/>
  <c r="Q2920" i="1"/>
  <c r="Q1481" i="1"/>
  <c r="P1481" i="1"/>
  <c r="P3076" i="1"/>
  <c r="Q3076" i="1"/>
  <c r="Q1284" i="1"/>
  <c r="P1284" i="1"/>
  <c r="Q4665" i="1"/>
  <c r="P4665" i="1"/>
  <c r="Q5594" i="1"/>
  <c r="P5594" i="1"/>
  <c r="Q2551" i="1"/>
  <c r="P2551" i="1"/>
  <c r="P3734" i="1"/>
  <c r="Q3734" i="1"/>
  <c r="P4642" i="1"/>
  <c r="Q4642" i="1"/>
  <c r="Q3063" i="1"/>
  <c r="P3063" i="1"/>
  <c r="P3791" i="1"/>
  <c r="Q3791" i="1"/>
  <c r="Q4687" i="1"/>
  <c r="P4687" i="1"/>
  <c r="P3688" i="1"/>
  <c r="Q3688" i="1"/>
  <c r="Q4188" i="1"/>
  <c r="P4188" i="1"/>
  <c r="P4171" i="1"/>
  <c r="Q4171" i="1"/>
  <c r="P3562" i="1"/>
  <c r="Q3562" i="1"/>
  <c r="P2609" i="1"/>
  <c r="Q2609" i="1"/>
  <c r="P3903" i="1"/>
  <c r="Q3903" i="1"/>
  <c r="P3519" i="1"/>
  <c r="Q3519" i="1"/>
  <c r="P6234" i="1"/>
  <c r="Q6234" i="1"/>
  <c r="Q7095" i="1"/>
  <c r="P7095" i="1"/>
  <c r="P6885" i="1"/>
  <c r="Q6885" i="1"/>
  <c r="Q4503" i="1"/>
  <c r="P4503" i="1"/>
  <c r="P5475" i="1"/>
  <c r="Q5475" i="1"/>
  <c r="P6283" i="1"/>
  <c r="Q6283" i="1"/>
  <c r="P2981" i="1"/>
  <c r="Q2981" i="1"/>
  <c r="P4175" i="1"/>
  <c r="Q4175" i="1"/>
  <c r="Q5036" i="1"/>
  <c r="P5036" i="1"/>
  <c r="P5813" i="1"/>
  <c r="Q5813" i="1"/>
  <c r="P4617" i="1"/>
  <c r="Q4617" i="1"/>
  <c r="Q5528" i="1"/>
  <c r="P5528" i="1"/>
  <c r="P4180" i="1"/>
  <c r="Q4180" i="1"/>
  <c r="P3204" i="1"/>
  <c r="Q3204" i="1"/>
  <c r="P5655" i="1"/>
  <c r="Q5655" i="1"/>
  <c r="Q3205" i="1"/>
  <c r="P3205" i="1"/>
  <c r="P4940" i="1"/>
  <c r="Q4940" i="1"/>
  <c r="P5726" i="1"/>
  <c r="Q5726" i="1"/>
  <c r="P4555" i="1"/>
  <c r="Q4555" i="1"/>
  <c r="N2572" i="1"/>
  <c r="O2571" i="1"/>
  <c r="P4655" i="1"/>
  <c r="Q4655" i="1"/>
  <c r="P5800" i="1"/>
  <c r="Q5800" i="1"/>
  <c r="O4862" i="1"/>
  <c r="N4863" i="1"/>
  <c r="O4863" i="1" s="1"/>
  <c r="P6177" i="1"/>
  <c r="Q6177" i="1"/>
  <c r="Q6765" i="1"/>
  <c r="P6765" i="1"/>
  <c r="Q6602" i="1"/>
  <c r="P6602" i="1"/>
  <c r="Q6576" i="1"/>
  <c r="P6576" i="1"/>
  <c r="Q4181" i="1"/>
  <c r="P4181" i="1"/>
  <c r="P5775" i="1"/>
  <c r="Q5775" i="1"/>
  <c r="P6616" i="1"/>
  <c r="Q6616" i="1"/>
  <c r="Q20" i="1"/>
  <c r="P20" i="1"/>
  <c r="P6678" i="1"/>
  <c r="Q6678" i="1"/>
  <c r="P6667" i="1"/>
  <c r="Q6667" i="1"/>
  <c r="P5801" i="1"/>
  <c r="Q5801" i="1"/>
  <c r="P6560" i="1"/>
  <c r="Q6560" i="1"/>
  <c r="Q5154" i="1"/>
  <c r="Q6157" i="1"/>
  <c r="P6157" i="1"/>
  <c r="P6798" i="1"/>
  <c r="Q6798" i="1"/>
  <c r="Q6364" i="1"/>
  <c r="P6364" i="1"/>
  <c r="N6948" i="1"/>
  <c r="O6948" i="1" s="1"/>
  <c r="O6947" i="1"/>
  <c r="P3601" i="1"/>
  <c r="Q3601" i="1"/>
  <c r="P5808" i="1"/>
  <c r="Q5808" i="1"/>
  <c r="P4834" i="1"/>
  <c r="Q4834" i="1"/>
  <c r="P6356" i="1"/>
  <c r="Q6356" i="1"/>
  <c r="P5649" i="1"/>
  <c r="Q5649" i="1"/>
  <c r="P7034" i="1"/>
  <c r="Q7034" i="1"/>
  <c r="P6419" i="1"/>
  <c r="Q6419" i="1"/>
  <c r="P4692" i="1"/>
  <c r="Q4692" i="1"/>
  <c r="P2961" i="1"/>
  <c r="Q2961" i="1"/>
  <c r="P7042" i="1"/>
  <c r="Q7042" i="1"/>
  <c r="Q6976" i="1"/>
  <c r="P6976" i="1"/>
  <c r="P6733" i="1"/>
  <c r="Q6733" i="1"/>
  <c r="P2987" i="1"/>
  <c r="Q2987" i="1"/>
  <c r="P6166" i="1"/>
  <c r="Q6166" i="1"/>
  <c r="P6983" i="1"/>
  <c r="Q6983" i="1"/>
  <c r="P1913" i="1"/>
  <c r="Q1913" i="1"/>
  <c r="P3922" i="1"/>
  <c r="Q3922" i="1"/>
  <c r="P2457" i="1"/>
  <c r="Q2457" i="1"/>
  <c r="P357" i="1"/>
  <c r="Q357" i="1"/>
  <c r="Q2647" i="1"/>
  <c r="P2647" i="1"/>
  <c r="P4194" i="1"/>
  <c r="Q4194" i="1"/>
  <c r="P1414" i="1"/>
  <c r="Q1414" i="1"/>
  <c r="Q3419" i="1"/>
  <c r="P3419" i="1"/>
  <c r="P5809" i="1"/>
  <c r="Q5809" i="1"/>
  <c r="P3502" i="1"/>
  <c r="Q3502" i="1"/>
  <c r="P6737" i="1"/>
  <c r="Q6737" i="1"/>
  <c r="P7085" i="1"/>
  <c r="Q7085" i="1"/>
  <c r="Q4929" i="1"/>
  <c r="P4929" i="1"/>
  <c r="P6554" i="1"/>
  <c r="Q6554" i="1"/>
  <c r="P54" i="1"/>
  <c r="Q54" i="1"/>
  <c r="P5790" i="1"/>
  <c r="Q5790" i="1"/>
  <c r="P6421" i="1"/>
  <c r="Q6421" i="1"/>
  <c r="P6605" i="1"/>
  <c r="Q6605" i="1"/>
  <c r="P6561" i="1"/>
  <c r="Q6561" i="1"/>
  <c r="Q1090" i="1"/>
  <c r="P1090" i="1"/>
  <c r="O2459" i="1"/>
  <c r="P1195" i="1"/>
  <c r="Q1195" i="1"/>
  <c r="P1927" i="1"/>
  <c r="Q1927" i="1"/>
  <c r="P351" i="1"/>
  <c r="Q351" i="1"/>
  <c r="P1445" i="1"/>
  <c r="Q1445" i="1"/>
  <c r="P152" i="1"/>
  <c r="Q152" i="1"/>
  <c r="Q1161" i="1"/>
  <c r="P1161" i="1"/>
  <c r="Q1200" i="1"/>
  <c r="P1200" i="1"/>
  <c r="P217" i="1"/>
  <c r="Q217" i="1"/>
  <c r="P1318" i="1"/>
  <c r="Q1318" i="1"/>
  <c r="P1960" i="1"/>
  <c r="Q1960" i="1"/>
  <c r="P1056" i="1"/>
  <c r="Q1056" i="1"/>
  <c r="P1841" i="1"/>
  <c r="Q1841" i="1"/>
  <c r="P1025" i="1"/>
  <c r="Q1025" i="1"/>
  <c r="P1693" i="1"/>
  <c r="Q1693" i="1"/>
  <c r="P774" i="1"/>
  <c r="Q774" i="1"/>
  <c r="P1543" i="1"/>
  <c r="Q1543" i="1"/>
  <c r="P1084" i="1"/>
  <c r="Q1084" i="1"/>
  <c r="Q1664" i="1"/>
  <c r="P1664" i="1"/>
  <c r="Q1000" i="1"/>
  <c r="P1000" i="1"/>
  <c r="P3459" i="1"/>
  <c r="Q3459" i="1"/>
  <c r="P2693" i="1"/>
  <c r="Q2693" i="1"/>
  <c r="P3537" i="1"/>
  <c r="Q3537" i="1"/>
  <c r="P1241" i="1"/>
  <c r="Q1241" i="1"/>
  <c r="P2445" i="1"/>
  <c r="Q2445" i="1"/>
  <c r="P1984" i="1"/>
  <c r="Q1984" i="1"/>
  <c r="Q1471" i="1"/>
  <c r="P1471" i="1"/>
  <c r="P2280" i="1"/>
  <c r="Q2280" i="1"/>
  <c r="P2059" i="1"/>
  <c r="Q2059" i="1"/>
  <c r="P1375" i="1"/>
  <c r="Q1375" i="1"/>
  <c r="P1790" i="1"/>
  <c r="Q1790" i="1"/>
  <c r="P167" i="1"/>
  <c r="Q167" i="1"/>
  <c r="P170" i="1"/>
  <c r="Q170" i="1"/>
  <c r="P1232" i="1"/>
  <c r="Q1232" i="1"/>
  <c r="P2441" i="1"/>
  <c r="Q2441" i="1"/>
  <c r="Q3226" i="1"/>
  <c r="P3226" i="1"/>
  <c r="P2554" i="1"/>
  <c r="Q2554" i="1"/>
  <c r="P3301" i="1"/>
  <c r="Q3301" i="1"/>
  <c r="N2163" i="1"/>
  <c r="O2163" i="1" s="1"/>
  <c r="P2163" i="1" s="1"/>
  <c r="O2162" i="1"/>
  <c r="P2162" i="1" s="1"/>
  <c r="Q2844" i="1"/>
  <c r="P2844" i="1"/>
  <c r="P1958" i="1"/>
  <c r="Q1958" i="1"/>
  <c r="P3230" i="1"/>
  <c r="Q3230" i="1"/>
  <c r="P1327" i="1"/>
  <c r="Q1327" i="1"/>
  <c r="P2442" i="1"/>
  <c r="Q2442" i="1"/>
  <c r="P3604" i="1"/>
  <c r="Q3604" i="1"/>
  <c r="P4682" i="1"/>
  <c r="Q4682" i="1"/>
  <c r="Q2639" i="1"/>
  <c r="P2639" i="1"/>
  <c r="Q3762" i="1"/>
  <c r="P3762" i="1"/>
  <c r="P2359" i="1"/>
  <c r="Q2359" i="1"/>
  <c r="P3778" i="1"/>
  <c r="Q3778" i="1"/>
  <c r="Q2945" i="1"/>
  <c r="P2945" i="1"/>
  <c r="P4212" i="1"/>
  <c r="Q4212" i="1"/>
  <c r="P4213" i="1"/>
  <c r="Q4213" i="1"/>
  <c r="P3691" i="1"/>
  <c r="Q3691" i="1"/>
  <c r="Q3012" i="1"/>
  <c r="P3012" i="1"/>
  <c r="Q3940" i="1"/>
  <c r="P3940" i="1"/>
  <c r="P3564" i="1"/>
  <c r="Q3564" i="1"/>
  <c r="P3781" i="1"/>
  <c r="Q3781" i="1"/>
  <c r="Q6380" i="1"/>
  <c r="P6380" i="1"/>
  <c r="P30" i="1"/>
  <c r="Q30" i="1"/>
  <c r="Q3680" i="1"/>
  <c r="P3680" i="1"/>
  <c r="P5009" i="1"/>
  <c r="Q5009" i="1"/>
  <c r="P5572" i="1"/>
  <c r="Q5572" i="1"/>
  <c r="Q6301" i="1"/>
  <c r="P6301" i="1"/>
  <c r="P3016" i="1"/>
  <c r="Q3016" i="1"/>
  <c r="Q4224" i="1"/>
  <c r="P4224" i="1"/>
  <c r="P3442" i="1"/>
  <c r="Q3442" i="1"/>
  <c r="P5050" i="1"/>
  <c r="Q5050" i="1"/>
  <c r="Q5861" i="1"/>
  <c r="P5861" i="1"/>
  <c r="P4635" i="1"/>
  <c r="Q4635" i="1"/>
  <c r="P5596" i="1"/>
  <c r="Q5596" i="1"/>
  <c r="P4366" i="1"/>
  <c r="Q4366" i="1"/>
  <c r="Q3250" i="1"/>
  <c r="P3250" i="1"/>
  <c r="Q4637" i="1"/>
  <c r="P4637" i="1"/>
  <c r="P5673" i="1"/>
  <c r="Q5673" i="1"/>
  <c r="P3521" i="1"/>
  <c r="Q3521" i="1"/>
  <c r="P5748" i="1"/>
  <c r="Q5748" i="1"/>
  <c r="Q4603" i="1"/>
  <c r="P4603" i="1"/>
  <c r="P2570" i="1"/>
  <c r="Q2570" i="1"/>
  <c r="Q4854" i="1"/>
  <c r="P4854" i="1"/>
  <c r="P5832" i="1"/>
  <c r="Q5832" i="1"/>
  <c r="P6197" i="1"/>
  <c r="Q6197" i="1"/>
  <c r="P6810" i="1"/>
  <c r="Q6810" i="1"/>
  <c r="P5859" i="1"/>
  <c r="Q5859" i="1"/>
  <c r="Q6614" i="1"/>
  <c r="P6614" i="1"/>
  <c r="P4804" i="1"/>
  <c r="Q4804" i="1"/>
  <c r="P6069" i="1"/>
  <c r="Q6069" i="1"/>
  <c r="P6615" i="1"/>
  <c r="Q6615" i="1"/>
  <c r="O5776" i="1"/>
  <c r="N5777" i="1"/>
  <c r="O5777" i="1" s="1"/>
  <c r="P6677" i="1"/>
  <c r="Q6677" i="1"/>
  <c r="Q3663" i="1"/>
  <c r="P3663" i="1"/>
  <c r="P5838" i="1"/>
  <c r="Q5838" i="1"/>
  <c r="P6720" i="1"/>
  <c r="Q6720" i="1"/>
  <c r="Q4673" i="1"/>
  <c r="P4673" i="1"/>
  <c r="P6679" i="1"/>
  <c r="Q6679" i="1"/>
  <c r="Q4252" i="1"/>
  <c r="P4252" i="1"/>
  <c r="Q6591" i="1"/>
  <c r="P6591" i="1"/>
  <c r="P3621" i="1"/>
  <c r="Q3621" i="1"/>
  <c r="P6468" i="1"/>
  <c r="Q6468" i="1"/>
  <c r="P36" i="1"/>
  <c r="Q36" i="1"/>
  <c r="P3799" i="1"/>
  <c r="Q3799" i="1"/>
  <c r="P6470" i="1"/>
  <c r="Q6470" i="1"/>
  <c r="P1424" i="1"/>
  <c r="Q1424" i="1"/>
  <c r="P3252" i="1"/>
  <c r="Q3252" i="1"/>
  <c r="Q1062" i="1"/>
  <c r="P1062" i="1"/>
  <c r="Q2472" i="1"/>
  <c r="P2472" i="1"/>
  <c r="Q3524" i="1"/>
  <c r="P3524" i="1"/>
  <c r="P6417" i="1"/>
  <c r="Q6417" i="1"/>
  <c r="Q5688" i="1"/>
  <c r="P5688" i="1"/>
  <c r="P1385" i="1"/>
  <c r="Q1385" i="1"/>
  <c r="Q5689" i="1"/>
  <c r="P5689" i="1"/>
  <c r="P2219" i="1"/>
  <c r="Q2219" i="1"/>
  <c r="Q2488" i="1"/>
  <c r="P2488" i="1"/>
  <c r="Q5071" i="1"/>
  <c r="P5071" i="1"/>
  <c r="P7109" i="1"/>
  <c r="Q7109" i="1"/>
  <c r="P6766" i="1"/>
  <c r="Q6766" i="1"/>
  <c r="P4976" i="1"/>
  <c r="Q4976" i="1"/>
  <c r="P6670" i="1"/>
  <c r="Q6670" i="1"/>
  <c r="P3721" i="1"/>
  <c r="Q3721" i="1"/>
  <c r="P6838" i="1"/>
  <c r="Q6838" i="1"/>
  <c r="P2251" i="1"/>
  <c r="Q2251" i="1"/>
  <c r="Q5222" i="1"/>
  <c r="P5222" i="1"/>
  <c r="P1624" i="1"/>
  <c r="Q1624" i="1"/>
  <c r="Q6982" i="1"/>
  <c r="P6982" i="1"/>
  <c r="P1290" i="1"/>
  <c r="Q1290" i="1"/>
  <c r="Q5870" i="1"/>
  <c r="P5870" i="1"/>
  <c r="Q1149" i="1"/>
  <c r="P1149" i="1"/>
  <c r="Q6410" i="1"/>
  <c r="P6410" i="1"/>
  <c r="P2015" i="1"/>
  <c r="Q2015" i="1"/>
  <c r="P3437" i="1"/>
  <c r="Q3437" i="1"/>
  <c r="P6633" i="1"/>
  <c r="Q6633" i="1"/>
  <c r="P1070" i="1"/>
  <c r="Q1070" i="1"/>
  <c r="Q857" i="1"/>
  <c r="O320" i="1"/>
  <c r="N321" i="1"/>
  <c r="O321" i="1" s="1"/>
  <c r="P321" i="1" s="1"/>
  <c r="Q1218" i="1"/>
  <c r="P4071" i="1"/>
  <c r="Q4071" i="1"/>
  <c r="P1212" i="1"/>
  <c r="Q1212" i="1"/>
  <c r="P2252" i="1"/>
  <c r="Q2252" i="1"/>
  <c r="P2120" i="1"/>
  <c r="Q2120" i="1"/>
  <c r="Q555" i="1"/>
  <c r="P1458" i="1"/>
  <c r="Q1458" i="1"/>
  <c r="P183" i="1"/>
  <c r="Q183" i="1"/>
  <c r="Q1236" i="1"/>
  <c r="P1236" i="1"/>
  <c r="P2034" i="1"/>
  <c r="Q2034" i="1"/>
  <c r="P1100" i="1"/>
  <c r="Q1100" i="1"/>
  <c r="P1862" i="1"/>
  <c r="Q1862" i="1"/>
  <c r="P1267" i="1"/>
  <c r="Q1267" i="1"/>
  <c r="P2122" i="1"/>
  <c r="Q2122" i="1"/>
  <c r="P877" i="1"/>
  <c r="Q877" i="1"/>
  <c r="P1499" i="1"/>
  <c r="Q1499" i="1"/>
  <c r="P764" i="1"/>
  <c r="Q764" i="1"/>
  <c r="P1394" i="1"/>
  <c r="Q1394" i="1"/>
  <c r="Q432" i="1"/>
  <c r="P432" i="1"/>
  <c r="P1317" i="1"/>
  <c r="Q1317" i="1"/>
  <c r="P239" i="1"/>
  <c r="Q239" i="1"/>
  <c r="Q1334" i="1"/>
  <c r="P1334" i="1"/>
  <c r="P2003" i="1"/>
  <c r="Q2003" i="1"/>
  <c r="Q1040" i="1"/>
  <c r="P1040" i="1"/>
  <c r="Q804" i="1"/>
  <c r="P804" i="1"/>
  <c r="P1042" i="1"/>
  <c r="Q1042" i="1"/>
  <c r="Q714" i="1"/>
  <c r="P714" i="1"/>
  <c r="P2750" i="1"/>
  <c r="Q2750" i="1"/>
  <c r="P3498" i="1"/>
  <c r="Q3498" i="1"/>
  <c r="O1868" i="1"/>
  <c r="Q1868" i="1" s="1"/>
  <c r="N1869" i="1"/>
  <c r="O1869" i="1" s="1"/>
  <c r="Q2707" i="1"/>
  <c r="P2707" i="1"/>
  <c r="Q2006" i="1"/>
  <c r="P2006" i="1"/>
  <c r="P2710" i="1"/>
  <c r="Q2710" i="1"/>
  <c r="P3563" i="1"/>
  <c r="Q3563" i="1"/>
  <c r="Q2532" i="1"/>
  <c r="P2532" i="1"/>
  <c r="P2021" i="1"/>
  <c r="Q2021" i="1"/>
  <c r="P1512" i="1"/>
  <c r="Q1512" i="1"/>
  <c r="Q2314" i="1"/>
  <c r="P2314" i="1"/>
  <c r="P1398" i="1"/>
  <c r="Q1398" i="1"/>
  <c r="Q2396" i="1"/>
  <c r="P2396" i="1"/>
  <c r="P1948" i="1"/>
  <c r="Q1948" i="1"/>
  <c r="Q346" i="1"/>
  <c r="P346" i="1"/>
  <c r="P186" i="1"/>
  <c r="Q186" i="1"/>
  <c r="Q2234" i="1"/>
  <c r="P2234" i="1"/>
  <c r="P2031" i="1"/>
  <c r="Q2031" i="1"/>
  <c r="P1711" i="1"/>
  <c r="Q1711" i="1"/>
  <c r="P2486" i="1"/>
  <c r="Q2486" i="1"/>
  <c r="Q2575" i="1"/>
  <c r="P2575" i="1"/>
  <c r="Q3348" i="1"/>
  <c r="P3348" i="1"/>
  <c r="P3805" i="1"/>
  <c r="Q3805" i="1"/>
  <c r="P2433" i="1"/>
  <c r="Q2433" i="1"/>
  <c r="P3542" i="1"/>
  <c r="Q3542" i="1"/>
  <c r="Q2919" i="1"/>
  <c r="P2919" i="1"/>
  <c r="P2106" i="1"/>
  <c r="Q2106" i="1"/>
  <c r="P1326" i="1"/>
  <c r="Q1326" i="1"/>
  <c r="P2124" i="1"/>
  <c r="Q2124" i="1"/>
  <c r="Q2461" i="1"/>
  <c r="P2461" i="1"/>
  <c r="P4703" i="1"/>
  <c r="Q4703" i="1"/>
  <c r="P5633" i="1"/>
  <c r="Q5633" i="1"/>
  <c r="N2641" i="1"/>
  <c r="O2640" i="1"/>
  <c r="Q2640" i="1" s="1"/>
  <c r="Q4963" i="1"/>
  <c r="P4963" i="1"/>
  <c r="P5681" i="1"/>
  <c r="Q5681" i="1"/>
  <c r="P3214" i="1"/>
  <c r="Q3214" i="1"/>
  <c r="P4521" i="1"/>
  <c r="Q4521" i="1"/>
  <c r="P3836" i="1"/>
  <c r="Q3836" i="1"/>
  <c r="P2403" i="1"/>
  <c r="Q2403" i="1"/>
  <c r="P3837" i="1"/>
  <c r="Q3837" i="1"/>
  <c r="P3182" i="1"/>
  <c r="Q3182" i="1"/>
  <c r="P4240" i="1"/>
  <c r="Q4240" i="1"/>
  <c r="P3222" i="1"/>
  <c r="Q3222" i="1"/>
  <c r="P862" i="1"/>
  <c r="Q862" i="1"/>
  <c r="Q2118" i="1"/>
  <c r="P1835" i="1"/>
  <c r="Q3817" i="1"/>
  <c r="P3415" i="1"/>
  <c r="Q7041" i="1"/>
  <c r="P7081" i="1"/>
  <c r="N1099" i="1"/>
  <c r="O1099" i="1" s="1"/>
  <c r="O1098" i="1"/>
  <c r="P1098" i="1" s="1"/>
  <c r="Q333" i="1"/>
  <c r="P2112" i="1"/>
  <c r="Q2112" i="1"/>
  <c r="Q177" i="1"/>
  <c r="P3209" i="1"/>
  <c r="Q5150" i="1"/>
  <c r="P1462" i="1"/>
  <c r="Q1462" i="1"/>
  <c r="O1079" i="1"/>
  <c r="Q1079" i="1" s="1"/>
  <c r="Q3583" i="1"/>
  <c r="P3790" i="1"/>
  <c r="P2688" i="1"/>
  <c r="Q3776" i="1"/>
  <c r="P3901" i="1"/>
  <c r="Q4993" i="1"/>
  <c r="P5773" i="1"/>
  <c r="P960" i="1"/>
  <c r="Q960" i="1"/>
  <c r="Q1344" i="1"/>
  <c r="Q4458" i="1"/>
  <c r="O6235" i="1"/>
  <c r="P6235" i="1" s="1"/>
  <c r="N6236" i="1"/>
  <c r="O6236" i="1" s="1"/>
  <c r="P1370" i="1"/>
  <c r="Q1370" i="1"/>
  <c r="Q1473" i="1"/>
  <c r="Q1675" i="1"/>
  <c r="Q1791" i="1"/>
  <c r="Q3478" i="1"/>
  <c r="Q5239" i="1"/>
  <c r="P5732" i="1"/>
  <c r="P6379" i="1"/>
  <c r="P3218" i="1"/>
  <c r="P715" i="1"/>
  <c r="Q715" i="1"/>
  <c r="P308" i="1"/>
  <c r="P2671" i="1"/>
  <c r="O2969" i="1"/>
  <c r="P2969" i="1" s="1"/>
  <c r="Q3481" i="1"/>
  <c r="Q2725" i="1"/>
  <c r="Q4694" i="1"/>
  <c r="Q5176" i="1"/>
  <c r="Q5463" i="1"/>
  <c r="O941" i="1"/>
  <c r="Q941" i="1" s="1"/>
  <c r="N942" i="1"/>
  <c r="Q1403" i="1"/>
  <c r="Q2030" i="1"/>
  <c r="P5005" i="1"/>
  <c r="Q5005" i="1"/>
  <c r="Q2017" i="1"/>
  <c r="P2017" i="1"/>
  <c r="P216" i="1"/>
  <c r="Q808" i="1"/>
  <c r="Q1289" i="1"/>
  <c r="Q5184" i="1"/>
  <c r="O3238" i="1"/>
  <c r="P3238" i="1" s="1"/>
  <c r="N3239" i="1"/>
  <c r="O3239" i="1" s="1"/>
  <c r="P298" i="1"/>
  <c r="Q298" i="1"/>
  <c r="Q125" i="1"/>
  <c r="Q1478" i="1"/>
  <c r="Q4704" i="1"/>
  <c r="P6219" i="1"/>
  <c r="O324" i="1"/>
  <c r="P324" i="1" s="1"/>
  <c r="N325" i="1"/>
  <c r="O325" i="1" s="1"/>
  <c r="P325" i="1" s="1"/>
  <c r="Q4583" i="1"/>
  <c r="P2236" i="1"/>
  <c r="Q2236" i="1"/>
  <c r="P4573" i="1"/>
  <c r="Q5666" i="1"/>
  <c r="Q5667" i="1"/>
  <c r="Q7037" i="1"/>
  <c r="Q1175" i="1"/>
  <c r="P1798" i="1"/>
  <c r="Q3504" i="1"/>
  <c r="Q6325" i="1"/>
  <c r="Q6821" i="1"/>
  <c r="P305" i="1"/>
  <c r="Q791" i="1"/>
  <c r="Q2694" i="1"/>
  <c r="Q5696" i="1"/>
  <c r="Q5763" i="1"/>
  <c r="P3023" i="1"/>
  <c r="P348" i="1"/>
  <c r="Q3467" i="1"/>
  <c r="P4287" i="1"/>
  <c r="Q3667" i="1"/>
  <c r="P3297" i="1"/>
  <c r="P4522" i="1"/>
  <c r="N5256" i="1"/>
  <c r="O5256" i="1" s="1"/>
  <c r="P5546" i="1"/>
  <c r="Q5546" i="1"/>
  <c r="P5185" i="1"/>
  <c r="P6134" i="1"/>
  <c r="Q6134" i="1"/>
  <c r="P5899" i="1"/>
  <c r="Q5899" i="1"/>
  <c r="P6225" i="1"/>
  <c r="Q6225" i="1"/>
  <c r="P6326" i="1"/>
  <c r="Q6326" i="1"/>
  <c r="P1488" i="1"/>
  <c r="Q1488" i="1"/>
  <c r="P2517" i="1"/>
  <c r="Q2517" i="1"/>
  <c r="Q1797" i="1"/>
  <c r="P1797" i="1"/>
  <c r="O5223" i="1"/>
  <c r="Q5223" i="1" s="1"/>
  <c r="N5224" i="1"/>
  <c r="O5224" i="1" s="1"/>
  <c r="P2271" i="1"/>
  <c r="Q2271" i="1"/>
  <c r="O136" i="1"/>
  <c r="N137" i="1"/>
  <c r="O137" i="1" s="1"/>
  <c r="P3567" i="1"/>
  <c r="Q3567" i="1"/>
  <c r="O3893" i="1"/>
  <c r="N3894" i="1"/>
  <c r="P6199" i="1"/>
  <c r="Q6199" i="1"/>
  <c r="P6725" i="1"/>
  <c r="Q6725" i="1"/>
  <c r="P3584" i="1"/>
  <c r="Q3584" i="1"/>
  <c r="Q2011" i="1"/>
  <c r="P2011" i="1"/>
  <c r="P6736" i="1"/>
  <c r="Q6736" i="1"/>
  <c r="Q6517" i="1"/>
  <c r="P1117" i="1"/>
  <c r="Q1117" i="1"/>
  <c r="Q2902" i="1"/>
  <c r="P2902" i="1"/>
  <c r="P1901" i="1"/>
  <c r="Q1901" i="1"/>
  <c r="Q1183" i="1"/>
  <c r="P1183" i="1"/>
  <c r="P6044" i="1"/>
  <c r="Q6044" i="1"/>
  <c r="P6096" i="1"/>
  <c r="Q6096" i="1"/>
  <c r="Q2608" i="1"/>
  <c r="P2608" i="1"/>
  <c r="P5733" i="1"/>
  <c r="Q5733" i="1"/>
  <c r="P40" i="1"/>
  <c r="Q40" i="1"/>
  <c r="P6726" i="1"/>
  <c r="Q6726" i="1"/>
  <c r="Q6537" i="1"/>
  <c r="P2037" i="1"/>
  <c r="P2456" i="1"/>
  <c r="P2698" i="1"/>
  <c r="P3574" i="1"/>
  <c r="P2922" i="1"/>
  <c r="P4604" i="1"/>
  <c r="P5631" i="1"/>
  <c r="Q5008" i="1"/>
  <c r="Q6263" i="1"/>
  <c r="P6608" i="1"/>
  <c r="Q6690" i="1"/>
  <c r="Q7080" i="1"/>
  <c r="Q7105" i="1"/>
  <c r="Q3366" i="1"/>
  <c r="Q2196" i="1"/>
  <c r="N6347" i="1"/>
  <c r="P3713" i="1"/>
  <c r="Q3713" i="1"/>
  <c r="P4663" i="1"/>
  <c r="Q4663" i="1"/>
  <c r="Q4651" i="1"/>
  <c r="P4651" i="1"/>
  <c r="P4638" i="1"/>
  <c r="Q4638" i="1"/>
  <c r="P4916" i="1"/>
  <c r="Q4916" i="1"/>
  <c r="P5821" i="1"/>
  <c r="Q5821" i="1"/>
  <c r="P6209" i="1"/>
  <c r="Q6209" i="1"/>
  <c r="P5782" i="1"/>
  <c r="Q5782" i="1"/>
  <c r="Q6662" i="1"/>
  <c r="P6662" i="1"/>
  <c r="O65" i="1"/>
  <c r="O6805" i="1"/>
  <c r="N6806" i="1"/>
  <c r="N6807" i="1" s="1"/>
  <c r="O6807" i="1" s="1"/>
  <c r="Q4446" i="1"/>
  <c r="P4446" i="1"/>
  <c r="Q1482" i="1"/>
  <c r="P1482" i="1"/>
  <c r="P2152" i="1"/>
  <c r="Q2152" i="1"/>
  <c r="Q1287" i="1"/>
  <c r="P1287" i="1"/>
  <c r="P1441" i="1"/>
  <c r="Q1441" i="1"/>
  <c r="P4771" i="1"/>
  <c r="Q4771" i="1"/>
  <c r="P4587" i="1"/>
  <c r="Q4587" i="1"/>
  <c r="P161" i="1"/>
  <c r="Q161" i="1"/>
  <c r="P5699" i="1"/>
  <c r="Q5699" i="1"/>
  <c r="P182" i="1"/>
  <c r="Q182" i="1"/>
  <c r="P7084" i="1"/>
  <c r="Q7084" i="1"/>
  <c r="P6852" i="1"/>
  <c r="Q6852" i="1"/>
  <c r="P5070" i="1"/>
  <c r="Q5070" i="1"/>
  <c r="P2187" i="1"/>
  <c r="Q2187" i="1"/>
  <c r="P1204" i="1"/>
  <c r="Q1204" i="1"/>
  <c r="P1158" i="1"/>
  <c r="Q1158" i="1"/>
  <c r="P218" i="1"/>
  <c r="Q218" i="1"/>
  <c r="P3580" i="1"/>
  <c r="Q3580" i="1"/>
  <c r="P4223" i="1"/>
  <c r="Q4223" i="1"/>
  <c r="O3972" i="1"/>
  <c r="N3973" i="1"/>
  <c r="Q3774" i="1"/>
  <c r="P3774" i="1"/>
  <c r="P6769" i="1"/>
  <c r="Q6769" i="1"/>
  <c r="Q5869" i="1"/>
  <c r="P5869" i="1"/>
  <c r="P7000" i="1"/>
  <c r="Q7000" i="1"/>
  <c r="P6351" i="1"/>
  <c r="Q6351" i="1"/>
  <c r="P3628" i="1"/>
  <c r="Q3628" i="1"/>
  <c r="P6109" i="1"/>
  <c r="Q6109" i="1"/>
  <c r="Q108" i="1"/>
  <c r="Q2574" i="1"/>
  <c r="P2519" i="1"/>
  <c r="P3255" i="1"/>
  <c r="Q4423" i="1"/>
  <c r="P5635" i="1"/>
  <c r="Q5615" i="1"/>
  <c r="P6544" i="1"/>
  <c r="Q6897" i="1"/>
  <c r="P3287" i="1"/>
  <c r="Q3287" i="1"/>
  <c r="Q5033" i="1"/>
  <c r="P5033" i="1"/>
  <c r="Q4396" i="1"/>
  <c r="P4396" i="1"/>
  <c r="P5038" i="1"/>
  <c r="Q5038" i="1"/>
  <c r="P5886" i="1"/>
  <c r="Q5886" i="1"/>
  <c r="P6691" i="1"/>
  <c r="Q6691" i="1"/>
  <c r="O4253" i="1"/>
  <c r="N4254" i="1"/>
  <c r="N4255" i="1" s="1"/>
  <c r="O4255" i="1" s="1"/>
  <c r="P24" i="1"/>
  <c r="Q24" i="1"/>
  <c r="Q4465" i="1"/>
  <c r="P4465" i="1"/>
  <c r="P414" i="1"/>
  <c r="Q414" i="1"/>
  <c r="P3544" i="1"/>
  <c r="Q3544" i="1"/>
  <c r="Q5351" i="1"/>
  <c r="P5351" i="1"/>
  <c r="P6346" i="1"/>
  <c r="Q6346" i="1"/>
  <c r="P6569" i="1"/>
  <c r="Q6569" i="1"/>
  <c r="P1628" i="1"/>
  <c r="Q1628" i="1"/>
  <c r="P1081" i="1"/>
  <c r="Q1081" i="1"/>
  <c r="P2121" i="1"/>
  <c r="Q2121" i="1"/>
  <c r="P3677" i="1"/>
  <c r="Q3677" i="1"/>
  <c r="P5082" i="1"/>
  <c r="Q5082" i="1"/>
  <c r="P4426" i="1"/>
  <c r="Q4426" i="1"/>
  <c r="Q3593" i="1"/>
  <c r="P3593" i="1"/>
  <c r="P4980" i="1"/>
  <c r="Q4980" i="1"/>
  <c r="P4492" i="1"/>
  <c r="Q4492" i="1"/>
  <c r="P6084" i="1"/>
  <c r="Q6084" i="1"/>
  <c r="O4611" i="1"/>
  <c r="N4612" i="1"/>
  <c r="O4612" i="1" s="1"/>
  <c r="P5872" i="1"/>
  <c r="Q5872" i="1"/>
  <c r="Q2145" i="1"/>
  <c r="P2145" i="1"/>
  <c r="P6345" i="1"/>
  <c r="Q6345" i="1"/>
  <c r="P2166" i="1"/>
  <c r="Q2166" i="1"/>
  <c r="P848" i="1"/>
  <c r="Q848" i="1"/>
  <c r="Q1405" i="1"/>
  <c r="P1405" i="1"/>
  <c r="P3659" i="1"/>
  <c r="Q3659" i="1"/>
  <c r="P3833" i="1"/>
  <c r="Q3833" i="1"/>
  <c r="P5125" i="1"/>
  <c r="Q5125" i="1"/>
  <c r="N5062" i="1"/>
  <c r="O5062" i="1" s="1"/>
  <c r="O5061" i="1"/>
  <c r="P6363" i="1"/>
  <c r="Q6363" i="1"/>
  <c r="P5566" i="1"/>
  <c r="Q5566" i="1"/>
  <c r="Q5871" i="1"/>
  <c r="P5871" i="1"/>
  <c r="P4698" i="1"/>
  <c r="Q4698" i="1"/>
  <c r="P153" i="1"/>
  <c r="P273" i="1"/>
  <c r="Q827" i="1"/>
  <c r="Q1189" i="1"/>
  <c r="P1306" i="1"/>
  <c r="Q1786" i="1"/>
  <c r="Q2147" i="1"/>
  <c r="Q1867" i="1"/>
  <c r="Q2494" i="1"/>
  <c r="P3320" i="1"/>
  <c r="Q3363" i="1"/>
  <c r="Q3331" i="1"/>
  <c r="Q3075" i="1"/>
  <c r="Q4990" i="1"/>
  <c r="Q6547" i="1"/>
  <c r="Q6639" i="1"/>
  <c r="Q6638" i="1"/>
  <c r="P4277" i="1"/>
  <c r="Q4277" i="1"/>
  <c r="P3515" i="1"/>
  <c r="Q3515" i="1"/>
  <c r="Q5379" i="1"/>
  <c r="P5620" i="1"/>
  <c r="Q5620" i="1"/>
  <c r="Q2426" i="1"/>
  <c r="P2426" i="1"/>
  <c r="Q6660" i="1"/>
  <c r="P6660" i="1"/>
  <c r="Q792" i="1"/>
  <c r="P792" i="1"/>
  <c r="P1735" i="1"/>
  <c r="Q1735" i="1"/>
  <c r="P6874" i="1"/>
  <c r="Q6874" i="1"/>
  <c r="P2410" i="1"/>
  <c r="Q2625" i="1"/>
  <c r="Q3333" i="1"/>
  <c r="P3403" i="1"/>
  <c r="Q4158" i="1"/>
  <c r="Q3373" i="1"/>
  <c r="P4313" i="1"/>
  <c r="Q5306" i="1"/>
  <c r="O6011" i="1"/>
  <c r="P6011" i="1" s="1"/>
  <c r="P5541" i="1"/>
  <c r="P6427" i="1"/>
  <c r="P6635" i="1"/>
  <c r="Q6882" i="1"/>
  <c r="Q7051" i="1"/>
  <c r="P1097" i="1"/>
  <c r="Q1763" i="1"/>
  <c r="Q2247" i="1"/>
  <c r="P2039" i="1"/>
  <c r="P4684" i="1"/>
  <c r="Q4684" i="1"/>
  <c r="Q6180" i="1"/>
  <c r="P4894" i="1"/>
  <c r="Q4894" i="1"/>
  <c r="Q6680" i="1"/>
  <c r="P6680" i="1"/>
  <c r="Q2099" i="1"/>
  <c r="P944" i="1"/>
  <c r="Q944" i="1"/>
  <c r="Q1542" i="1"/>
  <c r="P1542" i="1"/>
  <c r="P4275" i="1"/>
  <c r="Q4275" i="1"/>
  <c r="P195" i="1"/>
  <c r="Q195" i="1"/>
  <c r="P3477" i="1"/>
  <c r="Q3477" i="1"/>
  <c r="P1285" i="1"/>
  <c r="Q1285" i="1"/>
  <c r="P3617" i="1"/>
  <c r="Q3617" i="1"/>
  <c r="N3369" i="1"/>
  <c r="O3368" i="1"/>
  <c r="Q6434" i="1"/>
  <c r="P6434" i="1"/>
  <c r="Q1623" i="1"/>
  <c r="P1694" i="1"/>
  <c r="Q2026" i="1"/>
  <c r="P3237" i="1"/>
  <c r="Q2778" i="1"/>
  <c r="P3310" i="1"/>
  <c r="P4679" i="1"/>
  <c r="P5828" i="1"/>
  <c r="P5567" i="1"/>
  <c r="P6237" i="1"/>
  <c r="Q6086" i="1"/>
  <c r="P5679" i="1"/>
  <c r="Q6984" i="1"/>
  <c r="P6704" i="1"/>
  <c r="Q4615" i="1"/>
  <c r="P4615" i="1"/>
  <c r="P3274" i="1"/>
  <c r="Q3274" i="1"/>
  <c r="P5722" i="1"/>
  <c r="Q5722" i="1"/>
  <c r="Q3420" i="1"/>
  <c r="P3420" i="1"/>
  <c r="Q5064" i="1"/>
  <c r="Q824" i="1"/>
  <c r="P824" i="1"/>
  <c r="P1881" i="1"/>
  <c r="Q1881" i="1"/>
  <c r="Q1404" i="1"/>
  <c r="P1404" i="1"/>
  <c r="P1823" i="1"/>
  <c r="Q1823" i="1"/>
  <c r="P2346" i="1"/>
  <c r="Q2346" i="1"/>
  <c r="P3232" i="1"/>
  <c r="Q3232" i="1"/>
  <c r="P3770" i="1"/>
  <c r="Q3770" i="1"/>
  <c r="P4652" i="1"/>
  <c r="Q4652" i="1"/>
  <c r="Q1091" i="1"/>
  <c r="P1411" i="1"/>
  <c r="Q1411" i="1"/>
  <c r="Q534" i="1"/>
  <c r="P159" i="1"/>
  <c r="Q159" i="1"/>
  <c r="P1451" i="1"/>
  <c r="Q1451" i="1"/>
  <c r="P4147" i="1"/>
  <c r="Q4147" i="1"/>
  <c r="P5202" i="1"/>
  <c r="Q5202" i="1"/>
  <c r="P4667" i="1"/>
  <c r="Q4667" i="1"/>
  <c r="P6879" i="1"/>
  <c r="Q6879" i="1"/>
  <c r="Q252" i="1"/>
  <c r="P2528" i="1"/>
  <c r="Q1884" i="1"/>
  <c r="Q3347" i="1"/>
  <c r="P3268" i="1"/>
  <c r="Q3682" i="1"/>
  <c r="P3767" i="1"/>
  <c r="Q4588" i="1"/>
  <c r="Q5055" i="1"/>
  <c r="Q5226" i="1"/>
  <c r="Q6496" i="1"/>
  <c r="Q6550" i="1"/>
  <c r="P5253" i="1"/>
  <c r="Q6331" i="1"/>
  <c r="P6721" i="1"/>
  <c r="P5802" i="1"/>
  <c r="P1265" i="1"/>
  <c r="Q2270" i="1"/>
  <c r="P5196" i="1"/>
  <c r="Q5196" i="1"/>
  <c r="P6839" i="1"/>
  <c r="Q6839" i="1"/>
  <c r="P5199" i="1"/>
  <c r="Q5199" i="1"/>
  <c r="P6705" i="1"/>
  <c r="Q6705" i="1"/>
  <c r="P5027" i="1"/>
  <c r="P615" i="1"/>
  <c r="Q615" i="1"/>
  <c r="P2156" i="1"/>
  <c r="Q2156" i="1"/>
  <c r="Q2546" i="1"/>
  <c r="P2546" i="1"/>
  <c r="P1146" i="1"/>
  <c r="Q1146" i="1"/>
  <c r="N4326" i="1"/>
  <c r="O4325" i="1"/>
  <c r="Q6250" i="1"/>
  <c r="P6250" i="1"/>
  <c r="Q6188" i="1"/>
  <c r="P6188" i="1"/>
  <c r="P1871" i="1"/>
  <c r="Q1871" i="1"/>
  <c r="P4414" i="1"/>
  <c r="Q4414" i="1"/>
  <c r="P4506" i="1"/>
  <c r="Q4506" i="1"/>
  <c r="P5559" i="1"/>
  <c r="Q5559" i="1"/>
  <c r="N6229" i="1"/>
  <c r="O6229" i="1" s="1"/>
  <c r="O6228" i="1"/>
  <c r="P6228" i="1" s="1"/>
  <c r="P5643" i="1"/>
  <c r="Q5643" i="1"/>
  <c r="P6716" i="1"/>
  <c r="Q6716" i="1"/>
  <c r="P2297" i="1"/>
  <c r="Q2158" i="1"/>
  <c r="P2691" i="1"/>
  <c r="Q1739" i="1"/>
  <c r="Q3813" i="1"/>
  <c r="P3834" i="1"/>
  <c r="P4563" i="1"/>
  <c r="Q3678" i="1"/>
  <c r="Q6526" i="1"/>
  <c r="Q6741" i="1"/>
  <c r="P6654" i="1"/>
  <c r="Q6869" i="1"/>
  <c r="P6863" i="1"/>
  <c r="Q7086" i="1"/>
  <c r="Q6343" i="1"/>
  <c r="Q3892" i="1"/>
  <c r="P4729" i="1"/>
  <c r="Q6724" i="1"/>
  <c r="P5485" i="1"/>
  <c r="Q5485" i="1"/>
  <c r="P6242" i="1"/>
  <c r="Q6242" i="1"/>
  <c r="P2136" i="1"/>
  <c r="Q2136" i="1"/>
  <c r="P2057" i="1"/>
  <c r="Q2057" i="1"/>
  <c r="P3851" i="1"/>
  <c r="Q3851" i="1"/>
  <c r="P3520" i="1"/>
  <c r="Q3520" i="1"/>
  <c r="Q3435" i="1"/>
  <c r="P3435" i="1"/>
  <c r="P2299" i="1"/>
  <c r="Q2299" i="1"/>
  <c r="P5086" i="1"/>
  <c r="Q5086" i="1"/>
  <c r="P6207" i="1"/>
  <c r="Q6207" i="1"/>
  <c r="Q56" i="1"/>
  <c r="Q1252" i="1"/>
  <c r="Q46" i="1"/>
  <c r="P232" i="1"/>
  <c r="Q188" i="1"/>
  <c r="Q1360" i="1"/>
  <c r="P1085" i="1"/>
  <c r="Q1382" i="1"/>
  <c r="Q1667" i="1"/>
  <c r="Q1192" i="1"/>
  <c r="P2267" i="1"/>
  <c r="P3539" i="1"/>
  <c r="Q3571" i="1"/>
  <c r="Q3618" i="1"/>
  <c r="Q4513" i="1"/>
  <c r="Q6511" i="1"/>
  <c r="Q6016" i="1"/>
  <c r="Q977" i="1"/>
  <c r="P1266" i="1"/>
  <c r="Q115" i="1"/>
  <c r="O5497" i="1"/>
  <c r="P5497" i="1" s="1"/>
  <c r="N5498" i="1"/>
  <c r="N5499" i="1" s="1"/>
  <c r="P3700" i="1"/>
  <c r="Q3700" i="1"/>
  <c r="P5685" i="1"/>
  <c r="Q5685" i="1"/>
  <c r="P3758" i="1"/>
  <c r="Q3758" i="1"/>
  <c r="Q6489" i="1"/>
  <c r="P2728" i="1"/>
  <c r="Q2728" i="1"/>
  <c r="P2449" i="1"/>
  <c r="Q2449" i="1"/>
  <c r="P2004" i="1"/>
  <c r="Q2004" i="1"/>
  <c r="P3732" i="1"/>
  <c r="Q3732" i="1"/>
  <c r="P4392" i="1"/>
  <c r="Q4392" i="1"/>
  <c r="Q5530" i="1"/>
  <c r="P5530" i="1"/>
  <c r="Q2544" i="1"/>
  <c r="P2544" i="1"/>
  <c r="P6808" i="1"/>
  <c r="Q6808" i="1"/>
  <c r="P1305" i="1"/>
  <c r="Q1305" i="1"/>
  <c r="P3882" i="1"/>
  <c r="Q3882" i="1"/>
  <c r="P3797" i="1"/>
  <c r="Q3797" i="1"/>
  <c r="P3782" i="1"/>
  <c r="Q3782" i="1"/>
  <c r="P4722" i="1"/>
  <c r="Q4722" i="1"/>
  <c r="P3568" i="1"/>
  <c r="Q3568" i="1"/>
  <c r="Q6606" i="1"/>
  <c r="P6606" i="1"/>
  <c r="Q976" i="1"/>
  <c r="Q296" i="1"/>
  <c r="Q2146" i="1"/>
  <c r="Q2237" i="1"/>
  <c r="Q2589" i="1"/>
  <c r="P3594" i="1"/>
  <c r="Q4495" i="1"/>
  <c r="P4266" i="1"/>
  <c r="Q5307" i="1"/>
  <c r="P5697" i="1"/>
  <c r="Q5669" i="1"/>
  <c r="P6548" i="1"/>
  <c r="Q6575" i="1"/>
  <c r="P6685" i="1"/>
  <c r="Q7006" i="1"/>
  <c r="Q6753" i="1"/>
  <c r="Q6767" i="1"/>
  <c r="Q6653" i="1"/>
  <c r="P1463" i="1"/>
  <c r="P5387" i="1"/>
  <c r="Q5467" i="1"/>
  <c r="P5467" i="1"/>
  <c r="P5798" i="1"/>
  <c r="Q5798" i="1"/>
  <c r="P809" i="1"/>
  <c r="Q809" i="1"/>
  <c r="P4833" i="1"/>
  <c r="Q4833" i="1"/>
  <c r="N3802" i="1"/>
  <c r="O3802" i="1" s="1"/>
  <c r="O3801" i="1"/>
  <c r="Q1034" i="1"/>
  <c r="P1263" i="1"/>
  <c r="Q1263" i="1"/>
  <c r="P2752" i="1"/>
  <c r="Q2752" i="1"/>
  <c r="Q2134" i="1"/>
  <c r="P2134" i="1"/>
  <c r="Q2939" i="1"/>
  <c r="P2939" i="1"/>
  <c r="P3930" i="1"/>
  <c r="Q3930" i="1"/>
  <c r="P4726" i="1"/>
  <c r="Q4726" i="1"/>
  <c r="Q4806" i="1"/>
  <c r="P4806" i="1"/>
  <c r="P2505" i="1"/>
  <c r="Q2505" i="1"/>
  <c r="P2341" i="1"/>
  <c r="Q2341" i="1"/>
  <c r="P6804" i="1"/>
  <c r="Q6804" i="1"/>
  <c r="P1736" i="1"/>
  <c r="Q1736" i="1"/>
  <c r="Q3800" i="1"/>
  <c r="P3800" i="1"/>
  <c r="P175" i="1"/>
  <c r="Q175" i="1"/>
  <c r="Q2491" i="1"/>
  <c r="P2491" i="1"/>
  <c r="Q4324" i="1"/>
  <c r="P4324" i="1"/>
  <c r="P6581" i="1"/>
  <c r="Q6581" i="1"/>
  <c r="P2586" i="1"/>
  <c r="Q2586" i="1"/>
  <c r="P6136" i="1"/>
  <c r="Q6136" i="1"/>
  <c r="P3514" i="1"/>
  <c r="Q3514" i="1"/>
  <c r="P1083" i="1"/>
  <c r="Q1333" i="1"/>
  <c r="Q1009" i="1"/>
  <c r="Q58" i="1"/>
  <c r="Q181" i="1"/>
  <c r="P134" i="1"/>
  <c r="Q2168" i="1"/>
  <c r="P2056" i="1"/>
  <c r="Q3566" i="1"/>
  <c r="Q4509" i="1"/>
  <c r="Q5564" i="1"/>
  <c r="Q5636" i="1"/>
  <c r="P5720" i="1"/>
  <c r="P5691" i="1"/>
  <c r="Q6651" i="1"/>
  <c r="Q6950" i="1"/>
  <c r="Q1371" i="1"/>
  <c r="P4808" i="1"/>
  <c r="Q4808" i="1"/>
  <c r="P5011" i="1"/>
  <c r="P1457" i="1"/>
  <c r="Q1457" i="1"/>
  <c r="P2381" i="1"/>
  <c r="Q2381" i="1"/>
  <c r="P2192" i="1"/>
  <c r="Q2192" i="1"/>
  <c r="P1051" i="1"/>
  <c r="Q1051" i="1"/>
  <c r="P1780" i="1"/>
  <c r="Q1780" i="1"/>
  <c r="P1489" i="1"/>
  <c r="Q1489" i="1"/>
  <c r="P1428" i="1"/>
  <c r="Q1428" i="1"/>
  <c r="P1889" i="1"/>
  <c r="Q1889" i="1"/>
  <c r="P1926" i="1"/>
  <c r="Q1926" i="1"/>
  <c r="Q4643" i="1"/>
  <c r="P4643" i="1"/>
  <c r="Q2643" i="1"/>
  <c r="P2643" i="1"/>
  <c r="Q3846" i="1"/>
  <c r="P3846" i="1"/>
  <c r="P2762" i="1"/>
  <c r="Q2762" i="1"/>
  <c r="P3157" i="1"/>
  <c r="Q3157" i="1"/>
  <c r="O3284" i="1"/>
  <c r="N3285" i="1"/>
  <c r="P3449" i="1"/>
  <c r="Q3449" i="1"/>
  <c r="P3408" i="1"/>
  <c r="Q3408" i="1"/>
  <c r="Q174" i="1"/>
  <c r="P174" i="1"/>
  <c r="P5201" i="1"/>
  <c r="Q5201" i="1"/>
  <c r="Q3298" i="1"/>
  <c r="P3298" i="1"/>
  <c r="P4577" i="1"/>
  <c r="Q4577" i="1"/>
  <c r="Q3997" i="1"/>
  <c r="P3997" i="1"/>
  <c r="Q5173" i="1"/>
  <c r="P5173" i="1"/>
  <c r="P6894" i="1"/>
  <c r="Q6153" i="1"/>
  <c r="P6153" i="1"/>
  <c r="P6768" i="1"/>
  <c r="Q6768" i="1"/>
  <c r="P3664" i="1"/>
  <c r="Q3664" i="1"/>
  <c r="P6284" i="1"/>
  <c r="Q6284" i="1"/>
  <c r="Q5822" i="1"/>
  <c r="P5822" i="1"/>
  <c r="P2305" i="1"/>
  <c r="Q2305" i="1"/>
  <c r="P5755" i="1"/>
  <c r="Q5755" i="1"/>
  <c r="P5818" i="1"/>
  <c r="Q5818" i="1"/>
  <c r="P6020" i="1"/>
  <c r="Q6020" i="1"/>
  <c r="P6077" i="1"/>
  <c r="Q6077" i="1"/>
  <c r="Q2615" i="1"/>
  <c r="P2615" i="1"/>
  <c r="P2984" i="1"/>
  <c r="Q2984" i="1"/>
  <c r="Q6368" i="1"/>
  <c r="P6368" i="1"/>
  <c r="Q1248" i="1"/>
  <c r="P1248" i="1"/>
  <c r="P1829" i="1"/>
  <c r="Q1829" i="1"/>
  <c r="P2967" i="1"/>
  <c r="Q2967" i="1"/>
  <c r="Q1895" i="1"/>
  <c r="P1895" i="1"/>
  <c r="P2107" i="1"/>
  <c r="Q2580" i="1"/>
  <c r="P2580" i="1"/>
  <c r="Q3176" i="1"/>
  <c r="P3176" i="1"/>
  <c r="P3175" i="1"/>
  <c r="Q3175" i="1"/>
  <c r="P4127" i="1"/>
  <c r="Q4127" i="1"/>
  <c r="P4491" i="1"/>
  <c r="Q4491" i="1"/>
  <c r="P6264" i="1"/>
  <c r="Q6264" i="1"/>
  <c r="P4719" i="1"/>
  <c r="Q4719" i="1"/>
  <c r="P4919" i="1"/>
  <c r="Q4919" i="1"/>
  <c r="P4832" i="1"/>
  <c r="Q4832" i="1"/>
  <c r="P6258" i="1"/>
  <c r="Q6258" i="1"/>
  <c r="Q4805" i="1"/>
  <c r="P4805" i="1"/>
  <c r="P2702" i="1"/>
  <c r="Q2702" i="1"/>
  <c r="Q6493" i="1"/>
  <c r="P2553" i="1"/>
  <c r="Q2553" i="1"/>
  <c r="P3605" i="1"/>
  <c r="Q3605" i="1"/>
  <c r="P2376" i="1"/>
  <c r="Q2376" i="1"/>
  <c r="Q3807" i="1"/>
  <c r="P3807" i="1"/>
  <c r="Q3738" i="1"/>
  <c r="P3738" i="1"/>
  <c r="P2042" i="1"/>
  <c r="Q920" i="1"/>
  <c r="P920" i="1"/>
  <c r="P1378" i="1"/>
  <c r="Q1378" i="1"/>
  <c r="Q1172" i="1"/>
  <c r="P1172" i="1"/>
  <c r="P1516" i="1"/>
  <c r="Q1516" i="1"/>
  <c r="P1319" i="1"/>
  <c r="Q1319" i="1"/>
  <c r="P1283" i="1"/>
  <c r="Q1283" i="1"/>
  <c r="P2276" i="1"/>
  <c r="Q2276" i="1"/>
  <c r="P3446" i="1"/>
  <c r="Q3446" i="1"/>
  <c r="Q4029" i="1"/>
  <c r="P4029" i="1"/>
  <c r="P2455" i="1"/>
  <c r="Q2455" i="1"/>
  <c r="Q3213" i="1"/>
  <c r="P3213" i="1"/>
  <c r="P3672" i="1"/>
  <c r="Q3672" i="1"/>
  <c r="Q3280" i="1"/>
  <c r="P3280" i="1"/>
  <c r="P5632" i="1"/>
  <c r="Q5632" i="1"/>
  <c r="P199" i="1"/>
  <c r="Q199" i="1"/>
  <c r="Q5019" i="1"/>
  <c r="P5019" i="1"/>
  <c r="P4371" i="1"/>
  <c r="Q4371" i="1"/>
  <c r="P5687" i="1"/>
  <c r="Q5687" i="1"/>
  <c r="Q6317" i="1"/>
  <c r="P6317" i="1"/>
  <c r="P6259" i="1"/>
  <c r="Q6259" i="1"/>
  <c r="Q4949" i="1"/>
  <c r="P4949" i="1"/>
  <c r="P6230" i="1"/>
  <c r="Q6230" i="1"/>
  <c r="O6848" i="1"/>
  <c r="N6849" i="1"/>
  <c r="O6849" i="1" s="1"/>
  <c r="P4733" i="1"/>
  <c r="Q4733" i="1"/>
  <c r="P4514" i="1"/>
  <c r="Q4514" i="1"/>
  <c r="P2129" i="1"/>
  <c r="Q2129" i="1"/>
  <c r="P2662" i="1"/>
  <c r="Q2662" i="1"/>
  <c r="P6693" i="1"/>
  <c r="Q6693" i="1"/>
  <c r="Q1890" i="1"/>
  <c r="P1890" i="1"/>
  <c r="Q2576" i="1"/>
  <c r="P2576" i="1"/>
  <c r="P6577" i="1"/>
  <c r="Q6577" i="1"/>
  <c r="P2813" i="1"/>
  <c r="Q2813" i="1"/>
  <c r="Q2692" i="1"/>
  <c r="P2692" i="1"/>
  <c r="Q6622" i="1"/>
  <c r="P6622" i="1"/>
  <c r="P3608" i="1"/>
  <c r="Q3608" i="1"/>
  <c r="P6431" i="1"/>
  <c r="Q6431" i="1"/>
  <c r="Q2408" i="1"/>
  <c r="P2408" i="1"/>
  <c r="P6872" i="1"/>
  <c r="Q6872" i="1"/>
  <c r="Q1413" i="1"/>
  <c r="P1413" i="1"/>
  <c r="P828" i="1"/>
  <c r="Q828" i="1"/>
  <c r="P1346" i="1"/>
  <c r="Q1346" i="1"/>
  <c r="P1347" i="1"/>
  <c r="Q1347" i="1"/>
  <c r="P3740" i="1"/>
  <c r="Q3740" i="1"/>
  <c r="P1476" i="1"/>
  <c r="Q1476" i="1"/>
  <c r="P2160" i="1"/>
  <c r="Q2160" i="1"/>
  <c r="P4979" i="1"/>
  <c r="Q4979" i="1"/>
  <c r="Q2482" i="1"/>
  <c r="P2482" i="1"/>
  <c r="Q2371" i="1"/>
  <c r="P2371" i="1"/>
  <c r="P3254" i="1"/>
  <c r="Q3254" i="1"/>
  <c r="Q2098" i="1"/>
  <c r="P2098" i="1"/>
  <c r="P3727" i="1"/>
  <c r="Q3727" i="1"/>
  <c r="P2722" i="1"/>
  <c r="Q2722" i="1"/>
  <c r="Q3668" i="1"/>
  <c r="P3668" i="1"/>
  <c r="P4994" i="1"/>
  <c r="Q4994" i="1"/>
  <c r="Q5020" i="1"/>
  <c r="P5020" i="1"/>
  <c r="Q3206" i="1"/>
  <c r="P3206" i="1"/>
  <c r="Q5058" i="1"/>
  <c r="P5058" i="1"/>
  <c r="Q5149" i="1"/>
  <c r="P6756" i="1"/>
  <c r="Q6756" i="1"/>
  <c r="P6740" i="1"/>
  <c r="Q6740" i="1"/>
  <c r="P2485" i="1"/>
  <c r="Q2485" i="1"/>
  <c r="P6545" i="1"/>
  <c r="Q6545" i="1"/>
  <c r="P1806" i="1"/>
  <c r="Q1806" i="1"/>
  <c r="Q6529" i="1"/>
  <c r="Q6401" i="1"/>
  <c r="P6401" i="1"/>
  <c r="P3578" i="1"/>
  <c r="Q3578" i="1"/>
  <c r="Q6513" i="1"/>
  <c r="P3158" i="1"/>
  <c r="Q3158" i="1"/>
  <c r="P5083" i="1"/>
  <c r="Q5083" i="1"/>
  <c r="Q1196" i="1"/>
  <c r="P1196" i="1"/>
  <c r="Q2422" i="1"/>
  <c r="P2422" i="1"/>
  <c r="P847" i="1"/>
  <c r="Q847" i="1"/>
  <c r="P864" i="1"/>
  <c r="Q864" i="1"/>
  <c r="Q543" i="1"/>
  <c r="P1362" i="1"/>
  <c r="Q1362" i="1"/>
  <c r="Q3174" i="1"/>
  <c r="P3174" i="1"/>
  <c r="P2009" i="1"/>
  <c r="Q2009" i="1"/>
  <c r="P2315" i="1"/>
  <c r="Q2315" i="1"/>
  <c r="P2108" i="1"/>
  <c r="Q2108" i="1"/>
  <c r="Q1792" i="1"/>
  <c r="P1792" i="1"/>
  <c r="P1679" i="1"/>
  <c r="Q1679" i="1"/>
  <c r="P1776" i="1"/>
  <c r="Q1776" i="1"/>
  <c r="Q2599" i="1"/>
  <c r="P2599" i="1"/>
  <c r="Q2465" i="1"/>
  <c r="P2465" i="1"/>
  <c r="P4211" i="1"/>
  <c r="Q4211" i="1"/>
  <c r="P6710" i="1"/>
  <c r="Q6710" i="1"/>
  <c r="P5651" i="1"/>
  <c r="Q5651" i="1"/>
  <c r="P5842" i="1"/>
  <c r="Q5842" i="1"/>
  <c r="Q4525" i="1"/>
  <c r="P4525" i="1"/>
  <c r="P5001" i="1"/>
  <c r="Q5001" i="1"/>
  <c r="P5783" i="1"/>
  <c r="Q5783" i="1"/>
  <c r="Q3888" i="1"/>
  <c r="P3888" i="1"/>
  <c r="P5794" i="1"/>
  <c r="Q5794" i="1"/>
  <c r="P151" i="1"/>
  <c r="Q151" i="1"/>
  <c r="P6246" i="1"/>
  <c r="Q6246" i="1"/>
  <c r="P3335" i="1"/>
  <c r="Q3335" i="1"/>
  <c r="P6320" i="1"/>
  <c r="Q6320" i="1"/>
  <c r="P6405" i="1"/>
  <c r="Q6405" i="1"/>
  <c r="P5248" i="1"/>
  <c r="Q5248" i="1"/>
  <c r="Q2058" i="1"/>
  <c r="P2058" i="1"/>
  <c r="P4713" i="1"/>
  <c r="Q4713" i="1"/>
  <c r="P6563" i="1"/>
  <c r="Q6563" i="1"/>
  <c r="Q6328" i="1"/>
  <c r="P6328" i="1"/>
  <c r="P2052" i="1"/>
  <c r="Q2052" i="1"/>
  <c r="P5177" i="1"/>
  <c r="Q5177" i="1"/>
  <c r="P6445" i="1"/>
  <c r="Q6445" i="1"/>
  <c r="P5313" i="1"/>
  <c r="Q5313" i="1"/>
  <c r="P1761" i="1"/>
  <c r="Q1761" i="1"/>
  <c r="P1188" i="1"/>
  <c r="Q1188" i="1"/>
  <c r="Q1673" i="1"/>
  <c r="P1673" i="1"/>
  <c r="P943" i="1"/>
  <c r="Q943" i="1"/>
  <c r="P1374" i="1"/>
  <c r="Q1374" i="1"/>
  <c r="P1336" i="1"/>
  <c r="Q1336" i="1"/>
  <c r="Q3804" i="1"/>
  <c r="P3804" i="1"/>
  <c r="P2374" i="1"/>
  <c r="Q2374" i="1"/>
  <c r="Q3273" i="1"/>
  <c r="P3273" i="1"/>
  <c r="P1143" i="1"/>
  <c r="Q1143" i="1"/>
  <c r="P5037" i="1"/>
  <c r="Q5037" i="1"/>
  <c r="P2943" i="1"/>
  <c r="Q2943" i="1"/>
  <c r="Q2016" i="1"/>
  <c r="P2016" i="1"/>
  <c r="P4159" i="1"/>
  <c r="Q4159" i="1"/>
  <c r="P5209" i="1"/>
  <c r="Q5209" i="1"/>
  <c r="P4431" i="1"/>
  <c r="Q4431" i="1"/>
  <c r="P2521" i="1"/>
  <c r="Q2521" i="1"/>
  <c r="Q4274" i="1"/>
  <c r="P4274" i="1"/>
  <c r="Q3469" i="1"/>
  <c r="P3469" i="1"/>
  <c r="P3689" i="1"/>
  <c r="Q3689" i="1"/>
  <c r="Q3242" i="1"/>
  <c r="P3242" i="1"/>
  <c r="Q2953" i="1"/>
  <c r="P2953" i="1"/>
  <c r="P4565" i="1"/>
  <c r="Q4565" i="1"/>
  <c r="P2538" i="1"/>
  <c r="Q2538" i="1"/>
  <c r="Q3496" i="1"/>
  <c r="P3496" i="1"/>
  <c r="P5022" i="1"/>
  <c r="Q5022" i="1"/>
  <c r="Q5146" i="1"/>
  <c r="P5122" i="1"/>
  <c r="Q5122" i="1"/>
  <c r="P5312" i="1"/>
  <c r="Q5312" i="1"/>
  <c r="P5131" i="1"/>
  <c r="Q5131" i="1"/>
  <c r="Q2614" i="1"/>
  <c r="P2614" i="1"/>
  <c r="Q6494" i="1"/>
  <c r="P3766" i="1"/>
  <c r="Q3766" i="1"/>
  <c r="P1955" i="1"/>
  <c r="Q1955" i="1"/>
  <c r="P1391" i="1"/>
  <c r="Q1391" i="1"/>
  <c r="P6706" i="1"/>
  <c r="Q6706" i="1"/>
  <c r="P6908" i="1"/>
  <c r="Q6908" i="1"/>
  <c r="P6884" i="1"/>
  <c r="Q6884" i="1"/>
  <c r="Q1877" i="1"/>
  <c r="P2050" i="1"/>
  <c r="Q2050" i="1"/>
  <c r="Q2383" i="1"/>
  <c r="P2383" i="1"/>
  <c r="P1475" i="1"/>
  <c r="Q1475" i="1"/>
  <c r="P1690" i="1"/>
  <c r="Q1690" i="1"/>
  <c r="P611" i="1"/>
  <c r="Q611" i="1"/>
  <c r="Q422" i="1"/>
  <c r="P422" i="1"/>
  <c r="P179" i="1"/>
  <c r="Q179" i="1"/>
  <c r="P2273" i="1"/>
  <c r="Q2273" i="1"/>
  <c r="P2323" i="1"/>
  <c r="Q2323" i="1"/>
  <c r="Q2985" i="1"/>
  <c r="P2985" i="1"/>
  <c r="Q1775" i="1"/>
  <c r="P1775" i="1"/>
  <c r="P3349" i="1"/>
  <c r="Q3349" i="1"/>
  <c r="Q2119" i="1"/>
  <c r="P2119" i="1"/>
  <c r="Q2530" i="1"/>
  <c r="P2530" i="1"/>
  <c r="P2653" i="1"/>
  <c r="Q2653" i="1"/>
  <c r="P4183" i="1"/>
  <c r="Q4183" i="1"/>
  <c r="Q2668" i="1"/>
  <c r="P2668" i="1"/>
  <c r="N3589" i="1"/>
  <c r="O3589" i="1" s="1"/>
  <c r="O3588" i="1"/>
  <c r="P3808" i="1"/>
  <c r="Q3808" i="1"/>
  <c r="P3787" i="1"/>
  <c r="Q3787" i="1"/>
  <c r="Q3843" i="1"/>
  <c r="P3843" i="1"/>
  <c r="Q2487" i="1"/>
  <c r="P2487" i="1"/>
  <c r="P6184" i="1"/>
  <c r="Q6184" i="1"/>
  <c r="Q289" i="1"/>
  <c r="P289" i="1"/>
  <c r="P6864" i="1"/>
  <c r="Q6864" i="1"/>
  <c r="P3717" i="1"/>
  <c r="Q3717" i="1"/>
  <c r="Q6498" i="1"/>
  <c r="P6254" i="1"/>
  <c r="Q6254" i="1"/>
  <c r="Q2304" i="1"/>
  <c r="P2304" i="1"/>
  <c r="Q6632" i="1"/>
  <c r="P6632" i="1"/>
  <c r="Q6509" i="1"/>
  <c r="Q6369" i="1"/>
  <c r="P6369" i="1"/>
  <c r="P5032" i="1"/>
  <c r="Q5032" i="1"/>
  <c r="Q949" i="1"/>
  <c r="Q353" i="1"/>
  <c r="P2372" i="1"/>
  <c r="Q2797" i="1"/>
  <c r="Q2279" i="1"/>
  <c r="P3690" i="1"/>
  <c r="P6640" i="1"/>
  <c r="Q2406" i="1"/>
  <c r="P2406" i="1"/>
  <c r="Q1498" i="1"/>
  <c r="P1498" i="1"/>
  <c r="Q1240" i="1"/>
  <c r="P1240" i="1"/>
  <c r="Q1784" i="1"/>
  <c r="P1784" i="1"/>
  <c r="Q1477" i="1"/>
  <c r="P1477" i="1"/>
  <c r="P1417" i="1"/>
  <c r="Q1417" i="1"/>
  <c r="Q1397" i="1"/>
  <c r="P1397" i="1"/>
  <c r="P2481" i="1"/>
  <c r="Q2481" i="1"/>
  <c r="O423" i="1"/>
  <c r="N424" i="1"/>
  <c r="P1494" i="1"/>
  <c r="Q1494" i="1"/>
  <c r="P1952" i="1"/>
  <c r="Q1952" i="1"/>
  <c r="P1824" i="1"/>
  <c r="Q1824" i="1"/>
  <c r="P2475" i="1"/>
  <c r="Q2475" i="1"/>
  <c r="P3587" i="1"/>
  <c r="Q3587" i="1"/>
  <c r="P2337" i="1"/>
  <c r="Q2337" i="1"/>
  <c r="P3887" i="1"/>
  <c r="Q3887" i="1"/>
  <c r="P3149" i="1"/>
  <c r="Q3149" i="1"/>
  <c r="Q4885" i="1"/>
  <c r="P4885" i="1"/>
  <c r="P4620" i="1"/>
  <c r="Q4620" i="1"/>
  <c r="N5120" i="1"/>
  <c r="O5120" i="1" s="1"/>
  <c r="O5119" i="1"/>
  <c r="Q4344" i="1"/>
  <c r="P4344" i="1"/>
  <c r="P5473" i="1"/>
  <c r="Q5473" i="1"/>
  <c r="P6377" i="1"/>
  <c r="Q6377" i="1"/>
  <c r="P4462" i="1"/>
  <c r="Q4462" i="1"/>
  <c r="P5161" i="1"/>
  <c r="Q5161" i="1"/>
  <c r="Q3812" i="1"/>
  <c r="P3812" i="1"/>
  <c r="P4174" i="1"/>
  <c r="Q4174" i="1"/>
  <c r="P4900" i="1"/>
  <c r="Q4900" i="1"/>
  <c r="P3779" i="1"/>
  <c r="Q3779" i="1"/>
  <c r="P2087" i="1"/>
  <c r="Q2087" i="1"/>
  <c r="Q2275" i="1"/>
  <c r="P2275" i="1"/>
  <c r="Q6107" i="1"/>
  <c r="P6107" i="1"/>
  <c r="Q6655" i="1"/>
  <c r="P6655" i="1"/>
  <c r="Q2064" i="1"/>
  <c r="P2064" i="1"/>
  <c r="Q5619" i="1"/>
  <c r="P5619" i="1"/>
  <c r="P1989" i="1"/>
  <c r="Q1989" i="1"/>
  <c r="N4464" i="1"/>
  <c r="O4464" i="1" s="1"/>
  <c r="P4464" i="1" s="1"/>
  <c r="N5462" i="1"/>
  <c r="O5462" i="1" s="1"/>
  <c r="Q1930" i="1"/>
  <c r="Q2013" i="1"/>
  <c r="Q2903" i="1"/>
  <c r="P3150" i="1"/>
  <c r="Q4193" i="1"/>
  <c r="P2100" i="1"/>
  <c r="Q2100" i="1"/>
  <c r="P1377" i="1"/>
  <c r="Q1377" i="1"/>
  <c r="P1302" i="1"/>
  <c r="Q1302" i="1"/>
  <c r="Q860" i="1"/>
  <c r="P860" i="1"/>
  <c r="P1534" i="1"/>
  <c r="Q1534" i="1"/>
  <c r="Q1820" i="1"/>
  <c r="P1820" i="1"/>
  <c r="Q2328" i="1"/>
  <c r="P2328" i="1"/>
  <c r="Q1395" i="1"/>
  <c r="P1395" i="1"/>
  <c r="P2434" i="1"/>
  <c r="Q2434" i="1"/>
  <c r="Q2331" i="1"/>
  <c r="P2331" i="1"/>
  <c r="P5375" i="1"/>
  <c r="Q5375" i="1"/>
  <c r="Q3866" i="1"/>
  <c r="P3866" i="1"/>
  <c r="P3317" i="1"/>
  <c r="Q3317" i="1"/>
  <c r="P5367" i="1"/>
  <c r="Q5367" i="1"/>
  <c r="P2661" i="1"/>
  <c r="Q2661" i="1"/>
  <c r="P4723" i="1"/>
  <c r="Q4723" i="1"/>
  <c r="P5118" i="1"/>
  <c r="Q5118" i="1"/>
  <c r="P2110" i="1"/>
  <c r="Q2110" i="1"/>
  <c r="P4559" i="1"/>
  <c r="Q4559" i="1"/>
  <c r="P5542" i="1"/>
  <c r="Q5542" i="1"/>
  <c r="Q6463" i="1"/>
  <c r="P6463" i="1"/>
  <c r="N7092" i="1"/>
  <c r="O7092" i="1" s="1"/>
  <c r="O7091" i="1"/>
  <c r="P3436" i="1"/>
  <c r="Q3436" i="1"/>
  <c r="P6854" i="1"/>
  <c r="Q6854" i="1"/>
  <c r="Q1880" i="1"/>
  <c r="P1880" i="1"/>
  <c r="P2493" i="1"/>
  <c r="Q2493" i="1"/>
  <c r="P6730" i="1"/>
  <c r="Q6730" i="1"/>
  <c r="N5835" i="1"/>
  <c r="O5835" i="1" s="1"/>
  <c r="O5834" i="1"/>
  <c r="Q5767" i="1"/>
  <c r="P5767" i="1"/>
  <c r="P5186" i="1"/>
  <c r="Q5186" i="1"/>
  <c r="Q2560" i="1"/>
  <c r="P2560" i="1"/>
  <c r="P6940" i="1"/>
  <c r="Q6940" i="1"/>
  <c r="P2356" i="1"/>
  <c r="N3509" i="1"/>
  <c r="N3510" i="1" s="1"/>
  <c r="P5592" i="1"/>
  <c r="Q2090" i="1"/>
  <c r="Q1796" i="1"/>
  <c r="P2748" i="1"/>
  <c r="P2164" i="1"/>
  <c r="Q2164" i="1"/>
  <c r="P1670" i="1"/>
  <c r="Q1670" i="1"/>
  <c r="Q1036" i="1"/>
  <c r="P1036" i="1"/>
  <c r="O168" i="1"/>
  <c r="N169" i="1"/>
  <c r="O169" i="1" s="1"/>
  <c r="P885" i="1"/>
  <c r="Q885" i="1"/>
  <c r="P613" i="1"/>
  <c r="Q613" i="1"/>
  <c r="P135" i="1"/>
  <c r="Q135" i="1"/>
  <c r="P2351" i="1"/>
  <c r="Q2351" i="1"/>
  <c r="Q3156" i="1"/>
  <c r="P3156" i="1"/>
  <c r="Q2038" i="1"/>
  <c r="P2038" i="1"/>
  <c r="P3004" i="1"/>
  <c r="Q3004" i="1"/>
  <c r="P4372" i="1"/>
  <c r="Q4372" i="1"/>
  <c r="Q4505" i="1"/>
  <c r="P4505" i="1"/>
  <c r="P3294" i="1"/>
  <c r="Q3294" i="1"/>
  <c r="P4872" i="1"/>
  <c r="Q4872" i="1"/>
  <c r="O4042" i="1"/>
  <c r="P3059" i="1"/>
  <c r="Q3059" i="1"/>
  <c r="Q4939" i="1"/>
  <c r="P4939" i="1"/>
  <c r="P4507" i="1"/>
  <c r="Q4507" i="1"/>
  <c r="P5597" i="1"/>
  <c r="Q5597" i="1"/>
  <c r="P2509" i="1"/>
  <c r="Q2509" i="1"/>
  <c r="P4656" i="1"/>
  <c r="Q4656" i="1"/>
  <c r="P6629" i="1"/>
  <c r="Q6629" i="1"/>
  <c r="P6305" i="1"/>
  <c r="Q6305" i="1"/>
  <c r="O6078" i="1"/>
  <c r="N6079" i="1"/>
  <c r="O6079" i="1" s="1"/>
  <c r="Q6269" i="1"/>
  <c r="P6269" i="1"/>
  <c r="P5704" i="1"/>
  <c r="Q5704" i="1"/>
  <c r="P6365" i="1"/>
  <c r="Q6365" i="1"/>
  <c r="Q5193" i="1"/>
  <c r="P5193" i="1"/>
  <c r="P5252" i="1"/>
  <c r="Q5252" i="1"/>
  <c r="Q4347" i="1"/>
  <c r="P4347" i="1"/>
  <c r="P5502" i="1"/>
  <c r="P745" i="1"/>
  <c r="Q745" i="1"/>
  <c r="P5833" i="1"/>
  <c r="Q5833" i="1"/>
  <c r="O5339" i="1"/>
  <c r="N5340" i="1"/>
  <c r="O1442" i="1"/>
  <c r="N1443" i="1"/>
  <c r="O3384" i="1"/>
  <c r="N3385" i="1"/>
  <c r="O3385" i="1" s="1"/>
  <c r="P3385" i="1" s="1"/>
  <c r="O433" i="1"/>
  <c r="N434" i="1"/>
  <c r="O4443" i="1"/>
  <c r="N4444" i="1"/>
  <c r="O4444" i="1" s="1"/>
  <c r="N279" i="1"/>
  <c r="O279" i="1" s="1"/>
  <c r="O278" i="1"/>
  <c r="P3302" i="1"/>
  <c r="Q3302" i="1"/>
  <c r="Q5477" i="1"/>
  <c r="P5477" i="1"/>
  <c r="O3924" i="1"/>
  <c r="N3925" i="1"/>
  <c r="N5851" i="1"/>
  <c r="O5851" i="1" s="1"/>
  <c r="P5851" i="1" s="1"/>
  <c r="P660" i="1"/>
  <c r="Q660" i="1"/>
  <c r="N4511" i="1"/>
  <c r="O4511" i="1" s="1"/>
  <c r="O4510" i="1"/>
  <c r="O1205" i="1"/>
  <c r="N1206" i="1"/>
  <c r="O1206" i="1" s="1"/>
  <c r="O1329" i="1"/>
  <c r="N1330" i="1"/>
  <c r="O1330" i="1" s="1"/>
  <c r="Q1507" i="1"/>
  <c r="P1507" i="1"/>
  <c r="Q3288" i="1"/>
  <c r="P3288" i="1"/>
  <c r="P3179" i="1"/>
  <c r="Q3179" i="1"/>
  <c r="O4716" i="1"/>
  <c r="N4717" i="1"/>
  <c r="O4717" i="1" s="1"/>
  <c r="Q4049" i="1"/>
  <c r="P4049" i="1"/>
  <c r="P4541" i="1"/>
  <c r="Q4541" i="1"/>
  <c r="N1028" i="1"/>
  <c r="N1029" i="1" s="1"/>
  <c r="P2392" i="1"/>
  <c r="P2703" i="1"/>
  <c r="N3221" i="1"/>
  <c r="O3221" i="1" s="1"/>
  <c r="P4340" i="1"/>
  <c r="P6125" i="1"/>
  <c r="O6840" i="1"/>
  <c r="P6840" i="1" s="1"/>
  <c r="P1328" i="1"/>
  <c r="Q1328" i="1"/>
  <c r="Q3064" i="1"/>
  <c r="P3064" i="1"/>
  <c r="O3312" i="1"/>
  <c r="N3313" i="1"/>
  <c r="O3313" i="1" s="1"/>
  <c r="Q5612" i="1"/>
  <c r="P5612" i="1"/>
  <c r="O5702" i="1"/>
  <c r="N5703" i="1"/>
  <c r="O5703" i="1" s="1"/>
  <c r="P5052" i="1"/>
  <c r="Q5052" i="1"/>
  <c r="Q4720" i="1"/>
  <c r="P4720" i="1"/>
  <c r="Q2814" i="1"/>
  <c r="P2814" i="1"/>
  <c r="Q3128" i="1"/>
  <c r="P3128" i="1"/>
  <c r="P5352" i="1"/>
  <c r="Q5352" i="1"/>
  <c r="O5544" i="1"/>
  <c r="N5545" i="1"/>
  <c r="O5545" i="1" s="1"/>
  <c r="P2088" i="1"/>
  <c r="Q2088" i="1"/>
  <c r="Q4282" i="1"/>
  <c r="O5560" i="1"/>
  <c r="N5561" i="1"/>
  <c r="O5561" i="1" s="1"/>
  <c r="P4969" i="1"/>
  <c r="Q4969" i="1"/>
  <c r="N1545" i="1"/>
  <c r="O1544" i="1"/>
  <c r="P3145" i="1"/>
  <c r="Q3145" i="1"/>
  <c r="P2226" i="1"/>
  <c r="Q2226" i="1"/>
  <c r="N5505" i="1"/>
  <c r="O5504" i="1"/>
  <c r="P3533" i="1"/>
  <c r="Q3533" i="1"/>
  <c r="P3219" i="1"/>
  <c r="Q3219" i="1"/>
  <c r="O4970" i="1"/>
  <c r="N4971" i="1"/>
  <c r="P4721" i="1"/>
  <c r="Q2036" i="1"/>
  <c r="Q3923" i="1"/>
  <c r="N1714" i="1"/>
  <c r="O1714" i="1" s="1"/>
  <c r="N5007" i="1"/>
  <c r="O5007" i="1" s="1"/>
  <c r="Q5598" i="1"/>
  <c r="Q5706" i="1"/>
  <c r="P1342" i="1"/>
  <c r="Q1342" i="1"/>
  <c r="O233" i="1"/>
  <c r="N234" i="1"/>
  <c r="O234" i="1" s="1"/>
  <c r="P3598" i="1"/>
  <c r="Q3598" i="1"/>
  <c r="O3630" i="1"/>
  <c r="N3631" i="1"/>
  <c r="O3631" i="1" s="1"/>
  <c r="P3939" i="1"/>
  <c r="Q3939" i="1"/>
  <c r="N3003" i="1"/>
  <c r="O3003" i="1" s="1"/>
  <c r="O3002" i="1"/>
  <c r="P4844" i="1"/>
  <c r="Q4844" i="1"/>
  <c r="P4986" i="1"/>
  <c r="Q4986" i="1"/>
  <c r="O49" i="1"/>
  <c r="N50" i="1"/>
  <c r="O50" i="1" s="1"/>
  <c r="P940" i="1"/>
  <c r="Q940" i="1"/>
  <c r="O2815" i="1"/>
  <c r="P2815" i="1" s="1"/>
  <c r="O2928" i="1"/>
  <c r="N2929" i="1"/>
  <c r="O2929" i="1" s="1"/>
  <c r="Q1977" i="1"/>
  <c r="O743" i="1"/>
  <c r="N744" i="1"/>
  <c r="O744" i="1" s="1"/>
  <c r="Q5543" i="1"/>
  <c r="O6201" i="1"/>
  <c r="P6201" i="1" s="1"/>
  <c r="Q1882" i="1"/>
  <c r="P1882" i="1"/>
  <c r="Q1687" i="1"/>
  <c r="P1740" i="1"/>
  <c r="N5198" i="1"/>
  <c r="O5198" i="1" s="1"/>
  <c r="P5198" i="1" s="1"/>
  <c r="P102" i="1"/>
  <c r="Q102" i="1"/>
  <c r="O2904" i="1"/>
  <c r="N2905" i="1"/>
  <c r="O2905" i="1" s="1"/>
  <c r="N2534" i="1"/>
  <c r="O2534" i="1" s="1"/>
  <c r="O2533" i="1"/>
  <c r="Q2473" i="1"/>
  <c r="P2473" i="1"/>
  <c r="O3153" i="1"/>
  <c r="N3154" i="1"/>
  <c r="O3154" i="1" s="1"/>
  <c r="N5806" i="1"/>
  <c r="O5805" i="1"/>
  <c r="P3246" i="1"/>
  <c r="Q3246" i="1"/>
  <c r="N4003" i="1"/>
  <c r="O4002" i="1"/>
  <c r="N3764" i="1"/>
  <c r="O3764" i="1" s="1"/>
  <c r="O3763" i="1"/>
  <c r="Q5143" i="1"/>
  <c r="O4607" i="1"/>
  <c r="N4608" i="1"/>
  <c r="O4608" i="1" s="1"/>
  <c r="N6049" i="1"/>
  <c r="O6049" i="1" s="1"/>
  <c r="N127" i="1"/>
  <c r="O127" i="1" s="1"/>
  <c r="O126" i="1"/>
  <c r="P5309" i="1"/>
  <c r="Q5309" i="1"/>
  <c r="Q2420" i="1"/>
  <c r="P2420" i="1"/>
  <c r="O371" i="1"/>
  <c r="P371" i="1" s="1"/>
  <c r="O4496" i="1"/>
  <c r="Q4496" i="1" s="1"/>
  <c r="N331" i="1"/>
  <c r="O331" i="1" s="1"/>
  <c r="O330" i="1"/>
  <c r="O6490" i="1"/>
  <c r="P6490" i="1" s="1"/>
  <c r="N6491" i="1"/>
  <c r="O6491" i="1" s="1"/>
  <c r="O1324" i="1"/>
  <c r="Q1324" i="1" s="1"/>
  <c r="N2477" i="1"/>
  <c r="O2477" i="1" s="1"/>
  <c r="Q1978" i="1"/>
  <c r="O3534" i="1"/>
  <c r="P3534" i="1" s="1"/>
  <c r="P3066" i="1"/>
  <c r="N4948" i="1"/>
  <c r="O4948" i="1" s="1"/>
  <c r="P146" i="1"/>
  <c r="Q146" i="1"/>
  <c r="O765" i="1"/>
  <c r="N766" i="1"/>
  <c r="Q1682" i="1"/>
  <c r="P1682" i="1"/>
  <c r="N1527" i="1"/>
  <c r="O1526" i="1"/>
  <c r="O1931" i="1"/>
  <c r="N1932" i="1"/>
  <c r="O1932" i="1" s="1"/>
  <c r="N1879" i="1"/>
  <c r="O1878" i="1"/>
  <c r="O1961" i="1"/>
  <c r="N1962" i="1"/>
  <c r="N3007" i="1"/>
  <c r="O3007" i="1" s="1"/>
  <c r="O3006" i="1"/>
  <c r="P3011" i="1"/>
  <c r="P2868" i="1"/>
  <c r="Q2868" i="1"/>
  <c r="P5855" i="1"/>
  <c r="Q5855" i="1"/>
  <c r="P3483" i="1"/>
  <c r="Q3483" i="1"/>
  <c r="Q4001" i="1"/>
  <c r="P4001" i="1"/>
  <c r="N5110" i="1"/>
  <c r="O5109" i="1"/>
  <c r="Q4606" i="1"/>
  <c r="P4606" i="1"/>
  <c r="O5157" i="1"/>
  <c r="P5157" i="1" s="1"/>
  <c r="N5158" i="1"/>
  <c r="P5066" i="1"/>
  <c r="Q5066" i="1"/>
  <c r="Q2564" i="1"/>
  <c r="P2564" i="1"/>
  <c r="Q4950" i="1"/>
  <c r="P4950" i="1"/>
  <c r="Q3243" i="1"/>
  <c r="P3243" i="1"/>
  <c r="Q5454" i="1"/>
  <c r="P5454" i="1"/>
  <c r="O557" i="1"/>
  <c r="P557" i="1" s="1"/>
  <c r="N558" i="1"/>
  <c r="P4236" i="1"/>
  <c r="Q4236" i="1"/>
  <c r="O6499" i="1"/>
  <c r="P6499" i="1" s="1"/>
  <c r="N6500" i="1"/>
  <c r="O2041" i="1"/>
  <c r="P2041" i="1" s="1"/>
  <c r="P98" i="1"/>
  <c r="Q98" i="1"/>
  <c r="Q2194" i="1"/>
  <c r="P2194" i="1"/>
  <c r="P2266" i="1"/>
  <c r="Q2266" i="1"/>
  <c r="O6542" i="1"/>
  <c r="N6543" i="1"/>
  <c r="O6543" i="1" s="1"/>
  <c r="O5850" i="1"/>
  <c r="P5850" i="1" s="1"/>
  <c r="N1677" i="1"/>
  <c r="O1677" i="1" s="1"/>
  <c r="P1677" i="1" s="1"/>
  <c r="O369" i="1"/>
  <c r="P369" i="1" s="1"/>
  <c r="P4544" i="1"/>
  <c r="Q4774" i="1"/>
  <c r="Q6727" i="1"/>
  <c r="O844" i="1"/>
  <c r="N845" i="1"/>
  <c r="P202" i="1"/>
  <c r="Q202" i="1"/>
  <c r="Q2563" i="1"/>
  <c r="P2563" i="1"/>
  <c r="Q1525" i="1"/>
  <c r="P1525" i="1"/>
  <c r="P1082" i="1"/>
  <c r="Q1082" i="1"/>
  <c r="Q1994" i="1"/>
  <c r="P1994" i="1"/>
  <c r="O1092" i="1"/>
  <c r="N1093" i="1"/>
  <c r="P3005" i="1"/>
  <c r="Q3005" i="1"/>
  <c r="O2869" i="1"/>
  <c r="N2870" i="1"/>
  <c r="P4068" i="1"/>
  <c r="Q4068" i="1"/>
  <c r="O3026" i="1"/>
  <c r="N3027" i="1"/>
  <c r="Q3911" i="1"/>
  <c r="P3911" i="1"/>
  <c r="N5153" i="1"/>
  <c r="O5153" i="1" s="1"/>
  <c r="O5152" i="1"/>
  <c r="P5152" i="1" s="1"/>
  <c r="P6438" i="1"/>
  <c r="N6552" i="1"/>
  <c r="O6552" i="1" s="1"/>
  <c r="O6551" i="1"/>
  <c r="N6936" i="1"/>
  <c r="O6936" i="1" s="1"/>
  <c r="O6935" i="1"/>
  <c r="O5621" i="1"/>
  <c r="N5622" i="1"/>
  <c r="O5622" i="1" s="1"/>
  <c r="O2890" i="1"/>
  <c r="N2891" i="1"/>
  <c r="O2891" i="1" s="1"/>
  <c r="Q4813" i="1"/>
  <c r="P3129" i="1"/>
  <c r="Q3129" i="1"/>
  <c r="O265" i="1"/>
  <c r="P265" i="1" s="1"/>
  <c r="N3454" i="1"/>
  <c r="O3454" i="1" s="1"/>
  <c r="P3454" i="1" s="1"/>
  <c r="N4378" i="1"/>
  <c r="O4378" i="1" s="1"/>
  <c r="Q5849" i="1"/>
  <c r="N6203" i="1"/>
  <c r="N6204" i="1" s="1"/>
  <c r="Q6303" i="1"/>
  <c r="Q616" i="1"/>
  <c r="P616" i="1"/>
  <c r="P225" i="1"/>
  <c r="Q225" i="1"/>
  <c r="P1696" i="1"/>
  <c r="Q1696" i="1"/>
  <c r="P2047" i="1"/>
  <c r="Q2047" i="1"/>
  <c r="N1996" i="1"/>
  <c r="O1996" i="1" s="1"/>
  <c r="P1996" i="1" s="1"/>
  <c r="O1995" i="1"/>
  <c r="N3378" i="1"/>
  <c r="O3378" i="1" s="1"/>
  <c r="O3377" i="1"/>
  <c r="P3303" i="1"/>
  <c r="Q3303" i="1"/>
  <c r="P4028" i="1"/>
  <c r="Q4028" i="1"/>
  <c r="O4152" i="1"/>
  <c r="N4153" i="1"/>
  <c r="O4153" i="1" s="1"/>
  <c r="Q3872" i="1"/>
  <c r="P3872" i="1"/>
  <c r="Q3025" i="1"/>
  <c r="P3025" i="1"/>
  <c r="N5207" i="1"/>
  <c r="O5206" i="1"/>
  <c r="O7016" i="1"/>
  <c r="N7017" i="1"/>
  <c r="O7017" i="1" s="1"/>
  <c r="P7017" i="1" s="1"/>
  <c r="N3913" i="1"/>
  <c r="O3912" i="1"/>
  <c r="P4474" i="1"/>
  <c r="Q4474" i="1"/>
  <c r="P3291" i="1"/>
  <c r="Q3291" i="1"/>
  <c r="P5127" i="1"/>
  <c r="Q5127" i="1"/>
  <c r="O4351" i="1"/>
  <c r="N4352" i="1"/>
  <c r="O4352" i="1" s="1"/>
  <c r="P4352" i="1" s="1"/>
  <c r="N5286" i="1"/>
  <c r="O5286" i="1" s="1"/>
  <c r="O192" i="1"/>
  <c r="N193" i="1"/>
  <c r="O3318" i="1"/>
  <c r="N3319" i="1"/>
  <c r="O3319" i="1" s="1"/>
  <c r="Q1276" i="1"/>
  <c r="P1276" i="1"/>
  <c r="Q5496" i="1"/>
  <c r="Q3424" i="1"/>
  <c r="N5394" i="1"/>
  <c r="Q6931" i="1"/>
  <c r="P2171" i="1"/>
  <c r="Q2171" i="1"/>
  <c r="Q3376" i="1"/>
  <c r="P3376" i="1"/>
  <c r="O4233" i="1"/>
  <c r="N4234" i="1"/>
  <c r="O4234" i="1" s="1"/>
  <c r="Q5249" i="1"/>
  <c r="P5249" i="1"/>
  <c r="P3852" i="1"/>
  <c r="Q3852" i="1"/>
  <c r="N6987" i="1"/>
  <c r="O6986" i="1"/>
  <c r="Q5205" i="1"/>
  <c r="P5205" i="1"/>
  <c r="N4476" i="1"/>
  <c r="O4475" i="1"/>
  <c r="Q6540" i="1"/>
  <c r="P6540" i="1"/>
  <c r="Q4350" i="1"/>
  <c r="P4350" i="1"/>
  <c r="N5094" i="1"/>
  <c r="O5093" i="1"/>
  <c r="P19" i="1"/>
  <c r="P5317" i="1"/>
  <c r="Q5317" i="1"/>
  <c r="P3452" i="1"/>
  <c r="Q3452" i="1"/>
  <c r="N2339" i="1"/>
  <c r="O2339" i="1" s="1"/>
  <c r="O2338" i="1"/>
  <c r="Q3292" i="1"/>
  <c r="P3292" i="1"/>
  <c r="O5468" i="1"/>
  <c r="N5469" i="1"/>
  <c r="O5469" i="1" s="1"/>
  <c r="Q4946" i="1"/>
  <c r="P4946" i="1"/>
  <c r="O3014" i="1"/>
  <c r="N3015" i="1"/>
  <c r="O3015" i="1" s="1"/>
  <c r="O4050" i="1"/>
  <c r="O1320" i="1"/>
  <c r="P1320" i="1" s="1"/>
  <c r="Q2149" i="1"/>
  <c r="Q3220" i="1"/>
  <c r="O3223" i="1"/>
  <c r="Q3223" i="1" s="1"/>
  <c r="O4217" i="1"/>
  <c r="P4217" i="1" s="1"/>
  <c r="Q5547" i="1"/>
  <c r="N5478" i="1"/>
  <c r="N721" i="1"/>
  <c r="O720" i="1"/>
  <c r="O1046" i="1"/>
  <c r="N1047" i="1"/>
  <c r="O1086" i="1"/>
  <c r="N1087" i="1"/>
  <c r="Q2909" i="1"/>
  <c r="P2909" i="1"/>
  <c r="Q2138" i="1"/>
  <c r="P2138" i="1"/>
  <c r="P3229" i="1"/>
  <c r="P3585" i="1"/>
  <c r="Q3585" i="1"/>
  <c r="Q4809" i="1"/>
  <c r="P4809" i="1"/>
  <c r="O4272" i="1"/>
  <c r="N4273" i="1"/>
  <c r="O4273" i="1" s="1"/>
  <c r="P5289" i="1"/>
  <c r="Q5289" i="1"/>
  <c r="Q4148" i="1"/>
  <c r="P4148" i="1"/>
  <c r="O7062" i="1"/>
  <c r="N7063" i="1"/>
  <c r="P5210" i="1"/>
  <c r="Q5210" i="1"/>
  <c r="P2242" i="1"/>
  <c r="Q2242" i="1"/>
  <c r="O5599" i="1"/>
  <c r="N5600" i="1"/>
  <c r="P5610" i="1" s="1"/>
  <c r="P269" i="1"/>
  <c r="Q1459" i="1"/>
  <c r="N350" i="1"/>
  <c r="O350" i="1" s="1"/>
  <c r="P350" i="1" s="1"/>
  <c r="Q2780" i="1"/>
  <c r="O2704" i="1"/>
  <c r="P2704" i="1" s="1"/>
  <c r="P4442" i="1"/>
  <c r="P4937" i="1"/>
  <c r="O6448" i="1"/>
  <c r="P6448" i="1" s="1"/>
  <c r="P6820" i="1"/>
  <c r="O952" i="1"/>
  <c r="N953" i="1"/>
  <c r="O1052" i="1"/>
  <c r="N1053" i="1"/>
  <c r="P2203" i="1"/>
  <c r="Q2203" i="1"/>
  <c r="Q2845" i="1"/>
  <c r="P2845" i="1"/>
  <c r="N3186" i="1"/>
  <c r="O3185" i="1"/>
  <c r="N4300" i="1"/>
  <c r="O4299" i="1"/>
  <c r="Q5383" i="1"/>
  <c r="P5383" i="1"/>
  <c r="P4126" i="1"/>
  <c r="Q4126" i="1"/>
  <c r="N6114" i="1"/>
  <c r="O6114" i="1" s="1"/>
  <c r="O6113" i="1"/>
  <c r="Q5368" i="1"/>
  <c r="P5368" i="1"/>
  <c r="P4429" i="1"/>
  <c r="Q4429" i="1"/>
  <c r="O7007" i="1"/>
  <c r="N7008" i="1"/>
  <c r="N2258" i="1"/>
  <c r="O2258" i="1" s="1"/>
  <c r="O2257" i="1"/>
  <c r="N3624" i="1"/>
  <c r="O3623" i="1"/>
  <c r="O1460" i="1"/>
  <c r="N1461" i="1"/>
  <c r="O1461" i="1" s="1"/>
  <c r="O4497" i="1"/>
  <c r="N4498" i="1"/>
  <c r="N2556" i="1"/>
  <c r="O2555" i="1"/>
  <c r="O3416" i="1"/>
  <c r="N3417" i="1"/>
  <c r="O3417" i="1" s="1"/>
  <c r="O370" i="1"/>
  <c r="P370" i="1" s="1"/>
  <c r="N1979" i="1"/>
  <c r="O1979" i="1" s="1"/>
  <c r="O2253" i="1"/>
  <c r="N2254" i="1"/>
  <c r="O2254" i="1" s="1"/>
  <c r="P2681" i="1"/>
  <c r="Q2681" i="1"/>
  <c r="N4375" i="1"/>
  <c r="O4375" i="1" s="1"/>
  <c r="O4374" i="1"/>
  <c r="N5134" i="1"/>
  <c r="O5134" i="1" s="1"/>
  <c r="O5133" i="1"/>
  <c r="Q6112" i="1"/>
  <c r="P6112" i="1"/>
  <c r="P4428" i="1"/>
  <c r="Q4428" i="1"/>
  <c r="Q1814" i="1"/>
  <c r="P1814" i="1"/>
  <c r="P270" i="1"/>
  <c r="Q270" i="1"/>
  <c r="O1757" i="1"/>
  <c r="N1758" i="1"/>
  <c r="P4177" i="1"/>
  <c r="Q4177" i="1"/>
  <c r="O6714" i="1"/>
  <c r="N6715" i="1"/>
  <c r="O6715" i="1" s="1"/>
  <c r="O271" i="1"/>
  <c r="N272" i="1"/>
  <c r="O272" i="1" s="1"/>
  <c r="Q393" i="1"/>
  <c r="P393" i="1"/>
  <c r="P1291" i="1"/>
  <c r="Q1291" i="1"/>
  <c r="N919" i="1"/>
  <c r="O919" i="1" s="1"/>
  <c r="O918" i="1"/>
  <c r="P688" i="1"/>
  <c r="Q688" i="1"/>
  <c r="Q1102" i="1"/>
  <c r="P1102" i="1"/>
  <c r="O1626" i="1"/>
  <c r="N1627" i="1"/>
  <c r="O1627" i="1" s="1"/>
  <c r="P1746" i="1"/>
  <c r="Q1746" i="1"/>
  <c r="Q1349" i="1"/>
  <c r="P1349" i="1"/>
  <c r="O2979" i="1"/>
  <c r="N2980" i="1"/>
  <c r="O2980" i="1" s="1"/>
  <c r="P2151" i="1"/>
  <c r="P1325" i="1"/>
  <c r="P1933" i="1"/>
  <c r="Q1933" i="1"/>
  <c r="O2319" i="1"/>
  <c r="N2320" i="1"/>
  <c r="O2320" i="1" s="1"/>
  <c r="P2908" i="1"/>
  <c r="Q2908" i="1"/>
  <c r="Q3071" i="1"/>
  <c r="P3071" i="1"/>
  <c r="Q2130" i="1"/>
  <c r="P2130" i="1"/>
  <c r="O3575" i="1"/>
  <c r="N3576" i="1"/>
  <c r="O3576" i="1" s="1"/>
  <c r="P2911" i="1"/>
  <c r="Q2911" i="1"/>
  <c r="N3084" i="1"/>
  <c r="O3083" i="1"/>
  <c r="Q3747" i="1"/>
  <c r="P3747" i="1"/>
  <c r="P3683" i="1"/>
  <c r="Q3683" i="1"/>
  <c r="O2989" i="1"/>
  <c r="N2990" i="1"/>
  <c r="P3068" i="1"/>
  <c r="P3404" i="1"/>
  <c r="Q3404" i="1"/>
  <c r="O3327" i="1"/>
  <c r="N3328" i="1"/>
  <c r="O3328" i="1" s="1"/>
  <c r="P3916" i="1"/>
  <c r="Q3916" i="1"/>
  <c r="P4198" i="1"/>
  <c r="Q4198" i="1"/>
  <c r="O4031" i="1"/>
  <c r="N4032" i="1"/>
  <c r="P4579" i="1"/>
  <c r="Q4579" i="1"/>
  <c r="P4640" i="1"/>
  <c r="P3792" i="1"/>
  <c r="Q3792" i="1"/>
  <c r="P4478" i="1"/>
  <c r="Q4478" i="1"/>
  <c r="P4358" i="1"/>
  <c r="Q4358" i="1"/>
  <c r="N4818" i="1"/>
  <c r="O4817" i="1"/>
  <c r="O5232" i="1"/>
  <c r="N5233" i="1"/>
  <c r="O5233" i="1" s="1"/>
  <c r="O4696" i="1"/>
  <c r="N4697" i="1"/>
  <c r="O4697" i="1" s="1"/>
  <c r="O5456" i="1"/>
  <c r="N5457" i="1"/>
  <c r="O5896" i="1"/>
  <c r="N5897" i="1"/>
  <c r="O4965" i="1"/>
  <c r="N4966" i="1"/>
  <c r="P4977" i="1"/>
  <c r="Q4977" i="1"/>
  <c r="P5512" i="1"/>
  <c r="Q5512" i="1"/>
  <c r="P5864" i="1"/>
  <c r="Q5864" i="1"/>
  <c r="O5483" i="1"/>
  <c r="N5484" i="1"/>
  <c r="O5484" i="1" s="1"/>
  <c r="P6192" i="1"/>
  <c r="Q6192" i="1"/>
  <c r="P6424" i="1"/>
  <c r="Q6424" i="1"/>
  <c r="N6367" i="1"/>
  <c r="O6367" i="1" s="1"/>
  <c r="O6366" i="1"/>
  <c r="N6456" i="1"/>
  <c r="O6455" i="1"/>
  <c r="O6222" i="1"/>
  <c r="N6223" i="1"/>
  <c r="O6223" i="1" s="1"/>
  <c r="P6423" i="1"/>
  <c r="O6414" i="1"/>
  <c r="N6415" i="1"/>
  <c r="N5491" i="1"/>
  <c r="O5490" i="1"/>
  <c r="O6942" i="1"/>
  <c r="N6943" i="1"/>
  <c r="O6914" i="1"/>
  <c r="N6915" i="1"/>
  <c r="P6819" i="1"/>
  <c r="Q6819" i="1"/>
  <c r="P6980" i="1"/>
  <c r="Q6980" i="1"/>
  <c r="O536" i="1"/>
  <c r="P536" i="1" s="1"/>
  <c r="N537" i="1"/>
  <c r="O537" i="1" s="1"/>
  <c r="Q1219" i="1"/>
  <c r="P1219" i="1"/>
  <c r="O2238" i="1"/>
  <c r="N2239" i="1"/>
  <c r="O2595" i="1"/>
  <c r="N2596" i="1"/>
  <c r="N2496" i="1"/>
  <c r="O2496" i="1" s="1"/>
  <c r="O2495" i="1"/>
  <c r="P3822" i="1"/>
  <c r="O1747" i="1"/>
  <c r="N1748" i="1"/>
  <c r="O1748" i="1" s="1"/>
  <c r="P3632" i="1"/>
  <c r="Q3632" i="1"/>
  <c r="O4359" i="1"/>
  <c r="N4360" i="1"/>
  <c r="P6815" i="1"/>
  <c r="Q6815" i="1"/>
  <c r="P103" i="1"/>
  <c r="Q103" i="1"/>
  <c r="P341" i="1"/>
  <c r="Q341" i="1"/>
  <c r="P231" i="1"/>
  <c r="O1059" i="1"/>
  <c r="N1060" i="1"/>
  <c r="P1250" i="1"/>
  <c r="Q1250" i="1"/>
  <c r="Q1392" i="1"/>
  <c r="P1392" i="1"/>
  <c r="O1691" i="1"/>
  <c r="N1692" i="1"/>
  <c r="O1692" i="1" s="1"/>
  <c r="P1535" i="1"/>
  <c r="Q1535" i="1"/>
  <c r="Q1839" i="1"/>
  <c r="P1839" i="1"/>
  <c r="P2045" i="1"/>
  <c r="Q2045" i="1"/>
  <c r="P2150" i="1"/>
  <c r="Q2150" i="1"/>
  <c r="O1271" i="1"/>
  <c r="N1272" i="1"/>
  <c r="O1272" i="1" s="1"/>
  <c r="Q2409" i="1"/>
  <c r="P2409" i="1"/>
  <c r="P1981" i="1"/>
  <c r="Q1981" i="1"/>
  <c r="O2932" i="1"/>
  <c r="N2933" i="1"/>
  <c r="P2318" i="1"/>
  <c r="Q2318" i="1"/>
  <c r="P2049" i="1"/>
  <c r="N2468" i="1"/>
  <c r="O2467" i="1"/>
  <c r="P2955" i="1"/>
  <c r="Q2955" i="1"/>
  <c r="P2684" i="1"/>
  <c r="Q2958" i="1"/>
  <c r="P2958" i="1"/>
  <c r="P2677" i="1"/>
  <c r="Q2677" i="1"/>
  <c r="P3244" i="1"/>
  <c r="Q3244" i="1"/>
  <c r="P2756" i="1"/>
  <c r="Q2756" i="1"/>
  <c r="P2988" i="1"/>
  <c r="Q2988" i="1"/>
  <c r="P3439" i="1"/>
  <c r="Q3439" i="1"/>
  <c r="Q3326" i="1"/>
  <c r="P3326" i="1"/>
  <c r="Q3431" i="1"/>
  <c r="P3431" i="1"/>
  <c r="N4289" i="1"/>
  <c r="O4288" i="1"/>
  <c r="P4030" i="1"/>
  <c r="Q4030" i="1"/>
  <c r="P4639" i="1"/>
  <c r="Q4639" i="1"/>
  <c r="O4628" i="1"/>
  <c r="N4629" i="1"/>
  <c r="O4629" i="1" s="1"/>
  <c r="P4816" i="1"/>
  <c r="Q4816" i="1"/>
  <c r="Q4206" i="1"/>
  <c r="P4206" i="1"/>
  <c r="O5236" i="1"/>
  <c r="N5237" i="1"/>
  <c r="O5237" i="1" s="1"/>
  <c r="P4695" i="1"/>
  <c r="Q4695" i="1"/>
  <c r="O4546" i="1"/>
  <c r="N4547" i="1"/>
  <c r="P5087" i="1"/>
  <c r="Q5087" i="1"/>
  <c r="O5105" i="1"/>
  <c r="N5106" i="1"/>
  <c r="P5178" i="1"/>
  <c r="Q5178" i="1"/>
  <c r="O6008" i="1"/>
  <c r="N6009" i="1"/>
  <c r="O6009" i="1" s="1"/>
  <c r="O6091" i="1"/>
  <c r="N6092" i="1"/>
  <c r="O5846" i="1"/>
  <c r="N5847" i="1"/>
  <c r="O5847" i="1" s="1"/>
  <c r="O4706" i="1"/>
  <c r="N4707" i="1"/>
  <c r="N6168" i="1"/>
  <c r="O6167" i="1"/>
  <c r="P6262" i="1"/>
  <c r="P5735" i="1"/>
  <c r="Q5735" i="1"/>
  <c r="P6202" i="1"/>
  <c r="Q6202" i="1"/>
  <c r="P6454" i="1"/>
  <c r="Q6454" i="1"/>
  <c r="Q6221" i="1"/>
  <c r="P6221" i="1"/>
  <c r="P6422" i="1"/>
  <c r="Q6422" i="1"/>
  <c r="Q6413" i="1"/>
  <c r="P6413" i="1"/>
  <c r="N5511" i="1"/>
  <c r="O5511" i="1" s="1"/>
  <c r="O5510" i="1"/>
  <c r="O6353" i="1"/>
  <c r="N6354" i="1"/>
  <c r="O6722" i="1"/>
  <c r="N6723" i="1"/>
  <c r="O6723" i="1" s="1"/>
  <c r="P5489" i="1"/>
  <c r="Q5489" i="1"/>
  <c r="P6797" i="1"/>
  <c r="P147" i="1"/>
  <c r="Q147" i="1"/>
  <c r="Q1388" i="1"/>
  <c r="P1388" i="1"/>
  <c r="P2399" i="1"/>
  <c r="Q2399" i="1"/>
  <c r="O1924" i="1"/>
  <c r="N1925" i="1"/>
  <c r="O1925" i="1" s="1"/>
  <c r="O3633" i="1"/>
  <c r="N3634" i="1"/>
  <c r="P5766" i="1"/>
  <c r="Q5664" i="1"/>
  <c r="P5664" i="1"/>
  <c r="P6340" i="1"/>
  <c r="Q6340" i="1"/>
  <c r="O4367" i="1"/>
  <c r="N4368" i="1"/>
  <c r="P4461" i="1"/>
  <c r="P5482" i="1"/>
  <c r="Q5482" i="1"/>
  <c r="O6361" i="1"/>
  <c r="N6362" i="1"/>
  <c r="O6362" i="1" s="1"/>
  <c r="P230" i="1"/>
  <c r="Q230" i="1"/>
  <c r="O412" i="1"/>
  <c r="N413" i="1"/>
  <c r="O413" i="1" s="1"/>
  <c r="O223" i="1"/>
  <c r="N224" i="1"/>
  <c r="P228" i="1" s="1"/>
  <c r="P130" i="1"/>
  <c r="Q130" i="1"/>
  <c r="P411" i="1"/>
  <c r="Q411" i="1"/>
  <c r="P246" i="1"/>
  <c r="Q246" i="1"/>
  <c r="O770" i="1"/>
  <c r="N771" i="1"/>
  <c r="O771" i="1" s="1"/>
  <c r="P1217" i="1"/>
  <c r="P1127" i="1"/>
  <c r="Q1127" i="1"/>
  <c r="P1625" i="1"/>
  <c r="Q1625" i="1"/>
  <c r="P1737" i="1"/>
  <c r="Q1737" i="1"/>
  <c r="O144" i="1"/>
  <c r="N145" i="1"/>
  <c r="O145" i="1" s="1"/>
  <c r="O112" i="1"/>
  <c r="N113" i="1"/>
  <c r="P118" i="1" s="1"/>
  <c r="O247" i="1"/>
  <c r="N248" i="1"/>
  <c r="O248" i="1" s="1"/>
  <c r="O880" i="1"/>
  <c r="N881" i="1"/>
  <c r="P1216" i="1"/>
  <c r="Q1216" i="1"/>
  <c r="O1073" i="1"/>
  <c r="N1074" i="1"/>
  <c r="O1074" i="1" s="1"/>
  <c r="N965" i="1"/>
  <c r="O964" i="1"/>
  <c r="P1410" i="1"/>
  <c r="Q1513" i="1"/>
  <c r="P1513" i="1"/>
  <c r="P1277" i="1"/>
  <c r="Q1277" i="1"/>
  <c r="N1800" i="1"/>
  <c r="O1799" i="1"/>
  <c r="P1840" i="1"/>
  <c r="P2046" i="1"/>
  <c r="O2173" i="1"/>
  <c r="N2174" i="1"/>
  <c r="P1270" i="1"/>
  <c r="Q1270" i="1"/>
  <c r="P2931" i="1"/>
  <c r="Q2931" i="1"/>
  <c r="P2048" i="1"/>
  <c r="Q2048" i="1"/>
  <c r="Q2466" i="1"/>
  <c r="P2466" i="1"/>
  <c r="P1731" i="1"/>
  <c r="Q1731" i="1"/>
  <c r="O2959" i="1"/>
  <c r="N2960" i="1"/>
  <c r="Q2734" i="1"/>
  <c r="P2734" i="1"/>
  <c r="P3337" i="1"/>
  <c r="Q3337" i="1"/>
  <c r="P3557" i="1"/>
  <c r="Q3557" i="1"/>
  <c r="Q3560" i="1"/>
  <c r="P3560" i="1"/>
  <c r="O4354" i="1"/>
  <c r="N4355" i="1"/>
  <c r="O3406" i="1"/>
  <c r="N3407" i="1"/>
  <c r="P3591" i="1"/>
  <c r="Q3591" i="1"/>
  <c r="O3382" i="1"/>
  <c r="P4278" i="1"/>
  <c r="Q4278" i="1"/>
  <c r="N4330" i="1"/>
  <c r="O4330" i="1" s="1"/>
  <c r="O4329" i="1"/>
  <c r="Q4501" i="1"/>
  <c r="P4501" i="1"/>
  <c r="Q4627" i="1"/>
  <c r="P4627" i="1"/>
  <c r="Q4377" i="1"/>
  <c r="P4377" i="1"/>
  <c r="P4535" i="1"/>
  <c r="Q4535" i="1"/>
  <c r="P4566" i="1"/>
  <c r="Q4566" i="1"/>
  <c r="O4207" i="1"/>
  <c r="N4208" i="1"/>
  <c r="O4208" i="1" s="1"/>
  <c r="Q4735" i="1"/>
  <c r="P4735" i="1"/>
  <c r="O5240" i="1"/>
  <c r="N5241" i="1"/>
  <c r="Q4545" i="1"/>
  <c r="P4545" i="1"/>
  <c r="N5163" i="1"/>
  <c r="O5162" i="1"/>
  <c r="P5104" i="1"/>
  <c r="Q5104" i="1"/>
  <c r="P6007" i="1"/>
  <c r="Q6007" i="1"/>
  <c r="P5197" i="1"/>
  <c r="Q5197" i="1"/>
  <c r="P6090" i="1"/>
  <c r="Q6090" i="1"/>
  <c r="P5845" i="1"/>
  <c r="Q5845" i="1"/>
  <c r="P4705" i="1"/>
  <c r="Q4705" i="1"/>
  <c r="P5580" i="1"/>
  <c r="Q5580" i="1"/>
  <c r="P5736" i="1"/>
  <c r="P5734" i="1"/>
  <c r="Q5734" i="1"/>
  <c r="N6240" i="1"/>
  <c r="O6240" i="1" s="1"/>
  <c r="O6239" i="1"/>
  <c r="O6271" i="1"/>
  <c r="P6309" i="1"/>
  <c r="O6408" i="1"/>
  <c r="N6409" i="1"/>
  <c r="P6471" i="1"/>
  <c r="Q6471" i="1"/>
  <c r="P5509" i="1"/>
  <c r="Q5509" i="1"/>
  <c r="P6352" i="1"/>
  <c r="Q6352" i="1"/>
  <c r="O6734" i="1"/>
  <c r="N6735" i="1"/>
  <c r="O6735" i="1" s="1"/>
  <c r="P6796" i="1"/>
  <c r="Q6796" i="1"/>
  <c r="O7087" i="1"/>
  <c r="N7088" i="1"/>
  <c r="O7088" i="1" s="1"/>
  <c r="P6959" i="1"/>
  <c r="Q6959" i="1"/>
  <c r="P6862" i="1"/>
  <c r="P1980" i="1"/>
  <c r="Q1980" i="1"/>
  <c r="N4179" i="1"/>
  <c r="O4178" i="1"/>
  <c r="P4189" i="1"/>
  <c r="Q4189" i="1"/>
  <c r="P4319" i="1"/>
  <c r="Q4319" i="1"/>
  <c r="Q917" i="1"/>
  <c r="P917" i="1"/>
  <c r="O5513" i="1"/>
  <c r="N5514" i="1"/>
  <c r="P6855" i="1"/>
  <c r="Q6855" i="1"/>
  <c r="P156" i="1"/>
  <c r="Q673" i="1"/>
  <c r="P673" i="1"/>
  <c r="O1225" i="1"/>
  <c r="N1226" i="1"/>
  <c r="O1152" i="1"/>
  <c r="N1153" i="1"/>
  <c r="P1072" i="1"/>
  <c r="Q1072" i="1"/>
  <c r="P963" i="1"/>
  <c r="Q963" i="1"/>
  <c r="N786" i="1"/>
  <c r="O785" i="1"/>
  <c r="P1409" i="1"/>
  <c r="Q1409" i="1"/>
  <c r="P1321" i="1"/>
  <c r="P978" i="1"/>
  <c r="Q978" i="1"/>
  <c r="O1278" i="1"/>
  <c r="N1279" i="1"/>
  <c r="Q1665" i="1"/>
  <c r="P1665" i="1"/>
  <c r="N796" i="1"/>
  <c r="O795" i="1"/>
  <c r="Q1838" i="1"/>
  <c r="P1838" i="1"/>
  <c r="P2093" i="1"/>
  <c r="O1632" i="1"/>
  <c r="N1633" i="1"/>
  <c r="P2172" i="1"/>
  <c r="Q2172" i="1"/>
  <c r="O1772" i="1"/>
  <c r="N1773" i="1"/>
  <c r="O1773" i="1" s="1"/>
  <c r="Q2389" i="1"/>
  <c r="P2389" i="1"/>
  <c r="O1897" i="1"/>
  <c r="P1900" i="1"/>
  <c r="P2678" i="1"/>
  <c r="Q2678" i="1"/>
  <c r="N2862" i="1"/>
  <c r="O2861" i="1"/>
  <c r="N3720" i="1"/>
  <c r="O3720" i="1" s="1"/>
  <c r="O3719" i="1"/>
  <c r="P4353" i="1"/>
  <c r="Q4353" i="1"/>
  <c r="P3405" i="1"/>
  <c r="Q3405" i="1"/>
  <c r="O4120" i="1"/>
  <c r="N4121" i="1"/>
  <c r="P3381" i="1"/>
  <c r="Q3381" i="1"/>
  <c r="P4279" i="1"/>
  <c r="P4387" i="1"/>
  <c r="Q4387" i="1"/>
  <c r="P3451" i="1"/>
  <c r="P1713" i="1"/>
  <c r="Q1713" i="1"/>
  <c r="P4328" i="1"/>
  <c r="Q4328" i="1"/>
  <c r="O4516" i="1"/>
  <c r="N4517" i="1"/>
  <c r="O4517" i="1" s="1"/>
  <c r="Q4020" i="1"/>
  <c r="P4020" i="1"/>
  <c r="Q4195" i="1"/>
  <c r="P4195" i="1"/>
  <c r="O4789" i="1"/>
  <c r="N4790" i="1"/>
  <c r="O4790" i="1" s="1"/>
  <c r="O4551" i="1"/>
  <c r="N4552" i="1"/>
  <c r="O4552" i="1" s="1"/>
  <c r="O4574" i="1"/>
  <c r="N4575" i="1"/>
  <c r="P4734" i="1"/>
  <c r="Q4734" i="1"/>
  <c r="Q4538" i="1"/>
  <c r="P4538" i="1"/>
  <c r="O4736" i="1"/>
  <c r="N4737" i="1"/>
  <c r="P4941" i="1"/>
  <c r="P4769" i="1"/>
  <c r="Q4769" i="1"/>
  <c r="Q4855" i="1"/>
  <c r="P4855" i="1"/>
  <c r="Q4561" i="1"/>
  <c r="P4561" i="1"/>
  <c r="P5290" i="1"/>
  <c r="Q5290" i="1"/>
  <c r="P5486" i="1"/>
  <c r="Q5486" i="1"/>
  <c r="P5310" i="1"/>
  <c r="Q5310" i="1"/>
  <c r="P5659" i="1"/>
  <c r="Q5659" i="1"/>
  <c r="O5785" i="1"/>
  <c r="N5786" i="1"/>
  <c r="O5786" i="1" s="1"/>
  <c r="P6238" i="1"/>
  <c r="Q6238" i="1"/>
  <c r="P6270" i="1"/>
  <c r="Q6270" i="1"/>
  <c r="N6481" i="1"/>
  <c r="O6480" i="1"/>
  <c r="P6480" i="1" s="1"/>
  <c r="Q6519" i="1"/>
  <c r="O7003" i="1"/>
  <c r="N7004" i="1"/>
  <c r="O7029" i="1"/>
  <c r="N7030" i="1"/>
  <c r="O7030" i="1" s="1"/>
  <c r="P6861" i="1"/>
  <c r="Q6861" i="1"/>
  <c r="O6961" i="1"/>
  <c r="N6962" i="1"/>
  <c r="O6962" i="1" s="1"/>
  <c r="P7049" i="1"/>
  <c r="O747" i="1"/>
  <c r="N748" i="1"/>
  <c r="P2176" i="1"/>
  <c r="Q2176" i="1"/>
  <c r="Q2718" i="1"/>
  <c r="P2718" i="1"/>
  <c r="P3161" i="1"/>
  <c r="Q3161" i="1"/>
  <c r="O4097" i="1"/>
  <c r="N4098" i="1"/>
  <c r="P4728" i="1"/>
  <c r="O1292" i="1"/>
  <c r="N1293" i="1"/>
  <c r="O1293" i="1" s="1"/>
  <c r="P1220" i="1"/>
  <c r="Q1220" i="1"/>
  <c r="P3067" i="1"/>
  <c r="Q3067" i="1"/>
  <c r="N4581" i="1"/>
  <c r="O4581" i="1" s="1"/>
  <c r="O4580" i="1"/>
  <c r="N729" i="1"/>
  <c r="O728" i="1"/>
  <c r="P1224" i="1"/>
  <c r="Q1224" i="1"/>
  <c r="O1163" i="1"/>
  <c r="N1164" i="1"/>
  <c r="P784" i="1"/>
  <c r="Q784" i="1"/>
  <c r="N1699" i="1"/>
  <c r="O1698" i="1"/>
  <c r="P1822" i="1"/>
  <c r="P794" i="1"/>
  <c r="Q794" i="1"/>
  <c r="O2333" i="1"/>
  <c r="N2334" i="1"/>
  <c r="N1805" i="1"/>
  <c r="O1805" i="1" s="1"/>
  <c r="O1804" i="1"/>
  <c r="P2386" i="1"/>
  <c r="Q2386" i="1"/>
  <c r="O2412" i="1"/>
  <c r="N2413" i="1"/>
  <c r="P2128" i="1"/>
  <c r="P1631" i="1"/>
  <c r="Q1631" i="1"/>
  <c r="O2628" i="1"/>
  <c r="N2629" i="1"/>
  <c r="P1807" i="1"/>
  <c r="Q1807" i="1"/>
  <c r="P1771" i="1"/>
  <c r="Q1771" i="1"/>
  <c r="P1896" i="1"/>
  <c r="Q1896" i="1"/>
  <c r="O2970" i="1"/>
  <c r="N2971" i="1"/>
  <c r="P1910" i="1"/>
  <c r="P3160" i="1"/>
  <c r="P2860" i="1"/>
  <c r="Q2860" i="1"/>
  <c r="P3021" i="1"/>
  <c r="Q3021" i="1"/>
  <c r="P3718" i="1"/>
  <c r="Q3718" i="1"/>
  <c r="P3907" i="1"/>
  <c r="Q2659" i="1"/>
  <c r="P2659" i="1"/>
  <c r="P3599" i="1"/>
  <c r="Q3599" i="1"/>
  <c r="P4119" i="1"/>
  <c r="Q4119" i="1"/>
  <c r="O4416" i="1"/>
  <c r="N4417" i="1"/>
  <c r="O1831" i="1"/>
  <c r="N1832" i="1"/>
  <c r="O1832" i="1" s="1"/>
  <c r="P3818" i="1"/>
  <c r="Q3818" i="1"/>
  <c r="P4515" i="1"/>
  <c r="Q4515" i="1"/>
  <c r="O4021" i="1"/>
  <c r="N4022" i="1"/>
  <c r="O4680" i="1"/>
  <c r="N4681" i="1"/>
  <c r="O4681" i="1" s="1"/>
  <c r="P4284" i="1"/>
  <c r="P4788" i="1"/>
  <c r="Q4788" i="1"/>
  <c r="Q4550" i="1"/>
  <c r="P4550" i="1"/>
  <c r="P4296" i="1"/>
  <c r="Q4296" i="1"/>
  <c r="Q4567" i="1"/>
  <c r="P4567" i="1"/>
  <c r="N3346" i="1"/>
  <c r="O3346" i="1" s="1"/>
  <c r="O3345" i="1"/>
  <c r="P4858" i="1"/>
  <c r="Q4858" i="1"/>
  <c r="N5281" i="1"/>
  <c r="O5281" i="1" s="1"/>
  <c r="N4794" i="1"/>
  <c r="O4793" i="1"/>
  <c r="P5006" i="1"/>
  <c r="Q5006" i="1"/>
  <c r="O4562" i="1"/>
  <c r="P4572" i="1"/>
  <c r="O5645" i="1"/>
  <c r="O5644" i="1"/>
  <c r="P5393" i="1"/>
  <c r="Q5393" i="1"/>
  <c r="O5648" i="1"/>
  <c r="O5647" i="1"/>
  <c r="P5727" i="1"/>
  <c r="Q5727" i="1"/>
  <c r="O6267" i="1"/>
  <c r="N6268" i="1"/>
  <c r="O6268" i="1" s="1"/>
  <c r="P5784" i="1"/>
  <c r="Q5784" i="1"/>
  <c r="P6286" i="1"/>
  <c r="Q6286" i="1"/>
  <c r="P6428" i="1"/>
  <c r="Q6428" i="1"/>
  <c r="O6742" i="1"/>
  <c r="N6743" i="1"/>
  <c r="P6130" i="1"/>
  <c r="Q6130" i="1"/>
  <c r="O7077" i="1"/>
  <c r="N7078" i="1"/>
  <c r="O7078" i="1" s="1"/>
  <c r="O7012" i="1"/>
  <c r="N7013" i="1"/>
  <c r="O7013" i="1" s="1"/>
  <c r="O6708" i="1"/>
  <c r="N6709" i="1"/>
  <c r="O6709" i="1" s="1"/>
  <c r="P7048" i="1"/>
  <c r="Q7048" i="1"/>
  <c r="P1530" i="1"/>
  <c r="Q1530" i="1"/>
  <c r="Q2390" i="1"/>
  <c r="P2390" i="1"/>
  <c r="P3484" i="1"/>
  <c r="Q3484" i="1"/>
  <c r="P3387" i="1"/>
  <c r="Q3387" i="1"/>
  <c r="O4952" i="1"/>
  <c r="N4953" i="1"/>
  <c r="P1136" i="1"/>
  <c r="Q1136" i="1"/>
  <c r="N3073" i="1"/>
  <c r="O3073" i="1" s="1"/>
  <c r="O3072" i="1"/>
  <c r="P3931" i="1"/>
  <c r="Q3931" i="1"/>
  <c r="Q4947" i="1"/>
  <c r="P4947" i="1"/>
  <c r="P245" i="1"/>
  <c r="Q245" i="1"/>
  <c r="P266" i="1"/>
  <c r="O541" i="1"/>
  <c r="P541" i="1" s="1"/>
  <c r="N542" i="1"/>
  <c r="O542" i="1" s="1"/>
  <c r="N449" i="1"/>
  <c r="O448" i="1"/>
  <c r="Q853" i="1"/>
  <c r="P853" i="1"/>
  <c r="P727" i="1"/>
  <c r="Q727" i="1"/>
  <c r="O1129" i="1"/>
  <c r="N1130" i="1"/>
  <c r="P1162" i="1"/>
  <c r="Q1162" i="1"/>
  <c r="P1541" i="1"/>
  <c r="O1765" i="1"/>
  <c r="N1766" i="1"/>
  <c r="P1697" i="1"/>
  <c r="Q1697" i="1"/>
  <c r="N1843" i="1"/>
  <c r="O1842" i="1"/>
  <c r="P1803" i="1"/>
  <c r="Q1803" i="1"/>
  <c r="O2430" i="1"/>
  <c r="N2431" i="1"/>
  <c r="O2431" i="1" s="1"/>
  <c r="O1120" i="1"/>
  <c r="N1121" i="1"/>
  <c r="P2411" i="1"/>
  <c r="Q2411" i="1"/>
  <c r="P2127" i="1"/>
  <c r="Q2127" i="1"/>
  <c r="Q2627" i="1"/>
  <c r="P2627" i="1"/>
  <c r="P2393" i="1"/>
  <c r="Q2393" i="1"/>
  <c r="P3024" i="1"/>
  <c r="Q3024" i="1"/>
  <c r="O2726" i="1"/>
  <c r="N2727" i="1"/>
  <c r="O2727" i="1" s="1"/>
  <c r="P1857" i="1"/>
  <c r="Q1857" i="1"/>
  <c r="P1741" i="1"/>
  <c r="Q1741" i="1"/>
  <c r="P1957" i="1"/>
  <c r="O2451" i="1"/>
  <c r="N2452" i="1"/>
  <c r="P1929" i="1"/>
  <c r="O3078" i="1"/>
  <c r="N3079" i="1"/>
  <c r="P1909" i="1"/>
  <c r="Q1909" i="1"/>
  <c r="P3159" i="1"/>
  <c r="Q3159" i="1"/>
  <c r="P3494" i="1"/>
  <c r="P2263" i="1"/>
  <c r="Q2263" i="1"/>
  <c r="P3752" i="1"/>
  <c r="Q3752" i="1"/>
  <c r="P3022" i="1"/>
  <c r="P3441" i="1"/>
  <c r="P3906" i="1"/>
  <c r="Q3906" i="1"/>
  <c r="P3606" i="1"/>
  <c r="Q3606" i="1"/>
  <c r="P2660" i="1"/>
  <c r="O4245" i="1"/>
  <c r="N4246" i="1"/>
  <c r="O4246" i="1" s="1"/>
  <c r="P4393" i="1"/>
  <c r="Q4393" i="1"/>
  <c r="Q4415" i="1"/>
  <c r="P4415" i="1"/>
  <c r="O3489" i="1"/>
  <c r="N3490" i="1"/>
  <c r="O3490" i="1" s="1"/>
  <c r="P3350" i="1"/>
  <c r="Q3350" i="1"/>
  <c r="Q1830" i="1"/>
  <c r="P1830" i="1"/>
  <c r="P3819" i="1"/>
  <c r="O4889" i="1"/>
  <c r="N4890" i="1"/>
  <c r="P4674" i="1"/>
  <c r="Q4674" i="1"/>
  <c r="P4725" i="1"/>
  <c r="P4283" i="1"/>
  <c r="Q4283" i="1"/>
  <c r="P3354" i="1"/>
  <c r="Q3354" i="1"/>
  <c r="O4433" i="1"/>
  <c r="N4434" i="1"/>
  <c r="P4596" i="1"/>
  <c r="Q4596" i="1"/>
  <c r="Q3344" i="1"/>
  <c r="P3344" i="1"/>
  <c r="P4560" i="1"/>
  <c r="Q4560" i="1"/>
  <c r="O4599" i="1"/>
  <c r="N4600" i="1"/>
  <c r="O4600" i="1" s="1"/>
  <c r="N4842" i="1"/>
  <c r="O4842" i="1" s="1"/>
  <c r="O4841" i="1"/>
  <c r="O4859" i="1"/>
  <c r="N4860" i="1"/>
  <c r="O4860" i="1" s="1"/>
  <c r="P4792" i="1"/>
  <c r="Q4792" i="1"/>
  <c r="P5318" i="1"/>
  <c r="Q5318" i="1"/>
  <c r="N5657" i="1"/>
  <c r="O5657" i="1" s="1"/>
  <c r="O5656" i="1"/>
  <c r="N4898" i="1"/>
  <c r="O4897" i="1"/>
  <c r="P5570" i="1"/>
  <c r="Q5570" i="1"/>
  <c r="P5730" i="1"/>
  <c r="Q5730" i="1"/>
  <c r="N5535" i="1"/>
  <c r="O5534" i="1"/>
  <c r="P6266" i="1"/>
  <c r="Q6266" i="1"/>
  <c r="Q6596" i="1"/>
  <c r="P6596" i="1"/>
  <c r="O6429" i="1"/>
  <c r="N6430" i="1"/>
  <c r="O6754" i="1"/>
  <c r="N6755" i="1"/>
  <c r="O6755" i="1" s="1"/>
  <c r="P6707" i="1"/>
  <c r="Q6707" i="1"/>
  <c r="P7097" i="1"/>
  <c r="Q7097" i="1"/>
  <c r="P1501" i="1"/>
  <c r="Q1501" i="1"/>
  <c r="P1350" i="1"/>
  <c r="Q1350" i="1"/>
  <c r="P2896" i="1"/>
  <c r="Q2896" i="1"/>
  <c r="N4242" i="1"/>
  <c r="O4242" i="1" s="1"/>
  <c r="O4241" i="1"/>
  <c r="O3849" i="1"/>
  <c r="N3850" i="1"/>
  <c r="O3850" i="1" s="1"/>
  <c r="Q354" i="1"/>
  <c r="P354" i="1"/>
  <c r="P5569" i="1"/>
  <c r="Q5569" i="1"/>
  <c r="P6332" i="1"/>
  <c r="Q6332" i="1"/>
  <c r="P203" i="1"/>
  <c r="Q203" i="1"/>
  <c r="Q546" i="1"/>
  <c r="Q540" i="1"/>
  <c r="P286" i="1"/>
  <c r="Q286" i="1"/>
  <c r="Q447" i="1"/>
  <c r="P447" i="1"/>
  <c r="O1140" i="1"/>
  <c r="N1141" i="1"/>
  <c r="Q886" i="1"/>
  <c r="P886" i="1"/>
  <c r="P1128" i="1"/>
  <c r="Q1128" i="1"/>
  <c r="O1229" i="1"/>
  <c r="N1230" i="1"/>
  <c r="O1185" i="1"/>
  <c r="N1186" i="1"/>
  <c r="P1764" i="1"/>
  <c r="Q1764" i="1"/>
  <c r="O1744" i="1"/>
  <c r="N1745" i="1"/>
  <c r="O1745" i="1" s="1"/>
  <c r="N1921" i="1"/>
  <c r="O1920" i="1"/>
  <c r="O1886" i="1"/>
  <c r="N1887" i="1"/>
  <c r="O1887" i="1" s="1"/>
  <c r="O1853" i="1"/>
  <c r="N1854" i="1"/>
  <c r="O1854" i="1" s="1"/>
  <c r="P2429" i="1"/>
  <c r="Q2429" i="1"/>
  <c r="Q1119" i="1"/>
  <c r="P1119" i="1"/>
  <c r="P1782" i="1"/>
  <c r="Q1782" i="1"/>
  <c r="P2353" i="1"/>
  <c r="Q2353" i="1"/>
  <c r="O2301" i="1"/>
  <c r="N2302" i="1"/>
  <c r="O2302" i="1" s="1"/>
  <c r="P2394" i="1"/>
  <c r="P2155" i="1"/>
  <c r="O2741" i="1"/>
  <c r="N2742" i="1"/>
  <c r="O1858" i="1"/>
  <c r="N1859" i="1"/>
  <c r="O1859" i="1" s="1"/>
  <c r="Q2603" i="1"/>
  <c r="P2603" i="1"/>
  <c r="P1956" i="1"/>
  <c r="Q1956" i="1"/>
  <c r="Q2450" i="1"/>
  <c r="P2450" i="1"/>
  <c r="P1928" i="1"/>
  <c r="Q1928" i="1"/>
  <c r="P2705" i="1"/>
  <c r="Q3077" i="1"/>
  <c r="P3077" i="1"/>
  <c r="P3493" i="1"/>
  <c r="Q3493" i="1"/>
  <c r="O3281" i="1"/>
  <c r="N3282" i="1"/>
  <c r="O3282" i="1" s="1"/>
  <c r="O3694" i="1"/>
  <c r="N3695" i="1"/>
  <c r="O3695" i="1" s="1"/>
  <c r="P3440" i="1"/>
  <c r="Q3440" i="1"/>
  <c r="N4009" i="1"/>
  <c r="O4008" i="1"/>
  <c r="P4244" i="1"/>
  <c r="Q4244" i="1"/>
  <c r="N4087" i="1"/>
  <c r="O4086" i="1"/>
  <c r="P4286" i="1"/>
  <c r="Q4286" i="1"/>
  <c r="P3841" i="1"/>
  <c r="N4731" i="1"/>
  <c r="O4730" i="1"/>
  <c r="P4691" i="1"/>
  <c r="Q4691" i="1"/>
  <c r="O4772" i="1"/>
  <c r="N4773" i="1"/>
  <c r="O4773" i="1" s="1"/>
  <c r="O3355" i="1"/>
  <c r="N3356" i="1"/>
  <c r="P4432" i="1"/>
  <c r="Q4432" i="1"/>
  <c r="P3820" i="1"/>
  <c r="Q3820" i="1"/>
  <c r="Q4598" i="1"/>
  <c r="P4598" i="1"/>
  <c r="P4840" i="1"/>
  <c r="Q4840" i="1"/>
  <c r="P5316" i="1"/>
  <c r="P5250" i="1"/>
  <c r="Q5250" i="1"/>
  <c r="O4926" i="1"/>
  <c r="N4927" i="1"/>
  <c r="O4927" i="1" s="1"/>
  <c r="N5016" i="1"/>
  <c r="O5015" i="1"/>
  <c r="Q4896" i="1"/>
  <c r="P4896" i="1"/>
  <c r="P5461" i="1"/>
  <c r="Q5461" i="1"/>
  <c r="P5792" i="1"/>
  <c r="N5191" i="1"/>
  <c r="O5191" i="1" s="1"/>
  <c r="O5190" i="1"/>
  <c r="P5533" i="1"/>
  <c r="Q5533" i="1"/>
  <c r="P5758" i="1"/>
  <c r="Q5758" i="1"/>
  <c r="P5183" i="1"/>
  <c r="P6732" i="1"/>
  <c r="N7053" i="1"/>
  <c r="O7052" i="1"/>
  <c r="P385" i="1"/>
  <c r="Q385" i="1"/>
  <c r="O1137" i="1"/>
  <c r="N1138" i="1"/>
  <c r="P3684" i="1"/>
  <c r="Q3684" i="1"/>
  <c r="N4782" i="1"/>
  <c r="O4782" i="1" s="1"/>
  <c r="O4781" i="1"/>
  <c r="Q222" i="1"/>
  <c r="P222" i="1"/>
  <c r="P1255" i="1"/>
  <c r="Q1255" i="1"/>
  <c r="P4105" i="1"/>
  <c r="Q4105" i="1"/>
  <c r="P4780" i="1"/>
  <c r="Q4780" i="1"/>
  <c r="N5295" i="1"/>
  <c r="O5295" i="1" s="1"/>
  <c r="P879" i="1"/>
  <c r="Q879" i="1"/>
  <c r="P155" i="1"/>
  <c r="Q155" i="1"/>
  <c r="P355" i="1"/>
  <c r="Q355" i="1"/>
  <c r="O416" i="1"/>
  <c r="N417" i="1"/>
  <c r="O775" i="1"/>
  <c r="N776" i="1"/>
  <c r="O736" i="1"/>
  <c r="N737" i="1"/>
  <c r="P362" i="1"/>
  <c r="Q362" i="1"/>
  <c r="O1134" i="1"/>
  <c r="N1135" i="1"/>
  <c r="O1135" i="1" s="1"/>
  <c r="O924" i="1"/>
  <c r="N925" i="1"/>
  <c r="Q1228" i="1"/>
  <c r="P1228" i="1"/>
  <c r="O1426" i="1"/>
  <c r="N1427" i="1"/>
  <c r="O1427" i="1" s="1"/>
  <c r="P1184" i="1"/>
  <c r="Q1184" i="1"/>
  <c r="O1064" i="1"/>
  <c r="N1065" i="1"/>
  <c r="P1743" i="1"/>
  <c r="Q1743" i="1"/>
  <c r="O1950" i="1"/>
  <c r="N1951" i="1"/>
  <c r="P1245" i="1"/>
  <c r="Q1245" i="1"/>
  <c r="P2205" i="1"/>
  <c r="P2300" i="1"/>
  <c r="Q2300" i="1"/>
  <c r="P2154" i="1"/>
  <c r="Q2154" i="1"/>
  <c r="O1827" i="1"/>
  <c r="N1828" i="1"/>
  <c r="O1828" i="1" s="1"/>
  <c r="P2740" i="1"/>
  <c r="Q2740" i="1"/>
  <c r="N2623" i="1"/>
  <c r="O2622" i="1"/>
  <c r="P2582" i="1"/>
  <c r="Q2582" i="1"/>
  <c r="O2816" i="1"/>
  <c r="N2817" i="1"/>
  <c r="P1908" i="1"/>
  <c r="Q1908" i="1"/>
  <c r="P3492" i="1"/>
  <c r="Q3492" i="1"/>
  <c r="N3322" i="1"/>
  <c r="O3322" i="1" s="1"/>
  <c r="O3321" i="1"/>
  <c r="N3144" i="1"/>
  <c r="O3143" i="1"/>
  <c r="P3746" i="1"/>
  <c r="Q3746" i="1"/>
  <c r="P4007" i="1"/>
  <c r="Q4007" i="1"/>
  <c r="P3905" i="1"/>
  <c r="Q3905" i="1"/>
  <c r="O4165" i="1"/>
  <c r="N4166" i="1"/>
  <c r="O4336" i="1"/>
  <c r="N4337" i="1"/>
  <c r="P3840" i="1"/>
  <c r="Q3840" i="1"/>
  <c r="P3453" i="1"/>
  <c r="Q3453" i="1"/>
  <c r="O4873" i="1"/>
  <c r="N4874" i="1"/>
  <c r="O4886" i="1"/>
  <c r="N4887" i="1"/>
  <c r="O4887" i="1" s="1"/>
  <c r="P4488" i="1"/>
  <c r="Q4488" i="1"/>
  <c r="Q4362" i="1"/>
  <c r="P4362" i="1"/>
  <c r="O5738" i="1"/>
  <c r="N5739" i="1"/>
  <c r="O5739" i="1" s="1"/>
  <c r="P4925" i="1"/>
  <c r="Q4925" i="1"/>
  <c r="O4776" i="1"/>
  <c r="N4777" i="1"/>
  <c r="P5014" i="1"/>
  <c r="Q5014" i="1"/>
  <c r="P5013" i="1"/>
  <c r="Q5013" i="1"/>
  <c r="N6122" i="1"/>
  <c r="O6122" i="1" s="1"/>
  <c r="O6121" i="1"/>
  <c r="O5370" i="1"/>
  <c r="N5371" i="1"/>
  <c r="O5371" i="1" s="1"/>
  <c r="P5616" i="1"/>
  <c r="Q5616" i="1"/>
  <c r="O5816" i="1"/>
  <c r="N5817" i="1"/>
  <c r="N5140" i="1"/>
  <c r="O5139" i="1"/>
  <c r="P5139" i="1" s="1"/>
  <c r="P5554" i="1"/>
  <c r="Q5554" i="1"/>
  <c r="P5791" i="1"/>
  <c r="Q5791" i="1"/>
  <c r="P5189" i="1"/>
  <c r="Q5189" i="1"/>
  <c r="P6316" i="1"/>
  <c r="Q6316" i="1"/>
  <c r="P6307" i="1"/>
  <c r="Q6307" i="1"/>
  <c r="Q6080" i="1"/>
  <c r="P6080" i="1"/>
  <c r="P6101" i="1"/>
  <c r="Q6101" i="1"/>
  <c r="O6954" i="1"/>
  <c r="N6955" i="1"/>
  <c r="O7068" i="1"/>
  <c r="N7069" i="1"/>
  <c r="O7025" i="1"/>
  <c r="N7026" i="1"/>
  <c r="O7026" i="1" s="1"/>
  <c r="P1076" i="1"/>
  <c r="Q1076" i="1"/>
  <c r="O1221" i="1"/>
  <c r="N1222" i="1"/>
  <c r="O1222" i="1" s="1"/>
  <c r="Q2887" i="1"/>
  <c r="P2887" i="1"/>
  <c r="P3248" i="1"/>
  <c r="P4556" i="1"/>
  <c r="Q4556" i="1"/>
  <c r="O4991" i="1"/>
  <c r="N4992" i="1"/>
  <c r="O4992" i="1" s="1"/>
  <c r="Q535" i="1"/>
  <c r="O386" i="1"/>
  <c r="N387" i="1"/>
  <c r="O4479" i="1"/>
  <c r="N4480" i="1"/>
  <c r="P4951" i="1"/>
  <c r="Q4951" i="1"/>
  <c r="P227" i="1"/>
  <c r="Q227" i="1"/>
  <c r="O204" i="1"/>
  <c r="N205" i="1"/>
  <c r="P415" i="1"/>
  <c r="Q415" i="1"/>
  <c r="P735" i="1"/>
  <c r="Q735" i="1"/>
  <c r="Q672" i="1"/>
  <c r="P672" i="1"/>
  <c r="P1133" i="1"/>
  <c r="Q1133" i="1"/>
  <c r="O888" i="1"/>
  <c r="N889" i="1"/>
  <c r="P923" i="1"/>
  <c r="Q923" i="1"/>
  <c r="P1425" i="1"/>
  <c r="Q1425" i="1"/>
  <c r="P1381" i="1"/>
  <c r="P1063" i="1"/>
  <c r="Q1063" i="1"/>
  <c r="P968" i="1"/>
  <c r="Q968" i="1"/>
  <c r="O1430" i="1"/>
  <c r="N1431" i="1"/>
  <c r="N1708" i="1"/>
  <c r="O1707" i="1"/>
  <c r="O1788" i="1"/>
  <c r="N1789" i="1"/>
  <c r="O1789" i="1" s="1"/>
  <c r="O1940" i="1"/>
  <c r="N1941" i="1"/>
  <c r="O1974" i="1"/>
  <c r="N1975" i="1"/>
  <c r="N1247" i="1"/>
  <c r="O1247" i="1" s="1"/>
  <c r="O1246" i="1"/>
  <c r="P2001" i="1"/>
  <c r="Q2001" i="1"/>
  <c r="P2204" i="1"/>
  <c r="Q2204" i="1"/>
  <c r="P1781" i="1"/>
  <c r="Q1781" i="1"/>
  <c r="Q2189" i="1"/>
  <c r="P2189" i="1"/>
  <c r="Q2651" i="1"/>
  <c r="P2651" i="1"/>
  <c r="N2875" i="1"/>
  <c r="O2874" i="1"/>
  <c r="P2656" i="1"/>
  <c r="O2675" i="1"/>
  <c r="N2676" i="1"/>
  <c r="O2676" i="1" s="1"/>
  <c r="O2736" i="1"/>
  <c r="N2737" i="1"/>
  <c r="O3465" i="1"/>
  <c r="N3466" i="1"/>
  <c r="O3466" i="1" s="1"/>
  <c r="Q3336" i="1"/>
  <c r="P3336" i="1"/>
  <c r="P3142" i="1"/>
  <c r="Q3142" i="1"/>
  <c r="P3590" i="1"/>
  <c r="Q3590" i="1"/>
  <c r="P4164" i="1"/>
  <c r="Q4164" i="1"/>
  <c r="P3275" i="1"/>
  <c r="Q3275" i="1"/>
  <c r="O3234" i="1"/>
  <c r="N3235" i="1"/>
  <c r="O4390" i="1"/>
  <c r="N4391" i="1"/>
  <c r="O4391" i="1" s="1"/>
  <c r="N4187" i="1"/>
  <c r="O4187" i="1" s="1"/>
  <c r="O4186" i="1"/>
  <c r="P3983" i="1"/>
  <c r="Q3983" i="1"/>
  <c r="O4398" i="1"/>
  <c r="N4399" i="1"/>
  <c r="Q4901" i="1"/>
  <c r="P4901" i="1"/>
  <c r="O4903" i="1"/>
  <c r="N4904" i="1"/>
  <c r="P5743" i="1"/>
  <c r="Q5743" i="1"/>
  <c r="N5030" i="1"/>
  <c r="P5040" i="1" s="1"/>
  <c r="O5029" i="1"/>
  <c r="O5335" i="1"/>
  <c r="N5336" i="1"/>
  <c r="O5336" i="1" s="1"/>
  <c r="N5693" i="1"/>
  <c r="O5692" i="1"/>
  <c r="Q4775" i="1"/>
  <c r="P4775" i="1"/>
  <c r="P4826" i="1"/>
  <c r="Q4826" i="1"/>
  <c r="P6120" i="1"/>
  <c r="Q6120" i="1"/>
  <c r="P5369" i="1"/>
  <c r="Q5369" i="1"/>
  <c r="O5617" i="1"/>
  <c r="N5618" i="1"/>
  <c r="O5618" i="1" s="1"/>
  <c r="P5815" i="1"/>
  <c r="Q5815" i="1"/>
  <c r="P6003" i="1"/>
  <c r="Q6003" i="1"/>
  <c r="Q5138" i="1"/>
  <c r="O5555" i="1"/>
  <c r="N5556" i="1"/>
  <c r="O6081" i="1"/>
  <c r="N6082" i="1"/>
  <c r="O6082" i="1" s="1"/>
  <c r="O6314" i="1"/>
  <c r="N6315" i="1"/>
  <c r="O6315" i="1" s="1"/>
  <c r="N6165" i="1"/>
  <c r="O6165" i="1" s="1"/>
  <c r="O6164" i="1"/>
  <c r="P6289" i="1"/>
  <c r="O6770" i="1"/>
  <c r="N6771" i="1"/>
  <c r="O6771" i="1" s="1"/>
  <c r="P6300" i="1"/>
  <c r="P6816" i="1"/>
  <c r="Q6816" i="1"/>
  <c r="O7101" i="1"/>
  <c r="N7102" i="1"/>
  <c r="P7024" i="1"/>
  <c r="Q7024" i="1"/>
  <c r="O3932" i="1"/>
  <c r="N3933" i="1"/>
  <c r="P4348" i="1"/>
  <c r="Q4348" i="1"/>
  <c r="P810" i="1"/>
  <c r="Q810" i="1"/>
  <c r="Q1485" i="1"/>
  <c r="P1485" i="1"/>
  <c r="P3735" i="1"/>
  <c r="Q3735" i="1"/>
  <c r="P4096" i="1"/>
  <c r="Q4096" i="1"/>
  <c r="P143" i="1"/>
  <c r="Q143" i="1"/>
  <c r="P256" i="1"/>
  <c r="O372" i="1"/>
  <c r="N373" i="1"/>
  <c r="N755" i="1"/>
  <c r="O754" i="1"/>
  <c r="O710" i="1"/>
  <c r="N711" i="1"/>
  <c r="P1380" i="1"/>
  <c r="Q1380" i="1"/>
  <c r="O1296" i="1"/>
  <c r="N1297" i="1"/>
  <c r="O1297" i="1" s="1"/>
  <c r="O1492" i="1"/>
  <c r="N1493" i="1"/>
  <c r="O1493" i="1" s="1"/>
  <c r="O1864" i="1"/>
  <c r="N1865" i="1"/>
  <c r="N1810" i="1"/>
  <c r="O1809" i="1"/>
  <c r="Q2655" i="1"/>
  <c r="P2655" i="1"/>
  <c r="P2674" i="1"/>
  <c r="Q2674" i="1"/>
  <c r="O2221" i="1"/>
  <c r="N2222" i="1"/>
  <c r="P3289" i="1"/>
  <c r="Q3289" i="1"/>
  <c r="P2343" i="1"/>
  <c r="Q2343" i="1"/>
  <c r="P2139" i="1"/>
  <c r="Q2139" i="1"/>
  <c r="P1891" i="1"/>
  <c r="Q2735" i="1"/>
  <c r="P2735" i="1"/>
  <c r="P3482" i="1"/>
  <c r="N2848" i="1"/>
  <c r="O2847" i="1"/>
  <c r="P4229" i="1"/>
  <c r="Q4229" i="1"/>
  <c r="P3527" i="1"/>
  <c r="O3276" i="1"/>
  <c r="N3277" i="1"/>
  <c r="O4201" i="1"/>
  <c r="N4202" i="1"/>
  <c r="P3874" i="1"/>
  <c r="Q3874" i="1"/>
  <c r="O4225" i="1"/>
  <c r="N4226" i="1"/>
  <c r="Q3233" i="1"/>
  <c r="P3233" i="1"/>
  <c r="P3921" i="1"/>
  <c r="P4172" i="1"/>
  <c r="Q4172" i="1"/>
  <c r="Q4518" i="1"/>
  <c r="P4518" i="1"/>
  <c r="P4543" i="1"/>
  <c r="Q4389" i="1"/>
  <c r="P4389" i="1"/>
  <c r="P4185" i="1"/>
  <c r="Q4185" i="1"/>
  <c r="N3985" i="1"/>
  <c r="O3984" i="1"/>
  <c r="O4785" i="1"/>
  <c r="N4786" i="1"/>
  <c r="P4921" i="1"/>
  <c r="Q4921" i="1"/>
  <c r="Q4902" i="1"/>
  <c r="P4902" i="1"/>
  <c r="P5334" i="1"/>
  <c r="Q5334" i="1"/>
  <c r="O4827" i="1"/>
  <c r="N4828" i="1"/>
  <c r="O5829" i="1"/>
  <c r="N5830" i="1"/>
  <c r="O5630" i="1"/>
  <c r="N4850" i="1"/>
  <c r="O4849" i="1"/>
  <c r="O5770" i="1"/>
  <c r="N5771" i="1"/>
  <c r="O5771" i="1" s="1"/>
  <c r="Q4997" i="1"/>
  <c r="P4997" i="1"/>
  <c r="P5729" i="1"/>
  <c r="Q5729" i="1"/>
  <c r="N5431" i="1"/>
  <c r="O5430" i="1"/>
  <c r="N5539" i="1"/>
  <c r="O5538" i="1"/>
  <c r="Q6208" i="1"/>
  <c r="P6208" i="1"/>
  <c r="P6194" i="1"/>
  <c r="P6288" i="1"/>
  <c r="Q6288" i="1"/>
  <c r="P6137" i="1"/>
  <c r="Q6137" i="1"/>
  <c r="O6774" i="1"/>
  <c r="N6775" i="1"/>
  <c r="P6857" i="1"/>
  <c r="P6795" i="1"/>
  <c r="Q6795" i="1"/>
  <c r="P6799" i="1"/>
  <c r="Q6799" i="1"/>
  <c r="P5344" i="1"/>
  <c r="Q5344" i="1"/>
  <c r="O7106" i="1"/>
  <c r="N7107" i="1"/>
  <c r="O7107" i="1" s="1"/>
  <c r="O1486" i="1"/>
  <c r="N1487" i="1"/>
  <c r="O2782" i="1"/>
  <c r="N2783" i="1"/>
  <c r="O3736" i="1"/>
  <c r="N3737" i="1"/>
  <c r="O3737" i="1" s="1"/>
  <c r="P5293" i="1"/>
  <c r="Q5293" i="1"/>
  <c r="O6333" i="1"/>
  <c r="N6334" i="1"/>
  <c r="Q6531" i="1"/>
  <c r="O394" i="1"/>
  <c r="N395" i="1"/>
  <c r="O2711" i="1"/>
  <c r="N2712" i="1"/>
  <c r="O2712" i="1" s="1"/>
  <c r="Q2500" i="1"/>
  <c r="P2500" i="1"/>
  <c r="P3748" i="1"/>
  <c r="O3793" i="1"/>
  <c r="N3794" i="1"/>
  <c r="O3794" i="1" s="1"/>
  <c r="Q4440" i="1"/>
  <c r="P4440" i="1"/>
  <c r="O6012" i="1"/>
  <c r="N6013" i="1"/>
  <c r="O6013" i="1" s="1"/>
  <c r="O6213" i="1"/>
  <c r="N6214" i="1"/>
  <c r="O261" i="1"/>
  <c r="N262" i="1"/>
  <c r="O262" i="1" s="1"/>
  <c r="P254" i="1"/>
  <c r="Q254" i="1"/>
  <c r="P356" i="1"/>
  <c r="P282" i="1"/>
  <c r="Q282" i="1"/>
  <c r="Q426" i="1"/>
  <c r="P426" i="1"/>
  <c r="P740" i="1"/>
  <c r="Q740" i="1"/>
  <c r="O841" i="1"/>
  <c r="N842" i="1"/>
  <c r="O842" i="1" s="1"/>
  <c r="Q887" i="1"/>
  <c r="P887" i="1"/>
  <c r="P1210" i="1"/>
  <c r="Q1210" i="1"/>
  <c r="O969" i="1"/>
  <c r="N970" i="1"/>
  <c r="P1259" i="1"/>
  <c r="P1706" i="1"/>
  <c r="Q1706" i="1"/>
  <c r="N1999" i="1"/>
  <c r="O1999" i="1" s="1"/>
  <c r="O1998" i="1"/>
  <c r="O2027" i="1"/>
  <c r="N2028" i="1"/>
  <c r="O2028" i="1" s="1"/>
  <c r="Q1749" i="1"/>
  <c r="P1749" i="1"/>
  <c r="Q2567" i="1"/>
  <c r="P2567" i="1"/>
  <c r="P99" i="1"/>
  <c r="Q99" i="1"/>
  <c r="P297" i="1"/>
  <c r="P149" i="1"/>
  <c r="Q149" i="1"/>
  <c r="N428" i="1"/>
  <c r="O427" i="1"/>
  <c r="P868" i="1"/>
  <c r="P709" i="1"/>
  <c r="Q709" i="1"/>
  <c r="P840" i="1"/>
  <c r="Q840" i="1"/>
  <c r="P1027" i="1"/>
  <c r="Q1027" i="1"/>
  <c r="O1518" i="1"/>
  <c r="N1519" i="1"/>
  <c r="O1519" i="1" s="1"/>
  <c r="P1258" i="1"/>
  <c r="Q1258" i="1"/>
  <c r="O695" i="1"/>
  <c r="N696" i="1"/>
  <c r="Q1295" i="1"/>
  <c r="P1295" i="1"/>
  <c r="N1717" i="1"/>
  <c r="O1716" i="1"/>
  <c r="O2022" i="1"/>
  <c r="N2023" i="1"/>
  <c r="P1491" i="1"/>
  <c r="Q1491" i="1"/>
  <c r="O2068" i="1"/>
  <c r="N2069" i="1"/>
  <c r="O2723" i="1"/>
  <c r="N2724" i="1"/>
  <c r="O2724" i="1" s="1"/>
  <c r="Q1863" i="1"/>
  <c r="P1863" i="1"/>
  <c r="Q2419" i="1"/>
  <c r="P2419" i="1"/>
  <c r="P1269" i="1"/>
  <c r="N2569" i="1"/>
  <c r="O2568" i="1"/>
  <c r="P2277" i="1"/>
  <c r="Q2277" i="1"/>
  <c r="Q1808" i="1"/>
  <c r="P1808" i="1"/>
  <c r="O2349" i="1"/>
  <c r="N2350" i="1"/>
  <c r="O2350" i="1" s="1"/>
  <c r="P2667" i="1"/>
  <c r="P2809" i="1"/>
  <c r="Q2809" i="1"/>
  <c r="P2664" i="1"/>
  <c r="P2673" i="1"/>
  <c r="Q2673" i="1"/>
  <c r="P2398" i="1"/>
  <c r="P2140" i="1"/>
  <c r="N3500" i="1"/>
  <c r="O3499" i="1"/>
  <c r="P3615" i="1"/>
  <c r="Q3615" i="1"/>
  <c r="Q2846" i="1"/>
  <c r="P2846" i="1"/>
  <c r="P4006" i="1"/>
  <c r="Q4006" i="1"/>
  <c r="O3909" i="1"/>
  <c r="N3910" i="1"/>
  <c r="N4231" i="1"/>
  <c r="O4230" i="1"/>
  <c r="P4199" i="1"/>
  <c r="P4200" i="1"/>
  <c r="Q4200" i="1"/>
  <c r="O3875" i="1"/>
  <c r="N3876" i="1"/>
  <c r="P3881" i="1" s="1"/>
  <c r="P3941" i="1"/>
  <c r="Q3941" i="1"/>
  <c r="O4837" i="1"/>
  <c r="N4838" i="1"/>
  <c r="O4838" i="1" s="1"/>
  <c r="Q4331" i="1"/>
  <c r="P4331" i="1"/>
  <c r="O4519" i="1"/>
  <c r="N4520" i="1"/>
  <c r="O4520" i="1" s="1"/>
  <c r="P4542" i="1"/>
  <c r="Q4542" i="1"/>
  <c r="P4671" i="1"/>
  <c r="N4270" i="1"/>
  <c r="O4270" i="1" s="1"/>
  <c r="O4269" i="1"/>
  <c r="Q3257" i="1"/>
  <c r="P3257" i="1"/>
  <c r="P4784" i="1"/>
  <c r="Q4784" i="1"/>
  <c r="P4922" i="1"/>
  <c r="O4944" i="1"/>
  <c r="N4945" i="1"/>
  <c r="O4945" i="1" s="1"/>
  <c r="N4882" i="1"/>
  <c r="O4881" i="1"/>
  <c r="P5629" i="1"/>
  <c r="Q5629" i="1"/>
  <c r="P5039" i="1"/>
  <c r="Q5039" i="1"/>
  <c r="Q4848" i="1"/>
  <c r="P4848" i="1"/>
  <c r="Q5769" i="1"/>
  <c r="P5769" i="1"/>
  <c r="O5212" i="1"/>
  <c r="N5213" i="1"/>
  <c r="P5429" i="1"/>
  <c r="Q5429" i="1"/>
  <c r="P5537" i="1"/>
  <c r="Q5537" i="1"/>
  <c r="Q4931" i="1"/>
  <c r="P4931" i="1"/>
  <c r="O6384" i="1"/>
  <c r="N6385" i="1"/>
  <c r="P6233" i="1"/>
  <c r="Q6233" i="1"/>
  <c r="O6138" i="1"/>
  <c r="N6139" i="1"/>
  <c r="O6647" i="1"/>
  <c r="N6648" i="1"/>
  <c r="O6648" i="1" s="1"/>
  <c r="O6802" i="1"/>
  <c r="N6803" i="1"/>
  <c r="O6803" i="1" s="1"/>
  <c r="N6904" i="1"/>
  <c r="O6903" i="1"/>
  <c r="O5345" i="1"/>
  <c r="N5346" i="1"/>
  <c r="P7021" i="1"/>
  <c r="O2689" i="1"/>
  <c r="N2690" i="1"/>
  <c r="O2690" i="1" s="1"/>
  <c r="P3786" i="1"/>
  <c r="N4107" i="1"/>
  <c r="O4106" i="1"/>
  <c r="P3880" i="1"/>
  <c r="Q3880" i="1"/>
  <c r="N5389" i="1"/>
  <c r="O5388" i="1"/>
  <c r="O5753" i="1"/>
  <c r="N5754" i="1"/>
  <c r="O5754" i="1" s="1"/>
  <c r="P349" i="1"/>
  <c r="Q349" i="1"/>
  <c r="N1935" i="1"/>
  <c r="O1935" i="1" s="1"/>
  <c r="O1934" i="1"/>
  <c r="O2912" i="1"/>
  <c r="N2913" i="1"/>
  <c r="O2913" i="1" s="1"/>
  <c r="N4595" i="1"/>
  <c r="O4594" i="1"/>
  <c r="Q4964" i="1"/>
  <c r="P4964" i="1"/>
  <c r="O5865" i="1"/>
  <c r="N5866" i="1"/>
  <c r="P6372" i="1"/>
  <c r="Q6372" i="1"/>
  <c r="P111" i="1"/>
  <c r="Q111" i="1"/>
  <c r="P867" i="1"/>
  <c r="Q867" i="1"/>
  <c r="P921" i="1"/>
  <c r="Q921" i="1"/>
  <c r="P620" i="1"/>
  <c r="Q620" i="1"/>
  <c r="Q1237" i="1"/>
  <c r="P1237" i="1"/>
  <c r="P694" i="1"/>
  <c r="Q694" i="1"/>
  <c r="P1715" i="1"/>
  <c r="Q1715" i="1"/>
  <c r="O2310" i="1"/>
  <c r="N2311" i="1"/>
  <c r="O2311" i="1" s="1"/>
  <c r="P2067" i="1"/>
  <c r="Q2067" i="1"/>
  <c r="P1750" i="1"/>
  <c r="Q1750" i="1"/>
  <c r="O2753" i="1"/>
  <c r="N2754" i="1"/>
  <c r="O2754" i="1" s="1"/>
  <c r="O2285" i="1"/>
  <c r="N2286" i="1"/>
  <c r="N2287" i="1" s="1"/>
  <c r="Q1902" i="1"/>
  <c r="P1902" i="1"/>
  <c r="P2348" i="1"/>
  <c r="Q2348" i="1"/>
  <c r="O2132" i="1"/>
  <c r="N2133" i="1"/>
  <c r="O2133" i="1" s="1"/>
  <c r="Q2663" i="1"/>
  <c r="P2663" i="1"/>
  <c r="Q2798" i="1"/>
  <c r="P2798" i="1"/>
  <c r="N2731" i="1"/>
  <c r="O2731" i="1" s="1"/>
  <c r="O2730" i="1"/>
  <c r="Q3784" i="1"/>
  <c r="P3784" i="1"/>
  <c r="N2918" i="1"/>
  <c r="O2918" i="1" s="1"/>
  <c r="O2917" i="1"/>
  <c r="O3928" i="1"/>
  <c r="N3929" i="1"/>
  <c r="O3929" i="1" s="1"/>
  <c r="P4072" i="1"/>
  <c r="Q4072" i="1"/>
  <c r="P2617" i="1"/>
  <c r="Q2617" i="1"/>
  <c r="O4342" i="1"/>
  <c r="N4343" i="1"/>
  <c r="O4343" i="1" s="1"/>
  <c r="P4248" i="1"/>
  <c r="Q4248" i="1"/>
  <c r="N4346" i="1"/>
  <c r="O4346" i="1" s="1"/>
  <c r="O4345" i="1"/>
  <c r="N3943" i="1"/>
  <c r="O3942" i="1"/>
  <c r="N4259" i="1"/>
  <c r="O4258" i="1"/>
  <c r="N4333" i="1"/>
  <c r="O4332" i="1"/>
  <c r="Q4688" i="1"/>
  <c r="P4688" i="1"/>
  <c r="P4268" i="1"/>
  <c r="Q4268" i="1"/>
  <c r="P4435" i="1"/>
  <c r="Q4435" i="1"/>
  <c r="P4943" i="1"/>
  <c r="Q4943" i="1"/>
  <c r="P5179" i="1"/>
  <c r="Q5179" i="1"/>
  <c r="P4880" i="1"/>
  <c r="Q4880" i="1"/>
  <c r="P5116" i="1"/>
  <c r="Q5116" i="1"/>
  <c r="N4866" i="1"/>
  <c r="O4865" i="1"/>
  <c r="O5857" i="1"/>
  <c r="N5858" i="1"/>
  <c r="O5858" i="1" s="1"/>
  <c r="P5780" i="1"/>
  <c r="Q5780" i="1"/>
  <c r="P5211" i="1"/>
  <c r="Q5211" i="1"/>
  <c r="P5378" i="1"/>
  <c r="P5043" i="1"/>
  <c r="P5795" i="1"/>
  <c r="O6127" i="1"/>
  <c r="N6128" i="1"/>
  <c r="O6128" i="1" s="1"/>
  <c r="N6441" i="1"/>
  <c r="O6440" i="1"/>
  <c r="N6912" i="1"/>
  <c r="O6912" i="1" s="1"/>
  <c r="O6911" i="1"/>
  <c r="O6841" i="1"/>
  <c r="N6842" i="1"/>
  <c r="O6842" i="1" s="1"/>
  <c r="P6244" i="1"/>
  <c r="P6792" i="1"/>
  <c r="Q6792" i="1"/>
  <c r="P7020" i="1"/>
  <c r="Q7020" i="1"/>
  <c r="P6373" i="1"/>
  <c r="P6851" i="1"/>
  <c r="Q6851" i="1"/>
  <c r="N4191" i="1"/>
  <c r="O4191" i="1" s="1"/>
  <c r="O4190" i="1"/>
  <c r="P4456" i="1"/>
  <c r="O5217" i="1"/>
  <c r="N5218" i="1"/>
  <c r="P5587" i="1"/>
  <c r="Q5587" i="1"/>
  <c r="P1066" i="1"/>
  <c r="Q1066" i="1"/>
  <c r="O309" i="1"/>
  <c r="N310" i="1"/>
  <c r="O310" i="1" s="1"/>
  <c r="P226" i="1"/>
  <c r="Q226" i="1"/>
  <c r="Q129" i="1"/>
  <c r="P129" i="1"/>
  <c r="P109" i="1"/>
  <c r="P288" i="1"/>
  <c r="O816" i="1"/>
  <c r="N817" i="1"/>
  <c r="Q734" i="1"/>
  <c r="P734" i="1"/>
  <c r="P1238" i="1"/>
  <c r="O2142" i="1"/>
  <c r="N2143" i="1"/>
  <c r="P2309" i="1"/>
  <c r="Q2309" i="1"/>
  <c r="P2000" i="1"/>
  <c r="Q2000" i="1"/>
  <c r="O1751" i="1"/>
  <c r="N1752" i="1"/>
  <c r="Q1872" i="1"/>
  <c r="P1872" i="1"/>
  <c r="P2476" i="1"/>
  <c r="Q2476" i="1"/>
  <c r="P2284" i="1"/>
  <c r="Q2284" i="1"/>
  <c r="O1903" i="1"/>
  <c r="N1904" i="1"/>
  <c r="O1904" i="1" s="1"/>
  <c r="P2357" i="1"/>
  <c r="Q2357" i="1"/>
  <c r="O2770" i="1"/>
  <c r="N2771" i="1"/>
  <c r="P2131" i="1"/>
  <c r="Q2131" i="1"/>
  <c r="O2800" i="1"/>
  <c r="N2801" i="1"/>
  <c r="O3529" i="1"/>
  <c r="N3530" i="1"/>
  <c r="Q2982" i="1"/>
  <c r="P2982" i="1"/>
  <c r="P2916" i="1"/>
  <c r="Q2916" i="1"/>
  <c r="O3361" i="1"/>
  <c r="N3362" i="1"/>
  <c r="O3362" i="1" s="1"/>
  <c r="N4131" i="1"/>
  <c r="O4130" i="1"/>
  <c r="O4073" i="1"/>
  <c r="N4074" i="1"/>
  <c r="Q3703" i="1"/>
  <c r="P3703" i="1"/>
  <c r="O2618" i="1"/>
  <c r="N2619" i="1"/>
  <c r="O2619" i="1" s="1"/>
  <c r="N3900" i="1"/>
  <c r="O3900" i="1" s="1"/>
  <c r="O3899" i="1"/>
  <c r="O3342" i="1"/>
  <c r="N3343" i="1"/>
  <c r="O3343" i="1" s="1"/>
  <c r="P4341" i="1"/>
  <c r="Q4341" i="1"/>
  <c r="P3709" i="1"/>
  <c r="Q3709" i="1"/>
  <c r="O4249" i="1"/>
  <c r="N4250" i="1"/>
  <c r="O4250" i="1" s="1"/>
  <c r="P4218" i="1"/>
  <c r="Q4218" i="1"/>
  <c r="O3553" i="1"/>
  <c r="N3554" i="1"/>
  <c r="O4469" i="1"/>
  <c r="N4470" i="1"/>
  <c r="Q3180" i="1"/>
  <c r="P3180" i="1"/>
  <c r="O4689" i="1"/>
  <c r="N4690" i="1"/>
  <c r="O4690" i="1" s="1"/>
  <c r="O4315" i="1"/>
  <c r="N4316" i="1"/>
  <c r="O4436" i="1"/>
  <c r="N4437" i="1"/>
  <c r="Q4934" i="1"/>
  <c r="P4934" i="1"/>
  <c r="O4528" i="1"/>
  <c r="N4529" i="1"/>
  <c r="P5372" i="1"/>
  <c r="Q5372" i="1"/>
  <c r="O5900" i="1"/>
  <c r="N5901" i="1"/>
  <c r="O5901" i="1" s="1"/>
  <c r="P5128" i="1"/>
  <c r="Q5128" i="1"/>
  <c r="P5891" i="1"/>
  <c r="P4864" i="1"/>
  <c r="Q4864" i="1"/>
  <c r="P5856" i="1"/>
  <c r="Q5856" i="1"/>
  <c r="P5581" i="1"/>
  <c r="Q5581" i="1"/>
  <c r="P5819" i="1"/>
  <c r="Q5819" i="1"/>
  <c r="P5377" i="1"/>
  <c r="Q5377" i="1"/>
  <c r="P6126" i="1"/>
  <c r="Q6126" i="1"/>
  <c r="O6830" i="1"/>
  <c r="N6831" i="1"/>
  <c r="O6831" i="1" s="1"/>
  <c r="N6452" i="1"/>
  <c r="O6452" i="1" s="1"/>
  <c r="O6451" i="1"/>
  <c r="P6439" i="1"/>
  <c r="Q6439" i="1"/>
  <c r="O6322" i="1"/>
  <c r="N6323" i="1"/>
  <c r="O6323" i="1" s="1"/>
  <c r="O6781" i="1"/>
  <c r="N6782" i="1"/>
  <c r="P6974" i="1"/>
  <c r="O336" i="1"/>
  <c r="N337" i="1"/>
  <c r="O2209" i="1"/>
  <c r="N2210" i="1"/>
  <c r="O2210" i="1" s="1"/>
  <c r="Q2764" i="1"/>
  <c r="P2764" i="1"/>
  <c r="Q3270" i="1"/>
  <c r="P3270" i="1"/>
  <c r="P3352" i="1"/>
  <c r="O6977" i="1"/>
  <c r="N6978" i="1"/>
  <c r="O6978" i="1" s="1"/>
  <c r="N690" i="1"/>
  <c r="O689" i="1"/>
  <c r="P2208" i="1"/>
  <c r="Q2208" i="1"/>
  <c r="O2765" i="1"/>
  <c r="N2766" i="1"/>
  <c r="P3351" i="1"/>
  <c r="Q3351" i="1"/>
  <c r="P110" i="1"/>
  <c r="Q110" i="1"/>
  <c r="Q539" i="1"/>
  <c r="P287" i="1"/>
  <c r="Q287" i="1"/>
  <c r="P815" i="1"/>
  <c r="Q815" i="1"/>
  <c r="O1007" i="1"/>
  <c r="N1008" i="1"/>
  <c r="O1008" i="1" s="1"/>
  <c r="P1180" i="1"/>
  <c r="Q1180" i="1"/>
  <c r="O1502" i="1"/>
  <c r="N1503" i="1"/>
  <c r="O1389" i="1"/>
  <c r="N1390" i="1"/>
  <c r="O1390" i="1" s="1"/>
  <c r="O832" i="1"/>
  <c r="N833" i="1"/>
  <c r="P1536" i="1"/>
  <c r="Q1536" i="1"/>
  <c r="O2183" i="1"/>
  <c r="N2184" i="1"/>
  <c r="O1531" i="1"/>
  <c r="N1532" i="1"/>
  <c r="O1532" i="1" s="1"/>
  <c r="O2400" i="1"/>
  <c r="N2401" i="1"/>
  <c r="O2401" i="1" s="1"/>
  <c r="O2177" i="1"/>
  <c r="N2178" i="1"/>
  <c r="O2178" i="1" s="1"/>
  <c r="P1351" i="1"/>
  <c r="O2590" i="1"/>
  <c r="N2591" i="1"/>
  <c r="Q2543" i="1"/>
  <c r="P2543" i="1"/>
  <c r="P1923" i="1"/>
  <c r="Q1923" i="1"/>
  <c r="O2897" i="1"/>
  <c r="N2898" i="1"/>
  <c r="P2650" i="1"/>
  <c r="Q2650" i="1"/>
  <c r="N2424" i="1"/>
  <c r="O2424" i="1" s="1"/>
  <c r="O2423" i="1"/>
  <c r="P2769" i="1"/>
  <c r="Q2769" i="1"/>
  <c r="Q2781" i="1"/>
  <c r="P2781" i="1"/>
  <c r="P1937" i="1"/>
  <c r="Q1937" i="1"/>
  <c r="P2199" i="1"/>
  <c r="Q2199" i="1"/>
  <c r="O2708" i="1"/>
  <c r="N2709" i="1"/>
  <c r="O2709" i="1" s="1"/>
  <c r="P2391" i="1"/>
  <c r="Q2799" i="1"/>
  <c r="P2799" i="1"/>
  <c r="O3210" i="1"/>
  <c r="N3211" i="1"/>
  <c r="O3211" i="1" s="1"/>
  <c r="O3546" i="1"/>
  <c r="N3547" i="1"/>
  <c r="P3485" i="1"/>
  <c r="O3271" i="1"/>
  <c r="N3272" i="1"/>
  <c r="O3272" i="1" s="1"/>
  <c r="Q3360" i="1"/>
  <c r="P3360" i="1"/>
  <c r="P3655" i="1"/>
  <c r="Q3655" i="1"/>
  <c r="N4162" i="1"/>
  <c r="O4162" i="1" s="1"/>
  <c r="O4161" i="1"/>
  <c r="O3704" i="1"/>
  <c r="N3705" i="1"/>
  <c r="O3705" i="1" s="1"/>
  <c r="N3163" i="1"/>
  <c r="O3162" i="1"/>
  <c r="Q3848" i="1"/>
  <c r="P3848" i="1"/>
  <c r="P3898" i="1"/>
  <c r="Q3898" i="1"/>
  <c r="P3341" i="1"/>
  <c r="Q3341" i="1"/>
  <c r="O3710" i="1"/>
  <c r="N3711" i="1"/>
  <c r="O3711" i="1" s="1"/>
  <c r="P3552" i="1"/>
  <c r="Q3552" i="1"/>
  <c r="O4320" i="1"/>
  <c r="N4321" i="1"/>
  <c r="P4564" i="1"/>
  <c r="O4557" i="1"/>
  <c r="N4558" i="1"/>
  <c r="O4558" i="1" s="1"/>
  <c r="P3754" i="1"/>
  <c r="Q3754" i="1"/>
  <c r="Q4238" i="1"/>
  <c r="P4238" i="1"/>
  <c r="P3821" i="1"/>
  <c r="Q3821" i="1"/>
  <c r="Q4314" i="1"/>
  <c r="P4314" i="1"/>
  <c r="Q4463" i="1"/>
  <c r="P4463" i="1"/>
  <c r="P4935" i="1"/>
  <c r="O4974" i="1"/>
  <c r="N4975" i="1"/>
  <c r="O4975" i="1" s="1"/>
  <c r="P4527" i="1"/>
  <c r="Q4527" i="1"/>
  <c r="O5745" i="1"/>
  <c r="N5746" i="1"/>
  <c r="O5746" i="1" s="1"/>
  <c r="P4938" i="1"/>
  <c r="P5115" i="1"/>
  <c r="Q5115" i="1"/>
  <c r="O6070" i="1"/>
  <c r="N6071" i="1"/>
  <c r="O5582" i="1"/>
  <c r="N5583" i="1"/>
  <c r="P5811" i="1"/>
  <c r="Q5811" i="1"/>
  <c r="P6298" i="1"/>
  <c r="Q6298" i="1"/>
  <c r="P6449" i="1"/>
  <c r="P6341" i="1"/>
  <c r="O6834" i="1"/>
  <c r="N6835" i="1"/>
  <c r="O6835" i="1" s="1"/>
  <c r="P6450" i="1"/>
  <c r="Q6450" i="1"/>
  <c r="Q6321" i="1"/>
  <c r="P6321" i="1"/>
  <c r="P6780" i="1"/>
  <c r="Q6780" i="1"/>
  <c r="P6973" i="1"/>
  <c r="Q6973" i="1"/>
  <c r="P41" i="1"/>
  <c r="Q41" i="1"/>
  <c r="O28" i="1"/>
  <c r="N29" i="1"/>
  <c r="P32" i="1" s="1"/>
  <c r="Q5079" i="1"/>
  <c r="Q2200" i="1"/>
  <c r="Q3451" i="1"/>
  <c r="Q118" i="1"/>
  <c r="Q2604" i="1"/>
  <c r="Q3748" i="1"/>
  <c r="Q3904" i="1"/>
  <c r="Q4671" i="1"/>
  <c r="Q4464" i="1"/>
  <c r="Q868" i="1"/>
  <c r="Q5040" i="1"/>
  <c r="Q6423" i="1"/>
  <c r="Q3685" i="1"/>
  <c r="Q1840" i="1"/>
  <c r="Q3881" i="1"/>
  <c r="Q6974" i="1"/>
  <c r="Q256" i="1"/>
  <c r="Q4461" i="1"/>
  <c r="Q5183" i="1"/>
  <c r="Q2664" i="1"/>
  <c r="Q2464" i="1"/>
  <c r="Q5736" i="1"/>
  <c r="Q5148" i="1"/>
  <c r="Q1321" i="1"/>
  <c r="Q3527" i="1"/>
  <c r="Q1822" i="1"/>
  <c r="Q5574" i="1"/>
  <c r="Q5011" i="1"/>
  <c r="Q3138" i="1"/>
  <c r="Q1381" i="1"/>
  <c r="Q3068" i="1"/>
  <c r="Q4728" i="1"/>
  <c r="Q3841" i="1"/>
  <c r="Q6800" i="1"/>
  <c r="Q134" i="1"/>
  <c r="Q2649" i="1"/>
  <c r="Q3822" i="1"/>
  <c r="Q288" i="1"/>
  <c r="Q6292" i="1"/>
  <c r="Q7049" i="1"/>
  <c r="Q6289" i="1"/>
  <c r="Q1410" i="1"/>
  <c r="Q1259" i="1"/>
  <c r="Q2667" i="1"/>
  <c r="Q6194" i="1"/>
  <c r="Q1891" i="1"/>
  <c r="Q3482" i="1"/>
  <c r="Q19" i="1"/>
  <c r="Q3393" i="1"/>
  <c r="Q5043" i="1"/>
  <c r="Q1996" i="1"/>
  <c r="Q4592" i="1"/>
  <c r="Q6732" i="1"/>
  <c r="Q3753" i="1"/>
  <c r="Q228" i="1"/>
  <c r="Q4430" i="1"/>
  <c r="Q2103" i="1"/>
  <c r="Q2387" i="1"/>
  <c r="Q1359" i="1"/>
  <c r="Q6820" i="1"/>
  <c r="Q4654" i="1"/>
  <c r="Q4938" i="1"/>
  <c r="Q4572" i="1"/>
  <c r="Q6797" i="1"/>
  <c r="Q3600" i="1"/>
  <c r="Q2410" i="1"/>
  <c r="Q32" i="1"/>
  <c r="Q325" i="1"/>
  <c r="Q1917" i="1"/>
  <c r="Q4543" i="1"/>
  <c r="Q4935" i="1"/>
  <c r="Q4199" i="1"/>
  <c r="Q2128" i="1"/>
  <c r="Q3819" i="1"/>
  <c r="Q156" i="1"/>
  <c r="Q4352" i="1"/>
  <c r="Q4941" i="1"/>
  <c r="Q6862" i="1"/>
  <c r="Q1343" i="1"/>
  <c r="Q4456" i="1"/>
  <c r="Q5635" i="1"/>
  <c r="Q2093" i="1"/>
  <c r="Q6281" i="1"/>
  <c r="Q2055" i="1"/>
  <c r="Q2684" i="1"/>
  <c r="Q2037" i="1"/>
  <c r="Q3022" i="1"/>
  <c r="Q5114" i="1"/>
  <c r="Q1269" i="1"/>
  <c r="Q5198" i="1"/>
  <c r="Q266" i="1"/>
  <c r="Q5378" i="1"/>
  <c r="Q6438" i="1"/>
  <c r="Q3607" i="1"/>
  <c r="Q4998" i="1"/>
  <c r="Q2205" i="1"/>
  <c r="Q4725" i="1"/>
  <c r="Q356" i="1"/>
  <c r="Q1351" i="1"/>
  <c r="Q5981" i="1"/>
  <c r="Q169" i="1"/>
  <c r="Q3494" i="1"/>
  <c r="Q231" i="1"/>
  <c r="Q1684" i="1"/>
  <c r="Q2042" i="1"/>
  <c r="Q2155" i="1"/>
  <c r="Q6857" i="1"/>
  <c r="Q1238" i="1"/>
  <c r="Q1688" i="1"/>
  <c r="Q2394" i="1"/>
  <c r="Q153" i="1"/>
  <c r="Q5795" i="1"/>
  <c r="Q6309" i="1"/>
  <c r="Q3248" i="1"/>
  <c r="Q3921" i="1"/>
  <c r="Q3907" i="1"/>
  <c r="Q197" i="1"/>
  <c r="Q6894" i="1"/>
  <c r="Q2705" i="1"/>
  <c r="Q3485" i="1"/>
  <c r="Q2656" i="1"/>
  <c r="Q1929" i="1"/>
  <c r="Q69" i="1"/>
  <c r="Q1900" i="1"/>
  <c r="Q4922" i="1"/>
  <c r="Q3011" i="1"/>
  <c r="Q5766" i="1"/>
  <c r="Q6449" i="1"/>
  <c r="Q5731" i="1"/>
  <c r="Q4675" i="1"/>
  <c r="Q2163" i="1"/>
  <c r="Q5592" i="1"/>
  <c r="Q6191" i="1"/>
  <c r="Q5891" i="1"/>
  <c r="Q2151" i="1"/>
  <c r="Q3479" i="1"/>
  <c r="Q5053" i="1"/>
  <c r="Q345" i="1"/>
  <c r="Q5610" i="1"/>
  <c r="Q4640" i="1"/>
  <c r="Q6933" i="1"/>
  <c r="Q2049" i="1"/>
  <c r="Q6244" i="1"/>
  <c r="Q3385" i="1"/>
  <c r="Q2679" i="1"/>
  <c r="Q3471" i="1"/>
  <c r="Q1306" i="1"/>
  <c r="Q1957" i="1"/>
  <c r="Q6300" i="1"/>
  <c r="Q2107" i="1"/>
  <c r="Q2046" i="1"/>
  <c r="Q1541" i="1"/>
  <c r="Q3352" i="1"/>
  <c r="Q7017" i="1"/>
  <c r="Q1910" i="1"/>
  <c r="Q3441" i="1"/>
  <c r="Q109" i="1"/>
  <c r="Q2267" i="1"/>
  <c r="Q1217" i="1"/>
  <c r="Q3229" i="1"/>
  <c r="Q2660" i="1"/>
  <c r="Q2440" i="1"/>
  <c r="Q241" i="1"/>
  <c r="Q3786" i="1"/>
  <c r="Q5792" i="1"/>
  <c r="Q4284" i="1"/>
  <c r="Q6262" i="1"/>
  <c r="Q4564" i="1"/>
  <c r="Q1083" i="1"/>
  <c r="Q2140" i="1"/>
  <c r="Q6187" i="1"/>
  <c r="Q4279" i="1"/>
  <c r="Q6712" i="1"/>
  <c r="Q5707" i="1"/>
  <c r="Q6341" i="1"/>
  <c r="Q350" i="1"/>
  <c r="Q269" i="1"/>
  <c r="Q4625" i="1"/>
  <c r="Q6373" i="1"/>
  <c r="Q2398" i="1"/>
  <c r="Q2391" i="1"/>
  <c r="Q1401" i="1"/>
  <c r="Q7021" i="1"/>
  <c r="Q3421" i="1"/>
  <c r="Q5195" i="1"/>
  <c r="Q3160" i="1"/>
  <c r="Q4721" i="1"/>
  <c r="Q5851" i="1"/>
  <c r="Q297" i="1"/>
  <c r="Q1080" i="1"/>
  <c r="Q5384" i="1"/>
  <c r="Q5316" i="1"/>
  <c r="Q1325" i="1"/>
  <c r="P3462" i="1" l="1"/>
  <c r="H5648" i="1"/>
  <c r="H5649" i="1" s="1"/>
  <c r="H5650" i="1" s="1"/>
  <c r="H5651" i="1" s="1"/>
  <c r="H5652" i="1" s="1"/>
  <c r="H5653" i="1" s="1"/>
  <c r="H5654" i="1" s="1"/>
  <c r="H5655" i="1" s="1"/>
  <c r="H5656" i="1" s="1"/>
  <c r="H5657" i="1" s="1"/>
  <c r="H5658" i="1" s="1"/>
  <c r="H5659" i="1" s="1"/>
  <c r="H5660" i="1" s="1"/>
  <c r="H5661" i="1" s="1"/>
  <c r="H5662" i="1" s="1"/>
  <c r="H5663" i="1" s="1"/>
  <c r="H5664" i="1" s="1"/>
  <c r="H5665" i="1" s="1"/>
  <c r="H5666" i="1" s="1"/>
  <c r="H5667" i="1" s="1"/>
  <c r="H5668" i="1" s="1"/>
  <c r="H5669" i="1" s="1"/>
  <c r="H5670" i="1" s="1"/>
  <c r="H5671" i="1" s="1"/>
  <c r="H5672" i="1" s="1"/>
  <c r="H5673" i="1" s="1"/>
  <c r="H5674" i="1" s="1"/>
  <c r="H5675" i="1" s="1"/>
  <c r="H5676" i="1" s="1"/>
  <c r="H5677" i="1" s="1"/>
  <c r="H5678" i="1" s="1"/>
  <c r="H5679" i="1" s="1"/>
  <c r="H5680" i="1" s="1"/>
  <c r="H5681" i="1" s="1"/>
  <c r="H5682" i="1" s="1"/>
  <c r="H5683" i="1" s="1"/>
  <c r="H5684" i="1" s="1"/>
  <c r="H5685" i="1" s="1"/>
  <c r="H5686" i="1" s="1"/>
  <c r="H5687" i="1" s="1"/>
  <c r="H5688" i="1" s="1"/>
  <c r="H5689" i="1" s="1"/>
  <c r="H5690" i="1" s="1"/>
  <c r="H5691" i="1" s="1"/>
  <c r="H5692" i="1" s="1"/>
  <c r="H5693" i="1" s="1"/>
  <c r="H5694" i="1" s="1"/>
  <c r="H5695" i="1" s="1"/>
  <c r="H5696" i="1" s="1"/>
  <c r="H5697" i="1" s="1"/>
  <c r="H5698" i="1" s="1"/>
  <c r="H5699" i="1" s="1"/>
  <c r="H5700" i="1" s="1"/>
  <c r="H5701" i="1" s="1"/>
  <c r="H5702" i="1" s="1"/>
  <c r="H5703" i="1" s="1"/>
  <c r="H5704" i="1" s="1"/>
  <c r="H5705" i="1" s="1"/>
  <c r="H5706" i="1" s="1"/>
  <c r="H5707" i="1" s="1"/>
  <c r="H5708" i="1" s="1"/>
  <c r="H5709" i="1" s="1"/>
  <c r="H5710" i="1" s="1"/>
  <c r="H5711" i="1" s="1"/>
  <c r="H5712" i="1" s="1"/>
  <c r="H5713" i="1" s="1"/>
  <c r="H5714" i="1" s="1"/>
  <c r="H5715" i="1" s="1"/>
  <c r="H5716" i="1" s="1"/>
  <c r="H5717" i="1" s="1"/>
  <c r="H5718" i="1" s="1"/>
  <c r="H5719" i="1" s="1"/>
  <c r="H5720" i="1" s="1"/>
  <c r="H5721" i="1" s="1"/>
  <c r="H5722" i="1" s="1"/>
  <c r="H5723" i="1" s="1"/>
  <c r="H5724" i="1" s="1"/>
  <c r="H5635" i="1"/>
  <c r="P6275" i="1"/>
  <c r="H5732" i="1"/>
  <c r="H5733" i="1" s="1"/>
  <c r="H5734" i="1" s="1"/>
  <c r="H5735" i="1" s="1"/>
  <c r="H5736" i="1" s="1"/>
  <c r="H5737" i="1" s="1"/>
  <c r="H5738" i="1" s="1"/>
  <c r="H5739" i="1" s="1"/>
  <c r="H5740" i="1" s="1"/>
  <c r="H5741" i="1" s="1"/>
  <c r="H5742" i="1" s="1"/>
  <c r="H5743" i="1" s="1"/>
  <c r="H5744" i="1" s="1"/>
  <c r="H5745" i="1" s="1"/>
  <c r="H5746" i="1" s="1"/>
  <c r="H5747" i="1" s="1"/>
  <c r="H5748" i="1" s="1"/>
  <c r="H5749" i="1" s="1"/>
  <c r="H5750" i="1" s="1"/>
  <c r="H5751" i="1" s="1"/>
  <c r="H5752" i="1" s="1"/>
  <c r="H5753" i="1" s="1"/>
  <c r="H5754" i="1" s="1"/>
  <c r="H5755" i="1" s="1"/>
  <c r="H5756" i="1" s="1"/>
  <c r="H5757" i="1" s="1"/>
  <c r="H5758" i="1" s="1"/>
  <c r="H5759" i="1" s="1"/>
  <c r="H5760" i="1" s="1"/>
  <c r="H5761" i="1" s="1"/>
  <c r="H5762" i="1" s="1"/>
  <c r="H5763" i="1" s="1"/>
  <c r="H5764" i="1" s="1"/>
  <c r="H5765" i="1" s="1"/>
  <c r="H5766" i="1" s="1"/>
  <c r="H5767" i="1" s="1"/>
  <c r="H5768" i="1" s="1"/>
  <c r="H5769" i="1" s="1"/>
  <c r="H5770" i="1" s="1"/>
  <c r="H5771" i="1" s="1"/>
  <c r="H5772" i="1" s="1"/>
  <c r="H5773" i="1" s="1"/>
  <c r="H5774" i="1" s="1"/>
  <c r="H5775" i="1" s="1"/>
  <c r="H5776" i="1" s="1"/>
  <c r="H5777" i="1" s="1"/>
  <c r="H5778" i="1" s="1"/>
  <c r="H5779" i="1" s="1"/>
  <c r="H5780" i="1" s="1"/>
  <c r="H5781" i="1" s="1"/>
  <c r="H5782" i="1" s="1"/>
  <c r="H5783" i="1" s="1"/>
  <c r="H5784" i="1" s="1"/>
  <c r="H5785" i="1" s="1"/>
  <c r="H5786" i="1" s="1"/>
  <c r="H5787" i="1" s="1"/>
  <c r="H5788" i="1" s="1"/>
  <c r="H5789" i="1" s="1"/>
  <c r="H5790" i="1" s="1"/>
  <c r="H5791" i="1" s="1"/>
  <c r="H5792" i="1" s="1"/>
  <c r="H5793" i="1" s="1"/>
  <c r="H5794" i="1" s="1"/>
  <c r="H5795" i="1" s="1"/>
  <c r="H5796" i="1" s="1"/>
  <c r="H5797" i="1" s="1"/>
  <c r="H5798" i="1" s="1"/>
  <c r="H5799" i="1" s="1"/>
  <c r="H5800" i="1" s="1"/>
  <c r="H5801" i="1" s="1"/>
  <c r="H5802" i="1" s="1"/>
  <c r="H5803" i="1" s="1"/>
  <c r="H5804" i="1" s="1"/>
  <c r="H5805" i="1" s="1"/>
  <c r="H5806" i="1" s="1"/>
  <c r="H5807" i="1" s="1"/>
  <c r="H5808" i="1" s="1"/>
  <c r="H5809" i="1" s="1"/>
  <c r="H5810" i="1" s="1"/>
  <c r="H5811" i="1" s="1"/>
  <c r="H5812" i="1" s="1"/>
  <c r="H5813" i="1" s="1"/>
  <c r="H5814" i="1" s="1"/>
  <c r="H5815" i="1" s="1"/>
  <c r="H5816" i="1" s="1"/>
  <c r="H5817" i="1" s="1"/>
  <c r="H5818" i="1" s="1"/>
  <c r="H5819" i="1" s="1"/>
  <c r="H5820" i="1" s="1"/>
  <c r="H5821" i="1" s="1"/>
  <c r="H5822" i="1" s="1"/>
  <c r="H5823" i="1" s="1"/>
  <c r="H5824" i="1" s="1"/>
  <c r="H5825" i="1" s="1"/>
  <c r="H5826" i="1" s="1"/>
  <c r="H5827" i="1" s="1"/>
  <c r="H5828" i="1" s="1"/>
  <c r="H5829" i="1" s="1"/>
  <c r="H5830" i="1" s="1"/>
  <c r="H5831" i="1" s="1"/>
  <c r="H5832" i="1" s="1"/>
  <c r="H5833" i="1" s="1"/>
  <c r="H5834" i="1" s="1"/>
  <c r="H5835" i="1" s="1"/>
  <c r="H5836" i="1" s="1"/>
  <c r="H5837" i="1" s="1"/>
  <c r="H5838" i="1" s="1"/>
  <c r="H5839" i="1" s="1"/>
  <c r="H5840" i="1" s="1"/>
  <c r="H5841" i="1" s="1"/>
  <c r="H5842" i="1" s="1"/>
  <c r="H5843" i="1" s="1"/>
  <c r="H5844" i="1" s="1"/>
  <c r="H5845" i="1" s="1"/>
  <c r="H5846" i="1" s="1"/>
  <c r="H5847" i="1" s="1"/>
  <c r="H5848" i="1" s="1"/>
  <c r="H5849" i="1" s="1"/>
  <c r="H5850" i="1" s="1"/>
  <c r="H5851" i="1" s="1"/>
  <c r="H5852" i="1" s="1"/>
  <c r="H5853" i="1" s="1"/>
  <c r="H5854" i="1" s="1"/>
  <c r="H5855" i="1" s="1"/>
  <c r="H5856" i="1" s="1"/>
  <c r="H5857" i="1" s="1"/>
  <c r="H5858" i="1" s="1"/>
  <c r="H5859" i="1" s="1"/>
  <c r="H5860" i="1" s="1"/>
  <c r="H5861" i="1" s="1"/>
  <c r="H5862" i="1" s="1"/>
  <c r="H5863" i="1" s="1"/>
  <c r="H5864" i="1" s="1"/>
  <c r="H5865" i="1" s="1"/>
  <c r="H5866" i="1" s="1"/>
  <c r="H5867" i="1" s="1"/>
  <c r="H5868" i="1" s="1"/>
  <c r="H5869" i="1" s="1"/>
  <c r="H5870" i="1" s="1"/>
  <c r="H5871" i="1" s="1"/>
  <c r="H5872" i="1" s="1"/>
  <c r="H5873" i="1" s="1"/>
  <c r="H5874" i="1" s="1"/>
  <c r="H5875" i="1" s="1"/>
  <c r="H5876" i="1" s="1"/>
  <c r="H5877" i="1" s="1"/>
  <c r="H5878" i="1" s="1"/>
  <c r="H5879" i="1" s="1"/>
  <c r="H5880" i="1" s="1"/>
  <c r="H5881" i="1" s="1"/>
  <c r="H5882" i="1" s="1"/>
  <c r="H5883" i="1" s="1"/>
  <c r="H5884" i="1" s="1"/>
  <c r="H5885" i="1" s="1"/>
  <c r="H5886" i="1" s="1"/>
  <c r="H5887" i="1" s="1"/>
  <c r="H5888" i="1" s="1"/>
  <c r="H5889" i="1" s="1"/>
  <c r="H5890" i="1" s="1"/>
  <c r="H5891" i="1" s="1"/>
  <c r="H5892" i="1" s="1"/>
  <c r="H5893" i="1" s="1"/>
  <c r="H5894" i="1" s="1"/>
  <c r="H5895" i="1" s="1"/>
  <c r="H5896" i="1" s="1"/>
  <c r="H5897" i="1" s="1"/>
  <c r="H5898" i="1" s="1"/>
  <c r="H5899" i="1" s="1"/>
  <c r="H5900" i="1" s="1"/>
  <c r="H5901" i="1" s="1"/>
  <c r="P6318" i="1"/>
  <c r="P6491" i="1"/>
  <c r="P5873" i="1"/>
  <c r="P6272" i="1"/>
  <c r="P6049" i="1"/>
  <c r="Q6049" i="1"/>
  <c r="I5874" i="1"/>
  <c r="I5875" i="1" s="1"/>
  <c r="I5876" i="1" s="1"/>
  <c r="I5877" i="1" s="1"/>
  <c r="I5878" i="1" s="1"/>
  <c r="I5879" i="1" s="1"/>
  <c r="I5880" i="1" s="1"/>
  <c r="I5881" i="1" s="1"/>
  <c r="I5882" i="1" s="1"/>
  <c r="I5883" i="1" s="1"/>
  <c r="I5884" i="1" s="1"/>
  <c r="I5885" i="1" s="1"/>
  <c r="I5886" i="1" s="1"/>
  <c r="I5887" i="1" s="1"/>
  <c r="I5888" i="1" s="1"/>
  <c r="I5889" i="1" s="1"/>
  <c r="I5890" i="1" s="1"/>
  <c r="I5891" i="1" s="1"/>
  <c r="I5892" i="1" s="1"/>
  <c r="I5893" i="1" s="1"/>
  <c r="I5894" i="1" s="1"/>
  <c r="I5895" i="1" s="1"/>
  <c r="I5896" i="1" s="1"/>
  <c r="I5897" i="1" s="1"/>
  <c r="I5898" i="1" s="1"/>
  <c r="I5899" i="1" s="1"/>
  <c r="I5900" i="1" s="1"/>
  <c r="I5901" i="1" s="1"/>
  <c r="O5874" i="1"/>
  <c r="N5875" i="1"/>
  <c r="P5153" i="1"/>
  <c r="Q5147" i="1"/>
  <c r="O5394" i="1"/>
  <c r="P5394" i="1" s="1"/>
  <c r="P5404" i="1"/>
  <c r="O5411" i="1"/>
  <c r="N5412" i="1"/>
  <c r="O5412" i="1" s="1"/>
  <c r="P5421" i="1"/>
  <c r="P5410" i="1"/>
  <c r="Q5410" i="1"/>
  <c r="N5325" i="1"/>
  <c r="O5324" i="1"/>
  <c r="P5228" i="1"/>
  <c r="Q5281" i="1"/>
  <c r="P5281" i="1"/>
  <c r="Q5286" i="1"/>
  <c r="P5286" i="1"/>
  <c r="O5229" i="1"/>
  <c r="N5230" i="1"/>
  <c r="O5230" i="1" s="1"/>
  <c r="Q5144" i="1"/>
  <c r="P5144" i="1"/>
  <c r="P4489" i="1"/>
  <c r="P4363" i="1"/>
  <c r="P5074" i="1"/>
  <c r="Q5074" i="1"/>
  <c r="I4982" i="1"/>
  <c r="I4983" i="1" s="1"/>
  <c r="I4984" i="1" s="1"/>
  <c r="I4985" i="1" s="1"/>
  <c r="I4986" i="1" s="1"/>
  <c r="I4987" i="1" s="1"/>
  <c r="I4988" i="1" s="1"/>
  <c r="I4989" i="1" s="1"/>
  <c r="I4990" i="1" s="1"/>
  <c r="I4991" i="1" s="1"/>
  <c r="I4992" i="1" s="1"/>
  <c r="I4993" i="1" s="1"/>
  <c r="I4994" i="1" s="1"/>
  <c r="I4995" i="1" s="1"/>
  <c r="I4996" i="1" s="1"/>
  <c r="I4997" i="1" s="1"/>
  <c r="I4998" i="1" s="1"/>
  <c r="I4999" i="1" s="1"/>
  <c r="H4982" i="1"/>
  <c r="H4983" i="1" s="1"/>
  <c r="H4984" i="1" s="1"/>
  <c r="H4985" i="1" s="1"/>
  <c r="H4986" i="1" s="1"/>
  <c r="H4987" i="1" s="1"/>
  <c r="H4988" i="1" s="1"/>
  <c r="H4989" i="1" s="1"/>
  <c r="H4990" i="1" s="1"/>
  <c r="H4991" i="1" s="1"/>
  <c r="H4992" i="1" s="1"/>
  <c r="H4993" i="1" s="1"/>
  <c r="H4994" i="1" s="1"/>
  <c r="H4995" i="1" s="1"/>
  <c r="H4996" i="1" s="1"/>
  <c r="H4997" i="1" s="1"/>
  <c r="H4998" i="1" s="1"/>
  <c r="H4999" i="1" s="1"/>
  <c r="P4984" i="1"/>
  <c r="Q4984" i="1"/>
  <c r="P4983" i="1"/>
  <c r="Q4983" i="1"/>
  <c r="P4449" i="1"/>
  <c r="I4407" i="1"/>
  <c r="I4408" i="1" s="1"/>
  <c r="I4409" i="1" s="1"/>
  <c r="I4410" i="1" s="1"/>
  <c r="I4411" i="1" s="1"/>
  <c r="I4412" i="1" s="1"/>
  <c r="I4413" i="1" s="1"/>
  <c r="H4407" i="1"/>
  <c r="H4408" i="1" s="1"/>
  <c r="H4409" i="1" s="1"/>
  <c r="H4410" i="1" s="1"/>
  <c r="H4411" i="1" s="1"/>
  <c r="H4412" i="1" s="1"/>
  <c r="H4413" i="1" s="1"/>
  <c r="Q3612" i="1"/>
  <c r="O4364" i="1"/>
  <c r="N4365" i="1"/>
  <c r="O4365" i="1" s="1"/>
  <c r="O4289" i="1"/>
  <c r="P4289" i="1" s="1"/>
  <c r="N4290" i="1"/>
  <c r="P4086" i="1"/>
  <c r="Q4086" i="1"/>
  <c r="P3616" i="1"/>
  <c r="P3613" i="1"/>
  <c r="Q2360" i="1"/>
  <c r="Q1732" i="1"/>
  <c r="N3123" i="1"/>
  <c r="O3122" i="1"/>
  <c r="P3121" i="1"/>
  <c r="Q3121" i="1"/>
  <c r="P3057" i="1"/>
  <c r="Q3057" i="1"/>
  <c r="P2361" i="1"/>
  <c r="O2287" i="1"/>
  <c r="N2288" i="1"/>
  <c r="N1734" i="1"/>
  <c r="O1734" i="1" s="1"/>
  <c r="P1742" i="1"/>
  <c r="Q5983" i="1"/>
  <c r="O5935" i="1"/>
  <c r="Q5935" i="1" s="1"/>
  <c r="P5933" i="1"/>
  <c r="Q1032" i="1"/>
  <c r="Q619" i="1"/>
  <c r="P5942" i="1"/>
  <c r="Q5942" i="1"/>
  <c r="P5943" i="1"/>
  <c r="Q5943" i="1"/>
  <c r="P5915" i="1"/>
  <c r="Q5915" i="1"/>
  <c r="P5914" i="1"/>
  <c r="Q5914" i="1"/>
  <c r="O5936" i="1"/>
  <c r="N5937" i="1"/>
  <c r="O5937" i="1" s="1"/>
  <c r="O5972" i="1"/>
  <c r="N5973" i="1"/>
  <c r="P5971" i="1"/>
  <c r="Q5971" i="1"/>
  <c r="P5953" i="1"/>
  <c r="Q5953" i="1"/>
  <c r="N5948" i="1"/>
  <c r="O5947" i="1"/>
  <c r="P5954" i="1"/>
  <c r="Q5954" i="1"/>
  <c r="P5946" i="1"/>
  <c r="Q5946" i="1"/>
  <c r="P5992" i="1"/>
  <c r="Q5992" i="1"/>
  <c r="O5993" i="1"/>
  <c r="N5994" i="1"/>
  <c r="P5907" i="1"/>
  <c r="Q5907" i="1"/>
  <c r="Q5908" i="1"/>
  <c r="P5908" i="1"/>
  <c r="P5928" i="1"/>
  <c r="Q5928" i="1"/>
  <c r="O5929" i="1"/>
  <c r="N5930" i="1"/>
  <c r="O1104" i="1"/>
  <c r="Q1104" i="1" s="1"/>
  <c r="N1105" i="1"/>
  <c r="N668" i="1"/>
  <c r="N669" i="1" s="1"/>
  <c r="P661" i="1"/>
  <c r="P593" i="1"/>
  <c r="O621" i="1"/>
  <c r="Q621" i="1" s="1"/>
  <c r="N122" i="1"/>
  <c r="O122" i="1" s="1"/>
  <c r="P901" i="1"/>
  <c r="Q901" i="1"/>
  <c r="O902" i="1"/>
  <c r="N903" i="1"/>
  <c r="O662" i="1"/>
  <c r="Q662" i="1" s="1"/>
  <c r="N663" i="1"/>
  <c r="O594" i="1"/>
  <c r="N595" i="1"/>
  <c r="I660" i="1"/>
  <c r="I661" i="1" s="1"/>
  <c r="I662" i="1" s="1"/>
  <c r="I663" i="1" s="1"/>
  <c r="I664" i="1" s="1"/>
  <c r="I665" i="1" s="1"/>
  <c r="I666" i="1" s="1"/>
  <c r="I667" i="1" s="1"/>
  <c r="I668" i="1" s="1"/>
  <c r="I669" i="1" s="1"/>
  <c r="I670" i="1" s="1"/>
  <c r="I671" i="1" s="1"/>
  <c r="I672" i="1" s="1"/>
  <c r="I673" i="1" s="1"/>
  <c r="I674" i="1" s="1"/>
  <c r="I675" i="1" s="1"/>
  <c r="I676" i="1" s="1"/>
  <c r="I677" i="1" s="1"/>
  <c r="I678" i="1" s="1"/>
  <c r="I679" i="1" s="1"/>
  <c r="I680" i="1" s="1"/>
  <c r="I681" i="1" s="1"/>
  <c r="I682" i="1" s="1"/>
  <c r="I683" i="1" s="1"/>
  <c r="I684" i="1" s="1"/>
  <c r="I685" i="1" s="1"/>
  <c r="I686" i="1" s="1"/>
  <c r="I687" i="1" s="1"/>
  <c r="I688" i="1" s="1"/>
  <c r="I689" i="1" s="1"/>
  <c r="I690" i="1" s="1"/>
  <c r="I691" i="1" s="1"/>
  <c r="I692" i="1" s="1"/>
  <c r="I693" i="1" s="1"/>
  <c r="I694" i="1" s="1"/>
  <c r="I695" i="1" s="1"/>
  <c r="I696" i="1" s="1"/>
  <c r="I697" i="1" s="1"/>
  <c r="I698" i="1" s="1"/>
  <c r="I699" i="1" s="1"/>
  <c r="I700" i="1" s="1"/>
  <c r="I701" i="1" s="1"/>
  <c r="I702" i="1" s="1"/>
  <c r="I703" i="1" s="1"/>
  <c r="I704" i="1" s="1"/>
  <c r="I705" i="1" s="1"/>
  <c r="I706" i="1" s="1"/>
  <c r="I707" i="1" s="1"/>
  <c r="I708" i="1" s="1"/>
  <c r="I709" i="1" s="1"/>
  <c r="I710" i="1" s="1"/>
  <c r="I711" i="1" s="1"/>
  <c r="I712" i="1" s="1"/>
  <c r="I713" i="1" s="1"/>
  <c r="I714" i="1" s="1"/>
  <c r="I715" i="1" s="1"/>
  <c r="I716" i="1" s="1"/>
  <c r="I717" i="1" s="1"/>
  <c r="I718" i="1" s="1"/>
  <c r="I719" i="1" s="1"/>
  <c r="I720" i="1" s="1"/>
  <c r="I721" i="1" s="1"/>
  <c r="I722" i="1" s="1"/>
  <c r="I723" i="1" s="1"/>
  <c r="I724" i="1" s="1"/>
  <c r="I725" i="1" s="1"/>
  <c r="I726" i="1" s="1"/>
  <c r="I727" i="1" s="1"/>
  <c r="I728" i="1" s="1"/>
  <c r="I729" i="1" s="1"/>
  <c r="I730" i="1" s="1"/>
  <c r="I731" i="1" s="1"/>
  <c r="I732" i="1" s="1"/>
  <c r="I735" i="1" s="1"/>
  <c r="I736" i="1" s="1"/>
  <c r="I737" i="1" s="1"/>
  <c r="I738" i="1" s="1"/>
  <c r="I739" i="1" s="1"/>
  <c r="I740" i="1" s="1"/>
  <c r="I741" i="1" s="1"/>
  <c r="I742" i="1" s="1"/>
  <c r="I743" i="1" s="1"/>
  <c r="I744" i="1" s="1"/>
  <c r="I745" i="1" s="1"/>
  <c r="I746" i="1" s="1"/>
  <c r="I747" i="1" s="1"/>
  <c r="I748" i="1" s="1"/>
  <c r="I749" i="1" s="1"/>
  <c r="I750" i="1" s="1"/>
  <c r="I751" i="1" s="1"/>
  <c r="I752" i="1" s="1"/>
  <c r="I753" i="1" s="1"/>
  <c r="I754" i="1" s="1"/>
  <c r="I755" i="1" s="1"/>
  <c r="I756" i="1" s="1"/>
  <c r="I757" i="1" s="1"/>
  <c r="I758" i="1" s="1"/>
  <c r="I759" i="1" s="1"/>
  <c r="I760" i="1" s="1"/>
  <c r="I761" i="1" s="1"/>
  <c r="I762" i="1" s="1"/>
  <c r="I763" i="1" s="1"/>
  <c r="I764" i="1" s="1"/>
  <c r="I765" i="1" s="1"/>
  <c r="I766" i="1" s="1"/>
  <c r="I767" i="1" s="1"/>
  <c r="I768" i="1" s="1"/>
  <c r="I769" i="1" s="1"/>
  <c r="I770" i="1" s="1"/>
  <c r="I771" i="1" s="1"/>
  <c r="H660" i="1"/>
  <c r="H661" i="1" s="1"/>
  <c r="H662" i="1" s="1"/>
  <c r="H663" i="1" s="1"/>
  <c r="H664" i="1" s="1"/>
  <c r="H665" i="1" s="1"/>
  <c r="H666" i="1" s="1"/>
  <c r="H667" i="1" s="1"/>
  <c r="H668" i="1" s="1"/>
  <c r="H669" i="1" s="1"/>
  <c r="H670" i="1" s="1"/>
  <c r="H671" i="1" s="1"/>
  <c r="H672" i="1" s="1"/>
  <c r="H673" i="1" s="1"/>
  <c r="H674" i="1" s="1"/>
  <c r="H675" i="1" s="1"/>
  <c r="H676" i="1" s="1"/>
  <c r="H677" i="1" s="1"/>
  <c r="H678" i="1" s="1"/>
  <c r="H679" i="1" s="1"/>
  <c r="H680" i="1" s="1"/>
  <c r="H681" i="1" s="1"/>
  <c r="H682" i="1" s="1"/>
  <c r="H683" i="1" s="1"/>
  <c r="H684" i="1" s="1"/>
  <c r="H685" i="1" s="1"/>
  <c r="H686" i="1" s="1"/>
  <c r="H687" i="1" s="1"/>
  <c r="H688" i="1" s="1"/>
  <c r="H689" i="1" s="1"/>
  <c r="H690" i="1" s="1"/>
  <c r="H691" i="1" s="1"/>
  <c r="H692" i="1" s="1"/>
  <c r="H693" i="1" s="1"/>
  <c r="H694" i="1" s="1"/>
  <c r="H695" i="1" s="1"/>
  <c r="H696" i="1" s="1"/>
  <c r="H697" i="1" s="1"/>
  <c r="H698" i="1" s="1"/>
  <c r="H699" i="1" s="1"/>
  <c r="H700" i="1" s="1"/>
  <c r="H701" i="1" s="1"/>
  <c r="H702" i="1" s="1"/>
  <c r="H703" i="1" s="1"/>
  <c r="H704" i="1" s="1"/>
  <c r="H705" i="1" s="1"/>
  <c r="H706" i="1" s="1"/>
  <c r="H707" i="1" s="1"/>
  <c r="H708" i="1" s="1"/>
  <c r="H709" i="1" s="1"/>
  <c r="H710" i="1" s="1"/>
  <c r="H711" i="1" s="1"/>
  <c r="H712" i="1" s="1"/>
  <c r="H713" i="1" s="1"/>
  <c r="H714" i="1" s="1"/>
  <c r="H715" i="1" s="1"/>
  <c r="H716" i="1" s="1"/>
  <c r="H717" i="1" s="1"/>
  <c r="H718" i="1" s="1"/>
  <c r="H719" i="1" s="1"/>
  <c r="H720" i="1" s="1"/>
  <c r="H721" i="1" s="1"/>
  <c r="H722" i="1" s="1"/>
  <c r="H723" i="1" s="1"/>
  <c r="H724" i="1" s="1"/>
  <c r="H725" i="1" s="1"/>
  <c r="H726" i="1" s="1"/>
  <c r="H727" i="1" s="1"/>
  <c r="H728" i="1" s="1"/>
  <c r="H729" i="1" s="1"/>
  <c r="H730" i="1" s="1"/>
  <c r="H731" i="1" s="1"/>
  <c r="H732" i="1" s="1"/>
  <c r="H735" i="1" s="1"/>
  <c r="H736" i="1" s="1"/>
  <c r="H737" i="1" s="1"/>
  <c r="H738" i="1" s="1"/>
  <c r="H739" i="1" s="1"/>
  <c r="H740" i="1" s="1"/>
  <c r="H741" i="1" s="1"/>
  <c r="H742" i="1" s="1"/>
  <c r="H743" i="1" s="1"/>
  <c r="H744" i="1" s="1"/>
  <c r="H745" i="1" s="1"/>
  <c r="H746" i="1" s="1"/>
  <c r="H747" i="1" s="1"/>
  <c r="H748" i="1" s="1"/>
  <c r="H749" i="1" s="1"/>
  <c r="H750" i="1" s="1"/>
  <c r="H751" i="1" s="1"/>
  <c r="H752" i="1" s="1"/>
  <c r="H753" i="1" s="1"/>
  <c r="H754" i="1" s="1"/>
  <c r="H755" i="1" s="1"/>
  <c r="H756" i="1" s="1"/>
  <c r="H757" i="1" s="1"/>
  <c r="H758" i="1" s="1"/>
  <c r="H759" i="1" s="1"/>
  <c r="H760" i="1" s="1"/>
  <c r="H761" i="1" s="1"/>
  <c r="H762" i="1" s="1"/>
  <c r="H763" i="1" s="1"/>
  <c r="H764" i="1" s="1"/>
  <c r="H765" i="1" s="1"/>
  <c r="H766" i="1" s="1"/>
  <c r="H767" i="1" s="1"/>
  <c r="H768" i="1" s="1"/>
  <c r="H769" i="1" s="1"/>
  <c r="H770" i="1" s="1"/>
  <c r="H771" i="1" s="1"/>
  <c r="N676" i="1"/>
  <c r="O675" i="1"/>
  <c r="P131" i="1"/>
  <c r="Q121" i="1"/>
  <c r="O642" i="1"/>
  <c r="N643" i="1"/>
  <c r="N623" i="1"/>
  <c r="O622" i="1"/>
  <c r="P622" i="1" s="1"/>
  <c r="P641" i="1"/>
  <c r="Q641" i="1"/>
  <c r="P640" i="1"/>
  <c r="Q640" i="1"/>
  <c r="P588" i="1"/>
  <c r="Q588" i="1"/>
  <c r="P334" i="1"/>
  <c r="Q440" i="1"/>
  <c r="P3470" i="1"/>
  <c r="Q529" i="1"/>
  <c r="P529" i="1"/>
  <c r="N531" i="1"/>
  <c r="O530" i="1"/>
  <c r="P530" i="1" s="1"/>
  <c r="P3304" i="1"/>
  <c r="N6924" i="1"/>
  <c r="N6925" i="1" s="1"/>
  <c r="O6925" i="1" s="1"/>
  <c r="N6533" i="1"/>
  <c r="O6533" i="1" s="1"/>
  <c r="P6533" i="1" s="1"/>
  <c r="Q2102" i="1"/>
  <c r="Q92" i="1"/>
  <c r="Q5194" i="1"/>
  <c r="Q4468" i="1"/>
  <c r="N4220" i="1"/>
  <c r="O4220" i="1" s="1"/>
  <c r="P3920" i="1"/>
  <c r="Q1268" i="1"/>
  <c r="P2941" i="1"/>
  <c r="O3432" i="1"/>
  <c r="P3432" i="1" s="1"/>
  <c r="Q5182" i="1"/>
  <c r="Q2645" i="1"/>
  <c r="O2354" i="1"/>
  <c r="P2354" i="1" s="1"/>
  <c r="N5354" i="1"/>
  <c r="O5354" i="1" s="1"/>
  <c r="P5354" i="1" s="1"/>
  <c r="Q6527" i="1"/>
  <c r="Q335" i="1"/>
  <c r="N3259" i="1"/>
  <c r="N3260" i="1" s="1"/>
  <c r="Q3526" i="1"/>
  <c r="P3619" i="1"/>
  <c r="O6923" i="1"/>
  <c r="P6923" i="1" s="1"/>
  <c r="P1683" i="1"/>
  <c r="N43" i="1"/>
  <c r="P53" i="1" s="1"/>
  <c r="Q1906" i="1"/>
  <c r="N5760" i="1"/>
  <c r="O5760" i="1" s="1"/>
  <c r="P5760" i="1" s="1"/>
  <c r="N6521" i="1"/>
  <c r="O6521" i="1" s="1"/>
  <c r="P6521" i="1" s="1"/>
  <c r="Q2397" i="1"/>
  <c r="N548" i="1"/>
  <c r="N549" i="1" s="1"/>
  <c r="O3305" i="1"/>
  <c r="P3305" i="1" s="1"/>
  <c r="P2264" i="1"/>
  <c r="O1012" i="1"/>
  <c r="P1012" i="1" s="1"/>
  <c r="Q1992" i="1"/>
  <c r="P6297" i="1"/>
  <c r="Q6479" i="1"/>
  <c r="O93" i="1"/>
  <c r="N94" i="1"/>
  <c r="Q6261" i="1"/>
  <c r="Q5480" i="1"/>
  <c r="Q850" i="1"/>
  <c r="Q4624" i="1"/>
  <c r="P5174" i="1"/>
  <c r="Q2463" i="1"/>
  <c r="O1103" i="1"/>
  <c r="P1103" i="1" s="1"/>
  <c r="Q4257" i="1"/>
  <c r="P5180" i="1"/>
  <c r="P3293" i="1"/>
  <c r="Q1852" i="1"/>
  <c r="N2811" i="1"/>
  <c r="O2811" i="1" s="1"/>
  <c r="Q6447" i="1"/>
  <c r="O979" i="1"/>
  <c r="P979" i="1" s="1"/>
  <c r="Q1825" i="1"/>
  <c r="Q1821" i="1"/>
  <c r="Q5353" i="1"/>
  <c r="P3184" i="1"/>
  <c r="P941" i="1"/>
  <c r="P1197" i="1"/>
  <c r="P831" i="1"/>
  <c r="N3240" i="1"/>
  <c r="O3240" i="1" s="1"/>
  <c r="P3240" i="1" s="1"/>
  <c r="Q1953" i="1"/>
  <c r="P219" i="1"/>
  <c r="N2950" i="1"/>
  <c r="N2951" i="1" s="1"/>
  <c r="O2951" i="1" s="1"/>
  <c r="Q3082" i="1"/>
  <c r="P1348" i="1"/>
  <c r="Q2682" i="1"/>
  <c r="P89" i="1"/>
  <c r="Q89" i="1"/>
  <c r="P2378" i="1"/>
  <c r="P1147" i="1"/>
  <c r="Q6787" i="1"/>
  <c r="P4591" i="1"/>
  <c r="N6103" i="1"/>
  <c r="N6104" i="1" s="1"/>
  <c r="P854" i="1"/>
  <c r="P6212" i="1"/>
  <c r="Q3147" i="1"/>
  <c r="P1211" i="1"/>
  <c r="O6022" i="1"/>
  <c r="Q6022" i="1" s="1"/>
  <c r="P3603" i="1"/>
  <c r="Q2969" i="1"/>
  <c r="Q4380" i="1"/>
  <c r="P3010" i="1"/>
  <c r="Q6711" i="1"/>
  <c r="P4239" i="1"/>
  <c r="P5517" i="1"/>
  <c r="Q4217" i="1"/>
  <c r="O74" i="1"/>
  <c r="N75" i="1"/>
  <c r="P1787" i="1"/>
  <c r="N5519" i="1"/>
  <c r="O5519" i="1" s="1"/>
  <c r="P73" i="1"/>
  <c r="Q73" i="1"/>
  <c r="Q1467" i="1"/>
  <c r="O6155" i="1"/>
  <c r="Q6155" i="1" s="1"/>
  <c r="N6118" i="1"/>
  <c r="O6118" i="1" s="1"/>
  <c r="P6118" i="1" s="1"/>
  <c r="O5626" i="1"/>
  <c r="P5626" i="1" s="1"/>
  <c r="Q3060" i="1"/>
  <c r="Q5497" i="1"/>
  <c r="Q1098" i="1"/>
  <c r="Q3140" i="1"/>
  <c r="Q3488" i="1"/>
  <c r="Q2948" i="1"/>
  <c r="P1324" i="1"/>
  <c r="N4958" i="1"/>
  <c r="N4959" i="1" s="1"/>
  <c r="P5578" i="1"/>
  <c r="P5481" i="1"/>
  <c r="N3895" i="1"/>
  <c r="O3895" i="1" s="1"/>
  <c r="P3895" i="1" s="1"/>
  <c r="P4956" i="1"/>
  <c r="Q4956" i="1"/>
  <c r="P1468" i="1"/>
  <c r="P5625" i="1"/>
  <c r="Q5625" i="1"/>
  <c r="N4382" i="1"/>
  <c r="O4382" i="1" s="1"/>
  <c r="P3698" i="1"/>
  <c r="Q2704" i="1"/>
  <c r="O3894" i="1"/>
  <c r="P3894" i="1" s="1"/>
  <c r="P6939" i="1"/>
  <c r="P6182" i="1"/>
  <c r="Q2041" i="1"/>
  <c r="O4810" i="1"/>
  <c r="P4810" i="1" s="1"/>
  <c r="Q1358" i="1"/>
  <c r="Q1986" i="1"/>
  <c r="N4485" i="1"/>
  <c r="N4486" i="1" s="1"/>
  <c r="O4486" i="1" s="1"/>
  <c r="Q4987" i="1"/>
  <c r="Q6154" i="1"/>
  <c r="O3509" i="1"/>
  <c r="Q3509" i="1" s="1"/>
  <c r="P6236" i="1"/>
  <c r="Q6116" i="1"/>
  <c r="P6116" i="1"/>
  <c r="P117" i="1"/>
  <c r="Q3853" i="1"/>
  <c r="P4685" i="1"/>
  <c r="P4496" i="1"/>
  <c r="N6967" i="1"/>
  <c r="O6967" i="1" s="1"/>
  <c r="P2683" i="1"/>
  <c r="N5549" i="1"/>
  <c r="O5549" i="1" s="1"/>
  <c r="N1988" i="1"/>
  <c r="O1988" i="1" s="1"/>
  <c r="P1988" i="1" s="1"/>
  <c r="P1369" i="1"/>
  <c r="P2379" i="1"/>
  <c r="Q3247" i="1"/>
  <c r="P7098" i="1"/>
  <c r="P1868" i="1"/>
  <c r="Q2815" i="1"/>
  <c r="P5129" i="1"/>
  <c r="P6728" i="1"/>
  <c r="Q6235" i="1"/>
  <c r="N361" i="1"/>
  <c r="O361" i="1" s="1"/>
  <c r="P361" i="1" s="1"/>
  <c r="Q1826" i="1"/>
  <c r="P6718" i="1"/>
  <c r="Q5023" i="1"/>
  <c r="P1077" i="1"/>
  <c r="P3388" i="1"/>
  <c r="O6806" i="1"/>
  <c r="P6806" i="1" s="1"/>
  <c r="Q2439" i="1"/>
  <c r="N138" i="1"/>
  <c r="P148" i="1" s="1"/>
  <c r="P1079" i="1"/>
  <c r="Q3238" i="1"/>
  <c r="Q3136" i="1"/>
  <c r="P3136" i="1"/>
  <c r="Q6228" i="1"/>
  <c r="Q5850" i="1"/>
  <c r="O1028" i="1"/>
  <c r="P1028" i="1" s="1"/>
  <c r="P7035" i="1"/>
  <c r="Q7035" i="1"/>
  <c r="Q324" i="1"/>
  <c r="P331" i="1"/>
  <c r="O3137" i="1"/>
  <c r="Q2162" i="1"/>
  <c r="P2344" i="1"/>
  <c r="Q5123" i="1"/>
  <c r="P4196" i="1"/>
  <c r="P6186" i="1"/>
  <c r="Q6186" i="1"/>
  <c r="P5101" i="1"/>
  <c r="Q5101" i="1"/>
  <c r="Q6021" i="1"/>
  <c r="P6021" i="1"/>
  <c r="P3338" i="1"/>
  <c r="P1874" i="1"/>
  <c r="P5203" i="1"/>
  <c r="P3141" i="1"/>
  <c r="O4254" i="1"/>
  <c r="P1938" i="1"/>
  <c r="P3148" i="1"/>
  <c r="P6402" i="1"/>
  <c r="Q6402" i="1"/>
  <c r="P4042" i="1"/>
  <c r="Q4042" i="1"/>
  <c r="P3589" i="1"/>
  <c r="P4612" i="1"/>
  <c r="O6347" i="1"/>
  <c r="N6348" i="1"/>
  <c r="Q6448" i="1"/>
  <c r="P5223" i="1"/>
  <c r="Q265" i="1"/>
  <c r="P3223" i="1"/>
  <c r="Q371" i="1"/>
  <c r="Q370" i="1"/>
  <c r="P5571" i="1"/>
  <c r="N5257" i="1"/>
  <c r="P6848" i="1"/>
  <c r="Q6848" i="1"/>
  <c r="Q4611" i="1"/>
  <c r="P4611" i="1"/>
  <c r="P3972" i="1"/>
  <c r="Q3972" i="1"/>
  <c r="P5776" i="1"/>
  <c r="Q5776" i="1"/>
  <c r="P2459" i="1"/>
  <c r="P6849" i="1"/>
  <c r="O3973" i="1"/>
  <c r="N3974" i="1"/>
  <c r="Q5255" i="1"/>
  <c r="P5255" i="1"/>
  <c r="P3586" i="1"/>
  <c r="P6853" i="1"/>
  <c r="P5622" i="1"/>
  <c r="P5067" i="1"/>
  <c r="N3062" i="1"/>
  <c r="O3062" i="1" s="1"/>
  <c r="O3061" i="1"/>
  <c r="O3285" i="1"/>
  <c r="N3286" i="1"/>
  <c r="O3286" i="1" s="1"/>
  <c r="P3286" i="1" s="1"/>
  <c r="P1002" i="1"/>
  <c r="Q1002" i="1"/>
  <c r="Q1320" i="1"/>
  <c r="Q369" i="1"/>
  <c r="O942" i="1"/>
  <c r="Q2610" i="1"/>
  <c r="P2610" i="1"/>
  <c r="Q3368" i="1"/>
  <c r="P3368" i="1"/>
  <c r="P6078" i="1"/>
  <c r="Q6078" i="1"/>
  <c r="P168" i="1"/>
  <c r="Q168" i="1"/>
  <c r="O424" i="1"/>
  <c r="N425" i="1"/>
  <c r="O425" i="1" s="1"/>
  <c r="P4325" i="1"/>
  <c r="Q4325" i="1"/>
  <c r="Q6947" i="1"/>
  <c r="P6947" i="1"/>
  <c r="Q2571" i="1"/>
  <c r="P2571" i="1"/>
  <c r="O2611" i="1"/>
  <c r="P2616" i="1"/>
  <c r="Q3284" i="1"/>
  <c r="P3284" i="1"/>
  <c r="Q6201" i="1"/>
  <c r="Q42" i="1"/>
  <c r="P1783" i="1"/>
  <c r="P423" i="1"/>
  <c r="Q423" i="1"/>
  <c r="N4327" i="1"/>
  <c r="O4327" i="1" s="1"/>
  <c r="O4326" i="1"/>
  <c r="P3893" i="1"/>
  <c r="Q3893" i="1"/>
  <c r="N2573" i="1"/>
  <c r="O2572" i="1"/>
  <c r="P2962" i="1"/>
  <c r="Q2962" i="1"/>
  <c r="P7091" i="1"/>
  <c r="Q7091" i="1"/>
  <c r="O2963" i="1"/>
  <c r="N2964" i="1"/>
  <c r="O5498" i="1"/>
  <c r="P5498" i="1" s="1"/>
  <c r="P6229" i="1"/>
  <c r="P5061" i="1"/>
  <c r="Q5061" i="1"/>
  <c r="Q4253" i="1"/>
  <c r="P4253" i="1"/>
  <c r="O4043" i="1"/>
  <c r="P3588" i="1"/>
  <c r="Q3588" i="1"/>
  <c r="P2719" i="1"/>
  <c r="P3801" i="1"/>
  <c r="Q3801" i="1"/>
  <c r="P5062" i="1"/>
  <c r="Q6840" i="1"/>
  <c r="P1537" i="1"/>
  <c r="P5124" i="1"/>
  <c r="Q6011" i="1"/>
  <c r="P2640" i="1"/>
  <c r="P7092" i="1"/>
  <c r="P3802" i="1"/>
  <c r="P6805" i="1"/>
  <c r="Q6805" i="1"/>
  <c r="P136" i="1"/>
  <c r="Q136" i="1"/>
  <c r="Q320" i="1"/>
  <c r="P320" i="1"/>
  <c r="P5119" i="1"/>
  <c r="Q5119" i="1"/>
  <c r="O3369" i="1"/>
  <c r="N3370" i="1"/>
  <c r="Q65" i="1"/>
  <c r="P65" i="1"/>
  <c r="P2646" i="1"/>
  <c r="N2642" i="1"/>
  <c r="O2641" i="1"/>
  <c r="Q4862" i="1"/>
  <c r="P4862" i="1"/>
  <c r="P5781" i="1"/>
  <c r="O5478" i="1"/>
  <c r="P5478" i="1" s="1"/>
  <c r="P3592" i="1"/>
  <c r="Q5834" i="1"/>
  <c r="P5834" i="1"/>
  <c r="P5777" i="1"/>
  <c r="P1931" i="1"/>
  <c r="Q1931" i="1"/>
  <c r="O1013" i="1"/>
  <c r="N1014" i="1"/>
  <c r="P720" i="1"/>
  <c r="Q720" i="1"/>
  <c r="Q3014" i="1"/>
  <c r="P3014" i="1"/>
  <c r="Q6935" i="1"/>
  <c r="P6935" i="1"/>
  <c r="P2869" i="1"/>
  <c r="Q2869" i="1"/>
  <c r="P1526" i="1"/>
  <c r="Q1526" i="1"/>
  <c r="O5806" i="1"/>
  <c r="N5807" i="1"/>
  <c r="P2929" i="1"/>
  <c r="O5505" i="1"/>
  <c r="N5506" i="1"/>
  <c r="P1206" i="1"/>
  <c r="Q4443" i="1"/>
  <c r="P4443" i="1"/>
  <c r="Q2890" i="1"/>
  <c r="P2890" i="1"/>
  <c r="Q3002" i="1"/>
  <c r="P3002" i="1"/>
  <c r="Q5518" i="1"/>
  <c r="P5518" i="1"/>
  <c r="P2254" i="1"/>
  <c r="N4499" i="1"/>
  <c r="O4498" i="1"/>
  <c r="P6113" i="1"/>
  <c r="Q6113" i="1"/>
  <c r="N1054" i="1"/>
  <c r="O1054" i="1" s="1"/>
  <c r="O1053" i="1"/>
  <c r="O721" i="1"/>
  <c r="N722" i="1"/>
  <c r="P6936" i="1"/>
  <c r="O845" i="1"/>
  <c r="N846" i="1"/>
  <c r="N1528" i="1"/>
  <c r="O1527" i="1"/>
  <c r="P2928" i="1"/>
  <c r="Q2928" i="1"/>
  <c r="P5544" i="1"/>
  <c r="Q5544" i="1"/>
  <c r="P5702" i="1"/>
  <c r="Q5702" i="1"/>
  <c r="P1205" i="1"/>
  <c r="Q1205" i="1"/>
  <c r="N435" i="1"/>
  <c r="O434" i="1"/>
  <c r="N2871" i="1"/>
  <c r="O2870" i="1"/>
  <c r="P126" i="1"/>
  <c r="Q126" i="1"/>
  <c r="P3224" i="1"/>
  <c r="P2253" i="1"/>
  <c r="Q2253" i="1"/>
  <c r="P4497" i="1"/>
  <c r="Q4497" i="1"/>
  <c r="P1052" i="1"/>
  <c r="Q1052" i="1"/>
  <c r="P4272" i="1"/>
  <c r="Q4272" i="1"/>
  <c r="P5093" i="1"/>
  <c r="Q5093" i="1"/>
  <c r="P6551" i="1"/>
  <c r="Q6551" i="1"/>
  <c r="P844" i="1"/>
  <c r="Q844" i="1"/>
  <c r="Q6490" i="1"/>
  <c r="N6050" i="1"/>
  <c r="O6050" i="1" s="1"/>
  <c r="P3153" i="1"/>
  <c r="Q3153" i="1"/>
  <c r="P4510" i="1"/>
  <c r="Q4510" i="1"/>
  <c r="P433" i="1"/>
  <c r="Q433" i="1"/>
  <c r="P279" i="1"/>
  <c r="P3015" i="1"/>
  <c r="Q5805" i="1"/>
  <c r="P5805" i="1"/>
  <c r="P1461" i="1"/>
  <c r="O953" i="1"/>
  <c r="N954" i="1"/>
  <c r="O954" i="1" s="1"/>
  <c r="O5600" i="1"/>
  <c r="N5601" i="1"/>
  <c r="O5094" i="1"/>
  <c r="N5095" i="1"/>
  <c r="P6552" i="1"/>
  <c r="Q330" i="1"/>
  <c r="P330" i="1"/>
  <c r="P4511" i="1"/>
  <c r="P1330" i="1"/>
  <c r="P4152" i="1"/>
  <c r="Q4152" i="1"/>
  <c r="N5395" i="1"/>
  <c r="P1460" i="1"/>
  <c r="Q1460" i="1"/>
  <c r="P952" i="1"/>
  <c r="Q952" i="1"/>
  <c r="P5599" i="1"/>
  <c r="Q5599" i="1"/>
  <c r="P5468" i="1"/>
  <c r="Q5468" i="1"/>
  <c r="Q3912" i="1"/>
  <c r="P3912" i="1"/>
  <c r="P3377" i="1"/>
  <c r="Q3377" i="1"/>
  <c r="O766" i="1"/>
  <c r="N767" i="1"/>
  <c r="P3630" i="1"/>
  <c r="Q3630" i="1"/>
  <c r="P3384" i="1"/>
  <c r="Q3384" i="1"/>
  <c r="P1086" i="1"/>
  <c r="Q1086" i="1"/>
  <c r="O1879" i="1"/>
  <c r="P1883" i="1"/>
  <c r="P1046" i="1"/>
  <c r="Q1046" i="1"/>
  <c r="N2478" i="1"/>
  <c r="N2479" i="1" s="1"/>
  <c r="Q3623" i="1"/>
  <c r="P3623" i="1"/>
  <c r="P4233" i="1"/>
  <c r="Q4233" i="1"/>
  <c r="P3318" i="1"/>
  <c r="Q3318" i="1"/>
  <c r="N3914" i="1"/>
  <c r="O3913" i="1"/>
  <c r="P3378" i="1"/>
  <c r="Q5152" i="1"/>
  <c r="N1094" i="1"/>
  <c r="O1093" i="1"/>
  <c r="N6501" i="1"/>
  <c r="O6500" i="1"/>
  <c r="P6500" i="1" s="1"/>
  <c r="N5159" i="1"/>
  <c r="O5159" i="1" s="1"/>
  <c r="O5158" i="1"/>
  <c r="P5158" i="1" s="1"/>
  <c r="P765" i="1"/>
  <c r="Q765" i="1"/>
  <c r="P4608" i="1"/>
  <c r="P50" i="1"/>
  <c r="P1544" i="1"/>
  <c r="Q1544" i="1"/>
  <c r="Q3312" i="1"/>
  <c r="P3312" i="1"/>
  <c r="O2556" i="1"/>
  <c r="P2566" i="1"/>
  <c r="P233" i="1"/>
  <c r="Q233" i="1"/>
  <c r="Q5504" i="1"/>
  <c r="P5504" i="1"/>
  <c r="Q3534" i="1"/>
  <c r="O3624" i="1"/>
  <c r="N3625" i="1"/>
  <c r="O193" i="1"/>
  <c r="N194" i="1"/>
  <c r="O194" i="1" s="1"/>
  <c r="P1995" i="1"/>
  <c r="Q1995" i="1"/>
  <c r="P1092" i="1"/>
  <c r="Q1092" i="1"/>
  <c r="Q6499" i="1"/>
  <c r="Q5157" i="1"/>
  <c r="Q3006" i="1"/>
  <c r="P3006" i="1"/>
  <c r="P666" i="1"/>
  <c r="Q666" i="1"/>
  <c r="P4607" i="1"/>
  <c r="Q4607" i="1"/>
  <c r="Q49" i="1"/>
  <c r="P49" i="1"/>
  <c r="N1546" i="1"/>
  <c r="O1545" i="1"/>
  <c r="N1048" i="1"/>
  <c r="O1047" i="1"/>
  <c r="Q2257" i="1"/>
  <c r="P2257" i="1"/>
  <c r="P4299" i="1"/>
  <c r="Q4299" i="1"/>
  <c r="P2338" i="1"/>
  <c r="Q2338" i="1"/>
  <c r="P192" i="1"/>
  <c r="Q192" i="1"/>
  <c r="P7016" i="1"/>
  <c r="Q7016" i="1"/>
  <c r="Q4716" i="1"/>
  <c r="P4716" i="1"/>
  <c r="N3926" i="1"/>
  <c r="O3926" i="1" s="1"/>
  <c r="O3925" i="1"/>
  <c r="N1444" i="1"/>
  <c r="O1444" i="1" s="1"/>
  <c r="O1443" i="1"/>
  <c r="O6987" i="1"/>
  <c r="N6988" i="1"/>
  <c r="P4394" i="1"/>
  <c r="P2501" i="1"/>
  <c r="P2258" i="1"/>
  <c r="N4301" i="1"/>
  <c r="O4300" i="1"/>
  <c r="Q5206" i="1"/>
  <c r="P5206" i="1"/>
  <c r="O1962" i="1"/>
  <c r="N1963" i="1"/>
  <c r="P3924" i="1"/>
  <c r="Q3924" i="1"/>
  <c r="P1442" i="1"/>
  <c r="Q1442" i="1"/>
  <c r="Q278" i="1"/>
  <c r="P278" i="1"/>
  <c r="P6986" i="1"/>
  <c r="Q6986" i="1"/>
  <c r="Q2904" i="1"/>
  <c r="P2904" i="1"/>
  <c r="Q5621" i="1"/>
  <c r="P5621" i="1"/>
  <c r="O29" i="1"/>
  <c r="P29" i="1" s="1"/>
  <c r="P39" i="1"/>
  <c r="O6203" i="1"/>
  <c r="P6203" i="1" s="1"/>
  <c r="P5133" i="1"/>
  <c r="Q5133" i="1"/>
  <c r="O7008" i="1"/>
  <c r="N7009" i="1"/>
  <c r="O7009" i="1" s="1"/>
  <c r="Q3185" i="1"/>
  <c r="P3185" i="1"/>
  <c r="N5287" i="1"/>
  <c r="O5207" i="1"/>
  <c r="N5208" i="1"/>
  <c r="O5208" i="1" s="1"/>
  <c r="O558" i="1"/>
  <c r="P558" i="1" s="1"/>
  <c r="N559" i="1"/>
  <c r="P5109" i="1"/>
  <c r="Q5109" i="1"/>
  <c r="P1961" i="1"/>
  <c r="Q1961" i="1"/>
  <c r="Q3763" i="1"/>
  <c r="P3763" i="1"/>
  <c r="P2533" i="1"/>
  <c r="Q2533" i="1"/>
  <c r="O4971" i="1"/>
  <c r="N4972" i="1"/>
  <c r="O4972" i="1" s="1"/>
  <c r="N5341" i="1"/>
  <c r="O5340" i="1"/>
  <c r="P744" i="1"/>
  <c r="P743" i="1"/>
  <c r="Q743" i="1"/>
  <c r="P5134" i="1"/>
  <c r="P7007" i="1"/>
  <c r="Q7007" i="1"/>
  <c r="O3186" i="1"/>
  <c r="N3187" i="1"/>
  <c r="P4475" i="1"/>
  <c r="Q4475" i="1"/>
  <c r="Q557" i="1"/>
  <c r="O5110" i="1"/>
  <c r="P5120" i="1"/>
  <c r="P3764" i="1"/>
  <c r="P2534" i="1"/>
  <c r="Q4970" i="1"/>
  <c r="P4970" i="1"/>
  <c r="P5560" i="1"/>
  <c r="Q5560" i="1"/>
  <c r="P5339" i="1"/>
  <c r="Q5339" i="1"/>
  <c r="P4932" i="1"/>
  <c r="P284" i="1"/>
  <c r="P4845" i="1"/>
  <c r="P4374" i="1"/>
  <c r="Q4374" i="1"/>
  <c r="P3416" i="1"/>
  <c r="Q3416" i="1"/>
  <c r="N7064" i="1"/>
  <c r="O7063" i="1"/>
  <c r="P4050" i="1"/>
  <c r="Q4050" i="1"/>
  <c r="O4476" i="1"/>
  <c r="N4477" i="1"/>
  <c r="O4477" i="1" s="1"/>
  <c r="P237" i="1"/>
  <c r="P4351" i="1"/>
  <c r="Q4351" i="1"/>
  <c r="N3028" i="1"/>
  <c r="O3027" i="1"/>
  <c r="P4002" i="1"/>
  <c r="Q4002" i="1"/>
  <c r="P2261" i="1"/>
  <c r="P6542" i="1"/>
  <c r="Q6542" i="1"/>
  <c r="P4957" i="1"/>
  <c r="Q4957" i="1"/>
  <c r="Q1329" i="1"/>
  <c r="P1329" i="1"/>
  <c r="P4700" i="1"/>
  <c r="Q2555" i="1"/>
  <c r="P2555" i="1"/>
  <c r="P7062" i="1"/>
  <c r="Q7062" i="1"/>
  <c r="O1087" i="1"/>
  <c r="N1088" i="1"/>
  <c r="O1088" i="1" s="1"/>
  <c r="O4051" i="1"/>
  <c r="N4052" i="1"/>
  <c r="P137" i="1"/>
  <c r="Q137" i="1"/>
  <c r="Q3026" i="1"/>
  <c r="P3026" i="1"/>
  <c r="Q1878" i="1"/>
  <c r="P1878" i="1"/>
  <c r="O4003" i="1"/>
  <c r="N4004" i="1"/>
  <c r="O4004" i="1" s="1"/>
  <c r="P5854" i="1"/>
  <c r="P3710" i="1"/>
  <c r="Q3710" i="1"/>
  <c r="O3985" i="1"/>
  <c r="N3986" i="1"/>
  <c r="Q1827" i="1"/>
  <c r="P1827" i="1"/>
  <c r="Q2628" i="1"/>
  <c r="P2628" i="1"/>
  <c r="P5237" i="1"/>
  <c r="P3489" i="1"/>
  <c r="Q3489" i="1"/>
  <c r="O4022" i="1"/>
  <c r="N4023" i="1"/>
  <c r="Q4849" i="1"/>
  <c r="P4849" i="1"/>
  <c r="P1185" i="1"/>
  <c r="Q1185" i="1"/>
  <c r="P412" i="1"/>
  <c r="Q412" i="1"/>
  <c r="N4322" i="1"/>
  <c r="O4321" i="1"/>
  <c r="P5217" i="1"/>
  <c r="Q5217" i="1"/>
  <c r="O3943" i="1"/>
  <c r="N3944" i="1"/>
  <c r="P2730" i="1"/>
  <c r="Q2730" i="1"/>
  <c r="P2913" i="1"/>
  <c r="P3875" i="1"/>
  <c r="Q3875" i="1"/>
  <c r="O1717" i="1"/>
  <c r="N1718" i="1"/>
  <c r="Q1486" i="1"/>
  <c r="P1486" i="1"/>
  <c r="N4851" i="1"/>
  <c r="O4850" i="1"/>
  <c r="O4202" i="1"/>
  <c r="P4205" i="1"/>
  <c r="O7102" i="1"/>
  <c r="N7103" i="1"/>
  <c r="O7103" i="1" s="1"/>
  <c r="P5692" i="1"/>
  <c r="Q5692" i="1"/>
  <c r="P4186" i="1"/>
  <c r="Q4186" i="1"/>
  <c r="Q2675" i="1"/>
  <c r="P2675" i="1"/>
  <c r="Q888" i="1"/>
  <c r="P888" i="1"/>
  <c r="P1221" i="1"/>
  <c r="Q1221" i="1"/>
  <c r="O2817" i="1"/>
  <c r="N2818" i="1"/>
  <c r="O1138" i="1"/>
  <c r="P1148" i="1"/>
  <c r="P4772" i="1"/>
  <c r="Q4772" i="1"/>
  <c r="O1230" i="1"/>
  <c r="P1233" i="1"/>
  <c r="P5534" i="1"/>
  <c r="Q5534" i="1"/>
  <c r="O2355" i="1"/>
  <c r="P2358" i="1"/>
  <c r="Q448" i="1"/>
  <c r="P448" i="1"/>
  <c r="P3345" i="1"/>
  <c r="Q3345" i="1"/>
  <c r="Q728" i="1"/>
  <c r="P728" i="1"/>
  <c r="N4099" i="1"/>
  <c r="O4098" i="1"/>
  <c r="P4568" i="1"/>
  <c r="Q1152" i="1"/>
  <c r="P1152" i="1"/>
  <c r="P3406" i="1"/>
  <c r="Q3406" i="1"/>
  <c r="P6167" i="1"/>
  <c r="Q6167" i="1"/>
  <c r="P5896" i="1"/>
  <c r="Q5896" i="1"/>
  <c r="P3576" i="1"/>
  <c r="P2320" i="1"/>
  <c r="P1626" i="1"/>
  <c r="Q1626" i="1"/>
  <c r="O2783" i="1"/>
  <c r="N2784" i="1"/>
  <c r="O4480" i="1"/>
  <c r="N4481" i="1"/>
  <c r="P3490" i="1"/>
  <c r="N5242" i="1"/>
  <c r="O5241" i="1"/>
  <c r="O6441" i="1"/>
  <c r="P6444" i="1"/>
  <c r="N6776" i="1"/>
  <c r="O6776" i="1" s="1"/>
  <c r="O6775" i="1"/>
  <c r="P3221" i="1"/>
  <c r="P5627" i="1"/>
  <c r="P2183" i="1"/>
  <c r="Q2183" i="1"/>
  <c r="Q1716" i="1"/>
  <c r="P1716" i="1"/>
  <c r="N1700" i="1"/>
  <c r="O1699" i="1"/>
  <c r="P4320" i="1"/>
  <c r="Q4320" i="1"/>
  <c r="O2771" i="1"/>
  <c r="N2772" i="1"/>
  <c r="P2731" i="1"/>
  <c r="P2477" i="1"/>
  <c r="Q2477" i="1"/>
  <c r="P2912" i="1"/>
  <c r="Q2912" i="1"/>
  <c r="O6214" i="1"/>
  <c r="N6215" i="1"/>
  <c r="O6215" i="1" s="1"/>
  <c r="P2712" i="1"/>
  <c r="P4201" i="1"/>
  <c r="Q4201" i="1"/>
  <c r="O711" i="1"/>
  <c r="N712" i="1"/>
  <c r="P7101" i="1"/>
  <c r="Q7101" i="1"/>
  <c r="O5693" i="1"/>
  <c r="P5703" i="1"/>
  <c r="P4187" i="1"/>
  <c r="O1431" i="1"/>
  <c r="N1432" i="1"/>
  <c r="N206" i="1"/>
  <c r="O205" i="1"/>
  <c r="O387" i="1"/>
  <c r="N388" i="1"/>
  <c r="P2816" i="1"/>
  <c r="Q2816" i="1"/>
  <c r="P1134" i="1"/>
  <c r="Q1134" i="1"/>
  <c r="Q1137" i="1"/>
  <c r="P1137" i="1"/>
  <c r="P1229" i="1"/>
  <c r="Q1229" i="1"/>
  <c r="O5535" i="1"/>
  <c r="P4255" i="1"/>
  <c r="P1907" i="1"/>
  <c r="O449" i="1"/>
  <c r="N450" i="1"/>
  <c r="Q4562" i="1"/>
  <c r="P4562" i="1"/>
  <c r="P3346" i="1"/>
  <c r="O729" i="1"/>
  <c r="N730" i="1"/>
  <c r="P4097" i="1"/>
  <c r="Q4097" i="1"/>
  <c r="Q3719" i="1"/>
  <c r="P3719" i="1"/>
  <c r="O1226" i="1"/>
  <c r="N1227" i="1"/>
  <c r="O1227" i="1" s="1"/>
  <c r="P7088" i="1"/>
  <c r="O6409" i="1"/>
  <c r="P6412" i="1"/>
  <c r="P4208" i="1"/>
  <c r="P4329" i="1"/>
  <c r="Q4329" i="1"/>
  <c r="O4355" i="1"/>
  <c r="N4356" i="1"/>
  <c r="P964" i="1"/>
  <c r="Q964" i="1"/>
  <c r="O6168" i="1"/>
  <c r="N6169" i="1"/>
  <c r="P4288" i="1"/>
  <c r="Q4288" i="1"/>
  <c r="O2933" i="1"/>
  <c r="N2934" i="1"/>
  <c r="P1692" i="1"/>
  <c r="P3575" i="1"/>
  <c r="Q3575" i="1"/>
  <c r="P2319" i="1"/>
  <c r="Q2319" i="1"/>
  <c r="O1503" i="1"/>
  <c r="P1508" i="1"/>
  <c r="P5345" i="1"/>
  <c r="Q5345" i="1"/>
  <c r="P4398" i="1"/>
  <c r="Q4398" i="1"/>
  <c r="P336" i="1"/>
  <c r="Q336" i="1"/>
  <c r="N1709" i="1"/>
  <c r="O1708" i="1"/>
  <c r="O1951" i="1"/>
  <c r="P1954" i="1"/>
  <c r="Q6480" i="1"/>
  <c r="P6367" i="1"/>
  <c r="Q3942" i="1"/>
  <c r="P3942" i="1"/>
  <c r="O3876" i="1"/>
  <c r="N3877" i="1"/>
  <c r="O3877" i="1" s="1"/>
  <c r="O889" i="1"/>
  <c r="N890" i="1"/>
  <c r="P2619" i="1"/>
  <c r="Q1934" i="1"/>
  <c r="P1934" i="1"/>
  <c r="P6803" i="1"/>
  <c r="O5213" i="1"/>
  <c r="N5214" i="1"/>
  <c r="P3499" i="1"/>
  <c r="Q3499" i="1"/>
  <c r="P6213" i="1"/>
  <c r="Q6213" i="1"/>
  <c r="Q2711" i="1"/>
  <c r="P2711" i="1"/>
  <c r="P5538" i="1"/>
  <c r="Q5538" i="1"/>
  <c r="O3277" i="1"/>
  <c r="N3278" i="1"/>
  <c r="O3278" i="1" s="1"/>
  <c r="P2810" i="1"/>
  <c r="Q2810" i="1"/>
  <c r="P710" i="1"/>
  <c r="Q710" i="1"/>
  <c r="P6315" i="1"/>
  <c r="P4391" i="1"/>
  <c r="P1430" i="1"/>
  <c r="Q1430" i="1"/>
  <c r="P204" i="1"/>
  <c r="Q204" i="1"/>
  <c r="Q386" i="1"/>
  <c r="P386" i="1"/>
  <c r="P4886" i="1"/>
  <c r="Q4886" i="1"/>
  <c r="O4890" i="1"/>
  <c r="N4891" i="1"/>
  <c r="Q6708" i="1"/>
  <c r="P6708" i="1"/>
  <c r="O2413" i="1"/>
  <c r="N2414" i="1"/>
  <c r="O2414" i="1" s="1"/>
  <c r="Q4580" i="1"/>
  <c r="P4580" i="1"/>
  <c r="P7030" i="1"/>
  <c r="P4552" i="1"/>
  <c r="P3720" i="1"/>
  <c r="P1897" i="1"/>
  <c r="P1225" i="1"/>
  <c r="Q1225" i="1"/>
  <c r="P7087" i="1"/>
  <c r="Q7087" i="1"/>
  <c r="P6408" i="1"/>
  <c r="Q6408" i="1"/>
  <c r="P4207" i="1"/>
  <c r="Q4207" i="1"/>
  <c r="P4354" i="1"/>
  <c r="Q4354" i="1"/>
  <c r="O965" i="1"/>
  <c r="N966" i="1"/>
  <c r="O966" i="1" s="1"/>
  <c r="P6362" i="1"/>
  <c r="O4707" i="1"/>
  <c r="N4708" i="1"/>
  <c r="P4717" i="1"/>
  <c r="P2932" i="1"/>
  <c r="Q2932" i="1"/>
  <c r="P1691" i="1"/>
  <c r="Q1691" i="1"/>
  <c r="Q536" i="1"/>
  <c r="N6205" i="1"/>
  <c r="O6204" i="1"/>
  <c r="P775" i="1"/>
  <c r="Q775" i="1"/>
  <c r="P5319" i="1"/>
  <c r="Q5319" i="1"/>
  <c r="P112" i="1"/>
  <c r="Q112" i="1"/>
  <c r="P6903" i="1"/>
  <c r="Q6903" i="1"/>
  <c r="P5483" i="1"/>
  <c r="Q5483" i="1"/>
  <c r="P3704" i="1"/>
  <c r="Q3704" i="1"/>
  <c r="O1843" i="1"/>
  <c r="N1844" i="1"/>
  <c r="O2591" i="1"/>
  <c r="P1751" i="1"/>
  <c r="Q1751" i="1"/>
  <c r="P1935" i="1"/>
  <c r="P5212" i="1"/>
  <c r="Q5212" i="1"/>
  <c r="O5539" i="1"/>
  <c r="N5540" i="1"/>
  <c r="O5540" i="1" s="1"/>
  <c r="P754" i="1"/>
  <c r="Q754" i="1"/>
  <c r="P6314" i="1"/>
  <c r="Q6314" i="1"/>
  <c r="P5335" i="1"/>
  <c r="Q5335" i="1"/>
  <c r="Q4390" i="1"/>
  <c r="P4390" i="1"/>
  <c r="P7026" i="1"/>
  <c r="O4874" i="1"/>
  <c r="N4875" i="1"/>
  <c r="P4730" i="1"/>
  <c r="Q4730" i="1"/>
  <c r="O4087" i="1"/>
  <c r="N4088" i="1"/>
  <c r="P1858" i="1"/>
  <c r="Q1858" i="1"/>
  <c r="P4889" i="1"/>
  <c r="Q4889" i="1"/>
  <c r="Q541" i="1"/>
  <c r="O4953" i="1"/>
  <c r="N4954" i="1"/>
  <c r="O4954" i="1" s="1"/>
  <c r="P7013" i="1"/>
  <c r="P2412" i="1"/>
  <c r="Q2412" i="1"/>
  <c r="Q4581" i="1"/>
  <c r="P4581" i="1"/>
  <c r="P7029" i="1"/>
  <c r="Q7029" i="1"/>
  <c r="Q4551" i="1"/>
  <c r="P4551" i="1"/>
  <c r="P1074" i="1"/>
  <c r="P770" i="1"/>
  <c r="Q770" i="1"/>
  <c r="P6361" i="1"/>
  <c r="Q6361" i="1"/>
  <c r="Q4706" i="1"/>
  <c r="P4706" i="1"/>
  <c r="N6416" i="1"/>
  <c r="O6415" i="1"/>
  <c r="O5457" i="1"/>
  <c r="N5458" i="1"/>
  <c r="P272" i="1"/>
  <c r="P3361" i="1"/>
  <c r="Q3361" i="1"/>
  <c r="P4258" i="1"/>
  <c r="Q4258" i="1"/>
  <c r="Q4269" i="1"/>
  <c r="P4269" i="1"/>
  <c r="P5657" i="1"/>
  <c r="Q3072" i="1"/>
  <c r="P3072" i="1"/>
  <c r="P1748" i="1"/>
  <c r="N4967" i="1"/>
  <c r="O4966" i="1"/>
  <c r="Q4436" i="1"/>
  <c r="P4436" i="1"/>
  <c r="P3073" i="1"/>
  <c r="P5240" i="1"/>
  <c r="Q5240" i="1"/>
  <c r="O1800" i="1"/>
  <c r="N1801" i="1"/>
  <c r="Q1747" i="1"/>
  <c r="P1747" i="1"/>
  <c r="N5219" i="1"/>
  <c r="O5218" i="1"/>
  <c r="Q6121" i="1"/>
  <c r="P6121" i="1"/>
  <c r="P416" i="1"/>
  <c r="Q416" i="1"/>
  <c r="P6429" i="1"/>
  <c r="Q6429" i="1"/>
  <c r="P5746" i="1"/>
  <c r="P5745" i="1"/>
  <c r="Q5745" i="1"/>
  <c r="O6782" i="1"/>
  <c r="N6783" i="1"/>
  <c r="P6781" i="1"/>
  <c r="Q6781" i="1"/>
  <c r="O1752" i="1"/>
  <c r="N1753" i="1"/>
  <c r="O5583" i="1"/>
  <c r="N5584" i="1"/>
  <c r="N4317" i="1"/>
  <c r="O4316" i="1"/>
  <c r="P2618" i="1"/>
  <c r="Q2618" i="1"/>
  <c r="P5858" i="1"/>
  <c r="P4346" i="1"/>
  <c r="P2249" i="1"/>
  <c r="O1029" i="1"/>
  <c r="N1030" i="1"/>
  <c r="O1030" i="1" s="1"/>
  <c r="P6802" i="1"/>
  <c r="Q6802" i="1"/>
  <c r="P4945" i="1"/>
  <c r="N3501" i="1"/>
  <c r="O3501" i="1" s="1"/>
  <c r="O3500" i="1"/>
  <c r="P2724" i="1"/>
  <c r="O696" i="1"/>
  <c r="N697" i="1"/>
  <c r="O970" i="1"/>
  <c r="N971" i="1"/>
  <c r="P6013" i="1"/>
  <c r="O395" i="1"/>
  <c r="N396" i="1"/>
  <c r="Q3276" i="1"/>
  <c r="P3276" i="1"/>
  <c r="P5582" i="1"/>
  <c r="Q5582" i="1"/>
  <c r="Q4315" i="1"/>
  <c r="P4315" i="1"/>
  <c r="P5857" i="1"/>
  <c r="Q5857" i="1"/>
  <c r="P2690" i="1"/>
  <c r="P6648" i="1"/>
  <c r="P4944" i="1"/>
  <c r="Q4944" i="1"/>
  <c r="Q4230" i="1"/>
  <c r="P4230" i="1"/>
  <c r="P2350" i="1"/>
  <c r="Q2723" i="1"/>
  <c r="P2723" i="1"/>
  <c r="P695" i="1"/>
  <c r="Q695" i="1"/>
  <c r="Q969" i="1"/>
  <c r="P969" i="1"/>
  <c r="Q6012" i="1"/>
  <c r="P6012" i="1"/>
  <c r="P394" i="1"/>
  <c r="Q394" i="1"/>
  <c r="P7107" i="1"/>
  <c r="P5430" i="1"/>
  <c r="Q5430" i="1"/>
  <c r="P5630" i="1"/>
  <c r="O755" i="1"/>
  <c r="N756" i="1"/>
  <c r="P5029" i="1"/>
  <c r="Q5029" i="1"/>
  <c r="P7025" i="1"/>
  <c r="Q7025" i="1"/>
  <c r="P4873" i="1"/>
  <c r="Q4873" i="1"/>
  <c r="P2622" i="1"/>
  <c r="Q2622" i="1"/>
  <c r="P7052" i="1"/>
  <c r="Q7052" i="1"/>
  <c r="O4731" i="1"/>
  <c r="N4732" i="1"/>
  <c r="O4732" i="1" s="1"/>
  <c r="O2742" i="1"/>
  <c r="N2743" i="1"/>
  <c r="O3510" i="1"/>
  <c r="N3511" i="1"/>
  <c r="O3079" i="1"/>
  <c r="N3080" i="1"/>
  <c r="O3080" i="1" s="1"/>
  <c r="P2727" i="1"/>
  <c r="O1766" i="1"/>
  <c r="N1767" i="1"/>
  <c r="P4952" i="1"/>
  <c r="Q4952" i="1"/>
  <c r="P7012" i="1"/>
  <c r="Q7012" i="1"/>
  <c r="O7004" i="1"/>
  <c r="N7005" i="1"/>
  <c r="O2960" i="1"/>
  <c r="P1073" i="1"/>
  <c r="Q1073" i="1"/>
  <c r="P248" i="1"/>
  <c r="N3635" i="1"/>
  <c r="O3634" i="1"/>
  <c r="P5847" i="1"/>
  <c r="P6414" i="1"/>
  <c r="Q6414" i="1"/>
  <c r="P5456" i="1"/>
  <c r="Q5456" i="1"/>
  <c r="P3328" i="1"/>
  <c r="P271" i="1"/>
  <c r="Q271" i="1"/>
  <c r="N338" i="1"/>
  <c r="O338" i="1" s="1"/>
  <c r="O337" i="1"/>
  <c r="P342" i="1"/>
  <c r="P4165" i="1"/>
  <c r="Q4165" i="1"/>
  <c r="Q3281" i="1"/>
  <c r="P3281" i="1"/>
  <c r="P3705" i="1"/>
  <c r="P3553" i="1"/>
  <c r="Q3553" i="1"/>
  <c r="P6978" i="1"/>
  <c r="P1950" i="1"/>
  <c r="Q1950" i="1"/>
  <c r="P144" i="1"/>
  <c r="Q144" i="1"/>
  <c r="N5898" i="1"/>
  <c r="O5897" i="1"/>
  <c r="P2770" i="1"/>
  <c r="Q2770" i="1"/>
  <c r="P4865" i="1"/>
  <c r="Q4865" i="1"/>
  <c r="P2689" i="1"/>
  <c r="Q2689" i="1"/>
  <c r="P6647" i="1"/>
  <c r="Q6647" i="1"/>
  <c r="P4520" i="1"/>
  <c r="O4231" i="1"/>
  <c r="P4234" i="1"/>
  <c r="P2349" i="1"/>
  <c r="Q2349" i="1"/>
  <c r="P7106" i="1"/>
  <c r="Q7106" i="1"/>
  <c r="O5431" i="1"/>
  <c r="N5432" i="1"/>
  <c r="P1809" i="1"/>
  <c r="Q1809" i="1"/>
  <c r="O373" i="1"/>
  <c r="N374" i="1"/>
  <c r="O5030" i="1"/>
  <c r="N5031" i="1"/>
  <c r="O5031" i="1" s="1"/>
  <c r="P5035" i="1"/>
  <c r="Q2874" i="1"/>
  <c r="P2874" i="1"/>
  <c r="Q1246" i="1"/>
  <c r="P1246" i="1"/>
  <c r="O7069" i="1"/>
  <c r="N7070" i="1"/>
  <c r="O7070" i="1" s="1"/>
  <c r="Q5139" i="1"/>
  <c r="O4777" i="1"/>
  <c r="N4778" i="1"/>
  <c r="O4778" i="1" s="1"/>
  <c r="O2623" i="1"/>
  <c r="N2624" i="1"/>
  <c r="O2624" i="1" s="1"/>
  <c r="O7053" i="1"/>
  <c r="N7054" i="1"/>
  <c r="P2741" i="1"/>
  <c r="Q2741" i="1"/>
  <c r="P1853" i="1"/>
  <c r="Q1853" i="1"/>
  <c r="P3078" i="1"/>
  <c r="Q3078" i="1"/>
  <c r="P2726" i="1"/>
  <c r="Q2726" i="1"/>
  <c r="P1765" i="1"/>
  <c r="Q1765" i="1"/>
  <c r="Q547" i="1"/>
  <c r="P674" i="1"/>
  <c r="Q674" i="1"/>
  <c r="P7003" i="1"/>
  <c r="Q7003" i="1"/>
  <c r="P5256" i="1"/>
  <c r="Q5256" i="1"/>
  <c r="P4789" i="1"/>
  <c r="Q4789" i="1"/>
  <c r="P4178" i="1"/>
  <c r="Q4178" i="1"/>
  <c r="P6735" i="1"/>
  <c r="P5162" i="1"/>
  <c r="Q5162" i="1"/>
  <c r="P3433" i="1"/>
  <c r="O3306" i="1"/>
  <c r="N3307" i="1"/>
  <c r="Q2959" i="1"/>
  <c r="P2959" i="1"/>
  <c r="P247" i="1"/>
  <c r="Q247" i="1"/>
  <c r="Q3633" i="1"/>
  <c r="P3633" i="1"/>
  <c r="P5846" i="1"/>
  <c r="Q5846" i="1"/>
  <c r="O5106" i="1"/>
  <c r="N5107" i="1"/>
  <c r="P4697" i="1"/>
  <c r="P3327" i="1"/>
  <c r="Q3327" i="1"/>
  <c r="P6715" i="1"/>
  <c r="P262" i="1"/>
  <c r="P4106" i="1"/>
  <c r="Q4106" i="1"/>
  <c r="P2022" i="1"/>
  <c r="Q2022" i="1"/>
  <c r="O4575" i="1"/>
  <c r="N4576" i="1"/>
  <c r="O4576" i="1" s="1"/>
  <c r="P5236" i="1"/>
  <c r="Q5236" i="1"/>
  <c r="P2238" i="1"/>
  <c r="Q2238" i="1"/>
  <c r="P5555" i="1"/>
  <c r="Q5555" i="1"/>
  <c r="P4161" i="1"/>
  <c r="Q4161" i="1"/>
  <c r="P4250" i="1"/>
  <c r="P3529" i="1"/>
  <c r="Q3529" i="1"/>
  <c r="P6127" i="1"/>
  <c r="Q6127" i="1"/>
  <c r="N4867" i="1"/>
  <c r="O4866" i="1"/>
  <c r="P2133" i="1"/>
  <c r="O5866" i="1"/>
  <c r="N5867" i="1"/>
  <c r="P5754" i="1"/>
  <c r="N6140" i="1"/>
  <c r="O6139" i="1"/>
  <c r="P4519" i="1"/>
  <c r="Q4519" i="1"/>
  <c r="O3910" i="1"/>
  <c r="O1810" i="1"/>
  <c r="N1811" i="1"/>
  <c r="P372" i="1"/>
  <c r="Q372" i="1"/>
  <c r="P5618" i="1"/>
  <c r="P3465" i="1"/>
  <c r="Q3465" i="1"/>
  <c r="N2876" i="1"/>
  <c r="O2875" i="1"/>
  <c r="P1247" i="1"/>
  <c r="P4991" i="1"/>
  <c r="Q4991" i="1"/>
  <c r="P7068" i="1"/>
  <c r="Q7068" i="1"/>
  <c r="O5140" i="1"/>
  <c r="P5140" i="1" s="1"/>
  <c r="N5141" i="1"/>
  <c r="P4776" i="1"/>
  <c r="Q4776" i="1"/>
  <c r="P3143" i="1"/>
  <c r="Q3143" i="1"/>
  <c r="O1065" i="1"/>
  <c r="P1068" i="1"/>
  <c r="P4008" i="1"/>
  <c r="Q4008" i="1"/>
  <c r="P1887" i="1"/>
  <c r="O1141" i="1"/>
  <c r="N1142" i="1"/>
  <c r="O1142" i="1" s="1"/>
  <c r="P7077" i="1"/>
  <c r="Q7077" i="1"/>
  <c r="P5647" i="1"/>
  <c r="Q5647" i="1"/>
  <c r="P4793" i="1"/>
  <c r="Q4793" i="1"/>
  <c r="P1832" i="1"/>
  <c r="P1804" i="1"/>
  <c r="Q1804" i="1"/>
  <c r="P5786" i="1"/>
  <c r="O4179" i="1"/>
  <c r="P4184" i="1"/>
  <c r="P6734" i="1"/>
  <c r="Q6734" i="1"/>
  <c r="P6271" i="1"/>
  <c r="Q6271" i="1"/>
  <c r="O5163" i="1"/>
  <c r="N5164" i="1"/>
  <c r="O6092" i="1"/>
  <c r="N6093" i="1"/>
  <c r="P5105" i="1"/>
  <c r="Q5105" i="1"/>
  <c r="Q4696" i="1"/>
  <c r="P4696" i="1"/>
  <c r="P3083" i="1"/>
  <c r="Q3083" i="1"/>
  <c r="P6714" i="1"/>
  <c r="Q6714" i="1"/>
  <c r="P5294" i="1"/>
  <c r="Q5294" i="1"/>
  <c r="P4599" i="1"/>
  <c r="Q4599" i="1"/>
  <c r="P1502" i="1"/>
  <c r="Q1502" i="1"/>
  <c r="P5660" i="1"/>
  <c r="P261" i="1"/>
  <c r="Q261" i="1"/>
  <c r="P1842" i="1"/>
  <c r="Q1842" i="1"/>
  <c r="O2971" i="1"/>
  <c r="N2972" i="1"/>
  <c r="P6834" i="1"/>
  <c r="Q6834" i="1"/>
  <c r="O5499" i="1"/>
  <c r="N5500" i="1"/>
  <c r="P4381" i="1"/>
  <c r="Q4381" i="1"/>
  <c r="Q4190" i="1"/>
  <c r="P4190" i="1"/>
  <c r="O817" i="1"/>
  <c r="N818" i="1"/>
  <c r="P2897" i="1"/>
  <c r="Q2897" i="1"/>
  <c r="P6842" i="1"/>
  <c r="P3909" i="1"/>
  <c r="Q3909" i="1"/>
  <c r="P2028" i="1"/>
  <c r="O6334" i="1"/>
  <c r="N6335" i="1"/>
  <c r="O6335" i="1" s="1"/>
  <c r="O1865" i="1"/>
  <c r="N1866" i="1"/>
  <c r="O1866" i="1" s="1"/>
  <c r="P6081" i="1"/>
  <c r="Q6081" i="1"/>
  <c r="P5617" i="1"/>
  <c r="Q5617" i="1"/>
  <c r="N2738" i="1"/>
  <c r="O2738" i="1" s="1"/>
  <c r="O2737" i="1"/>
  <c r="O1975" i="1"/>
  <c r="N1976" i="1"/>
  <c r="O1976" i="1" s="1"/>
  <c r="N6956" i="1"/>
  <c r="O6955" i="1"/>
  <c r="O3144" i="1"/>
  <c r="P3154" i="1"/>
  <c r="P1064" i="1"/>
  <c r="Q1064" i="1"/>
  <c r="O4009" i="1"/>
  <c r="N4010" i="1"/>
  <c r="P1886" i="1"/>
  <c r="Q1886" i="1"/>
  <c r="P1140" i="1"/>
  <c r="Q1140" i="1"/>
  <c r="P7036" i="1"/>
  <c r="P5648" i="1"/>
  <c r="N4795" i="1"/>
  <c r="O4794" i="1"/>
  <c r="P1831" i="1"/>
  <c r="Q1831" i="1"/>
  <c r="P1805" i="1"/>
  <c r="Q1805" i="1"/>
  <c r="Q5785" i="1"/>
  <c r="P5785" i="1"/>
  <c r="O4121" i="1"/>
  <c r="N4122" i="1"/>
  <c r="P2861" i="1"/>
  <c r="Q2861" i="1"/>
  <c r="P795" i="1"/>
  <c r="Q795" i="1"/>
  <c r="P6239" i="1"/>
  <c r="Q6239" i="1"/>
  <c r="O2174" i="1"/>
  <c r="N2175" i="1"/>
  <c r="O2175" i="1" s="1"/>
  <c r="O980" i="1"/>
  <c r="N981" i="1"/>
  <c r="P360" i="1"/>
  <c r="Q360" i="1"/>
  <c r="P2949" i="1"/>
  <c r="Q2949" i="1"/>
  <c r="Q6091" i="1"/>
  <c r="P6091" i="1"/>
  <c r="P1272" i="1"/>
  <c r="O1060" i="1"/>
  <c r="N1061" i="1"/>
  <c r="O1061" i="1" s="1"/>
  <c r="N6916" i="1"/>
  <c r="O6916" i="1" s="1"/>
  <c r="O6915" i="1"/>
  <c r="O3084" i="1"/>
  <c r="N3085" i="1"/>
  <c r="P2980" i="1"/>
  <c r="P4584" i="1"/>
  <c r="O4437" i="1"/>
  <c r="N4438" i="1"/>
  <c r="O4438" i="1" s="1"/>
  <c r="O4595" i="1"/>
  <c r="P4605" i="1"/>
  <c r="P1707" i="1"/>
  <c r="Q1707" i="1"/>
  <c r="P1799" i="1"/>
  <c r="Q1799" i="1"/>
  <c r="O690" i="1"/>
  <c r="N691" i="1"/>
  <c r="N418" i="1"/>
  <c r="O417" i="1"/>
  <c r="P1632" i="1"/>
  <c r="Q1632" i="1"/>
  <c r="P3210" i="1"/>
  <c r="Q3210" i="1"/>
  <c r="O4107" i="1"/>
  <c r="N4108" i="1"/>
  <c r="O1487" i="1"/>
  <c r="P1497" i="1"/>
  <c r="Q2970" i="1"/>
  <c r="P2970" i="1"/>
  <c r="O6481" i="1"/>
  <c r="P6481" i="1" s="1"/>
  <c r="N6482" i="1"/>
  <c r="N1154" i="1"/>
  <c r="O1153" i="1"/>
  <c r="P5900" i="1"/>
  <c r="Q5900" i="1"/>
  <c r="P2753" i="1"/>
  <c r="Q2753" i="1"/>
  <c r="Q6532" i="1"/>
  <c r="P2709" i="1"/>
  <c r="P1007" i="1"/>
  <c r="Q1007" i="1"/>
  <c r="P6322" i="1"/>
  <c r="Q6322" i="1"/>
  <c r="Q4689" i="1"/>
  <c r="P4689" i="1"/>
  <c r="N4075" i="1"/>
  <c r="O4074" i="1"/>
  <c r="P2708" i="1"/>
  <c r="Q2708" i="1"/>
  <c r="P832" i="1"/>
  <c r="Q832" i="1"/>
  <c r="Q4073" i="1"/>
  <c r="P4073" i="1"/>
  <c r="P816" i="1"/>
  <c r="Q816" i="1"/>
  <c r="P2132" i="1"/>
  <c r="Q2132" i="1"/>
  <c r="Q5753" i="1"/>
  <c r="P5753" i="1"/>
  <c r="O2069" i="1"/>
  <c r="N2070" i="1"/>
  <c r="P4130" i="1"/>
  <c r="Q4130" i="1"/>
  <c r="P1903" i="1"/>
  <c r="Q1903" i="1"/>
  <c r="O2143" i="1"/>
  <c r="N2144" i="1"/>
  <c r="O2144" i="1" s="1"/>
  <c r="Q309" i="1"/>
  <c r="P309" i="1"/>
  <c r="P6841" i="1"/>
  <c r="Q6841" i="1"/>
  <c r="O4333" i="1"/>
  <c r="N4334" i="1"/>
  <c r="P2917" i="1"/>
  <c r="Q2917" i="1"/>
  <c r="P2068" i="1"/>
  <c r="Q2068" i="1"/>
  <c r="P1518" i="1"/>
  <c r="Q1518" i="1"/>
  <c r="O428" i="1"/>
  <c r="N429" i="1"/>
  <c r="P2027" i="1"/>
  <c r="Q2027" i="1"/>
  <c r="P6333" i="1"/>
  <c r="Q6333" i="1"/>
  <c r="O4786" i="1"/>
  <c r="N4787" i="1"/>
  <c r="O4787" i="1" s="1"/>
  <c r="P1864" i="1"/>
  <c r="Q1864" i="1"/>
  <c r="O3933" i="1"/>
  <c r="N3934" i="1"/>
  <c r="P6771" i="1"/>
  <c r="O4904" i="1"/>
  <c r="N4905" i="1"/>
  <c r="P2736" i="1"/>
  <c r="Q2736" i="1"/>
  <c r="Q1974" i="1"/>
  <c r="P1974" i="1"/>
  <c r="P6954" i="1"/>
  <c r="Q6954" i="1"/>
  <c r="P5759" i="1"/>
  <c r="Q5759" i="1"/>
  <c r="Q3321" i="1"/>
  <c r="P3321" i="1"/>
  <c r="O737" i="1"/>
  <c r="N738" i="1"/>
  <c r="O738" i="1" s="1"/>
  <c r="P5190" i="1"/>
  <c r="Q5190" i="1"/>
  <c r="P5015" i="1"/>
  <c r="Q5015" i="1"/>
  <c r="P1920" i="1"/>
  <c r="Q1920" i="1"/>
  <c r="P4948" i="1"/>
  <c r="P4897" i="1"/>
  <c r="Q4897" i="1"/>
  <c r="P4860" i="1"/>
  <c r="O4434" i="1"/>
  <c r="P4444" i="1"/>
  <c r="O1121" i="1"/>
  <c r="N1122" i="1"/>
  <c r="N5282" i="1"/>
  <c r="O5282" i="1" s="1"/>
  <c r="O4417" i="1"/>
  <c r="N4418" i="1"/>
  <c r="O4418" i="1" s="1"/>
  <c r="O2334" i="1"/>
  <c r="P2339" i="1"/>
  <c r="O4737" i="1"/>
  <c r="N4738" i="1"/>
  <c r="P4120" i="1"/>
  <c r="Q4120" i="1"/>
  <c r="N2863" i="1"/>
  <c r="O2862" i="1"/>
  <c r="P1772" i="1"/>
  <c r="Q1772" i="1"/>
  <c r="O796" i="1"/>
  <c r="N797" i="1"/>
  <c r="P6240" i="1"/>
  <c r="P1987" i="1"/>
  <c r="Q1987" i="1"/>
  <c r="P2173" i="1"/>
  <c r="Q2173" i="1"/>
  <c r="N4369" i="1"/>
  <c r="P4378" i="1" s="1"/>
  <c r="O4368" i="1"/>
  <c r="P6723" i="1"/>
  <c r="Q1271" i="1"/>
  <c r="P1271" i="1"/>
  <c r="P1059" i="1"/>
  <c r="Q1059" i="1"/>
  <c r="P6914" i="1"/>
  <c r="Q6914" i="1"/>
  <c r="P5232" i="1"/>
  <c r="Q5232" i="1"/>
  <c r="Q2979" i="1"/>
  <c r="P2979" i="1"/>
  <c r="P4814" i="1"/>
  <c r="P3546" i="1"/>
  <c r="Q3546" i="1"/>
  <c r="P2285" i="1"/>
  <c r="Q2285" i="1"/>
  <c r="P4225" i="1"/>
  <c r="Q4225" i="1"/>
  <c r="P6754" i="1"/>
  <c r="Q6754" i="1"/>
  <c r="N1634" i="1"/>
  <c r="O1633" i="1"/>
  <c r="P6366" i="1"/>
  <c r="Q6366" i="1"/>
  <c r="O4259" i="1"/>
  <c r="N4260" i="1"/>
  <c r="P5548" i="1"/>
  <c r="Q5548" i="1"/>
  <c r="O6430" i="1"/>
  <c r="P6433" i="1"/>
  <c r="P1698" i="1"/>
  <c r="Q1698" i="1"/>
  <c r="O6904" i="1"/>
  <c r="N6905" i="1"/>
  <c r="P924" i="1"/>
  <c r="Q924" i="1"/>
  <c r="P6977" i="1"/>
  <c r="Q6977" i="1"/>
  <c r="P4249" i="1"/>
  <c r="Q4249" i="1"/>
  <c r="P6323" i="1"/>
  <c r="O3530" i="1"/>
  <c r="P3535" i="1"/>
  <c r="O2898" i="1"/>
  <c r="N2899" i="1"/>
  <c r="O833" i="1"/>
  <c r="N834" i="1"/>
  <c r="P4191" i="1"/>
  <c r="P4219" i="1"/>
  <c r="Q4219" i="1"/>
  <c r="P2177" i="1"/>
  <c r="Q2177" i="1"/>
  <c r="P1904" i="1"/>
  <c r="P310" i="1"/>
  <c r="Q4332" i="1"/>
  <c r="P4332" i="1"/>
  <c r="P3928" i="1"/>
  <c r="Q3928" i="1"/>
  <c r="P5865" i="1"/>
  <c r="Q5865" i="1"/>
  <c r="P6138" i="1"/>
  <c r="Q6138" i="1"/>
  <c r="P427" i="1"/>
  <c r="Q427" i="1"/>
  <c r="O6071" i="1"/>
  <c r="N6072" i="1"/>
  <c r="P6082" i="1" s="1"/>
  <c r="P4974" i="1"/>
  <c r="Q4974" i="1"/>
  <c r="P3271" i="1"/>
  <c r="Q3271" i="1"/>
  <c r="O2766" i="1"/>
  <c r="N2767" i="1"/>
  <c r="O2767" i="1" s="1"/>
  <c r="P2210" i="1"/>
  <c r="Q6451" i="1"/>
  <c r="P6451" i="1"/>
  <c r="O4529" i="1"/>
  <c r="N4530" i="1"/>
  <c r="O4530" i="1" s="1"/>
  <c r="O4131" i="1"/>
  <c r="N4132" i="1"/>
  <c r="N2802" i="1"/>
  <c r="O2801" i="1"/>
  <c r="P2142" i="1"/>
  <c r="Q2142" i="1"/>
  <c r="P6911" i="1"/>
  <c r="Q6911" i="1"/>
  <c r="P2918" i="1"/>
  <c r="P4881" i="1"/>
  <c r="Q4881" i="1"/>
  <c r="P4838" i="1"/>
  <c r="P1998" i="1"/>
  <c r="Q1998" i="1"/>
  <c r="P842" i="1"/>
  <c r="P3794" i="1"/>
  <c r="O5830" i="1"/>
  <c r="P5840" i="1"/>
  <c r="P5835" i="1"/>
  <c r="P4785" i="1"/>
  <c r="Q4785" i="1"/>
  <c r="O2222" i="1"/>
  <c r="P2227" i="1"/>
  <c r="P1493" i="1"/>
  <c r="P3932" i="1"/>
  <c r="Q3932" i="1"/>
  <c r="P6770" i="1"/>
  <c r="Q6770" i="1"/>
  <c r="P4903" i="1"/>
  <c r="Q4903" i="1"/>
  <c r="O1941" i="1"/>
  <c r="P1946" i="1"/>
  <c r="O5817" i="1"/>
  <c r="P5820" i="1"/>
  <c r="P5739" i="1"/>
  <c r="P2002" i="1"/>
  <c r="P736" i="1"/>
  <c r="Q736" i="1"/>
  <c r="P5191" i="1"/>
  <c r="O5016" i="1"/>
  <c r="N5017" i="1"/>
  <c r="O1921" i="1"/>
  <c r="N1922" i="1"/>
  <c r="P1925" i="1" s="1"/>
  <c r="O4898" i="1"/>
  <c r="N4899" i="1"/>
  <c r="O4899" i="1" s="1"/>
  <c r="P4859" i="1"/>
  <c r="Q4859" i="1"/>
  <c r="P4433" i="1"/>
  <c r="Q4433" i="1"/>
  <c r="P4246" i="1"/>
  <c r="Q1120" i="1"/>
  <c r="P1120" i="1"/>
  <c r="P4416" i="1"/>
  <c r="Q4416" i="1"/>
  <c r="P2333" i="1"/>
  <c r="Q2333" i="1"/>
  <c r="P1256" i="1"/>
  <c r="P6131" i="1"/>
  <c r="P4736" i="1"/>
  <c r="Q4736" i="1"/>
  <c r="P785" i="1"/>
  <c r="Q785" i="1"/>
  <c r="N5515" i="1"/>
  <c r="O5515" i="1" s="1"/>
  <c r="O5514" i="1"/>
  <c r="Q6520" i="1"/>
  <c r="P4367" i="1"/>
  <c r="Q4367" i="1"/>
  <c r="P1924" i="1"/>
  <c r="Q1924" i="1"/>
  <c r="P6722" i="1"/>
  <c r="Q6722" i="1"/>
  <c r="O4547" i="1"/>
  <c r="N4548" i="1"/>
  <c r="O4548" i="1" s="1"/>
  <c r="P4629" i="1"/>
  <c r="N4361" i="1"/>
  <c r="O4361" i="1" s="1"/>
  <c r="O4360" i="1"/>
  <c r="Q2495" i="1"/>
  <c r="P2495" i="1"/>
  <c r="O6943" i="1"/>
  <c r="P6948" i="1"/>
  <c r="P6223" i="1"/>
  <c r="O6023" i="1"/>
  <c r="N6024" i="1"/>
  <c r="Q3239" i="1"/>
  <c r="P3239" i="1"/>
  <c r="P918" i="1"/>
  <c r="Q918" i="1"/>
  <c r="O3163" i="1"/>
  <c r="N3164" i="1"/>
  <c r="N3555" i="1"/>
  <c r="O3555" i="1" s="1"/>
  <c r="O3554" i="1"/>
  <c r="P2310" i="1"/>
  <c r="Q2310" i="1"/>
  <c r="P4242" i="1"/>
  <c r="P4031" i="1"/>
  <c r="Q4031" i="1"/>
  <c r="O2184" i="1"/>
  <c r="N2185" i="1"/>
  <c r="Q4965" i="1"/>
  <c r="P4965" i="1"/>
  <c r="P4021" i="1"/>
  <c r="Q4021" i="1"/>
  <c r="P4162" i="1"/>
  <c r="P2401" i="1"/>
  <c r="Q2765" i="1"/>
  <c r="P2765" i="1"/>
  <c r="P2209" i="1"/>
  <c r="Q2209" i="1"/>
  <c r="P6452" i="1"/>
  <c r="P4528" i="1"/>
  <c r="Q4528" i="1"/>
  <c r="P3343" i="1"/>
  <c r="P2800" i="1"/>
  <c r="Q2800" i="1"/>
  <c r="P6912" i="1"/>
  <c r="P5388" i="1"/>
  <c r="Q5388" i="1"/>
  <c r="O6385" i="1"/>
  <c r="N6386" i="1"/>
  <c r="N4883" i="1"/>
  <c r="O4882" i="1"/>
  <c r="Q4837" i="1"/>
  <c r="P4837" i="1"/>
  <c r="Q2568" i="1"/>
  <c r="P2568" i="1"/>
  <c r="P1999" i="1"/>
  <c r="Q841" i="1"/>
  <c r="P841" i="1"/>
  <c r="P3793" i="1"/>
  <c r="Q3793" i="1"/>
  <c r="P5829" i="1"/>
  <c r="Q5829" i="1"/>
  <c r="P2847" i="1"/>
  <c r="Q2847" i="1"/>
  <c r="P2221" i="1"/>
  <c r="Q2221" i="1"/>
  <c r="P1492" i="1"/>
  <c r="Q1492" i="1"/>
  <c r="P1940" i="1"/>
  <c r="Q1940" i="1"/>
  <c r="P6966" i="1"/>
  <c r="Q6966" i="1"/>
  <c r="P5816" i="1"/>
  <c r="Q5816" i="1"/>
  <c r="P5738" i="1"/>
  <c r="Q5738" i="1"/>
  <c r="O4337" i="1"/>
  <c r="N4338" i="1"/>
  <c r="O4338" i="1" s="1"/>
  <c r="P4781" i="1"/>
  <c r="Q4781" i="1"/>
  <c r="P4927" i="1"/>
  <c r="P3695" i="1"/>
  <c r="P2302" i="1"/>
  <c r="P1745" i="1"/>
  <c r="P3850" i="1"/>
  <c r="P4841" i="1"/>
  <c r="Q4841" i="1"/>
  <c r="Q4245" i="1"/>
  <c r="P4245" i="1"/>
  <c r="O2452" i="1"/>
  <c r="N2453" i="1"/>
  <c r="O2453" i="1" s="1"/>
  <c r="P2431" i="1"/>
  <c r="O1130" i="1"/>
  <c r="N1131" i="1"/>
  <c r="P5644" i="1"/>
  <c r="Q5644" i="1"/>
  <c r="P1293" i="1"/>
  <c r="O748" i="1"/>
  <c r="N749" i="1"/>
  <c r="P4517" i="1"/>
  <c r="O786" i="1"/>
  <c r="N787" i="1"/>
  <c r="P5513" i="1"/>
  <c r="Q5513" i="1"/>
  <c r="O6354" i="1"/>
  <c r="N6355" i="1"/>
  <c r="O6355" i="1" s="1"/>
  <c r="P6009" i="1"/>
  <c r="P4546" i="1"/>
  <c r="Q4546" i="1"/>
  <c r="P4628" i="1"/>
  <c r="Q4628" i="1"/>
  <c r="P4359" i="1"/>
  <c r="Q4359" i="1"/>
  <c r="P2496" i="1"/>
  <c r="P6942" i="1"/>
  <c r="Q6942" i="1"/>
  <c r="P6222" i="1"/>
  <c r="Q6222" i="1"/>
  <c r="N2991" i="1"/>
  <c r="O2990" i="1"/>
  <c r="P1531" i="1"/>
  <c r="Q1531" i="1"/>
  <c r="P6440" i="1"/>
  <c r="Q6440" i="1"/>
  <c r="P6165" i="1"/>
  <c r="P1163" i="1"/>
  <c r="Q1163" i="1"/>
  <c r="P5484" i="1"/>
  <c r="P6835" i="1"/>
  <c r="Q2782" i="1"/>
  <c r="P2782" i="1"/>
  <c r="O5556" i="1"/>
  <c r="N5557" i="1"/>
  <c r="P4479" i="1"/>
  <c r="Q4479" i="1"/>
  <c r="O925" i="1"/>
  <c r="N926" i="1"/>
  <c r="O1186" i="1"/>
  <c r="P1191" i="1"/>
  <c r="P6807" i="1"/>
  <c r="P6774" i="1"/>
  <c r="Q6774" i="1"/>
  <c r="P6961" i="1"/>
  <c r="Q6961" i="1"/>
  <c r="P4557" i="1"/>
  <c r="Q4557" i="1"/>
  <c r="P1390" i="1"/>
  <c r="P6831" i="1"/>
  <c r="P3342" i="1"/>
  <c r="Q3342" i="1"/>
  <c r="P4342" i="1"/>
  <c r="Q4342" i="1"/>
  <c r="O5389" i="1"/>
  <c r="N5390" i="1"/>
  <c r="P6384" i="1"/>
  <c r="Q6384" i="1"/>
  <c r="O2569" i="1"/>
  <c r="P3737" i="1"/>
  <c r="Q3737" i="1"/>
  <c r="P5771" i="1"/>
  <c r="O4828" i="1"/>
  <c r="N4829" i="1"/>
  <c r="O4829" i="1" s="1"/>
  <c r="P3258" i="1"/>
  <c r="Q3258" i="1"/>
  <c r="N2849" i="1"/>
  <c r="O2848" i="1"/>
  <c r="P1297" i="1"/>
  <c r="O3235" i="1"/>
  <c r="P1789" i="1"/>
  <c r="Q4336" i="1"/>
  <c r="P4336" i="1"/>
  <c r="P1426" i="1"/>
  <c r="Q1426" i="1"/>
  <c r="P6981" i="1"/>
  <c r="P4926" i="1"/>
  <c r="Q4926" i="1"/>
  <c r="O3356" i="1"/>
  <c r="N3357" i="1"/>
  <c r="P3694" i="1"/>
  <c r="Q3694" i="1"/>
  <c r="P2301" i="1"/>
  <c r="Q2301" i="1"/>
  <c r="P1744" i="1"/>
  <c r="Q1744" i="1"/>
  <c r="P3849" i="1"/>
  <c r="Q3849" i="1"/>
  <c r="P6117" i="1"/>
  <c r="Q6117" i="1"/>
  <c r="P4842" i="1"/>
  <c r="P2451" i="1"/>
  <c r="Q2451" i="1"/>
  <c r="P2430" i="1"/>
  <c r="Q2430" i="1"/>
  <c r="P1129" i="1"/>
  <c r="Q1129" i="1"/>
  <c r="N6744" i="1"/>
  <c r="O6743" i="1"/>
  <c r="P6268" i="1"/>
  <c r="P1733" i="1"/>
  <c r="Q1733" i="1"/>
  <c r="P1292" i="1"/>
  <c r="Q1292" i="1"/>
  <c r="P747" i="1"/>
  <c r="Q747" i="1"/>
  <c r="P6738" i="1"/>
  <c r="Q4516" i="1"/>
  <c r="P4516" i="1"/>
  <c r="O1279" i="1"/>
  <c r="N1280" i="1"/>
  <c r="N882" i="1"/>
  <c r="O881" i="1"/>
  <c r="P6353" i="1"/>
  <c r="Q6353" i="1"/>
  <c r="P6008" i="1"/>
  <c r="Q6008" i="1"/>
  <c r="Q2467" i="1"/>
  <c r="P2467" i="1"/>
  <c r="O2596" i="1"/>
  <c r="N2597" i="1"/>
  <c r="P5490" i="1"/>
  <c r="Q5490" i="1"/>
  <c r="Q6455" i="1"/>
  <c r="P6455" i="1"/>
  <c r="P4817" i="1"/>
  <c r="Q4817" i="1"/>
  <c r="Q4484" i="1"/>
  <c r="P4484" i="1"/>
  <c r="Q2989" i="1"/>
  <c r="P2989" i="1"/>
  <c r="O1758" i="1"/>
  <c r="N1759" i="1"/>
  <c r="O1759" i="1" s="1"/>
  <c r="P1393" i="1"/>
  <c r="P689" i="1"/>
  <c r="Q689" i="1"/>
  <c r="O2023" i="1"/>
  <c r="N2024" i="1"/>
  <c r="O2024" i="1" s="1"/>
  <c r="P4680" i="1"/>
  <c r="Q4680" i="1"/>
  <c r="P223" i="1"/>
  <c r="Q223" i="1"/>
  <c r="O2239" i="1"/>
  <c r="N2240" i="1"/>
  <c r="O2240" i="1" s="1"/>
  <c r="P5370" i="1"/>
  <c r="Q5370" i="1"/>
  <c r="P1222" i="1"/>
  <c r="P6102" i="1"/>
  <c r="Q6102" i="1"/>
  <c r="Q4574" i="1"/>
  <c r="P4574" i="1"/>
  <c r="O3407" i="1"/>
  <c r="P3417" i="1"/>
  <c r="P2423" i="1"/>
  <c r="Q2423" i="1"/>
  <c r="P2590" i="1"/>
  <c r="Q2590" i="1"/>
  <c r="P4345" i="1"/>
  <c r="Q4345" i="1"/>
  <c r="P6070" i="1"/>
  <c r="Q6070" i="1"/>
  <c r="P2400" i="1"/>
  <c r="Q2400" i="1"/>
  <c r="O4470" i="1"/>
  <c r="N4471" i="1"/>
  <c r="O4471" i="1" s="1"/>
  <c r="P3711" i="1"/>
  <c r="P3162" i="1"/>
  <c r="Q3162" i="1"/>
  <c r="N3548" i="1"/>
  <c r="O3547" i="1"/>
  <c r="P1389" i="1"/>
  <c r="Q1389" i="1"/>
  <c r="P6830" i="1"/>
  <c r="Q6830" i="1"/>
  <c r="P4469" i="1"/>
  <c r="Q4469" i="1"/>
  <c r="P3899" i="1"/>
  <c r="Q3899" i="1"/>
  <c r="O2286" i="1"/>
  <c r="P2311" i="1"/>
  <c r="P4594" i="1"/>
  <c r="Q4594" i="1"/>
  <c r="O5346" i="1"/>
  <c r="N5347" i="1"/>
  <c r="P3736" i="1"/>
  <c r="Q3736" i="1"/>
  <c r="P5770" i="1"/>
  <c r="Q5770" i="1"/>
  <c r="P4827" i="1"/>
  <c r="Q4827" i="1"/>
  <c r="P3984" i="1"/>
  <c r="Q3984" i="1"/>
  <c r="N4227" i="1"/>
  <c r="O4226" i="1"/>
  <c r="P1296" i="1"/>
  <c r="Q1296" i="1"/>
  <c r="P6164" i="1"/>
  <c r="Q6164" i="1"/>
  <c r="O4399" i="1"/>
  <c r="N4400" i="1"/>
  <c r="Q3234" i="1"/>
  <c r="P3234" i="1"/>
  <c r="P3290" i="1"/>
  <c r="P1788" i="1"/>
  <c r="Q1788" i="1"/>
  <c r="N4167" i="1"/>
  <c r="O4166" i="1"/>
  <c r="P1828" i="1"/>
  <c r="O776" i="1"/>
  <c r="N777" i="1"/>
  <c r="N5296" i="1"/>
  <c r="P3355" i="1"/>
  <c r="Q3355" i="1"/>
  <c r="P4241" i="1"/>
  <c r="Q4241" i="1"/>
  <c r="P5656" i="1"/>
  <c r="Q5656" i="1"/>
  <c r="P4600" i="1"/>
  <c r="P6742" i="1"/>
  <c r="Q6742" i="1"/>
  <c r="Q6267" i="1"/>
  <c r="P6267" i="1"/>
  <c r="P4539" i="1"/>
  <c r="P4681" i="1"/>
  <c r="O2629" i="1"/>
  <c r="N2630" i="1"/>
  <c r="O2630" i="1" s="1"/>
  <c r="O1164" i="1"/>
  <c r="N1165" i="1"/>
  <c r="P1278" i="1"/>
  <c r="Q1278" i="1"/>
  <c r="P880" i="1"/>
  <c r="Q880" i="1"/>
  <c r="O113" i="1"/>
  <c r="N114" i="1"/>
  <c r="O114" i="1" s="1"/>
  <c r="O224" i="1"/>
  <c r="P234" i="1"/>
  <c r="P5510" i="1"/>
  <c r="Q5510" i="1"/>
  <c r="O2468" i="1"/>
  <c r="N2469" i="1"/>
  <c r="Q2595" i="1"/>
  <c r="P2595" i="1"/>
  <c r="O5491" i="1"/>
  <c r="N5492" i="1"/>
  <c r="N6457" i="1"/>
  <c r="O6456" i="1"/>
  <c r="O4818" i="1"/>
  <c r="N4819" i="1"/>
  <c r="N4033" i="1"/>
  <c r="O4032" i="1"/>
  <c r="Q1757" i="1"/>
  <c r="P1757" i="1"/>
  <c r="P314" i="1"/>
  <c r="P28" i="1"/>
  <c r="Q28" i="1"/>
  <c r="Q6229" i="1"/>
  <c r="Q5237" i="1"/>
  <c r="Q1935" i="1"/>
  <c r="Q2566" i="1"/>
  <c r="Q1233" i="1"/>
  <c r="Q6648" i="1"/>
  <c r="Q2210" i="1"/>
  <c r="Q3466" i="1"/>
  <c r="Q4536" i="1"/>
  <c r="Q2496" i="1"/>
  <c r="Q3319" i="1"/>
  <c r="Q4700" i="1"/>
  <c r="Q3286" i="1"/>
  <c r="Q2350" i="1"/>
  <c r="Q248" i="1"/>
  <c r="Q4162" i="1"/>
  <c r="Q6367" i="1"/>
  <c r="Q4690" i="1"/>
  <c r="Q262" i="1"/>
  <c r="Q5858" i="1"/>
  <c r="Q5120" i="1"/>
  <c r="Q2918" i="1"/>
  <c r="Q5484" i="1"/>
  <c r="Q6981" i="1"/>
  <c r="Q6491" i="1"/>
  <c r="Q3711" i="1"/>
  <c r="Q1390" i="1"/>
  <c r="Q2361" i="1"/>
  <c r="Q4242" i="1"/>
  <c r="Q1211" i="1"/>
  <c r="Q2646" i="1"/>
  <c r="Q3148" i="1"/>
  <c r="Q4552" i="1"/>
  <c r="Q4860" i="1"/>
  <c r="Q5820" i="1"/>
  <c r="Q6552" i="1"/>
  <c r="Q5657" i="1"/>
  <c r="Q6013" i="1"/>
  <c r="Q4927" i="1"/>
  <c r="Q4600" i="1"/>
  <c r="Q1999" i="1"/>
  <c r="Q5627" i="1"/>
  <c r="Q3490" i="1"/>
  <c r="Q1191" i="1"/>
  <c r="Q2302" i="1"/>
  <c r="Q5404" i="1"/>
  <c r="Q6009" i="1"/>
  <c r="Q7013" i="1"/>
  <c r="Q6817" i="1"/>
  <c r="Q1832" i="1"/>
  <c r="Q1907" i="1"/>
  <c r="Q5618" i="1"/>
  <c r="Q272" i="1"/>
  <c r="Q4378" i="1"/>
  <c r="Q3619" i="1"/>
  <c r="Q2379" i="1"/>
  <c r="Q1537" i="1"/>
  <c r="Q6362" i="1"/>
  <c r="Q3705" i="1"/>
  <c r="Q6715" i="1"/>
  <c r="Q6718" i="1"/>
  <c r="Q3388" i="1"/>
  <c r="Q5153" i="1"/>
  <c r="Q6978" i="1"/>
  <c r="Q5035" i="1"/>
  <c r="Q3592" i="1"/>
  <c r="Q4250" i="1"/>
  <c r="Q6912" i="1"/>
  <c r="Q4394" i="1"/>
  <c r="Q5421" i="1"/>
  <c r="Q6709" i="1"/>
  <c r="Q2028" i="1"/>
  <c r="Q6948" i="1"/>
  <c r="Q1677" i="1"/>
  <c r="Q1222" i="1"/>
  <c r="Q4234" i="1"/>
  <c r="Q2133" i="1"/>
  <c r="Q1077" i="1"/>
  <c r="Q5129" i="1"/>
  <c r="Q131" i="1"/>
  <c r="Q5578" i="1"/>
  <c r="Q1493" i="1"/>
  <c r="Q3895" i="1"/>
  <c r="Q3417" i="1"/>
  <c r="Q6771" i="1"/>
  <c r="Q2724" i="1"/>
  <c r="Q1206" i="1"/>
  <c r="Q2712" i="1"/>
  <c r="Q3698" i="1"/>
  <c r="Q1074" i="1"/>
  <c r="Q4584" i="1"/>
  <c r="Q3576" i="1"/>
  <c r="Q2534" i="1"/>
  <c r="Q4520" i="1"/>
  <c r="Q50" i="1"/>
  <c r="Q5075" i="1"/>
  <c r="Q1148" i="1"/>
  <c r="Q2619" i="1"/>
  <c r="Q5007" i="1"/>
  <c r="Q4693" i="1"/>
  <c r="Q3154" i="1"/>
  <c r="Q3854" i="1"/>
  <c r="Q1904" i="1"/>
  <c r="Q5067" i="1"/>
  <c r="Q5571" i="1"/>
  <c r="Q7030" i="1"/>
  <c r="Q5760" i="1"/>
  <c r="Q5478" i="1"/>
  <c r="Q3535" i="1"/>
  <c r="Q2311" i="1"/>
  <c r="Q4681" i="1"/>
  <c r="Q39" i="1"/>
  <c r="Q6849" i="1"/>
  <c r="Q744" i="1"/>
  <c r="Q2344" i="1"/>
  <c r="Q2727" i="1"/>
  <c r="Q4948" i="1"/>
  <c r="Q5746" i="1"/>
  <c r="Q4208" i="1"/>
  <c r="Q4449" i="1"/>
  <c r="Q5622" i="1"/>
  <c r="Q2731" i="1"/>
  <c r="Q4346" i="1"/>
  <c r="Q1883" i="1"/>
  <c r="Q4255" i="1"/>
  <c r="Q1348" i="1"/>
  <c r="Q1789" i="1"/>
  <c r="Q5777" i="1"/>
  <c r="Q279" i="1"/>
  <c r="Q3141" i="1"/>
  <c r="Q4444" i="1"/>
  <c r="Q2431" i="1"/>
  <c r="Q331" i="1"/>
  <c r="Q4539" i="1"/>
  <c r="Q6323" i="1"/>
  <c r="Q7036" i="1"/>
  <c r="Q3338" i="1"/>
  <c r="Q4205" i="1"/>
  <c r="Q5481" i="1"/>
  <c r="Q1745" i="1"/>
  <c r="Q6723" i="1"/>
  <c r="Q1519" i="1"/>
  <c r="Q2980" i="1"/>
  <c r="Q3616" i="1"/>
  <c r="Q7026" i="1"/>
  <c r="Q3293" i="1"/>
  <c r="Q1887" i="1"/>
  <c r="Q1954" i="1"/>
  <c r="Q1748" i="1"/>
  <c r="Q7098" i="1"/>
  <c r="Q2616" i="1"/>
  <c r="Q2258" i="1"/>
  <c r="Q53" i="1"/>
  <c r="Q6223" i="1"/>
  <c r="Q4612" i="1"/>
  <c r="Q6807" i="1"/>
  <c r="Q4697" i="1"/>
  <c r="Q1925" i="1"/>
  <c r="Q6835" i="1"/>
  <c r="Q1256" i="1"/>
  <c r="Q5203" i="1"/>
  <c r="Q1068" i="1"/>
  <c r="Q3695" i="1"/>
  <c r="Q7092" i="1"/>
  <c r="Q2320" i="1"/>
  <c r="Q6853" i="1"/>
  <c r="Q5134" i="1"/>
  <c r="Q1251" i="1"/>
  <c r="Q4605" i="1"/>
  <c r="Q3900" i="1"/>
  <c r="Q5640" i="1"/>
  <c r="Q6315" i="1"/>
  <c r="Q2358" i="1"/>
  <c r="Q6131" i="1"/>
  <c r="Q2709" i="1"/>
  <c r="Q3589" i="1"/>
  <c r="Q3613" i="1"/>
  <c r="Q3221" i="1"/>
  <c r="Q5630" i="1"/>
  <c r="Q6735" i="1"/>
  <c r="Q6082" i="1"/>
  <c r="Q342" i="1"/>
  <c r="Q4196" i="1"/>
  <c r="Q1497" i="1"/>
  <c r="Q7078" i="1"/>
  <c r="Q6842" i="1"/>
  <c r="Q3603" i="1"/>
  <c r="Q4932" i="1"/>
  <c r="Q6118" i="1"/>
  <c r="Q237" i="1"/>
  <c r="Q1293" i="1"/>
  <c r="Q1874" i="1"/>
  <c r="Q3378" i="1"/>
  <c r="Q6452" i="1"/>
  <c r="Q2913" i="1"/>
  <c r="Q2690" i="1"/>
  <c r="Q5648" i="1"/>
  <c r="Q3224" i="1"/>
  <c r="Q4814" i="1"/>
  <c r="Q2264" i="1"/>
  <c r="Q3454" i="1"/>
  <c r="Q4246" i="1"/>
  <c r="Q1938" i="1"/>
  <c r="Q5754" i="1"/>
  <c r="Q3073" i="1"/>
  <c r="Q961" i="1"/>
  <c r="Q6803" i="1"/>
  <c r="Q5645" i="1"/>
  <c r="Q842" i="1"/>
  <c r="Q6728" i="1"/>
  <c r="Q2249" i="1"/>
  <c r="Q3794" i="1"/>
  <c r="Q4187" i="1"/>
  <c r="Q4842" i="1"/>
  <c r="Q6939" i="1"/>
  <c r="Q3346" i="1"/>
  <c r="Q5191" i="1"/>
  <c r="Q1692" i="1"/>
  <c r="Q1869" i="1"/>
  <c r="Q5660" i="1"/>
  <c r="Q1897" i="1"/>
  <c r="Q3322" i="1"/>
  <c r="Q6236" i="1"/>
  <c r="Q6297" i="1"/>
  <c r="Q5703" i="1"/>
  <c r="Q1828" i="1"/>
  <c r="Q6831" i="1"/>
  <c r="Q4239" i="1"/>
  <c r="Q284" i="1"/>
  <c r="Q4568" i="1"/>
  <c r="Q2002" i="1"/>
  <c r="Q5840" i="1"/>
  <c r="Q3586" i="1"/>
  <c r="Q6738" i="1"/>
  <c r="Q1783" i="1"/>
  <c r="Q314" i="1"/>
  <c r="Q4838" i="1"/>
  <c r="Q3328" i="1"/>
  <c r="Q1393" i="1"/>
  <c r="Q4685" i="1"/>
  <c r="Q4191" i="1"/>
  <c r="Q1369" i="1"/>
  <c r="Q6272" i="1"/>
  <c r="Q6240" i="1"/>
  <c r="Q3764" i="1"/>
  <c r="Q148" i="1"/>
  <c r="Q6936" i="1"/>
  <c r="Q1247" i="1"/>
  <c r="Q6412" i="1"/>
  <c r="Q310" i="1"/>
  <c r="Q4184" i="1"/>
  <c r="Q6165" i="1"/>
  <c r="Q2339" i="1"/>
  <c r="Q1946" i="1"/>
  <c r="Q2254" i="1"/>
  <c r="Q4517" i="1"/>
  <c r="Q5835" i="1"/>
  <c r="Q2401" i="1"/>
  <c r="Q2459" i="1"/>
  <c r="Q3720" i="1"/>
  <c r="Q2501" i="1"/>
  <c r="Q2227" i="1"/>
  <c r="Q6318" i="1"/>
  <c r="Q1508" i="1"/>
  <c r="Q2719" i="1"/>
  <c r="Q4511" i="1"/>
  <c r="Q5062" i="1"/>
  <c r="Q321" i="1"/>
  <c r="Q1427" i="1"/>
  <c r="Q4391" i="1"/>
  <c r="Q7088" i="1"/>
  <c r="Q3290" i="1"/>
  <c r="Q1468" i="1"/>
  <c r="Q3343" i="1"/>
  <c r="Q7107" i="1"/>
  <c r="Q4845" i="1"/>
  <c r="Q3433" i="1"/>
  <c r="Q1742" i="1"/>
  <c r="Q5771" i="1"/>
  <c r="Q5124" i="1"/>
  <c r="Q3802" i="1"/>
  <c r="Q5786" i="1"/>
  <c r="Q4608" i="1"/>
  <c r="Q3850" i="1"/>
  <c r="Q2676" i="1"/>
  <c r="Q3462" i="1"/>
  <c r="Q4717" i="1"/>
  <c r="Q2261" i="1"/>
  <c r="Q5180" i="1"/>
  <c r="Q6268" i="1"/>
  <c r="Q854" i="1"/>
  <c r="Q5739" i="1"/>
  <c r="Q6433" i="1"/>
  <c r="Q6444" i="1"/>
  <c r="Q1297" i="1"/>
  <c r="Q3015" i="1"/>
  <c r="Q234" i="1"/>
  <c r="Q4945" i="1"/>
  <c r="Q1272" i="1"/>
  <c r="Q4629" i="1"/>
  <c r="Q2929" i="1"/>
  <c r="Q5847" i="1"/>
  <c r="Q6275" i="1"/>
  <c r="Q5854" i="1"/>
  <c r="Q1330" i="1"/>
  <c r="Q5781" i="1"/>
  <c r="Q1461" i="1"/>
  <c r="Q5394" i="1" l="1"/>
  <c r="P6050" i="1"/>
  <c r="Q6050" i="1"/>
  <c r="N6051" i="1"/>
  <c r="O6051" i="1" s="1"/>
  <c r="O5875" i="1"/>
  <c r="P5880" i="1"/>
  <c r="P5874" i="1"/>
  <c r="Q5874" i="1"/>
  <c r="P5888" i="1"/>
  <c r="P5418" i="1"/>
  <c r="P5412" i="1"/>
  <c r="P5411" i="1"/>
  <c r="Q5411" i="1"/>
  <c r="P5233" i="1"/>
  <c r="O5395" i="1"/>
  <c r="P5395" i="1" s="1"/>
  <c r="N5396" i="1"/>
  <c r="O5296" i="1"/>
  <c r="N5297" i="1"/>
  <c r="O5325" i="1"/>
  <c r="N5326" i="1"/>
  <c r="O5326" i="1" s="1"/>
  <c r="O5287" i="1"/>
  <c r="N5258" i="1"/>
  <c r="O5258" i="1" s="1"/>
  <c r="O5257" i="1"/>
  <c r="P5257" i="1" s="1"/>
  <c r="P5229" i="1"/>
  <c r="Q5229" i="1"/>
  <c r="Q4289" i="1"/>
  <c r="P4364" i="1"/>
  <c r="Q4364" i="1"/>
  <c r="N4291" i="1"/>
  <c r="O4290" i="1"/>
  <c r="P4087" i="1"/>
  <c r="Q4087" i="1"/>
  <c r="P3122" i="1"/>
  <c r="Q3122" i="1"/>
  <c r="O3123" i="1"/>
  <c r="N3124" i="1"/>
  <c r="P1104" i="1"/>
  <c r="O2288" i="1"/>
  <c r="N2289" i="1"/>
  <c r="P2287" i="1"/>
  <c r="Q2287" i="1"/>
  <c r="P5935" i="1"/>
  <c r="P621" i="1"/>
  <c r="Q622" i="1"/>
  <c r="P127" i="1"/>
  <c r="P5947" i="1"/>
  <c r="Q5947" i="1"/>
  <c r="O5973" i="1"/>
  <c r="N5974" i="1"/>
  <c r="N5931" i="1"/>
  <c r="O5931" i="1" s="1"/>
  <c r="O5930" i="1"/>
  <c r="Q5972" i="1"/>
  <c r="P5972" i="1"/>
  <c r="P5929" i="1"/>
  <c r="Q5929" i="1"/>
  <c r="N5995" i="1"/>
  <c r="O5994" i="1"/>
  <c r="P5937" i="1"/>
  <c r="Q5937" i="1"/>
  <c r="P5993" i="1"/>
  <c r="Q5993" i="1"/>
  <c r="P5936" i="1"/>
  <c r="Q5936" i="1"/>
  <c r="O5948" i="1"/>
  <c r="N5949" i="1"/>
  <c r="O668" i="1"/>
  <c r="N1106" i="1"/>
  <c r="O1105" i="1"/>
  <c r="P122" i="1"/>
  <c r="P662" i="1"/>
  <c r="O903" i="1"/>
  <c r="N904" i="1"/>
  <c r="P902" i="1"/>
  <c r="Q902" i="1"/>
  <c r="O595" i="1"/>
  <c r="N596" i="1"/>
  <c r="P594" i="1"/>
  <c r="Q594" i="1"/>
  <c r="N664" i="1"/>
  <c r="O664" i="1" s="1"/>
  <c r="O663" i="1"/>
  <c r="O669" i="1"/>
  <c r="N670" i="1"/>
  <c r="O676" i="1"/>
  <c r="N677" i="1"/>
  <c r="O677" i="1" s="1"/>
  <c r="N6534" i="1"/>
  <c r="O6534" i="1" s="1"/>
  <c r="P6534" i="1" s="1"/>
  <c r="O6924" i="1"/>
  <c r="Q6924" i="1" s="1"/>
  <c r="N624" i="1"/>
  <c r="O623" i="1"/>
  <c r="P623" i="1" s="1"/>
  <c r="O643" i="1"/>
  <c r="N644" i="1"/>
  <c r="N4221" i="1"/>
  <c r="O4221" i="1" s="1"/>
  <c r="Q589" i="1"/>
  <c r="P589" i="1"/>
  <c r="N5355" i="1"/>
  <c r="O5355" i="1" s="1"/>
  <c r="P5355" i="1" s="1"/>
  <c r="O43" i="1"/>
  <c r="P43" i="1" s="1"/>
  <c r="N44" i="1"/>
  <c r="O44" i="1" s="1"/>
  <c r="P44" i="1" s="1"/>
  <c r="O531" i="1"/>
  <c r="P531" i="1" s="1"/>
  <c r="N532" i="1"/>
  <c r="P445" i="1"/>
  <c r="P6128" i="1"/>
  <c r="Q6806" i="1"/>
  <c r="O548" i="1"/>
  <c r="P548" i="1" s="1"/>
  <c r="Q3432" i="1"/>
  <c r="N6522" i="1"/>
  <c r="O6522" i="1" s="1"/>
  <c r="P6522" i="1" s="1"/>
  <c r="Q3305" i="1"/>
  <c r="Q2354" i="1"/>
  <c r="Q5354" i="1"/>
  <c r="O3259" i="1"/>
  <c r="P3259" i="1" s="1"/>
  <c r="Q6923" i="1"/>
  <c r="O6103" i="1"/>
  <c r="Q6103" i="1" s="1"/>
  <c r="O2950" i="1"/>
  <c r="P2950" i="1" s="1"/>
  <c r="N2812" i="1"/>
  <c r="O2812" i="1" s="1"/>
  <c r="Q1012" i="1"/>
  <c r="N5520" i="1"/>
  <c r="N5521" i="1" s="1"/>
  <c r="O94" i="1"/>
  <c r="N95" i="1"/>
  <c r="P100" i="1" s="1"/>
  <c r="P104" i="1"/>
  <c r="P6218" i="1"/>
  <c r="P93" i="1"/>
  <c r="Q93" i="1"/>
  <c r="Q1103" i="1"/>
  <c r="P3245" i="1"/>
  <c r="P3509" i="1"/>
  <c r="O4485" i="1"/>
  <c r="Q4485" i="1" s="1"/>
  <c r="P1993" i="1"/>
  <c r="P6022" i="1"/>
  <c r="P6155" i="1"/>
  <c r="Q5626" i="1"/>
  <c r="N4383" i="1"/>
  <c r="P4388" i="1" s="1"/>
  <c r="Q979" i="1"/>
  <c r="O2478" i="1"/>
  <c r="P2478" i="1" s="1"/>
  <c r="N76" i="1"/>
  <c r="O75" i="1"/>
  <c r="P74" i="1"/>
  <c r="Q74" i="1"/>
  <c r="Q3894" i="1"/>
  <c r="O4958" i="1"/>
  <c r="P4958" i="1" s="1"/>
  <c r="P364" i="1"/>
  <c r="N5550" i="1"/>
  <c r="N5551" i="1" s="1"/>
  <c r="P2424" i="1"/>
  <c r="P3929" i="1"/>
  <c r="Q4810" i="1"/>
  <c r="O138" i="1"/>
  <c r="P138" i="1" s="1"/>
  <c r="Q5498" i="1"/>
  <c r="N139" i="1"/>
  <c r="O139" i="1" s="1"/>
  <c r="P2178" i="1"/>
  <c r="Q1028" i="1"/>
  <c r="P4254" i="1"/>
  <c r="Q4254" i="1"/>
  <c r="P4975" i="1"/>
  <c r="P4330" i="1"/>
  <c r="Q3137" i="1"/>
  <c r="P3137" i="1"/>
  <c r="P3065" i="1"/>
  <c r="Q3369" i="1"/>
  <c r="P3369" i="1"/>
  <c r="P2611" i="1"/>
  <c r="Q2572" i="1"/>
  <c r="P2572" i="1"/>
  <c r="O2573" i="1"/>
  <c r="P2583" i="1"/>
  <c r="O3974" i="1"/>
  <c r="N3975" i="1"/>
  <c r="P3973" i="1"/>
  <c r="Q3973" i="1"/>
  <c r="P4043" i="1"/>
  <c r="Q4043" i="1"/>
  <c r="P4326" i="1"/>
  <c r="Q4326" i="1"/>
  <c r="O6348" i="1"/>
  <c r="N6349" i="1"/>
  <c r="P6347" i="1"/>
  <c r="Q6347" i="1"/>
  <c r="P2641" i="1"/>
  <c r="Q2641" i="1"/>
  <c r="Q424" i="1"/>
  <c r="P424" i="1"/>
  <c r="P3285" i="1"/>
  <c r="Q3285" i="1"/>
  <c r="O2642" i="1"/>
  <c r="P2652" i="1"/>
  <c r="N2965" i="1"/>
  <c r="O2965" i="1" s="1"/>
  <c r="O2964" i="1"/>
  <c r="Q3061" i="1"/>
  <c r="P3061" i="1"/>
  <c r="O3370" i="1"/>
  <c r="N3371" i="1"/>
  <c r="Q2963" i="1"/>
  <c r="P2963" i="1"/>
  <c r="P3062" i="1"/>
  <c r="O4044" i="1"/>
  <c r="P1962" i="1"/>
  <c r="Q1962" i="1"/>
  <c r="P3027" i="1"/>
  <c r="Q3027" i="1"/>
  <c r="P4971" i="1"/>
  <c r="Q4971" i="1"/>
  <c r="O3625" i="1"/>
  <c r="N3626" i="1"/>
  <c r="N5507" i="1"/>
  <c r="O5507" i="1" s="1"/>
  <c r="O5506" i="1"/>
  <c r="P1053" i="1"/>
  <c r="Q1053" i="1"/>
  <c r="P4003" i="1"/>
  <c r="Q4003" i="1"/>
  <c r="N3029" i="1"/>
  <c r="O3028" i="1"/>
  <c r="P3925" i="1"/>
  <c r="Q3925" i="1"/>
  <c r="P3624" i="1"/>
  <c r="Q3624" i="1"/>
  <c r="P5505" i="1"/>
  <c r="Q5505" i="1"/>
  <c r="Q6500" i="1"/>
  <c r="P5340" i="1"/>
  <c r="Q5340" i="1"/>
  <c r="N6989" i="1"/>
  <c r="O6988" i="1"/>
  <c r="P953" i="1"/>
  <c r="Q953" i="1"/>
  <c r="P3926" i="1"/>
  <c r="P3913" i="1"/>
  <c r="Q3913" i="1"/>
  <c r="Q5519" i="1"/>
  <c r="P5519" i="1"/>
  <c r="P1087" i="1"/>
  <c r="Q1087" i="1"/>
  <c r="Q721" i="1"/>
  <c r="P721" i="1"/>
  <c r="Q5600" i="1"/>
  <c r="P5600" i="1"/>
  <c r="O3914" i="1"/>
  <c r="P3917" i="1"/>
  <c r="P4498" i="1"/>
  <c r="Q4498" i="1"/>
  <c r="O5807" i="1"/>
  <c r="P5812" i="1"/>
  <c r="O7064" i="1"/>
  <c r="N7065" i="1"/>
  <c r="Q193" i="1"/>
  <c r="P193" i="1"/>
  <c r="O4499" i="1"/>
  <c r="P4502" i="1"/>
  <c r="P5806" i="1"/>
  <c r="Q5806" i="1"/>
  <c r="Q6203" i="1"/>
  <c r="Q530" i="1"/>
  <c r="P5208" i="1"/>
  <c r="O5341" i="1"/>
  <c r="N5342" i="1"/>
  <c r="O1094" i="1"/>
  <c r="N1095" i="1"/>
  <c r="P5110" i="1"/>
  <c r="P4477" i="1"/>
  <c r="Q4477" i="1"/>
  <c r="N3188" i="1"/>
  <c r="O3187" i="1"/>
  <c r="Q1047" i="1"/>
  <c r="P1047" i="1"/>
  <c r="N1015" i="1"/>
  <c r="O1014" i="1"/>
  <c r="Q7063" i="1"/>
  <c r="P7063" i="1"/>
  <c r="N5602" i="1"/>
  <c r="P5607" i="1" s="1"/>
  <c r="O5601" i="1"/>
  <c r="N5288" i="1"/>
  <c r="O5288" i="1" s="1"/>
  <c r="Q4476" i="1"/>
  <c r="P4476" i="1"/>
  <c r="Q3186" i="1"/>
  <c r="P3186" i="1"/>
  <c r="P7008" i="1"/>
  <c r="Q7008" i="1"/>
  <c r="Q4300" i="1"/>
  <c r="P4300" i="1"/>
  <c r="Q667" i="1"/>
  <c r="P667" i="1"/>
  <c r="N1049" i="1"/>
  <c r="O1049" i="1" s="1"/>
  <c r="O1048" i="1"/>
  <c r="Q2870" i="1"/>
  <c r="P2870" i="1"/>
  <c r="Q1527" i="1"/>
  <c r="P1527" i="1"/>
  <c r="P1013" i="1"/>
  <c r="Q1013" i="1"/>
  <c r="Q558" i="1"/>
  <c r="Q1443" i="1"/>
  <c r="P1443" i="1"/>
  <c r="P1762" i="1"/>
  <c r="N4302" i="1"/>
  <c r="O4301" i="1"/>
  <c r="N2872" i="1"/>
  <c r="O2872" i="1" s="1"/>
  <c r="O2871" i="1"/>
  <c r="O1528" i="1"/>
  <c r="N1529" i="1"/>
  <c r="P1879" i="1"/>
  <c r="P5545" i="1"/>
  <c r="N4053" i="1"/>
  <c r="O4052" i="1"/>
  <c r="O846" i="1"/>
  <c r="P851" i="1"/>
  <c r="N436" i="1"/>
  <c r="O435" i="1"/>
  <c r="O6501" i="1"/>
  <c r="P6501" i="1" s="1"/>
  <c r="N6502" i="1"/>
  <c r="P6987" i="1"/>
  <c r="Q6987" i="1"/>
  <c r="P6929" i="1"/>
  <c r="Q4051" i="1"/>
  <c r="P4051" i="1"/>
  <c r="Q1545" i="1"/>
  <c r="P1545" i="1"/>
  <c r="Q5158" i="1"/>
  <c r="O767" i="1"/>
  <c r="N768" i="1"/>
  <c r="O768" i="1" s="1"/>
  <c r="N5096" i="1"/>
  <c r="O5095" i="1"/>
  <c r="O4959" i="1"/>
  <c r="N4960" i="1"/>
  <c r="P845" i="1"/>
  <c r="Q845" i="1"/>
  <c r="N560" i="1"/>
  <c r="O559" i="1"/>
  <c r="P559" i="1" s="1"/>
  <c r="N723" i="1"/>
  <c r="O722" i="1"/>
  <c r="P1093" i="1"/>
  <c r="Q1093" i="1"/>
  <c r="P5207" i="1"/>
  <c r="Q5207" i="1"/>
  <c r="O1963" i="1"/>
  <c r="N1964" i="1"/>
  <c r="P1088" i="1"/>
  <c r="O1546" i="1"/>
  <c r="N1547" i="1"/>
  <c r="P766" i="1"/>
  <c r="Q766" i="1"/>
  <c r="P5094" i="1"/>
  <c r="Q5094" i="1"/>
  <c r="Q434" i="1"/>
  <c r="P434" i="1"/>
  <c r="O3635" i="1"/>
  <c r="N3636" i="1"/>
  <c r="P7004" i="1"/>
  <c r="Q7004" i="1"/>
  <c r="P3510" i="1"/>
  <c r="Q3510" i="1"/>
  <c r="O396" i="1"/>
  <c r="N397" i="1"/>
  <c r="P1752" i="1"/>
  <c r="Q1752" i="1"/>
  <c r="P5218" i="1"/>
  <c r="Q5218" i="1"/>
  <c r="P4966" i="1"/>
  <c r="Q4966" i="1"/>
  <c r="P3278" i="1"/>
  <c r="Q3278" i="1"/>
  <c r="P3877" i="1"/>
  <c r="O2784" i="1"/>
  <c r="N2785" i="1"/>
  <c r="O1718" i="1"/>
  <c r="N1719" i="1"/>
  <c r="O926" i="1"/>
  <c r="N927" i="1"/>
  <c r="P337" i="1"/>
  <c r="Q337" i="1"/>
  <c r="Q1029" i="1"/>
  <c r="P1029" i="1"/>
  <c r="O5219" i="1"/>
  <c r="N5220" i="1"/>
  <c r="P5230" i="1" s="1"/>
  <c r="O4967" i="1"/>
  <c r="N4968" i="1"/>
  <c r="O388" i="1"/>
  <c r="N389" i="1"/>
  <c r="O389" i="1" s="1"/>
  <c r="Q2783" i="1"/>
  <c r="P2783" i="1"/>
  <c r="Q1717" i="1"/>
  <c r="P1717" i="1"/>
  <c r="O6104" i="1"/>
  <c r="N6105" i="1"/>
  <c r="P6114" i="1"/>
  <c r="P4438" i="1"/>
  <c r="P395" i="1"/>
  <c r="Q395" i="1"/>
  <c r="O4033" i="1"/>
  <c r="N4034" i="1"/>
  <c r="P1164" i="1"/>
  <c r="Q1164" i="1"/>
  <c r="P4166" i="1"/>
  <c r="P5346" i="1"/>
  <c r="Q5346" i="1"/>
  <c r="P2239" i="1"/>
  <c r="Q2239" i="1"/>
  <c r="Q881" i="1"/>
  <c r="P881" i="1"/>
  <c r="O3357" i="1"/>
  <c r="N3358" i="1"/>
  <c r="P3235" i="1"/>
  <c r="O2185" i="1"/>
  <c r="P2190" i="1"/>
  <c r="O5017" i="1"/>
  <c r="N5018" i="1"/>
  <c r="P2767" i="1"/>
  <c r="O6905" i="1"/>
  <c r="N6906" i="1"/>
  <c r="O6906" i="1" s="1"/>
  <c r="P4368" i="1"/>
  <c r="Q4368" i="1"/>
  <c r="O4108" i="1"/>
  <c r="N4109" i="1"/>
  <c r="P4437" i="1"/>
  <c r="Q4437" i="1"/>
  <c r="P817" i="1"/>
  <c r="Q817" i="1"/>
  <c r="P1141" i="1"/>
  <c r="Q1141" i="1"/>
  <c r="Q4777" i="1"/>
  <c r="P4777" i="1"/>
  <c r="P5031" i="1"/>
  <c r="P338" i="1"/>
  <c r="P675" i="1"/>
  <c r="Q675" i="1"/>
  <c r="N4985" i="1"/>
  <c r="P4992" i="1" s="1"/>
  <c r="O4088" i="1"/>
  <c r="N4089" i="1"/>
  <c r="P5540" i="1"/>
  <c r="Q6204" i="1"/>
  <c r="P6204" i="1"/>
  <c r="N2935" i="1"/>
  <c r="O2934" i="1"/>
  <c r="P387" i="1"/>
  <c r="Q387" i="1"/>
  <c r="P4321" i="1"/>
  <c r="Q4321" i="1"/>
  <c r="Q2862" i="1"/>
  <c r="P2862" i="1"/>
  <c r="P5897" i="1"/>
  <c r="Q5897" i="1"/>
  <c r="P1060" i="1"/>
  <c r="Q1060" i="1"/>
  <c r="O818" i="1"/>
  <c r="P821" i="1"/>
  <c r="O5898" i="1"/>
  <c r="P2184" i="1"/>
  <c r="Q2184" i="1"/>
  <c r="P4548" i="1"/>
  <c r="P5016" i="1"/>
  <c r="Q5016" i="1"/>
  <c r="P2766" i="1"/>
  <c r="Q2766" i="1"/>
  <c r="P6904" i="1"/>
  <c r="Q6904" i="1"/>
  <c r="O4369" i="1"/>
  <c r="N4370" i="1"/>
  <c r="P4107" i="1"/>
  <c r="Q4107" i="1"/>
  <c r="Q4794" i="1"/>
  <c r="P4794" i="1"/>
  <c r="P5030" i="1"/>
  <c r="Q5030" i="1"/>
  <c r="P5539" i="1"/>
  <c r="Q5539" i="1"/>
  <c r="O6205" i="1"/>
  <c r="N6206" i="1"/>
  <c r="O6206" i="1" s="1"/>
  <c r="P6210" i="1"/>
  <c r="P2933" i="1"/>
  <c r="Q2933" i="1"/>
  <c r="P205" i="1"/>
  <c r="Q205" i="1"/>
  <c r="O2772" i="1"/>
  <c r="N2773" i="1"/>
  <c r="P5549" i="1"/>
  <c r="Q5549" i="1"/>
  <c r="P1138" i="1"/>
  <c r="O4322" i="1"/>
  <c r="N4323" i="1"/>
  <c r="O4323" i="1" s="1"/>
  <c r="P2569" i="1"/>
  <c r="P690" i="1"/>
  <c r="Q690" i="1"/>
  <c r="P114" i="1"/>
  <c r="O882" i="1"/>
  <c r="N883" i="1"/>
  <c r="O883" i="1" s="1"/>
  <c r="Q3356" i="1"/>
  <c r="P3356" i="1"/>
  <c r="P4818" i="1"/>
  <c r="Q4818" i="1"/>
  <c r="P113" i="1"/>
  <c r="Q113" i="1"/>
  <c r="P2629" i="1"/>
  <c r="Q2629" i="1"/>
  <c r="O4227" i="1"/>
  <c r="N4228" i="1"/>
  <c r="O4228" i="1" s="1"/>
  <c r="P3407" i="1"/>
  <c r="N5558" i="1"/>
  <c r="O5558" i="1" s="1"/>
  <c r="O5557" i="1"/>
  <c r="Q4547" i="1"/>
  <c r="P4547" i="1"/>
  <c r="P5514" i="1"/>
  <c r="Q5514" i="1"/>
  <c r="P1941" i="1"/>
  <c r="O4738" i="1"/>
  <c r="N4739" i="1"/>
  <c r="N4796" i="1"/>
  <c r="O4795" i="1"/>
  <c r="P3144" i="1"/>
  <c r="P1865" i="1"/>
  <c r="Q1865" i="1"/>
  <c r="O374" i="1"/>
  <c r="N375" i="1"/>
  <c r="O971" i="1"/>
  <c r="N972" i="1"/>
  <c r="N6784" i="1"/>
  <c r="O6783" i="1"/>
  <c r="P6793" i="1"/>
  <c r="O1801" i="1"/>
  <c r="N1802" i="1"/>
  <c r="O1802" i="1" s="1"/>
  <c r="N5459" i="1"/>
  <c r="O5458" i="1"/>
  <c r="P966" i="1"/>
  <c r="N207" i="1"/>
  <c r="O206" i="1"/>
  <c r="Q2771" i="1"/>
  <c r="P2771" i="1"/>
  <c r="P6775" i="1"/>
  <c r="Q6775" i="1"/>
  <c r="N1166" i="1"/>
  <c r="O1165" i="1"/>
  <c r="P3876" i="1"/>
  <c r="Q3876" i="1"/>
  <c r="O4819" i="1"/>
  <c r="N4820" i="1"/>
  <c r="P6456" i="1"/>
  <c r="Q6456" i="1"/>
  <c r="P2848" i="1"/>
  <c r="Q2848" i="1"/>
  <c r="O5390" i="1"/>
  <c r="N5391" i="1"/>
  <c r="P5556" i="1"/>
  <c r="Q5556" i="1"/>
  <c r="Q6521" i="1"/>
  <c r="P5515" i="1"/>
  <c r="P4737" i="1"/>
  <c r="Q4737" i="1"/>
  <c r="P4787" i="1"/>
  <c r="P4382" i="1"/>
  <c r="Q4382" i="1"/>
  <c r="N2973" i="1"/>
  <c r="O2972" i="1"/>
  <c r="Q2875" i="1"/>
  <c r="P2875" i="1"/>
  <c r="Q4866" i="1"/>
  <c r="P4866" i="1"/>
  <c r="P373" i="1"/>
  <c r="Q373" i="1"/>
  <c r="O2743" i="1"/>
  <c r="N2744" i="1"/>
  <c r="P970" i="1"/>
  <c r="Q970" i="1"/>
  <c r="P6782" i="1"/>
  <c r="Q6782" i="1"/>
  <c r="P1800" i="1"/>
  <c r="Q1800" i="1"/>
  <c r="P5457" i="1"/>
  <c r="Q5457" i="1"/>
  <c r="P4954" i="1"/>
  <c r="Q965" i="1"/>
  <c r="P965" i="1"/>
  <c r="O1432" i="1"/>
  <c r="N1433" i="1"/>
  <c r="P6776" i="1"/>
  <c r="Q4470" i="1"/>
  <c r="P4470" i="1"/>
  <c r="O2849" i="1"/>
  <c r="N2850" i="1"/>
  <c r="P5389" i="1"/>
  <c r="Q5389" i="1"/>
  <c r="P4338" i="1"/>
  <c r="P4786" i="1"/>
  <c r="Q4786" i="1"/>
  <c r="N3086" i="1"/>
  <c r="O3085" i="1"/>
  <c r="Q2971" i="1"/>
  <c r="P2971" i="1"/>
  <c r="O2876" i="1"/>
  <c r="N2877" i="1"/>
  <c r="N4868" i="1"/>
  <c r="O4867" i="1"/>
  <c r="P7069" i="1"/>
  <c r="Q7069" i="1"/>
  <c r="P2960" i="1"/>
  <c r="P2742" i="1"/>
  <c r="Q2742" i="1"/>
  <c r="O756" i="1"/>
  <c r="N757" i="1"/>
  <c r="O697" i="1"/>
  <c r="N698" i="1"/>
  <c r="P6415" i="1"/>
  <c r="Q6415" i="1"/>
  <c r="P4953" i="1"/>
  <c r="Q4953" i="1"/>
  <c r="N4876" i="1"/>
  <c r="O4875" i="1"/>
  <c r="O6169" i="1"/>
  <c r="N6170" i="1"/>
  <c r="P1227" i="1"/>
  <c r="P1431" i="1"/>
  <c r="Q1431" i="1"/>
  <c r="O2818" i="1"/>
  <c r="N2819" i="1"/>
  <c r="P7103" i="1"/>
  <c r="O3986" i="1"/>
  <c r="N3987" i="1"/>
  <c r="P2951" i="1"/>
  <c r="P2024" i="1"/>
  <c r="P6925" i="1"/>
  <c r="P4782" i="1"/>
  <c r="Q2990" i="1"/>
  <c r="P2990" i="1"/>
  <c r="P4337" i="1"/>
  <c r="Q4337" i="1"/>
  <c r="O6024" i="1"/>
  <c r="N6025" i="1"/>
  <c r="P5830" i="1"/>
  <c r="Q6533" i="1"/>
  <c r="P2334" i="1"/>
  <c r="O4334" i="1"/>
  <c r="Q4220" i="1"/>
  <c r="P4220" i="1"/>
  <c r="P1153" i="1"/>
  <c r="Q1153" i="1"/>
  <c r="P3084" i="1"/>
  <c r="Q3084" i="1"/>
  <c r="P6955" i="1"/>
  <c r="Q6955" i="1"/>
  <c r="P6335" i="1"/>
  <c r="P3910" i="1"/>
  <c r="O3307" i="1"/>
  <c r="N3308" i="1"/>
  <c r="P4732" i="1"/>
  <c r="P755" i="1"/>
  <c r="Q755" i="1"/>
  <c r="P696" i="1"/>
  <c r="Q696" i="1"/>
  <c r="O6416" i="1"/>
  <c r="P6426" i="1"/>
  <c r="P4874" i="1"/>
  <c r="Q4874" i="1"/>
  <c r="P1503" i="1"/>
  <c r="P6168" i="1"/>
  <c r="Q6168" i="1"/>
  <c r="P1226" i="1"/>
  <c r="Q1226" i="1"/>
  <c r="P2355" i="1"/>
  <c r="P2817" i="1"/>
  <c r="Q2817" i="1"/>
  <c r="P7102" i="1"/>
  <c r="Q7102" i="1"/>
  <c r="P3985" i="1"/>
  <c r="Q3985" i="1"/>
  <c r="P1921" i="1"/>
  <c r="Q1921" i="1"/>
  <c r="P3933" i="1"/>
  <c r="Q3933" i="1"/>
  <c r="P1810" i="1"/>
  <c r="Q1810" i="1"/>
  <c r="N1281" i="1"/>
  <c r="O1280" i="1"/>
  <c r="Q2801" i="1"/>
  <c r="P2801" i="1"/>
  <c r="Q4333" i="1"/>
  <c r="P4333" i="1"/>
  <c r="O1154" i="1"/>
  <c r="N1155" i="1"/>
  <c r="O6956" i="1"/>
  <c r="N6957" i="1"/>
  <c r="P6334" i="1"/>
  <c r="Q6334" i="1"/>
  <c r="P1065" i="1"/>
  <c r="P3306" i="1"/>
  <c r="Q3306" i="1"/>
  <c r="O5432" i="1"/>
  <c r="N5433" i="1"/>
  <c r="O549" i="1"/>
  <c r="P549" i="1" s="1"/>
  <c r="N550" i="1"/>
  <c r="P4731" i="1"/>
  <c r="Q4731" i="1"/>
  <c r="O4891" i="1"/>
  <c r="N4892" i="1"/>
  <c r="O4892" i="1" s="1"/>
  <c r="O2479" i="1"/>
  <c r="N2480" i="1"/>
  <c r="O2480" i="1" s="1"/>
  <c r="O691" i="1"/>
  <c r="N692" i="1"/>
  <c r="P4226" i="1"/>
  <c r="Q4226" i="1"/>
  <c r="O2991" i="1"/>
  <c r="N2992" i="1"/>
  <c r="P4486" i="1"/>
  <c r="P1130" i="1"/>
  <c r="Q1130" i="1"/>
  <c r="N4884" i="1"/>
  <c r="O4884" i="1" s="1"/>
  <c r="O4883" i="1"/>
  <c r="N2803" i="1"/>
  <c r="O2802" i="1"/>
  <c r="P6430" i="1"/>
  <c r="P4417" i="1"/>
  <c r="Q4417" i="1"/>
  <c r="N4123" i="1"/>
  <c r="O4122" i="1"/>
  <c r="O5164" i="1"/>
  <c r="N5165" i="1"/>
  <c r="P4576" i="1"/>
  <c r="P5431" i="1"/>
  <c r="Q5431" i="1"/>
  <c r="O1767" i="1"/>
  <c r="N1768" i="1"/>
  <c r="P4890" i="1"/>
  <c r="Q4890" i="1"/>
  <c r="P5336" i="1"/>
  <c r="N451" i="1"/>
  <c r="O450" i="1"/>
  <c r="P6215" i="1"/>
  <c r="P1699" i="1"/>
  <c r="Q1699" i="1"/>
  <c r="P6441" i="1"/>
  <c r="P4098" i="1"/>
  <c r="Q4098" i="1"/>
  <c r="P4202" i="1"/>
  <c r="P2143" i="1"/>
  <c r="Q2143" i="1"/>
  <c r="P5866" i="1"/>
  <c r="Q5866" i="1"/>
  <c r="P748" i="1"/>
  <c r="Q748" i="1"/>
  <c r="O4167" i="1"/>
  <c r="N4168" i="1"/>
  <c r="P3282" i="1"/>
  <c r="Q2596" i="1"/>
  <c r="P2596" i="1"/>
  <c r="P4558" i="1"/>
  <c r="O6386" i="1"/>
  <c r="N6387" i="1"/>
  <c r="N4133" i="1"/>
  <c r="O4132" i="1"/>
  <c r="O834" i="1"/>
  <c r="N835" i="1"/>
  <c r="O6482" i="1"/>
  <c r="P6482" i="1" s="1"/>
  <c r="N6483" i="1"/>
  <c r="P417" i="1"/>
  <c r="Q417" i="1"/>
  <c r="P6915" i="1"/>
  <c r="Q6915" i="1"/>
  <c r="P1033" i="1"/>
  <c r="P4121" i="1"/>
  <c r="Q4121" i="1"/>
  <c r="P5901" i="1"/>
  <c r="P5163" i="1"/>
  <c r="Q5163" i="1"/>
  <c r="Q6139" i="1"/>
  <c r="P6139" i="1"/>
  <c r="Q4575" i="1"/>
  <c r="P4575" i="1"/>
  <c r="P1766" i="1"/>
  <c r="Q1766" i="1"/>
  <c r="P3500" i="1"/>
  <c r="Q3500" i="1"/>
  <c r="P449" i="1"/>
  <c r="Q449" i="1"/>
  <c r="P5693" i="1"/>
  <c r="P6214" i="1"/>
  <c r="Q6214" i="1"/>
  <c r="O1700" i="1"/>
  <c r="N1701" i="1"/>
  <c r="P5241" i="1"/>
  <c r="Q5241" i="1"/>
  <c r="O4099" i="1"/>
  <c r="N4100" i="1"/>
  <c r="P4850" i="1"/>
  <c r="Q4850" i="1"/>
  <c r="N4024" i="1"/>
  <c r="O4023" i="1"/>
  <c r="P2240" i="1"/>
  <c r="P3277" i="1"/>
  <c r="Q3277" i="1"/>
  <c r="O5492" i="1"/>
  <c r="N5493" i="1"/>
  <c r="P4882" i="1"/>
  <c r="Q4882" i="1"/>
  <c r="O6744" i="1"/>
  <c r="N6745" i="1"/>
  <c r="O787" i="1"/>
  <c r="N788" i="1"/>
  <c r="O788" i="1" s="1"/>
  <c r="Q786" i="1"/>
  <c r="P786" i="1"/>
  <c r="Q6385" i="1"/>
  <c r="P6385" i="1"/>
  <c r="P4131" i="1"/>
  <c r="Q4131" i="1"/>
  <c r="Q833" i="1"/>
  <c r="P833" i="1"/>
  <c r="N4906" i="1"/>
  <c r="O4905" i="1"/>
  <c r="O2070" i="1"/>
  <c r="N2071" i="1"/>
  <c r="Q6481" i="1"/>
  <c r="O418" i="1"/>
  <c r="N419" i="1"/>
  <c r="O981" i="1"/>
  <c r="N982" i="1"/>
  <c r="O6140" i="1"/>
  <c r="N6141" i="1"/>
  <c r="P3501" i="1"/>
  <c r="P4316" i="1"/>
  <c r="Q4316" i="1"/>
  <c r="P2591" i="1"/>
  <c r="P1951" i="1"/>
  <c r="O5242" i="1"/>
  <c r="N5243" i="1"/>
  <c r="O4851" i="1"/>
  <c r="N4852" i="1"/>
  <c r="P4022" i="1"/>
  <c r="Q4022" i="1"/>
  <c r="Q2623" i="1"/>
  <c r="P2623" i="1"/>
  <c r="O2863" i="1"/>
  <c r="N2864" i="1"/>
  <c r="P2630" i="1"/>
  <c r="P4471" i="1"/>
  <c r="P6023" i="1"/>
  <c r="Q6023" i="1"/>
  <c r="P6743" i="1"/>
  <c r="Q6743" i="1"/>
  <c r="P4828" i="1"/>
  <c r="Q4828" i="1"/>
  <c r="O2469" i="1"/>
  <c r="N2470" i="1"/>
  <c r="P5320" i="1"/>
  <c r="Q5320" i="1"/>
  <c r="P3547" i="1"/>
  <c r="Q3547" i="1"/>
  <c r="N3261" i="1"/>
  <c r="O3260" i="1"/>
  <c r="P4899" i="1"/>
  <c r="P2468" i="1"/>
  <c r="Q2468" i="1"/>
  <c r="O3548" i="1"/>
  <c r="N3549" i="1"/>
  <c r="P3558" i="1"/>
  <c r="P6354" i="1"/>
  <c r="Q6354" i="1"/>
  <c r="P2453" i="1"/>
  <c r="P3554" i="1"/>
  <c r="Q3554" i="1"/>
  <c r="P6943" i="1"/>
  <c r="P4898" i="1"/>
  <c r="Q4898" i="1"/>
  <c r="P4530" i="1"/>
  <c r="O2899" i="1"/>
  <c r="N2900" i="1"/>
  <c r="N4261" i="1"/>
  <c r="O4260" i="1"/>
  <c r="O797" i="1"/>
  <c r="N798" i="1"/>
  <c r="O798" i="1" s="1"/>
  <c r="O1122" i="1"/>
  <c r="N1123" i="1"/>
  <c r="P4904" i="1"/>
  <c r="Q4904" i="1"/>
  <c r="P2069" i="1"/>
  <c r="P980" i="1"/>
  <c r="Q980" i="1"/>
  <c r="P1975" i="1"/>
  <c r="Q1975" i="1"/>
  <c r="P4790" i="1"/>
  <c r="N4318" i="1"/>
  <c r="O4318" i="1" s="1"/>
  <c r="O4317" i="1"/>
  <c r="O890" i="1"/>
  <c r="N891" i="1"/>
  <c r="P1708" i="1"/>
  <c r="Q1708" i="1"/>
  <c r="O4356" i="1"/>
  <c r="P4365" i="1"/>
  <c r="O3944" i="1"/>
  <c r="N3945" i="1"/>
  <c r="O5347" i="1"/>
  <c r="N5348" i="1"/>
  <c r="P925" i="1"/>
  <c r="Q925" i="1"/>
  <c r="P4778" i="1"/>
  <c r="N6458" i="1"/>
  <c r="O6457" i="1"/>
  <c r="P2286" i="1"/>
  <c r="Q2286" i="1"/>
  <c r="P2023" i="1"/>
  <c r="Q2023" i="1"/>
  <c r="N1132" i="1"/>
  <c r="O1132" i="1" s="1"/>
  <c r="O1131" i="1"/>
  <c r="P5295" i="1"/>
  <c r="Q5295" i="1"/>
  <c r="O4400" i="1"/>
  <c r="N4401" i="1"/>
  <c r="P1758" i="1"/>
  <c r="Q1758" i="1"/>
  <c r="P5332" i="1"/>
  <c r="Q5332" i="1"/>
  <c r="P2452" i="1"/>
  <c r="Q2452" i="1"/>
  <c r="P4529" i="1"/>
  <c r="Q4529" i="1"/>
  <c r="N6073" i="1"/>
  <c r="O6072" i="1"/>
  <c r="Q2898" i="1"/>
  <c r="P2898" i="1"/>
  <c r="Q4259" i="1"/>
  <c r="P4259" i="1"/>
  <c r="P796" i="1"/>
  <c r="Q796" i="1"/>
  <c r="Q1121" i="1"/>
  <c r="P1121" i="1"/>
  <c r="N430" i="1"/>
  <c r="O430" i="1" s="1"/>
  <c r="O429" i="1"/>
  <c r="Q4074" i="1"/>
  <c r="P4074" i="1"/>
  <c r="P4595" i="1"/>
  <c r="P2175" i="1"/>
  <c r="Q2737" i="1"/>
  <c r="P2737" i="1"/>
  <c r="O5500" i="1"/>
  <c r="N5501" i="1"/>
  <c r="O5141" i="1"/>
  <c r="P5141" i="1" s="1"/>
  <c r="N5142" i="1"/>
  <c r="P5145" i="1" s="1"/>
  <c r="O5107" i="1"/>
  <c r="P5117" i="1"/>
  <c r="O7054" i="1"/>
  <c r="N7055" i="1"/>
  <c r="P3080" i="1"/>
  <c r="O5584" i="1"/>
  <c r="N5585" i="1"/>
  <c r="O5585" i="1" s="1"/>
  <c r="O4708" i="1"/>
  <c r="N4709" i="1"/>
  <c r="P889" i="1"/>
  <c r="Q889" i="1"/>
  <c r="O1709" i="1"/>
  <c r="N1710" i="1"/>
  <c r="O1710" i="1" s="1"/>
  <c r="P4355" i="1"/>
  <c r="Q4355" i="1"/>
  <c r="O730" i="1"/>
  <c r="N731" i="1"/>
  <c r="O731" i="1" s="1"/>
  <c r="O712" i="1"/>
  <c r="N713" i="1"/>
  <c r="O713" i="1" s="1"/>
  <c r="P1230" i="1"/>
  <c r="P3943" i="1"/>
  <c r="Q3943" i="1"/>
  <c r="P4441" i="1"/>
  <c r="P4361" i="1"/>
  <c r="O1634" i="1"/>
  <c r="N1635" i="1"/>
  <c r="P1487" i="1"/>
  <c r="N2598" i="1"/>
  <c r="O2598" i="1" s="1"/>
  <c r="O2597" i="1"/>
  <c r="P2607" i="1"/>
  <c r="O777" i="1"/>
  <c r="N778" i="1"/>
  <c r="Q4399" i="1"/>
  <c r="P4399" i="1"/>
  <c r="P4343" i="1"/>
  <c r="O3164" i="1"/>
  <c r="N3165" i="1"/>
  <c r="P5817" i="1"/>
  <c r="P6071" i="1"/>
  <c r="Q6071" i="1"/>
  <c r="P737" i="1"/>
  <c r="Q737" i="1"/>
  <c r="P428" i="1"/>
  <c r="Q428" i="1"/>
  <c r="O4075" i="1"/>
  <c r="N4076" i="1"/>
  <c r="P2174" i="1"/>
  <c r="Q2174" i="1"/>
  <c r="O4010" i="1"/>
  <c r="N4011" i="1"/>
  <c r="P2738" i="1"/>
  <c r="P5499" i="1"/>
  <c r="Q5499" i="1"/>
  <c r="N6094" i="1"/>
  <c r="O6093" i="1"/>
  <c r="Q5140" i="1"/>
  <c r="P5106" i="1"/>
  <c r="Q5106" i="1"/>
  <c r="P7053" i="1"/>
  <c r="Q7053" i="1"/>
  <c r="Q3079" i="1"/>
  <c r="P3079" i="1"/>
  <c r="P5583" i="1"/>
  <c r="Q5583" i="1"/>
  <c r="O1844" i="1"/>
  <c r="N1845" i="1"/>
  <c r="Q4707" i="1"/>
  <c r="P4707" i="1"/>
  <c r="P2414" i="1"/>
  <c r="O5214" i="1"/>
  <c r="P729" i="1"/>
  <c r="Q729" i="1"/>
  <c r="P711" i="1"/>
  <c r="Q711" i="1"/>
  <c r="O4481" i="1"/>
  <c r="P4490" i="1"/>
  <c r="P6004" i="1"/>
  <c r="N750" i="1"/>
  <c r="O749" i="1"/>
  <c r="Q1633" i="1"/>
  <c r="P1633" i="1"/>
  <c r="P1061" i="1"/>
  <c r="Q4032" i="1"/>
  <c r="P4032" i="1"/>
  <c r="P1279" i="1"/>
  <c r="Q1279" i="1"/>
  <c r="P5491" i="1"/>
  <c r="Q5491" i="1"/>
  <c r="P776" i="1"/>
  <c r="Q776" i="1"/>
  <c r="P1186" i="1"/>
  <c r="P3163" i="1"/>
  <c r="Q3163" i="1"/>
  <c r="P4360" i="1"/>
  <c r="Q4360" i="1"/>
  <c r="O1922" i="1"/>
  <c r="P1932" i="1"/>
  <c r="P3530" i="1"/>
  <c r="P4434" i="1"/>
  <c r="O3934" i="1"/>
  <c r="N3935" i="1"/>
  <c r="P2144" i="1"/>
  <c r="P4009" i="1"/>
  <c r="Q4009" i="1"/>
  <c r="P6092" i="1"/>
  <c r="Q6092" i="1"/>
  <c r="O1811" i="1"/>
  <c r="P1815" i="1"/>
  <c r="O5867" i="1"/>
  <c r="N5868" i="1"/>
  <c r="P2624" i="1"/>
  <c r="P3634" i="1"/>
  <c r="Q3634" i="1"/>
  <c r="O7005" i="1"/>
  <c r="P7009" i="1"/>
  <c r="O3511" i="1"/>
  <c r="N3512" i="1"/>
  <c r="O3512" i="1" s="1"/>
  <c r="P3516" i="1"/>
  <c r="O1753" i="1"/>
  <c r="N1754" i="1"/>
  <c r="P1843" i="1"/>
  <c r="Q1843" i="1"/>
  <c r="P2413" i="1"/>
  <c r="Q2413" i="1"/>
  <c r="P5213" i="1"/>
  <c r="Q5213" i="1"/>
  <c r="Q2811" i="1"/>
  <c r="P2811" i="1"/>
  <c r="P4480" i="1"/>
  <c r="Q4480" i="1"/>
  <c r="P2243" i="1"/>
  <c r="Q3877" i="1"/>
  <c r="Q6218" i="1"/>
  <c r="Q3910" i="1"/>
  <c r="Q1138" i="1"/>
  <c r="Q4338" i="1"/>
  <c r="Q2624" i="1"/>
  <c r="Q4975" i="1"/>
  <c r="Q2607" i="1"/>
  <c r="Q5812" i="1"/>
  <c r="Q2556" i="1"/>
  <c r="Q5117" i="1"/>
  <c r="Q6114" i="1"/>
  <c r="Q4490" i="1"/>
  <c r="Q2453" i="1"/>
  <c r="Q2222" i="1"/>
  <c r="Q1951" i="1"/>
  <c r="Q6210" i="1"/>
  <c r="Q3065" i="1"/>
  <c r="Q2652" i="1"/>
  <c r="Q4486" i="1"/>
  <c r="Q4954" i="1"/>
  <c r="Q4361" i="1"/>
  <c r="Q5901" i="1"/>
  <c r="Q3062" i="1"/>
  <c r="Q6776" i="1"/>
  <c r="Q5208" i="1"/>
  <c r="Q4548" i="1"/>
  <c r="Q5880" i="1"/>
  <c r="Q3080" i="1"/>
  <c r="Q1762" i="1"/>
  <c r="Q1065" i="1"/>
  <c r="Q114" i="1"/>
  <c r="Q2424" i="1"/>
  <c r="Q1932" i="1"/>
  <c r="Q2611" i="1"/>
  <c r="Q5830" i="1"/>
  <c r="Q2767" i="1"/>
  <c r="Q821" i="1"/>
  <c r="Q5693" i="1"/>
  <c r="Q2144" i="1"/>
  <c r="Q4202" i="1"/>
  <c r="Q5031" i="1"/>
  <c r="Q4349" i="1"/>
  <c r="Q1879" i="1"/>
  <c r="Q4221" i="1"/>
  <c r="Q6430" i="1"/>
  <c r="Q7009" i="1"/>
  <c r="Q194" i="1"/>
  <c r="Q6472" i="1"/>
  <c r="Q4778" i="1"/>
  <c r="Q4388" i="1"/>
  <c r="Q5888" i="1"/>
  <c r="Q3407" i="1"/>
  <c r="Q5336" i="1"/>
  <c r="Q6335" i="1"/>
  <c r="Q4441" i="1"/>
  <c r="Q1088" i="1"/>
  <c r="Q2738" i="1"/>
  <c r="Q3144" i="1"/>
  <c r="Q2591" i="1"/>
  <c r="Q4595" i="1"/>
  <c r="Q3917" i="1"/>
  <c r="Q6943" i="1"/>
  <c r="Q2240" i="1"/>
  <c r="Q1230" i="1"/>
  <c r="Q5540" i="1"/>
  <c r="Q851" i="1"/>
  <c r="Q5418" i="1"/>
  <c r="Q4899" i="1"/>
  <c r="Q2024" i="1"/>
  <c r="Q1061" i="1"/>
  <c r="Q122" i="1"/>
  <c r="Q1503" i="1"/>
  <c r="Q5515" i="1"/>
  <c r="Q2190" i="1"/>
  <c r="Q2069" i="1"/>
  <c r="Q5145" i="1"/>
  <c r="Q127" i="1"/>
  <c r="Q4365" i="1"/>
  <c r="Q4166" i="1"/>
  <c r="Q29" i="1"/>
  <c r="Q3282" i="1"/>
  <c r="Q3926" i="1"/>
  <c r="Q6215" i="1"/>
  <c r="Q2355" i="1"/>
  <c r="Q5607" i="1"/>
  <c r="Q2951" i="1"/>
  <c r="Q966" i="1"/>
  <c r="Q6793" i="1"/>
  <c r="Q4343" i="1"/>
  <c r="Q6543" i="1"/>
  <c r="Q2960" i="1"/>
  <c r="Q2243" i="1"/>
  <c r="Q6426" i="1"/>
  <c r="Q1993" i="1"/>
  <c r="Q4502" i="1"/>
  <c r="Q4330" i="1"/>
  <c r="Q4558" i="1"/>
  <c r="Q4787" i="1"/>
  <c r="Q1033" i="1"/>
  <c r="Q5412" i="1"/>
  <c r="Q3240" i="1"/>
  <c r="Q4790" i="1"/>
  <c r="Q4576" i="1"/>
  <c r="Q2569" i="1"/>
  <c r="Q3929" i="1"/>
  <c r="Q3235" i="1"/>
  <c r="Q1988" i="1"/>
  <c r="Q1815" i="1"/>
  <c r="Q2414" i="1"/>
  <c r="Q6929" i="1"/>
  <c r="Q4782" i="1"/>
  <c r="Q5233" i="1"/>
  <c r="Q104" i="1"/>
  <c r="Q4434" i="1"/>
  <c r="Q7103" i="1"/>
  <c r="Q5545" i="1"/>
  <c r="Q3530" i="1"/>
  <c r="Q3558" i="1"/>
  <c r="Q6925" i="1"/>
  <c r="Q3245" i="1"/>
  <c r="Q5110" i="1"/>
  <c r="Q3501" i="1"/>
  <c r="Q4471" i="1"/>
  <c r="Q1186" i="1"/>
  <c r="Q5230" i="1"/>
  <c r="Q2583" i="1"/>
  <c r="Q4732" i="1"/>
  <c r="Q361" i="1"/>
  <c r="Q1941" i="1"/>
  <c r="Q3516" i="1"/>
  <c r="Q2630" i="1"/>
  <c r="Q4530" i="1"/>
  <c r="Q338" i="1"/>
  <c r="Q5817" i="1"/>
  <c r="Q4992" i="1"/>
  <c r="Q44" i="1"/>
  <c r="Q6441" i="1"/>
  <c r="Q4438" i="1"/>
  <c r="Q100" i="1"/>
  <c r="Q445" i="1"/>
  <c r="Q1487" i="1"/>
  <c r="Q364" i="1"/>
  <c r="Q2178" i="1"/>
  <c r="Q2175" i="1"/>
  <c r="Q6128" i="1"/>
  <c r="Q1227" i="1"/>
  <c r="Q6004" i="1"/>
  <c r="Q2334" i="1"/>
  <c r="Q5395" i="1" l="1"/>
  <c r="Q6051" i="1"/>
  <c r="P6051" i="1"/>
  <c r="N6052" i="1"/>
  <c r="O6052" i="1" s="1"/>
  <c r="P5875" i="1"/>
  <c r="O5391" i="1"/>
  <c r="P5391" i="1" s="1"/>
  <c r="O5396" i="1"/>
  <c r="N5397" i="1"/>
  <c r="N5259" i="1"/>
  <c r="O5259" i="1" s="1"/>
  <c r="N5298" i="1"/>
  <c r="O5297" i="1"/>
  <c r="P5291" i="1"/>
  <c r="Q4290" i="1"/>
  <c r="P4290" i="1"/>
  <c r="N4292" i="1"/>
  <c r="O4291" i="1"/>
  <c r="P4088" i="1"/>
  <c r="Q4088" i="1"/>
  <c r="N3125" i="1"/>
  <c r="O3125" i="1" s="1"/>
  <c r="O3124" i="1"/>
  <c r="P3123" i="1"/>
  <c r="Q3123" i="1"/>
  <c r="O2289" i="1"/>
  <c r="N2290" i="1"/>
  <c r="P2298" i="1"/>
  <c r="P2288" i="1"/>
  <c r="Q2288" i="1"/>
  <c r="P5994" i="1"/>
  <c r="Q5994" i="1"/>
  <c r="O5995" i="1"/>
  <c r="N5996" i="1"/>
  <c r="O5996" i="1" s="1"/>
  <c r="P5930" i="1"/>
  <c r="Q5930" i="1"/>
  <c r="P5931" i="1"/>
  <c r="Q5931" i="1"/>
  <c r="N5950" i="1"/>
  <c r="O5950" i="1" s="1"/>
  <c r="O5949" i="1"/>
  <c r="O5974" i="1"/>
  <c r="P5984" i="1"/>
  <c r="P5948" i="1"/>
  <c r="Q5948" i="1"/>
  <c r="P5973" i="1"/>
  <c r="Q5973" i="1"/>
  <c r="P1105" i="1"/>
  <c r="Q1105" i="1"/>
  <c r="N1107" i="1"/>
  <c r="O1106" i="1"/>
  <c r="O904" i="1"/>
  <c r="N905" i="1"/>
  <c r="P903" i="1"/>
  <c r="Q903" i="1"/>
  <c r="N6535" i="1"/>
  <c r="O6535" i="1" s="1"/>
  <c r="P6535" i="1" s="1"/>
  <c r="Q623" i="1"/>
  <c r="P6924" i="1"/>
  <c r="P663" i="1"/>
  <c r="Q663" i="1"/>
  <c r="N597" i="1"/>
  <c r="O596" i="1"/>
  <c r="P595" i="1"/>
  <c r="Q595" i="1"/>
  <c r="N671" i="1"/>
  <c r="O671" i="1" s="1"/>
  <c r="O670" i="1"/>
  <c r="P741" i="1"/>
  <c r="N645" i="1"/>
  <c r="O644" i="1"/>
  <c r="Q5355" i="1"/>
  <c r="O624" i="1"/>
  <c r="P624" i="1" s="1"/>
  <c r="N625" i="1"/>
  <c r="N5356" i="1"/>
  <c r="N5357" i="1" s="1"/>
  <c r="O5357" i="1" s="1"/>
  <c r="Q548" i="1"/>
  <c r="Q43" i="1"/>
  <c r="P47" i="1"/>
  <c r="P642" i="1"/>
  <c r="Q642" i="1"/>
  <c r="N6523" i="1"/>
  <c r="P537" i="1"/>
  <c r="P542" i="1"/>
  <c r="N533" i="1"/>
  <c r="O533" i="1" s="1"/>
  <c r="O532" i="1"/>
  <c r="P532" i="1" s="1"/>
  <c r="P6103" i="1"/>
  <c r="Q3259" i="1"/>
  <c r="O5520" i="1"/>
  <c r="P5520" i="1" s="1"/>
  <c r="Q2950" i="1"/>
  <c r="O4383" i="1"/>
  <c r="P4383" i="1" s="1"/>
  <c r="Q2478" i="1"/>
  <c r="Q4958" i="1"/>
  <c r="Q5257" i="1"/>
  <c r="P4485" i="1"/>
  <c r="N96" i="1"/>
  <c r="O96" i="1" s="1"/>
  <c r="O95" i="1"/>
  <c r="P94" i="1"/>
  <c r="Q94" i="1"/>
  <c r="Q138" i="1"/>
  <c r="P75" i="1"/>
  <c r="Q75" i="1"/>
  <c r="O76" i="1"/>
  <c r="N77" i="1"/>
  <c r="N140" i="1"/>
  <c r="P145" i="1" s="1"/>
  <c r="O5550" i="1"/>
  <c r="Q5550" i="1" s="1"/>
  <c r="P4231" i="1"/>
  <c r="P3370" i="1"/>
  <c r="Q3370" i="1"/>
  <c r="O3975" i="1"/>
  <c r="N3976" i="1"/>
  <c r="P3974" i="1"/>
  <c r="Q3974" i="1"/>
  <c r="O3371" i="1"/>
  <c r="N3372" i="1"/>
  <c r="P4044" i="1"/>
  <c r="Q4044" i="1"/>
  <c r="P6916" i="1"/>
  <c r="Q2964" i="1"/>
  <c r="P2964" i="1"/>
  <c r="P2573" i="1"/>
  <c r="P2965" i="1"/>
  <c r="O6349" i="1"/>
  <c r="N6350" i="1"/>
  <c r="Q6348" i="1"/>
  <c r="P6348" i="1"/>
  <c r="P2642" i="1"/>
  <c r="O4045" i="1"/>
  <c r="O723" i="1"/>
  <c r="N724" i="1"/>
  <c r="P4052" i="1"/>
  <c r="Q4052" i="1"/>
  <c r="P5341" i="1"/>
  <c r="Q5341" i="1"/>
  <c r="O7065" i="1"/>
  <c r="N7066" i="1"/>
  <c r="O6989" i="1"/>
  <c r="N6990" i="1"/>
  <c r="N3030" i="1"/>
  <c r="O3029" i="1"/>
  <c r="Q559" i="1"/>
  <c r="O4053" i="1"/>
  <c r="N4054" i="1"/>
  <c r="P7064" i="1"/>
  <c r="Q7064" i="1"/>
  <c r="N561" i="1"/>
  <c r="O560" i="1"/>
  <c r="P560" i="1" s="1"/>
  <c r="P722" i="1"/>
  <c r="Q722" i="1"/>
  <c r="P668" i="1"/>
  <c r="Q668" i="1"/>
  <c r="P139" i="1"/>
  <c r="Q139" i="1"/>
  <c r="O1547" i="1"/>
  <c r="N1548" i="1"/>
  <c r="O1529" i="1"/>
  <c r="P1532" i="1"/>
  <c r="P3028" i="1"/>
  <c r="Q3028" i="1"/>
  <c r="P1546" i="1"/>
  <c r="Q1546" i="1"/>
  <c r="N4961" i="1"/>
  <c r="O4960" i="1"/>
  <c r="Q1528" i="1"/>
  <c r="P1528" i="1"/>
  <c r="P5288" i="1"/>
  <c r="P3187" i="1"/>
  <c r="Q3187" i="1"/>
  <c r="P5807" i="1"/>
  <c r="Q531" i="1"/>
  <c r="P4959" i="1"/>
  <c r="Q4959" i="1"/>
  <c r="O6502" i="1"/>
  <c r="P6502" i="1" s="1"/>
  <c r="N6503" i="1"/>
  <c r="P2871" i="1"/>
  <c r="Q2871" i="1"/>
  <c r="P5287" i="1"/>
  <c r="Q5287" i="1"/>
  <c r="N3189" i="1"/>
  <c r="O3188" i="1"/>
  <c r="Q5095" i="1"/>
  <c r="P5095" i="1"/>
  <c r="Q6501" i="1"/>
  <c r="P2872" i="1"/>
  <c r="Q2872" i="1"/>
  <c r="O5521" i="1"/>
  <c r="N5522" i="1"/>
  <c r="O5096" i="1"/>
  <c r="N5097" i="1"/>
  <c r="Q435" i="1"/>
  <c r="P435" i="1"/>
  <c r="Q4301" i="1"/>
  <c r="P4301" i="1"/>
  <c r="P5601" i="1"/>
  <c r="Q5601" i="1"/>
  <c r="P4499" i="1"/>
  <c r="O5342" i="1"/>
  <c r="N5343" i="1"/>
  <c r="O5343" i="1" s="1"/>
  <c r="O1964" i="1"/>
  <c r="N1965" i="1"/>
  <c r="O436" i="1"/>
  <c r="N437" i="1"/>
  <c r="O437" i="1" s="1"/>
  <c r="P437" i="1" s="1"/>
  <c r="O4302" i="1"/>
  <c r="N4303" i="1"/>
  <c r="P1048" i="1"/>
  <c r="Q1048" i="1"/>
  <c r="O5602" i="1"/>
  <c r="P5614" i="1"/>
  <c r="P3914" i="1"/>
  <c r="P5506" i="1"/>
  <c r="Q5506" i="1"/>
  <c r="P6988" i="1"/>
  <c r="Q6988" i="1"/>
  <c r="P1963" i="1"/>
  <c r="Q1963" i="1"/>
  <c r="P767" i="1"/>
  <c r="Q767" i="1"/>
  <c r="P1049" i="1"/>
  <c r="P1054" i="1"/>
  <c r="P1014" i="1"/>
  <c r="Q1014" i="1"/>
  <c r="Q3625" i="1"/>
  <c r="P3625" i="1"/>
  <c r="P738" i="1"/>
  <c r="O1015" i="1"/>
  <c r="N1016" i="1"/>
  <c r="P1099" i="1"/>
  <c r="O1095" i="1"/>
  <c r="P1094" i="1"/>
  <c r="Q1094" i="1"/>
  <c r="O3626" i="1"/>
  <c r="P3631" i="1"/>
  <c r="P4851" i="1"/>
  <c r="Q4851" i="1"/>
  <c r="N2936" i="1"/>
  <c r="O2935" i="1"/>
  <c r="N6459" i="1"/>
  <c r="O6459" i="1" s="1"/>
  <c r="O6458" i="1"/>
  <c r="P396" i="1"/>
  <c r="Q396" i="1"/>
  <c r="P2972" i="1"/>
  <c r="Q2972" i="1"/>
  <c r="P6104" i="1"/>
  <c r="Q6104" i="1"/>
  <c r="P4167" i="1"/>
  <c r="Q4167" i="1"/>
  <c r="Q4132" i="1"/>
  <c r="P4132" i="1"/>
  <c r="P4708" i="1"/>
  <c r="Q4708" i="1"/>
  <c r="Q5141" i="1"/>
  <c r="P4318" i="1"/>
  <c r="Q4318" i="1"/>
  <c r="P798" i="1"/>
  <c r="P1700" i="1"/>
  <c r="Q1700" i="1"/>
  <c r="N4134" i="1"/>
  <c r="O4133" i="1"/>
  <c r="O5433" i="1"/>
  <c r="N5434" i="1"/>
  <c r="O6170" i="1"/>
  <c r="N6171" i="1"/>
  <c r="O1433" i="1"/>
  <c r="N1434" i="1"/>
  <c r="P6783" i="1"/>
  <c r="Q6783" i="1"/>
  <c r="O2773" i="1"/>
  <c r="N2774" i="1"/>
  <c r="P2185" i="1"/>
  <c r="N3637" i="1"/>
  <c r="O3636" i="1"/>
  <c r="P4891" i="1"/>
  <c r="Q4891" i="1"/>
  <c r="P2818" i="1"/>
  <c r="Q2818" i="1"/>
  <c r="N678" i="1"/>
  <c r="P3512" i="1"/>
  <c r="N4101" i="1"/>
  <c r="O4100" i="1"/>
  <c r="N983" i="1"/>
  <c r="O982" i="1"/>
  <c r="Q6522" i="1"/>
  <c r="P5242" i="1"/>
  <c r="Q5242" i="1"/>
  <c r="P883" i="1"/>
  <c r="P4010" i="1"/>
  <c r="Q4010" i="1"/>
  <c r="O4089" i="1"/>
  <c r="N4090" i="1"/>
  <c r="N1846" i="1"/>
  <c r="O1845" i="1"/>
  <c r="P5588" i="1"/>
  <c r="O5501" i="1"/>
  <c r="P797" i="1"/>
  <c r="Q797" i="1"/>
  <c r="O2470" i="1"/>
  <c r="N2471" i="1"/>
  <c r="O2471" i="1" s="1"/>
  <c r="O419" i="1"/>
  <c r="N420" i="1"/>
  <c r="P430" i="1" s="1"/>
  <c r="O6387" i="1"/>
  <c r="N6388" i="1"/>
  <c r="Q4883" i="1"/>
  <c r="P4883" i="1"/>
  <c r="O692" i="1"/>
  <c r="N693" i="1"/>
  <c r="O693" i="1" s="1"/>
  <c r="P5432" i="1"/>
  <c r="Q5432" i="1"/>
  <c r="P6169" i="1"/>
  <c r="Q6169" i="1"/>
  <c r="P1432" i="1"/>
  <c r="Q1432" i="1"/>
  <c r="P5390" i="1"/>
  <c r="Q5390" i="1"/>
  <c r="O6784" i="1"/>
  <c r="N6785" i="1"/>
  <c r="O6785" i="1" s="1"/>
  <c r="P2772" i="1"/>
  <c r="Q2772" i="1"/>
  <c r="P3635" i="1"/>
  <c r="Q3635" i="1"/>
  <c r="P4323" i="1"/>
  <c r="P756" i="1"/>
  <c r="Q756" i="1"/>
  <c r="P3511" i="1"/>
  <c r="Q3511" i="1"/>
  <c r="O3549" i="1"/>
  <c r="N3550" i="1"/>
  <c r="P5017" i="1"/>
  <c r="Q5017" i="1"/>
  <c r="P890" i="1"/>
  <c r="Q890" i="1"/>
  <c r="P5296" i="1"/>
  <c r="Q5296" i="1"/>
  <c r="P1154" i="1"/>
  <c r="Q1154" i="1"/>
  <c r="P5558" i="1"/>
  <c r="N4077" i="1"/>
  <c r="O4076" i="1"/>
  <c r="N5349" i="1"/>
  <c r="O5349" i="1" s="1"/>
  <c r="O5348" i="1"/>
  <c r="Q4260" i="1"/>
  <c r="P4260" i="1"/>
  <c r="P2469" i="1"/>
  <c r="Q2469" i="1"/>
  <c r="P418" i="1"/>
  <c r="Q418" i="1"/>
  <c r="P6386" i="1"/>
  <c r="Q6386" i="1"/>
  <c r="O5165" i="1"/>
  <c r="N5166" i="1"/>
  <c r="P5175" i="1"/>
  <c r="P691" i="1"/>
  <c r="Q691" i="1"/>
  <c r="P4875" i="1"/>
  <c r="Q4875" i="1"/>
  <c r="P4867" i="1"/>
  <c r="Q4867" i="1"/>
  <c r="N2745" i="1"/>
  <c r="O2744" i="1"/>
  <c r="P2754" i="1"/>
  <c r="P206" i="1"/>
  <c r="Q206" i="1"/>
  <c r="O972" i="1"/>
  <c r="N973" i="1"/>
  <c r="O5551" i="1"/>
  <c r="P5561" i="1"/>
  <c r="O4985" i="1"/>
  <c r="P4988" i="1"/>
  <c r="O927" i="1"/>
  <c r="N928" i="1"/>
  <c r="P5258" i="1"/>
  <c r="Q5258" i="1"/>
  <c r="Q6140" i="1"/>
  <c r="P6140" i="1"/>
  <c r="P5458" i="1"/>
  <c r="Q5458" i="1"/>
  <c r="O5018" i="1"/>
  <c r="P5021" i="1"/>
  <c r="N6074" i="1"/>
  <c r="O6073" i="1"/>
  <c r="P5492" i="1"/>
  <c r="Q5492" i="1"/>
  <c r="Q4317" i="1"/>
  <c r="P4317" i="1"/>
  <c r="Q549" i="1"/>
  <c r="N4262" i="1"/>
  <c r="O4261" i="1"/>
  <c r="O2864" i="1"/>
  <c r="N2865" i="1"/>
  <c r="P5164" i="1"/>
  <c r="Q5164" i="1"/>
  <c r="P2480" i="1"/>
  <c r="P6416" i="1"/>
  <c r="O4876" i="1"/>
  <c r="N4877" i="1"/>
  <c r="P4884" i="1" s="1"/>
  <c r="O4868" i="1"/>
  <c r="N4869" i="1"/>
  <c r="Q2743" i="1"/>
  <c r="P2743" i="1"/>
  <c r="O207" i="1"/>
  <c r="N208" i="1"/>
  <c r="Q971" i="1"/>
  <c r="P971" i="1"/>
  <c r="P1142" i="1"/>
  <c r="N4110" i="1"/>
  <c r="O4109" i="1"/>
  <c r="O3358" i="1"/>
  <c r="P3362" i="1"/>
  <c r="N4035" i="1"/>
  <c r="O4034" i="1"/>
  <c r="P388" i="1"/>
  <c r="Q388" i="1"/>
  <c r="P926" i="1"/>
  <c r="Q926" i="1"/>
  <c r="P3548" i="1"/>
  <c r="Q3548" i="1"/>
  <c r="P1767" i="1"/>
  <c r="Q1767" i="1"/>
  <c r="P981" i="1"/>
  <c r="Q981" i="1"/>
  <c r="Q6534" i="1"/>
  <c r="P1844" i="1"/>
  <c r="Q1844" i="1"/>
  <c r="P5500" i="1"/>
  <c r="Q5500" i="1"/>
  <c r="P777" i="1"/>
  <c r="Q777" i="1"/>
  <c r="O3945" i="1"/>
  <c r="N3946" i="1"/>
  <c r="O2900" i="1"/>
  <c r="P2905" i="1"/>
  <c r="P2910" i="1"/>
  <c r="P2863" i="1"/>
  <c r="Q2863" i="1"/>
  <c r="P2479" i="1"/>
  <c r="Q2479" i="1"/>
  <c r="N6026" i="1"/>
  <c r="O6025" i="1"/>
  <c r="N2878" i="1"/>
  <c r="O2877" i="1"/>
  <c r="O375" i="1"/>
  <c r="N376" i="1"/>
  <c r="O4739" i="1"/>
  <c r="N4740" i="1"/>
  <c r="P4228" i="1"/>
  <c r="O4370" i="1"/>
  <c r="P4375" i="1"/>
  <c r="P5898" i="1"/>
  <c r="P4108" i="1"/>
  <c r="Q4108" i="1"/>
  <c r="P3357" i="1"/>
  <c r="Q3357" i="1"/>
  <c r="P4033" i="1"/>
  <c r="Q4033" i="1"/>
  <c r="O4968" i="1"/>
  <c r="P4978" i="1"/>
  <c r="N1720" i="1"/>
  <c r="O1719" i="1"/>
  <c r="P6956" i="1"/>
  <c r="Q6956" i="1"/>
  <c r="P1709" i="1"/>
  <c r="Q1709" i="1"/>
  <c r="P2802" i="1"/>
  <c r="Q2802" i="1"/>
  <c r="P4400" i="1"/>
  <c r="Q4400" i="1"/>
  <c r="P834" i="1"/>
  <c r="Q834" i="1"/>
  <c r="P5584" i="1"/>
  <c r="Q5584" i="1"/>
  <c r="N2072" i="1"/>
  <c r="O2072" i="1" s="1"/>
  <c r="O2071" i="1"/>
  <c r="P450" i="1"/>
  <c r="Q450" i="1"/>
  <c r="P6024" i="1"/>
  <c r="Q6024" i="1"/>
  <c r="N3988" i="1"/>
  <c r="O3987" i="1"/>
  <c r="P2876" i="1"/>
  <c r="Q2876" i="1"/>
  <c r="Q374" i="1"/>
  <c r="P374" i="1"/>
  <c r="P4738" i="1"/>
  <c r="Q4738" i="1"/>
  <c r="P4227" i="1"/>
  <c r="Q4227" i="1"/>
  <c r="P4369" i="1"/>
  <c r="Q4369" i="1"/>
  <c r="P4967" i="1"/>
  <c r="Q4967" i="1"/>
  <c r="P1718" i="1"/>
  <c r="Q1718" i="1"/>
  <c r="N892" i="1"/>
  <c r="O891" i="1"/>
  <c r="O5493" i="1"/>
  <c r="N5494" i="1"/>
  <c r="O5494" i="1" s="1"/>
  <c r="P4327" i="1"/>
  <c r="Q1801" i="1"/>
  <c r="P1801" i="1"/>
  <c r="O4709" i="1"/>
  <c r="N4710" i="1"/>
  <c r="O4710" i="1" s="1"/>
  <c r="P4714" i="1"/>
  <c r="O4796" i="1"/>
  <c r="N4797" i="1"/>
  <c r="P5347" i="1"/>
  <c r="Q5347" i="1"/>
  <c r="O3165" i="1"/>
  <c r="N3166" i="1"/>
  <c r="Q3164" i="1"/>
  <c r="P3164" i="1"/>
  <c r="P712" i="1"/>
  <c r="Q712" i="1"/>
  <c r="P2070" i="1"/>
  <c r="Q2070" i="1"/>
  <c r="O451" i="1"/>
  <c r="N452" i="1"/>
  <c r="P3986" i="1"/>
  <c r="Q3986" i="1"/>
  <c r="O4820" i="1"/>
  <c r="N4821" i="1"/>
  <c r="P818" i="1"/>
  <c r="O5220" i="1"/>
  <c r="N5221" i="1"/>
  <c r="N2786" i="1"/>
  <c r="O2785" i="1"/>
  <c r="P1165" i="1"/>
  <c r="Q1165" i="1"/>
  <c r="Q4322" i="1"/>
  <c r="P4322" i="1"/>
  <c r="P676" i="1"/>
  <c r="Q676" i="1"/>
  <c r="P5214" i="1"/>
  <c r="N1769" i="1"/>
  <c r="O1768" i="1"/>
  <c r="O6105" i="1"/>
  <c r="N6106" i="1"/>
  <c r="O6106" i="1" s="1"/>
  <c r="P6122" i="1"/>
  <c r="P4334" i="1"/>
  <c r="O1155" i="1"/>
  <c r="N1156" i="1"/>
  <c r="O1156" i="1" s="1"/>
  <c r="Q5557" i="1"/>
  <c r="P5557" i="1"/>
  <c r="P429" i="1"/>
  <c r="Q429" i="1"/>
  <c r="P5585" i="1"/>
  <c r="P4075" i="1"/>
  <c r="Q4075" i="1"/>
  <c r="P2597" i="1"/>
  <c r="Q2597" i="1"/>
  <c r="P788" i="1"/>
  <c r="O1754" i="1"/>
  <c r="N1755" i="1"/>
  <c r="N4025" i="1"/>
  <c r="O4024" i="1"/>
  <c r="P4905" i="1"/>
  <c r="Q4905" i="1"/>
  <c r="Q4122" i="1"/>
  <c r="P4122" i="1"/>
  <c r="Q4819" i="1"/>
  <c r="P4819" i="1"/>
  <c r="P6906" i="1"/>
  <c r="P5219" i="1"/>
  <c r="Q5219" i="1"/>
  <c r="P2784" i="1"/>
  <c r="Q2784" i="1"/>
  <c r="P2601" i="1"/>
  <c r="P1634" i="1"/>
  <c r="Q1634" i="1"/>
  <c r="Q6482" i="1"/>
  <c r="O6957" i="1"/>
  <c r="P6962" i="1"/>
  <c r="P6967" i="1"/>
  <c r="O757" i="1"/>
  <c r="N758" i="1"/>
  <c r="O1166" i="1"/>
  <c r="N1167" i="1"/>
  <c r="P1181" i="1"/>
  <c r="O750" i="1"/>
  <c r="N751" i="1"/>
  <c r="O751" i="1" s="1"/>
  <c r="P6206" i="1"/>
  <c r="O835" i="1"/>
  <c r="N836" i="1"/>
  <c r="P1802" i="1"/>
  <c r="N4012" i="1"/>
  <c r="O4011" i="1"/>
  <c r="N1124" i="1"/>
  <c r="O1123" i="1"/>
  <c r="O550" i="1"/>
  <c r="P550" i="1" s="1"/>
  <c r="N551" i="1"/>
  <c r="P554" i="1" s="1"/>
  <c r="P4795" i="1"/>
  <c r="Q4795" i="1"/>
  <c r="P1122" i="1"/>
  <c r="Q1122" i="1"/>
  <c r="N1702" i="1"/>
  <c r="O1701" i="1"/>
  <c r="P1131" i="1"/>
  <c r="Q1131" i="1"/>
  <c r="Q4481" i="1"/>
  <c r="P4481" i="1"/>
  <c r="P3260" i="1"/>
  <c r="Q3260" i="1"/>
  <c r="O6745" i="1"/>
  <c r="N6746" i="1"/>
  <c r="P5867" i="1"/>
  <c r="Q5867" i="1"/>
  <c r="Q6093" i="1"/>
  <c r="P6093" i="1"/>
  <c r="P730" i="1"/>
  <c r="Q730" i="1"/>
  <c r="O7055" i="1"/>
  <c r="N7056" i="1"/>
  <c r="O4906" i="1"/>
  <c r="N4907" i="1"/>
  <c r="P6744" i="1"/>
  <c r="Q6744" i="1"/>
  <c r="P5321" i="1"/>
  <c r="Q5321" i="1"/>
  <c r="O4123" i="1"/>
  <c r="N4124" i="1"/>
  <c r="P1280" i="1"/>
  <c r="Q1280" i="1"/>
  <c r="N699" i="1"/>
  <c r="O698" i="1"/>
  <c r="Q3085" i="1"/>
  <c r="P3085" i="1"/>
  <c r="O2850" i="1"/>
  <c r="N2851" i="1"/>
  <c r="P6905" i="1"/>
  <c r="Q6905" i="1"/>
  <c r="P1811" i="1"/>
  <c r="Q6457" i="1"/>
  <c r="P6457" i="1"/>
  <c r="Q2991" i="1"/>
  <c r="P2991" i="1"/>
  <c r="O397" i="1"/>
  <c r="N398" i="1"/>
  <c r="Q749" i="1"/>
  <c r="P749" i="1"/>
  <c r="P6072" i="1"/>
  <c r="Q6072" i="1"/>
  <c r="P4099" i="1"/>
  <c r="Q4099" i="1"/>
  <c r="O3308" i="1"/>
  <c r="P3313" i="1"/>
  <c r="O5459" i="1"/>
  <c r="P5469" i="1"/>
  <c r="O4401" i="1"/>
  <c r="N4402" i="1"/>
  <c r="O5243" i="1"/>
  <c r="N5244" i="1"/>
  <c r="N4169" i="1"/>
  <c r="O4168" i="1"/>
  <c r="P3307" i="1"/>
  <c r="Q3307" i="1"/>
  <c r="N2974" i="1"/>
  <c r="O2974" i="1" s="1"/>
  <c r="O2973" i="1"/>
  <c r="P2983" i="1"/>
  <c r="P6205" i="1"/>
  <c r="Q6205" i="1"/>
  <c r="P1922" i="1"/>
  <c r="O2803" i="1"/>
  <c r="N2804" i="1"/>
  <c r="O5142" i="1"/>
  <c r="P5142" i="1" s="1"/>
  <c r="P882" i="1"/>
  <c r="Q882" i="1"/>
  <c r="O778" i="1"/>
  <c r="N779" i="1"/>
  <c r="O3935" i="1"/>
  <c r="N3936" i="1"/>
  <c r="Q3944" i="1"/>
  <c r="P3944" i="1"/>
  <c r="P2899" i="1"/>
  <c r="Q2899" i="1"/>
  <c r="P4023" i="1"/>
  <c r="Q4023" i="1"/>
  <c r="P3934" i="1"/>
  <c r="Q3934" i="1"/>
  <c r="P2598" i="1"/>
  <c r="P787" i="1"/>
  <c r="Q787" i="1"/>
  <c r="P1753" i="1"/>
  <c r="Q1753" i="1"/>
  <c r="O5868" i="1"/>
  <c r="O3261" i="1"/>
  <c r="N3262" i="1"/>
  <c r="O6094" i="1"/>
  <c r="N6095" i="1"/>
  <c r="O6095" i="1" s="1"/>
  <c r="N1636" i="1"/>
  <c r="O1635" i="1"/>
  <c r="P7054" i="1"/>
  <c r="Q7054" i="1"/>
  <c r="P4356" i="1"/>
  <c r="O4852" i="1"/>
  <c r="N4853" i="1"/>
  <c r="P4856" i="1" s="1"/>
  <c r="O6141" i="1"/>
  <c r="N6142" i="1"/>
  <c r="O6483" i="1"/>
  <c r="P6483" i="1" s="1"/>
  <c r="N6484" i="1"/>
  <c r="O6484" i="1" s="1"/>
  <c r="P6484" i="1" s="1"/>
  <c r="O2992" i="1"/>
  <c r="N2993" i="1"/>
  <c r="P4892" i="1"/>
  <c r="O1281" i="1"/>
  <c r="P1286" i="1"/>
  <c r="N2820" i="1"/>
  <c r="O2819" i="1"/>
  <c r="P697" i="1"/>
  <c r="Q697" i="1"/>
  <c r="O3086" i="1"/>
  <c r="N3087" i="1"/>
  <c r="P2849" i="1"/>
  <c r="Q2849" i="1"/>
  <c r="Q2934" i="1"/>
  <c r="P2934" i="1"/>
  <c r="Q5588" i="1"/>
  <c r="Q2573" i="1"/>
  <c r="Q6535" i="1"/>
  <c r="Q818" i="1"/>
  <c r="Q1142" i="1"/>
  <c r="Q1099" i="1"/>
  <c r="Q3512" i="1"/>
  <c r="Q4856" i="1"/>
  <c r="Q2910" i="1"/>
  <c r="Q4978" i="1"/>
  <c r="Q738" i="1"/>
  <c r="Q4323" i="1"/>
  <c r="Q4356" i="1"/>
  <c r="Q1922" i="1"/>
  <c r="Q4228" i="1"/>
  <c r="Q5875" i="1"/>
  <c r="Q4334" i="1"/>
  <c r="Q1286" i="1"/>
  <c r="Q3362" i="1"/>
  <c r="Q4231" i="1"/>
  <c r="Q6906" i="1"/>
  <c r="Q5984" i="1"/>
  <c r="Q5898" i="1"/>
  <c r="Q788" i="1"/>
  <c r="Q145" i="1"/>
  <c r="Q6416" i="1"/>
  <c r="Q1811" i="1"/>
  <c r="Q5614" i="1"/>
  <c r="Q3914" i="1"/>
  <c r="Q5585" i="1"/>
  <c r="Q6962" i="1"/>
  <c r="Q537" i="1"/>
  <c r="Q798" i="1"/>
  <c r="Q5291" i="1"/>
  <c r="Q430" i="1"/>
  <c r="Q5159" i="1"/>
  <c r="Q4884" i="1"/>
  <c r="Q5175" i="1"/>
  <c r="Q4383" i="1"/>
  <c r="Q4892" i="1"/>
  <c r="Q5288" i="1"/>
  <c r="Q5507" i="1"/>
  <c r="Q2480" i="1"/>
  <c r="Q6122" i="1"/>
  <c r="Q4714" i="1"/>
  <c r="Q5214" i="1"/>
  <c r="Q6967" i="1"/>
  <c r="Q4499" i="1"/>
  <c r="Q2642" i="1"/>
  <c r="Q2601" i="1"/>
  <c r="Q2965" i="1"/>
  <c r="Q2185" i="1"/>
  <c r="Q3631" i="1"/>
  <c r="Q542" i="1"/>
  <c r="Q1802" i="1"/>
  <c r="Q3313" i="1"/>
  <c r="Q1532" i="1"/>
  <c r="Q47" i="1"/>
  <c r="Q1054" i="1"/>
  <c r="Q437" i="1"/>
  <c r="Q2905" i="1"/>
  <c r="Q741" i="1"/>
  <c r="Q6206" i="1"/>
  <c r="Q2298" i="1"/>
  <c r="Q6475" i="1"/>
  <c r="Q2754" i="1"/>
  <c r="Q6916" i="1"/>
  <c r="Q5469" i="1"/>
  <c r="Q5021" i="1"/>
  <c r="Q1181" i="1"/>
  <c r="Q2598" i="1"/>
  <c r="Q4988" i="1"/>
  <c r="Q4375" i="1"/>
  <c r="Q4327" i="1"/>
  <c r="Q5807" i="1"/>
  <c r="Q883" i="1"/>
  <c r="Q1049" i="1"/>
  <c r="Q2983" i="1"/>
  <c r="Q5561" i="1"/>
  <c r="Q5391" i="1"/>
  <c r="Q5558" i="1"/>
  <c r="N5260" i="1" l="1"/>
  <c r="O5260" i="1" s="1"/>
  <c r="N6524" i="1"/>
  <c r="O6524" i="1" s="1"/>
  <c r="P6524" i="1" s="1"/>
  <c r="P6528" i="1"/>
  <c r="P6052" i="1"/>
  <c r="Q6052" i="1"/>
  <c r="N6053" i="1"/>
  <c r="O6053" i="1" s="1"/>
  <c r="N5398" i="1"/>
  <c r="O5398" i="1" s="1"/>
  <c r="O5397" i="1"/>
  <c r="Q5396" i="1"/>
  <c r="P5396" i="1"/>
  <c r="N5299" i="1"/>
  <c r="O5298" i="1"/>
  <c r="O4907" i="1"/>
  <c r="P4907" i="1" s="1"/>
  <c r="N4908" i="1"/>
  <c r="P4291" i="1"/>
  <c r="Q4291" i="1"/>
  <c r="O4292" i="1"/>
  <c r="N4293" i="1"/>
  <c r="P3124" i="1"/>
  <c r="Q3124" i="1"/>
  <c r="P3125" i="1"/>
  <c r="Q3125" i="1"/>
  <c r="N2291" i="1"/>
  <c r="O2290" i="1"/>
  <c r="P2289" i="1"/>
  <c r="Q2289" i="1"/>
  <c r="N5358" i="1"/>
  <c r="O5358" i="1" s="1"/>
  <c r="P5949" i="1"/>
  <c r="Q5949" i="1"/>
  <c r="P5950" i="1"/>
  <c r="Q5950" i="1"/>
  <c r="Q5974" i="1"/>
  <c r="P5974" i="1"/>
  <c r="P5996" i="1"/>
  <c r="Q5996" i="1"/>
  <c r="P5995" i="1"/>
  <c r="Q5995" i="1"/>
  <c r="P1106" i="1"/>
  <c r="Q1106" i="1"/>
  <c r="O1107" i="1"/>
  <c r="N1108" i="1"/>
  <c r="O905" i="1"/>
  <c r="N906" i="1"/>
  <c r="P904" i="1"/>
  <c r="Q904" i="1"/>
  <c r="P596" i="1"/>
  <c r="Q596" i="1"/>
  <c r="Q624" i="1"/>
  <c r="N598" i="1"/>
  <c r="O597" i="1"/>
  <c r="O625" i="1"/>
  <c r="P625" i="1" s="1"/>
  <c r="N626" i="1"/>
  <c r="O5356" i="1"/>
  <c r="Q5356" i="1" s="1"/>
  <c r="O645" i="1"/>
  <c r="N646" i="1"/>
  <c r="O6523" i="1"/>
  <c r="P6523" i="1" s="1"/>
  <c r="P643" i="1"/>
  <c r="Q643" i="1"/>
  <c r="Q5520" i="1"/>
  <c r="P442" i="1"/>
  <c r="P6788" i="1"/>
  <c r="O140" i="1"/>
  <c r="P140" i="1" s="1"/>
  <c r="P5550" i="1"/>
  <c r="P95" i="1"/>
  <c r="Q95" i="1"/>
  <c r="P96" i="1"/>
  <c r="O77" i="1"/>
  <c r="N78" i="1"/>
  <c r="P2474" i="1"/>
  <c r="P76" i="1"/>
  <c r="Q76" i="1"/>
  <c r="O4046" i="1"/>
  <c r="O3372" i="1"/>
  <c r="P3382" i="1"/>
  <c r="P4045" i="1"/>
  <c r="Q4045" i="1"/>
  <c r="Q3371" i="1"/>
  <c r="P3371" i="1"/>
  <c r="O6350" i="1"/>
  <c r="P6355" i="1"/>
  <c r="Q6349" i="1"/>
  <c r="P6349" i="1"/>
  <c r="N3977" i="1"/>
  <c r="O3976" i="1"/>
  <c r="Q3975" i="1"/>
  <c r="P3975" i="1"/>
  <c r="O4054" i="1"/>
  <c r="N4055" i="1"/>
  <c r="P3029" i="1"/>
  <c r="Q3029" i="1"/>
  <c r="P3626" i="1"/>
  <c r="P5342" i="1"/>
  <c r="Q5342" i="1"/>
  <c r="Q3188" i="1"/>
  <c r="P3188" i="1"/>
  <c r="O6990" i="1"/>
  <c r="N6991" i="1"/>
  <c r="Q669" i="1"/>
  <c r="P669" i="1"/>
  <c r="Q4053" i="1"/>
  <c r="P4053" i="1"/>
  <c r="O3189" i="1"/>
  <c r="N3190" i="1"/>
  <c r="P6989" i="1"/>
  <c r="Q6989" i="1"/>
  <c r="O1965" i="1"/>
  <c r="N1966" i="1"/>
  <c r="P1547" i="1"/>
  <c r="Q1547" i="1"/>
  <c r="N5523" i="1"/>
  <c r="O5522" i="1"/>
  <c r="O7066" i="1"/>
  <c r="P7070" i="1"/>
  <c r="P436" i="1"/>
  <c r="Q436" i="1"/>
  <c r="P3133" i="1"/>
  <c r="Q5521" i="1"/>
  <c r="P5521" i="1"/>
  <c r="P7065" i="1"/>
  <c r="Q7065" i="1"/>
  <c r="P5343" i="1"/>
  <c r="P4960" i="1"/>
  <c r="Q4960" i="1"/>
  <c r="P5602" i="1"/>
  <c r="N4962" i="1"/>
  <c r="P4968" i="1" s="1"/>
  <c r="O4961" i="1"/>
  <c r="P1015" i="1"/>
  <c r="Q1015" i="1"/>
  <c r="O3030" i="1"/>
  <c r="N3031" i="1"/>
  <c r="O6503" i="1"/>
  <c r="P6503" i="1" s="1"/>
  <c r="N6504" i="1"/>
  <c r="Q560" i="1"/>
  <c r="O1016" i="1"/>
  <c r="N1017" i="1"/>
  <c r="Q532" i="1"/>
  <c r="Q1964" i="1"/>
  <c r="P1964" i="1"/>
  <c r="Q6502" i="1"/>
  <c r="P1529" i="1"/>
  <c r="O5097" i="1"/>
  <c r="N5098" i="1"/>
  <c r="O4303" i="1"/>
  <c r="N4304" i="1"/>
  <c r="O724" i="1"/>
  <c r="N725" i="1"/>
  <c r="O1548" i="1"/>
  <c r="N1549" i="1"/>
  <c r="P5096" i="1"/>
  <c r="Q5096" i="1"/>
  <c r="N562" i="1"/>
  <c r="O561" i="1"/>
  <c r="P561" i="1" s="1"/>
  <c r="P5107" i="1"/>
  <c r="P1095" i="1"/>
  <c r="P4302" i="1"/>
  <c r="Q4302" i="1"/>
  <c r="P723" i="1"/>
  <c r="Q723" i="1"/>
  <c r="P2974" i="1"/>
  <c r="N3937" i="1"/>
  <c r="O3936" i="1"/>
  <c r="P751" i="1"/>
  <c r="P5348" i="1"/>
  <c r="Q5348" i="1"/>
  <c r="Q3935" i="1"/>
  <c r="P3935" i="1"/>
  <c r="P5349" i="1"/>
  <c r="P6094" i="1"/>
  <c r="Q6094" i="1"/>
  <c r="Q4261" i="1"/>
  <c r="P4261" i="1"/>
  <c r="O3087" i="1"/>
  <c r="N3088" i="1"/>
  <c r="N5261" i="1"/>
  <c r="O5261" i="1" s="1"/>
  <c r="O2804" i="1"/>
  <c r="N2805" i="1"/>
  <c r="O5244" i="1"/>
  <c r="N5245" i="1"/>
  <c r="Q4123" i="1"/>
  <c r="P4123" i="1"/>
  <c r="P1123" i="1"/>
  <c r="Q1123" i="1"/>
  <c r="P1719" i="1"/>
  <c r="Q1719" i="1"/>
  <c r="P207" i="1"/>
  <c r="Q207" i="1"/>
  <c r="N4263" i="1"/>
  <c r="O4262" i="1"/>
  <c r="N5167" i="1"/>
  <c r="O5166" i="1"/>
  <c r="P692" i="1"/>
  <c r="Q692" i="1"/>
  <c r="O6171" i="1"/>
  <c r="N6172" i="1"/>
  <c r="O7056" i="1"/>
  <c r="N7057" i="1"/>
  <c r="O2878" i="1"/>
  <c r="N2879" i="1"/>
  <c r="P2888" i="1"/>
  <c r="N4091" i="1"/>
  <c r="O4090" i="1"/>
  <c r="P6025" i="1"/>
  <c r="Q6025" i="1"/>
  <c r="O3550" i="1"/>
  <c r="N3551" i="1"/>
  <c r="O1167" i="1"/>
  <c r="N1168" i="1"/>
  <c r="P4024" i="1"/>
  <c r="Q4024" i="1"/>
  <c r="Q2785" i="1"/>
  <c r="P2785" i="1"/>
  <c r="O1720" i="1"/>
  <c r="N1721" i="1"/>
  <c r="P5165" i="1"/>
  <c r="Q5165" i="1"/>
  <c r="P6170" i="1"/>
  <c r="Q6170" i="1"/>
  <c r="N4798" i="1"/>
  <c r="O4797" i="1"/>
  <c r="P451" i="1"/>
  <c r="Q451" i="1"/>
  <c r="N2866" i="1"/>
  <c r="O2865" i="1"/>
  <c r="O4402" i="1"/>
  <c r="N4403" i="1"/>
  <c r="P3987" i="1"/>
  <c r="Q3987" i="1"/>
  <c r="O4740" i="1"/>
  <c r="N4741" i="1"/>
  <c r="P2744" i="1"/>
  <c r="Q2744" i="1"/>
  <c r="P5501" i="1"/>
  <c r="P3636" i="1"/>
  <c r="Q3636" i="1"/>
  <c r="N5435" i="1"/>
  <c r="O5434" i="1"/>
  <c r="Q891" i="1"/>
  <c r="P891" i="1"/>
  <c r="P4985" i="1"/>
  <c r="Q2877" i="1"/>
  <c r="P2877" i="1"/>
  <c r="P2935" i="1"/>
  <c r="Q2935" i="1"/>
  <c r="N1637" i="1"/>
  <c r="O1636" i="1"/>
  <c r="P7055" i="1"/>
  <c r="Q7055" i="1"/>
  <c r="P5018" i="1"/>
  <c r="N679" i="1"/>
  <c r="O678" i="1"/>
  <c r="P5322" i="1"/>
  <c r="Q5322" i="1"/>
  <c r="O551" i="1"/>
  <c r="P551" i="1" s="1"/>
  <c r="P4076" i="1"/>
  <c r="Q4076" i="1"/>
  <c r="N1435" i="1"/>
  <c r="O1434" i="1"/>
  <c r="P1444" i="1"/>
  <c r="Q4011" i="1"/>
  <c r="P4011" i="1"/>
  <c r="N399" i="1"/>
  <c r="O398" i="1"/>
  <c r="N4013" i="1"/>
  <c r="O4012" i="1"/>
  <c r="Q6105" i="1"/>
  <c r="P6105" i="1"/>
  <c r="O5221" i="1"/>
  <c r="P5224" i="1"/>
  <c r="N3989" i="1"/>
  <c r="O3988" i="1"/>
  <c r="Q4739" i="1"/>
  <c r="P4739" i="1"/>
  <c r="O4869" i="1"/>
  <c r="N4870" i="1"/>
  <c r="O2745" i="1"/>
  <c r="N2746" i="1"/>
  <c r="P6785" i="1"/>
  <c r="O3637" i="1"/>
  <c r="N3638" i="1"/>
  <c r="P5433" i="1"/>
  <c r="Q5433" i="1"/>
  <c r="P3308" i="1"/>
  <c r="P2071" i="1"/>
  <c r="Q2071" i="1"/>
  <c r="O6074" i="1"/>
  <c r="N6075" i="1"/>
  <c r="P6459" i="1"/>
  <c r="Q4796" i="1"/>
  <c r="P4796" i="1"/>
  <c r="P5551" i="1"/>
  <c r="P750" i="1"/>
  <c r="Q750" i="1"/>
  <c r="P4710" i="1"/>
  <c r="O973" i="1"/>
  <c r="N974" i="1"/>
  <c r="P6095" i="1"/>
  <c r="P972" i="1"/>
  <c r="Q972" i="1"/>
  <c r="N4125" i="1"/>
  <c r="O4125" i="1" s="1"/>
  <c r="O4124" i="1"/>
  <c r="O208" i="1"/>
  <c r="N209" i="1"/>
  <c r="O4077" i="1"/>
  <c r="N4078" i="1"/>
  <c r="Q4034" i="1"/>
  <c r="P4034" i="1"/>
  <c r="Q4868" i="1"/>
  <c r="P4868" i="1"/>
  <c r="P6784" i="1"/>
  <c r="Q6784" i="1"/>
  <c r="O892" i="1"/>
  <c r="N893" i="1"/>
  <c r="P4089" i="1"/>
  <c r="Q4089" i="1"/>
  <c r="Q4168" i="1"/>
  <c r="P4168" i="1"/>
  <c r="P2864" i="1"/>
  <c r="Q2864" i="1"/>
  <c r="Q6483" i="1"/>
  <c r="P1433" i="1"/>
  <c r="Q1433" i="1"/>
  <c r="P5259" i="1"/>
  <c r="Q5259" i="1"/>
  <c r="P6106" i="1"/>
  <c r="P397" i="1"/>
  <c r="Q397" i="1"/>
  <c r="O2851" i="1"/>
  <c r="N2852" i="1"/>
  <c r="Q1768" i="1"/>
  <c r="P1768" i="1"/>
  <c r="P3165" i="1"/>
  <c r="Q3165" i="1"/>
  <c r="P375" i="1"/>
  <c r="Q375" i="1"/>
  <c r="P2900" i="1"/>
  <c r="N4036" i="1"/>
  <c r="O4035" i="1"/>
  <c r="O4877" i="1"/>
  <c r="P4887" i="1"/>
  <c r="O928" i="1"/>
  <c r="N929" i="1"/>
  <c r="O6388" i="1"/>
  <c r="N6389" i="1"/>
  <c r="P1845" i="1"/>
  <c r="Q1845" i="1"/>
  <c r="P2470" i="1"/>
  <c r="Q2470" i="1"/>
  <c r="O452" i="1"/>
  <c r="N453" i="1"/>
  <c r="P4370" i="1"/>
  <c r="Q677" i="1"/>
  <c r="P677" i="1"/>
  <c r="P5297" i="1"/>
  <c r="Q5297" i="1"/>
  <c r="Q1166" i="1"/>
  <c r="P1166" i="1"/>
  <c r="P6141" i="1"/>
  <c r="Q6141" i="1"/>
  <c r="P5357" i="1"/>
  <c r="Q5357" i="1"/>
  <c r="P4876" i="1"/>
  <c r="Q4876" i="1"/>
  <c r="Q927" i="1"/>
  <c r="P927" i="1"/>
  <c r="N5997" i="1"/>
  <c r="P6387" i="1"/>
  <c r="Q6387" i="1"/>
  <c r="O1846" i="1"/>
  <c r="N1847" i="1"/>
  <c r="Q982" i="1"/>
  <c r="P982" i="1"/>
  <c r="P4133" i="1"/>
  <c r="Q4133" i="1"/>
  <c r="P4709" i="1"/>
  <c r="Q4709" i="1"/>
  <c r="P3549" i="1"/>
  <c r="Q3549" i="1"/>
  <c r="Q2803" i="1"/>
  <c r="P2803" i="1"/>
  <c r="O4853" i="1"/>
  <c r="P4863" i="1"/>
  <c r="O1755" i="1"/>
  <c r="P1759" i="1"/>
  <c r="O2993" i="1"/>
  <c r="N2994" i="1"/>
  <c r="Q1635" i="1"/>
  <c r="P1635" i="1"/>
  <c r="O2936" i="1"/>
  <c r="N2937" i="1"/>
  <c r="O6026" i="1"/>
  <c r="N6027" i="1"/>
  <c r="Q550" i="1"/>
  <c r="O3262" i="1"/>
  <c r="N3263" i="1"/>
  <c r="N3264" i="1" s="1"/>
  <c r="O2786" i="1"/>
  <c r="N2787" i="1"/>
  <c r="Q4401" i="1"/>
  <c r="P4401" i="1"/>
  <c r="O758" i="1"/>
  <c r="N759" i="1"/>
  <c r="P757" i="1"/>
  <c r="Q757" i="1"/>
  <c r="P5220" i="1"/>
  <c r="Q5220" i="1"/>
  <c r="O376" i="1"/>
  <c r="N377" i="1"/>
  <c r="P4852" i="1"/>
  <c r="Q4852" i="1"/>
  <c r="O836" i="1"/>
  <c r="P846" i="1"/>
  <c r="O1769" i="1"/>
  <c r="N1770" i="1"/>
  <c r="P5494" i="1"/>
  <c r="P1281" i="1"/>
  <c r="P835" i="1"/>
  <c r="Q835" i="1"/>
  <c r="P3945" i="1"/>
  <c r="Q3945" i="1"/>
  <c r="P3358" i="1"/>
  <c r="O420" i="1"/>
  <c r="P425" i="1"/>
  <c r="N4135" i="1"/>
  <c r="O4134" i="1"/>
  <c r="O779" i="1"/>
  <c r="N780" i="1"/>
  <c r="O6746" i="1"/>
  <c r="N6747" i="1"/>
  <c r="P419" i="1"/>
  <c r="Q419" i="1"/>
  <c r="Q4100" i="1"/>
  <c r="P4100" i="1"/>
  <c r="O2774" i="1"/>
  <c r="N2775" i="1"/>
  <c r="O699" i="1"/>
  <c r="N700" i="1"/>
  <c r="P1155" i="1"/>
  <c r="Q1155" i="1"/>
  <c r="P2992" i="1"/>
  <c r="Q2992" i="1"/>
  <c r="P2072" i="1"/>
  <c r="O4169" i="1"/>
  <c r="N4170" i="1"/>
  <c r="P4179" i="1" s="1"/>
  <c r="Q3086" i="1"/>
  <c r="P3086" i="1"/>
  <c r="P5243" i="1"/>
  <c r="Q5243" i="1"/>
  <c r="O1124" i="1"/>
  <c r="N1125" i="1"/>
  <c r="O6142" i="1"/>
  <c r="N6143" i="1"/>
  <c r="O4025" i="1"/>
  <c r="N4026" i="1"/>
  <c r="Q3261" i="1"/>
  <c r="P3261" i="1"/>
  <c r="Q2819" i="1"/>
  <c r="P2819" i="1"/>
  <c r="O3166" i="1"/>
  <c r="N3167" i="1"/>
  <c r="O2820" i="1"/>
  <c r="N2821" i="1"/>
  <c r="Q2850" i="1"/>
  <c r="P2850" i="1"/>
  <c r="P1754" i="1"/>
  <c r="Q1754" i="1"/>
  <c r="N3947" i="1"/>
  <c r="O3946" i="1"/>
  <c r="P4906" i="1"/>
  <c r="Q4906" i="1"/>
  <c r="P6957" i="1"/>
  <c r="O4821" i="1"/>
  <c r="N4822" i="1"/>
  <c r="P5493" i="1"/>
  <c r="Q5493" i="1"/>
  <c r="N984" i="1"/>
  <c r="O983" i="1"/>
  <c r="Q1701" i="1"/>
  <c r="P1701" i="1"/>
  <c r="Q4820" i="1"/>
  <c r="P4820" i="1"/>
  <c r="Q4109" i="1"/>
  <c r="P4109" i="1"/>
  <c r="P5868" i="1"/>
  <c r="P778" i="1"/>
  <c r="Q778" i="1"/>
  <c r="Q2973" i="1"/>
  <c r="P2973" i="1"/>
  <c r="Q698" i="1"/>
  <c r="P698" i="1"/>
  <c r="P6745" i="1"/>
  <c r="Q6745" i="1"/>
  <c r="O1702" i="1"/>
  <c r="N1703" i="1"/>
  <c r="P1156" i="1"/>
  <c r="N4111" i="1"/>
  <c r="O4110" i="1"/>
  <c r="P6073" i="1"/>
  <c r="Q6073" i="1"/>
  <c r="P2471" i="1"/>
  <c r="N4102" i="1"/>
  <c r="O4101" i="1"/>
  <c r="P2773" i="1"/>
  <c r="Q2773" i="1"/>
  <c r="P6458" i="1"/>
  <c r="Q6458" i="1"/>
  <c r="Q1444" i="1"/>
  <c r="Q6459" i="1"/>
  <c r="Q6788" i="1"/>
  <c r="Q4863" i="1"/>
  <c r="Q96" i="1"/>
  <c r="Q5494" i="1"/>
  <c r="Q5602" i="1"/>
  <c r="Q2072" i="1"/>
  <c r="Q6106" i="1"/>
  <c r="Q7070" i="1"/>
  <c r="Q4370" i="1"/>
  <c r="Q6785" i="1"/>
  <c r="Q1281" i="1"/>
  <c r="Q5511" i="1"/>
  <c r="Q4887" i="1"/>
  <c r="Q3308" i="1"/>
  <c r="Q3626" i="1"/>
  <c r="Q5551" i="1"/>
  <c r="Q5868" i="1"/>
  <c r="Q5501" i="1"/>
  <c r="Q1759" i="1"/>
  <c r="Q1095" i="1"/>
  <c r="Q2474" i="1"/>
  <c r="Q5018" i="1"/>
  <c r="Q1156" i="1"/>
  <c r="Q4179" i="1"/>
  <c r="Q5349" i="1"/>
  <c r="Q3358" i="1"/>
  <c r="Q554" i="1"/>
  <c r="Q6528" i="1"/>
  <c r="Q6524" i="1"/>
  <c r="Q751" i="1"/>
  <c r="Q2900" i="1"/>
  <c r="Q6355" i="1"/>
  <c r="Q5142" i="1"/>
  <c r="Q442" i="1"/>
  <c r="Q5224" i="1"/>
  <c r="Q4710" i="1"/>
  <c r="Q2888" i="1"/>
  <c r="Q3133" i="1"/>
  <c r="Q425" i="1"/>
  <c r="Q5107" i="1"/>
  <c r="Q5343" i="1"/>
  <c r="Q3382" i="1"/>
  <c r="Q4985" i="1"/>
  <c r="Q846" i="1"/>
  <c r="Q6957" i="1"/>
  <c r="Q6484" i="1"/>
  <c r="Q6095" i="1"/>
  <c r="Q1529" i="1"/>
  <c r="Q4968" i="1"/>
  <c r="Q2471" i="1"/>
  <c r="Q2974" i="1"/>
  <c r="Q4907" i="1" l="1"/>
  <c r="P6053" i="1"/>
  <c r="Q6053" i="1"/>
  <c r="N6054" i="1"/>
  <c r="O6054" i="1" s="1"/>
  <c r="P5401" i="1"/>
  <c r="P5397" i="1"/>
  <c r="Q5397" i="1"/>
  <c r="P5398" i="1"/>
  <c r="N5300" i="1"/>
  <c r="O5299" i="1"/>
  <c r="O4908" i="1"/>
  <c r="N4909" i="1"/>
  <c r="O4293" i="1"/>
  <c r="N4294" i="1"/>
  <c r="P4292" i="1"/>
  <c r="Q4292" i="1"/>
  <c r="O4078" i="1"/>
  <c r="P4078" i="1" s="1"/>
  <c r="N4079" i="1"/>
  <c r="O3264" i="1"/>
  <c r="N3265" i="1"/>
  <c r="O3265" i="1" s="1"/>
  <c r="O3190" i="1"/>
  <c r="P3190" i="1" s="1"/>
  <c r="N3191" i="1"/>
  <c r="N5359" i="1"/>
  <c r="O5359" i="1" s="1"/>
  <c r="O3031" i="1"/>
  <c r="Q3031" i="1" s="1"/>
  <c r="N3032" i="1"/>
  <c r="P2290" i="1"/>
  <c r="Q2290" i="1"/>
  <c r="O2291" i="1"/>
  <c r="N2292" i="1"/>
  <c r="O2292" i="1" s="1"/>
  <c r="O1108" i="1"/>
  <c r="N1109" i="1"/>
  <c r="Q625" i="1"/>
  <c r="P1107" i="1"/>
  <c r="Q1107" i="1"/>
  <c r="Q6523" i="1"/>
  <c r="N907" i="1"/>
  <c r="O906" i="1"/>
  <c r="Q905" i="1"/>
  <c r="P905" i="1"/>
  <c r="P597" i="1"/>
  <c r="Q597" i="1"/>
  <c r="O598" i="1"/>
  <c r="N599" i="1"/>
  <c r="N647" i="1"/>
  <c r="O646" i="1"/>
  <c r="O626" i="1"/>
  <c r="P626" i="1" s="1"/>
  <c r="N627" i="1"/>
  <c r="P5356" i="1"/>
  <c r="P644" i="1"/>
  <c r="Q644" i="1"/>
  <c r="N79" i="1"/>
  <c r="O78" i="1"/>
  <c r="P77" i="1"/>
  <c r="Q77" i="1"/>
  <c r="P6350" i="1"/>
  <c r="P3372" i="1"/>
  <c r="Q3976" i="1"/>
  <c r="P3976" i="1"/>
  <c r="O4048" i="1"/>
  <c r="O4047" i="1"/>
  <c r="O3977" i="1"/>
  <c r="N3978" i="1"/>
  <c r="P4046" i="1"/>
  <c r="Q4046" i="1"/>
  <c r="P4128" i="1"/>
  <c r="P5522" i="1"/>
  <c r="Q5522" i="1"/>
  <c r="N6505" i="1"/>
  <c r="P6515" i="1" s="1"/>
  <c r="O6504" i="1"/>
  <c r="P6504" i="1" s="1"/>
  <c r="O5098" i="1"/>
  <c r="N5099" i="1"/>
  <c r="O5099" i="1" s="1"/>
  <c r="N6992" i="1"/>
  <c r="O6991" i="1"/>
  <c r="Q561" i="1"/>
  <c r="N1967" i="1"/>
  <c r="O1966" i="1"/>
  <c r="P5097" i="1"/>
  <c r="Q5097" i="1"/>
  <c r="Q6503" i="1"/>
  <c r="P671" i="1"/>
  <c r="O562" i="1"/>
  <c r="P562" i="1" s="1"/>
  <c r="N563" i="1"/>
  <c r="Q3030" i="1"/>
  <c r="P3030" i="1"/>
  <c r="P1965" i="1"/>
  <c r="Q1965" i="1"/>
  <c r="O5523" i="1"/>
  <c r="N5524" i="1"/>
  <c r="N1550" i="1"/>
  <c r="O1549" i="1"/>
  <c r="P4303" i="1"/>
  <c r="Q4303" i="1"/>
  <c r="P1548" i="1"/>
  <c r="Q1548" i="1"/>
  <c r="P4972" i="1"/>
  <c r="O4962" i="1"/>
  <c r="O725" i="1"/>
  <c r="N726" i="1"/>
  <c r="O726" i="1" s="1"/>
  <c r="P4961" i="1"/>
  <c r="Q4961" i="1"/>
  <c r="P724" i="1"/>
  <c r="Q724" i="1"/>
  <c r="O1017" i="1"/>
  <c r="N1018" i="1"/>
  <c r="N4056" i="1"/>
  <c r="O4055" i="1"/>
  <c r="Q6990" i="1"/>
  <c r="P6990" i="1"/>
  <c r="Q670" i="1"/>
  <c r="P670" i="1"/>
  <c r="P3189" i="1"/>
  <c r="Q3189" i="1"/>
  <c r="N4305" i="1"/>
  <c r="O4304" i="1"/>
  <c r="P1016" i="1"/>
  <c r="Q1016" i="1"/>
  <c r="P4054" i="1"/>
  <c r="Q4054" i="1"/>
  <c r="N454" i="1"/>
  <c r="O453" i="1"/>
  <c r="P5333" i="1"/>
  <c r="P5358" i="1"/>
  <c r="Q5358" i="1"/>
  <c r="P3262" i="1"/>
  <c r="Q3262" i="1"/>
  <c r="P4124" i="1"/>
  <c r="Q4124" i="1"/>
  <c r="P398" i="1"/>
  <c r="Q398" i="1"/>
  <c r="O3088" i="1"/>
  <c r="N3089" i="1"/>
  <c r="P4169" i="1"/>
  <c r="Q4169" i="1"/>
  <c r="P2745" i="1"/>
  <c r="Q2745" i="1"/>
  <c r="P4077" i="1"/>
  <c r="Q4077" i="1"/>
  <c r="O399" i="1"/>
  <c r="N400" i="1"/>
  <c r="Q678" i="1"/>
  <c r="P678" i="1"/>
  <c r="O3551" i="1"/>
  <c r="P3561" i="1"/>
  <c r="O7057" i="1"/>
  <c r="N7058" i="1"/>
  <c r="P3087" i="1"/>
  <c r="Q3087" i="1"/>
  <c r="O2937" i="1"/>
  <c r="P2942" i="1"/>
  <c r="Q973" i="1"/>
  <c r="P973" i="1"/>
  <c r="P2936" i="1"/>
  <c r="Q2936" i="1"/>
  <c r="O893" i="1"/>
  <c r="N894" i="1"/>
  <c r="P5260" i="1"/>
  <c r="Q5260" i="1"/>
  <c r="O1847" i="1"/>
  <c r="N1848" i="1"/>
  <c r="O4870" i="1"/>
  <c r="N4871" i="1"/>
  <c r="O4871" i="1" s="1"/>
  <c r="P1846" i="1"/>
  <c r="Q1846" i="1"/>
  <c r="P6746" i="1"/>
  <c r="Q6746" i="1"/>
  <c r="O6389" i="1"/>
  <c r="N6390" i="1"/>
  <c r="O2852" i="1"/>
  <c r="N2853" i="1"/>
  <c r="O679" i="1"/>
  <c r="N680" i="1"/>
  <c r="P3550" i="1"/>
  <c r="Q3550" i="1"/>
  <c r="P7056" i="1"/>
  <c r="Q7056" i="1"/>
  <c r="P2804" i="1"/>
  <c r="Q2804" i="1"/>
  <c r="O2787" i="1"/>
  <c r="N2788" i="1"/>
  <c r="O209" i="1"/>
  <c r="N210" i="1"/>
  <c r="P4262" i="1"/>
  <c r="Q4262" i="1"/>
  <c r="N4103" i="1"/>
  <c r="O4102" i="1"/>
  <c r="P2786" i="1"/>
  <c r="Q2786" i="1"/>
  <c r="O3263" i="1"/>
  <c r="P3272" i="1"/>
  <c r="Q2851" i="1"/>
  <c r="P2851" i="1"/>
  <c r="P6074" i="1"/>
  <c r="Q6074" i="1"/>
  <c r="O4741" i="1"/>
  <c r="N4742" i="1"/>
  <c r="P5323" i="1"/>
  <c r="Q5323" i="1"/>
  <c r="O4263" i="1"/>
  <c r="N4264" i="1"/>
  <c r="P4273" i="1"/>
  <c r="O1125" i="1"/>
  <c r="N1126" i="1"/>
  <c r="O1126" i="1" s="1"/>
  <c r="P1135" i="1"/>
  <c r="O377" i="1"/>
  <c r="N378" i="1"/>
  <c r="O3638" i="1"/>
  <c r="N3639" i="1"/>
  <c r="P3988" i="1"/>
  <c r="Q3988" i="1"/>
  <c r="N4404" i="1"/>
  <c r="O4403" i="1"/>
  <c r="P5298" i="1"/>
  <c r="Q5298" i="1"/>
  <c r="O3947" i="1"/>
  <c r="N3948" i="1"/>
  <c r="P452" i="1"/>
  <c r="Q452" i="1"/>
  <c r="N4799" i="1"/>
  <c r="O4798" i="1"/>
  <c r="N6748" i="1"/>
  <c r="O6747" i="1"/>
  <c r="P699" i="1"/>
  <c r="Q699" i="1"/>
  <c r="O5997" i="1"/>
  <c r="N5998" i="1"/>
  <c r="O5998" i="1" s="1"/>
  <c r="O6027" i="1"/>
  <c r="N6028" i="1"/>
  <c r="P928" i="1"/>
  <c r="Q928" i="1"/>
  <c r="P3637" i="1"/>
  <c r="Q3637" i="1"/>
  <c r="O3989" i="1"/>
  <c r="N3990" i="1"/>
  <c r="P5434" i="1"/>
  <c r="Q5434" i="1"/>
  <c r="P4402" i="1"/>
  <c r="Q4402" i="1"/>
  <c r="P1755" i="1"/>
  <c r="Q2878" i="1"/>
  <c r="P2878" i="1"/>
  <c r="P4101" i="1"/>
  <c r="Q4101" i="1"/>
  <c r="Q4025" i="1"/>
  <c r="P4025" i="1"/>
  <c r="P208" i="1"/>
  <c r="Q208" i="1"/>
  <c r="O4013" i="1"/>
  <c r="N4014" i="1"/>
  <c r="P6142" i="1"/>
  <c r="Q6142" i="1"/>
  <c r="P1124" i="1"/>
  <c r="Q1124" i="1"/>
  <c r="P3555" i="1"/>
  <c r="O5435" i="1"/>
  <c r="N5436" i="1"/>
  <c r="P3936" i="1"/>
  <c r="Q3936" i="1"/>
  <c r="Q3946" i="1"/>
  <c r="P3946" i="1"/>
  <c r="P4797" i="1"/>
  <c r="Q4797" i="1"/>
  <c r="N4027" i="1"/>
  <c r="O4027" i="1" s="1"/>
  <c r="O4026" i="1"/>
  <c r="P892" i="1"/>
  <c r="Q892" i="1"/>
  <c r="O1168" i="1"/>
  <c r="N1169" i="1"/>
  <c r="P1167" i="1"/>
  <c r="Q1167" i="1"/>
  <c r="O700" i="1"/>
  <c r="N701" i="1"/>
  <c r="P6388" i="1"/>
  <c r="Q6388" i="1"/>
  <c r="O2994" i="1"/>
  <c r="N2995" i="1"/>
  <c r="N3168" i="1"/>
  <c r="O3167" i="1"/>
  <c r="P2993" i="1"/>
  <c r="Q2993" i="1"/>
  <c r="P1636" i="1"/>
  <c r="Q1636" i="1"/>
  <c r="O1721" i="1"/>
  <c r="N1722" i="1"/>
  <c r="P4090" i="1"/>
  <c r="Q4090" i="1"/>
  <c r="O6172" i="1"/>
  <c r="N6173" i="1"/>
  <c r="O3937" i="1"/>
  <c r="N3938" i="1"/>
  <c r="O3938" i="1" s="1"/>
  <c r="N985" i="1"/>
  <c r="O984" i="1"/>
  <c r="N6144" i="1"/>
  <c r="O6143" i="1"/>
  <c r="P4869" i="1"/>
  <c r="Q4869" i="1"/>
  <c r="P4134" i="1"/>
  <c r="Q4134" i="1"/>
  <c r="O929" i="1"/>
  <c r="N930" i="1"/>
  <c r="O4111" i="1"/>
  <c r="N4112" i="1"/>
  <c r="Q6171" i="1"/>
  <c r="P6171" i="1"/>
  <c r="N5262" i="1"/>
  <c r="O5262" i="1" s="1"/>
  <c r="P983" i="1"/>
  <c r="Q983" i="1"/>
  <c r="P4853" i="1"/>
  <c r="O1703" i="1"/>
  <c r="N1704" i="1"/>
  <c r="O780" i="1"/>
  <c r="N781" i="1"/>
  <c r="P1702" i="1"/>
  <c r="Q1702" i="1"/>
  <c r="P376" i="1"/>
  <c r="Q376" i="1"/>
  <c r="P4821" i="1"/>
  <c r="Q4821" i="1"/>
  <c r="P420" i="1"/>
  <c r="P6026" i="1"/>
  <c r="Q6026" i="1"/>
  <c r="P3166" i="1"/>
  <c r="Q3166" i="1"/>
  <c r="P1769" i="1"/>
  <c r="Q1769" i="1"/>
  <c r="P4035" i="1"/>
  <c r="Q4035" i="1"/>
  <c r="Q2865" i="1"/>
  <c r="P2865" i="1"/>
  <c r="P5221" i="1"/>
  <c r="P5166" i="1"/>
  <c r="Q5166" i="1"/>
  <c r="O5167" i="1"/>
  <c r="N5168" i="1"/>
  <c r="O5168" i="1" s="1"/>
  <c r="P4012" i="1"/>
  <c r="Q4012" i="1"/>
  <c r="P4740" i="1"/>
  <c r="Q4740" i="1"/>
  <c r="P779" i="1"/>
  <c r="Q779" i="1"/>
  <c r="O4135" i="1"/>
  <c r="N4136" i="1"/>
  <c r="P4110" i="1"/>
  <c r="Q4110" i="1"/>
  <c r="O4822" i="1"/>
  <c r="N4823" i="1"/>
  <c r="O2821" i="1"/>
  <c r="N2822" i="1"/>
  <c r="O2775" i="1"/>
  <c r="N2776" i="1"/>
  <c r="P2820" i="1"/>
  <c r="Q2820" i="1"/>
  <c r="P2774" i="1"/>
  <c r="Q2774" i="1"/>
  <c r="O1770" i="1"/>
  <c r="P1773" i="1"/>
  <c r="N1638" i="1"/>
  <c r="O1637" i="1"/>
  <c r="P1720" i="1"/>
  <c r="Q1720" i="1"/>
  <c r="O4091" i="1"/>
  <c r="N4092" i="1"/>
  <c r="N5246" i="1"/>
  <c r="O5245" i="1"/>
  <c r="O759" i="1"/>
  <c r="N760" i="1"/>
  <c r="N4037" i="1"/>
  <c r="O4036" i="1"/>
  <c r="P1434" i="1"/>
  <c r="Q1434" i="1"/>
  <c r="O2866" i="1"/>
  <c r="N2867" i="1"/>
  <c r="O2867" i="1" s="1"/>
  <c r="P5244" i="1"/>
  <c r="Q5244" i="1"/>
  <c r="O4170" i="1"/>
  <c r="P4173" i="1"/>
  <c r="P836" i="1"/>
  <c r="P758" i="1"/>
  <c r="Q758" i="1"/>
  <c r="O974" i="1"/>
  <c r="N975" i="1"/>
  <c r="O975" i="1" s="1"/>
  <c r="O6075" i="1"/>
  <c r="P6079" i="1"/>
  <c r="O2746" i="1"/>
  <c r="N2747" i="1"/>
  <c r="P2763" i="1"/>
  <c r="O1435" i="1"/>
  <c r="N1436" i="1"/>
  <c r="O2879" i="1"/>
  <c r="N2880" i="1"/>
  <c r="O2805" i="1"/>
  <c r="N2806" i="1"/>
  <c r="Q3561" i="1"/>
  <c r="Q4128" i="1"/>
  <c r="Q6079" i="1"/>
  <c r="Q1135" i="1"/>
  <c r="Q836" i="1"/>
  <c r="Q3372" i="1"/>
  <c r="Q4853" i="1"/>
  <c r="Q551" i="1"/>
  <c r="Q6350" i="1"/>
  <c r="Q5333" i="1"/>
  <c r="Q2942" i="1"/>
  <c r="Q1755" i="1"/>
  <c r="Q3555" i="1"/>
  <c r="Q671" i="1"/>
  <c r="Q4273" i="1"/>
  <c r="Q5221" i="1"/>
  <c r="Q1773" i="1"/>
  <c r="Q3272" i="1"/>
  <c r="Q4173" i="1"/>
  <c r="Q5401" i="1"/>
  <c r="Q2763" i="1"/>
  <c r="Q5398" i="1"/>
  <c r="Q420" i="1"/>
  <c r="Q140" i="1"/>
  <c r="Q4972" i="1"/>
  <c r="P6054" i="1" l="1"/>
  <c r="Q6054" i="1"/>
  <c r="N6055" i="1"/>
  <c r="O6055" i="1" s="1"/>
  <c r="O5300" i="1"/>
  <c r="N5301" i="1"/>
  <c r="O4909" i="1"/>
  <c r="N4910" i="1"/>
  <c r="P4908" i="1"/>
  <c r="Q4908" i="1"/>
  <c r="Q3190" i="1"/>
  <c r="O4294" i="1"/>
  <c r="P4297" i="1"/>
  <c r="Q4078" i="1"/>
  <c r="Q4293" i="1"/>
  <c r="P4293" i="1"/>
  <c r="N4080" i="1"/>
  <c r="O4079" i="1"/>
  <c r="P3265" i="1"/>
  <c r="Q3264" i="1"/>
  <c r="P3264" i="1"/>
  <c r="N5360" i="1"/>
  <c r="O5360" i="1" s="1"/>
  <c r="P3031" i="1"/>
  <c r="O3191" i="1"/>
  <c r="N3192" i="1"/>
  <c r="O3032" i="1"/>
  <c r="N3033" i="1"/>
  <c r="P5171" i="1"/>
  <c r="P2292" i="1"/>
  <c r="P2291" i="1"/>
  <c r="Q2291" i="1"/>
  <c r="O1109" i="1"/>
  <c r="N1110" i="1"/>
  <c r="Q1108" i="1"/>
  <c r="P1108" i="1"/>
  <c r="P906" i="1"/>
  <c r="Q906" i="1"/>
  <c r="O907" i="1"/>
  <c r="N908" i="1"/>
  <c r="N600" i="1"/>
  <c r="O599" i="1"/>
  <c r="P598" i="1"/>
  <c r="Q598" i="1"/>
  <c r="O627" i="1"/>
  <c r="P627" i="1" s="1"/>
  <c r="N628" i="1"/>
  <c r="Q626" i="1"/>
  <c r="O647" i="1"/>
  <c r="N648" i="1"/>
  <c r="P645" i="1"/>
  <c r="Q645" i="1"/>
  <c r="P731" i="1"/>
  <c r="Q78" i="1"/>
  <c r="P78" i="1"/>
  <c r="P5102" i="1"/>
  <c r="O79" i="1"/>
  <c r="N80" i="1"/>
  <c r="P84" i="1"/>
  <c r="Q3977" i="1"/>
  <c r="P3977" i="1"/>
  <c r="P4047" i="1"/>
  <c r="Q4047" i="1"/>
  <c r="O3978" i="1"/>
  <c r="N3979" i="1"/>
  <c r="P1132" i="1"/>
  <c r="N1019" i="1"/>
  <c r="O1018" i="1"/>
  <c r="P6991" i="1"/>
  <c r="Q6991" i="1"/>
  <c r="Q1017" i="1"/>
  <c r="P1017" i="1"/>
  <c r="N4306" i="1"/>
  <c r="O4305" i="1"/>
  <c r="N3126" i="1"/>
  <c r="O3126" i="1" s="1"/>
  <c r="P3130" i="1"/>
  <c r="O6992" i="1"/>
  <c r="N6993" i="1"/>
  <c r="O1967" i="1"/>
  <c r="N1968" i="1"/>
  <c r="P5099" i="1"/>
  <c r="N4057" i="1"/>
  <c r="O4056" i="1"/>
  <c r="Q5098" i="1"/>
  <c r="P5098" i="1"/>
  <c r="Q4304" i="1"/>
  <c r="P4304" i="1"/>
  <c r="P1549" i="1"/>
  <c r="Q1549" i="1"/>
  <c r="P4962" i="1"/>
  <c r="Q562" i="1"/>
  <c r="P725" i="1"/>
  <c r="Q725" i="1"/>
  <c r="P5523" i="1"/>
  <c r="Q5523" i="1"/>
  <c r="P1966" i="1"/>
  <c r="Q1966" i="1"/>
  <c r="N564" i="1"/>
  <c r="O563" i="1"/>
  <c r="P563" i="1" s="1"/>
  <c r="O1550" i="1"/>
  <c r="N1551" i="1"/>
  <c r="Q6504" i="1"/>
  <c r="P726" i="1"/>
  <c r="N6506" i="1"/>
  <c r="O6505" i="1"/>
  <c r="P6505" i="1" s="1"/>
  <c r="Q4055" i="1"/>
  <c r="P4055" i="1"/>
  <c r="N5525" i="1"/>
  <c r="O5524" i="1"/>
  <c r="O4823" i="1"/>
  <c r="N4824" i="1"/>
  <c r="P4871" i="1"/>
  <c r="P759" i="1"/>
  <c r="Q759" i="1"/>
  <c r="P2805" i="1"/>
  <c r="Q2805" i="1"/>
  <c r="Q2787" i="1"/>
  <c r="P2787" i="1"/>
  <c r="P2852" i="1"/>
  <c r="Q2852" i="1"/>
  <c r="N1849" i="1"/>
  <c r="O1848" i="1"/>
  <c r="P377" i="1"/>
  <c r="Q377" i="1"/>
  <c r="N5263" i="1"/>
  <c r="O5263" i="1" s="1"/>
  <c r="N211" i="1"/>
  <c r="O210" i="1"/>
  <c r="P5299" i="1"/>
  <c r="Q5299" i="1"/>
  <c r="P2937" i="1"/>
  <c r="P2879" i="1"/>
  <c r="Q2879" i="1"/>
  <c r="P1168" i="1"/>
  <c r="Q1168" i="1"/>
  <c r="P4403" i="1"/>
  <c r="Q4403" i="1"/>
  <c r="O4264" i="1"/>
  <c r="N4265" i="1"/>
  <c r="N6391" i="1"/>
  <c r="O6390" i="1"/>
  <c r="P1847" i="1"/>
  <c r="Q1847" i="1"/>
  <c r="O4103" i="1"/>
  <c r="N4104" i="1"/>
  <c r="O4104" i="1" s="1"/>
  <c r="O6748" i="1"/>
  <c r="N6749" i="1"/>
  <c r="P6758" i="1"/>
  <c r="P4263" i="1"/>
  <c r="Q4263" i="1"/>
  <c r="P6389" i="1"/>
  <c r="Q6389" i="1"/>
  <c r="O7058" i="1"/>
  <c r="P7066" i="1"/>
  <c r="P1125" i="1"/>
  <c r="Q1125" i="1"/>
  <c r="O3990" i="1"/>
  <c r="N3991" i="1"/>
  <c r="P209" i="1"/>
  <c r="Q209" i="1"/>
  <c r="P3989" i="1"/>
  <c r="Q3989" i="1"/>
  <c r="O5246" i="1"/>
  <c r="P5251" i="1"/>
  <c r="P4877" i="1"/>
  <c r="P7057" i="1"/>
  <c r="Q7057" i="1"/>
  <c r="O760" i="1"/>
  <c r="N761" i="1"/>
  <c r="O6144" i="1"/>
  <c r="N6145" i="1"/>
  <c r="O680" i="1"/>
  <c r="N681" i="1"/>
  <c r="P5168" i="1"/>
  <c r="O1704" i="1"/>
  <c r="N1705" i="1"/>
  <c r="P1714" i="1"/>
  <c r="O1169" i="1"/>
  <c r="N1170" i="1"/>
  <c r="O1170" i="1" s="1"/>
  <c r="N4093" i="1"/>
  <c r="O4092" i="1"/>
  <c r="O4037" i="1"/>
  <c r="N4038" i="1"/>
  <c r="P4048" i="1" s="1"/>
  <c r="P5167" i="1"/>
  <c r="Q5167" i="1"/>
  <c r="O2788" i="1"/>
  <c r="N2789" i="1"/>
  <c r="P1703" i="1"/>
  <c r="Q1703" i="1"/>
  <c r="O4404" i="1"/>
  <c r="N4405" i="1"/>
  <c r="O4799" i="1"/>
  <c r="N4800" i="1"/>
  <c r="Q3088" i="1"/>
  <c r="P3088" i="1"/>
  <c r="Q5245" i="1"/>
  <c r="P5245" i="1"/>
  <c r="O2853" i="1"/>
  <c r="N2854" i="1"/>
  <c r="Q5359" i="1"/>
  <c r="P5359" i="1"/>
  <c r="P984" i="1"/>
  <c r="Q984" i="1"/>
  <c r="P1435" i="1"/>
  <c r="Q1435" i="1"/>
  <c r="O6028" i="1"/>
  <c r="N6029" i="1"/>
  <c r="P2821" i="1"/>
  <c r="Q2821" i="1"/>
  <c r="P5261" i="1"/>
  <c r="Q5261" i="1"/>
  <c r="P6143" i="1"/>
  <c r="Q6143" i="1"/>
  <c r="P1721" i="1"/>
  <c r="Q1721" i="1"/>
  <c r="P1770" i="1"/>
  <c r="Q3167" i="1"/>
  <c r="P3167" i="1"/>
  <c r="O985" i="1"/>
  <c r="N986" i="1"/>
  <c r="O3168" i="1"/>
  <c r="N3169" i="1"/>
  <c r="P3178" i="1"/>
  <c r="P4798" i="1"/>
  <c r="Q4798" i="1"/>
  <c r="P4170" i="1"/>
  <c r="O3089" i="1"/>
  <c r="N3090" i="1"/>
  <c r="O2747" i="1"/>
  <c r="P2757" i="1"/>
  <c r="P1637" i="1"/>
  <c r="Q1637" i="1"/>
  <c r="P6027" i="1"/>
  <c r="Q6027" i="1"/>
  <c r="P3551" i="1"/>
  <c r="P3263" i="1"/>
  <c r="Q3263" i="1"/>
  <c r="O4014" i="1"/>
  <c r="N4015" i="1"/>
  <c r="Q893" i="1"/>
  <c r="P893" i="1"/>
  <c r="P453" i="1"/>
  <c r="Q453" i="1"/>
  <c r="P4822" i="1"/>
  <c r="Q4822" i="1"/>
  <c r="O1722" i="1"/>
  <c r="N1723" i="1"/>
  <c r="P1126" i="1"/>
  <c r="P4870" i="1"/>
  <c r="Q4870" i="1"/>
  <c r="N4137" i="1"/>
  <c r="O4136" i="1"/>
  <c r="P5435" i="1"/>
  <c r="Q5435" i="1"/>
  <c r="O2880" i="1"/>
  <c r="N2881" i="1"/>
  <c r="Q4135" i="1"/>
  <c r="P4135" i="1"/>
  <c r="N1437" i="1"/>
  <c r="O1436" i="1"/>
  <c r="P4111" i="1"/>
  <c r="Q4111" i="1"/>
  <c r="O2995" i="1"/>
  <c r="N2996" i="1"/>
  <c r="O4742" i="1"/>
  <c r="N4743" i="1"/>
  <c r="O1638" i="1"/>
  <c r="N1639" i="1"/>
  <c r="O930" i="1"/>
  <c r="N931" i="1"/>
  <c r="P5998" i="1"/>
  <c r="P4741" i="1"/>
  <c r="Q4741" i="1"/>
  <c r="P5324" i="1"/>
  <c r="Q5324" i="1"/>
  <c r="P929" i="1"/>
  <c r="Q929" i="1"/>
  <c r="P3937" i="1"/>
  <c r="Q3937" i="1"/>
  <c r="O3948" i="1"/>
  <c r="N3949" i="1"/>
  <c r="P3638" i="1"/>
  <c r="Q3638" i="1"/>
  <c r="O400" i="1"/>
  <c r="N401" i="1"/>
  <c r="O454" i="1"/>
  <c r="N455" i="1"/>
  <c r="P974" i="1"/>
  <c r="Q974" i="1"/>
  <c r="P4036" i="1"/>
  <c r="Q4036" i="1"/>
  <c r="O781" i="1"/>
  <c r="N782" i="1"/>
  <c r="O782" i="1" s="1"/>
  <c r="P780" i="1"/>
  <c r="Q780" i="1"/>
  <c r="O2806" i="1"/>
  <c r="N2807" i="1"/>
  <c r="O2807" i="1" s="1"/>
  <c r="O5436" i="1"/>
  <c r="N5437" i="1"/>
  <c r="P679" i="1"/>
  <c r="Q679" i="1"/>
  <c r="P6747" i="1"/>
  <c r="Q6747" i="1"/>
  <c r="Q4091" i="1"/>
  <c r="P4091" i="1"/>
  <c r="O4112" i="1"/>
  <c r="N4113" i="1"/>
  <c r="P4026" i="1"/>
  <c r="Q4026" i="1"/>
  <c r="Q2994" i="1"/>
  <c r="P2994" i="1"/>
  <c r="P2746" i="1"/>
  <c r="Q2746" i="1"/>
  <c r="O894" i="1"/>
  <c r="N895" i="1"/>
  <c r="O2776" i="1"/>
  <c r="N2777" i="1"/>
  <c r="O2777" i="1" s="1"/>
  <c r="Q5997" i="1"/>
  <c r="P5997" i="1"/>
  <c r="N3640" i="1"/>
  <c r="O3639" i="1"/>
  <c r="P6075" i="1"/>
  <c r="Q2866" i="1"/>
  <c r="P2866" i="1"/>
  <c r="Q2775" i="1"/>
  <c r="P2775" i="1"/>
  <c r="N6174" i="1"/>
  <c r="O6173" i="1"/>
  <c r="P6183" i="1"/>
  <c r="O701" i="1"/>
  <c r="N702" i="1"/>
  <c r="P4013" i="1"/>
  <c r="Q4013" i="1"/>
  <c r="P3947" i="1"/>
  <c r="Q3947" i="1"/>
  <c r="P975" i="1"/>
  <c r="O2822" i="1"/>
  <c r="N2823" i="1"/>
  <c r="Q6172" i="1"/>
  <c r="P6172" i="1"/>
  <c r="P700" i="1"/>
  <c r="Q700" i="1"/>
  <c r="O378" i="1"/>
  <c r="N379" i="1"/>
  <c r="P4102" i="1"/>
  <c r="Q4102" i="1"/>
  <c r="P399" i="1"/>
  <c r="Q399" i="1"/>
  <c r="Q5099" i="1"/>
  <c r="Q5171" i="1"/>
  <c r="Q2937" i="1"/>
  <c r="Q1770" i="1"/>
  <c r="Q5251" i="1"/>
  <c r="Q4877" i="1"/>
  <c r="Q5168" i="1"/>
  <c r="Q4871" i="1"/>
  <c r="Q6515" i="1"/>
  <c r="Q6075" i="1"/>
  <c r="Q3178" i="1"/>
  <c r="Q6183" i="1"/>
  <c r="Q731" i="1"/>
  <c r="Q1132" i="1"/>
  <c r="Q2757" i="1"/>
  <c r="Q5998" i="1"/>
  <c r="Q4170" i="1"/>
  <c r="Q726" i="1"/>
  <c r="Q1714" i="1"/>
  <c r="Q6758" i="1"/>
  <c r="Q4297" i="1"/>
  <c r="Q3130" i="1"/>
  <c r="Q5102" i="1"/>
  <c r="Q4962" i="1"/>
  <c r="Q84" i="1"/>
  <c r="Q3265" i="1"/>
  <c r="Q7066" i="1"/>
  <c r="Q3551" i="1"/>
  <c r="Q1126" i="1"/>
  <c r="Q975" i="1"/>
  <c r="Q2292" i="1"/>
  <c r="Q4048" i="1"/>
  <c r="Q3938" i="1"/>
  <c r="Q6055" i="1" l="1"/>
  <c r="P6055" i="1"/>
  <c r="N6056" i="1"/>
  <c r="O6056" i="1" s="1"/>
  <c r="O5301" i="1"/>
  <c r="N5302" i="1"/>
  <c r="P5311" i="1"/>
  <c r="O4910" i="1"/>
  <c r="P4915" i="1"/>
  <c r="P4909" i="1"/>
  <c r="Q4909" i="1"/>
  <c r="N5361" i="1"/>
  <c r="O5361" i="1" s="1"/>
  <c r="P4294" i="1"/>
  <c r="P4079" i="1"/>
  <c r="Q4079" i="1"/>
  <c r="O4080" i="1"/>
  <c r="N4081" i="1"/>
  <c r="N3193" i="1"/>
  <c r="O3192" i="1"/>
  <c r="P3191" i="1"/>
  <c r="Q3191" i="1"/>
  <c r="N3034" i="1"/>
  <c r="O3033" i="1"/>
  <c r="P3032" i="1"/>
  <c r="Q3032" i="1"/>
  <c r="O1110" i="1"/>
  <c r="N1111" i="1"/>
  <c r="Q627" i="1"/>
  <c r="Q1109" i="1"/>
  <c r="P1109" i="1"/>
  <c r="O908" i="1"/>
  <c r="N909" i="1"/>
  <c r="Q907" i="1"/>
  <c r="P907" i="1"/>
  <c r="P599" i="1"/>
  <c r="Q599" i="1"/>
  <c r="O600" i="1"/>
  <c r="N601" i="1"/>
  <c r="N649" i="1"/>
  <c r="O648" i="1"/>
  <c r="N629" i="1"/>
  <c r="O628" i="1"/>
  <c r="P628" i="1" s="1"/>
  <c r="P646" i="1"/>
  <c r="Q646" i="1"/>
  <c r="O80" i="1"/>
  <c r="P80" i="1" s="1"/>
  <c r="P90" i="1"/>
  <c r="P79" i="1"/>
  <c r="Q79" i="1"/>
  <c r="N3980" i="1"/>
  <c r="O3979" i="1"/>
  <c r="Q3978" i="1"/>
  <c r="P3978" i="1"/>
  <c r="P2812" i="1"/>
  <c r="P5524" i="1"/>
  <c r="Q5524" i="1"/>
  <c r="O4057" i="1"/>
  <c r="N4058" i="1"/>
  <c r="O4306" i="1"/>
  <c r="N4307" i="1"/>
  <c r="P3126" i="1"/>
  <c r="Q4305" i="1"/>
  <c r="P4305" i="1"/>
  <c r="P1550" i="1"/>
  <c r="Q1550" i="1"/>
  <c r="Q563" i="1"/>
  <c r="P6992" i="1"/>
  <c r="Q6992" i="1"/>
  <c r="O564" i="1"/>
  <c r="P564" i="1" s="1"/>
  <c r="N565" i="1"/>
  <c r="Q4056" i="1"/>
  <c r="P4056" i="1"/>
  <c r="N1969" i="1"/>
  <c r="O1968" i="1"/>
  <c r="N1020" i="1"/>
  <c r="O1019" i="1"/>
  <c r="P1967" i="1"/>
  <c r="Q1967" i="1"/>
  <c r="O5525" i="1"/>
  <c r="N5526" i="1"/>
  <c r="O5526" i="1" s="1"/>
  <c r="P5535" i="1"/>
  <c r="Q6505" i="1"/>
  <c r="N6507" i="1"/>
  <c r="O6506" i="1"/>
  <c r="P6506" i="1" s="1"/>
  <c r="Q1018" i="1"/>
  <c r="P1018" i="1"/>
  <c r="O1551" i="1"/>
  <c r="N1552" i="1"/>
  <c r="O6993" i="1"/>
  <c r="N6994" i="1"/>
  <c r="P5246" i="1"/>
  <c r="O681" i="1"/>
  <c r="N682" i="1"/>
  <c r="Q4799" i="1"/>
  <c r="P4799" i="1"/>
  <c r="O4093" i="1"/>
  <c r="N4094" i="1"/>
  <c r="O6145" i="1"/>
  <c r="N6146" i="1"/>
  <c r="P7058" i="1"/>
  <c r="P2880" i="1"/>
  <c r="Q2880" i="1"/>
  <c r="P680" i="1"/>
  <c r="Q680" i="1"/>
  <c r="P5262" i="1"/>
  <c r="Q5262" i="1"/>
  <c r="N987" i="1"/>
  <c r="O986" i="1"/>
  <c r="P985" i="1"/>
  <c r="Q985" i="1"/>
  <c r="P701" i="1"/>
  <c r="Q701" i="1"/>
  <c r="O3991" i="1"/>
  <c r="N3992" i="1"/>
  <c r="O6749" i="1"/>
  <c r="N6750" i="1"/>
  <c r="O4265" i="1"/>
  <c r="P4270" i="1"/>
  <c r="O3169" i="1"/>
  <c r="N3170" i="1"/>
  <c r="Q4264" i="1"/>
  <c r="P4264" i="1"/>
  <c r="P4092" i="1"/>
  <c r="Q4092" i="1"/>
  <c r="P2777" i="1"/>
  <c r="P4136" i="1"/>
  <c r="Q4136" i="1"/>
  <c r="N402" i="1"/>
  <c r="O401" i="1"/>
  <c r="P400" i="1"/>
  <c r="Q400" i="1"/>
  <c r="P6748" i="1"/>
  <c r="Q6748" i="1"/>
  <c r="P5300" i="1"/>
  <c r="Q5300" i="1"/>
  <c r="O455" i="1"/>
  <c r="N456" i="1"/>
  <c r="P1170" i="1"/>
  <c r="P894" i="1"/>
  <c r="Q894" i="1"/>
  <c r="O1849" i="1"/>
  <c r="N1850" i="1"/>
  <c r="O1850" i="1" s="1"/>
  <c r="P1859" i="1"/>
  <c r="P2822" i="1"/>
  <c r="Q2822" i="1"/>
  <c r="O4038" i="1"/>
  <c r="N4039" i="1"/>
  <c r="O4039" i="1" s="1"/>
  <c r="O5437" i="1"/>
  <c r="N5438" i="1"/>
  <c r="P2747" i="1"/>
  <c r="O895" i="1"/>
  <c r="N896" i="1"/>
  <c r="P2807" i="1"/>
  <c r="O4113" i="1"/>
  <c r="N4114" i="1"/>
  <c r="O2881" i="1"/>
  <c r="N2882" i="1"/>
  <c r="O2882" i="1" s="1"/>
  <c r="P2891" i="1"/>
  <c r="O702" i="1"/>
  <c r="N703" i="1"/>
  <c r="O2854" i="1"/>
  <c r="N2855" i="1"/>
  <c r="P1169" i="1"/>
  <c r="Q1169" i="1"/>
  <c r="Q378" i="1"/>
  <c r="P378" i="1"/>
  <c r="O4015" i="1"/>
  <c r="N4016" i="1"/>
  <c r="P3948" i="1"/>
  <c r="Q3948" i="1"/>
  <c r="P4037" i="1"/>
  <c r="Q4037" i="1"/>
  <c r="O4405" i="1"/>
  <c r="N4406" i="1"/>
  <c r="N4407" i="1" s="1"/>
  <c r="O2996" i="1"/>
  <c r="N2997" i="1"/>
  <c r="P2853" i="1"/>
  <c r="Q2853" i="1"/>
  <c r="P2995" i="1"/>
  <c r="Q2995" i="1"/>
  <c r="O761" i="1"/>
  <c r="N762" i="1"/>
  <c r="P771" i="1"/>
  <c r="P781" i="1"/>
  <c r="Q781" i="1"/>
  <c r="P210" i="1"/>
  <c r="Q210" i="1"/>
  <c r="N3641" i="1"/>
  <c r="O3640" i="1"/>
  <c r="N5264" i="1"/>
  <c r="O5264" i="1" s="1"/>
  <c r="O4800" i="1"/>
  <c r="N4801" i="1"/>
  <c r="P2776" i="1"/>
  <c r="Q2776" i="1"/>
  <c r="P4404" i="1"/>
  <c r="Q4404" i="1"/>
  <c r="O379" i="1"/>
  <c r="N380" i="1"/>
  <c r="P389" i="1"/>
  <c r="Q3089" i="1"/>
  <c r="P3089" i="1"/>
  <c r="Q1848" i="1"/>
  <c r="P1848" i="1"/>
  <c r="P6173" i="1"/>
  <c r="Q6173" i="1"/>
  <c r="Q2806" i="1"/>
  <c r="P2806" i="1"/>
  <c r="O6174" i="1"/>
  <c r="N6175" i="1"/>
  <c r="O6175" i="1" s="1"/>
  <c r="P6179" i="1"/>
  <c r="P4112" i="1"/>
  <c r="Q4112" i="1"/>
  <c r="O3949" i="1"/>
  <c r="N3950" i="1"/>
  <c r="P4014" i="1"/>
  <c r="Q4014" i="1"/>
  <c r="O2789" i="1"/>
  <c r="N2790" i="1"/>
  <c r="P930" i="1"/>
  <c r="Q930" i="1"/>
  <c r="P5360" i="1"/>
  <c r="Q5360" i="1"/>
  <c r="P1638" i="1"/>
  <c r="Q1638" i="1"/>
  <c r="P4742" i="1"/>
  <c r="Q4742" i="1"/>
  <c r="P5326" i="1"/>
  <c r="Q3639" i="1"/>
  <c r="P3639" i="1"/>
  <c r="Q3168" i="1"/>
  <c r="P3168" i="1"/>
  <c r="O211" i="1"/>
  <c r="N212" i="1"/>
  <c r="P454" i="1"/>
  <c r="Q454" i="1"/>
  <c r="P5436" i="1"/>
  <c r="Q5436" i="1"/>
  <c r="O4137" i="1"/>
  <c r="N4138" i="1"/>
  <c r="Q6144" i="1"/>
  <c r="P6144" i="1"/>
  <c r="O3090" i="1"/>
  <c r="N3091" i="1"/>
  <c r="P3990" i="1"/>
  <c r="Q3990" i="1"/>
  <c r="P760" i="1"/>
  <c r="Q760" i="1"/>
  <c r="O931" i="1"/>
  <c r="N932" i="1"/>
  <c r="Q4103" i="1"/>
  <c r="P4103" i="1"/>
  <c r="P2788" i="1"/>
  <c r="Q2788" i="1"/>
  <c r="O1639" i="1"/>
  <c r="N1640" i="1"/>
  <c r="N6030" i="1"/>
  <c r="O6029" i="1"/>
  <c r="Q1436" i="1"/>
  <c r="P1436" i="1"/>
  <c r="O1723" i="1"/>
  <c r="N1724" i="1"/>
  <c r="P6028" i="1"/>
  <c r="Q6028" i="1"/>
  <c r="O1705" i="1"/>
  <c r="P1710" i="1"/>
  <c r="P6390" i="1"/>
  <c r="Q6390" i="1"/>
  <c r="O4824" i="1"/>
  <c r="N4825" i="1"/>
  <c r="O4825" i="1" s="1"/>
  <c r="O2823" i="1"/>
  <c r="N2824" i="1"/>
  <c r="O4743" i="1"/>
  <c r="N4744" i="1"/>
  <c r="O1437" i="1"/>
  <c r="N1438" i="1"/>
  <c r="P1452" i="1" s="1"/>
  <c r="P1722" i="1"/>
  <c r="Q1722" i="1"/>
  <c r="P5325" i="1"/>
  <c r="Q5325" i="1"/>
  <c r="P1704" i="1"/>
  <c r="Q1704" i="1"/>
  <c r="O6391" i="1"/>
  <c r="N6392" i="1"/>
  <c r="P4823" i="1"/>
  <c r="Q4823" i="1"/>
  <c r="Q2807" i="1"/>
  <c r="Q5535" i="1"/>
  <c r="Q2747" i="1"/>
  <c r="Q1859" i="1"/>
  <c r="Q389" i="1"/>
  <c r="Q1170" i="1"/>
  <c r="Q1710" i="1"/>
  <c r="Q5326" i="1"/>
  <c r="Q4294" i="1"/>
  <c r="Q3126" i="1"/>
  <c r="Q5246" i="1"/>
  <c r="Q2812" i="1"/>
  <c r="Q4915" i="1"/>
  <c r="Q2777" i="1"/>
  <c r="Q4270" i="1"/>
  <c r="Q771" i="1"/>
  <c r="Q2891" i="1"/>
  <c r="Q1866" i="1"/>
  <c r="Q7058" i="1"/>
  <c r="Q6179" i="1"/>
  <c r="Q5311" i="1"/>
  <c r="Q1452" i="1"/>
  <c r="Q782" i="1"/>
  <c r="Q90" i="1"/>
  <c r="Q6056" i="1" l="1"/>
  <c r="P6056" i="1"/>
  <c r="N6057" i="1"/>
  <c r="O6057" i="1" s="1"/>
  <c r="N5362" i="1"/>
  <c r="N5303" i="1"/>
  <c r="O5302" i="1"/>
  <c r="P4910" i="1"/>
  <c r="N4408" i="1"/>
  <c r="O4407" i="1"/>
  <c r="N4082" i="1"/>
  <c r="O4081" i="1"/>
  <c r="Q4080" i="1"/>
  <c r="P4080" i="1"/>
  <c r="Q3192" i="1"/>
  <c r="P3192" i="1"/>
  <c r="O3193" i="1"/>
  <c r="N3194" i="1"/>
  <c r="P3033" i="1"/>
  <c r="Q3033" i="1"/>
  <c r="N3035" i="1"/>
  <c r="O3034" i="1"/>
  <c r="P4829" i="1"/>
  <c r="O1111" i="1"/>
  <c r="N1112" i="1"/>
  <c r="P1110" i="1"/>
  <c r="Q1110" i="1"/>
  <c r="O909" i="1"/>
  <c r="N910" i="1"/>
  <c r="P908" i="1"/>
  <c r="Q908" i="1"/>
  <c r="O601" i="1"/>
  <c r="N602" i="1"/>
  <c r="P600" i="1"/>
  <c r="Q600" i="1"/>
  <c r="O629" i="1"/>
  <c r="P629" i="1" s="1"/>
  <c r="N630" i="1"/>
  <c r="Q628" i="1"/>
  <c r="O649" i="1"/>
  <c r="N650" i="1"/>
  <c r="P647" i="1"/>
  <c r="Q647" i="1"/>
  <c r="P5529" i="1"/>
  <c r="P3979" i="1"/>
  <c r="Q3979" i="1"/>
  <c r="N3981" i="1"/>
  <c r="O3980" i="1"/>
  <c r="Q1019" i="1"/>
  <c r="P1019" i="1"/>
  <c r="N1021" i="1"/>
  <c r="P1030" i="1"/>
  <c r="O1020" i="1"/>
  <c r="Q6506" i="1"/>
  <c r="P6993" i="1"/>
  <c r="Q6993" i="1"/>
  <c r="N1553" i="1"/>
  <c r="O1552" i="1"/>
  <c r="P1551" i="1"/>
  <c r="Q1551" i="1"/>
  <c r="N6508" i="1"/>
  <c r="O6508" i="1" s="1"/>
  <c r="P6508" i="1" s="1"/>
  <c r="O6507" i="1"/>
  <c r="P6507" i="1" s="1"/>
  <c r="P1968" i="1"/>
  <c r="Q1968" i="1"/>
  <c r="N1970" i="1"/>
  <c r="P1979" i="1"/>
  <c r="O1969" i="1"/>
  <c r="O4058" i="1"/>
  <c r="N4059" i="1"/>
  <c r="N566" i="1"/>
  <c r="O565" i="1"/>
  <c r="P565" i="1" s="1"/>
  <c r="Q4057" i="1"/>
  <c r="P4057" i="1"/>
  <c r="P5526" i="1"/>
  <c r="P5525" i="1"/>
  <c r="Q5525" i="1"/>
  <c r="O4307" i="1"/>
  <c r="N4308" i="1"/>
  <c r="Q4306" i="1"/>
  <c r="P4306" i="1"/>
  <c r="Q564" i="1"/>
  <c r="P1854" i="1"/>
  <c r="O6994" i="1"/>
  <c r="N6995" i="1"/>
  <c r="P4093" i="1"/>
  <c r="Q4093" i="1"/>
  <c r="P2881" i="1"/>
  <c r="Q2881" i="1"/>
  <c r="Q2996" i="1"/>
  <c r="P2996" i="1"/>
  <c r="N4115" i="1"/>
  <c r="O4114" i="1"/>
  <c r="P455" i="1"/>
  <c r="Q455" i="1"/>
  <c r="O6750" i="1"/>
  <c r="N6751" i="1"/>
  <c r="P2882" i="1"/>
  <c r="P6029" i="1"/>
  <c r="Q6029" i="1"/>
  <c r="N1641" i="1"/>
  <c r="O1640" i="1"/>
  <c r="O4744" i="1"/>
  <c r="N4745" i="1"/>
  <c r="P6749" i="1"/>
  <c r="Q6749" i="1"/>
  <c r="P1705" i="1"/>
  <c r="N5265" i="1"/>
  <c r="O5265" i="1" s="1"/>
  <c r="P5263" i="1"/>
  <c r="Q5263" i="1"/>
  <c r="Q4800" i="1"/>
  <c r="P4800" i="1"/>
  <c r="P4265" i="1"/>
  <c r="P4113" i="1"/>
  <c r="Q4113" i="1"/>
  <c r="N3092" i="1"/>
  <c r="O3091" i="1"/>
  <c r="N3993" i="1"/>
  <c r="O3992" i="1"/>
  <c r="O682" i="1"/>
  <c r="N683" i="1"/>
  <c r="O932" i="1"/>
  <c r="N933" i="1"/>
  <c r="N4095" i="1"/>
  <c r="O4095" i="1" s="1"/>
  <c r="O4094" i="1"/>
  <c r="O5362" i="1"/>
  <c r="N5363" i="1"/>
  <c r="P4038" i="1"/>
  <c r="Q4038" i="1"/>
  <c r="P1639" i="1"/>
  <c r="Q1639" i="1"/>
  <c r="Q3991" i="1"/>
  <c r="P3991" i="1"/>
  <c r="Q681" i="1"/>
  <c r="P681" i="1"/>
  <c r="O3641" i="1"/>
  <c r="N3642" i="1"/>
  <c r="P4405" i="1"/>
  <c r="Q4405" i="1"/>
  <c r="Q3090" i="1"/>
  <c r="P3090" i="1"/>
  <c r="P211" i="1"/>
  <c r="Q211" i="1"/>
  <c r="P895" i="1"/>
  <c r="Q895" i="1"/>
  <c r="N4017" i="1"/>
  <c r="O4016" i="1"/>
  <c r="O1438" i="1"/>
  <c r="P5361" i="1"/>
  <c r="Q5361" i="1"/>
  <c r="O4406" i="1"/>
  <c r="O2855" i="1"/>
  <c r="N2856" i="1"/>
  <c r="O2824" i="1"/>
  <c r="N2825" i="1"/>
  <c r="P4039" i="1"/>
  <c r="O456" i="1"/>
  <c r="N457" i="1"/>
  <c r="P3949" i="1"/>
  <c r="Q3949" i="1"/>
  <c r="P1723" i="1"/>
  <c r="Q1723" i="1"/>
  <c r="O2790" i="1"/>
  <c r="N2791" i="1"/>
  <c r="P4743" i="1"/>
  <c r="Q4743" i="1"/>
  <c r="O703" i="1"/>
  <c r="N704" i="1"/>
  <c r="P6391" i="1"/>
  <c r="Q6391" i="1"/>
  <c r="P401" i="1"/>
  <c r="Q401" i="1"/>
  <c r="N403" i="1"/>
  <c r="O402" i="1"/>
  <c r="P2789" i="1"/>
  <c r="Q2789" i="1"/>
  <c r="O3950" i="1"/>
  <c r="N3951" i="1"/>
  <c r="O212" i="1"/>
  <c r="N213" i="1"/>
  <c r="Q2854" i="1"/>
  <c r="P2854" i="1"/>
  <c r="O6392" i="1"/>
  <c r="N6393" i="1"/>
  <c r="P1849" i="1"/>
  <c r="Q1849" i="1"/>
  <c r="P6174" i="1"/>
  <c r="Q6174" i="1"/>
  <c r="O762" i="1"/>
  <c r="N763" i="1"/>
  <c r="O763" i="1" s="1"/>
  <c r="P931" i="1"/>
  <c r="Q931" i="1"/>
  <c r="P5301" i="1"/>
  <c r="Q5301" i="1"/>
  <c r="N6031" i="1"/>
  <c r="O6030" i="1"/>
  <c r="P4015" i="1"/>
  <c r="Q4015" i="1"/>
  <c r="O2997" i="1"/>
  <c r="N2998" i="1"/>
  <c r="P3007" i="1"/>
  <c r="P1437" i="1"/>
  <c r="Q1437" i="1"/>
  <c r="Q3640" i="1"/>
  <c r="P3640" i="1"/>
  <c r="N1725" i="1"/>
  <c r="O1724" i="1"/>
  <c r="O380" i="1"/>
  <c r="N381" i="1"/>
  <c r="O896" i="1"/>
  <c r="N897" i="1"/>
  <c r="N898" i="1" s="1"/>
  <c r="P379" i="1"/>
  <c r="Q379" i="1"/>
  <c r="P1850" i="1"/>
  <c r="Q2823" i="1"/>
  <c r="P2823" i="1"/>
  <c r="P702" i="1"/>
  <c r="Q702" i="1"/>
  <c r="P6175" i="1"/>
  <c r="N5439" i="1"/>
  <c r="O5438" i="1"/>
  <c r="Q4824" i="1"/>
  <c r="P4824" i="1"/>
  <c r="N4139" i="1"/>
  <c r="O4138" i="1"/>
  <c r="P5437" i="1"/>
  <c r="Q5437" i="1"/>
  <c r="O3170" i="1"/>
  <c r="N3171" i="1"/>
  <c r="P986" i="1"/>
  <c r="Q986" i="1"/>
  <c r="O6146" i="1"/>
  <c r="N6147" i="1"/>
  <c r="P4137" i="1"/>
  <c r="Q4137" i="1"/>
  <c r="N4802" i="1"/>
  <c r="O4801" i="1"/>
  <c r="P4811" i="1"/>
  <c r="P761" i="1"/>
  <c r="Q761" i="1"/>
  <c r="Q3169" i="1"/>
  <c r="P3169" i="1"/>
  <c r="N988" i="1"/>
  <c r="O987" i="1"/>
  <c r="P6145" i="1"/>
  <c r="Q6145" i="1"/>
  <c r="Q4825" i="1"/>
  <c r="Q3007" i="1"/>
  <c r="Q80" i="1"/>
  <c r="Q4265" i="1"/>
  <c r="Q4039" i="1"/>
  <c r="Q4910" i="1"/>
  <c r="Q2882" i="1"/>
  <c r="Q1979" i="1"/>
  <c r="Q1854" i="1"/>
  <c r="Q1030" i="1"/>
  <c r="Q5526" i="1"/>
  <c r="Q1850" i="1"/>
  <c r="Q6175" i="1"/>
  <c r="Q1705" i="1"/>
  <c r="Q4811" i="1"/>
  <c r="Q5529" i="1"/>
  <c r="Q1448" i="1"/>
  <c r="Q4829" i="1"/>
  <c r="P6057" i="1" l="1"/>
  <c r="Q6057" i="1"/>
  <c r="N6058" i="1"/>
  <c r="O6058" i="1" s="1"/>
  <c r="O5303" i="1"/>
  <c r="N5304" i="1"/>
  <c r="Q4407" i="1"/>
  <c r="P4407" i="1"/>
  <c r="N4409" i="1"/>
  <c r="O4408" i="1"/>
  <c r="P4081" i="1"/>
  <c r="Q4081" i="1"/>
  <c r="N4083" i="1"/>
  <c r="O4082" i="1"/>
  <c r="O3194" i="1"/>
  <c r="N3195" i="1"/>
  <c r="Q3193" i="1"/>
  <c r="P3193" i="1"/>
  <c r="P3034" i="1"/>
  <c r="Q3034" i="1"/>
  <c r="O3035" i="1"/>
  <c r="N3036" i="1"/>
  <c r="N1113" i="1"/>
  <c r="O1113" i="1" s="1"/>
  <c r="O1112" i="1"/>
  <c r="P1111" i="1"/>
  <c r="Q1111" i="1"/>
  <c r="N911" i="1"/>
  <c r="O910" i="1"/>
  <c r="P909" i="1"/>
  <c r="Q909" i="1"/>
  <c r="O898" i="1"/>
  <c r="N899" i="1"/>
  <c r="O899" i="1" s="1"/>
  <c r="Q629" i="1"/>
  <c r="N603" i="1"/>
  <c r="O602" i="1"/>
  <c r="Q601" i="1"/>
  <c r="P601" i="1"/>
  <c r="O650" i="1"/>
  <c r="N651" i="1"/>
  <c r="N631" i="1"/>
  <c r="O630" i="1"/>
  <c r="P630" i="1" s="1"/>
  <c r="P648" i="1"/>
  <c r="Q648" i="1"/>
  <c r="P4104" i="1"/>
  <c r="P768" i="1"/>
  <c r="P3980" i="1"/>
  <c r="Q3980" i="1"/>
  <c r="N3982" i="1"/>
  <c r="O3982" i="1" s="1"/>
  <c r="O3981" i="1"/>
  <c r="O566" i="1"/>
  <c r="P566" i="1" s="1"/>
  <c r="N567" i="1"/>
  <c r="O1970" i="1"/>
  <c r="N1971" i="1"/>
  <c r="O4059" i="1"/>
  <c r="N4060" i="1"/>
  <c r="P4058" i="1"/>
  <c r="Q4058" i="1"/>
  <c r="Q565" i="1"/>
  <c r="O6995" i="1"/>
  <c r="P7005" i="1"/>
  <c r="N6996" i="1"/>
  <c r="Q6507" i="1"/>
  <c r="N1554" i="1"/>
  <c r="O1553" i="1"/>
  <c r="Q6994" i="1"/>
  <c r="P6994" i="1"/>
  <c r="P1969" i="1"/>
  <c r="Q1969" i="1"/>
  <c r="N4309" i="1"/>
  <c r="O4308" i="1"/>
  <c r="Q4307" i="1"/>
  <c r="P4307" i="1"/>
  <c r="P1020" i="1"/>
  <c r="Q1020" i="1"/>
  <c r="P1552" i="1"/>
  <c r="Q1552" i="1"/>
  <c r="N1022" i="1"/>
  <c r="O1021" i="1"/>
  <c r="N6148" i="1"/>
  <c r="O6147" i="1"/>
  <c r="O4745" i="1"/>
  <c r="N4746" i="1"/>
  <c r="N6752" i="1"/>
  <c r="P6755" i="1" s="1"/>
  <c r="O6751" i="1"/>
  <c r="O897" i="1"/>
  <c r="P6750" i="1"/>
  <c r="Q6750" i="1"/>
  <c r="P3091" i="1"/>
  <c r="Q3091" i="1"/>
  <c r="P5438" i="1"/>
  <c r="Q5438" i="1"/>
  <c r="N3093" i="1"/>
  <c r="O3092" i="1"/>
  <c r="O1641" i="1"/>
  <c r="N1642" i="1"/>
  <c r="P1640" i="1"/>
  <c r="Q1640" i="1"/>
  <c r="P763" i="1"/>
  <c r="Q762" i="1"/>
  <c r="P762" i="1"/>
  <c r="O5439" i="1"/>
  <c r="N5440" i="1"/>
  <c r="N705" i="1"/>
  <c r="O704" i="1"/>
  <c r="P4114" i="1"/>
  <c r="Q4114" i="1"/>
  <c r="P1724" i="1"/>
  <c r="Q1724" i="1"/>
  <c r="P3950" i="1"/>
  <c r="Q3950" i="1"/>
  <c r="O4017" i="1"/>
  <c r="N4018" i="1"/>
  <c r="N4803" i="1"/>
  <c r="O4803" i="1" s="1"/>
  <c r="O4802" i="1"/>
  <c r="O2856" i="1"/>
  <c r="N2857" i="1"/>
  <c r="P2790" i="1"/>
  <c r="Q2790" i="1"/>
  <c r="O683" i="1"/>
  <c r="N684" i="1"/>
  <c r="N5266" i="1"/>
  <c r="O5266" i="1" s="1"/>
  <c r="Q6030" i="1"/>
  <c r="P6030" i="1"/>
  <c r="O457" i="1"/>
  <c r="N458" i="1"/>
  <c r="O213" i="1"/>
  <c r="N214" i="1"/>
  <c r="O5363" i="1"/>
  <c r="N5364" i="1"/>
  <c r="P5362" i="1"/>
  <c r="Q5362" i="1"/>
  <c r="P703" i="1"/>
  <c r="Q703" i="1"/>
  <c r="O4115" i="1"/>
  <c r="N4116" i="1"/>
  <c r="O4116" i="1" s="1"/>
  <c r="P4125" i="1"/>
  <c r="P4016" i="1"/>
  <c r="Q4016" i="1"/>
  <c r="Q4801" i="1"/>
  <c r="P4801" i="1"/>
  <c r="P2824" i="1"/>
  <c r="Q2824" i="1"/>
  <c r="P932" i="1"/>
  <c r="Q932" i="1"/>
  <c r="P987" i="1"/>
  <c r="Q987" i="1"/>
  <c r="P896" i="1"/>
  <c r="Q896" i="1"/>
  <c r="O381" i="1"/>
  <c r="N382" i="1"/>
  <c r="O382" i="1" s="1"/>
  <c r="P382" i="1" s="1"/>
  <c r="P4744" i="1"/>
  <c r="Q4744" i="1"/>
  <c r="P380" i="1"/>
  <c r="Q380" i="1"/>
  <c r="O6031" i="1"/>
  <c r="N6032" i="1"/>
  <c r="P456" i="1"/>
  <c r="Q456" i="1"/>
  <c r="O3171" i="1"/>
  <c r="P3181" i="1"/>
  <c r="P212" i="1"/>
  <c r="Q212" i="1"/>
  <c r="P3170" i="1"/>
  <c r="Q3170" i="1"/>
  <c r="Q4094" i="1"/>
  <c r="P4094" i="1"/>
  <c r="O1725" i="1"/>
  <c r="N1726" i="1"/>
  <c r="O3642" i="1"/>
  <c r="N3643" i="1"/>
  <c r="P3641" i="1"/>
  <c r="Q3641" i="1"/>
  <c r="P2855" i="1"/>
  <c r="Q2855" i="1"/>
  <c r="O988" i="1"/>
  <c r="N989" i="1"/>
  <c r="P4138" i="1"/>
  <c r="Q4138" i="1"/>
  <c r="P682" i="1"/>
  <c r="Q682" i="1"/>
  <c r="O2998" i="1"/>
  <c r="N2999" i="1"/>
  <c r="O2999" i="1" s="1"/>
  <c r="P3003" i="1"/>
  <c r="Q3992" i="1"/>
  <c r="P3992" i="1"/>
  <c r="P6146" i="1"/>
  <c r="Q6146" i="1"/>
  <c r="O3951" i="1"/>
  <c r="N3952" i="1"/>
  <c r="P5302" i="1"/>
  <c r="Q5302" i="1"/>
  <c r="N2826" i="1"/>
  <c r="O2825" i="1"/>
  <c r="O2791" i="1"/>
  <c r="N2792" i="1"/>
  <c r="O933" i="1"/>
  <c r="N934" i="1"/>
  <c r="Q402" i="1"/>
  <c r="P402" i="1"/>
  <c r="P5264" i="1"/>
  <c r="Q5264" i="1"/>
  <c r="O4139" i="1"/>
  <c r="N4140" i="1"/>
  <c r="O6393" i="1"/>
  <c r="N6394" i="1"/>
  <c r="O403" i="1"/>
  <c r="N404" i="1"/>
  <c r="P2997" i="1"/>
  <c r="Q2997" i="1"/>
  <c r="P6392" i="1"/>
  <c r="Q6392" i="1"/>
  <c r="Q4406" i="1"/>
  <c r="P4406" i="1"/>
  <c r="O3993" i="1"/>
  <c r="N3994" i="1"/>
  <c r="Q899" i="1"/>
  <c r="Q4104" i="1"/>
  <c r="Q3181" i="1"/>
  <c r="Q763" i="1"/>
  <c r="Q768" i="1"/>
  <c r="Q1438" i="1"/>
  <c r="Q7005" i="1"/>
  <c r="Q3003" i="1"/>
  <c r="Q6508" i="1"/>
  <c r="Q4125" i="1"/>
  <c r="Q6755" i="1"/>
  <c r="P6058" i="1" l="1"/>
  <c r="P6067" i="1"/>
  <c r="N5305" i="1"/>
  <c r="O5305" i="1" s="1"/>
  <c r="O5304" i="1"/>
  <c r="P4408" i="1"/>
  <c r="Q4408" i="1"/>
  <c r="N4410" i="1"/>
  <c r="O4409" i="1"/>
  <c r="P4418" i="1"/>
  <c r="P4082" i="1"/>
  <c r="Q4082" i="1"/>
  <c r="O4083" i="1"/>
  <c r="N4084" i="1"/>
  <c r="O3195" i="1"/>
  <c r="N3196" i="1"/>
  <c r="P3194" i="1"/>
  <c r="Q3194" i="1"/>
  <c r="P1116" i="1"/>
  <c r="N3037" i="1"/>
  <c r="O3036" i="1"/>
  <c r="P3035" i="1"/>
  <c r="Q3035" i="1"/>
  <c r="P1112" i="1"/>
  <c r="Q1112" i="1"/>
  <c r="P1113" i="1"/>
  <c r="Q910" i="1"/>
  <c r="P910" i="1"/>
  <c r="N912" i="1"/>
  <c r="O911" i="1"/>
  <c r="P898" i="1"/>
  <c r="Q898" i="1"/>
  <c r="Q602" i="1"/>
  <c r="P602" i="1"/>
  <c r="N604" i="1"/>
  <c r="O603" i="1"/>
  <c r="N652" i="1"/>
  <c r="O651" i="1"/>
  <c r="Q630" i="1"/>
  <c r="O631" i="1"/>
  <c r="P631" i="1" s="1"/>
  <c r="N632" i="1"/>
  <c r="P649" i="1"/>
  <c r="Q649" i="1"/>
  <c r="P3981" i="1"/>
  <c r="Q3981" i="1"/>
  <c r="P6995" i="1"/>
  <c r="Q6995" i="1"/>
  <c r="N4310" i="1"/>
  <c r="O4309" i="1"/>
  <c r="P1021" i="1"/>
  <c r="Q1021" i="1"/>
  <c r="N4061" i="1"/>
  <c r="O4060" i="1"/>
  <c r="O1022" i="1"/>
  <c r="N1023" i="1"/>
  <c r="O1023" i="1" s="1"/>
  <c r="P4059" i="1"/>
  <c r="Q4059" i="1"/>
  <c r="Q1553" i="1"/>
  <c r="P1553" i="1"/>
  <c r="Q4308" i="1"/>
  <c r="P4308" i="1"/>
  <c r="N1555" i="1"/>
  <c r="O1554" i="1"/>
  <c r="O1971" i="1"/>
  <c r="N1972" i="1"/>
  <c r="P1970" i="1"/>
  <c r="Q1970" i="1"/>
  <c r="N568" i="1"/>
  <c r="O567" i="1"/>
  <c r="P567" i="1" s="1"/>
  <c r="N6997" i="1"/>
  <c r="O6996" i="1"/>
  <c r="Q566" i="1"/>
  <c r="O705" i="1"/>
  <c r="N706" i="1"/>
  <c r="N3094" i="1"/>
  <c r="O3093" i="1"/>
  <c r="P4802" i="1"/>
  <c r="Q4802" i="1"/>
  <c r="P5439" i="1"/>
  <c r="Q5439" i="1"/>
  <c r="P897" i="1"/>
  <c r="Q897" i="1"/>
  <c r="P213" i="1"/>
  <c r="Q213" i="1"/>
  <c r="P4017" i="1"/>
  <c r="Q4017" i="1"/>
  <c r="P457" i="1"/>
  <c r="Q457" i="1"/>
  <c r="N5267" i="1"/>
  <c r="O5267" i="1" s="1"/>
  <c r="P6751" i="1"/>
  <c r="Q6751" i="1"/>
  <c r="P4803" i="1"/>
  <c r="P2999" i="1"/>
  <c r="P3642" i="1"/>
  <c r="Q3642" i="1"/>
  <c r="P5265" i="1"/>
  <c r="Q5265" i="1"/>
  <c r="O6752" i="1"/>
  <c r="P6762" i="1"/>
  <c r="P6393" i="1"/>
  <c r="Q6393" i="1"/>
  <c r="N215" i="1"/>
  <c r="O215" i="1" s="1"/>
  <c r="O214" i="1"/>
  <c r="P224" i="1"/>
  <c r="O458" i="1"/>
  <c r="N459" i="1"/>
  <c r="N6033" i="1"/>
  <c r="O6032" i="1"/>
  <c r="P4115" i="1"/>
  <c r="Q4115" i="1"/>
  <c r="O4746" i="1"/>
  <c r="N4747" i="1"/>
  <c r="Q2998" i="1"/>
  <c r="P2998" i="1"/>
  <c r="P4745" i="1"/>
  <c r="Q4745" i="1"/>
  <c r="O934" i="1"/>
  <c r="N935" i="1"/>
  <c r="Q2791" i="1"/>
  <c r="P2791" i="1"/>
  <c r="P1725" i="1"/>
  <c r="Q1725" i="1"/>
  <c r="P5303" i="1"/>
  <c r="Q5303" i="1"/>
  <c r="P683" i="1"/>
  <c r="Q683" i="1"/>
  <c r="O989" i="1"/>
  <c r="N990" i="1"/>
  <c r="P403" i="1"/>
  <c r="Q403" i="1"/>
  <c r="P5363" i="1"/>
  <c r="Q5363" i="1"/>
  <c r="P933" i="1"/>
  <c r="Q933" i="1"/>
  <c r="O2792" i="1"/>
  <c r="N2793" i="1"/>
  <c r="O5440" i="1"/>
  <c r="N5441" i="1"/>
  <c r="O4140" i="1"/>
  <c r="N4141" i="1"/>
  <c r="P3171" i="1"/>
  <c r="P4139" i="1"/>
  <c r="Q4139" i="1"/>
  <c r="O3643" i="1"/>
  <c r="N3644" i="1"/>
  <c r="P2825" i="1"/>
  <c r="Q2825" i="1"/>
  <c r="O2826" i="1"/>
  <c r="N2827" i="1"/>
  <c r="O1726" i="1"/>
  <c r="N1727" i="1"/>
  <c r="N685" i="1"/>
  <c r="O684" i="1"/>
  <c r="O3952" i="1"/>
  <c r="N3953" i="1"/>
  <c r="O404" i="1"/>
  <c r="N405" i="1"/>
  <c r="P6147" i="1"/>
  <c r="Q6147" i="1"/>
  <c r="P988" i="1"/>
  <c r="Q988" i="1"/>
  <c r="O1642" i="1"/>
  <c r="N1643" i="1"/>
  <c r="P3993" i="1"/>
  <c r="Q3993" i="1"/>
  <c r="P381" i="1"/>
  <c r="Q381" i="1"/>
  <c r="N2858" i="1"/>
  <c r="O2857" i="1"/>
  <c r="P1641" i="1"/>
  <c r="Q1641" i="1"/>
  <c r="O4018" i="1"/>
  <c r="N4019" i="1"/>
  <c r="P6031" i="1"/>
  <c r="Q6031" i="1"/>
  <c r="P4116" i="1"/>
  <c r="P3951" i="1"/>
  <c r="Q3951" i="1"/>
  <c r="O3994" i="1"/>
  <c r="N3995" i="1"/>
  <c r="P4004" i="1"/>
  <c r="O6148" i="1"/>
  <c r="N6149" i="1"/>
  <c r="O6394" i="1"/>
  <c r="N6395" i="1"/>
  <c r="N5365" i="1"/>
  <c r="O5364" i="1"/>
  <c r="P5374" i="1"/>
  <c r="P2856" i="1"/>
  <c r="Q2856" i="1"/>
  <c r="P704" i="1"/>
  <c r="Q704" i="1"/>
  <c r="P3092" i="1"/>
  <c r="Q3092" i="1"/>
  <c r="Q6058" i="1"/>
  <c r="Q4418" i="1"/>
  <c r="Q1116" i="1"/>
  <c r="Q4116" i="1"/>
  <c r="Q1113" i="1"/>
  <c r="Q382" i="1"/>
  <c r="Q3171" i="1"/>
  <c r="Q6067" i="1"/>
  <c r="Q4803" i="1"/>
  <c r="Q224" i="1"/>
  <c r="Q6762" i="1"/>
  <c r="Q5374" i="1"/>
  <c r="Q4004" i="1"/>
  <c r="Q2999" i="1"/>
  <c r="P5308" i="1" l="1"/>
  <c r="P4409" i="1"/>
  <c r="Q4409" i="1"/>
  <c r="N4411" i="1"/>
  <c r="O4411" i="1" s="1"/>
  <c r="O4410" i="1"/>
  <c r="P4083" i="1"/>
  <c r="Q4083" i="1"/>
  <c r="O4084" i="1"/>
  <c r="P4095" i="1"/>
  <c r="N3197" i="1"/>
  <c r="O3196" i="1"/>
  <c r="P3195" i="1"/>
  <c r="Q3195" i="1"/>
  <c r="P3036" i="1"/>
  <c r="Q3036" i="1"/>
  <c r="O3037" i="1"/>
  <c r="N3038" i="1"/>
  <c r="P3056" i="1"/>
  <c r="Q911" i="1"/>
  <c r="P911" i="1"/>
  <c r="O912" i="1"/>
  <c r="N913" i="1"/>
  <c r="P922" i="1"/>
  <c r="Q631" i="1"/>
  <c r="P603" i="1"/>
  <c r="Q603" i="1"/>
  <c r="O604" i="1"/>
  <c r="N605" i="1"/>
  <c r="P220" i="1"/>
  <c r="N633" i="1"/>
  <c r="O632" i="1"/>
  <c r="P632" i="1" s="1"/>
  <c r="O652" i="1"/>
  <c r="N653" i="1"/>
  <c r="P650" i="1"/>
  <c r="Q650" i="1"/>
  <c r="Q4060" i="1"/>
  <c r="P4060" i="1"/>
  <c r="Q1971" i="1"/>
  <c r="P1971" i="1"/>
  <c r="Q4309" i="1"/>
  <c r="P4309" i="1"/>
  <c r="P1023" i="1"/>
  <c r="P1982" i="1"/>
  <c r="O1972" i="1"/>
  <c r="P1976" i="1"/>
  <c r="N1556" i="1"/>
  <c r="O1555" i="1"/>
  <c r="Q567" i="1"/>
  <c r="N569" i="1"/>
  <c r="O568" i="1"/>
  <c r="P568" i="1" s="1"/>
  <c r="Q1022" i="1"/>
  <c r="P1022" i="1"/>
  <c r="O4061" i="1"/>
  <c r="N4062" i="1"/>
  <c r="P1554" i="1"/>
  <c r="Q1554" i="1"/>
  <c r="N4311" i="1"/>
  <c r="O4310" i="1"/>
  <c r="Q6996" i="1"/>
  <c r="P6996" i="1"/>
  <c r="N6998" i="1"/>
  <c r="O6998" i="1" s="1"/>
  <c r="O6997" i="1"/>
  <c r="P5266" i="1"/>
  <c r="Q5266" i="1"/>
  <c r="P3643" i="1"/>
  <c r="Q3643" i="1"/>
  <c r="P404" i="1"/>
  <c r="Q404" i="1"/>
  <c r="P684" i="1"/>
  <c r="Q684" i="1"/>
  <c r="N6396" i="1"/>
  <c r="O6395" i="1"/>
  <c r="O990" i="1"/>
  <c r="N991" i="1"/>
  <c r="O3953" i="1"/>
  <c r="N3954" i="1"/>
  <c r="P6394" i="1"/>
  <c r="Q6394" i="1"/>
  <c r="P458" i="1"/>
  <c r="Q458" i="1"/>
  <c r="N3645" i="1"/>
  <c r="O3644" i="1"/>
  <c r="O4019" i="1"/>
  <c r="P4027" i="1"/>
  <c r="P6148" i="1"/>
  <c r="Q6148" i="1"/>
  <c r="O405" i="1"/>
  <c r="N406" i="1"/>
  <c r="Q3952" i="1"/>
  <c r="P3952" i="1"/>
  <c r="O685" i="1"/>
  <c r="N686" i="1"/>
  <c r="O4747" i="1"/>
  <c r="N4748" i="1"/>
  <c r="P6752" i="1"/>
  <c r="O6033" i="1"/>
  <c r="N6034" i="1"/>
  <c r="O1643" i="1"/>
  <c r="N1644" i="1"/>
  <c r="N5268" i="1"/>
  <c r="O5268" i="1" s="1"/>
  <c r="P5305" i="1"/>
  <c r="P5440" i="1"/>
  <c r="Q5440" i="1"/>
  <c r="O2827" i="1"/>
  <c r="N2828" i="1"/>
  <c r="N2794" i="1"/>
  <c r="O2793" i="1"/>
  <c r="O706" i="1"/>
  <c r="N707" i="1"/>
  <c r="P716" i="1"/>
  <c r="P4746" i="1"/>
  <c r="Q4746" i="1"/>
  <c r="O6149" i="1"/>
  <c r="N6150" i="1"/>
  <c r="P989" i="1"/>
  <c r="Q989" i="1"/>
  <c r="O1727" i="1"/>
  <c r="N1728" i="1"/>
  <c r="O459" i="1"/>
  <c r="N460" i="1"/>
  <c r="Q1726" i="1"/>
  <c r="P1726" i="1"/>
  <c r="Q5304" i="1"/>
  <c r="P5304" i="1"/>
  <c r="P4140" i="1"/>
  <c r="Q4140" i="1"/>
  <c r="P945" i="1"/>
  <c r="O935" i="1"/>
  <c r="N936" i="1"/>
  <c r="P1642" i="1"/>
  <c r="Q1642" i="1"/>
  <c r="O5441" i="1"/>
  <c r="N5442" i="1"/>
  <c r="P2826" i="1"/>
  <c r="Q2826" i="1"/>
  <c r="Q2792" i="1"/>
  <c r="P2792" i="1"/>
  <c r="P214" i="1"/>
  <c r="Q214" i="1"/>
  <c r="P705" i="1"/>
  <c r="Q705" i="1"/>
  <c r="P4018" i="1"/>
  <c r="Q4018" i="1"/>
  <c r="P6032" i="1"/>
  <c r="Q6032" i="1"/>
  <c r="N4142" i="1"/>
  <c r="O4141" i="1"/>
  <c r="Q3093" i="1"/>
  <c r="P3093" i="1"/>
  <c r="O3995" i="1"/>
  <c r="N3996" i="1"/>
  <c r="O3996" i="1" s="1"/>
  <c r="Q934" i="1"/>
  <c r="P934" i="1"/>
  <c r="O3094" i="1"/>
  <c r="N3095" i="1"/>
  <c r="P3994" i="1"/>
  <c r="Q3994" i="1"/>
  <c r="P5364" i="1"/>
  <c r="Q5364" i="1"/>
  <c r="Q2857" i="1"/>
  <c r="P2857" i="1"/>
  <c r="O5365" i="1"/>
  <c r="N5366" i="1"/>
  <c r="N2859" i="1"/>
  <c r="O2858" i="1"/>
  <c r="P215" i="1"/>
  <c r="Q1982" i="1"/>
  <c r="Q215" i="1"/>
  <c r="Q1023" i="1"/>
  <c r="Q1976" i="1"/>
  <c r="Q220" i="1"/>
  <c r="Q5305" i="1"/>
  <c r="Q4095" i="1"/>
  <c r="Q4084" i="1"/>
  <c r="Q716" i="1"/>
  <c r="Q6752" i="1"/>
  <c r="Q5308" i="1"/>
  <c r="Q3056" i="1"/>
  <c r="Q950" i="1"/>
  <c r="Q945" i="1"/>
  <c r="Q922" i="1"/>
  <c r="Q4027" i="1"/>
  <c r="P4410" i="1" l="1"/>
  <c r="Q4410" i="1"/>
  <c r="P4411" i="1"/>
  <c r="P3196" i="1"/>
  <c r="Q3196" i="1"/>
  <c r="N3198" i="1"/>
  <c r="O3197" i="1"/>
  <c r="N3039" i="1"/>
  <c r="O3038" i="1"/>
  <c r="P3037" i="1"/>
  <c r="Q3037" i="1"/>
  <c r="N914" i="1"/>
  <c r="O913" i="1"/>
  <c r="P912" i="1"/>
  <c r="Q912" i="1"/>
  <c r="Q632" i="1"/>
  <c r="O605" i="1"/>
  <c r="N606" i="1"/>
  <c r="P604" i="1"/>
  <c r="Q604" i="1"/>
  <c r="N654" i="1"/>
  <c r="O653" i="1"/>
  <c r="O633" i="1"/>
  <c r="P633" i="1" s="1"/>
  <c r="N634" i="1"/>
  <c r="P651" i="1"/>
  <c r="Q651" i="1"/>
  <c r="P3999" i="1"/>
  <c r="P1555" i="1"/>
  <c r="Q1555" i="1"/>
  <c r="O4311" i="1"/>
  <c r="N4312" i="1"/>
  <c r="O4312" i="1" s="1"/>
  <c r="N4063" i="1"/>
  <c r="O4062" i="1"/>
  <c r="O1556" i="1"/>
  <c r="N1557" i="1"/>
  <c r="P4310" i="1"/>
  <c r="Q4310" i="1"/>
  <c r="P6997" i="1"/>
  <c r="Q6997" i="1"/>
  <c r="P6998" i="1"/>
  <c r="P1972" i="1"/>
  <c r="Q568" i="1"/>
  <c r="Q4061" i="1"/>
  <c r="P4061" i="1"/>
  <c r="N570" i="1"/>
  <c r="O569" i="1"/>
  <c r="P569" i="1" s="1"/>
  <c r="P3644" i="1"/>
  <c r="Q3644" i="1"/>
  <c r="O6396" i="1"/>
  <c r="N6397" i="1"/>
  <c r="P4019" i="1"/>
  <c r="Q685" i="1"/>
  <c r="P685" i="1"/>
  <c r="Q4141" i="1"/>
  <c r="P4141" i="1"/>
  <c r="P935" i="1"/>
  <c r="Q935" i="1"/>
  <c r="O406" i="1"/>
  <c r="N407" i="1"/>
  <c r="O3954" i="1"/>
  <c r="N3955" i="1"/>
  <c r="P6149" i="1"/>
  <c r="Q6149" i="1"/>
  <c r="N6035" i="1"/>
  <c r="P6045" i="1" s="1"/>
  <c r="O6034" i="1"/>
  <c r="P405" i="1"/>
  <c r="Q405" i="1"/>
  <c r="P3953" i="1"/>
  <c r="Q3953" i="1"/>
  <c r="P6395" i="1"/>
  <c r="Q6395" i="1"/>
  <c r="P706" i="1"/>
  <c r="Q706" i="1"/>
  <c r="P6033" i="1"/>
  <c r="Q6033" i="1"/>
  <c r="P990" i="1"/>
  <c r="Q990" i="1"/>
  <c r="P1643" i="1"/>
  <c r="Q1643" i="1"/>
  <c r="O936" i="1"/>
  <c r="N937" i="1"/>
  <c r="O3645" i="1"/>
  <c r="N3646" i="1"/>
  <c r="O1644" i="1"/>
  <c r="N1645" i="1"/>
  <c r="N4143" i="1"/>
  <c r="O4142" i="1"/>
  <c r="O707" i="1"/>
  <c r="N708" i="1"/>
  <c r="O708" i="1" s="1"/>
  <c r="Q2793" i="1"/>
  <c r="P2793" i="1"/>
  <c r="P459" i="1"/>
  <c r="Q459" i="1"/>
  <c r="N2795" i="1"/>
  <c r="O2794" i="1"/>
  <c r="N5269" i="1"/>
  <c r="O5269" i="1" s="1"/>
  <c r="Q2858" i="1"/>
  <c r="P2858" i="1"/>
  <c r="O460" i="1"/>
  <c r="N461" i="1"/>
  <c r="O686" i="1"/>
  <c r="N687" i="1"/>
  <c r="O3095" i="1"/>
  <c r="N3096" i="1"/>
  <c r="O5366" i="1"/>
  <c r="P5371" i="1"/>
  <c r="P5365" i="1"/>
  <c r="Q5365" i="1"/>
  <c r="P5441" i="1"/>
  <c r="Q5441" i="1"/>
  <c r="N1729" i="1"/>
  <c r="O1728" i="1"/>
  <c r="Q2827" i="1"/>
  <c r="P2827" i="1"/>
  <c r="O6150" i="1"/>
  <c r="N6151" i="1"/>
  <c r="P5267" i="1"/>
  <c r="Q5267" i="1"/>
  <c r="P3094" i="1"/>
  <c r="Q3094" i="1"/>
  <c r="O2859" i="1"/>
  <c r="P2867" i="1"/>
  <c r="P3996" i="1"/>
  <c r="P3995" i="1"/>
  <c r="Q3995" i="1"/>
  <c r="P1727" i="1"/>
  <c r="Q1727" i="1"/>
  <c r="N4749" i="1"/>
  <c r="O4748" i="1"/>
  <c r="N5443" i="1"/>
  <c r="O5442" i="1"/>
  <c r="N2829" i="1"/>
  <c r="O2828" i="1"/>
  <c r="P4747" i="1"/>
  <c r="Q4747" i="1"/>
  <c r="O991" i="1"/>
  <c r="N992" i="1"/>
  <c r="Q5371" i="1"/>
  <c r="Q1972" i="1"/>
  <c r="Q3996" i="1"/>
  <c r="Q4019" i="1"/>
  <c r="Q6045" i="1"/>
  <c r="Q3999" i="1"/>
  <c r="Q2867" i="1"/>
  <c r="Q4411" i="1"/>
  <c r="Q6998" i="1"/>
  <c r="Q4157" i="1"/>
  <c r="Q3197" i="1" l="1"/>
  <c r="P3197" i="1"/>
  <c r="N3199" i="1"/>
  <c r="O3198" i="1"/>
  <c r="P3038" i="1"/>
  <c r="Q3038" i="1"/>
  <c r="O3039" i="1"/>
  <c r="N3040" i="1"/>
  <c r="P913" i="1"/>
  <c r="Q913" i="1"/>
  <c r="O914" i="1"/>
  <c r="N915" i="1"/>
  <c r="Q633" i="1"/>
  <c r="O606" i="1"/>
  <c r="N607" i="1"/>
  <c r="P605" i="1"/>
  <c r="Q605" i="1"/>
  <c r="N655" i="1"/>
  <c r="O654" i="1"/>
  <c r="O634" i="1"/>
  <c r="P634" i="1" s="1"/>
  <c r="N635" i="1"/>
  <c r="P652" i="1"/>
  <c r="Q652" i="1"/>
  <c r="P713" i="1"/>
  <c r="P1556" i="1"/>
  <c r="Q1556" i="1"/>
  <c r="P4062" i="1"/>
  <c r="Q4062" i="1"/>
  <c r="O1557" i="1"/>
  <c r="N1558" i="1"/>
  <c r="O4063" i="1"/>
  <c r="N4064" i="1"/>
  <c r="P4312" i="1"/>
  <c r="Q4311" i="1"/>
  <c r="P4311" i="1"/>
  <c r="N571" i="1"/>
  <c r="O570" i="1"/>
  <c r="P570" i="1" s="1"/>
  <c r="Q569" i="1"/>
  <c r="P3645" i="1"/>
  <c r="Q3645" i="1"/>
  <c r="P5442" i="1"/>
  <c r="Q5442" i="1"/>
  <c r="P936" i="1"/>
  <c r="Q936" i="1"/>
  <c r="O4749" i="1"/>
  <c r="N4750" i="1"/>
  <c r="O461" i="1"/>
  <c r="N462" i="1"/>
  <c r="N938" i="1"/>
  <c r="O937" i="1"/>
  <c r="P708" i="1"/>
  <c r="P6150" i="1"/>
  <c r="Q6150" i="1"/>
  <c r="P6034" i="1"/>
  <c r="Q6034" i="1"/>
  <c r="O3096" i="1"/>
  <c r="N3097" i="1"/>
  <c r="P5268" i="1"/>
  <c r="Q5268" i="1"/>
  <c r="O4143" i="1"/>
  <c r="N4144" i="1"/>
  <c r="O6035" i="1"/>
  <c r="N6036" i="1"/>
  <c r="N6152" i="1"/>
  <c r="O6152" i="1" s="1"/>
  <c r="O6151" i="1"/>
  <c r="P6161" i="1"/>
  <c r="N5270" i="1"/>
  <c r="O5270" i="1" s="1"/>
  <c r="N1646" i="1"/>
  <c r="O1645" i="1"/>
  <c r="O5443" i="1"/>
  <c r="N5444" i="1"/>
  <c r="P707" i="1"/>
  <c r="Q707" i="1"/>
  <c r="N993" i="1"/>
  <c r="O992" i="1"/>
  <c r="Q3095" i="1"/>
  <c r="P3095" i="1"/>
  <c r="P1728" i="1"/>
  <c r="Q1728" i="1"/>
  <c r="O687" i="1"/>
  <c r="P693" i="1"/>
  <c r="P1644" i="1"/>
  <c r="Q1644" i="1"/>
  <c r="Q4748" i="1"/>
  <c r="P4748" i="1"/>
  <c r="O3955" i="1"/>
  <c r="N3956" i="1"/>
  <c r="O6397" i="1"/>
  <c r="N6398" i="1"/>
  <c r="N2796" i="1"/>
  <c r="O2796" i="1" s="1"/>
  <c r="O2795" i="1"/>
  <c r="P3954" i="1"/>
  <c r="Q3954" i="1"/>
  <c r="P6396" i="1"/>
  <c r="Q6396" i="1"/>
  <c r="N2830" i="1"/>
  <c r="O2829" i="1"/>
  <c r="P5366" i="1"/>
  <c r="P4142" i="1"/>
  <c r="Q4142" i="1"/>
  <c r="P991" i="1"/>
  <c r="Q991" i="1"/>
  <c r="P686" i="1"/>
  <c r="Q686" i="1"/>
  <c r="P2794" i="1"/>
  <c r="Q2794" i="1"/>
  <c r="O407" i="1"/>
  <c r="N408" i="1"/>
  <c r="P460" i="1"/>
  <c r="Q460" i="1"/>
  <c r="O1729" i="1"/>
  <c r="N1730" i="1"/>
  <c r="O1730" i="1" s="1"/>
  <c r="P1738" i="1"/>
  <c r="P2859" i="1"/>
  <c r="Q2828" i="1"/>
  <c r="P2828" i="1"/>
  <c r="N3647" i="1"/>
  <c r="O3646" i="1"/>
  <c r="P406" i="1"/>
  <c r="Q406" i="1"/>
  <c r="Q5366" i="1"/>
  <c r="Q2859" i="1"/>
  <c r="Q954" i="1"/>
  <c r="Q693" i="1"/>
  <c r="Q6161" i="1"/>
  <c r="Q713" i="1"/>
  <c r="Q708" i="1"/>
  <c r="Q1738" i="1"/>
  <c r="Q4153" i="1"/>
  <c r="Q4312" i="1"/>
  <c r="P3198" i="1" l="1"/>
  <c r="Q3198" i="1"/>
  <c r="O3199" i="1"/>
  <c r="N3200" i="1"/>
  <c r="P3039" i="1"/>
  <c r="Q3039" i="1"/>
  <c r="N3041" i="1"/>
  <c r="O3040" i="1"/>
  <c r="O915" i="1"/>
  <c r="N916" i="1"/>
  <c r="P914" i="1"/>
  <c r="Q914" i="1"/>
  <c r="Q634" i="1"/>
  <c r="O607" i="1"/>
  <c r="N608" i="1"/>
  <c r="P617" i="1"/>
  <c r="P606" i="1"/>
  <c r="Q606" i="1"/>
  <c r="N636" i="1"/>
  <c r="O635" i="1"/>
  <c r="Q635" i="1" s="1"/>
  <c r="N656" i="1"/>
  <c r="O655" i="1"/>
  <c r="P653" i="1"/>
  <c r="Q653" i="1"/>
  <c r="P1734" i="1"/>
  <c r="N4065" i="1"/>
  <c r="O4064" i="1"/>
  <c r="N572" i="1"/>
  <c r="O571" i="1"/>
  <c r="P571" i="1" s="1"/>
  <c r="N1559" i="1"/>
  <c r="O1558" i="1"/>
  <c r="Q1557" i="1"/>
  <c r="P1557" i="1"/>
  <c r="P4063" i="1"/>
  <c r="Q4063" i="1"/>
  <c r="Q570" i="1"/>
  <c r="P6152" i="1"/>
  <c r="P6151" i="1"/>
  <c r="Q6151" i="1"/>
  <c r="N4751" i="1"/>
  <c r="O4750" i="1"/>
  <c r="N3957" i="1"/>
  <c r="O3956" i="1"/>
  <c r="O6036" i="1"/>
  <c r="N6037" i="1"/>
  <c r="P407" i="1"/>
  <c r="Q407" i="1"/>
  <c r="Q4749" i="1"/>
  <c r="P4749" i="1"/>
  <c r="P1645" i="1"/>
  <c r="Q1645" i="1"/>
  <c r="P4143" i="1"/>
  <c r="Q4143" i="1"/>
  <c r="N463" i="1"/>
  <c r="O462" i="1"/>
  <c r="O4144" i="1"/>
  <c r="N4145" i="1"/>
  <c r="O1646" i="1"/>
  <c r="N1647" i="1"/>
  <c r="O6398" i="1"/>
  <c r="N6399" i="1"/>
  <c r="Q2829" i="1"/>
  <c r="P2829" i="1"/>
  <c r="O5444" i="1"/>
  <c r="N5445" i="1"/>
  <c r="P461" i="1"/>
  <c r="Q461" i="1"/>
  <c r="P5443" i="1"/>
  <c r="Q5443" i="1"/>
  <c r="P687" i="1"/>
  <c r="N5271" i="1"/>
  <c r="O5271" i="1" s="1"/>
  <c r="O3097" i="1"/>
  <c r="N3098" i="1"/>
  <c r="O993" i="1"/>
  <c r="N994" i="1"/>
  <c r="P6035" i="1"/>
  <c r="Q6035" i="1"/>
  <c r="P2796" i="1"/>
  <c r="P3096" i="1"/>
  <c r="Q3096" i="1"/>
  <c r="P6397" i="1"/>
  <c r="Q6397" i="1"/>
  <c r="P3955" i="1"/>
  <c r="Q3955" i="1"/>
  <c r="O408" i="1"/>
  <c r="N409" i="1"/>
  <c r="O409" i="1" s="1"/>
  <c r="P413" i="1"/>
  <c r="P5269" i="1"/>
  <c r="Q5269" i="1"/>
  <c r="P1730" i="1"/>
  <c r="Q1729" i="1"/>
  <c r="P1729" i="1"/>
  <c r="P937" i="1"/>
  <c r="Q937" i="1"/>
  <c r="O3647" i="1"/>
  <c r="N3648" i="1"/>
  <c r="O2830" i="1"/>
  <c r="N2831" i="1"/>
  <c r="Q2795" i="1"/>
  <c r="P2795" i="1"/>
  <c r="P3646" i="1"/>
  <c r="Q3646" i="1"/>
  <c r="P992" i="1"/>
  <c r="Q992" i="1"/>
  <c r="P6156" i="1"/>
  <c r="O938" i="1"/>
  <c r="P942" i="1"/>
  <c r="Q6152" i="1"/>
  <c r="Q413" i="1"/>
  <c r="Q942" i="1"/>
  <c r="Q1734" i="1"/>
  <c r="Q1730" i="1"/>
  <c r="Q617" i="1"/>
  <c r="Q2796" i="1"/>
  <c r="Q687" i="1"/>
  <c r="Q6156" i="1"/>
  <c r="N3201" i="1" l="1"/>
  <c r="O3200" i="1"/>
  <c r="Q3199" i="1"/>
  <c r="P3199" i="1"/>
  <c r="Q3040" i="1"/>
  <c r="P3040" i="1"/>
  <c r="O3041" i="1"/>
  <c r="N3042" i="1"/>
  <c r="O916" i="1"/>
  <c r="P919" i="1"/>
  <c r="Q915" i="1"/>
  <c r="P915" i="1"/>
  <c r="O608" i="1"/>
  <c r="N609" i="1"/>
  <c r="P607" i="1"/>
  <c r="Q607" i="1"/>
  <c r="P635" i="1"/>
  <c r="O636" i="1"/>
  <c r="N637" i="1"/>
  <c r="O656" i="1"/>
  <c r="N657" i="1"/>
  <c r="O657" i="1" s="1"/>
  <c r="P654" i="1"/>
  <c r="Q654" i="1"/>
  <c r="O1559" i="1"/>
  <c r="N1560" i="1"/>
  <c r="Q571" i="1"/>
  <c r="P1558" i="1"/>
  <c r="Q1558" i="1"/>
  <c r="O572" i="1"/>
  <c r="P572" i="1" s="1"/>
  <c r="N573" i="1"/>
  <c r="Q4064" i="1"/>
  <c r="P4064" i="1"/>
  <c r="N4066" i="1"/>
  <c r="O4065" i="1"/>
  <c r="O2831" i="1"/>
  <c r="N2832" i="1"/>
  <c r="N3958" i="1"/>
  <c r="O3957" i="1"/>
  <c r="P409" i="1"/>
  <c r="O463" i="1"/>
  <c r="N464" i="1"/>
  <c r="O994" i="1"/>
  <c r="N995" i="1"/>
  <c r="O5445" i="1"/>
  <c r="N5446" i="1"/>
  <c r="P6036" i="1"/>
  <c r="Q6036" i="1"/>
  <c r="P462" i="1"/>
  <c r="Q462" i="1"/>
  <c r="P2830" i="1"/>
  <c r="Q2830" i="1"/>
  <c r="O3098" i="1"/>
  <c r="N3099" i="1"/>
  <c r="P5444" i="1"/>
  <c r="Q5444" i="1"/>
  <c r="P3647" i="1"/>
  <c r="Q3647" i="1"/>
  <c r="N5272" i="1"/>
  <c r="O6399" i="1"/>
  <c r="N6400" i="1"/>
  <c r="O6400" i="1" s="1"/>
  <c r="P6409" i="1"/>
  <c r="P3956" i="1"/>
  <c r="Q3956" i="1"/>
  <c r="P4750" i="1"/>
  <c r="Q4750" i="1"/>
  <c r="P938" i="1"/>
  <c r="O1647" i="1"/>
  <c r="N1648" i="1"/>
  <c r="O6037" i="1"/>
  <c r="N6038" i="1"/>
  <c r="P408" i="1"/>
  <c r="Q408" i="1"/>
  <c r="O3648" i="1"/>
  <c r="N3649" i="1"/>
  <c r="Q3097" i="1"/>
  <c r="P3097" i="1"/>
  <c r="P6398" i="1"/>
  <c r="Q6398" i="1"/>
  <c r="P1646" i="1"/>
  <c r="Q1646" i="1"/>
  <c r="O4145" i="1"/>
  <c r="N4146" i="1"/>
  <c r="Q993" i="1"/>
  <c r="P993" i="1"/>
  <c r="O4751" i="1"/>
  <c r="N4752" i="1"/>
  <c r="P5270" i="1"/>
  <c r="Q5270" i="1"/>
  <c r="P4144" i="1"/>
  <c r="Q4144" i="1"/>
  <c r="Q409" i="1"/>
  <c r="Q919" i="1"/>
  <c r="Q6409" i="1"/>
  <c r="Q938" i="1"/>
  <c r="O5272" i="1" l="1"/>
  <c r="P3200" i="1"/>
  <c r="Q3200" i="1"/>
  <c r="N3202" i="1"/>
  <c r="O3202" i="1" s="1"/>
  <c r="O3201" i="1"/>
  <c r="P3211" i="1"/>
  <c r="O3042" i="1"/>
  <c r="P3042" i="1" s="1"/>
  <c r="N3043" i="1"/>
  <c r="P3041" i="1"/>
  <c r="Q3041" i="1"/>
  <c r="Q3042" i="1"/>
  <c r="P916" i="1"/>
  <c r="N610" i="1"/>
  <c r="O609" i="1"/>
  <c r="Q608" i="1"/>
  <c r="P608" i="1"/>
  <c r="N638" i="1"/>
  <c r="O638" i="1" s="1"/>
  <c r="O637" i="1"/>
  <c r="Q636" i="1"/>
  <c r="P636" i="1"/>
  <c r="P655" i="1"/>
  <c r="Q655" i="1"/>
  <c r="P6403" i="1"/>
  <c r="Q572" i="1"/>
  <c r="Q4065" i="1"/>
  <c r="P4065" i="1"/>
  <c r="N574" i="1"/>
  <c r="O573" i="1"/>
  <c r="P573" i="1" s="1"/>
  <c r="O4066" i="1"/>
  <c r="N4067" i="1"/>
  <c r="O4067" i="1" s="1"/>
  <c r="O1560" i="1"/>
  <c r="N1561" i="1"/>
  <c r="Q1559" i="1"/>
  <c r="P1559" i="1"/>
  <c r="N5447" i="1"/>
  <c r="O5446" i="1"/>
  <c r="O995" i="1"/>
  <c r="N996" i="1"/>
  <c r="P463" i="1"/>
  <c r="Q463" i="1"/>
  <c r="P3648" i="1"/>
  <c r="Q3648" i="1"/>
  <c r="P4145" i="1"/>
  <c r="Q4145" i="1"/>
  <c r="P3957" i="1"/>
  <c r="Q3957" i="1"/>
  <c r="P994" i="1"/>
  <c r="Q994" i="1"/>
  <c r="P6037" i="1"/>
  <c r="Q6037" i="1"/>
  <c r="O3958" i="1"/>
  <c r="N3959" i="1"/>
  <c r="P5445" i="1"/>
  <c r="Q5445" i="1"/>
  <c r="P3098" i="1"/>
  <c r="Q3098" i="1"/>
  <c r="O6038" i="1"/>
  <c r="N6039" i="1"/>
  <c r="P6042" i="1" s="1"/>
  <c r="O1648" i="1"/>
  <c r="N1649" i="1"/>
  <c r="N5273" i="1"/>
  <c r="O5273" i="1" s="1"/>
  <c r="N2833" i="1"/>
  <c r="O2832" i="1"/>
  <c r="N4753" i="1"/>
  <c r="O4752" i="1"/>
  <c r="P4751" i="1"/>
  <c r="Q4751" i="1"/>
  <c r="O3649" i="1"/>
  <c r="N3650" i="1"/>
  <c r="N465" i="1"/>
  <c r="O464" i="1"/>
  <c r="O4146" i="1"/>
  <c r="P4149" i="1"/>
  <c r="O3099" i="1"/>
  <c r="N3100" i="1"/>
  <c r="Q6399" i="1"/>
  <c r="P6399" i="1"/>
  <c r="P1647" i="1"/>
  <c r="Q1647" i="1"/>
  <c r="P5271" i="1"/>
  <c r="Q5271" i="1"/>
  <c r="Q2831" i="1"/>
  <c r="P2831" i="1"/>
  <c r="Q3211" i="1"/>
  <c r="Q4149" i="1"/>
  <c r="Q6403" i="1"/>
  <c r="Q6042" i="1"/>
  <c r="Q3202" i="1"/>
  <c r="Q6400" i="1"/>
  <c r="Q916" i="1"/>
  <c r="P6038" i="1" l="1"/>
  <c r="Q6038" i="1"/>
  <c r="P5273" i="1"/>
  <c r="Q5273" i="1"/>
  <c r="Q3201" i="1"/>
  <c r="P3201" i="1"/>
  <c r="N3044" i="1"/>
  <c r="O3043" i="1"/>
  <c r="O2833" i="1"/>
  <c r="Q2833" i="1" s="1"/>
  <c r="N2834" i="1"/>
  <c r="Q609" i="1"/>
  <c r="P609" i="1"/>
  <c r="O610" i="1"/>
  <c r="P614" i="1"/>
  <c r="P637" i="1"/>
  <c r="Q637" i="1"/>
  <c r="P638" i="1"/>
  <c r="P656" i="1"/>
  <c r="Q656" i="1"/>
  <c r="P657" i="1"/>
  <c r="P664" i="1"/>
  <c r="N575" i="1"/>
  <c r="O574" i="1"/>
  <c r="P574" i="1" s="1"/>
  <c r="P1560" i="1"/>
  <c r="Q1560" i="1"/>
  <c r="P4066" i="1"/>
  <c r="Q4066" i="1"/>
  <c r="Q573" i="1"/>
  <c r="N1562" i="1"/>
  <c r="O1561" i="1"/>
  <c r="N3101" i="1"/>
  <c r="O3100" i="1"/>
  <c r="P4752" i="1"/>
  <c r="Q4752" i="1"/>
  <c r="N5274" i="1"/>
  <c r="O5274" i="1" s="1"/>
  <c r="N466" i="1"/>
  <c r="O465" i="1"/>
  <c r="N3960" i="1"/>
  <c r="O3959" i="1"/>
  <c r="P2832" i="1"/>
  <c r="Q2832" i="1"/>
  <c r="N997" i="1"/>
  <c r="O996" i="1"/>
  <c r="O1649" i="1"/>
  <c r="N1650" i="1"/>
  <c r="Q464" i="1"/>
  <c r="P464" i="1"/>
  <c r="O4753" i="1"/>
  <c r="N4754" i="1"/>
  <c r="P995" i="1"/>
  <c r="Q995" i="1"/>
  <c r="O5447" i="1"/>
  <c r="N5448" i="1"/>
  <c r="P4146" i="1"/>
  <c r="P5446" i="1"/>
  <c r="Q5446" i="1"/>
  <c r="O6039" i="1"/>
  <c r="O3650" i="1"/>
  <c r="N3651" i="1"/>
  <c r="P3958" i="1"/>
  <c r="Q3958" i="1"/>
  <c r="Q3099" i="1"/>
  <c r="P3099" i="1"/>
  <c r="Q5272" i="1"/>
  <c r="P5272" i="1"/>
  <c r="P1648" i="1"/>
  <c r="Q1648" i="1"/>
  <c r="P3649" i="1"/>
  <c r="Q3649" i="1"/>
  <c r="Q6039" i="1"/>
  <c r="Q4067" i="1"/>
  <c r="Q638" i="1"/>
  <c r="Q657" i="1"/>
  <c r="Q664" i="1"/>
  <c r="Q4146" i="1"/>
  <c r="Q614" i="1"/>
  <c r="P2833" i="1" l="1"/>
  <c r="P5274" i="1"/>
  <c r="Q5274" i="1"/>
  <c r="P3043" i="1"/>
  <c r="Q3043" i="1"/>
  <c r="O3044" i="1"/>
  <c r="N3045" i="1"/>
  <c r="O3045" i="1" s="1"/>
  <c r="O2834" i="1"/>
  <c r="N2835" i="1"/>
  <c r="P610" i="1"/>
  <c r="Q574" i="1"/>
  <c r="P1561" i="1"/>
  <c r="Q1561" i="1"/>
  <c r="N576" i="1"/>
  <c r="O575" i="1"/>
  <c r="P575" i="1" s="1"/>
  <c r="O1562" i="1"/>
  <c r="N1563" i="1"/>
  <c r="Q3959" i="1"/>
  <c r="P3959" i="1"/>
  <c r="P3650" i="1"/>
  <c r="Q3650" i="1"/>
  <c r="P5447" i="1"/>
  <c r="Q5447" i="1"/>
  <c r="O466" i="1"/>
  <c r="N467" i="1"/>
  <c r="O3960" i="1"/>
  <c r="N3961" i="1"/>
  <c r="N5275" i="1"/>
  <c r="O5275" i="1" s="1"/>
  <c r="Q4753" i="1"/>
  <c r="P4753" i="1"/>
  <c r="P3100" i="1"/>
  <c r="Q3100" i="1"/>
  <c r="O5448" i="1"/>
  <c r="N5449" i="1"/>
  <c r="P465" i="1"/>
  <c r="Q465" i="1"/>
  <c r="Q1649" i="1"/>
  <c r="P1649" i="1"/>
  <c r="O3101" i="1"/>
  <c r="N3102" i="1"/>
  <c r="N1651" i="1"/>
  <c r="O1650" i="1"/>
  <c r="P996" i="1"/>
  <c r="Q996" i="1"/>
  <c r="O3651" i="1"/>
  <c r="N3652" i="1"/>
  <c r="O3652" i="1" s="1"/>
  <c r="P3661" i="1"/>
  <c r="P3656" i="1"/>
  <c r="O4754" i="1"/>
  <c r="N4755" i="1"/>
  <c r="O997" i="1"/>
  <c r="N998" i="1"/>
  <c r="Q3045" i="1"/>
  <c r="Q3656" i="1"/>
  <c r="Q610" i="1"/>
  <c r="Q3661" i="1"/>
  <c r="P5275" i="1" l="1"/>
  <c r="Q5275" i="1"/>
  <c r="P3044" i="1"/>
  <c r="Q3044" i="1"/>
  <c r="N2836" i="1"/>
  <c r="O2835" i="1"/>
  <c r="P2834" i="1"/>
  <c r="Q2834" i="1"/>
  <c r="Q575" i="1"/>
  <c r="P1562" i="1"/>
  <c r="Q1562" i="1"/>
  <c r="O1563" i="1"/>
  <c r="N1564" i="1"/>
  <c r="O576" i="1"/>
  <c r="P576" i="1" s="1"/>
  <c r="N577" i="1"/>
  <c r="N4756" i="1"/>
  <c r="O4755" i="1"/>
  <c r="Q3101" i="1"/>
  <c r="P3101" i="1"/>
  <c r="Q1650" i="1"/>
  <c r="P1650" i="1"/>
  <c r="O467" i="1"/>
  <c r="N468" i="1"/>
  <c r="N1652" i="1"/>
  <c r="O1651" i="1"/>
  <c r="P4754" i="1"/>
  <c r="Q4754" i="1"/>
  <c r="P466" i="1"/>
  <c r="Q466" i="1"/>
  <c r="N5276" i="1"/>
  <c r="O5276" i="1" s="1"/>
  <c r="O3102" i="1"/>
  <c r="N3103" i="1"/>
  <c r="N3104" i="1" s="1"/>
  <c r="O3961" i="1"/>
  <c r="N3962" i="1"/>
  <c r="O5449" i="1"/>
  <c r="N5450" i="1"/>
  <c r="P3960" i="1"/>
  <c r="Q3960" i="1"/>
  <c r="Q3651" i="1"/>
  <c r="P3651" i="1"/>
  <c r="P5448" i="1"/>
  <c r="Q5448" i="1"/>
  <c r="O998" i="1"/>
  <c r="N999" i="1"/>
  <c r="O999" i="1" s="1"/>
  <c r="P1008" i="1"/>
  <c r="P1003" i="1"/>
  <c r="P997" i="1"/>
  <c r="Q997" i="1"/>
  <c r="Q1003" i="1"/>
  <c r="Q1008" i="1"/>
  <c r="Q3652" i="1"/>
  <c r="P5276" i="1" l="1"/>
  <c r="Q5276" i="1"/>
  <c r="O3104" i="1"/>
  <c r="N3105" i="1"/>
  <c r="P2835" i="1"/>
  <c r="Q2835" i="1"/>
  <c r="O2836" i="1"/>
  <c r="N2837" i="1"/>
  <c r="Q576" i="1"/>
  <c r="O1564" i="1"/>
  <c r="N1565" i="1"/>
  <c r="N578" i="1"/>
  <c r="O577" i="1"/>
  <c r="P577" i="1" s="1"/>
  <c r="P1563" i="1"/>
  <c r="Q1563" i="1"/>
  <c r="O1652" i="1"/>
  <c r="N1653" i="1"/>
  <c r="N469" i="1"/>
  <c r="O468" i="1"/>
  <c r="P999" i="1"/>
  <c r="N3963" i="1"/>
  <c r="O3962" i="1"/>
  <c r="O3103" i="1"/>
  <c r="P5449" i="1"/>
  <c r="Q5449" i="1"/>
  <c r="P467" i="1"/>
  <c r="Q467" i="1"/>
  <c r="N5451" i="1"/>
  <c r="O5450" i="1"/>
  <c r="Q998" i="1"/>
  <c r="P998" i="1"/>
  <c r="P3961" i="1"/>
  <c r="Q3961" i="1"/>
  <c r="N5277" i="1"/>
  <c r="P4755" i="1"/>
  <c r="Q4755" i="1"/>
  <c r="Q1651" i="1"/>
  <c r="P1651" i="1"/>
  <c r="P3102" i="1"/>
  <c r="Q3102" i="1"/>
  <c r="O4756" i="1"/>
  <c r="N4757" i="1"/>
  <c r="Q999" i="1"/>
  <c r="O5277" i="1" l="1"/>
  <c r="P5282" i="1"/>
  <c r="N3106" i="1"/>
  <c r="O3105" i="1"/>
  <c r="P3104" i="1"/>
  <c r="Q3104" i="1"/>
  <c r="P2836" i="1"/>
  <c r="Q2836" i="1"/>
  <c r="N2838" i="1"/>
  <c r="O2837" i="1"/>
  <c r="O578" i="1"/>
  <c r="P578" i="1" s="1"/>
  <c r="N579" i="1"/>
  <c r="P1564" i="1"/>
  <c r="Q1564" i="1"/>
  <c r="Q577" i="1"/>
  <c r="O1565" i="1"/>
  <c r="N1566" i="1"/>
  <c r="O4757" i="1"/>
  <c r="N4758" i="1"/>
  <c r="P4756" i="1"/>
  <c r="Q4756" i="1"/>
  <c r="P3103" i="1"/>
  <c r="Q3103" i="1"/>
  <c r="O469" i="1"/>
  <c r="N470" i="1"/>
  <c r="N3964" i="1"/>
  <c r="O3963" i="1"/>
  <c r="Q3962" i="1"/>
  <c r="P3962" i="1"/>
  <c r="O5451" i="1"/>
  <c r="N5452" i="1"/>
  <c r="P5459" i="1" s="1"/>
  <c r="P468" i="1"/>
  <c r="Q468" i="1"/>
  <c r="N1654" i="1"/>
  <c r="O1653" i="1"/>
  <c r="P5450" i="1"/>
  <c r="Q5450" i="1"/>
  <c r="P1652" i="1"/>
  <c r="Q1652" i="1"/>
  <c r="Q5277" i="1"/>
  <c r="Q5282" i="1"/>
  <c r="Q5459" i="1"/>
  <c r="P3105" i="1" l="1"/>
  <c r="Q3105" i="1"/>
  <c r="N3107" i="1"/>
  <c r="O3106" i="1"/>
  <c r="P2837" i="1"/>
  <c r="Q2837" i="1"/>
  <c r="O2838" i="1"/>
  <c r="N2839" i="1"/>
  <c r="O1566" i="1"/>
  <c r="N1567" i="1"/>
  <c r="Q578" i="1"/>
  <c r="Q1565" i="1"/>
  <c r="P1565" i="1"/>
  <c r="N580" i="1"/>
  <c r="O579" i="1"/>
  <c r="P579" i="1" s="1"/>
  <c r="P3963" i="1"/>
  <c r="Q3963" i="1"/>
  <c r="O3964" i="1"/>
  <c r="N3965" i="1"/>
  <c r="O470" i="1"/>
  <c r="N471" i="1"/>
  <c r="O1654" i="1"/>
  <c r="N1655" i="1"/>
  <c r="P5451" i="1"/>
  <c r="Q5451" i="1"/>
  <c r="O4758" i="1"/>
  <c r="N4759" i="1"/>
  <c r="P1653" i="1"/>
  <c r="Q1653" i="1"/>
  <c r="P469" i="1"/>
  <c r="Q469" i="1"/>
  <c r="O5452" i="1"/>
  <c r="P5462" i="1"/>
  <c r="P4757" i="1"/>
  <c r="Q4757" i="1"/>
  <c r="Q5462" i="1"/>
  <c r="P3106" i="1" l="1"/>
  <c r="Q3106" i="1"/>
  <c r="N3108" i="1"/>
  <c r="O3107" i="1"/>
  <c r="O2839" i="1"/>
  <c r="N2840" i="1"/>
  <c r="P2838" i="1"/>
  <c r="Q2838" i="1"/>
  <c r="Q579" i="1"/>
  <c r="N1568" i="1"/>
  <c r="O1567" i="1"/>
  <c r="N581" i="1"/>
  <c r="O580" i="1"/>
  <c r="P580" i="1" s="1"/>
  <c r="Q1566" i="1"/>
  <c r="P1566" i="1"/>
  <c r="P1654" i="1"/>
  <c r="Q1654" i="1"/>
  <c r="P3964" i="1"/>
  <c r="Q3964" i="1"/>
  <c r="P5452" i="1"/>
  <c r="O471" i="1"/>
  <c r="N472" i="1"/>
  <c r="O3965" i="1"/>
  <c r="N3966" i="1"/>
  <c r="Q4758" i="1"/>
  <c r="P4758" i="1"/>
  <c r="O1655" i="1"/>
  <c r="N1656" i="1"/>
  <c r="P470" i="1"/>
  <c r="Q470" i="1"/>
  <c r="O4759" i="1"/>
  <c r="N4760" i="1"/>
  <c r="N4761" i="1" s="1"/>
  <c r="Q5452" i="1"/>
  <c r="O4761" i="1" l="1"/>
  <c r="N4762" i="1"/>
  <c r="O4760" i="1"/>
  <c r="P4760" i="1" s="1"/>
  <c r="P3107" i="1"/>
  <c r="Q3107" i="1"/>
  <c r="N3109" i="1"/>
  <c r="O3108" i="1"/>
  <c r="O2840" i="1"/>
  <c r="N2841" i="1"/>
  <c r="P2839" i="1"/>
  <c r="Q2839" i="1"/>
  <c r="Q580" i="1"/>
  <c r="P1567" i="1"/>
  <c r="Q1567" i="1"/>
  <c r="O1568" i="1"/>
  <c r="N1569" i="1"/>
  <c r="N582" i="1"/>
  <c r="N583" i="1" s="1"/>
  <c r="O581" i="1"/>
  <c r="P581" i="1" s="1"/>
  <c r="P1655" i="1"/>
  <c r="Q1655" i="1"/>
  <c r="P3965" i="1"/>
  <c r="Q3965" i="1"/>
  <c r="P4759" i="1"/>
  <c r="Q4759" i="1"/>
  <c r="N1657" i="1"/>
  <c r="O1656" i="1"/>
  <c r="O3966" i="1"/>
  <c r="N3967" i="1"/>
  <c r="N473" i="1"/>
  <c r="O472" i="1"/>
  <c r="P471" i="1"/>
  <c r="Q471" i="1"/>
  <c r="Q4760" i="1" l="1"/>
  <c r="O4762" i="1"/>
  <c r="N4763" i="1"/>
  <c r="P4761" i="1"/>
  <c r="Q4761" i="1"/>
  <c r="N3110" i="1"/>
  <c r="O3109" i="1"/>
  <c r="P3108" i="1"/>
  <c r="Q3108" i="1"/>
  <c r="O2841" i="1"/>
  <c r="N2842" i="1"/>
  <c r="Q2840" i="1"/>
  <c r="P2840" i="1"/>
  <c r="O583" i="1"/>
  <c r="N584" i="1"/>
  <c r="Q581" i="1"/>
  <c r="O582" i="1"/>
  <c r="P582" i="1" s="1"/>
  <c r="P1568" i="1"/>
  <c r="Q1568" i="1"/>
  <c r="N1570" i="1"/>
  <c r="O1569" i="1"/>
  <c r="P3966" i="1"/>
  <c r="Q3966" i="1"/>
  <c r="N3968" i="1"/>
  <c r="O3967" i="1"/>
  <c r="O1657" i="1"/>
  <c r="N1658" i="1"/>
  <c r="O473" i="1"/>
  <c r="N474" i="1"/>
  <c r="Q472" i="1"/>
  <c r="P472" i="1"/>
  <c r="P1656" i="1"/>
  <c r="Q1656" i="1"/>
  <c r="N4764" i="1" l="1"/>
  <c r="O4763" i="1"/>
  <c r="P4762" i="1"/>
  <c r="Q4762" i="1"/>
  <c r="P3109" i="1"/>
  <c r="Q3109" i="1"/>
  <c r="O3110" i="1"/>
  <c r="N3111" i="1"/>
  <c r="O2842" i="1"/>
  <c r="N2843" i="1"/>
  <c r="O2843" i="1" s="1"/>
  <c r="Q2841" i="1"/>
  <c r="P2841" i="1"/>
  <c r="O1658" i="1"/>
  <c r="P1658" i="1" s="1"/>
  <c r="N1659" i="1"/>
  <c r="N585" i="1"/>
  <c r="O584" i="1"/>
  <c r="P583" i="1"/>
  <c r="Q583" i="1"/>
  <c r="O1570" i="1"/>
  <c r="N1571" i="1"/>
  <c r="P1569" i="1"/>
  <c r="Q1569" i="1"/>
  <c r="Q582" i="1"/>
  <c r="O474" i="1"/>
  <c r="N475" i="1"/>
  <c r="Q3967" i="1"/>
  <c r="P3967" i="1"/>
  <c r="P473" i="1"/>
  <c r="Q473" i="1"/>
  <c r="P1657" i="1"/>
  <c r="Q1657" i="1"/>
  <c r="O3968" i="1"/>
  <c r="N3969" i="1"/>
  <c r="Q2843" i="1"/>
  <c r="Q4763" i="1" l="1"/>
  <c r="P4763" i="1"/>
  <c r="O4764" i="1"/>
  <c r="N4765" i="1"/>
  <c r="P4773" i="1"/>
  <c r="N3112" i="1"/>
  <c r="O3111" i="1"/>
  <c r="P3110" i="1"/>
  <c r="Q3110" i="1"/>
  <c r="Q1658" i="1"/>
  <c r="Q2842" i="1"/>
  <c r="P2842" i="1"/>
  <c r="O1659" i="1"/>
  <c r="N1660" i="1"/>
  <c r="P584" i="1"/>
  <c r="Q584" i="1"/>
  <c r="O585" i="1"/>
  <c r="P590" i="1"/>
  <c r="Q1570" i="1"/>
  <c r="P1570" i="1"/>
  <c r="N1572" i="1"/>
  <c r="O1571" i="1"/>
  <c r="N3970" i="1"/>
  <c r="O3970" i="1" s="1"/>
  <c r="O3969" i="1"/>
  <c r="P3968" i="1"/>
  <c r="Q3968" i="1"/>
  <c r="O475" i="1"/>
  <c r="N476" i="1"/>
  <c r="P474" i="1"/>
  <c r="Q474" i="1"/>
  <c r="Q590" i="1"/>
  <c r="Q585" i="1"/>
  <c r="Q4773" i="1"/>
  <c r="P4764" i="1" l="1"/>
  <c r="Q4764" i="1"/>
  <c r="N4766" i="1"/>
  <c r="O4765" i="1"/>
  <c r="P3111" i="1"/>
  <c r="Q3111" i="1"/>
  <c r="O3112" i="1"/>
  <c r="P3115" i="1"/>
  <c r="O1660" i="1"/>
  <c r="N1661" i="1"/>
  <c r="P1659" i="1"/>
  <c r="Q1659" i="1"/>
  <c r="Q1571" i="1"/>
  <c r="P1571" i="1"/>
  <c r="P3982" i="1"/>
  <c r="O1572" i="1"/>
  <c r="N1573" i="1"/>
  <c r="N477" i="1"/>
  <c r="O476" i="1"/>
  <c r="P3969" i="1"/>
  <c r="Q3969" i="1"/>
  <c r="P475" i="1"/>
  <c r="Q475" i="1"/>
  <c r="Q3112" i="1"/>
  <c r="Q3970" i="1"/>
  <c r="Q3115" i="1"/>
  <c r="Q3982" i="1"/>
  <c r="P4765" i="1" l="1"/>
  <c r="Q4765" i="1"/>
  <c r="N4767" i="1"/>
  <c r="O4766" i="1"/>
  <c r="O1661" i="1"/>
  <c r="P1666" i="1"/>
  <c r="P1660" i="1"/>
  <c r="Q1660" i="1"/>
  <c r="O1573" i="1"/>
  <c r="N1574" i="1"/>
  <c r="P1572" i="1"/>
  <c r="Q1572" i="1"/>
  <c r="P476" i="1"/>
  <c r="Q476" i="1"/>
  <c r="N478" i="1"/>
  <c r="O477" i="1"/>
  <c r="Q1661" i="1"/>
  <c r="Q1666" i="1"/>
  <c r="Q4766" i="1" l="1"/>
  <c r="P4766" i="1"/>
  <c r="O4767" i="1"/>
  <c r="P4770" i="1"/>
  <c r="N1575" i="1"/>
  <c r="O1574" i="1"/>
  <c r="P1573" i="1"/>
  <c r="Q1573" i="1"/>
  <c r="O478" i="1"/>
  <c r="N479" i="1"/>
  <c r="P477" i="1"/>
  <c r="Q477" i="1"/>
  <c r="Q4767" i="1"/>
  <c r="Q4770" i="1"/>
  <c r="O1575" i="1" l="1"/>
  <c r="N1576" i="1"/>
  <c r="Q1574" i="1"/>
  <c r="P1574" i="1"/>
  <c r="O479" i="1"/>
  <c r="N480" i="1"/>
  <c r="P478" i="1"/>
  <c r="Q478" i="1"/>
  <c r="Q1575" i="1" l="1"/>
  <c r="P1575" i="1"/>
  <c r="N1577" i="1"/>
  <c r="O1576" i="1"/>
  <c r="P479" i="1"/>
  <c r="Q479" i="1"/>
  <c r="O480" i="1"/>
  <c r="N481" i="1"/>
  <c r="P1576" i="1" l="1"/>
  <c r="Q1576" i="1"/>
  <c r="N1578" i="1"/>
  <c r="O1577" i="1"/>
  <c r="N482" i="1"/>
  <c r="O481" i="1"/>
  <c r="P480" i="1"/>
  <c r="Q480" i="1"/>
  <c r="N1579" i="1" l="1"/>
  <c r="O1578" i="1"/>
  <c r="P1577" i="1"/>
  <c r="Q1577" i="1"/>
  <c r="Q481" i="1"/>
  <c r="P481" i="1"/>
  <c r="N483" i="1"/>
  <c r="O482" i="1"/>
  <c r="Q1578" i="1" l="1"/>
  <c r="P1578" i="1"/>
  <c r="O1579" i="1"/>
  <c r="N1580" i="1"/>
  <c r="O483" i="1"/>
  <c r="N484" i="1"/>
  <c r="Q482" i="1"/>
  <c r="P482" i="1"/>
  <c r="O1580" i="1" l="1"/>
  <c r="N1581" i="1"/>
  <c r="Q1579" i="1"/>
  <c r="P1579" i="1"/>
  <c r="O484" i="1"/>
  <c r="N485" i="1"/>
  <c r="P483" i="1"/>
  <c r="Q483" i="1"/>
  <c r="N1582" i="1" l="1"/>
  <c r="O1581" i="1"/>
  <c r="P1580" i="1"/>
  <c r="Q1580" i="1"/>
  <c r="N486" i="1"/>
  <c r="O485" i="1"/>
  <c r="Q484" i="1"/>
  <c r="P484" i="1"/>
  <c r="P1581" i="1" l="1"/>
  <c r="Q1581" i="1"/>
  <c r="N1583" i="1"/>
  <c r="O1582" i="1"/>
  <c r="P485" i="1"/>
  <c r="Q485" i="1"/>
  <c r="O486" i="1"/>
  <c r="N487" i="1"/>
  <c r="Q1582" i="1" l="1"/>
  <c r="P1582" i="1"/>
  <c r="O1583" i="1"/>
  <c r="N1584" i="1"/>
  <c r="O487" i="1"/>
  <c r="N488" i="1"/>
  <c r="P486" i="1"/>
  <c r="Q486" i="1"/>
  <c r="N1585" i="1" l="1"/>
  <c r="O1584" i="1"/>
  <c r="Q1583" i="1"/>
  <c r="P1583" i="1"/>
  <c r="O488" i="1"/>
  <c r="N489" i="1"/>
  <c r="Q487" i="1"/>
  <c r="P487" i="1"/>
  <c r="O1585" i="1" l="1"/>
  <c r="P1585" i="1" s="1"/>
  <c r="N1586" i="1"/>
  <c r="P1584" i="1"/>
  <c r="Q1584" i="1"/>
  <c r="N490" i="1"/>
  <c r="O489" i="1"/>
  <c r="P488" i="1"/>
  <c r="Q488" i="1"/>
  <c r="Q1585" i="1" l="1"/>
  <c r="N1587" i="1"/>
  <c r="O1586" i="1"/>
  <c r="P489" i="1"/>
  <c r="Q489" i="1"/>
  <c r="O490" i="1"/>
  <c r="N491" i="1"/>
  <c r="P1586" i="1" l="1"/>
  <c r="Q1586" i="1"/>
  <c r="N1588" i="1"/>
  <c r="O1587" i="1"/>
  <c r="O491" i="1"/>
  <c r="N492" i="1"/>
  <c r="P490" i="1"/>
  <c r="Q490" i="1"/>
  <c r="P1587" i="1" l="1"/>
  <c r="Q1587" i="1"/>
  <c r="N1589" i="1"/>
  <c r="O1588" i="1"/>
  <c r="N493" i="1"/>
  <c r="O492" i="1"/>
  <c r="P491" i="1"/>
  <c r="Q491" i="1"/>
  <c r="Q1588" i="1" l="1"/>
  <c r="P1588" i="1"/>
  <c r="O1589" i="1"/>
  <c r="N1590" i="1"/>
  <c r="P492" i="1"/>
  <c r="Q492" i="1"/>
  <c r="O493" i="1"/>
  <c r="N494" i="1"/>
  <c r="O1590" i="1" l="1"/>
  <c r="N1591" i="1"/>
  <c r="P1589" i="1"/>
  <c r="Q1589" i="1"/>
  <c r="O494" i="1"/>
  <c r="N495" i="1"/>
  <c r="P493" i="1"/>
  <c r="Q493" i="1"/>
  <c r="O1591" i="1" l="1"/>
  <c r="N1592" i="1"/>
  <c r="P1590" i="1"/>
  <c r="Q1590" i="1"/>
  <c r="O495" i="1"/>
  <c r="N496" i="1"/>
  <c r="P494" i="1"/>
  <c r="Q494" i="1"/>
  <c r="N1593" i="1" l="1"/>
  <c r="O1592" i="1"/>
  <c r="P1591" i="1"/>
  <c r="Q1591" i="1"/>
  <c r="O496" i="1"/>
  <c r="N497" i="1"/>
  <c r="P495" i="1"/>
  <c r="Q495" i="1"/>
  <c r="P1592" i="1" l="1"/>
  <c r="Q1592" i="1"/>
  <c r="N1594" i="1"/>
  <c r="O1593" i="1"/>
  <c r="O497" i="1"/>
  <c r="N498" i="1"/>
  <c r="P496" i="1"/>
  <c r="Q496" i="1"/>
  <c r="P1593" i="1" l="1"/>
  <c r="Q1593" i="1"/>
  <c r="N1595" i="1"/>
  <c r="O1594" i="1"/>
  <c r="N499" i="1"/>
  <c r="O498" i="1"/>
  <c r="P497" i="1"/>
  <c r="Q497" i="1"/>
  <c r="P1594" i="1" l="1"/>
  <c r="Q1594" i="1"/>
  <c r="O1595" i="1"/>
  <c r="N1596" i="1"/>
  <c r="Q498" i="1"/>
  <c r="P498" i="1"/>
  <c r="O499" i="1"/>
  <c r="N500" i="1"/>
  <c r="O1596" i="1" l="1"/>
  <c r="N1597" i="1"/>
  <c r="P1595" i="1"/>
  <c r="Q1595" i="1"/>
  <c r="O500" i="1"/>
  <c r="N501" i="1"/>
  <c r="Q499" i="1"/>
  <c r="P499" i="1"/>
  <c r="N1598" i="1" l="1"/>
  <c r="O1597" i="1"/>
  <c r="Q1596" i="1"/>
  <c r="P1596" i="1"/>
  <c r="N502" i="1"/>
  <c r="O501" i="1"/>
  <c r="P500" i="1"/>
  <c r="Q500" i="1"/>
  <c r="Q1597" i="1" l="1"/>
  <c r="P1597" i="1"/>
  <c r="O1598" i="1"/>
  <c r="N1599" i="1"/>
  <c r="P501" i="1"/>
  <c r="Q501" i="1"/>
  <c r="N503" i="1"/>
  <c r="O502" i="1"/>
  <c r="P1598" i="1" l="1"/>
  <c r="Q1598" i="1"/>
  <c r="N1600" i="1"/>
  <c r="O1599" i="1"/>
  <c r="P502" i="1"/>
  <c r="Q502" i="1"/>
  <c r="O503" i="1"/>
  <c r="N504" i="1"/>
  <c r="P1599" i="1" l="1"/>
  <c r="Q1599" i="1"/>
  <c r="O1600" i="1"/>
  <c r="N1601" i="1"/>
  <c r="P503" i="1"/>
  <c r="Q503" i="1"/>
  <c r="N505" i="1"/>
  <c r="O504" i="1"/>
  <c r="O1601" i="1" l="1"/>
  <c r="N1602" i="1"/>
  <c r="P1600" i="1"/>
  <c r="Q1600" i="1"/>
  <c r="P504" i="1"/>
  <c r="Q504" i="1"/>
  <c r="O505" i="1"/>
  <c r="N506" i="1"/>
  <c r="N1603" i="1" l="1"/>
  <c r="O1602" i="1"/>
  <c r="P1601" i="1"/>
  <c r="Q1601" i="1"/>
  <c r="N507" i="1"/>
  <c r="O506" i="1"/>
  <c r="P505" i="1"/>
  <c r="Q505" i="1"/>
  <c r="Q1602" i="1" l="1"/>
  <c r="P1602" i="1"/>
  <c r="O1603" i="1"/>
  <c r="N1604" i="1"/>
  <c r="Q506" i="1"/>
  <c r="P506" i="1"/>
  <c r="O507" i="1"/>
  <c r="N508" i="1"/>
  <c r="P1603" i="1" l="1"/>
  <c r="Q1603" i="1"/>
  <c r="N1605" i="1"/>
  <c r="O1604" i="1"/>
  <c r="P507" i="1"/>
  <c r="Q507" i="1"/>
  <c r="O508" i="1"/>
  <c r="N509" i="1"/>
  <c r="P1604" i="1" l="1"/>
  <c r="Q1604" i="1"/>
  <c r="N1606" i="1"/>
  <c r="O1605" i="1"/>
  <c r="O509" i="1"/>
  <c r="N510" i="1"/>
  <c r="P508" i="1"/>
  <c r="Q508" i="1"/>
  <c r="Q1605" i="1" l="1"/>
  <c r="P1605" i="1"/>
  <c r="O1606" i="1"/>
  <c r="N1607" i="1"/>
  <c r="O510" i="1"/>
  <c r="N511" i="1"/>
  <c r="P509" i="1"/>
  <c r="Q509" i="1"/>
  <c r="N1608" i="1" l="1"/>
  <c r="O1607" i="1"/>
  <c r="Q1606" i="1"/>
  <c r="P1606" i="1"/>
  <c r="O511" i="1"/>
  <c r="N512" i="1"/>
  <c r="P510" i="1"/>
  <c r="Q510" i="1"/>
  <c r="Q1607" i="1" l="1"/>
  <c r="P1607" i="1"/>
  <c r="O1608" i="1"/>
  <c r="N1609" i="1"/>
  <c r="O512" i="1"/>
  <c r="N513" i="1"/>
  <c r="Q511" i="1"/>
  <c r="P511" i="1"/>
  <c r="N1610" i="1" l="1"/>
  <c r="O1609" i="1"/>
  <c r="Q1608" i="1"/>
  <c r="P1608" i="1"/>
  <c r="N514" i="1"/>
  <c r="N515" i="1" s="1"/>
  <c r="O513" i="1"/>
  <c r="P512" i="1"/>
  <c r="Q512" i="1"/>
  <c r="P1609" i="1" l="1"/>
  <c r="Q1609" i="1"/>
  <c r="N1611" i="1"/>
  <c r="O1610" i="1"/>
  <c r="O515" i="1"/>
  <c r="N516" i="1"/>
  <c r="P513" i="1"/>
  <c r="Q513" i="1"/>
  <c r="O514" i="1"/>
  <c r="P1610" i="1" l="1"/>
  <c r="Q1610" i="1"/>
  <c r="N1612" i="1"/>
  <c r="O1611" i="1"/>
  <c r="N517" i="1"/>
  <c r="O516" i="1"/>
  <c r="P515" i="1"/>
  <c r="Q515" i="1"/>
  <c r="P514" i="1"/>
  <c r="Q514" i="1"/>
  <c r="Q1611" i="1" l="1"/>
  <c r="P1611" i="1"/>
  <c r="N1613" i="1"/>
  <c r="O1612" i="1"/>
  <c r="P516" i="1"/>
  <c r="Q516" i="1"/>
  <c r="O517" i="1"/>
  <c r="N518" i="1"/>
  <c r="P1612" i="1" l="1"/>
  <c r="Q1612" i="1"/>
  <c r="N1614" i="1"/>
  <c r="O1613" i="1"/>
  <c r="N519" i="1"/>
  <c r="O518" i="1"/>
  <c r="P517" i="1"/>
  <c r="Q517" i="1"/>
  <c r="Q1613" i="1" l="1"/>
  <c r="P1613" i="1"/>
  <c r="N1615" i="1"/>
  <c r="O1614" i="1"/>
  <c r="P518" i="1"/>
  <c r="Q518" i="1"/>
  <c r="O519" i="1"/>
  <c r="N520" i="1"/>
  <c r="Q1614" i="1" l="1"/>
  <c r="P1614" i="1"/>
  <c r="O1615" i="1"/>
  <c r="N1616" i="1"/>
  <c r="O520" i="1"/>
  <c r="N521" i="1"/>
  <c r="Q519" i="1"/>
  <c r="P519" i="1"/>
  <c r="N1617" i="1" l="1"/>
  <c r="O1616" i="1"/>
  <c r="P1615" i="1"/>
  <c r="Q1615" i="1"/>
  <c r="O521" i="1"/>
  <c r="N522" i="1"/>
  <c r="P520" i="1"/>
  <c r="Q520" i="1"/>
  <c r="P1616" i="1" l="1"/>
  <c r="Q1616" i="1"/>
  <c r="O1617" i="1"/>
  <c r="N1618" i="1"/>
  <c r="O522" i="1"/>
  <c r="N523" i="1"/>
  <c r="P526" i="1" s="1"/>
  <c r="P521" i="1"/>
  <c r="Q521" i="1"/>
  <c r="Q526" i="1"/>
  <c r="O1618" i="1" l="1"/>
  <c r="N1619" i="1"/>
  <c r="Q1617" i="1"/>
  <c r="P1617" i="1"/>
  <c r="O523" i="1"/>
  <c r="P533" i="1"/>
  <c r="P522" i="1"/>
  <c r="Q522" i="1"/>
  <c r="Q523" i="1"/>
  <c r="Q533" i="1"/>
  <c r="N1620" i="1" l="1"/>
  <c r="O1619" i="1"/>
  <c r="P1618" i="1"/>
  <c r="Q1618" i="1"/>
  <c r="Q1619" i="1" l="1"/>
  <c r="P1619" i="1"/>
  <c r="O1620" i="1"/>
  <c r="N1621" i="1"/>
  <c r="O1621" i="1" l="1"/>
  <c r="N1622" i="1"/>
  <c r="Q1620" i="1"/>
  <c r="P1620" i="1"/>
  <c r="O1622" i="1" l="1"/>
  <c r="P1627" i="1"/>
  <c r="Q1621" i="1"/>
  <c r="P1621" i="1"/>
  <c r="Q1622" i="1"/>
  <c r="Q1627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478D5B8-9EFF-204A-9533-9B9DB56F8DEC}" name="AK_page1" type="6" refreshedVersion="8" background="1" saveData="1">
    <textPr firstRow="8" sourceFile="/Users/erinkim/Desktop/AK_page1.rtf" delimited="0">
      <textFields count="7">
        <textField type="text"/>
        <textField type="text" position="11"/>
        <textField type="text" position="18"/>
        <textField type="text" position="27"/>
        <textField type="text" position="35"/>
        <textField type="text" position="42"/>
        <textField type="text" position="87"/>
      </textFields>
    </textPr>
  </connection>
  <connection id="2" xr16:uid="{1DDB7C38-4656-C847-AE2E-DE55840C84BB}" name="AZ_page1" type="6" refreshedVersion="8" background="1" saveData="1">
    <textPr firstRow="8" sourceFile="/Users/erinkim/Desktop/AZ_page1.rtf" delimited="0">
      <textFields count="6">
        <textField type="text"/>
        <textField type="text" position="11"/>
        <textField type="text" position="19"/>
        <textField type="text" position="28"/>
        <textField type="text" position="36"/>
        <textField type="text" position="43"/>
      </textFields>
    </textPr>
  </connection>
</connections>
</file>

<file path=xl/sharedStrings.xml><?xml version="1.0" encoding="utf-8"?>
<sst xmlns="http://schemas.openxmlformats.org/spreadsheetml/2006/main" count="27726" uniqueCount="4875">
  <si>
    <t>01</t>
  </si>
  <si>
    <t>Alabama</t>
  </si>
  <si>
    <t>001</t>
  </si>
  <si>
    <t>188</t>
  </si>
  <si>
    <t>Autauga</t>
  </si>
  <si>
    <t>035</t>
  </si>
  <si>
    <t>6</t>
  </si>
  <si>
    <t>Prattville, part</t>
  </si>
  <si>
    <t>999</t>
  </si>
  <si>
    <t>9</t>
  </si>
  <si>
    <t>Balance of county</t>
  </si>
  <si>
    <t>002</t>
  </si>
  <si>
    <t>184</t>
  </si>
  <si>
    <t>Baldwin</t>
  </si>
  <si>
    <t>010</t>
  </si>
  <si>
    <t>Daphne</t>
  </si>
  <si>
    <t>003</t>
  </si>
  <si>
    <t>000</t>
  </si>
  <si>
    <t>2</t>
  </si>
  <si>
    <t>Barbour</t>
  </si>
  <si>
    <t>014</t>
  </si>
  <si>
    <t>Eufaula</t>
  </si>
  <si>
    <t>004</t>
  </si>
  <si>
    <t>Bibb</t>
  </si>
  <si>
    <t>005</t>
  </si>
  <si>
    <t>032</t>
  </si>
  <si>
    <t>1</t>
  </si>
  <si>
    <t>Blount</t>
  </si>
  <si>
    <t>006</t>
  </si>
  <si>
    <t>Bullock</t>
  </si>
  <si>
    <t>007</t>
  </si>
  <si>
    <t>Butler</t>
  </si>
  <si>
    <t>008</t>
  </si>
  <si>
    <t>012</t>
  </si>
  <si>
    <t>Calhoun</t>
  </si>
  <si>
    <t>5</t>
  </si>
  <si>
    <t>Anniston</t>
  </si>
  <si>
    <t>024</t>
  </si>
  <si>
    <t>Jacksonville</t>
  </si>
  <si>
    <t>009</t>
  </si>
  <si>
    <t>Chambers</t>
  </si>
  <si>
    <t>Cherokee</t>
  </si>
  <si>
    <t>011</t>
  </si>
  <si>
    <t>Chilton</t>
  </si>
  <si>
    <t>Choctaw</t>
  </si>
  <si>
    <t>013</t>
  </si>
  <si>
    <t>Clarke</t>
  </si>
  <si>
    <t>Clay</t>
  </si>
  <si>
    <t>Cleburne</t>
  </si>
  <si>
    <t>016</t>
  </si>
  <si>
    <t>Coffee</t>
  </si>
  <si>
    <t>Enterprise, part</t>
  </si>
  <si>
    <t>017</t>
  </si>
  <si>
    <t>094</t>
  </si>
  <si>
    <t>Colbert</t>
  </si>
  <si>
    <t>040</t>
  </si>
  <si>
    <t>Sheffield</t>
  </si>
  <si>
    <t>018</t>
  </si>
  <si>
    <t>Conecuh</t>
  </si>
  <si>
    <t>019</t>
  </si>
  <si>
    <t>Coosa</t>
  </si>
  <si>
    <t>020</t>
  </si>
  <si>
    <t>Covington</t>
  </si>
  <si>
    <t>021</t>
  </si>
  <si>
    <t>Crenshaw</t>
  </si>
  <si>
    <t>022</t>
  </si>
  <si>
    <t>Cullman</t>
  </si>
  <si>
    <t>023</t>
  </si>
  <si>
    <t>077</t>
  </si>
  <si>
    <t>Dale</t>
  </si>
  <si>
    <t>4</t>
  </si>
  <si>
    <t>Dothan, part</t>
  </si>
  <si>
    <t>033</t>
  </si>
  <si>
    <t>Ozark</t>
  </si>
  <si>
    <t>Dallas</t>
  </si>
  <si>
    <t>039</t>
  </si>
  <si>
    <t>Selma</t>
  </si>
  <si>
    <t>025</t>
  </si>
  <si>
    <t>De Kalb</t>
  </si>
  <si>
    <t>Fort Payne</t>
  </si>
  <si>
    <t>026</t>
  </si>
  <si>
    <t>Elmore</t>
  </si>
  <si>
    <t>027</t>
  </si>
  <si>
    <t>Escambia</t>
  </si>
  <si>
    <t>028</t>
  </si>
  <si>
    <t>105</t>
  </si>
  <si>
    <t>Etowah</t>
  </si>
  <si>
    <t>Gadsden</t>
  </si>
  <si>
    <t>029</t>
  </si>
  <si>
    <t>Fayette</t>
  </si>
  <si>
    <t>030</t>
  </si>
  <si>
    <t>Franklin</t>
  </si>
  <si>
    <t>031</t>
  </si>
  <si>
    <t>Geneva</t>
  </si>
  <si>
    <t>Greene</t>
  </si>
  <si>
    <t>Hale</t>
  </si>
  <si>
    <t>034</t>
  </si>
  <si>
    <t>Henry</t>
  </si>
  <si>
    <t>Houston</t>
  </si>
  <si>
    <t>036</t>
  </si>
  <si>
    <t>Jackson</t>
  </si>
  <si>
    <t>038</t>
  </si>
  <si>
    <t>Scottsboro</t>
  </si>
  <si>
    <t>037</t>
  </si>
  <si>
    <t>Jefferson</t>
  </si>
  <si>
    <t>Bessemer</t>
  </si>
  <si>
    <t>Birmingham, part</t>
  </si>
  <si>
    <t>015</t>
  </si>
  <si>
    <t>Fairfield</t>
  </si>
  <si>
    <t>Homewood</t>
  </si>
  <si>
    <t>Hoover, part</t>
  </si>
  <si>
    <t>Hueytown</t>
  </si>
  <si>
    <t>Leeds, part</t>
  </si>
  <si>
    <t>Mountain Brook</t>
  </si>
  <si>
    <t>046</t>
  </si>
  <si>
    <t>G</t>
  </si>
  <si>
    <t>Vestavia Hills</t>
  </si>
  <si>
    <t>Lamar</t>
  </si>
  <si>
    <t>Lauderdale</t>
  </si>
  <si>
    <t>Florence</t>
  </si>
  <si>
    <t>072</t>
  </si>
  <si>
    <t>Lawrence</t>
  </si>
  <si>
    <t>041</t>
  </si>
  <si>
    <t>Lee</t>
  </si>
  <si>
    <t>Auburn</t>
  </si>
  <si>
    <t>Opelika</t>
  </si>
  <si>
    <t>Phenix City, part</t>
  </si>
  <si>
    <t>042</t>
  </si>
  <si>
    <t>129</t>
  </si>
  <si>
    <t>Limestone</t>
  </si>
  <si>
    <t>Athens</t>
  </si>
  <si>
    <t>Decatur, part</t>
  </si>
  <si>
    <t>3</t>
  </si>
  <si>
    <t>Huntsville, part</t>
  </si>
  <si>
    <t>Madison, part</t>
  </si>
  <si>
    <t>043</t>
  </si>
  <si>
    <t>Lowndes</t>
  </si>
  <si>
    <t>044</t>
  </si>
  <si>
    <t>Macon</t>
  </si>
  <si>
    <t>045</t>
  </si>
  <si>
    <t>Tuskegee</t>
  </si>
  <si>
    <t>Madison</t>
  </si>
  <si>
    <t>Marengo</t>
  </si>
  <si>
    <t>047</t>
  </si>
  <si>
    <t>Marion</t>
  </si>
  <si>
    <t>048</t>
  </si>
  <si>
    <t>Marshall</t>
  </si>
  <si>
    <t>Albertville</t>
  </si>
  <si>
    <t>049</t>
  </si>
  <si>
    <t>Mobile</t>
  </si>
  <si>
    <t>Prichard</t>
  </si>
  <si>
    <t>Saraland</t>
  </si>
  <si>
    <t>050</t>
  </si>
  <si>
    <t>Monroe</t>
  </si>
  <si>
    <t>051</t>
  </si>
  <si>
    <t>1.98</t>
  </si>
  <si>
    <t>Montgomery</t>
  </si>
  <si>
    <t>052</t>
  </si>
  <si>
    <t>Morgan</t>
  </si>
  <si>
    <t>Hartselle</t>
  </si>
  <si>
    <t>053</t>
  </si>
  <si>
    <t>Perry</t>
  </si>
  <si>
    <t>054</t>
  </si>
  <si>
    <t>Pickens</t>
  </si>
  <si>
    <t>055</t>
  </si>
  <si>
    <t>Pike</t>
  </si>
  <si>
    <t>Troy</t>
  </si>
  <si>
    <t>056</t>
  </si>
  <si>
    <t>Randolph</t>
  </si>
  <si>
    <t>057</t>
  </si>
  <si>
    <t>063</t>
  </si>
  <si>
    <t>Russell</t>
  </si>
  <si>
    <t>058</t>
  </si>
  <si>
    <t>St. Clair</t>
  </si>
  <si>
    <t>059</t>
  </si>
  <si>
    <t>Shelby</t>
  </si>
  <si>
    <t>Alabaster</t>
  </si>
  <si>
    <t>060</t>
  </si>
  <si>
    <t>Sumter</t>
  </si>
  <si>
    <t>061</t>
  </si>
  <si>
    <t>Talladega</t>
  </si>
  <si>
    <t>Sylacauga</t>
  </si>
  <si>
    <t>062</t>
  </si>
  <si>
    <t>Tallapoosa</t>
  </si>
  <si>
    <t>Alexander City</t>
  </si>
  <si>
    <t>06</t>
  </si>
  <si>
    <t>3     287</t>
  </si>
  <si>
    <t>Tuscaloosa</t>
  </si>
  <si>
    <t>Northport</t>
  </si>
  <si>
    <t>Tuscaloosa, con.</t>
  </si>
  <si>
    <t>064</t>
  </si>
  <si>
    <t>Walker</t>
  </si>
  <si>
    <t>Jasper</t>
  </si>
  <si>
    <t>065</t>
  </si>
  <si>
    <t>Washington</t>
  </si>
  <si>
    <t>066</t>
  </si>
  <si>
    <t>Wilcox</t>
  </si>
  <si>
    <t>067</t>
  </si>
  <si>
    <t>Winston</t>
  </si>
  <si>
    <t>02</t>
  </si>
  <si>
    <t>Alaska</t>
  </si>
  <si>
    <t>Aleutians East</t>
  </si>
  <si>
    <t>Aleutians West</t>
  </si>
  <si>
    <t>Anchorage, coext. with Anchorage city</t>
  </si>
  <si>
    <t>Bethel</t>
  </si>
  <si>
    <t>Bristol Bay</t>
  </si>
  <si>
    <t>Dillingham</t>
  </si>
  <si>
    <t>Fairbanks North Star</t>
  </si>
  <si>
    <t>Fairbanks</t>
  </si>
  <si>
    <t>Balance of area</t>
  </si>
  <si>
    <t>Haines</t>
  </si>
  <si>
    <t>Juneau, coext. with Juneau city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</si>
  <si>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</si>
  <si>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</si>
  <si>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</si>
  <si>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</si>
  <si>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</si>
  <si>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</si>
  <si>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</si>
  <si>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</si>
  <si>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Prince of Wales-Outer Ketchikan</t>
  </si>
  <si>
    <t>Sitka</t>
  </si>
  <si>
    <t>Skagway-Hoonah-Angoon</t>
  </si>
  <si>
    <t>Southeast Fairbanks</t>
  </si>
  <si>
    <t>Valdez-Cordova</t>
  </si>
  <si>
    <t>Wade Hampton</t>
  </si>
  <si>
    <t>Wrangell-Petersburg</t>
  </si>
  <si>
    <t>Yakutat</t>
  </si>
  <si>
    <t>Yukon-Koyukuk</t>
  </si>
  <si>
    <t>03</t>
  </si>
  <si>
    <t>Arizona</t>
  </si>
  <si>
    <t>Apache</t>
  </si>
  <si>
    <t>Cochise</t>
  </si>
  <si>
    <t>Douglas</t>
  </si>
  <si>
    <t>Sierra Vista</t>
  </si>
  <si>
    <t>Coconino</t>
  </si>
  <si>
    <t>Flagstaff</t>
  </si>
  <si>
    <t>Gila</t>
  </si>
  <si>
    <t>Graham</t>
  </si>
  <si>
    <t>Greenlee</t>
  </si>
  <si>
    <t>La Paz</t>
  </si>
  <si>
    <t>215</t>
  </si>
  <si>
    <t>Maricopa</t>
  </si>
  <si>
    <t>Apache Junction, part</t>
  </si>
  <si>
    <t>Avondale</t>
  </si>
  <si>
    <t>Chandler</t>
  </si>
  <si>
    <t>Fountain Hills</t>
  </si>
  <si>
    <t>Gilbert</t>
  </si>
  <si>
    <t>Glendale</t>
  </si>
  <si>
    <t>Mesa</t>
  </si>
  <si>
    <t>Paradise Valley</t>
  </si>
  <si>
    <t>Peoria</t>
  </si>
  <si>
    <t>Phoenix</t>
  </si>
  <si>
    <t>Scottsdale</t>
  </si>
  <si>
    <t>Tempe</t>
  </si>
  <si>
    <t>159</t>
  </si>
  <si>
    <t>Mohave</t>
  </si>
  <si>
    <t>Bullhead City</t>
  </si>
  <si>
    <t>Kingman</t>
  </si>
  <si>
    <t>Lake Havasu City</t>
  </si>
  <si>
    <t>Navajo</t>
  </si>
  <si>
    <t>285</t>
  </si>
  <si>
    <t>Pima</t>
  </si>
  <si>
    <t>Tucson</t>
  </si>
  <si>
    <t>Pinal</t>
  </si>
  <si>
    <t>Casa Grande</t>
  </si>
  <si>
    <t>Santa Cruz</t>
  </si>
  <si>
    <t>Nogales</t>
  </si>
  <si>
    <t>Yavapai</t>
  </si>
  <si>
    <t>Prescott</t>
  </si>
  <si>
    <t>311</t>
  </si>
  <si>
    <t>Yuma</t>
  </si>
  <si>
    <t xml:space="preserve">Balance of county                                                       </t>
  </si>
  <si>
    <t>04</t>
  </si>
  <si>
    <t>Arkansas</t>
  </si>
  <si>
    <t>Stuttgart</t>
  </si>
  <si>
    <t>Ashley</t>
  </si>
  <si>
    <t>Baxter</t>
  </si>
  <si>
    <t>092</t>
  </si>
  <si>
    <t>Benton</t>
  </si>
  <si>
    <t>Bentonville</t>
  </si>
  <si>
    <t>Rogers</t>
  </si>
  <si>
    <t>Springdale, part</t>
  </si>
  <si>
    <t>Boone</t>
  </si>
  <si>
    <t>.    000</t>
  </si>
  <si>
    <t>Bradley</t>
  </si>
  <si>
    <t>Carroll</t>
  </si>
  <si>
    <t>Chicot</t>
  </si>
  <si>
    <t>Clark</t>
  </si>
  <si>
    <t>Arkadelphia</t>
  </si>
  <si>
    <t>99s</t>
  </si>
  <si>
    <t>Cleveland</t>
  </si>
  <si>
    <t>Columbia</t>
  </si>
  <si>
    <t>Magnolia</t>
  </si>
  <si>
    <t>Conway</t>
  </si>
  <si>
    <t>Craighead</t>
  </si>
  <si>
    <t>,Jonesboro</t>
  </si>
  <si>
    <t>i</t>
  </si>
  <si>
    <t>00       1</t>
  </si>
  <si>
    <t>Crawford</t>
  </si>
  <si>
    <t>Van Buren</t>
  </si>
  <si>
    <t>17</t>
  </si>
  <si>
    <t>8        1</t>
  </si>
  <si>
    <t>Crittenden</t>
  </si>
  <si>
    <t>West Memphis</t>
  </si>
  <si>
    <t>Cross</t>
  </si>
  <si>
    <t>Desha</t>
  </si>
  <si>
    <t>Drew</t>
  </si>
  <si>
    <t>i 6</t>
  </si>
  <si>
    <t>6        1</t>
  </si>
  <si>
    <t>Faulkner</t>
  </si>
  <si>
    <t>,000</t>
  </si>
  <si>
    <t>00</t>
  </si>
  <si>
    <t>0        2</t>
  </si>
  <si>
    <t>Fulton</t>
  </si>
  <si>
    <t>Garland</t>
  </si>
  <si>
    <t>01;</t>
  </si>
  <si>
    <t>Hot Springs</t>
  </si>
  <si>
    <t>Grant</t>
  </si>
  <si>
    <t>Paragould</t>
  </si>
  <si>
    <t>Hempstead</t>
  </si>
  <si>
    <t>Hot     Spring</t>
  </si>
  <si>
    <t>Howard</t>
  </si>
  <si>
    <t>Independence</t>
  </si>
  <si>
    <t>Izard</t>
  </si>
  <si>
    <t>216</t>
  </si>
  <si>
    <t>Pine Bluff</t>
  </si>
  <si>
    <t>Johnson</t>
  </si>
  <si>
    <t>Lafayette</t>
  </si>
  <si>
    <t>Lincoln</t>
  </si>
  <si>
    <t>Little River</t>
  </si>
  <si>
    <t>Logan</t>
  </si>
  <si>
    <t>16</t>
  </si>
  <si>
    <t>Lonoke</t>
  </si>
  <si>
    <t>281</t>
  </si>
  <si>
    <t>Miller</t>
  </si>
  <si>
    <t>Texarkana</t>
  </si>
  <si>
    <t>Mississippi</t>
  </si>
  <si>
    <t>Blytheville</t>
  </si>
  <si>
    <t>Mississippi, con.</t>
  </si>
  <si>
    <t>Nevada</t>
  </si>
  <si>
    <t>Newton</t>
  </si>
  <si>
    <t>Ouachita</t>
  </si>
  <si>
    <t>Camden</t>
  </si>
  <si>
    <t>Phillips</t>
  </si>
  <si>
    <t>West Helena</t>
  </si>
  <si>
    <t>Poinsett</t>
  </si>
  <si>
    <t>Polk</t>
  </si>
  <si>
    <t>Pope</t>
  </si>
  <si>
    <t>Russellvllle</t>
  </si>
  <si>
    <t>Prairie</t>
  </si>
  <si>
    <t>166</t>
  </si>
  <si>
    <t>Pulaski</t>
  </si>
  <si>
    <t>Little Rock</t>
  </si>
  <si>
    <t>North Little Rock</t>
  </si>
  <si>
    <t>Sherwood</t>
  </si>
  <si>
    <t>St. Francis</t>
  </si>
  <si>
    <t>Forrest City</t>
  </si>
  <si>
    <t>Saline</t>
  </si>
  <si>
    <t>Scott</t>
  </si>
  <si>
    <t>Searcy</t>
  </si>
  <si>
    <t>100</t>
  </si>
  <si>
    <t>Sebastian</t>
  </si>
  <si>
    <t>Fort Smith</t>
  </si>
  <si>
    <t>Sevier</t>
  </si>
  <si>
    <t>068</t>
  </si>
  <si>
    <t>Sharp</t>
  </si>
  <si>
    <t>069</t>
  </si>
  <si>
    <t>Stone</t>
  </si>
  <si>
    <t>070</t>
  </si>
  <si>
    <t>Union</t>
  </si>
  <si>
    <t>El Dorado</t>
  </si>
  <si>
    <t>071</t>
  </si>
  <si>
    <t>Fayettevllle</t>
  </si>
  <si>
    <t>Springsdale, part</t>
  </si>
  <si>
    <t>073</t>
  </si>
  <si>
    <t>White</t>
  </si>
  <si>
    <t>074</t>
  </si>
  <si>
    <t>Woodruff</t>
  </si>
  <si>
    <t>075</t>
  </si>
  <si>
    <t>Yell</t>
  </si>
  <si>
    <t>05</t>
  </si>
  <si>
    <t>California</t>
  </si>
  <si>
    <t>201</t>
  </si>
  <si>
    <t>Alameda</t>
  </si>
  <si>
    <t>Albany</t>
  </si>
  <si>
    <t>Berkeley</t>
  </si>
  <si>
    <t>Dublin</t>
  </si>
  <si>
    <t>090</t>
  </si>
  <si>
    <t>Fremont</t>
  </si>
  <si>
    <t>103</t>
  </si>
  <si>
    <t>Hayward</t>
  </si>
  <si>
    <t>135</t>
  </si>
  <si>
    <t>Livermore</t>
  </si>
  <si>
    <t>173</t>
  </si>
  <si>
    <t>Newark</t>
  </si>
  <si>
    <t>179</t>
  </si>
  <si>
    <t>Oakland</t>
  </si>
  <si>
    <t>199</t>
  </si>
  <si>
    <t>Piedmont</t>
  </si>
  <si>
    <t>204</t>
  </si>
  <si>
    <t>Pleasanton</t>
  </si>
  <si>
    <t>242</t>
  </si>
  <si>
    <t>San Leandro</t>
  </si>
  <si>
    <t>287</t>
  </si>
  <si>
    <t>Union City</t>
  </si>
  <si>
    <t>Alpine</t>
  </si>
  <si>
    <t>Amador</t>
  </si>
  <si>
    <t>Butte</t>
  </si>
  <si>
    <t>Chico</t>
  </si>
  <si>
    <t>Oroville</t>
  </si>
  <si>
    <t>193</t>
  </si>
  <si>
    <t>Paradise</t>
  </si>
  <si>
    <t>Calaveras</t>
  </si>
  <si>
    <t>Col usa</t>
  </si>
  <si>
    <t>Contra Costa</t>
  </si>
  <si>
    <t>Antioch</t>
  </si>
  <si>
    <t>Concord</t>
  </si>
  <si>
    <t>Danville</t>
  </si>
  <si>
    <t>El Cerrito</t>
  </si>
  <si>
    <t>Hercules</t>
  </si>
  <si>
    <t>118</t>
  </si>
  <si>
    <t>151</t>
  </si>
  <si>
    <t>Martinez</t>
  </si>
  <si>
    <t>167</t>
  </si>
  <si>
    <t>Moraga Town</t>
  </si>
  <si>
    <t>183</t>
  </si>
  <si>
    <t>Orinda</t>
  </si>
  <si>
    <t>200</t>
  </si>
  <si>
    <t>Pinole</t>
  </si>
  <si>
    <t>Pittsburg</t>
  </si>
  <si>
    <t>203</t>
  </si>
  <si>
    <t>Pleasant Hill</t>
  </si>
  <si>
    <t>21a</t>
  </si>
  <si>
    <t>Richmond</t>
  </si>
  <si>
    <t>247</t>
  </si>
  <si>
    <t>San Pablo</t>
  </si>
  <si>
    <t>249</t>
  </si>
  <si>
    <t>San Ramon</t>
  </si>
  <si>
    <t>295</t>
  </si>
  <si>
    <t>Walnut Creek</t>
  </si>
  <si>
    <t>Del Norte</t>
  </si>
  <si>
    <t>239</t>
  </si>
  <si>
    <t>270</t>
  </si>
  <si>
    <t>South Lake Tahoe</t>
  </si>
  <si>
    <t>104</t>
  </si>
  <si>
    <t>Fresno</t>
  </si>
  <si>
    <t>Clovis</t>
  </si>
  <si>
    <t>091</t>
  </si>
  <si>
    <t>Reedley</t>
  </si>
  <si>
    <t>238</t>
  </si>
  <si>
    <t>Sanger</t>
  </si>
  <si>
    <t>264</t>
  </si>
  <si>
    <t>Glenn</t>
  </si>
  <si>
    <t>Humboldt</t>
  </si>
  <si>
    <t>Arcata</t>
  </si>
  <si>
    <t>083</t>
  </si>
  <si>
    <t>Eureka</t>
  </si>
  <si>
    <t>Imperial</t>
  </si>
  <si>
    <t>Brawley</t>
  </si>
  <si>
    <t>Calexico</t>
  </si>
  <si>
    <t>076</t>
  </si>
  <si>
    <t>El Centro</t>
  </si>
  <si>
    <t>Inyo</t>
  </si>
  <si>
    <t>Kern</t>
  </si>
  <si>
    <t>Bakersfield</t>
  </si>
  <si>
    <t>Delano</t>
  </si>
  <si>
    <t>219</t>
  </si>
  <si>
    <t>Ridgecrest</t>
  </si>
  <si>
    <t>296</t>
  </si>
  <si>
    <t>Wasco</t>
  </si>
  <si>
    <t>Kings</t>
  </si>
  <si>
    <t>Corcoran</t>
  </si>
  <si>
    <t>Hanford</t>
  </si>
  <si>
    <t>134</t>
  </si>
  <si>
    <t>Lemoore</t>
  </si>
  <si>
    <t>Lake</t>
  </si>
  <si>
    <t>Clearlake</t>
  </si>
  <si>
    <t>Lassen</t>
  </si>
  <si>
    <t>168</t>
  </si>
  <si>
    <t>Los Angeles</t>
  </si>
  <si>
    <t>Agoura Hills</t>
  </si>
  <si>
    <t>Alhambra</t>
  </si>
  <si>
    <t>Arcadia</t>
  </si>
  <si>
    <t>Artesia</t>
  </si>
  <si>
    <t>Azusa</t>
  </si>
  <si>
    <t>Baldwin Park</t>
  </si>
  <si>
    <t>Bell</t>
  </si>
  <si>
    <t>Bel lflower</t>
  </si>
  <si>
    <t>Bell Gardens</t>
  </si>
  <si>
    <t>Beverly Hills</t>
  </si>
  <si>
    <t>Burbank</t>
  </si>
  <si>
    <t>Carson</t>
  </si>
  <si>
    <t>Cerritos</t>
  </si>
  <si>
    <t>Claremont</t>
  </si>
  <si>
    <t>Commerce</t>
  </si>
  <si>
    <t>Compton</t>
  </si>
  <si>
    <t>Covina</t>
  </si>
  <si>
    <t>Cuciahy</t>
  </si>
  <si>
    <t>Culver City</t>
  </si>
  <si>
    <t>Diamond Bar</t>
  </si>
  <si>
    <t>Downey</t>
  </si>
  <si>
    <t>Duarte</t>
  </si>
  <si>
    <t>078</t>
  </si>
  <si>
    <t>El Monte</t>
  </si>
  <si>
    <t>080</t>
  </si>
  <si>
    <t>El Segundo</t>
  </si>
  <si>
    <t>093</t>
  </si>
  <si>
    <t>Gardena</t>
  </si>
  <si>
    <t>096</t>
  </si>
  <si>
    <t>097</t>
  </si>
  <si>
    <t>Glendora</t>
  </si>
  <si>
    <t>101</t>
  </si>
  <si>
    <t>Hawaiian Gardens</t>
  </si>
  <si>
    <t>102</t>
  </si>
  <si>
    <t>Hawthorne</t>
  </si>
  <si>
    <t>106</t>
  </si>
  <si>
    <t>Hermosa Beach</t>
  </si>
  <si>
    <t>112</t>
  </si>
  <si>
    <t>Huntington Park</t>
  </si>
  <si>
    <t>115</t>
  </si>
  <si>
    <t>Inglewood</t>
  </si>
  <si>
    <t>117</t>
  </si>
  <si>
    <t>La Canada Flintridge</t>
  </si>
  <si>
    <t>123</t>
  </si>
  <si>
    <t>Lakewood</t>
  </si>
  <si>
    <t>125</t>
  </si>
  <si>
    <t>La Mirada</t>
  </si>
  <si>
    <t>126</t>
  </si>
  <si>
    <t>Lancaster</t>
  </si>
  <si>
    <t>128</t>
  </si>
  <si>
    <t>La Puente</t>
  </si>
  <si>
    <t>131</t>
  </si>
  <si>
    <t>La Verne</t>
  </si>
  <si>
    <t>132</t>
  </si>
  <si>
    <t>Lawndale</t>
  </si>
  <si>
    <t>138</t>
  </si>
  <si>
    <t>Lomi ta</t>
  </si>
  <si>
    <t>140</t>
  </si>
  <si>
    <t>Long Beach</t>
  </si>
  <si>
    <t>143</t>
  </si>
  <si>
    <t>0</t>
  </si>
  <si>
    <t>146</t>
  </si>
  <si>
    <t>Lynwood</t>
  </si>
  <si>
    <t>148</t>
  </si>
  <si>
    <t>Manhattan Beach</t>
  </si>
  <si>
    <t>153</t>
  </si>
  <si>
    <t>Maywood</t>
  </si>
  <si>
    <t>161</t>
  </si>
  <si>
    <t>Monrovia</t>
  </si>
  <si>
    <t>163</t>
  </si>
  <si>
    <t>Montebel        10</t>
  </si>
  <si>
    <t>165</t>
  </si>
  <si>
    <t>Monterey          Park</t>
  </si>
  <si>
    <t>176</t>
  </si>
  <si>
    <t>Norwalk</t>
  </si>
  <si>
    <t>Palmdale</t>
  </si>
  <si>
    <t>192</t>
  </si>
  <si>
    <t>Pales Verdes Estates</t>
  </si>
  <si>
    <t>194</t>
  </si>
  <si>
    <t>Paramount</t>
  </si>
  <si>
    <t>195</t>
  </si>
  <si>
    <t>Pasadena</t>
  </si>
  <si>
    <t>198</t>
  </si>
  <si>
    <t>Pico Rivera</t>
  </si>
  <si>
    <t>205</t>
  </si>
  <si>
    <t>Pomona</t>
  </si>
  <si>
    <t>210</t>
  </si>
  <si>
    <t>Rancho Pales Verdes</t>
  </si>
  <si>
    <t>~14</t>
  </si>
  <si>
    <t>Redondo Beach</t>
  </si>
  <si>
    <t>223</t>
  </si>
  <si>
    <t>Rosemead</t>
  </si>
  <si>
    <t>234</t>
  </si>
  <si>
    <t>San Dimas</t>
  </si>
  <si>
    <t>235</t>
  </si>
  <si>
    <t>San Fernando</t>
  </si>
  <si>
    <t>237</t>
  </si>
  <si>
    <t>San Gabriel</t>
  </si>
  <si>
    <t>245</t>
  </si>
  <si>
    <t>San Marino</t>
  </si>
  <si>
    <t>253</t>
  </si>
  <si>
    <t>Santa Clarita</t>
  </si>
  <si>
    <t>255</t>
  </si>
  <si>
    <t>Santa Fe Springs</t>
  </si>
  <si>
    <t>257</t>
  </si>
  <si>
    <t>Santa Monica</t>
  </si>
  <si>
    <t>265</t>
  </si>
  <si>
    <t>Sierra Madre</t>
  </si>
  <si>
    <t>268</t>
  </si>
  <si>
    <t>South El Monte</t>
  </si>
  <si>
    <t>269</t>
  </si>
  <si>
    <t>South Gate</t>
  </si>
  <si>
    <t>271</t>
  </si>
  <si>
    <t>South Pasadena</t>
  </si>
  <si>
    <t>27.9</t>
  </si>
  <si>
    <t>Temple City</t>
  </si>
  <si>
    <t>280</t>
  </si>
  <si>
    <t>Torrance</t>
  </si>
  <si>
    <t>294</t>
  </si>
  <si>
    <t>Walnut</t>
  </si>
  <si>
    <t>29.9</t>
  </si>
  <si>
    <t>West Covina</t>
  </si>
  <si>
    <t>299</t>
  </si>
  <si>
    <t>West Hollywood</t>
  </si>
  <si>
    <t>302</t>
  </si>
  <si>
    <t>Whittier</t>
  </si>
  <si>
    <t>Madera</t>
  </si>
  <si>
    <t>147</t>
  </si>
  <si>
    <t>250</t>
  </si>
  <si>
    <t>Marina</t>
  </si>
  <si>
    <t>130</t>
  </si>
  <si>
    <t>Larkspur</t>
  </si>
  <si>
    <t>157</t>
  </si>
  <si>
    <t>Mill Valley</t>
  </si>
  <si>
    <t>177</t>
  </si>
  <si>
    <t>Novato</t>
  </si>
  <si>
    <t>227</t>
  </si>
  <si>
    <t>San Anselmo</t>
  </si>
  <si>
    <t>248</t>
  </si>
  <si>
    <t>San Rafael</t>
  </si>
  <si>
    <t>Mariposa</t>
  </si>
  <si>
    <t>Menctocino</t>
  </si>
  <si>
    <t>286</t>
  </si>
  <si>
    <t>Ukiah</t>
  </si>
  <si>
    <t>Merced</t>
  </si>
  <si>
    <t>Atwater</t>
  </si>
  <si>
    <t>144</t>
  </si>
  <si>
    <t>Los Banos</t>
  </si>
  <si>
    <t>155</t>
  </si>
  <si>
    <t>Modoc</t>
  </si>
  <si>
    <t>Mono</t>
  </si>
  <si>
    <t>Monterey</t>
  </si>
  <si>
    <t>150</t>
  </si>
  <si>
    <t>164</t>
  </si>
  <si>
    <t>187</t>
  </si>
  <si>
    <t>Pacific Grove</t>
  </si>
  <si>
    <t>226</t>
  </si>
  <si>
    <t>Salinas</t>
  </si>
  <si>
    <t>263</t>
  </si>
  <si>
    <t>Seaside</t>
  </si>
  <si>
    <t>290</t>
  </si>
  <si>
    <t>Napa</t>
  </si>
  <si>
    <t>171</t>
  </si>
  <si>
    <t>207</t>
  </si>
  <si>
    <t>Orange</t>
  </si>
  <si>
    <t>Anaheim</t>
  </si>
  <si>
    <t>Brea</t>
  </si>
  <si>
    <t>Buena Park</t>
  </si>
  <si>
    <t>Costa Mesa</t>
  </si>
  <si>
    <t>Cypress</t>
  </si>
  <si>
    <t>Oana Point</t>
  </si>
  <si>
    <t>089</t>
  </si>
  <si>
    <t>Fountain Valley</t>
  </si>
  <si>
    <t>Fullerton</t>
  </si>
  <si>
    <t>Garden Grove</t>
  </si>
  <si>
    <t>111</t>
  </si>
  <si>
    <t>Huntington Beach</t>
  </si>
  <si>
    <t>116</t>
  </si>
  <si>
    <t>Irvine</t>
  </si>
  <si>
    <t>119</t>
  </si>
  <si>
    <t>Laguna Beach</t>
  </si>
  <si>
    <t>120</t>
  </si>
  <si>
    <t>Laguna Niguel</t>
  </si>
  <si>
    <t>121</t>
  </si>
  <si>
    <t>La Habra</t>
  </si>
  <si>
    <t>127</t>
  </si>
  <si>
    <t>La Palma</t>
  </si>
  <si>
    <t>141</t>
  </si>
  <si>
    <t>Los Alamitos</t>
  </si>
  <si>
    <t>Mission Vlejo</t>
  </si>
  <si>
    <t>174</t>
  </si>
  <si>
    <t>Newport Beach</t>
  </si>
  <si>
    <t>182</t>
  </si>
  <si>
    <t>202</t>
  </si>
  <si>
    <t>Placentia</t>
  </si>
  <si>
    <t>232</t>
  </si>
  <si>
    <t>San Clemente</t>
  </si>
  <si>
    <t>241</t>
  </si>
  <si>
    <t>San duan Capistrano</t>
  </si>
  <si>
    <t>Santa Ana</t>
  </si>
  <si>
    <t>262</t>
  </si>
  <si>
    <t>Seal Beach</t>
  </si>
  <si>
    <t>273</t>
  </si>
  <si>
    <t>Stanton</t>
  </si>
  <si>
    <t>284</t>
  </si>
  <si>
    <t>Tustin</t>
  </si>
  <si>
    <t>300</t>
  </si>
  <si>
    <t>Westminster</t>
  </si>
  <si>
    <t>304</t>
  </si>
  <si>
    <t>Yorba Linda</t>
  </si>
  <si>
    <t>Placer</t>
  </si>
  <si>
    <t>221</t>
  </si>
  <si>
    <t>Rocklin</t>
  </si>
  <si>
    <t>224</t>
  </si>
  <si>
    <t>Roseville</t>
  </si>
  <si>
    <t>Plumas</t>
  </si>
  <si>
    <t>233</t>
  </si>
  <si>
    <t>Riverside</t>
  </si>
  <si>
    <t>Banning</t>
  </si>
  <si>
    <t>Cathedral City</t>
  </si>
  <si>
    <t>Coachella</t>
  </si>
  <si>
    <t>Corona</t>
  </si>
  <si>
    <t>Desert Hot Springs</t>
  </si>
  <si>
    <t>Hemet</t>
  </si>
  <si>
    <t>114</t>
  </si>
  <si>
    <t>Indio</t>
  </si>
  <si>
    <t>122</t>
  </si>
  <si>
    <t>Lake Elsinore</t>
  </si>
  <si>
    <t>La Quinta</t>
  </si>
  <si>
    <t>Moreno Valley</t>
  </si>
  <si>
    <t>175</t>
  </si>
  <si>
    <t>Norco</t>
  </si>
  <si>
    <t>189</t>
  </si>
  <si>
    <t>Palm Desert</t>
  </si>
  <si>
    <t>190</t>
  </si>
  <si>
    <t>Palm Springs</t>
  </si>
  <si>
    <t>196</t>
  </si>
  <si>
    <t>Perris</t>
  </si>
  <si>
    <t>220</t>
  </si>
  <si>
    <t>San Jacinto</t>
  </si>
  <si>
    <t>277</t>
  </si>
  <si>
    <t>Temecula</t>
  </si>
  <si>
    <t>Sacramento</t>
  </si>
  <si>
    <t>086</t>
  </si>
  <si>
    <t>Fol som</t>
  </si>
  <si>
    <t>225</t>
  </si>
  <si>
    <t>San Benito</t>
  </si>
  <si>
    <t>110</t>
  </si>
  <si>
    <t>Hollister</t>
  </si>
  <si>
    <t>San Bernardino</t>
  </si>
  <si>
    <t>Apple Valley</t>
  </si>
  <si>
    <t>Barstow</t>
  </si>
  <si>
    <t>Chino</t>
  </si>
  <si>
    <t>Colton</t>
  </si>
  <si>
    <t>087</t>
  </si>
  <si>
    <t>Fontana</t>
  </si>
  <si>
    <t>098</t>
  </si>
  <si>
    <t>Grand Terrace</t>
  </si>
  <si>
    <t>107</t>
  </si>
  <si>
    <t>Hesperia</t>
  </si>
  <si>
    <t>108</t>
  </si>
  <si>
    <t>Highland</t>
  </si>
  <si>
    <t>137</t>
  </si>
  <si>
    <t>Loma Linda</t>
  </si>
  <si>
    <t>162</t>
  </si>
  <si>
    <t>Montclair</t>
  </si>
  <si>
    <t>181</t>
  </si>
  <si>
    <t>Ontario</t>
  </si>
  <si>
    <t>209</t>
  </si>
  <si>
    <t>Rancho Cucamonga</t>
  </si>
  <si>
    <t>213</t>
  </si>
  <si>
    <t>Redlands</t>
  </si>
  <si>
    <t>217</t>
  </si>
  <si>
    <t>Rialto</t>
  </si>
  <si>
    <t>228</t>
  </si>
  <si>
    <t>Twentynine Palms</t>
  </si>
  <si>
    <t>288</t>
  </si>
  <si>
    <t>Yucaipa</t>
  </si>
  <si>
    <t>291</t>
  </si>
  <si>
    <t>Vlctorvllle</t>
  </si>
  <si>
    <t>306</t>
  </si>
  <si>
    <t>Yucalpa</t>
  </si>
  <si>
    <t>San Diego</t>
  </si>
  <si>
    <t>Carlsbad</t>
  </si>
  <si>
    <t>Chula Vista</t>
  </si>
  <si>
    <t>Coronado</t>
  </si>
  <si>
    <t>El Cajon</t>
  </si>
  <si>
    <t>081</t>
  </si>
  <si>
    <t>Encinitas</t>
  </si>
  <si>
    <t>082</t>
  </si>
  <si>
    <t>Escondido</t>
  </si>
  <si>
    <t>113</t>
  </si>
  <si>
    <t>Imperial Beach</t>
  </si>
  <si>
    <t>124</t>
  </si>
  <si>
    <t>La Mesa</t>
  </si>
  <si>
    <t>133</t>
  </si>
  <si>
    <t>Lemon Grove</t>
  </si>
  <si>
    <t>172</t>
  </si>
  <si>
    <t>National City</t>
  </si>
  <si>
    <t>180</t>
  </si>
  <si>
    <t>Oceanside</t>
  </si>
  <si>
    <t>208</t>
  </si>
  <si>
    <t>Poway</t>
  </si>
  <si>
    <t>244</t>
  </si>
  <si>
    <t>San Marcos</t>
  </si>
  <si>
    <t>260</t>
  </si>
  <si>
    <t>Santee</t>
  </si>
  <si>
    <t>267</t>
  </si>
  <si>
    <t>Solana Beach</t>
  </si>
  <si>
    <t>293</t>
  </si>
  <si>
    <t>Vista</t>
  </si>
  <si>
    <t>236</t>
  </si>
  <si>
    <t>274</t>
  </si>
  <si>
    <t>San Joaquin</t>
  </si>
  <si>
    <t>136</t>
  </si>
  <si>
    <t>Lodi</t>
  </si>
  <si>
    <t>149</t>
  </si>
  <si>
    <t>Manteca</t>
  </si>
  <si>
    <t>Stockton</t>
  </si>
  <si>
    <t>Tracy</t>
  </si>
  <si>
    <t>Balance        of    county</t>
  </si>
  <si>
    <t>252</t>
  </si>
  <si>
    <t>Atascadero</t>
  </si>
  <si>
    <t>079</t>
  </si>
  <si>
    <t>099</t>
  </si>
  <si>
    <t>243</t>
  </si>
  <si>
    <t>Balance        of    county‚Äô</t>
  </si>
  <si>
    <t>Belmont</t>
  </si>
  <si>
    <t>Burlingame</t>
  </si>
  <si>
    <t>Daly      City</t>
  </si>
  <si>
    <t>East      Palo      Alto</t>
  </si>
  <si>
    <t>088</t>
  </si>
  <si>
    <t>Foster        City</t>
  </si>
  <si>
    <t>109</t>
  </si>
  <si>
    <t>Hillsborough</t>
  </si>
  <si>
    <t>154</t>
  </si>
  <si>
    <t>Menlo       Park</t>
  </si>
  <si>
    <t>156</t>
  </si>
  <si>
    <t>Millbrae</t>
  </si>
  <si>
    <t>186</t>
  </si>
  <si>
    <t>Pacifica</t>
  </si>
  <si>
    <t>Redwood         City</t>
  </si>
  <si>
    <t>229</t>
  </si>
  <si>
    <t>San Bruno</t>
  </si>
  <si>
    <t>231</t>
  </si>
  <si>
    <t>San Carlos</t>
  </si>
  <si>
    <t>246</t>
  </si>
  <si>
    <t>San Mateo</t>
  </si>
  <si>
    <t>272</t>
  </si>
  <si>
    <t>South      San     Francisco</t>
  </si>
  <si>
    <t>Santa     Barbara</t>
  </si>
  <si>
    <t>Carpinterla</t>
  </si>
  <si>
    <t>139</t>
  </si>
  <si>
    <t>Lompoc</t>
  </si>
  <si>
    <t>251</t>
  </si>
  <si>
    <t>Santa      Barba‚Äùra</t>
  </si>
  <si>
    <t>256</t>
  </si>
  <si>
    <t>Santa      Maria</t>
  </si>
  <si>
    <t xml:space="preserve"> Balance        of    county</t>
  </si>
  <si>
    <t>Santa     Clara</t>
  </si>
  <si>
    <t>Campbell</t>
  </si>
  <si>
    <t>Cupertino</t>
  </si>
  <si>
    <t>095</t>
  </si>
  <si>
    <t>Gilroy</t>
  </si>
  <si>
    <t>142</t>
  </si>
  <si>
    <t>Los Altos</t>
  </si>
  <si>
    <t>145</t>
  </si>
  <si>
    <t>Los Gates</t>
  </si>
  <si>
    <t>158</t>
  </si>
  <si>
    <t>Milpitas</t>
  </si>
  <si>
    <t>169</t>
  </si>
  <si>
    <t>Morgan Hill</t>
  </si>
  <si>
    <t>170</t>
  </si>
  <si>
    <t>Mountain View</t>
  </si>
  <si>
    <t>191</t>
  </si>
  <si>
    <t>Palo Alto</t>
  </si>
  <si>
    <t>240</t>
  </si>
  <si>
    <t>San Jose</t>
  </si>
  <si>
    <t>Santa Clara</t>
  </si>
  <si>
    <t>261</t>
  </si>
  <si>
    <t>Saratoga</t>
  </si>
  <si>
    <t>276</t>
  </si>
  <si>
    <t>Sunnyvale</t>
  </si>
  <si>
    <t>254</t>
  </si>
  <si>
    <t>Santa       Cruz</t>
  </si>
  <si>
    <t>Capitola</t>
  </si>
  <si>
    <t>297</t>
  </si>
  <si>
    <t>Watsonville</t>
  </si>
  <si>
    <t>Shasta</t>
  </si>
  <si>
    <t>212</t>
  </si>
  <si>
    <t>Redding</t>
  </si>
  <si>
    <t>Sierra</t>
  </si>
  <si>
    <t>Siskiyou</t>
  </si>
  <si>
    <t>Solano</t>
  </si>
  <si>
    <t>Benicia</t>
  </si>
  <si>
    <t>Dixon</t>
  </si>
  <si>
    <t>084</t>
  </si>
  <si>
    <t>275</t>
  </si>
  <si>
    <t>Suisun City</t>
  </si>
  <si>
    <t>289</t>
  </si>
  <si>
    <t>Vacaville</t>
  </si>
  <si>
    <t>Vallejo</t>
  </si>
  <si>
    <t>Sonoma</t>
  </si>
  <si>
    <t>197</t>
  </si>
  <si>
    <t>Petaluma</t>
  </si>
  <si>
    <t>222</t>
  </si>
  <si>
    <t>Rohnert Park</t>
  </si>
  <si>
    <t>259</t>
  </si>
  <si>
    <t>Santa Rosa</t>
  </si>
  <si>
    <t>185</t>
  </si>
  <si>
    <t>Stanislaus</t>
  </si>
  <si>
    <t>Stanislaus,           con.</t>
  </si>
  <si>
    <t>160</t>
  </si>
  <si>
    <t>Modesto</t>
  </si>
  <si>
    <t>178</t>
  </si>
  <si>
    <t>Oakdale</t>
  </si>
  <si>
    <t>283</t>
  </si>
  <si>
    <t>Turl    ock</t>
  </si>
  <si>
    <t>Balance        of   county</t>
  </si>
  <si>
    <t>310</t>
  </si>
  <si>
    <t>Sutter</t>
  </si>
  <si>
    <t>305</t>
  </si>
  <si>
    <t>Yuba      City</t>
  </si>
  <si>
    <t>Ealance        of   county</t>
  </si>
  <si>
    <t>Tehama</t>
  </si>
  <si>
    <t>211</t>
  </si>
  <si>
    <t>Red Bluff</t>
  </si>
  <si>
    <t>Trinity</t>
  </si>
  <si>
    <t>Tulare</t>
  </si>
  <si>
    <t>Dinuba</t>
  </si>
  <si>
    <t>206</t>
  </si>
  <si>
    <t>Porterville</t>
  </si>
  <si>
    <t>282</t>
  </si>
  <si>
    <t>292</t>
  </si>
  <si>
    <t>Visalia</t>
  </si>
  <si>
    <t>Tuolumne</t>
  </si>
  <si>
    <t>Ventura</t>
  </si>
  <si>
    <t>Camari</t>
  </si>
  <si>
    <t>085</t>
  </si>
  <si>
    <t>Fillmore</t>
  </si>
  <si>
    <t>Moorpark</t>
  </si>
  <si>
    <t>Oxnard</t>
  </si>
  <si>
    <t>Port      Hueneme</t>
  </si>
  <si>
    <t>230</t>
  </si>
  <si>
    <t>San     Buenaventura         (Ventura)</t>
  </si>
  <si>
    <t>258</t>
  </si>
  <si>
    <t>Santa       Paula</t>
  </si>
  <si>
    <t>266</t>
  </si>
  <si>
    <t>Simi      Valley</t>
  </si>
  <si>
    <t>279</t>
  </si>
  <si>
    <t>Thousand         Oaks</t>
  </si>
  <si>
    <t>307</t>
  </si>
  <si>
    <t>Yolo</t>
  </si>
  <si>
    <t>Davis</t>
  </si>
  <si>
    <t>301</t>
  </si>
  <si>
    <t>West      Sacramento</t>
  </si>
  <si>
    <t>303</t>
  </si>
  <si>
    <t>Woodland</t>
  </si>
  <si>
    <t>Yuba</t>
  </si>
  <si>
    <t>152</t>
  </si>
  <si>
    <t>Marysville</t>
  </si>
  <si>
    <t>Colorado</t>
  </si>
  <si>
    <t>Adams</t>
  </si>
  <si>
    <t>Arvada,        part</t>
  </si>
  <si>
    <t>Aurora,        part</t>
  </si>
  <si>
    <t>Brighton,          part</t>
  </si>
  <si>
    <t>Broomfield,            part</t>
  </si>
  <si>
    <t>Commerce         City</t>
  </si>
  <si>
    <t>Northglenn</t>
  </si>
  <si>
    <t>Thornton</t>
  </si>
  <si>
    <t>Westminster,            part</t>
  </si>
  <si>
    <t>Alamosa</t>
  </si>
  <si>
    <t>Arapahoe</t>
  </si>
  <si>
    <t>Englewood</t>
  </si>
  <si>
    <t>Llttleton,          part</t>
  </si>
  <si>
    <t>Archuleta</t>
  </si>
  <si>
    <t>Baca</t>
  </si>
  <si>
    <t>Bent</t>
  </si>
  <si>
    <t>Boulder</t>
  </si>
  <si>
    <t>Longmont</t>
  </si>
  <si>
    <t>Louisville</t>
  </si>
  <si>
    <t>Chaffee</t>
  </si>
  <si>
    <t>Cheyenne</t>
  </si>
  <si>
    <t>Clear       Creek</t>
  </si>
  <si>
    <t>Conej 0s</t>
  </si>
  <si>
    <t>Costilla</t>
  </si>
  <si>
    <t>Crowl ey</t>
  </si>
  <si>
    <t>Custer</t>
  </si>
  <si>
    <t>Delta</t>
  </si>
  <si>
    <t>Denver,        coext,      with       Denver    city</t>
  </si>
  <si>
    <t>Dolores</t>
  </si>
  <si>
    <t>Aurora,         part</t>
  </si>
  <si>
    <t>Littleton,            part</t>
  </si>
  <si>
    <t>Balance         of    county</t>
  </si>
  <si>
    <t>Eagle</t>
  </si>
  <si>
    <t>Elbert</t>
  </si>
  <si>
    <t>El    Paso</t>
  </si>
  <si>
    <t>Colorado           Springs</t>
  </si>
  <si>
    <t>Fountain</t>
  </si>
  <si>
    <t>Canon       City</t>
  </si>
  <si>
    <t>Garfield</t>
  </si>
  <si>
    <t>Gllpln</t>
  </si>
  <si>
    <t>Grand</t>
  </si>
  <si>
    <t>Gunnison</t>
  </si>
  <si>
    <t>Hlnsdale</t>
  </si>
  <si>
    <t>02a</t>
  </si>
  <si>
    <t>Huerfano</t>
  </si>
  <si>
    <t>Arvada,         part</t>
  </si>
  <si>
    <t>Broomfield,             part</t>
  </si>
  <si>
    <t>Golden</t>
  </si>
  <si>
    <t>Westminster,              part</t>
  </si>
  <si>
    <t>Wheat       Ridge</t>
  </si>
  <si>
    <t>Balance          of   county</t>
  </si>
  <si>
    <t>Kiowa</t>
  </si>
  <si>
    <t>Kit      Carson</t>
  </si>
  <si>
    <t>La Plata</t>
  </si>
  <si>
    <t>Ourango</t>
  </si>
  <si>
    <t>Larimer</t>
  </si>
  <si>
    <t>Fort       Colllns</t>
  </si>
  <si>
    <t>Loveland</t>
  </si>
  <si>
    <t>Las     Animas</t>
  </si>
  <si>
    <t>Balance       of    county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</si>
  <si>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</si>
  <si>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</si>
  <si>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</si>
  <si>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</si>
  <si>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</si>
  <si>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</si>
  <si>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</si>
  <si>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</si>
  <si>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</si>
  <si>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</si>
  <si>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    Blanco</t>
  </si>
  <si>
    <t>Rio     Grancie</t>
  </si>
  <si>
    <t>Routt</t>
  </si>
  <si>
    <t>Saguache</t>
  </si>
  <si>
    <t>San     Juan</t>
  </si>
  <si>
    <t>San Miguel</t>
  </si>
  <si>
    <t>Sedgwick</t>
  </si>
  <si>
    <t>Summi t</t>
  </si>
  <si>
    <t>Teller</t>
  </si>
  <si>
    <t>Weld</t>
  </si>
  <si>
    <t>Brighton,         part</t>
  </si>
  <si>
    <t>Broomfield,           part</t>
  </si>
  <si>
    <t>07</t>
  </si>
  <si>
    <t>Connecticut</t>
  </si>
  <si>
    <t>Bethel         town</t>
  </si>
  <si>
    <t>Bridgeport</t>
  </si>
  <si>
    <t>Oanbury</t>
  </si>
  <si>
    <t>Oarlen        town</t>
  </si>
  <si>
    <t>Fairfield            town</t>
  </si>
  <si>
    <t>Greenwich            town</t>
  </si>
  <si>
    <t>Shel ton</t>
  </si>
  <si>
    <t>Stamford</t>
  </si>
  <si>
    <t>Stratford             town</t>
  </si>
  <si>
    <t>Trumbull town</t>
  </si>
  <si>
    <t>Westport           town</t>
  </si>
  <si>
    <t>Balance          of     county</t>
  </si>
  <si>
    <t>Hartford</t>
  </si>
  <si>
    <t>Bristol</t>
  </si>
  <si>
    <t>East      Hartford             town</t>
  </si>
  <si>
    <t>Enfield          town</t>
  </si>
  <si>
    <t>Glastonbury               town</t>
  </si>
  <si>
    <t>Manchester              town</t>
  </si>
  <si>
    <t>New Brltaln</t>
  </si>
  <si>
    <t>Newlngton             town</t>
  </si>
  <si>
    <t>Plainville              town</t>
  </si>
  <si>
    <t>Rocky       Hill        town</t>
  </si>
  <si>
    <t>Southington               town</t>
  </si>
  <si>
    <t>West      Hartford             town</t>
  </si>
  <si>
    <t>Wethersfield                 town</t>
  </si>
  <si>
    <t>Windsor          Locks         town</t>
  </si>
  <si>
    <t>Windsor          town</t>
  </si>
  <si>
    <t>Lltchfield</t>
  </si>
  <si>
    <t>Torrington</t>
  </si>
  <si>
    <t>Middlesex</t>
  </si>
  <si>
    <t>Mlddletown</t>
  </si>
  <si>
    <t>New Haven</t>
  </si>
  <si>
    <t>Ansonia</t>
  </si>
  <si>
    <t>Branford            town</t>
  </si>
  <si>
    <t>Cheshire            town</t>
  </si>
  <si>
    <t>Derby</t>
  </si>
  <si>
    <t>East       Haven        town</t>
  </si>
  <si>
    <t>Hamden         town</t>
  </si>
  <si>
    <t>Mer iden</t>
  </si>
  <si>
    <t>Milford</t>
  </si>
  <si>
    <t>Naugatuck             borough</t>
  </si>
  <si>
    <t>North       Haven          town</t>
  </si>
  <si>
    <t>Wall lngford               town</t>
  </si>
  <si>
    <t>Waterbury</t>
  </si>
  <si>
    <t>West       Haven</t>
  </si>
  <si>
    <t>New London</t>
  </si>
  <si>
    <t>Norwich</t>
  </si>
  <si>
    <t>Tol land</t>
  </si>
  <si>
    <t>Vernon        town</t>
  </si>
  <si>
    <t>.00</t>
  </si>
  <si>
    <t>8     000</t>
  </si>
  <si>
    <t>Windham</t>
  </si>
  <si>
    <t>08</t>
  </si>
  <si>
    <t>Delaware</t>
  </si>
  <si>
    <t>Kent</t>
  </si>
  <si>
    <t>Balance      of   county</t>
  </si>
  <si>
    <t>New Castle</t>
  </si>
  <si>
    <t>Wilmington</t>
  </si>
  <si>
    <t>Sussex</t>
  </si>
  <si>
    <t>09</t>
  </si>
  <si>
    <t>District of Columbia</t>
  </si>
  <si>
    <t>10</t>
  </si>
  <si>
    <t>Florida</t>
  </si>
  <si>
    <t>Alachua</t>
  </si>
  <si>
    <t>Gainesville</t>
  </si>
  <si>
    <t>Balance        of     county</t>
  </si>
  <si>
    <t>Baker</t>
  </si>
  <si>
    <t>Bay</t>
  </si>
  <si>
    <t>Cal laway</t>
  </si>
  <si>
    <t>Bradford</t>
  </si>
  <si>
    <t>Brevard</t>
  </si>
  <si>
    <t>Cocoa</t>
  </si>
  <si>
    <t>Melbourne</t>
  </si>
  <si>
    <t>Rock ledge</t>
  </si>
  <si>
    <t>Titusville</t>
  </si>
  <si>
    <t>Balance         of     county</t>
  </si>
  <si>
    <t>Broward</t>
  </si>
  <si>
    <t>Coconut         Creek</t>
  </si>
  <si>
    <t>Davie</t>
  </si>
  <si>
    <t>Deerfield           Beach</t>
  </si>
  <si>
    <t>Hal landale</t>
  </si>
  <si>
    <t>Hollywood</t>
  </si>
  <si>
    <t>Lauderdale             Lakes</t>
  </si>
  <si>
    <t>Lauderhill</t>
  </si>
  <si>
    <t>Lighthouse            Point</t>
  </si>
  <si>
    <t>Margate</t>
  </si>
  <si>
    <t>Oakland         Park</t>
  </si>
  <si>
    <t>Pembroke          Pines</t>
  </si>
  <si>
    <t>Plantation</t>
  </si>
  <si>
    <t>Pompano        Beach</t>
  </si>
  <si>
    <t>Sunrise</t>
  </si>
  <si>
    <t>Tamarac</t>
  </si>
  <si>
    <t>Charlotte</t>
  </si>
  <si>
    <t>Citrus</t>
  </si>
  <si>
    <t>Collier</t>
  </si>
  <si>
    <t>Napl es</t>
  </si>
  <si>
    <t>Dade</t>
  </si>
  <si>
    <t>Hialeah</t>
  </si>
  <si>
    <t>Homestead</t>
  </si>
  <si>
    <t>Miami</t>
  </si>
  <si>
    <t>Opa-locks</t>
  </si>
  <si>
    <t>Sweetwater</t>
  </si>
  <si>
    <t>De Soto</t>
  </si>
  <si>
    <t>Dixie</t>
  </si>
  <si>
    <t>Duval</t>
  </si>
  <si>
    <t>Atlantic          Beach</t>
  </si>
  <si>
    <t>Pensacola</t>
  </si>
  <si>
    <t>Balance       of   county</t>
  </si>
  <si>
    <t>278</t>
  </si>
  <si>
    <t>Hamilton</t>
  </si>
  <si>
    <t>Hernando</t>
  </si>
  <si>
    <t>Highlands</t>
  </si>
  <si>
    <t>Tampa</t>
  </si>
  <si>
    <t>Eustis</t>
  </si>
  <si>
    <t>Leesburg</t>
  </si>
  <si>
    <t>Balance         of  county</t>
  </si>
  <si>
    <t>Cape      Coral</t>
  </si>
  <si>
    <t>Fort      Myers</t>
  </si>
  <si>
    <t>Leon</t>
  </si>
  <si>
    <t>Tal lahassee</t>
  </si>
  <si>
    <t>Levy</t>
  </si>
  <si>
    <t>Liberty</t>
  </si>
  <si>
    <t>Manatee</t>
  </si>
  <si>
    <t>Bradenton</t>
  </si>
  <si>
    <t>Ocal a</t>
  </si>
  <si>
    <t>Martin</t>
  </si>
  <si>
    <t>Stuart</t>
  </si>
  <si>
    <t>Key     West</t>
  </si>
  <si>
    <t>Nassau</t>
  </si>
  <si>
    <t>Okaloosa</t>
  </si>
  <si>
    <t>Fort      Walton‚Äù     Beach</t>
  </si>
  <si>
    <t>Nicevllle</t>
  </si>
  <si>
    <t>Okeechobee</t>
  </si>
  <si>
    <t>Apopka</t>
  </si>
  <si>
    <t>Ocoee</t>
  </si>
  <si>
    <t>Orlando</t>
  </si>
  <si>
    <t>Winter       Park</t>
  </si>
  <si>
    <t>Osceola</t>
  </si>
  <si>
    <t>Kissimmee</t>
  </si>
  <si>
    <t>St. Cloud</t>
  </si>
  <si>
    <t>Palm     Beach</t>
  </si>
  <si>
    <t>Belle      Glade</t>
  </si>
  <si>
    <t>Boca      Raton</t>
  </si>
  <si>
    <t>Boynton        Beach</t>
  </si>
  <si>
    <t>Jupiter</t>
  </si>
  <si>
    <t>Lake     Worth</t>
  </si>
  <si>
    <t>North      Palm       Beach</t>
  </si>
  <si>
    <t>Palm     Beach        Gardens</t>
  </si>
  <si>
    <t>Riviera         Beach</t>
  </si>
  <si>
    <t>Royal      Palm       Beach</t>
  </si>
  <si>
    <t>West     Palm       Beach</t>
  </si>
  <si>
    <t>Pasco</t>
  </si>
  <si>
    <t>New Port          Richey</t>
  </si>
  <si>
    <t>Pinellas</t>
  </si>
  <si>
    <t>Clearwater</t>
  </si>
  <si>
    <t>Dunedin</t>
  </si>
  <si>
    <t>Gulfport</t>
  </si>
  <si>
    <t>Largo</t>
  </si>
  <si>
    <t>Pinellas          Park</t>
  </si>
  <si>
    <t>Safety       Harbor</t>
  </si>
  <si>
    <t>St.     Petersburg</t>
  </si>
  <si>
    <t>Tarpon       Springs</t>
  </si>
  <si>
    <t>Bartow</t>
  </si>
  <si>
    <t>Haines       City</t>
  </si>
  <si>
    <t>Lakeland</t>
  </si>
  <si>
    <t>Winter       Haven</t>
  </si>
  <si>
    <t>Putnam</t>
  </si>
  <si>
    <t>Pal atka</t>
  </si>
  <si>
    <t>St.     dohns</t>
  </si>
  <si>
    <t>St.     Augustine</t>
  </si>
  <si>
    <t>St.     Lucie</t>
  </si>
  <si>
    <t>Fort     Pierce</t>
  </si>
  <si>
    <t>0s8</t>
  </si>
  <si>
    <t>Port     St.       Lucie</t>
  </si>
  <si>
    <t>Santa       Rosa</t>
  </si>
  <si>
    <t>Sarasota</t>
  </si>
  <si>
    <t>North      Port</t>
  </si>
  <si>
    <t>Venice</t>
  </si>
  <si>
    <t>Seminole</t>
  </si>
  <si>
    <t>Altamonte           Springs</t>
  </si>
  <si>
    <t>Casselberry</t>
  </si>
  <si>
    <t>Longwood</t>
  </si>
  <si>
    <t>Ovledo</t>
  </si>
  <si>
    <t>Sanford</t>
  </si>
  <si>
    <t>Winter Springs</t>
  </si>
  <si>
    <t>Suwannee</t>
  </si>
  <si>
    <t>Taylor</t>
  </si>
  <si>
    <t>Volusla</t>
  </si>
  <si>
    <t>Daytona         Beach</t>
  </si>
  <si>
    <t>DeLand</t>
  </si>
  <si>
    <t>Edgewater</t>
  </si>
  <si>
    <t>Holly      Hill</t>
  </si>
  <si>
    <t>New Smyrna            Beach</t>
  </si>
  <si>
    <t>Ormond       Beach</t>
  </si>
  <si>
    <t>Port     Orange</t>
  </si>
  <si>
    <t>South      Oaytona</t>
  </si>
  <si>
    <t>Wakulla</t>
  </si>
  <si>
    <t>Walton</t>
  </si>
  <si>
    <t>11</t>
  </si>
  <si>
    <t>Georgia</t>
  </si>
  <si>
    <t>Atkinson</t>
  </si>
  <si>
    <t>Bacon</t>
  </si>
  <si>
    <t>Milledgeville</t>
  </si>
  <si>
    <t>Banks</t>
  </si>
  <si>
    <t>Barrow</t>
  </si>
  <si>
    <t>Cartersville</t>
  </si>
  <si>
    <t>Balance          of    county</t>
  </si>
  <si>
    <t>Ben Hill</t>
  </si>
  <si>
    <t>Berrien</t>
  </si>
  <si>
    <t>Macon,       part</t>
  </si>
  <si>
    <t>Bleckley</t>
  </si>
  <si>
    <t>Brantley</t>
  </si>
  <si>
    <t>Brooks</t>
  </si>
  <si>
    <t>Bryan</t>
  </si>
  <si>
    <t>Bu1 loch</t>
  </si>
  <si>
    <t>Statesboro</t>
  </si>
  <si>
    <t>Burke</t>
  </si>
  <si>
    <t>01s</t>
  </si>
  <si>
    <t>Butts</t>
  </si>
  <si>
    <t>Cal houn</t>
  </si>
  <si>
    <t>Candler</t>
  </si>
  <si>
    <t>Carrollton</t>
  </si>
  <si>
    <t>Catoosa</t>
  </si>
  <si>
    <t>Charlton</t>
  </si>
  <si>
    <t>Chatham</t>
  </si>
  <si>
    <t>Savannah</t>
  </si>
  <si>
    <t>Chattahoochee</t>
  </si>
  <si>
    <t>Chattooga</t>
  </si>
  <si>
    <t>Clayton</t>
  </si>
  <si>
    <t>College         Park,      part</t>
  </si>
  <si>
    <t>Forest       Park</t>
  </si>
  <si>
    <t>Clinch</t>
  </si>
  <si>
    <t>Cobb</t>
  </si>
  <si>
    <t>Marietta</t>
  </si>
  <si>
    <t>Smyrna</t>
  </si>
  <si>
    <t>Colquitt</t>
  </si>
  <si>
    <t>Moultrie</t>
  </si>
  <si>
    <t>Cook</t>
  </si>
  <si>
    <t>Coweta</t>
  </si>
  <si>
    <t>Newnan</t>
  </si>
  <si>
    <t>Crisp</t>
  </si>
  <si>
    <t>Oade</t>
  </si>
  <si>
    <t>Oawson</t>
  </si>
  <si>
    <t>Oecatur</t>
  </si>
  <si>
    <t>Bainbridge</t>
  </si>
  <si>
    <t>Atlanta,           part</t>
  </si>
  <si>
    <t>Decatur</t>
  </si>
  <si>
    <t>Dodge</t>
  </si>
  <si>
    <t>Dooly</t>
  </si>
  <si>
    <t>Dougherty</t>
  </si>
  <si>
    <t>Douglasville</t>
  </si>
  <si>
    <t>Early</t>
  </si>
  <si>
    <t>Echols</t>
  </si>
  <si>
    <t>Effingham</t>
  </si>
  <si>
    <t>Emanuel</t>
  </si>
  <si>
    <t>Evans</t>
  </si>
  <si>
    <t>Fannin</t>
  </si>
  <si>
    <t>Peachtree            City</t>
  </si>
  <si>
    <t>Floyd</t>
  </si>
  <si>
    <t>Rome</t>
  </si>
  <si>
    <t>Forsyth</t>
  </si>
  <si>
    <t>Ful ton</t>
  </si>
  <si>
    <t>Alpharetta</t>
  </si>
  <si>
    <t>College          Park,      part</t>
  </si>
  <si>
    <t>East       Point</t>
  </si>
  <si>
    <t>Roswell</t>
  </si>
  <si>
    <t>Gilmer</t>
  </si>
  <si>
    <t>Glascock</t>
  </si>
  <si>
    <t>Brunswick</t>
  </si>
  <si>
    <t>Gordon</t>
  </si>
  <si>
    <t>Grady</t>
  </si>
  <si>
    <t>Gwinnett</t>
  </si>
  <si>
    <t>Lawrenceville</t>
  </si>
  <si>
    <t>Snellville</t>
  </si>
  <si>
    <t>Habersham</t>
  </si>
  <si>
    <t>Hancock</t>
  </si>
  <si>
    <t>Haralson</t>
  </si>
  <si>
    <t>Harris</t>
  </si>
  <si>
    <t>Hart</t>
  </si>
  <si>
    <t>Heard</t>
  </si>
  <si>
    <t>Warner         Robins</t>
  </si>
  <si>
    <t>Irwin</t>
  </si>
  <si>
    <t>Jeff      Davis</t>
  </si>
  <si>
    <t>Jenkins</t>
  </si>
  <si>
    <t>Jones</t>
  </si>
  <si>
    <t>Macon,        part</t>
  </si>
  <si>
    <t>Lanier</t>
  </si>
  <si>
    <t>Laurens</t>
  </si>
  <si>
    <t>Hinesville</t>
  </si>
  <si>
    <t>Long</t>
  </si>
  <si>
    <t>Valdosta</t>
  </si>
  <si>
    <t>McOuffie</t>
  </si>
  <si>
    <t>McIntosh</t>
  </si>
  <si>
    <t>Meriwether</t>
  </si>
  <si>
    <t>Mitchell</t>
  </si>
  <si>
    <t>Murray</t>
  </si>
  <si>
    <t>Muscogee</t>
  </si>
  <si>
    <t>Columbus</t>
  </si>
  <si>
    <t>Oconee</t>
  </si>
  <si>
    <t>Oglethorpe</t>
  </si>
  <si>
    <t>Paulding</t>
  </si>
  <si>
    <t>Peach</t>
  </si>
  <si>
    <t>Pierce</t>
  </si>
  <si>
    <t>Waycross, part</t>
  </si>
  <si>
    <t>Quitman</t>
  </si>
  <si>
    <t>Rabun</t>
  </si>
  <si>
    <t>Augusta</t>
  </si>
  <si>
    <t>Rockdale</t>
  </si>
  <si>
    <t>Schley</t>
  </si>
  <si>
    <t>Screven</t>
  </si>
  <si>
    <t>Spalding</t>
  </si>
  <si>
    <t>Griffin</t>
  </si>
  <si>
    <t>Stephens</t>
  </si>
  <si>
    <t>Stewart</t>
  </si>
  <si>
    <t>Americus</t>
  </si>
  <si>
    <t>Talbot</t>
  </si>
  <si>
    <t>Taliaferro</t>
  </si>
  <si>
    <t>Tattnall</t>
  </si>
  <si>
    <t>Telfair</t>
  </si>
  <si>
    <t>Terrell</t>
  </si>
  <si>
    <t>Thomas</t>
  </si>
  <si>
    <t>Thomasville</t>
  </si>
  <si>
    <t>Tift</t>
  </si>
  <si>
    <t>Tifton</t>
  </si>
  <si>
    <t>Toombs</t>
  </si>
  <si>
    <t>Vidalia, part</t>
  </si>
  <si>
    <t>Towns</t>
  </si>
  <si>
    <t>Treutlen</t>
  </si>
  <si>
    <t>Troup</t>
  </si>
  <si>
    <t>La Grange</t>
  </si>
  <si>
    <t>Balance     of  county</t>
  </si>
  <si>
    <t>Turner</t>
  </si>
  <si>
    <t>Twiggs</t>
  </si>
  <si>
    <t>Upson</t>
  </si>
  <si>
    <t>Wal ker</t>
  </si>
  <si>
    <t>Ware</t>
  </si>
  <si>
    <t>Waycross,      part</t>
  </si>
  <si>
    <t>Balance     of   county</t>
  </si>
  <si>
    <t>Warren</t>
  </si>
  <si>
    <t>Wayne</t>
  </si>
  <si>
    <t>Webster</t>
  </si>
  <si>
    <t>Wheel er</t>
  </si>
  <si>
    <t>Whitfield</t>
  </si>
  <si>
    <t>Balance    of   county</t>
  </si>
  <si>
    <t>Wilkes</t>
  </si>
  <si>
    <t>Wilkinson</t>
  </si>
  <si>
    <t>Worth</t>
  </si>
  <si>
    <t>12</t>
  </si>
  <si>
    <t>Hawaii</t>
  </si>
  <si>
    <t>Hilo</t>
  </si>
  <si>
    <t>Honolulu</t>
  </si>
  <si>
    <t>Ewa Beach</t>
  </si>
  <si>
    <t>Kailua</t>
  </si>
  <si>
    <t>Kaneohe</t>
  </si>
  <si>
    <t>Mililanl        Town</t>
  </si>
  <si>
    <t>Pearl     City</t>
  </si>
  <si>
    <t>Schofield        Barracks</t>
  </si>
  <si>
    <t>Wahiawa</t>
  </si>
  <si>
    <t>Kal awao</t>
  </si>
  <si>
    <t>Kaua i</t>
  </si>
  <si>
    <t>Maui</t>
  </si>
  <si>
    <t>Kahului</t>
  </si>
  <si>
    <t>Wailuku</t>
  </si>
  <si>
    <t>13</t>
  </si>
  <si>
    <t>Idaho</t>
  </si>
  <si>
    <t>Ada</t>
  </si>
  <si>
    <t>Boise       City</t>
  </si>
  <si>
    <t>Bannock</t>
  </si>
  <si>
    <t>Pocatel       lo,   part</t>
  </si>
  <si>
    <t>Bear     Lake</t>
  </si>
  <si>
    <t>Eenewah</t>
  </si>
  <si>
    <t>Bingham</t>
  </si>
  <si>
    <t>Elaine</t>
  </si>
  <si>
    <t>Boise</t>
  </si>
  <si>
    <t>Bonner</t>
  </si>
  <si>
    <t>Bonneville</t>
  </si>
  <si>
    <t>Idaho       Falls</t>
  </si>
  <si>
    <t>Boundary</t>
  </si>
  <si>
    <t>Camas</t>
  </si>
  <si>
    <t>Canyon</t>
  </si>
  <si>
    <t>Caldwell</t>
  </si>
  <si>
    <t>Nampa</t>
  </si>
  <si>
    <t>Caribou</t>
  </si>
  <si>
    <t>Cassia</t>
  </si>
  <si>
    <t>Gem</t>
  </si>
  <si>
    <t>Gooding</t>
  </si>
  <si>
    <t>Jerome</t>
  </si>
  <si>
    <t>Kootenai</t>
  </si>
  <si>
    <t>Coeur d'Alene</t>
  </si>
  <si>
    <t>Latah</t>
  </si>
  <si>
    <t>Moscow</t>
  </si>
  <si>
    <t>Lemhi</t>
  </si>
  <si>
    <t>Lewis</t>
  </si>
  <si>
    <t>Rexburg</t>
  </si>
  <si>
    <t>Qalance of county</t>
  </si>
  <si>
    <t>Minidoka</t>
  </si>
  <si>
    <t>Nez     Perce</t>
  </si>
  <si>
    <t>Lewiston</t>
  </si>
  <si>
    <t>Balance          of county</t>
  </si>
  <si>
    <t>Oneida</t>
  </si>
  <si>
    <t>Owyhee</t>
  </si>
  <si>
    <t>Power</t>
  </si>
  <si>
    <t>Pocatel        lo,  part</t>
  </si>
  <si>
    <t>Shoshone</t>
  </si>
  <si>
    <t>Teton</t>
  </si>
  <si>
    <t>Twin      Falls</t>
  </si>
  <si>
    <t>Valley</t>
  </si>
  <si>
    <t>14</t>
  </si>
  <si>
    <t>Illinois</t>
  </si>
  <si>
    <t>Quincy</t>
  </si>
  <si>
    <t>Alexander</t>
  </si>
  <si>
    <t>Bond</t>
  </si>
  <si>
    <t>Belvidere</t>
  </si>
  <si>
    <t>Brown</t>
  </si>
  <si>
    <t>Bureau</t>
  </si>
  <si>
    <t>Carrel      1</t>
  </si>
  <si>
    <t>Cass</t>
  </si>
  <si>
    <t>Champaign</t>
  </si>
  <si>
    <t>Rantoul          village</t>
  </si>
  <si>
    <t>Urbana</t>
  </si>
  <si>
    <t>Balance          of      county</t>
  </si>
  <si>
    <t>Christian</t>
  </si>
  <si>
    <t>Taylorville</t>
  </si>
  <si>
    <t>Cl inton</t>
  </si>
  <si>
    <t>Central        ia,       part</t>
  </si>
  <si>
    <t>Col es</t>
  </si>
  <si>
    <t>Charleston</t>
  </si>
  <si>
    <t>Mattoon</t>
  </si>
  <si>
    <t>Alsip       village</t>
  </si>
  <si>
    <t>Arlington              Heights</t>
  </si>
  <si>
    <t>Bartlett            village,</t>
  </si>
  <si>
    <t>Bellwood            village</t>
  </si>
  <si>
    <t>Bensenville                 village,</t>
  </si>
  <si>
    <t>Berwyn</t>
  </si>
  <si>
    <t>Blue      Island</t>
  </si>
  <si>
    <t>Brldgeview                vil       age</t>
  </si>
  <si>
    <t>Brookfleld                vil       age</t>
  </si>
  <si>
    <t>Buffalo          Grove               ill</t>
  </si>
  <si>
    <t>Calumet          City</t>
  </si>
  <si>
    <t>Chicago,            part</t>
  </si>
  <si>
    <t>Chicago          Heights</t>
  </si>
  <si>
    <t>Chicago          Ridge           villag</t>
  </si>
  <si>
    <t>Cicero</t>
  </si>
  <si>
    <t>Country          Club         Hills</t>
  </si>
  <si>
    <t>Crestwood             village</t>
  </si>
  <si>
    <t>Deerfleld             village,</t>
  </si>
  <si>
    <t>Des     Plalnes</t>
  </si>
  <si>
    <t>Dolton        village</t>
  </si>
  <si>
    <t>Elgin;        part</t>
  </si>
  <si>
    <t>Elk     Grove         Village</t>
  </si>
  <si>
    <t>Elmwood          Park          village</t>
  </si>
  <si>
    <t>Evanston</t>
  </si>
  <si>
    <t>Evergreen             Park          vil</t>
  </si>
  <si>
    <t>Forest         Park         village</t>
  </si>
  <si>
    <t>Franklln            Park          villa</t>
  </si>
  <si>
    <t>Glenvlew            village</t>
  </si>
  <si>
    <t>Hanover          Park          village,</t>
  </si>
  <si>
    <t>Harvey</t>
  </si>
  <si>
    <t>Hazel       Crest            village</t>
  </si>
  <si>
    <t>Hickory          Hills</t>
  </si>
  <si>
    <t>Hinsdale            village,</t>
  </si>
  <si>
    <t>Hoffman           Estates</t>
  </si>
  <si>
    <t>Homewood            village</t>
  </si>
  <si>
    <t>Justice           village</t>
  </si>
  <si>
    <t>La Grange             Park          vi</t>
  </si>
  <si>
    <t>La Grange             village</t>
  </si>
  <si>
    <t>Lansing          village</t>
  </si>
  <si>
    <t>Llncolnwood                 village</t>
  </si>
  <si>
    <t>Markham</t>
  </si>
  <si>
    <t>Matteson Village</t>
  </si>
  <si>
    <t>Maywood          village</t>
  </si>
  <si>
    <t>Mel rose         Park        village</t>
  </si>
  <si>
    <t>Mldlothlan              village</t>
  </si>
  <si>
    <t>Morton        Grove          village</t>
  </si>
  <si>
    <t>Mount       Prospect               village</t>
  </si>
  <si>
    <t>Niles       village</t>
  </si>
  <si>
    <t>Norridge           village</t>
  </si>
  <si>
    <t>Northbrook              VTllage</t>
  </si>
  <si>
    <t>Northlake</t>
  </si>
  <si>
    <t>Oak     Forest</t>
  </si>
  <si>
    <t>Oak     Lawn       village</t>
  </si>
  <si>
    <t>Oak     Park       village</t>
  </si>
  <si>
    <t>Orland        Park         village</t>
  </si>
  <si>
    <t>Palatine           village</t>
  </si>
  <si>
    <t>Pales       Heights</t>
  </si>
  <si>
    <t>Pales       Hills</t>
  </si>
  <si>
    <t>Park      Forest           village,</t>
  </si>
  <si>
    <t>Park      Ridge</t>
  </si>
  <si>
    <t>Prospect            Heights</t>
  </si>
  <si>
    <t>Richton          Park         village</t>
  </si>
  <si>
    <t>Rlverdale             village</t>
  </si>
  <si>
    <t>River       Forest            village</t>
  </si>
  <si>
    <t>Rolling          Meadows</t>
  </si>
  <si>
    <t>Roselle          village,               part</t>
  </si>
  <si>
    <t>Schaumburg              village,</t>
  </si>
  <si>
    <t>Schlller            Park        vqllage</t>
  </si>
  <si>
    <t>Skokie         village</t>
  </si>
  <si>
    <t>South       Holland             village</t>
  </si>
  <si>
    <t>StPeaMWOOd              Village</t>
  </si>
  <si>
    <t>Tinley         Park        village,</t>
  </si>
  <si>
    <t>766</t>
  </si>
  <si>
    <t>Westchester                village</t>
  </si>
  <si>
    <t>Western          Sprlfigs             villag</t>
  </si>
  <si>
    <t>Wheellng            village,               p</t>
  </si>
  <si>
    <t>Wllmette            village</t>
  </si>
  <si>
    <t>Wlnnetka            village</t>
  </si>
  <si>
    <t>Worth       village</t>
  </si>
  <si>
    <t>Cumberland</t>
  </si>
  <si>
    <t>Du Page</t>
  </si>
  <si>
    <t>Addison           village</t>
  </si>
  <si>
    <t>Bartlett            village,               p</t>
  </si>
  <si>
    <t>Batavia,            part</t>
  </si>
  <si>
    <t>Carol       Stream            village</t>
  </si>
  <si>
    <t>Darien</t>
  </si>
  <si>
    <t>Downers           Grove          village</t>
  </si>
  <si>
    <t>05a</t>
  </si>
  <si>
    <t>Elk      Grove         Village             v</t>
  </si>
  <si>
    <t>Elmhurst</t>
  </si>
  <si>
    <t>Glendale            Heights             vill</t>
  </si>
  <si>
    <t>Glen       Ellyn         village</t>
  </si>
  <si>
    <t>Hanover           Park        village,</t>
  </si>
  <si>
    <t>Hlnsdale            village,               p</t>
  </si>
  <si>
    <t>Lisle       village</t>
  </si>
  <si>
    <t>Lombard           village</t>
  </si>
  <si>
    <t>Napervllle,                 part</t>
  </si>
  <si>
    <t>Roselle           village,              part</t>
  </si>
  <si>
    <t>St.      Charles,             part</t>
  </si>
  <si>
    <t>Schaumburg               village,</t>
  </si>
  <si>
    <t>Villa        Park        village</t>
  </si>
  <si>
    <t>West      Chicago</t>
  </si>
  <si>
    <t>Wheaton</t>
  </si>
  <si>
    <t>Wood Dale</t>
  </si>
  <si>
    <t>Woodridge Village</t>
  </si>
  <si>
    <t>Edgar</t>
  </si>
  <si>
    <t>Edwards</t>
  </si>
  <si>
    <t>Ford</t>
  </si>
  <si>
    <t>Canton</t>
  </si>
  <si>
    <t>Gallatin</t>
  </si>
  <si>
    <t>Grundy</t>
  </si>
  <si>
    <t>Morris</t>
  </si>
  <si>
    <t>Hardin</t>
  </si>
  <si>
    <t>Henderson</t>
  </si>
  <si>
    <t>Kewanee</t>
  </si>
  <si>
    <t>Iroquois</t>
  </si>
  <si>
    <t>Carbondale</t>
  </si>
  <si>
    <t>Mount Vernon</t>
  </si>
  <si>
    <t>Jersey</t>
  </si>
  <si>
    <t>Jo Daviess</t>
  </si>
  <si>
    <t>Kane</t>
  </si>
  <si>
    <t>Algonquin Village, part</t>
  </si>
  <si>
    <t>Aurora, part</t>
  </si>
  <si>
    <t>Bartlett village, part</t>
  </si>
  <si>
    <t>Batavia, part</t>
  </si>
  <si>
    <t>Carpentersville village</t>
  </si>
  <si>
    <t>Elgin, part</t>
  </si>
  <si>
    <t>St. Charles, part</t>
  </si>
  <si>
    <t>Kankakee</t>
  </si>
  <si>
    <t>Bourbonnais village</t>
  </si>
  <si>
    <t>Bradley village</t>
  </si>
  <si>
    <t>Kendall</t>
  </si>
  <si>
    <t>Knox</t>
  </si>
  <si>
    <t>Galesburg</t>
  </si>
  <si>
    <t>Buffalo Grove</t>
  </si>
  <si>
    <t>Deerfield village</t>
  </si>
  <si>
    <t>Gurnee village</t>
  </si>
  <si>
    <t>Highland Park</t>
  </si>
  <si>
    <t>Lake Forest</t>
  </si>
  <si>
    <t>Lake Zurich village</t>
  </si>
  <si>
    <t>Libertyville village</t>
  </si>
  <si>
    <t>Mundeleln village</t>
  </si>
  <si>
    <t>North Chicago</t>
  </si>
  <si>
    <t>Round Lake Beach</t>
  </si>
  <si>
    <t>Vernon Hills village</t>
  </si>
  <si>
    <t>Waukegan</t>
  </si>
  <si>
    <t>Wheeling village, part</t>
  </si>
  <si>
    <t>Zion</t>
  </si>
  <si>
    <t>La Salle</t>
  </si>
  <si>
    <t>Ottawa</t>
  </si>
  <si>
    <t>Streator,             part</t>
  </si>
  <si>
    <t>Livingston</t>
  </si>
  <si>
    <t>Pontiac</t>
  </si>
  <si>
    <t>McDonough</t>
  </si>
  <si>
    <t>Macomb</t>
  </si>
  <si>
    <t>McHenry</t>
  </si>
  <si>
    <t>Algonquin             village,        par</t>
  </si>
  <si>
    <t>Cary       village</t>
  </si>
  <si>
    <t>Crystal          Lake</t>
  </si>
  <si>
    <t>Woodstock</t>
  </si>
  <si>
    <t>McLean</t>
  </si>
  <si>
    <t>Bloomington</t>
  </si>
  <si>
    <t>Normal</t>
  </si>
  <si>
    <t>Macoupin</t>
  </si>
  <si>
    <t>Alton</t>
  </si>
  <si>
    <t>Collinsville, part</t>
  </si>
  <si>
    <t>Edwardsville</t>
  </si>
  <si>
    <t>Granite City</t>
  </si>
  <si>
    <t>Wood River</t>
  </si>
  <si>
    <t>Centralia, part</t>
  </si>
  <si>
    <t>Mason</t>
  </si>
  <si>
    <t>Massac</t>
  </si>
  <si>
    <t>Menard</t>
  </si>
  <si>
    <t>Mercer</t>
  </si>
  <si>
    <t>Moultrle</t>
  </si>
  <si>
    <t>Dgle</t>
  </si>
  <si>
    <t>Pekln, part</t>
  </si>
  <si>
    <t>Platt</t>
  </si>
  <si>
    <t>Richland</t>
  </si>
  <si>
    <t>Rock Island</t>
  </si>
  <si>
    <t>East Mollne</t>
  </si>
  <si>
    <t>Moline</t>
  </si>
  <si>
    <t>Belleville</t>
  </si>
  <si>
    <t>Cahokla village</t>
  </si>
  <si>
    <t>St.     Clair,         con.</t>
  </si>
  <si>
    <t>Collinsvllle,              part</t>
  </si>
  <si>
    <t>East       St.      Louis</t>
  </si>
  <si>
    <t>Fairviaw           Heights</t>
  </si>
  <si>
    <t>O‚ÄôFallen</t>
  </si>
  <si>
    <t>0s3</t>
  </si>
  <si>
    <t>Sangamon</t>
  </si>
  <si>
    <t>Springfield</t>
  </si>
  <si>
    <t>Schuyler</t>
  </si>
  <si>
    <t>Stark</t>
  </si>
  <si>
    <t>Stephenson</t>
  </si>
  <si>
    <t>Freeport</t>
  </si>
  <si>
    <t>Tazewell</t>
  </si>
  <si>
    <t>East       Peoria</t>
  </si>
  <si>
    <t>Morton         village</t>
  </si>
  <si>
    <t>Pekln,         part</t>
  </si>
  <si>
    <t>Vermil     ion</t>
  </si>
  <si>
    <t>Wabash</t>
  </si>
  <si>
    <t>Whiteside</t>
  </si>
  <si>
    <t>Sterling</t>
  </si>
  <si>
    <t>Will</t>
  </si>
  <si>
    <t>Bolingbrook              village,</t>
  </si>
  <si>
    <t>Crest       Hill</t>
  </si>
  <si>
    <t>Naperville,              part</t>
  </si>
  <si>
    <t>Park     Forest          village,</t>
  </si>
  <si>
    <t>Romeovllle            village</t>
  </si>
  <si>
    <t>Tinley        Park       village,</t>
  </si>
  <si>
    <t>Woodridge           village,           par</t>
  </si>
  <si>
    <t>Williamson</t>
  </si>
  <si>
    <t>Herrin</t>
  </si>
  <si>
    <t>w nnebago</t>
  </si>
  <si>
    <t>Loves      Park</t>
  </si>
  <si>
    <t>Machesney          Park       village</t>
  </si>
  <si>
    <t>Rockford</t>
  </si>
  <si>
    <t>Woodford</t>
  </si>
  <si>
    <t>15</t>
  </si>
  <si>
    <t>Indiana</t>
  </si>
  <si>
    <t>Allen</t>
  </si>
  <si>
    <t>Fort     Wayne</t>
  </si>
  <si>
    <t>Bartholomew</t>
  </si>
  <si>
    <t>8alance      of   county</t>
  </si>
  <si>
    <t>Blackford</t>
  </si>
  <si>
    <t>Lebanon</t>
  </si>
  <si>
    <t>Carrel     1</t>
  </si>
  <si>
    <t>Logansport</t>
  </si>
  <si>
    <t>c ark</t>
  </si>
  <si>
    <t>Clarksville</t>
  </si>
  <si>
    <t>c ay</t>
  </si>
  <si>
    <t>c inton</t>
  </si>
  <si>
    <t>Frankfort</t>
  </si>
  <si>
    <t>Daviess</t>
  </si>
  <si>
    <t>Dearborn</t>
  </si>
  <si>
    <t>Muncie</t>
  </si>
  <si>
    <t>Dubois</t>
  </si>
  <si>
    <t>Elkhart</t>
  </si>
  <si>
    <t>Goshen</t>
  </si>
  <si>
    <t>Connersville</t>
  </si>
  <si>
    <t>F 1 oyd</t>
  </si>
  <si>
    <t>New Albany</t>
  </si>
  <si>
    <t>Frankl      in</t>
  </si>
  <si>
    <t>Gibson</t>
  </si>
  <si>
    <t>Carmel</t>
  </si>
  <si>
    <t>Noblesville</t>
  </si>
  <si>
    <t>Greenfield</t>
  </si>
  <si>
    <t>Harrison</t>
  </si>
  <si>
    <t>Hendricks</t>
  </si>
  <si>
    <t>Plainfield</t>
  </si>
  <si>
    <t>i 49</t>
  </si>
  <si>
    <t>Kokomo</t>
  </si>
  <si>
    <t>Huntington</t>
  </si>
  <si>
    <t>Balance         of   county</t>
  </si>
  <si>
    <t>Seymour</t>
  </si>
  <si>
    <t>IJay</t>
  </si>
  <si>
    <t>kladi son</t>
  </si>
  <si>
    <t>Jennings</t>
  </si>
  <si>
    <t>Greenwood</t>
  </si>
  <si>
    <t>Vincennes</t>
  </si>
  <si>
    <t>Kosciusko</t>
  </si>
  <si>
    <t>Warsaw</t>
  </si>
  <si>
    <t>Lagrange</t>
  </si>
  <si>
    <t>10s</t>
  </si>
  <si>
    <t>Crown        Point</t>
  </si>
  <si>
    <t>Oyer</t>
  </si>
  <si>
    <t>East       Chicago</t>
  </si>
  <si>
    <t>Gary</t>
  </si>
  <si>
    <t>Griffith</t>
  </si>
  <si>
    <t>Hammond</t>
  </si>
  <si>
    <t>Hobart</t>
  </si>
  <si>
    <t>Lake       Station</t>
  </si>
  <si>
    <t>Merrillville</t>
  </si>
  <si>
    <t>Munster</t>
  </si>
  <si>
    <t>Scherervil            e</t>
  </si>
  <si>
    <t>La Porte</t>
  </si>
  <si>
    <t>klich~gan          C ty</t>
  </si>
  <si>
    <t>Bedford</t>
  </si>
  <si>
    <t>30</t>
  </si>
  <si>
    <t>Anderson</t>
  </si>
  <si>
    <t>Mar i on</t>
  </si>
  <si>
    <t>Beech        Grove</t>
  </si>
  <si>
    <t>Indlanapol         is</t>
  </si>
  <si>
    <t>Speedway</t>
  </si>
  <si>
    <t>Peru</t>
  </si>
  <si>
    <t>Balance      of      county</t>
  </si>
  <si>
    <t>Crawfordsvi          1 le</t>
  </si>
  <si>
    <t>Balance      of      county.</t>
  </si>
  <si>
    <t>Martlnsville</t>
  </si>
  <si>
    <t>Noble</t>
  </si>
  <si>
    <t>Ohio</t>
  </si>
  <si>
    <t>Owen</t>
  </si>
  <si>
    <t>Parke.</t>
  </si>
  <si>
    <t>Porter</t>
  </si>
  <si>
    <t>Portage</t>
  </si>
  <si>
    <t>Valparaiso</t>
  </si>
  <si>
    <t>Posey</t>
  </si>
  <si>
    <t>Ripley</t>
  </si>
  <si>
    <t>Rush</t>
  </si>
  <si>
    <t>St.    Joseph</t>
  </si>
  <si>
    <t>Mishawaka</t>
  </si>
  <si>
    <t>South      Bend</t>
  </si>
  <si>
    <t>Shelbyville</t>
  </si>
  <si>
    <t>Spencer</t>
  </si>
  <si>
    <t>Starke</t>
  </si>
  <si>
    <t>Steuben</t>
  </si>
  <si>
    <t>Sullivan</t>
  </si>
  <si>
    <t>Switzerland</t>
  </si>
  <si>
    <t>Tlppecanoe</t>
  </si>
  <si>
    <t>West     Lafayette</t>
  </si>
  <si>
    <t>Tipton</t>
  </si>
  <si>
    <t>Vanderburgh</t>
  </si>
  <si>
    <t>Evansvil      le</t>
  </si>
  <si>
    <t>Vermilion</t>
  </si>
  <si>
    <t>Vigo</t>
  </si>
  <si>
    <t>Terre      Haute</t>
  </si>
  <si>
    <t>Warrick</t>
  </si>
  <si>
    <t>Wells</t>
  </si>
  <si>
    <t>Whitley</t>
  </si>
  <si>
    <t>Iowa</t>
  </si>
  <si>
    <t>Allamakee</t>
  </si>
  <si>
    <t>Oocl</t>
  </si>
  <si>
    <t>Appanoose</t>
  </si>
  <si>
    <t>Audubon</t>
  </si>
  <si>
    <t>Eentun</t>
  </si>
  <si>
    <t>Black      Hawk</t>
  </si>
  <si>
    <t>Cedar      Fal     s</t>
  </si>
  <si>
    <t>Waterloo</t>
  </si>
  <si>
    <t>Ealance        of    couhty</t>
  </si>
  <si>
    <t>Bremer</t>
  </si>
  <si>
    <t>Buchanan</t>
  </si>
  <si>
    <t>Buena      Vista</t>
  </si>
  <si>
    <t>cass</t>
  </si>
  <si>
    <t>Cedar</t>
  </si>
  <si>
    <t>Cerro      Gordo</t>
  </si>
  <si>
    <t>Mason      City</t>
  </si>
  <si>
    <t>Chickasaw</t>
  </si>
  <si>
    <t>Des    Moines</t>
  </si>
  <si>
    <t>Dickinson</t>
  </si>
  <si>
    <t>Dubuque</t>
  </si>
  <si>
    <t>Emmet</t>
  </si>
  <si>
    <t>Guthrie</t>
  </si>
  <si>
    <t>Ida</t>
  </si>
  <si>
    <t>Coralville</t>
  </si>
  <si>
    <t>Iowa      City</t>
  </si>
  <si>
    <t>Keokuk</t>
  </si>
  <si>
    <t>Kossuth</t>
  </si>
  <si>
    <t>Fort     Madison</t>
  </si>
  <si>
    <t>Linn</t>
  </si>
  <si>
    <t>Cedar     Rapids</t>
  </si>
  <si>
    <t>Louisa</t>
  </si>
  <si>
    <t>Lucas</t>
  </si>
  <si>
    <t>Lyon</t>
  </si>
  <si>
    <t>Madi son</t>
  </si>
  <si>
    <t>Mahaska</t>
  </si>
  <si>
    <t>Oskaloosa</t>
  </si>
  <si>
    <t>Marshall      town</t>
  </si>
  <si>
    <t>Mills</t>
  </si>
  <si>
    <t>Monona</t>
  </si>
  <si>
    <t>06S</t>
  </si>
  <si>
    <t>Muscatine</t>
  </si>
  <si>
    <t>Balance      of    county</t>
  </si>
  <si>
    <t>O'Brien</t>
  </si>
  <si>
    <t>Page</t>
  </si>
  <si>
    <t>Palo     Alto</t>
  </si>
  <si>
    <t>Plymouth</t>
  </si>
  <si>
    <t>Pocahontas</t>
  </si>
  <si>
    <t>Ankeny</t>
  </si>
  <si>
    <t>Des     Moines</t>
  </si>
  <si>
    <t>Urbandale</t>
  </si>
  <si>
    <t>West      Des   Moines,       part</t>
  </si>
  <si>
    <t>Pottawattamie</t>
  </si>
  <si>
    <t>Council       Bluffs</t>
  </si>
  <si>
    <t>Poweshiek</t>
  </si>
  <si>
    <t>Ringgold</t>
  </si>
  <si>
    <t>Sac</t>
  </si>
  <si>
    <t>Bettendorf</t>
  </si>
  <si>
    <t>Sioux</t>
  </si>
  <si>
    <t>Story</t>
  </si>
  <si>
    <t>Ames</t>
  </si>
  <si>
    <t>Tama</t>
  </si>
  <si>
    <t>Van    Buren</t>
  </si>
  <si>
    <t>Ottumwa</t>
  </si>
  <si>
    <t>Indianola</t>
  </si>
  <si>
    <t>Winnebago</t>
  </si>
  <si>
    <t>Winneshiek</t>
  </si>
  <si>
    <t>Woodbury</t>
  </si>
  <si>
    <t>Sioux     City</t>
  </si>
  <si>
    <t>Wright</t>
  </si>
  <si>
    <t>Kansas</t>
  </si>
  <si>
    <t>Atchison</t>
  </si>
  <si>
    <t>Barber</t>
  </si>
  <si>
    <t>Barton</t>
  </si>
  <si>
    <t>Great     Bend</t>
  </si>
  <si>
    <t>Bourbon</t>
  </si>
  <si>
    <t>El    Dorado</t>
  </si>
  <si>
    <t>Chase</t>
  </si>
  <si>
    <t>Chautauqua</t>
  </si>
  <si>
    <t>C 1oud</t>
  </si>
  <si>
    <t>Coffey</t>
  </si>
  <si>
    <t>Comanche</t>
  </si>
  <si>
    <t>Cowl ey</t>
  </si>
  <si>
    <t>Arkansas        City</t>
  </si>
  <si>
    <t>Winfield</t>
  </si>
  <si>
    <t>Ooniphan</t>
  </si>
  <si>
    <t>Elk</t>
  </si>
  <si>
    <t>Ellis</t>
  </si>
  <si>
    <t>Hays</t>
  </si>
  <si>
    <t>Ellsworth</t>
  </si>
  <si>
    <t>F i nney</t>
  </si>
  <si>
    <t>Garden      City</t>
  </si>
  <si>
    <t>Dodge     City</t>
  </si>
  <si>
    <t>Geary</t>
  </si>
  <si>
    <t>Junction        City</t>
  </si>
  <si>
    <t>Gove</t>
  </si>
  <si>
    <t>Gray</t>
  </si>
  <si>
    <t>Greeley</t>
  </si>
  <si>
    <t>Harper</t>
  </si>
  <si>
    <t>Haskell</t>
  </si>
  <si>
    <t>Hodgeman</t>
  </si>
  <si>
    <t>dackson</t>
  </si>
  <si>
    <t>Jewell</t>
  </si>
  <si>
    <t>Leawood</t>
  </si>
  <si>
    <t>Lenexa</t>
  </si>
  <si>
    <t>Merriam</t>
  </si>
  <si>
    <t>Olathe</t>
  </si>
  <si>
    <t>Overland        Park</t>
  </si>
  <si>
    <t>Prairie      Village</t>
  </si>
  <si>
    <t>Shawnee</t>
  </si>
  <si>
    <t>Kearny</t>
  </si>
  <si>
    <t>K i ngman</t>
  </si>
  <si>
    <t>Labette</t>
  </si>
  <si>
    <t>Parsons</t>
  </si>
  <si>
    <t>Lane</t>
  </si>
  <si>
    <t>Leavenworth</t>
  </si>
  <si>
    <t>Emporia</t>
  </si>
  <si>
    <t>McPherson</t>
  </si>
  <si>
    <t>Meade</t>
  </si>
  <si>
    <t>Morton</t>
  </si>
  <si>
    <t>Nemaha</t>
  </si>
  <si>
    <t>Neosho</t>
  </si>
  <si>
    <t>Ness</t>
  </si>
  <si>
    <t>Norton</t>
  </si>
  <si>
    <t>Osage</t>
  </si>
  <si>
    <t>Osborne</t>
  </si>
  <si>
    <t>Pawnee</t>
  </si>
  <si>
    <t>Pottawatomie</t>
  </si>
  <si>
    <t>Manhattan,         part</t>
  </si>
  <si>
    <t>Pratt</t>
  </si>
  <si>
    <t>Rawl ins</t>
  </si>
  <si>
    <t>Reno</t>
  </si>
  <si>
    <t>Hutchinson</t>
  </si>
  <si>
    <t>Republ      ic</t>
  </si>
  <si>
    <t>Rice</t>
  </si>
  <si>
    <t>Riley</t>
  </si>
  <si>
    <t>Manhattan,           part</t>
  </si>
  <si>
    <t>Balance       of     county</t>
  </si>
  <si>
    <t>Rooks</t>
  </si>
  <si>
    <t>Russel      1</t>
  </si>
  <si>
    <t>Salina</t>
  </si>
  <si>
    <t>Wichita</t>
  </si>
  <si>
    <t>Seward</t>
  </si>
  <si>
    <t>Liberal</t>
  </si>
  <si>
    <t>Topeka</t>
  </si>
  <si>
    <t>Balance    of    county</t>
  </si>
  <si>
    <t>Sheridan</t>
  </si>
  <si>
    <t>Sherman</t>
  </si>
  <si>
    <t>Smith</t>
  </si>
  <si>
    <t>Stafford</t>
  </si>
  <si>
    <t>Stevens</t>
  </si>
  <si>
    <t>Sumner</t>
  </si>
  <si>
    <t>Trego</t>
  </si>
  <si>
    <t>Wabaunsee</t>
  </si>
  <si>
    <t>Wilson</t>
  </si>
  <si>
    <t>Woodson</t>
  </si>
  <si>
    <t>Wyandotte</t>
  </si>
  <si>
    <t>Kansas   City</t>
  </si>
  <si>
    <t>18</t>
  </si>
  <si>
    <t>Kentucky</t>
  </si>
  <si>
    <t>Bai-ren</t>
  </si>
  <si>
    <t>Balance         of    caunty</t>
  </si>
  <si>
    <t>Bath</t>
  </si>
  <si>
    <t>Middlesbarough</t>
  </si>
  <si>
    <t>Balance         af    county</t>
  </si>
  <si>
    <t>Boyd</t>
  </si>
  <si>
    <t>Ashland</t>
  </si>
  <si>
    <t>Boyl e</t>
  </si>
  <si>
    <t>Oanville</t>
  </si>
  <si>
    <t>Bracken</t>
  </si>
  <si>
    <t>Breathitt</t>
  </si>
  <si>
    <t>Breckinridge</t>
  </si>
  <si>
    <t>Bullitt</t>
  </si>
  <si>
    <t>Call    away</t>
  </si>
  <si>
    <t>Fort      Thomas</t>
  </si>
  <si>
    <t>Newport</t>
  </si>
  <si>
    <t>Carlisle</t>
  </si>
  <si>
    <t>Carter</t>
  </si>
  <si>
    <t>Casey</t>
  </si>
  <si>
    <t>Chrlstlan</t>
  </si>
  <si>
    <t>Hopklnsville</t>
  </si>
  <si>
    <t>Winchester</t>
  </si>
  <si>
    <t>Owensboro</t>
  </si>
  <si>
    <t>Edmonson</t>
  </si>
  <si>
    <t>Elliott</t>
  </si>
  <si>
    <t>Estill</t>
  </si>
  <si>
    <t>Fayette,           coext.      with   Lexlngton-</t>
  </si>
  <si>
    <t>Flemlng</t>
  </si>
  <si>
    <t>Garrard</t>
  </si>
  <si>
    <t>Graves</t>
  </si>
  <si>
    <t>Grayson</t>
  </si>
  <si>
    <t>Green</t>
  </si>
  <si>
    <t>Greenup</t>
  </si>
  <si>
    <t>Hancack</t>
  </si>
  <si>
    <t>Harlan</t>
  </si>
  <si>
    <t>H i ckman</t>
  </si>
  <si>
    <t>Hopk 1 ns</t>
  </si>
  <si>
    <t>Madisonville</t>
  </si>
  <si>
    <t>defferson</t>
  </si>
  <si>
    <t>Jeffersontown</t>
  </si>
  <si>
    <t>St.     Matthews</t>
  </si>
  <si>
    <t>02s</t>
  </si>
  <si>
    <t>Shively</t>
  </si>
  <si>
    <t>Jessamine</t>
  </si>
  <si>
    <t>Nicholasville</t>
  </si>
  <si>
    <t>Kenton</t>
  </si>
  <si>
    <t>Erlanger</t>
  </si>
  <si>
    <t>Knott</t>
  </si>
  <si>
    <t>Larue</t>
  </si>
  <si>
    <t>Laurel</t>
  </si>
  <si>
    <t>Lesl     ie</t>
  </si>
  <si>
    <t>Letcher</t>
  </si>
  <si>
    <t>McCracken</t>
  </si>
  <si>
    <t>Paducah</t>
  </si>
  <si>
    <t>McCreary</t>
  </si>
  <si>
    <t>Magoffin</t>
  </si>
  <si>
    <t>Meni fee</t>
  </si>
  <si>
    <t>Metcalfe</t>
  </si>
  <si>
    <t>Muhlenberg</t>
  </si>
  <si>
    <t>Nel son</t>
  </si>
  <si>
    <t>Nicholas</t>
  </si>
  <si>
    <t>01 dham</t>
  </si>
  <si>
    <t>Ows 1 ey</t>
  </si>
  <si>
    <t>Pendleton</t>
  </si>
  <si>
    <t>Powel   1</t>
  </si>
  <si>
    <t>Somerset</t>
  </si>
  <si>
    <t>Robertson</t>
  </si>
  <si>
    <t>Rockcastle</t>
  </si>
  <si>
    <t>Rowan</t>
  </si>
  <si>
    <t>Georgetown</t>
  </si>
  <si>
    <t>Balance    of  county</t>
  </si>
  <si>
    <t>Simpson</t>
  </si>
  <si>
    <t>Todd</t>
  </si>
  <si>
    <t>Trigg</t>
  </si>
  <si>
    <t>Trimble</t>
  </si>
  <si>
    <t>Bowling    Green</t>
  </si>
  <si>
    <t>Wol fe</t>
  </si>
  <si>
    <t>19</t>
  </si>
  <si>
    <t>Louisiana</t>
  </si>
  <si>
    <t>Acadia</t>
  </si>
  <si>
    <t>Crowley</t>
  </si>
  <si>
    <t>Eunice,         part</t>
  </si>
  <si>
    <t>Balance         of    parish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</si>
  <si>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</si>
  <si>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</si>
  <si>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</si>
  <si>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</si>
  <si>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</si>
  <si>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</si>
  <si>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</si>
  <si>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</si>
  <si>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Lake      Char      es</t>
  </si>
  <si>
    <t>Sulphur</t>
  </si>
  <si>
    <t>Balance         o    parish</t>
  </si>
  <si>
    <t>Cameron</t>
  </si>
  <si>
    <t>Catahoula</t>
  </si>
  <si>
    <t>Claiborne</t>
  </si>
  <si>
    <t>Concordia</t>
  </si>
  <si>
    <t>East      Baton       Rouge</t>
  </si>
  <si>
    <t>Baton       Rouge</t>
  </si>
  <si>
    <t>Balance         of   parish</t>
  </si>
  <si>
    <t>East      Carroll</t>
  </si>
  <si>
    <t>East      Feliciana</t>
  </si>
  <si>
    <t>Evangel       ine</t>
  </si>
  <si>
    <t>Iberia</t>
  </si>
  <si>
    <t>New Iberia</t>
  </si>
  <si>
    <t>Iberville</t>
  </si>
  <si>
    <t>Gretna</t>
  </si>
  <si>
    <t>Kenner</t>
  </si>
  <si>
    <t>Westwego</t>
  </si>
  <si>
    <t>Balance        of    par     sh</t>
  </si>
  <si>
    <t>Jefferson          Oavis</t>
  </si>
  <si>
    <t>Balance         of   par     sh</t>
  </si>
  <si>
    <t>Lafourche</t>
  </si>
  <si>
    <t>Thibodaux</t>
  </si>
  <si>
    <t>Ruston</t>
  </si>
  <si>
    <t>Mad i son</t>
  </si>
  <si>
    <t>Morehouse</t>
  </si>
  <si>
    <t>Bastrop</t>
  </si>
  <si>
    <t>Balance      of    par    sh</t>
  </si>
  <si>
    <t>Natchitoches</t>
  </si>
  <si>
    <t>Balance      of    parish</t>
  </si>
  <si>
    <t>Orleansr        coext.      with      New    Orleans</t>
  </si>
  <si>
    <t>West     Monroe</t>
  </si>
  <si>
    <t>Balance       of    parish</t>
  </si>
  <si>
    <t>Plaquemines</t>
  </si>
  <si>
    <t>Pointe       Coupee</t>
  </si>
  <si>
    <t>Rapides</t>
  </si>
  <si>
    <t>Alexandria</t>
  </si>
  <si>
    <t>Pineville</t>
  </si>
  <si>
    <t>Red River</t>
  </si>
  <si>
    <t>Sabine</t>
  </si>
  <si>
    <t>St.     Bernard</t>
  </si>
  <si>
    <t>St.     Charles</t>
  </si>
  <si>
    <t>St.     Helena</t>
  </si>
  <si>
    <t>St.     dames</t>
  </si>
  <si>
    <t>St.     John      the    Baptist</t>
  </si>
  <si>
    <t>St.     Landry</t>
  </si>
  <si>
    <t>Opelousas</t>
  </si>
  <si>
    <t>St.     Martin</t>
  </si>
  <si>
    <t>St.     Mary</t>
  </si>
  <si>
    <t>Morgan        City</t>
  </si>
  <si>
    <t>St.     Tammany</t>
  </si>
  <si>
    <t>Slidell</t>
  </si>
  <si>
    <t>Tangipahoa</t>
  </si>
  <si>
    <t>Tensas</t>
  </si>
  <si>
    <t>Terrebonne</t>
  </si>
  <si>
    <t>Houma</t>
  </si>
  <si>
    <t>Vermi     1 ion</t>
  </si>
  <si>
    <t>Vernon</t>
  </si>
  <si>
    <t>Bogalusa</t>
  </si>
  <si>
    <t>Minden</t>
  </si>
  <si>
    <t>West     Baton        Rouge</t>
  </si>
  <si>
    <t>West     Carroll</t>
  </si>
  <si>
    <t>West      Feliciana</t>
  </si>
  <si>
    <t>Winn</t>
  </si>
  <si>
    <t>20</t>
  </si>
  <si>
    <t>Maine</t>
  </si>
  <si>
    <t>Androscoggin</t>
  </si>
  <si>
    <t>Lewlston</t>
  </si>
  <si>
    <t>Aroostook</t>
  </si>
  <si>
    <t>Presque       Isle</t>
  </si>
  <si>
    <t>Portland</t>
  </si>
  <si>
    <t>South      Portland</t>
  </si>
  <si>
    <t>Westbrook</t>
  </si>
  <si>
    <t>Frankl     in</t>
  </si>
  <si>
    <t>Kennebec</t>
  </si>
  <si>
    <t>Waterville</t>
  </si>
  <si>
    <t>Oxford</t>
  </si>
  <si>
    <t>Penobscot</t>
  </si>
  <si>
    <t>Bangor</t>
  </si>
  <si>
    <t>Piscataquis</t>
  </si>
  <si>
    <t>Sagadahoc</t>
  </si>
  <si>
    <t>Waldo</t>
  </si>
  <si>
    <t>York</t>
  </si>
  <si>
    <t>Biddeford</t>
  </si>
  <si>
    <t>Saco</t>
  </si>
  <si>
    <t>21</t>
  </si>
  <si>
    <t>Maryland</t>
  </si>
  <si>
    <t>Al legany</t>
  </si>
  <si>
    <t>Anne     Arundel</t>
  </si>
  <si>
    <t>Annapol     1s</t>
  </si>
  <si>
    <t>Balance      of    caunty</t>
  </si>
  <si>
    <t>Baltimore</t>
  </si>
  <si>
    <t>Baltimore        city</t>
  </si>
  <si>
    <t>Calvert</t>
  </si>
  <si>
    <t>Carol    ine</t>
  </si>
  <si>
    <t>Cecil</t>
  </si>
  <si>
    <t>Charles</t>
  </si>
  <si>
    <t>Dorchester</t>
  </si>
  <si>
    <t>Cambridge</t>
  </si>
  <si>
    <t>Frederick</t>
  </si>
  <si>
    <t>Garrett</t>
  </si>
  <si>
    <t>Harford</t>
  </si>
  <si>
    <t>Aberdeen</t>
  </si>
  <si>
    <t>Gaithersburg</t>
  </si>
  <si>
    <t>Rockville</t>
  </si>
  <si>
    <t>Bowie</t>
  </si>
  <si>
    <t>Greenbelt</t>
  </si>
  <si>
    <t>Hyattsville</t>
  </si>
  <si>
    <t>St.     Mary‚Äôs</t>
  </si>
  <si>
    <t>Tal bot</t>
  </si>
  <si>
    <t>Hagerstown</t>
  </si>
  <si>
    <t>Wicomico</t>
  </si>
  <si>
    <t>Sal isbury</t>
  </si>
  <si>
    <t>Worcester</t>
  </si>
  <si>
    <t>22</t>
  </si>
  <si>
    <t>Massachusetts</t>
  </si>
  <si>
    <t>Barnstable</t>
  </si>
  <si>
    <t>Barnstable              town</t>
  </si>
  <si>
    <t>Falmouth           town</t>
  </si>
  <si>
    <t>218</t>
  </si>
  <si>
    <t>Berkshire</t>
  </si>
  <si>
    <t>North       Adams</t>
  </si>
  <si>
    <t>Pittsfield</t>
  </si>
  <si>
    <t>Attleboro</t>
  </si>
  <si>
    <t>Oartmouth             town</t>
  </si>
  <si>
    <t>Fairhaven             town</t>
  </si>
  <si>
    <t>Fall       River</t>
  </si>
  <si>
    <t>New Bedford</t>
  </si>
  <si>
    <t>North       Attleborough                town</t>
  </si>
  <si>
    <t>Somerset           town</t>
  </si>
  <si>
    <t>Taunton</t>
  </si>
  <si>
    <t>Dukes</t>
  </si>
  <si>
    <t>Essex</t>
  </si>
  <si>
    <t>Amesbury            town</t>
  </si>
  <si>
    <t>Andover          town</t>
  </si>
  <si>
    <t>Beverl      y</t>
  </si>
  <si>
    <t>Danvers          town</t>
  </si>
  <si>
    <t>Gloucester</t>
  </si>
  <si>
    <t>Haverhill</t>
  </si>
  <si>
    <t>Lynn</t>
  </si>
  <si>
    <t>Lynnfield             town</t>
  </si>
  <si>
    <t>Marblehead              town</t>
  </si>
  <si>
    <t>Methuen          town</t>
  </si>
  <si>
    <t>Newburyport</t>
  </si>
  <si>
    <t>Peabody</t>
  </si>
  <si>
    <t>Sal em</t>
  </si>
  <si>
    <t>Saugus         town</t>
  </si>
  <si>
    <t>Swampscott              town</t>
  </si>
  <si>
    <t>27 i</t>
  </si>
  <si>
    <t>Hampden</t>
  </si>
  <si>
    <t>Agawam         town</t>
  </si>
  <si>
    <t>Chlcopee</t>
  </si>
  <si>
    <t>East       Longmeadow            town</t>
  </si>
  <si>
    <t>Holyoke</t>
  </si>
  <si>
    <t>Longmeadow           town</t>
  </si>
  <si>
    <t>Westfield</t>
  </si>
  <si>
    <t>West      Springfield             town</t>
  </si>
  <si>
    <t>Hampshire</t>
  </si>
  <si>
    <t>Amherst         town</t>
  </si>
  <si>
    <t>Easthampton             town</t>
  </si>
  <si>
    <t>Northampton</t>
  </si>
  <si>
    <t>Arllngton          town</t>
  </si>
  <si>
    <t>Belmont town</t>
  </si>
  <si>
    <t>Blllerlca          town</t>
  </si>
  <si>
    <t>Burlington           town</t>
  </si>
  <si>
    <t>Ctfelmsford           town</t>
  </si>
  <si>
    <t>Dracut        town</t>
  </si>
  <si>
    <t>Everett</t>
  </si>
  <si>
    <t>Framlngham            town</t>
  </si>
  <si>
    <t>Hudson        town</t>
  </si>
  <si>
    <t>Lexington          town</t>
  </si>
  <si>
    <t>Lowell</t>
  </si>
  <si>
    <t>Maiden</t>
  </si>
  <si>
    <t>Marl borough</t>
  </si>
  <si>
    <t>Maynard         town</t>
  </si>
  <si>
    <t>Medford</t>
  </si>
  <si>
    <t>Natlck        town</t>
  </si>
  <si>
    <t>Reading         town</t>
  </si>
  <si>
    <t>Somerville</t>
  </si>
  <si>
    <t>Stoneham town</t>
  </si>
  <si>
    <t>Tewksbury town</t>
  </si>
  <si>
    <t>Wakefield town</t>
  </si>
  <si>
    <t>Waltham</t>
  </si>
  <si>
    <t>Watertown town</t>
  </si>
  <si>
    <t>Wilmington town</t>
  </si>
  <si>
    <t>Winchester town</t>
  </si>
  <si>
    <t>Woburn</t>
  </si>
  <si>
    <t>Nantucket</t>
  </si>
  <si>
    <t>Norfolk</t>
  </si>
  <si>
    <t>Braintree town</t>
  </si>
  <si>
    <t>Brookline town</t>
  </si>
  <si>
    <t>Dedham town</t>
  </si>
  <si>
    <t>Holbrook town</t>
  </si>
  <si>
    <t>Milton town</t>
  </si>
  <si>
    <t>Needham town</t>
  </si>
  <si>
    <t>Norwood town</t>
  </si>
  <si>
    <t>Randolph town</t>
  </si>
  <si>
    <t>Stoughton town</t>
  </si>
  <si>
    <t>Wellesley town</t>
  </si>
  <si>
    <t>Westwood town</t>
  </si>
  <si>
    <t>Weymouth town</t>
  </si>
  <si>
    <t>Abington town</t>
  </si>
  <si>
    <t>Brockton</t>
  </si>
  <si>
    <t>Hull town</t>
  </si>
  <si>
    <t>Plymouth town</t>
  </si>
  <si>
    <t>Rockland town</t>
  </si>
  <si>
    <t>Whitman town</t>
  </si>
  <si>
    <t>Suffolk</t>
  </si>
  <si>
    <t>Boston</t>
  </si>
  <si>
    <t>Chelsea</t>
  </si>
  <si>
    <t>Revere</t>
  </si>
  <si>
    <t>Winthrop town</t>
  </si>
  <si>
    <t>Clinton town</t>
  </si>
  <si>
    <t>Fitchburg</t>
  </si>
  <si>
    <t>Gardner</t>
  </si>
  <si>
    <t>Leominister</t>
  </si>
  <si>
    <t>Milford town</t>
  </si>
  <si>
    <t>Shrewsbury town</t>
  </si>
  <si>
    <t>Webster town</t>
  </si>
  <si>
    <t>23</t>
  </si>
  <si>
    <t>Michigan</t>
  </si>
  <si>
    <t>Al cons</t>
  </si>
  <si>
    <t>Alger</t>
  </si>
  <si>
    <t>Al 1 egan</t>
  </si>
  <si>
    <t>Holland,          part</t>
  </si>
  <si>
    <t>Alpena</t>
  </si>
  <si>
    <t>Antrim</t>
  </si>
  <si>
    <t>Arenac</t>
  </si>
  <si>
    <t>Baraga</t>
  </si>
  <si>
    <t>Barry</t>
  </si>
  <si>
    <t>Bangor        township</t>
  </si>
  <si>
    <t>Bay    City</t>
  </si>
  <si>
    <t>Midland,          part</t>
  </si>
  <si>
    <t>Benz i e</t>
  </si>
  <si>
    <t>Benton        Harbor</t>
  </si>
  <si>
    <t>Niles,        part</t>
  </si>
  <si>
    <t>Branch</t>
  </si>
  <si>
    <t>Albion</t>
  </si>
  <si>
    <t>Battle        Creek</t>
  </si>
  <si>
    <t>Charlevoix</t>
  </si>
  <si>
    <t>Cheboygan</t>
  </si>
  <si>
    <t>Chippewa</t>
  </si>
  <si>
    <t>Sault      Ste.       Marie</t>
  </si>
  <si>
    <t>Clare</t>
  </si>
  <si>
    <t>Cl intan</t>
  </si>
  <si>
    <t>Del ta</t>
  </si>
  <si>
    <t>Escanaba</t>
  </si>
  <si>
    <t>Dlcklnson</t>
  </si>
  <si>
    <t>Eaton</t>
  </si>
  <si>
    <t>Delta       township</t>
  </si>
  <si>
    <t>Lansing,         part</t>
  </si>
  <si>
    <t>Balance         of county</t>
  </si>
  <si>
    <t>Genesee</t>
  </si>
  <si>
    <t>Burton</t>
  </si>
  <si>
    <t>Fllnt</t>
  </si>
  <si>
    <t>Fllnt     township</t>
  </si>
  <si>
    <t>Grand      Blanc        township</t>
  </si>
  <si>
    <t>Mount      Morris         townsh?p</t>
  </si>
  <si>
    <t>Glaclwln</t>
  </si>
  <si>
    <t>Gogeb Tc</t>
  </si>
  <si>
    <t>Grand      Traverse</t>
  </si>
  <si>
    <t>Traverse          City,      part</t>
  </si>
  <si>
    <t>Gratlot</t>
  </si>
  <si>
    <t>Hillsdale</t>
  </si>
  <si>
    <t>Houghton</t>
  </si>
  <si>
    <t>Huron</t>
  </si>
  <si>
    <t>I ngham</t>
  </si>
  <si>
    <t>East     Lansing</t>
  </si>
  <si>
    <t>Merldlan           township</t>
  </si>
  <si>
    <t>Ionia</t>
  </si>
  <si>
    <t>Iron</t>
  </si>
  <si>
    <t>Isabella</t>
  </si>
  <si>
    <t>Mount      Pleasant</t>
  </si>
  <si>
    <t>Kalamazoo</t>
  </si>
  <si>
    <t>Kalamazoo          township</t>
  </si>
  <si>
    <t>Kalkaska</t>
  </si>
  <si>
    <t>East     Grand       Rapids</t>
  </si>
  <si>
    <t>Grand      Rapids</t>
  </si>
  <si>
    <t>Grandville</t>
  </si>
  <si>
    <t>KentwQad</t>
  </si>
  <si>
    <t>Wyoming</t>
  </si>
  <si>
    <t>Keweenaw</t>
  </si>
  <si>
    <t>Lapeer</t>
  </si>
  <si>
    <t>Leelanau</t>
  </si>
  <si>
    <t>Traverse         City,      part</t>
  </si>
  <si>
    <t>Lenawee</t>
  </si>
  <si>
    <t>Adrian</t>
  </si>
  <si>
    <t>04B</t>
  </si>
  <si>
    <t>Lute</t>
  </si>
  <si>
    <t>Mackinac</t>
  </si>
  <si>
    <t>.076</t>
  </si>
  <si>
    <t>Chesterfield            township</t>
  </si>
  <si>
    <t>Clinton        township</t>
  </si>
  <si>
    <t>East     Detroit</t>
  </si>
  <si>
    <t>Fraser</t>
  </si>
  <si>
    <t>Harrison         township</t>
  </si>
  <si>
    <t>Mount      Clemens</t>
  </si>
  <si>
    <t>OQ6</t>
  </si>
  <si>
    <t>St.    Clair       Shores</t>
  </si>
  <si>
    <t>Shelby       township</t>
  </si>
  <si>
    <t>Sterling         Heights</t>
  </si>
  <si>
    <t>WaPren</t>
  </si>
  <si>
    <t>Ealance        of    county</t>
  </si>
  <si>
    <t>Manistee</t>
  </si>
  <si>
    <t>Marquette</t>
  </si>
  <si>
    <t>Mecosta</t>
  </si>
  <si>
    <t>Big     Rapids</t>
  </si>
  <si>
    <t>Menominee</t>
  </si>
  <si>
    <t>Midland</t>
  </si>
  <si>
    <t>Midland,         part</t>
  </si>
  <si>
    <t>Missaukee</t>
  </si>
  <si>
    <t>Balance        of‚Äô county</t>
  </si>
  <si>
    <t>Montcalm</t>
  </si>
  <si>
    <t>Montmorency</t>
  </si>
  <si>
    <t>Muskegon</t>
  </si>
  <si>
    <t>Muskegon          Heights</t>
  </si>
  <si>
    <t>Norton       Shores</t>
  </si>
  <si>
    <t>Newaygo</t>
  </si>
  <si>
    <t>Auburn     Hills</t>
  </si>
  <si>
    <t>Berkley</t>
  </si>
  <si>
    <t>Beverly     Hills     village</t>
  </si>
  <si>
    <t>Birmingham</t>
  </si>
  <si>
    <t>Bloomfleld        township</t>
  </si>
  <si>
    <t>Clawson</t>
  </si>
  <si>
    <t>Farmington</t>
  </si>
  <si>
    <t>Farmington              Hills</t>
  </si>
  <si>
    <t>Ferndale</t>
  </si>
  <si>
    <t>Hazel       Park</t>
  </si>
  <si>
    <t>Madison          Heights</t>
  </si>
  <si>
    <t>Novi</t>
  </si>
  <si>
    <t>Oak    Park</t>
  </si>
  <si>
    <t>Rochester             Hills</t>
  </si>
  <si>
    <t>Royal       Oak</t>
  </si>
  <si>
    <t>Southfield</t>
  </si>
  <si>
    <t>Waterford             township</t>
  </si>
  <si>
    <t>West      Bloomfield             township</t>
  </si>
  <si>
    <t>Oceana</t>
  </si>
  <si>
    <t>Ogemaw</t>
  </si>
  <si>
    <t>Ontonagon</t>
  </si>
  <si>
    <t>Oscoda</t>
  </si>
  <si>
    <t>Otsego</t>
  </si>
  <si>
    <t>Georgetown               township</t>
  </si>
  <si>
    <t>Grand       Haven</t>
  </si>
  <si>
    <t>Holland,            part</t>
  </si>
  <si>
    <t>Presque         Isle</t>
  </si>
  <si>
    <t>Roscommon</t>
  </si>
  <si>
    <t>Sag i naw</t>
  </si>
  <si>
    <t>Sagi naw</t>
  </si>
  <si>
    <t>Saginaw           township</t>
  </si>
  <si>
    <t>Balance           of     county</t>
  </si>
  <si>
    <t>St.     Clair</t>
  </si>
  <si>
    <t>Port      Huron</t>
  </si>
  <si>
    <t>St.     Joseph</t>
  </si>
  <si>
    <t>Sturgis</t>
  </si>
  <si>
    <t>Shiawassee</t>
  </si>
  <si>
    <t>Owosso</t>
  </si>
  <si>
    <t>Tuscol      a</t>
  </si>
  <si>
    <t>Van     Buren</t>
  </si>
  <si>
    <t>Washtenaw</t>
  </si>
  <si>
    <t>Ann Arbor</t>
  </si>
  <si>
    <t>Ypsilanti</t>
  </si>
  <si>
    <t>Ypsilanti              township</t>
  </si>
  <si>
    <t>Allen       Park</t>
  </si>
  <si>
    <t>Canton          township</t>
  </si>
  <si>
    <t>Ecorse</t>
  </si>
  <si>
    <t>Garden         City</t>
  </si>
  <si>
    <t>Grosse         Pointe        Farms</t>
  </si>
  <si>
    <t>Grosse         Pointe        Park</t>
  </si>
  <si>
    <t>Grosse         Pointe        Woods</t>
  </si>
  <si>
    <t>Hamtramck</t>
  </si>
  <si>
    <t>Harper         Woods</t>
  </si>
  <si>
    <t>Highland            Park</t>
  </si>
  <si>
    <t>Inkster</t>
  </si>
  <si>
    <t>Lincoln           Park</t>
  </si>
  <si>
    <t>Livonia</t>
  </si>
  <si>
    <t>Melvindale</t>
  </si>
  <si>
    <t>Northville               township</t>
  </si>
  <si>
    <t>Plymouth            township</t>
  </si>
  <si>
    <t>Redford           township</t>
  </si>
  <si>
    <t>River       Rouge</t>
  </si>
  <si>
    <t>Riverview</t>
  </si>
  <si>
    <t>Romulus</t>
  </si>
  <si>
    <t>Southgate</t>
  </si>
  <si>
    <t>Trenton</t>
  </si>
  <si>
    <t>Westland</t>
  </si>
  <si>
    <t>Woodhaven</t>
  </si>
  <si>
    <t>Wexford</t>
  </si>
  <si>
    <t>Cadillac</t>
  </si>
  <si>
    <t>Minnesota</t>
  </si>
  <si>
    <t>Aitkin</t>
  </si>
  <si>
    <t>Anoka</t>
  </si>
  <si>
    <t>Andover</t>
  </si>
  <si>
    <t>Blaine,         part</t>
  </si>
  <si>
    <t>Columbia          Heights</t>
  </si>
  <si>
    <t>Coon     Rapids</t>
  </si>
  <si>
    <t>Fridley</t>
  </si>
  <si>
    <t>Ramsey</t>
  </si>
  <si>
    <t>Becker</t>
  </si>
  <si>
    <t>St.     Cloud,        part</t>
  </si>
  <si>
    <t>Big     Stone</t>
  </si>
  <si>
    <t>Blue      Earth</t>
  </si>
  <si>
    <t>Mankato,          part</t>
  </si>
  <si>
    <t>North       Mankato,         part</t>
  </si>
  <si>
    <t>New Ulm</t>
  </si>
  <si>
    <t>Carl    ton</t>
  </si>
  <si>
    <t>Cl oquet</t>
  </si>
  <si>
    <t>Carver</t>
  </si>
  <si>
    <t>Chanhassen,             part</t>
  </si>
  <si>
    <t>Chaska</t>
  </si>
  <si>
    <t>Chisago</t>
  </si>
  <si>
    <t>Moorhead</t>
  </si>
  <si>
    <t>Cottonwood</t>
  </si>
  <si>
    <t>Crow      Wing</t>
  </si>
  <si>
    <t>Bralnerd</t>
  </si>
  <si>
    <t>Dakota</t>
  </si>
  <si>
    <t>Apple       Valley</t>
  </si>
  <si>
    <t>Burnsvllle</t>
  </si>
  <si>
    <t>Eagan</t>
  </si>
  <si>
    <t>Hastings,           part</t>
  </si>
  <si>
    <t>Inver       Grove       Heights</t>
  </si>
  <si>
    <t>Northfield,             part</t>
  </si>
  <si>
    <t>South       St.     Paul</t>
  </si>
  <si>
    <t>West      St.      Paul</t>
  </si>
  <si>
    <t>Faribault</t>
  </si>
  <si>
    <t>Freeborn</t>
  </si>
  <si>
    <t>Albert        Lea</t>
  </si>
  <si>
    <t>Goodhue</t>
  </si>
  <si>
    <t>Red Wing</t>
  </si>
  <si>
    <t>Hennepin</t>
  </si>
  <si>
    <t>Brooklyn           Center</t>
  </si>
  <si>
    <t>Brooklyn           Park</t>
  </si>
  <si>
    <t>Champlin</t>
  </si>
  <si>
    <t>Crystal</t>
  </si>
  <si>
    <t>Eden      Prairie</t>
  </si>
  <si>
    <t>Edina</t>
  </si>
  <si>
    <t>Golden        Valley</t>
  </si>
  <si>
    <t>Hopkins</t>
  </si>
  <si>
    <t>Maple       Grove</t>
  </si>
  <si>
    <t>Minnetonka</t>
  </si>
  <si>
    <t>New Hope</t>
  </si>
  <si>
    <t>Richfield</t>
  </si>
  <si>
    <t>Robbinsdale</t>
  </si>
  <si>
    <t>St.     Louis         Park</t>
  </si>
  <si>
    <t>Hubbard</t>
  </si>
  <si>
    <t>Isanti</t>
  </si>
  <si>
    <t>Itasca</t>
  </si>
  <si>
    <t>Kanabec</t>
  </si>
  <si>
    <t>Kandiyohi</t>
  </si>
  <si>
    <t>Willmar</t>
  </si>
  <si>
    <t>Kittson</t>
  </si>
  <si>
    <t>Koochichlng</t>
  </si>
  <si>
    <t>Lac     qui     Parle</t>
  </si>
  <si>
    <t>Lake     of     the       Woods</t>
  </si>
  <si>
    <t>Le Sueur</t>
  </si>
  <si>
    <t>McLeod</t>
  </si>
  <si>
    <t>Mahnomen</t>
  </si>
  <si>
    <t>Fairmont</t>
  </si>
  <si>
    <t>Meeker</t>
  </si>
  <si>
    <t>Mine        Lacs</t>
  </si>
  <si>
    <t>Morrison</t>
  </si>
  <si>
    <t>Mower</t>
  </si>
  <si>
    <t>Austin</t>
  </si>
  <si>
    <t>Nicol     let</t>
  </si>
  <si>
    <t>Mankato,           part</t>
  </si>
  <si>
    <t>North       Mankato,          part</t>
  </si>
  <si>
    <t>Nob 1es</t>
  </si>
  <si>
    <t>Norman</t>
  </si>
  <si>
    <t>Olmsted</t>
  </si>
  <si>
    <t>Rochester</t>
  </si>
  <si>
    <t>Otter       Tail</t>
  </si>
  <si>
    <t>Fergus        Falls</t>
  </si>
  <si>
    <t>Pennlngton</t>
  </si>
  <si>
    <t>Pine</t>
  </si>
  <si>
    <t>Pipestone</t>
  </si>
  <si>
    <t>Blaine,          part</t>
  </si>
  <si>
    <t>Maplewood</t>
  </si>
  <si>
    <t>Mounds        View</t>
  </si>
  <si>
    <t>New Brighton</t>
  </si>
  <si>
    <t>North        St.      Paul</t>
  </si>
  <si>
    <t>St.     Paul</t>
  </si>
  <si>
    <t>Shoreview</t>
  </si>
  <si>
    <t>Vadnais          Heights</t>
  </si>
  <si>
    <t>White       Bear   Lake,    part</t>
  </si>
  <si>
    <t>Balance        of  county</t>
  </si>
  <si>
    <t>Red     Lake</t>
  </si>
  <si>
    <t>Redwood</t>
  </si>
  <si>
    <t>Renville</t>
  </si>
  <si>
    <t>Northfield,          part</t>
  </si>
  <si>
    <t>Rock</t>
  </si>
  <si>
    <t>Roseau</t>
  </si>
  <si>
    <t>0S0</t>
  </si>
  <si>
    <t>St.     Louis</t>
  </si>
  <si>
    <t>Duluth</t>
  </si>
  <si>
    <t>Hibbing</t>
  </si>
  <si>
    <t>Prior       Lake</t>
  </si>
  <si>
    <t>Shakopee</t>
  </si>
  <si>
    <t>Sherburne</t>
  </si>
  <si>
    <t>Elk    River</t>
  </si>
  <si>
    <t>St.    Cloud,      part</t>
  </si>
  <si>
    <t>Sibley</t>
  </si>
  <si>
    <t>Stearns</t>
  </si>
  <si>
    <t>Steele</t>
  </si>
  <si>
    <t>Owatonna</t>
  </si>
  <si>
    <t>Swift</t>
  </si>
  <si>
    <t>Traverse</t>
  </si>
  <si>
    <t>Wabasha</t>
  </si>
  <si>
    <t>Wadena</t>
  </si>
  <si>
    <t>Waseca</t>
  </si>
  <si>
    <t>Cottage        Grove</t>
  </si>
  <si>
    <t>Hastings,         part</t>
  </si>
  <si>
    <t>White    Bear    Lake,      part</t>
  </si>
  <si>
    <t>Balance      of  county</t>
  </si>
  <si>
    <t>Watonwan</t>
  </si>
  <si>
    <t>Wlnona</t>
  </si>
  <si>
    <t>Yellow      Medic~ne</t>
  </si>
  <si>
    <t>Natchez</t>
  </si>
  <si>
    <t>Alcorn</t>
  </si>
  <si>
    <t>Corinth</t>
  </si>
  <si>
    <t>Ami te</t>
  </si>
  <si>
    <t>Attala</t>
  </si>
  <si>
    <t>Bentcm</t>
  </si>
  <si>
    <t>Bol ivar</t>
  </si>
  <si>
    <t>Coahoma</t>
  </si>
  <si>
    <t>Ciarksdale</t>
  </si>
  <si>
    <t>Cop i ah</t>
  </si>
  <si>
    <t>Southaven</t>
  </si>
  <si>
    <t>Balance      of county</t>
  </si>
  <si>
    <t>Forrest</t>
  </si>
  <si>
    <t>Hattiesburg,        part</t>
  </si>
  <si>
    <t>Frankl    in</t>
  </si>
  <si>
    <t>George</t>
  </si>
  <si>
    <t>Grenada</t>
  </si>
  <si>
    <t>Biloxi</t>
  </si>
  <si>
    <t>Hinds</t>
  </si>
  <si>
    <t>Jackson,       part</t>
  </si>
  <si>
    <t>Holmes</t>
  </si>
  <si>
    <t>Humphreys</t>
  </si>
  <si>
    <t>Issaquena</t>
  </si>
  <si>
    <t>Itawamba</t>
  </si>
  <si>
    <t>Gautier</t>
  </si>
  <si>
    <t>Moss Point</t>
  </si>
  <si>
    <t>Ocean     Springs</t>
  </si>
  <si>
    <t>Pascagoula</t>
  </si>
  <si>
    <t>Jefferson       Oavis</t>
  </si>
  <si>
    <t>Kemper</t>
  </si>
  <si>
    <t>Meridian</t>
  </si>
  <si>
    <t>Leake</t>
  </si>
  <si>
    <t>Brookbaven</t>
  </si>
  <si>
    <t>Jackson,         part</t>
  </si>
  <si>
    <t>Neshoba</t>
  </si>
  <si>
    <t>Noxubee</t>
  </si>
  <si>
    <t>Oktibbeha</t>
  </si>
  <si>
    <t>Starkville</t>
  </si>
  <si>
    <t>Panola</t>
  </si>
  <si>
    <t>Pearl       River</t>
  </si>
  <si>
    <t>Picayune</t>
  </si>
  <si>
    <t>McComb</t>
  </si>
  <si>
    <t>Pontotoc</t>
  </si>
  <si>
    <t>Prentiss</t>
  </si>
  <si>
    <t>Qu i tman</t>
  </si>
  <si>
    <t>Rankin</t>
  </si>
  <si>
    <t>Brandon</t>
  </si>
  <si>
    <t>Pearl</t>
  </si>
  <si>
    <t>Sharkey</t>
  </si>
  <si>
    <t>Sunflower</t>
  </si>
  <si>
    <t>Tallahatchie</t>
  </si>
  <si>
    <t>Tate</t>
  </si>
  <si>
    <t>Tippah</t>
  </si>
  <si>
    <t>Tishomingo</t>
  </si>
  <si>
    <t>Tunics</t>
  </si>
  <si>
    <t>Walthall</t>
  </si>
  <si>
    <t>Vicksburg</t>
  </si>
  <si>
    <t>Greenville</t>
  </si>
  <si>
    <t>Yalobusha</t>
  </si>
  <si>
    <t>Yazoo</t>
  </si>
  <si>
    <t>Yazoo      Citv</t>
  </si>
  <si>
    <t>Missouri</t>
  </si>
  <si>
    <t>Adair</t>
  </si>
  <si>
    <t>Audrain</t>
  </si>
  <si>
    <t>Mexico</t>
  </si>
  <si>
    <t>Bates</t>
  </si>
  <si>
    <t>Oenton</t>
  </si>
  <si>
    <t>Bollinger</t>
  </si>
  <si>
    <t>St. Joseph</t>
  </si>
  <si>
    <t>Poplar Bluff</t>
  </si>
  <si>
    <t>Jefferson City, part</t>
  </si>
  <si>
    <t>Cape Girardeau</t>
  </si>
  <si>
    <t>Belton</t>
  </si>
  <si>
    <t>Kansas City, part</t>
  </si>
  <si>
    <t>Lee's Summit, part</t>
  </si>
  <si>
    <t>Chariton</t>
  </si>
  <si>
    <t>Excelsior Springs, part</t>
  </si>
  <si>
    <t>Gladstone</t>
  </si>
  <si>
    <t>Independence, part</t>
  </si>
  <si>
    <t>Clinton</t>
  </si>
  <si>
    <t>Cole</t>
  </si>
  <si>
    <t>Cooper</t>
  </si>
  <si>
    <t>Dent</t>
  </si>
  <si>
    <t>Dunklin</t>
  </si>
  <si>
    <t>Kennett</t>
  </si>
  <si>
    <t>Gasconade</t>
  </si>
  <si>
    <t>Gentry</t>
  </si>
  <si>
    <t>Hickory</t>
  </si>
  <si>
    <t>Holt</t>
  </si>
  <si>
    <t>Blue      Springs</t>
  </si>
  <si>
    <t>Grandview</t>
  </si>
  <si>
    <t>Independence,            part</t>
  </si>
  <si>
    <t>Kansas       City,      part</t>
  </si>
  <si>
    <t>Raytown</t>
  </si>
  <si>
    <t>Carthage</t>
  </si>
  <si>
    <t>Joplinr        part</t>
  </si>
  <si>
    <t>‚ùë alance       of    county</t>
  </si>
  <si>
    <t>Arnold</t>
  </si>
  <si>
    <t>Warrensburg</t>
  </si>
  <si>
    <t>McDonald</t>
  </si>
  <si>
    <t>Maries</t>
  </si>
  <si>
    <t>Hannibal,          part</t>
  </si>
  <si>
    <t>Moniteau</t>
  </si>
  <si>
    <t>New Madrid</t>
  </si>
  <si>
    <t>Sikeston,          part</t>
  </si>
  <si>
    <t>Uoplin,        part</t>
  </si>
  <si>
    <t>Nodaway</t>
  </si>
  <si>
    <t>Maryville</t>
  </si>
  <si>
    <t>Oregon</t>
  </si>
  <si>
    <t>Pemiscot</t>
  </si>
  <si>
    <t>Pettis</t>
  </si>
  <si>
    <t>Phelps</t>
  </si>
  <si>
    <t>Platte</t>
  </si>
  <si>
    <t>Balance        of countv</t>
  </si>
  <si>
    <t>Rails</t>
  </si>
  <si>
    <t>Hannibal, part</t>
  </si>
  <si>
    <t>Ray</t>
  </si>
  <si>
    <t>Excelsior           Springs,       part</t>
  </si>
  <si>
    <t>Reynolds</t>
  </si>
  <si>
    <t>St.      Charles</t>
  </si>
  <si>
    <t>St.    Charles</t>
  </si>
  <si>
    <t>St.     Peters</t>
  </si>
  <si>
    <t>St.      Clair</t>
  </si>
  <si>
    <t>Ste.       Genevieve</t>
  </si>
  <si>
    <t>St.      Francois</t>
  </si>
  <si>
    <t>St      Lou i s</t>
  </si>
  <si>
    <t>Ballwin</t>
  </si>
  <si>
    <t>Bellefontaine               Neighbors</t>
  </si>
  <si>
    <t>Brjdgeton</t>
  </si>
  <si>
    <t>Chesterfield</t>
  </si>
  <si>
    <t>Crestwood</t>
  </si>
  <si>
    <t>Creve       Coeur</t>
  </si>
  <si>
    <t>Ferguson</t>
  </si>
  <si>
    <t>Florlssant</t>
  </si>
  <si>
    <t>Hazel     wood</t>
  </si>
  <si>
    <t>Kirkwood</t>
  </si>
  <si>
    <t>Maryland          Heights</t>
  </si>
  <si>
    <t>Overland</t>
  </si>
  <si>
    <t>Richmond          Heights</t>
  </si>
  <si>
    <t>St.     Ann</t>
  </si>
  <si>
    <t>University             City</t>
  </si>
  <si>
    <t>Webster        Groves</t>
  </si>
  <si>
    <t>St.     Louis       city</t>
  </si>
  <si>
    <t>Sal ine</t>
  </si>
  <si>
    <t>6           Marshall</t>
  </si>
  <si>
    <t>9           Balance         of     county</t>
  </si>
  <si>
    <t>9       Schuyler</t>
  </si>
  <si>
    <t>9       Scotland</t>
  </si>
  <si>
    <t>Sikeston, part</t>
  </si>
  <si>
    <t>Shannon</t>
  </si>
  <si>
    <t>Stoddard</t>
  </si>
  <si>
    <t>Taney</t>
  </si>
  <si>
    <t>Texas</t>
  </si>
  <si>
    <t>Montana</t>
  </si>
  <si>
    <t>Beaverhead</t>
  </si>
  <si>
    <t>Big       Horn</t>
  </si>
  <si>
    <t>Broadwater</t>
  </si>
  <si>
    <t>Carbon</t>
  </si>
  <si>
    <t>Cascade</t>
  </si>
  <si>
    <t>Great       Falls</t>
  </si>
  <si>
    <t>Chouteau</t>
  </si>
  <si>
    <t>Daniels</t>
  </si>
  <si>
    <t>Dawson</t>
  </si>
  <si>
    <t>00 i</t>
  </si>
  <si>
    <t>Fal lon</t>
  </si>
  <si>
    <t>Fergus</t>
  </si>
  <si>
    <t>Flathead</t>
  </si>
  <si>
    <t>Kal ispell</t>
  </si>
  <si>
    <t>Bozeman</t>
  </si>
  <si>
    <t>Glacier</t>
  </si>
  <si>
    <t>Golden         Valley</t>
  </si>
  <si>
    <t>Hill</t>
  </si>
  <si>
    <t>Havre</t>
  </si>
  <si>
    <t>Judith         Basin</t>
  </si>
  <si>
    <t>Lewis        and    Clark</t>
  </si>
  <si>
    <t>Helena</t>
  </si>
  <si>
    <t>McCone</t>
  </si>
  <si>
    <t>Meagher</t>
  </si>
  <si>
    <t>Missoula</t>
  </si>
  <si>
    <t>Mussel        shell</t>
  </si>
  <si>
    <t>Petroleum</t>
  </si>
  <si>
    <t>Pondera</t>
  </si>
  <si>
    <t>Powder         River</t>
  </si>
  <si>
    <t>Powel       1</t>
  </si>
  <si>
    <t>Raval       1i</t>
  </si>
  <si>
    <t>Roosevelt</t>
  </si>
  <si>
    <t>Rosebud</t>
  </si>
  <si>
    <t>Sanders</t>
  </si>
  <si>
    <t>Silver         Bow</t>
  </si>
  <si>
    <t>Butte-Silver             Bow</t>
  </si>
  <si>
    <t>Still      water</t>
  </si>
  <si>
    <t>Sweet         Grass</t>
  </si>
  <si>
    <t>Toole</t>
  </si>
  <si>
    <t>Treasure</t>
  </si>
  <si>
    <t>.053</t>
  </si>
  <si>
    <t>Val ley</t>
  </si>
  <si>
    <t>Wheat       land</t>
  </si>
  <si>
    <t>Wibaux</t>
  </si>
  <si>
    <t>Yel lowstone</t>
  </si>
  <si>
    <t>Billings</t>
  </si>
  <si>
    <t>Yel lowstone            National      Park</t>
  </si>
  <si>
    <t>Nebraska</t>
  </si>
  <si>
    <t>Hastinas</t>
  </si>
  <si>
    <t>Antelope</t>
  </si>
  <si>
    <t>Arthur</t>
  </si>
  <si>
    <t>Banner</t>
  </si>
  <si>
    <t>Blaine</t>
  </si>
  <si>
    <t>Box Butte</t>
  </si>
  <si>
    <t>Buffalo</t>
  </si>
  <si>
    <t>Kearney</t>
  </si>
  <si>
    <t>Burt</t>
  </si>
  <si>
    <t>Cherry</t>
  </si>
  <si>
    <t>Col fax</t>
  </si>
  <si>
    <t>Cuming</t>
  </si>
  <si>
    <t>Cluster</t>
  </si>
  <si>
    <t>Dawes</t>
  </si>
  <si>
    <t>Deuel</t>
  </si>
  <si>
    <t>Omaha</t>
  </si>
  <si>
    <t>Oundy</t>
  </si>
  <si>
    <t>Frontier</t>
  </si>
  <si>
    <t>Furnas</t>
  </si>
  <si>
    <t>Gage</t>
  </si>
  <si>
    <t>Beatrice</t>
  </si>
  <si>
    <t>Garden</t>
  </si>
  <si>
    <t>Gosper</t>
  </si>
  <si>
    <t>Hall</t>
  </si>
  <si>
    <t>Grand Island</t>
  </si>
  <si>
    <t>Hayes</t>
  </si>
  <si>
    <t>Hitchcock</t>
  </si>
  <si>
    <t>Hooker</t>
  </si>
  <si>
    <t>Keith</t>
  </si>
  <si>
    <t>Keya Paha</t>
  </si>
  <si>
    <t>Kimball</t>
  </si>
  <si>
    <t>North Platte</t>
  </si>
  <si>
    <t>Loup</t>
  </si>
  <si>
    <t>Merrick</t>
  </si>
  <si>
    <t>Morri      11</t>
  </si>
  <si>
    <t>Nance</t>
  </si>
  <si>
    <t>Nuckolls</t>
  </si>
  <si>
    <t>Otoe</t>
  </si>
  <si>
    <t>Perkins</t>
  </si>
  <si>
    <t>Phel ps</t>
  </si>
  <si>
    <t>Red Willow</t>
  </si>
  <si>
    <t>Richardson</t>
  </si>
  <si>
    <t>Sarpy</t>
  </si>
  <si>
    <t>Bel levue</t>
  </si>
  <si>
    <t>Papill      ion</t>
  </si>
  <si>
    <t>Saunders</t>
  </si>
  <si>
    <t>Scotts        Bluff</t>
  </si>
  <si>
    <t>Scottsbluff</t>
  </si>
  <si>
    <t>0s2</t>
  </si>
  <si>
    <t>s 1Oux</t>
  </si>
  <si>
    <t>Thayer</t>
  </si>
  <si>
    <t>Thurston</t>
  </si>
  <si>
    <t>Wheeler</t>
  </si>
  <si>
    <t>Carson      City    city</t>
  </si>
  <si>
    <t>Churchill</t>
  </si>
  <si>
    <t>Boulder       C ty</t>
  </si>
  <si>
    <t>Las    Vegas</t>
  </si>
  <si>
    <t>North      Las   Vegas</t>
  </si>
  <si>
    <t>Oougl as</t>
  </si>
  <si>
    <t>Elko</t>
  </si>
  <si>
    <t>E1‚Äôko</t>
  </si>
  <si>
    <t>Esmeralda</t>
  </si>
  <si>
    <t>Lander</t>
  </si>
  <si>
    <t>Nye</t>
  </si>
  <si>
    <t>Pershing</t>
  </si>
  <si>
    <t>Storey</t>
  </si>
  <si>
    <t>Washoe</t>
  </si>
  <si>
    <t>Sparks</t>
  </si>
  <si>
    <t>White      Pine</t>
  </si>
  <si>
    <t>New Hampshire</t>
  </si>
  <si>
    <t>Laconia</t>
  </si>
  <si>
    <t>Cheshire</t>
  </si>
  <si>
    <t>Keene</t>
  </si>
  <si>
    <t>coos</t>
  </si>
  <si>
    <t>Berlin</t>
  </si>
  <si>
    <t>Grafton</t>
  </si>
  <si>
    <t>Manchester</t>
  </si>
  <si>
    <t>Nashua</t>
  </si>
  <si>
    <t>Merrimack</t>
  </si>
  <si>
    <t>Rockingham</t>
  </si>
  <si>
    <t>Portsmouth</t>
  </si>
  <si>
    <t>Salem     town</t>
  </si>
  <si>
    <t>Strafford</t>
  </si>
  <si>
    <t>Dover</t>
  </si>
  <si>
    <t>Somersworth</t>
  </si>
  <si>
    <t>New Jersey</t>
  </si>
  <si>
    <t>Atlantic</t>
  </si>
  <si>
    <t>Atlantic           Citv</t>
  </si>
  <si>
    <t>Brigantine                 -</t>
  </si>
  <si>
    <t>Hammonton</t>
  </si>
  <si>
    <t>Somers        Point</t>
  </si>
  <si>
    <t>Ventnor          City</t>
  </si>
  <si>
    <t>Bergen</t>
  </si>
  <si>
    <t>Bergenfield                borough</t>
  </si>
  <si>
    <t>Cliffside             Park       borough</t>
  </si>
  <si>
    <t>Dumont        borough</t>
  </si>
  <si>
    <t>Elmwood          Park         borough</t>
  </si>
  <si>
    <t>Fair       Lawn       borough</t>
  </si>
  <si>
    <t>Fairview           borough</t>
  </si>
  <si>
    <t>Fort       Lee     borough</t>
  </si>
  <si>
    <t>Glen       Rock       borough</t>
  </si>
  <si>
    <t>Hackensack</t>
  </si>
  <si>
    <t>Hasbrouck             Heights           borough</t>
  </si>
  <si>
    <t>Lodi       borough</t>
  </si>
  <si>
    <t>Lyndhurst             township</t>
  </si>
  <si>
    <t>New Milford                borough</t>
  </si>
  <si>
    <t>North       Arlington              borough</t>
  </si>
  <si>
    <t>Oakland          borough</t>
  </si>
  <si>
    <t>Palisades             Park       borough</t>
  </si>
  <si>
    <t>Paramus          borough</t>
  </si>
  <si>
    <t>Ramsey        borough</t>
  </si>
  <si>
    <t>Ridgefield              Park       village</t>
  </si>
  <si>
    <t>Ridgewood             village</t>
  </si>
  <si>
    <t>River        Edge       borough</t>
  </si>
  <si>
    <t>Rutherford              borough</t>
  </si>
  <si>
    <t>Saddle        Brook           township</t>
  </si>
  <si>
    <t>Teaneck          township</t>
  </si>
  <si>
    <t>Tenafly          borough</t>
  </si>
  <si>
    <t>Wellington              borough</t>
  </si>
  <si>
    <t>Westwood           borough</t>
  </si>
  <si>
    <t>Wyckoff          township</t>
  </si>
  <si>
    <t>214</t>
  </si>
  <si>
    <t>Burl     ington</t>
  </si>
  <si>
    <t>Cinnaminson                township</t>
  </si>
  <si>
    <t>Delran         township</t>
  </si>
  <si>
    <t>Evesham          township</t>
  </si>
  <si>
    <t>Florence            township</t>
  </si>
  <si>
    <t>Maple        Shade         township</t>
  </si>
  <si>
    <t>Moorestown              township</t>
  </si>
  <si>
    <t>Mount       Holly          township</t>
  </si>
  <si>
    <t>Mount        Laurel           township</t>
  </si>
  <si>
    <t>Pemberton             township</t>
  </si>
  <si>
    <t>Will     ingboro            township</t>
  </si>
  <si>
    <t>Bellmawr            borough</t>
  </si>
  <si>
    <t>Cherry        Hill          township</t>
  </si>
  <si>
    <t>Collingswood                  borough</t>
  </si>
  <si>
    <t>Gloucester               City</t>
  </si>
  <si>
    <t>Gloucester               township</t>
  </si>
  <si>
    <t>Haddonfield                borough</t>
  </si>
  <si>
    <t>Haddon         township</t>
  </si>
  <si>
    <t>Lindenwold               borough</t>
  </si>
  <si>
    <t>Pennsauken               township</t>
  </si>
  <si>
    <t>Voorhees            township</t>
  </si>
  <si>
    <t>Winslow           township</t>
  </si>
  <si>
    <t>Cape      May</t>
  </si>
  <si>
    <t>Ocean        City</t>
  </si>
  <si>
    <t>Cumbenland</t>
  </si>
  <si>
    <t>Bridgeton</t>
  </si>
  <si>
    <t>Millville</t>
  </si>
  <si>
    <t>Vineland</t>
  </si>
  <si>
    <t>Belleville township</t>
  </si>
  <si>
    <t>Bloomfield township</t>
  </si>
  <si>
    <t>Cedar Grove township</t>
  </si>
  <si>
    <t>East Orange</t>
  </si>
  <si>
    <t>Irvington township</t>
  </si>
  <si>
    <t>Livingston township</t>
  </si>
  <si>
    <t>Maplewood township</t>
  </si>
  <si>
    <t>Millburn township</t>
  </si>
  <si>
    <t>Montclair township</t>
  </si>
  <si>
    <t>Nutley township</t>
  </si>
  <si>
    <t>South Orange Village township</t>
  </si>
  <si>
    <t>Verona township</t>
  </si>
  <si>
    <t>Deptford township</t>
  </si>
  <si>
    <t>Glassboro borough</t>
  </si>
  <si>
    <t>Monroe township</t>
  </si>
  <si>
    <t>Washington township</t>
  </si>
  <si>
    <t>West Deptford township</t>
  </si>
  <si>
    <t>Hudson</t>
  </si>
  <si>
    <t>Bayonne</t>
  </si>
  <si>
    <t>Haboken</t>
  </si>
  <si>
    <t>Jersey City</t>
  </si>
  <si>
    <t>North Bergen township</t>
  </si>
  <si>
    <t>Secaucus</t>
  </si>
  <si>
    <t>Weehawken township</t>
  </si>
  <si>
    <t>West New York</t>
  </si>
  <si>
    <t>Hunterdon</t>
  </si>
  <si>
    <t>East Windsor township</t>
  </si>
  <si>
    <t>Ewing township</t>
  </si>
  <si>
    <t>Hamilton township</t>
  </si>
  <si>
    <t>Lawrence township</t>
  </si>
  <si>
    <t>Princeton borough</t>
  </si>
  <si>
    <t>Carteret borough</t>
  </si>
  <si>
    <t>East Brunswick township</t>
  </si>
  <si>
    <t>Edison township</t>
  </si>
  <si>
    <t>Highland Park borough</t>
  </si>
  <si>
    <t>Metuchen borough</t>
  </si>
  <si>
    <t>Middlesex borough</t>
  </si>
  <si>
    <t>New Brunswick</t>
  </si>
  <si>
    <t>North Brunswick township</t>
  </si>
  <si>
    <t>Old Bridge township</t>
  </si>
  <si>
    <t>Perth Amboy</t>
  </si>
  <si>
    <t>Piscataway township</t>
  </si>
  <si>
    <t>Plainsboro township</t>
  </si>
  <si>
    <t>Sayreville borough</t>
  </si>
  <si>
    <t>South Brunswick township</t>
  </si>
  <si>
    <t>South Plainfield borough</t>
  </si>
  <si>
    <t>South River borough</t>
  </si>
  <si>
    <t>Woodbridge township</t>
  </si>
  <si>
    <t>Monmouth</t>
  </si>
  <si>
    <t>Aberdeen township</t>
  </si>
  <si>
    <t>Asbury Park</t>
  </si>
  <si>
    <t>Eatontown borough</t>
  </si>
  <si>
    <t>Freehold borough</t>
  </si>
  <si>
    <t>Hazlet township</t>
  </si>
  <si>
    <t>Howell township</t>
  </si>
  <si>
    <t>Kansburg borough</t>
  </si>
  <si>
    <t>Long Branch</t>
  </si>
  <si>
    <t>Manalapan township</t>
  </si>
  <si>
    <t>Marlboro township</t>
  </si>
  <si>
    <t>Middletown               township</t>
  </si>
  <si>
    <t>Neptune           township</t>
  </si>
  <si>
    <t>Ocean        township</t>
  </si>
  <si>
    <t>Red Bank            borough</t>
  </si>
  <si>
    <t>Tinton         Falls         borough</t>
  </si>
  <si>
    <t>Denville            township</t>
  </si>
  <si>
    <t>Hanover           township</t>
  </si>
  <si>
    <t>Lincoln           Park       borough</t>
  </si>
  <si>
    <t>Madison           borough</t>
  </si>
  <si>
    <t>Morristown</t>
  </si>
  <si>
    <t>Morris          township</t>
  </si>
  <si>
    <t>Parsippany-Troy                    Hills</t>
  </si>
  <si>
    <t>Pequannock               township</t>
  </si>
  <si>
    <t>Ocean</t>
  </si>
  <si>
    <t>Berkeley             township</t>
  </si>
  <si>
    <t>Brick        township</t>
  </si>
  <si>
    <t>Dover        township</t>
  </si>
  <si>
    <t>Jackson           township</t>
  </si>
  <si>
    <t>Lakewood             township</t>
  </si>
  <si>
    <t>Manchester               township</t>
  </si>
  <si>
    <t>Point        Pleasant            borough</t>
  </si>
  <si>
    <t>Passaic</t>
  </si>
  <si>
    <t>Clifton</t>
  </si>
  <si>
    <t>Hawthorne              borough</t>
  </si>
  <si>
    <t>Little          Falls         township</t>
  </si>
  <si>
    <t>Paterson</t>
  </si>
  <si>
    <t>Pompton           Lakes         borough</t>
  </si>
  <si>
    <t>Ringwood            borough</t>
  </si>
  <si>
    <t>Totowa         borough</t>
  </si>
  <si>
    <t>Wayne        township</t>
  </si>
  <si>
    <t>~74</t>
  </si>
  <si>
    <t>West       Paterson             borough</t>
  </si>
  <si>
    <t>Salem</t>
  </si>
  <si>
    <t>Brldgewater                township</t>
  </si>
  <si>
    <t>Franklln             township</t>
  </si>
  <si>
    <t>Hillsborough                  township</t>
  </si>
  <si>
    <t>Manville             borough</t>
  </si>
  <si>
    <t>North        Plainfield              borough</t>
  </si>
  <si>
    <t>Somerville               borough</t>
  </si>
  <si>
    <t>Hopatcong               borough</t>
  </si>
  <si>
    <t>Berkeley             Heights          townsh</t>
  </si>
  <si>
    <t>Clark        township</t>
  </si>
  <si>
    <t>Cranford            township</t>
  </si>
  <si>
    <t>Elizabeth</t>
  </si>
  <si>
    <t>Hillside             township</t>
  </si>
  <si>
    <t>L i nden</t>
  </si>
  <si>
    <t>New Providence                   borough</t>
  </si>
  <si>
    <t>Rahway</t>
  </si>
  <si>
    <t>Roselle           borough</t>
  </si>
  <si>
    <t>Roselle           Park       borough</t>
  </si>
  <si>
    <t>Scotch          Plains         township</t>
  </si>
  <si>
    <t>Springfield                township</t>
  </si>
  <si>
    <t>Summ i t</t>
  </si>
  <si>
    <t>Union        township</t>
  </si>
  <si>
    <t>New Mexico</t>
  </si>
  <si>
    <t>Bernalillo</t>
  </si>
  <si>
    <t>Albuquerque</t>
  </si>
  <si>
    <t>Catron</t>
  </si>
  <si>
    <t>Chaves</t>
  </si>
  <si>
    <t>Cibola</t>
  </si>
  <si>
    <t>Curry</t>
  </si>
  <si>
    <t>Clovls</t>
  </si>
  <si>
    <t>De Baca</t>
  </si>
  <si>
    <t>Dona      Ana</t>
  </si>
  <si>
    <t>Las     Cruces</t>
  </si>
  <si>
    <t>Eddy</t>
  </si>
  <si>
    <t>Silver       City</t>
  </si>
  <si>
    <t>Guadalupe</t>
  </si>
  <si>
    <t>Hardi ng</t>
  </si>
  <si>
    <t>Hidalgo</t>
  </si>
  <si>
    <t>Lea</t>
  </si>
  <si>
    <t>Hobbs</t>
  </si>
  <si>
    <t>Balance      of     county</t>
  </si>
  <si>
    <t>Los Alamos</t>
  </si>
  <si>
    <t>Luna</t>
  </si>
  <si>
    <t>Deming</t>
  </si>
  <si>
    <t>McKinley</t>
  </si>
  <si>
    <t>Gal lup</t>
  </si>
  <si>
    <t>Mora</t>
  </si>
  <si>
    <t>Alamogordo</t>
  </si>
  <si>
    <t>Quay</t>
  </si>
  <si>
    <t>RIO Arriba</t>
  </si>
  <si>
    <t>Portales</t>
  </si>
  <si>
    <t>Sandoval</t>
  </si>
  <si>
    <t>Rio Rancho</t>
  </si>
  <si>
    <t>San duan</t>
  </si>
  <si>
    <t>Las Vegas</t>
  </si>
  <si>
    <t>‚ùëalance      of     county</t>
  </si>
  <si>
    <t>Santa     Fe</t>
  </si>
  <si>
    <t>Socorro</t>
  </si>
  <si>
    <t>Taos</t>
  </si>
  <si>
    <t>Valencia</t>
  </si>
  <si>
    <t>New York</t>
  </si>
  <si>
    <t>Bethlehem            town</t>
  </si>
  <si>
    <t>Cohoes</t>
  </si>
  <si>
    <t>Broome</t>
  </si>
  <si>
    <t>Binghamton</t>
  </si>
  <si>
    <t>Endicott          villaqe</t>
  </si>
  <si>
    <t>Johnson         City        v;llage</t>
  </si>
  <si>
    <t>Vestal        town</t>
  </si>
  <si>
    <t>Cattaraugus</t>
  </si>
  <si>
    <t>Olean</t>
  </si>
  <si>
    <t>Cayuga</t>
  </si>
  <si>
    <t>Dunkirk</t>
  </si>
  <si>
    <t>Fredonia          village</t>
  </si>
  <si>
    <t>Jamestown</t>
  </si>
  <si>
    <t>Chemung</t>
  </si>
  <si>
    <t>Elmira</t>
  </si>
  <si>
    <t>Chenango</t>
  </si>
  <si>
    <t>Plattsburgh</t>
  </si>
  <si>
    <t>Cortland</t>
  </si>
  <si>
    <t>Dutchess</t>
  </si>
  <si>
    <t>Beacon</t>
  </si>
  <si>
    <t>Poughkeepsle</t>
  </si>
  <si>
    <t>Erie</t>
  </si>
  <si>
    <t>Buffal     o</t>
  </si>
  <si>
    <t>Depew      village</t>
  </si>
  <si>
    <t>Hamburg         village</t>
  </si>
  <si>
    <t>Kenmore         village</t>
  </si>
  <si>
    <t>Lackawanna</t>
  </si>
  <si>
    <t>Lancaster            village</t>
  </si>
  <si>
    <t>Tonawanda</t>
  </si>
  <si>
    <t>West     Seneca           town</t>
  </si>
  <si>
    <t>Gloversville</t>
  </si>
  <si>
    <t>Batavia</t>
  </si>
  <si>
    <t>Hami lton</t>
  </si>
  <si>
    <t>Herkimer</t>
  </si>
  <si>
    <t>Watertown</t>
  </si>
  <si>
    <t>Lewi s</t>
  </si>
  <si>
    <t>One Ida</t>
  </si>
  <si>
    <t>Brighton          town</t>
  </si>
  <si>
    <t>Chili      town</t>
  </si>
  <si>
    <t>Gates      town</t>
  </si>
  <si>
    <t>Greece       town</t>
  </si>
  <si>
    <t>Henrietta           town</t>
  </si>
  <si>
    <t>Irondequoit              town</t>
  </si>
  <si>
    <t>Penfield          town</t>
  </si>
  <si>
    <t>Amsterdam</t>
  </si>
  <si>
    <t>Balance        of county</t>
  </si>
  <si>
    <t>East      Rockaway            village</t>
  </si>
  <si>
    <t>Floral       Park        village</t>
  </si>
  <si>
    <t>Freeport          village</t>
  </si>
  <si>
    <t>Garden       City        village</t>
  </si>
  <si>
    <t>Glen      Cove</t>
  </si>
  <si>
    <t>Hempstead           village</t>
  </si>
  <si>
    <t>Long      Beach</t>
  </si>
  <si>
    <t>Lynbrook          village</t>
  </si>
  <si>
    <t>Massapequa             Park        village</t>
  </si>
  <si>
    <t>Mineola        village</t>
  </si>
  <si>
    <t>Rockville           Centre           village</t>
  </si>
  <si>
    <t>Valley       Stream           village</t>
  </si>
  <si>
    <t>Westbury          village</t>
  </si>
  <si>
    <t>Balance        of      county</t>
  </si>
  <si>
    <t>New York         city</t>
  </si>
  <si>
    <t>Bronx      borough,             Bronx</t>
  </si>
  <si>
    <t>Brooklyn          borough,              King</t>
  </si>
  <si>
    <t>Manhattan           borough,              Ne</t>
  </si>
  <si>
    <t>Queens borough,                    Queens</t>
  </si>
  <si>
    <t>Staten       Island           borougn,</t>
  </si>
  <si>
    <t>Niagara</t>
  </si>
  <si>
    <t>Lockport</t>
  </si>
  <si>
    <t>Niagara        Falls</t>
  </si>
  <si>
    <t>North      Tonawanda</t>
  </si>
  <si>
    <t>Utica</t>
  </si>
  <si>
    <t>Clnondaga</t>
  </si>
  <si>
    <t>Syracuse</t>
  </si>
  <si>
    <t>Canandaigua</t>
  </si>
  <si>
    <t>Geneva,        part</t>
  </si>
  <si>
    <t>Middletown</t>
  </si>
  <si>
    <t>Newburgh</t>
  </si>
  <si>
    <t>Orleans</t>
  </si>
  <si>
    <t>Oswego</t>
  </si>
  <si>
    <t>13swego</t>
  </si>
  <si>
    <t>Oneonta</t>
  </si>
  <si>
    <t>Carmel       town</t>
  </si>
  <si>
    <t>Rensselaer</t>
  </si>
  <si>
    <t>Rockland</t>
  </si>
  <si>
    <t>Spring      Valley           village</t>
  </si>
  <si>
    <t>Suffern        village</t>
  </si>
  <si>
    <t>St.      Lawrence</t>
  </si>
  <si>
    <t>Massena         village</t>
  </si>
  <si>
    <t>Ogdensburg</t>
  </si>
  <si>
    <t>Potsdam        village</t>
  </si>
  <si>
    <t>Clifton         Park        town</t>
  </si>
  <si>
    <t>Saratoga          Springs</t>
  </si>
  <si>
    <t>Schenectady</t>
  </si>
  <si>
    <t>Niskayuna           town</t>
  </si>
  <si>
    <t>Rotterdam           town</t>
  </si>
  <si>
    <t>Schoharie</t>
  </si>
  <si>
    <t>Seneca</t>
  </si>
  <si>
    <t>Corning</t>
  </si>
  <si>
    <t>Babylon        village</t>
  </si>
  <si>
    <t>Lindenhurst              village</t>
  </si>
  <si>
    <t>Patchogue           village</t>
  </si>
  <si>
    <t>Tompkins</t>
  </si>
  <si>
    <t>Ithaca</t>
  </si>
  <si>
    <t>U1 ster</t>
  </si>
  <si>
    <t>Kingston</t>
  </si>
  <si>
    <t>Glens      Falls</t>
  </si>
  <si>
    <t>Westchester</t>
  </si>
  <si>
    <t>Harrison         village</t>
  </si>
  <si>
    <t>Mamaroneck            v 11age</t>
  </si>
  <si>
    <t>Mount      Vernon</t>
  </si>
  <si>
    <t>New Rochelle</t>
  </si>
  <si>
    <t>Ossining         vil       age</t>
  </si>
  <si>
    <t>Peekskill</t>
  </si>
  <si>
    <t>Port      Chester          village</t>
  </si>
  <si>
    <t>Rye</t>
  </si>
  <si>
    <t>Wtlite    Plains</t>
  </si>
  <si>
    <t>Yonkers</t>
  </si>
  <si>
    <t>Yorktown        town</t>
  </si>
  <si>
    <t>Yates</t>
  </si>
  <si>
    <t>North Carolina</t>
  </si>
  <si>
    <t>Alamance</t>
  </si>
  <si>
    <t>Burlington</t>
  </si>
  <si>
    <t>i 24</t>
  </si>
  <si>
    <t>Aleghany</t>
  </si>
  <si>
    <t>Anson</t>
  </si>
  <si>
    <t>Ashe</t>
  </si>
  <si>
    <t>Avery</t>
  </si>
  <si>
    <t>Beaufort</t>
  </si>
  <si>
    <t>Ooa</t>
  </si>
  <si>
    <t>Bertie</t>
  </si>
  <si>
    <t>Bladen</t>
  </si>
  <si>
    <t>Buncombe</t>
  </si>
  <si>
    <t>Asheville</t>
  </si>
  <si>
    <t>Hickory, part</t>
  </si>
  <si>
    <t>Morganton</t>
  </si>
  <si>
    <t>Cabarrus</t>
  </si>
  <si>
    <t>Kannapolls, part</t>
  </si>
  <si>
    <t>Lenoir</t>
  </si>
  <si>
    <t>Elizabeth City, part</t>
  </si>
  <si>
    <t>Carteret</t>
  </si>
  <si>
    <t>Caswell</t>
  </si>
  <si>
    <t>Catawba</t>
  </si>
  <si>
    <t>Chowan</t>
  </si>
  <si>
    <t>Craven</t>
  </si>
  <si>
    <t>Havelock</t>
  </si>
  <si>
    <t>New Bern</t>
  </si>
  <si>
    <t>Fayetteville</t>
  </si>
  <si>
    <t>Currltuck</t>
  </si>
  <si>
    <t>Dare</t>
  </si>
  <si>
    <t>Davidson</t>
  </si>
  <si>
    <t>High Point part</t>
  </si>
  <si>
    <t>Lexington</t>
  </si>
  <si>
    <t>Davte</t>
  </si>
  <si>
    <t xml:space="preserve">999    </t>
  </si>
  <si>
    <t>Duplin</t>
  </si>
  <si>
    <t>Durham</t>
  </si>
  <si>
    <t xml:space="preserve">008    </t>
  </si>
  <si>
    <t>Chapel Hill, part</t>
  </si>
  <si>
    <t xml:space="preserve">011    </t>
  </si>
  <si>
    <t>Durham, part</t>
  </si>
  <si>
    <t>Edgecombe</t>
  </si>
  <si>
    <t xml:space="preserve">041    </t>
  </si>
  <si>
    <t>Rocky Mount, part</t>
  </si>
  <si>
    <t xml:space="preserve">046    </t>
  </si>
  <si>
    <t>Tarboro</t>
  </si>
  <si>
    <t xml:space="preserve">024    </t>
  </si>
  <si>
    <t>High Point, part</t>
  </si>
  <si>
    <t xml:space="preserve">027    </t>
  </si>
  <si>
    <t>Kernersville, part</t>
  </si>
  <si>
    <t xml:space="preserve">050    </t>
  </si>
  <si>
    <t>Winston-Salem</t>
  </si>
  <si>
    <t>Gaston</t>
  </si>
  <si>
    <t xml:space="preserve">016   </t>
  </si>
  <si>
    <t>Gastonia</t>
  </si>
  <si>
    <t>Gates</t>
  </si>
  <si>
    <t>Guilford</t>
  </si>
  <si>
    <t>Greensboro</t>
  </si>
  <si>
    <t>High     Point,      part</t>
  </si>
  <si>
    <t>Kernersville,            part</t>
  </si>
  <si>
    <t>Roanoke       Rapids</t>
  </si>
  <si>
    <t>Harnett</t>
  </si>
  <si>
    <t>Haywood</t>
  </si>
  <si>
    <t>Hertford</t>
  </si>
  <si>
    <t>Hoke</t>
  </si>
  <si>
    <t>Hyde</t>
  </si>
  <si>
    <t>Johnston</t>
  </si>
  <si>
    <t>Kinston</t>
  </si>
  <si>
    <t>McDowell</t>
  </si>
  <si>
    <t>Mecklenburg</t>
  </si>
  <si>
    <t>Matthews</t>
  </si>
  <si>
    <t>Mint      Hill</t>
  </si>
  <si>
    <t>Moore</t>
  </si>
  <si>
    <t>Nash</t>
  </si>
  <si>
    <t>Rocky       Mount,         part</t>
  </si>
  <si>
    <t>New Hanover</t>
  </si>
  <si>
    <t>Carrboro</t>
  </si>
  <si>
    <t>Chapel         Hill,       part</t>
  </si>
  <si>
    <t>Durham,         part</t>
  </si>
  <si>
    <t>Paml ico</t>
  </si>
  <si>
    <t>Pasquotank</t>
  </si>
  <si>
    <t>Elizabeth            City,      part</t>
  </si>
  <si>
    <t>Pender</t>
  </si>
  <si>
    <t>Perquimans</t>
  </si>
  <si>
    <t>Person</t>
  </si>
  <si>
    <t>f</t>
  </si>
  <si>
    <t>Pitt</t>
  </si>
  <si>
    <t>t</t>
  </si>
  <si>
    <t>Asheboro</t>
  </si>
  <si>
    <t>High      Point,         part</t>
  </si>
  <si>
    <t>Randolph,         con.</t>
  </si>
  <si>
    <t>Robeson</t>
  </si>
  <si>
    <t>Lumberton</t>
  </si>
  <si>
    <t>Eden</t>
  </si>
  <si>
    <t>Reidsville</t>
  </si>
  <si>
    <t>Kannapol       is,     part</t>
  </si>
  <si>
    <t>Rutherford</t>
  </si>
  <si>
    <t>Sampson</t>
  </si>
  <si>
    <t>oa3</t>
  </si>
  <si>
    <t>Scotland</t>
  </si>
  <si>
    <t>Laurinburg</t>
  </si>
  <si>
    <t>Balance        af     county</t>
  </si>
  <si>
    <t>Stanly</t>
  </si>
  <si>
    <t>Albemarle</t>
  </si>
  <si>
    <t>Stokes</t>
  </si>
  <si>
    <t>Surry</t>
  </si>
  <si>
    <t>Swain</t>
  </si>
  <si>
    <t>Oaa</t>
  </si>
  <si>
    <t>Om</t>
  </si>
  <si>
    <t>Transylvania</t>
  </si>
  <si>
    <t>Tyrrel      1</t>
  </si>
  <si>
    <t>Vance</t>
  </si>
  <si>
    <t>Wake</t>
  </si>
  <si>
    <t>Cary</t>
  </si>
  <si>
    <t>Garner</t>
  </si>
  <si>
    <t>Raleigh</t>
  </si>
  <si>
    <t>Watauga</t>
  </si>
  <si>
    <t>Goldsboro</t>
  </si>
  <si>
    <t>Yancey</t>
  </si>
  <si>
    <t>North Dakota</t>
  </si>
  <si>
    <t>Barnes</t>
  </si>
  <si>
    <t>Benson</t>
  </si>
  <si>
    <t>Eottineau</t>
  </si>
  <si>
    <t>Bowman</t>
  </si>
  <si>
    <t>Eurke</t>
  </si>
  <si>
    <t>Burleigh</t>
  </si>
  <si>
    <t>Bismarck</t>
  </si>
  <si>
    <t>Fargo</t>
  </si>
  <si>
    <t>West     Fargo</t>
  </si>
  <si>
    <t>Caval     ier</t>
  </si>
  <si>
    <t>Oickey</t>
  </si>
  <si>
    <t>Oivide</t>
  </si>
  <si>
    <t>Dunn</t>
  </si>
  <si>
    <t>Emmons</t>
  </si>
  <si>
    <t>Foster</t>
  </si>
  <si>
    <t>Grand       Forks</t>
  </si>
  <si>
    <t>Grand     Forks</t>
  </si>
  <si>
    <t>Griggs</t>
  </si>
  <si>
    <t>Hettinger</t>
  </si>
  <si>
    <t>Kidder</t>
  </si>
  <si>
    <t>La Moure</t>
  </si>
  <si>
    <t>C)~</t>
  </si>
  <si>
    <t>7    000</t>
  </si>
  <si>
    <t>McKenzie</t>
  </si>
  <si>
    <t>Mandan</t>
  </si>
  <si>
    <t>Mountrai        1</t>
  </si>
  <si>
    <t>Oliver</t>
  </si>
  <si>
    <t>Pemb i na</t>
  </si>
  <si>
    <t>Ransom</t>
  </si>
  <si>
    <t>Rlchland</t>
  </si>
  <si>
    <t>Rolette</t>
  </si>
  <si>
    <t>Sargent</t>
  </si>
  <si>
    <t>Sher~dan</t>
  </si>
  <si>
    <t>S 1 ope</t>
  </si>
  <si>
    <t>Oicklnson</t>
  </si>
  <si>
    <t>Stutsman</t>
  </si>
  <si>
    <t>Towner</t>
  </si>
  <si>
    <t>Train</t>
  </si>
  <si>
    <t>Ward</t>
  </si>
  <si>
    <t>Minot</t>
  </si>
  <si>
    <t>Balance,of          county</t>
  </si>
  <si>
    <t>Williams</t>
  </si>
  <si>
    <t>Lima</t>
  </si>
  <si>
    <t>Ashl and</t>
  </si>
  <si>
    <t>Ashtabula</t>
  </si>
  <si>
    <t>Conneaut</t>
  </si>
  <si>
    <t>Auglaize</t>
  </si>
  <si>
    <t>Eel mont</t>
  </si>
  <si>
    <t>i 20</t>
  </si>
  <si>
    <t>Middletown,           part</t>
  </si>
  <si>
    <t>lj7</t>
  </si>
  <si>
    <t>Sharonville,         part</t>
  </si>
  <si>
    <t>c  ark</t>
  </si>
  <si>
    <t>c ermont</t>
  </si>
  <si>
    <t>c  inton</t>
  </si>
  <si>
    <t>309</t>
  </si>
  <si>
    <t>Columbiana</t>
  </si>
  <si>
    <t>East     Liverpool</t>
  </si>
  <si>
    <t>Coshocton</t>
  </si>
  <si>
    <t>Bucyrus</t>
  </si>
  <si>
    <t>Gal ion</t>
  </si>
  <si>
    <t>Cuyahoga</t>
  </si>
  <si>
    <t>Bay Village</t>
  </si>
  <si>
    <t>Beachwood</t>
  </si>
  <si>
    <t>Bedford       Heights</t>
  </si>
  <si>
    <t>Berea</t>
  </si>
  <si>
    <t>Brecksvllle</t>
  </si>
  <si>
    <t>Broadview        Heights</t>
  </si>
  <si>
    <t>Brooklyn</t>
  </si>
  <si>
    <t>Brook     Park</t>
  </si>
  <si>
    <t>Cleveland        Heights</t>
  </si>
  <si>
    <t>East     Cleveland</t>
  </si>
  <si>
    <t>Fairview        Park</t>
  </si>
  <si>
    <t>Garfield        Heights</t>
  </si>
  <si>
    <t>Lyndhurst</t>
  </si>
  <si>
    <t>Maple     Heights</t>
  </si>
  <si>
    <t>Mayfield        Heights</t>
  </si>
  <si>
    <t>Middleburg         Heights</t>
  </si>
  <si>
    <t>North     Olmsted</t>
  </si>
  <si>
    <t>North     Royal ton</t>
  </si>
  <si>
    <t>Parma</t>
  </si>
  <si>
    <t>?arma     Heights</t>
  </si>
  <si>
    <t>Rocky     River</t>
  </si>
  <si>
    <t>Seven     Hills</t>
  </si>
  <si>
    <t>Shaker      Heights</t>
  </si>
  <si>
    <t>Solon</t>
  </si>
  <si>
    <t>South       Euclid</t>
  </si>
  <si>
    <t>Strongsvllle</t>
  </si>
  <si>
    <t>University           Heights</t>
  </si>
  <si>
    <t>Warrensville             Heights</t>
  </si>
  <si>
    <t>West lake</t>
  </si>
  <si>
    <t>Oarke</t>
  </si>
  <si>
    <t>Oefiance</t>
  </si>
  <si>
    <t>Dublin,         part</t>
  </si>
  <si>
    <t>Westerville,             part</t>
  </si>
  <si>
    <t>Sandusky</t>
  </si>
  <si>
    <t>Vermilion,           part</t>
  </si>
  <si>
    <t>Columbus,          part</t>
  </si>
  <si>
    <t>Reynoldsburg,             part</t>
  </si>
  <si>
    <t>Bexley</t>
  </si>
  <si>
    <t>Columbus,           part</t>
  </si>
  <si>
    <t>Oublin,         part</t>
  </si>
  <si>
    <t>Gahanna</t>
  </si>
  <si>
    <t>Grove      City</t>
  </si>
  <si>
    <t>Hill    iard</t>
  </si>
  <si>
    <t>Upper       Arllngton</t>
  </si>
  <si>
    <t>Whitehal        1</t>
  </si>
  <si>
    <t>Worthington</t>
  </si>
  <si>
    <t>Gallia</t>
  </si>
  <si>
    <t>Geauga</t>
  </si>
  <si>
    <t>Beavercreek</t>
  </si>
  <si>
    <t>Fairborn</t>
  </si>
  <si>
    <t>Xenia</t>
  </si>
  <si>
    <t>Guernsey</t>
  </si>
  <si>
    <t>Blue      Ash</t>
  </si>
  <si>
    <t>Cincinnati</t>
  </si>
  <si>
    <t>Forest        Park</t>
  </si>
  <si>
    <t>North       College        Hill</t>
  </si>
  <si>
    <t>Norwood</t>
  </si>
  <si>
    <t>Read i ng</t>
  </si>
  <si>
    <t>Sharonville,             part</t>
  </si>
  <si>
    <t>Springdale</t>
  </si>
  <si>
    <t>Findlay</t>
  </si>
  <si>
    <t>Fostoria,          part</t>
  </si>
  <si>
    <t>Har‚Äôd i n</t>
  </si>
  <si>
    <t>Mount     Vernon</t>
  </si>
  <si>
    <t>East lake</t>
  </si>
  <si>
    <t>Mentor</t>
  </si>
  <si>
    <t>Wickliffe</t>
  </si>
  <si>
    <t>Willoughby</t>
  </si>
  <si>
    <t>Wil lowick</t>
  </si>
  <si>
    <t>12B</t>
  </si>
  <si>
    <t>Ironton</t>
  </si>
  <si>
    <t>Licking</t>
  </si>
  <si>
    <t>Reynoldsburg,          part</t>
  </si>
  <si>
    <t>Bellefontaine</t>
  </si>
  <si>
    <t>Lorain</t>
  </si>
  <si>
    <t>Amherst</t>
  </si>
  <si>
    <t>Avon Lake</t>
  </si>
  <si>
    <t>Elyria</t>
  </si>
  <si>
    <t>North     Ridgeville</t>
  </si>
  <si>
    <t>Vermilion,        part</t>
  </si>
  <si>
    <t>I.laumee</t>
  </si>
  <si>
    <t>Sylvania</t>
  </si>
  <si>
    <t>Toledo</t>
  </si>
  <si>
    <t>Mahoning</t>
  </si>
  <si>
    <t>Alliance,       part</t>
  </si>
  <si>
    <t>Struthers</t>
  </si>
  <si>
    <t>‚ÄòYoungstown,        part</t>
  </si>
  <si>
    <t>Med i na</t>
  </si>
  <si>
    <t>Medina</t>
  </si>
  <si>
    <t>Wadsworth</t>
  </si>
  <si>
    <t>Meigs</t>
  </si>
  <si>
    <t>Huber     Heights,       part</t>
  </si>
  <si>
    <t>Centerville</t>
  </si>
  <si>
    <t>Huber     Heights,           part</t>
  </si>
  <si>
    <t>Kettering</t>
  </si>
  <si>
    <t>Miamisburg</t>
  </si>
  <si>
    <t>Morrow</t>
  </si>
  <si>
    <t>Muskingum</t>
  </si>
  <si>
    <t>Zanesville</t>
  </si>
  <si>
    <t>Nob 1 e</t>
  </si>
  <si>
    <t>Pickaway</t>
  </si>
  <si>
    <t>Circleville</t>
  </si>
  <si>
    <t>Ravenna</t>
  </si>
  <si>
    <t>06s</t>
  </si>
  <si>
    <t>Preble</t>
  </si>
  <si>
    <t>Mansfield</t>
  </si>
  <si>
    <t>Ross</t>
  </si>
  <si>
    <t>Chil     1 icothe</t>
  </si>
  <si>
    <t>Scioto</t>
  </si>
  <si>
    <t>Fostoria,           part</t>
  </si>
  <si>
    <t>Tlffin</t>
  </si>
  <si>
    <t>11S</t>
  </si>
  <si>
    <t>Alliance,            part</t>
  </si>
  <si>
    <t>North        Canton</t>
  </si>
  <si>
    <t>Akron</t>
  </si>
  <si>
    <t>Barberton</t>
  </si>
  <si>
    <t>Cuyahoga           Falls</t>
  </si>
  <si>
    <t>Norton,          part</t>
  </si>
  <si>
    <t>Tallmadge</t>
  </si>
  <si>
    <t>Trumbull</t>
  </si>
  <si>
    <t>Niles</t>
  </si>
  <si>
    <t>Youngstown,              part</t>
  </si>
  <si>
    <t>Tuscarawas</t>
  </si>
  <si>
    <t>New Philadelphia</t>
  </si>
  <si>
    <t>Dublin,          part</t>
  </si>
  <si>
    <t>Van      Wert</t>
  </si>
  <si>
    <t>Van     Wert</t>
  </si>
  <si>
    <t>Vinton</t>
  </si>
  <si>
    <t>Middletown, part</t>
  </si>
  <si>
    <t>Norton, part</t>
  </si>
  <si>
    <t>Wooster</t>
  </si>
  <si>
    <t>Wood</t>
  </si>
  <si>
    <t>Bowling Green</t>
  </si>
  <si>
    <t>Fostoria, part</t>
  </si>
  <si>
    <t>Perysburg</t>
  </si>
  <si>
    <t>Wyandot</t>
  </si>
  <si>
    <t>Oklahoma</t>
  </si>
  <si>
    <t>Alfafa</t>
  </si>
  <si>
    <t>Atoka</t>
  </si>
  <si>
    <t>Beaver</t>
  </si>
  <si>
    <t>Beckham</t>
  </si>
  <si>
    <t>Elk City</t>
  </si>
  <si>
    <t>Durant</t>
  </si>
  <si>
    <t>Canadian</t>
  </si>
  <si>
    <t>El Reno</t>
  </si>
  <si>
    <t>Mustang</t>
  </si>
  <si>
    <t>Oklahoma City, part</t>
  </si>
  <si>
    <t>Yukon</t>
  </si>
  <si>
    <t>Ardmore</t>
  </si>
  <si>
    <t>Tahlequah</t>
  </si>
  <si>
    <t>Cimarron</t>
  </si>
  <si>
    <t>Coal</t>
  </si>
  <si>
    <t>Lawton</t>
  </si>
  <si>
    <t>Cotton</t>
  </si>
  <si>
    <t>Craig</t>
  </si>
  <si>
    <t>Creek</t>
  </si>
  <si>
    <t>Sapulpa</t>
  </si>
  <si>
    <t>Weatherford</t>
  </si>
  <si>
    <t>Dewey</t>
  </si>
  <si>
    <t>Enid</t>
  </si>
  <si>
    <t>Garvin</t>
  </si>
  <si>
    <t>Chickasha</t>
  </si>
  <si>
    <t>Greer</t>
  </si>
  <si>
    <t>Harmon</t>
  </si>
  <si>
    <t>Hughes</t>
  </si>
  <si>
    <t>Altus</t>
  </si>
  <si>
    <t>Kay</t>
  </si>
  <si>
    <t>Ponca City</t>
  </si>
  <si>
    <t>Kingfisher</t>
  </si>
  <si>
    <t>Latimer</t>
  </si>
  <si>
    <t>LeFlore</t>
  </si>
  <si>
    <t>McCurtain</t>
  </si>
  <si>
    <t>Major</t>
  </si>
  <si>
    <t>Mayes</t>
  </si>
  <si>
    <t>Muskogee</t>
  </si>
  <si>
    <t>Nowata</t>
  </si>
  <si>
    <t>Okfuskee</t>
  </si>
  <si>
    <t>Bethany</t>
  </si>
  <si>
    <t>Oel     City</t>
  </si>
  <si>
    <t>Edmond</t>
  </si>
  <si>
    <t>Midwest         City</t>
  </si>
  <si>
    <t>Oklahoma           City,      part</t>
  </si>
  <si>
    <t>The     Village</t>
  </si>
  <si>
    <t>Okmulgee</t>
  </si>
  <si>
    <t>Bartlesville,               part</t>
  </si>
  <si>
    <t>Sand       Springs,         part</t>
  </si>
  <si>
    <t>Tulsa,        part</t>
  </si>
  <si>
    <t>Payne</t>
  </si>
  <si>
    <t>Stil.lwater</t>
  </si>
  <si>
    <t>McAlester</t>
  </si>
  <si>
    <t>Oklahoma          City,       part</t>
  </si>
  <si>
    <t>‚ùë alance        of    county</t>
  </si>
  <si>
    <t>Pushmataha</t>
  </si>
  <si>
    <t>Roger       Mills</t>
  </si>
  <si>
    <t>Claremore</t>
  </si>
  <si>
    <t>Sequoyah</t>
  </si>
  <si>
    <t>Ouncan</t>
  </si>
  <si>
    <t>Tillman</t>
  </si>
  <si>
    <t>Tul sa</t>
  </si>
  <si>
    <t>Broken        Arrow,       part</t>
  </si>
  <si>
    <t>Owasso</t>
  </si>
  <si>
    <t>Sand      Springs,         part</t>
  </si>
  <si>
    <t>Wagoner</t>
  </si>
  <si>
    <t>Bartlesville,              part</t>
  </si>
  <si>
    <t>Wasbita</t>
  </si>
  <si>
    <t>Wtiocis</t>
  </si>
  <si>
    <t>Woodwaml</t>
  </si>
  <si>
    <t>Woodward</t>
  </si>
  <si>
    <t>Albany,        part</t>
  </si>
  <si>
    <t>Corvallis</t>
  </si>
  <si>
    <t>Clackamas</t>
  </si>
  <si>
    <t>Lake     Oswego,       part</t>
  </si>
  <si>
    <t>Milwaukle,           part</t>
  </si>
  <si>
    <t>Oregon       City</t>
  </si>
  <si>
    <t>Tualatin,          part</t>
  </si>
  <si>
    <t>West      Linn</t>
  </si>
  <si>
    <t>Clatsop</t>
  </si>
  <si>
    <t>Astoria</t>
  </si>
  <si>
    <t>Coos      Bay</t>
  </si>
  <si>
    <t>Crook</t>
  </si>
  <si>
    <t>Deschutes</t>
  </si>
  <si>
    <t>Bend</t>
  </si>
  <si>
    <t>Dougl as</t>
  </si>
  <si>
    <t>Roseburg</t>
  </si>
  <si>
    <t>Gilliam</t>
  </si>
  <si>
    <t>Harney</t>
  </si>
  <si>
    <t>Hood       River</t>
  </si>
  <si>
    <t>Josephine</t>
  </si>
  <si>
    <t>Grants       Pass</t>
  </si>
  <si>
    <t>Klamath</t>
  </si>
  <si>
    <t>Klamath        Falls</t>
  </si>
  <si>
    <t>08s</t>
  </si>
  <si>
    <t>Eugene</t>
  </si>
  <si>
    <t>Albany.        part</t>
  </si>
  <si>
    <t>Halance        of    county</t>
  </si>
  <si>
    <t>Mal heur</t>
  </si>
  <si>
    <t>Mar ion</t>
  </si>
  <si>
    <t>Keizer</t>
  </si>
  <si>
    <t>Salem,      part</t>
  </si>
  <si>
    <t>WoodDurn</t>
  </si>
  <si>
    <t>Multnomah</t>
  </si>
  <si>
    <t>Gresham</t>
  </si>
  <si>
    <t>Lake     Oswego,        part</t>
  </si>
  <si>
    <t>Milwaukie,           part</t>
  </si>
  <si>
    <t>Portland,         part</t>
  </si>
  <si>
    <t>Tillamook</t>
  </si>
  <si>
    <t>Umatilla</t>
  </si>
  <si>
    <t>Hermiston</t>
  </si>
  <si>
    <t>La Grande</t>
  </si>
  <si>
    <t>Wal 1owa</t>
  </si>
  <si>
    <t>City      of  the    Dalles</t>
  </si>
  <si>
    <t>Beaverton</t>
  </si>
  <si>
    <t>Forest       Grove</t>
  </si>
  <si>
    <t>Hil lsboro</t>
  </si>
  <si>
    <t>Lake      Oswego,      part</t>
  </si>
  <si>
    <t>Tigard</t>
  </si>
  <si>
    <t>Tualatin,         part</t>
  </si>
  <si>
    <t>Yamhi 11</t>
  </si>
  <si>
    <t>McMinnville</t>
  </si>
  <si>
    <t>Newberg</t>
  </si>
  <si>
    <t>Pennsylvania</t>
  </si>
  <si>
    <t>Allegheny</t>
  </si>
  <si>
    <t>Baldwin borough</t>
  </si>
  <si>
    <t>Bethel Park borough</t>
  </si>
  <si>
    <t>Brentwood borough</t>
  </si>
  <si>
    <t>Franklin Park borough</t>
  </si>
  <si>
    <t>Harrison township</t>
  </si>
  <si>
    <t>McCandless Township</t>
  </si>
  <si>
    <t>McKeesport</t>
  </si>
  <si>
    <t>Mount Lebanon</t>
  </si>
  <si>
    <t>Munhall borough</t>
  </si>
  <si>
    <t>Municipiality of Monroeville borough</t>
  </si>
  <si>
    <t>North Versailles</t>
  </si>
  <si>
    <t>Penn Hills</t>
  </si>
  <si>
    <t>Pittsburgh</t>
  </si>
  <si>
    <t>Plum borough</t>
  </si>
  <si>
    <t>Ross Township</t>
  </si>
  <si>
    <t>Shaler Township</t>
  </si>
  <si>
    <t>South Park Township</t>
  </si>
  <si>
    <t>Swissvale borough</t>
  </si>
  <si>
    <t>Upper St. Clair</t>
  </si>
  <si>
    <t>West Mifflin borough</t>
  </si>
  <si>
    <t>Whitehall borough</t>
  </si>
  <si>
    <t>Wilkinsburg borough</t>
  </si>
  <si>
    <t>Armstrong</t>
  </si>
  <si>
    <t>Aliquippa</t>
  </si>
  <si>
    <t>Beaver Falls</t>
  </si>
  <si>
    <t>Berks</t>
  </si>
  <si>
    <t>Muhlenberg township</t>
  </si>
  <si>
    <t>Reading</t>
  </si>
  <si>
    <t>Spring township</t>
  </si>
  <si>
    <t>Blair</t>
  </si>
  <si>
    <t>Altoona</t>
  </si>
  <si>
    <t>Bucks</t>
  </si>
  <si>
    <t>Bensalem township</t>
  </si>
  <si>
    <t>Bristol borough</t>
  </si>
  <si>
    <t>Bristol township</t>
  </si>
  <si>
    <t>Falls township</t>
  </si>
  <si>
    <t>Lower Makefield township</t>
  </si>
  <si>
    <t>Lower Southampton township</t>
  </si>
  <si>
    <t>Middletown township</t>
  </si>
  <si>
    <t>Newtown township</t>
  </si>
  <si>
    <t>Northampton township</t>
  </si>
  <si>
    <t>Upper Southampton township</t>
  </si>
  <si>
    <t>Warminster township</t>
  </si>
  <si>
    <t>Cambria</t>
  </si>
  <si>
    <t>Johnstown</t>
  </si>
  <si>
    <t>Centre</t>
  </si>
  <si>
    <t>State College borough</t>
  </si>
  <si>
    <t>Balanace of county</t>
  </si>
  <si>
    <t>Chester</t>
  </si>
  <si>
    <t>Coatesville</t>
  </si>
  <si>
    <t>East Goshen township</t>
  </si>
  <si>
    <t>Phoenixville borough</t>
  </si>
  <si>
    <t>Tredyffrin township</t>
  </si>
  <si>
    <t>Uwchian township</t>
  </si>
  <si>
    <t>West Chester borough</t>
  </si>
  <si>
    <t>West Goshan township</t>
  </si>
  <si>
    <t>Clarion</t>
  </si>
  <si>
    <t>Clearfield</t>
  </si>
  <si>
    <t>Berwick         borough</t>
  </si>
  <si>
    <t>Bloomsburg</t>
  </si>
  <si>
    <t>Meadvllle</t>
  </si>
  <si>
    <t>Carlisle           borough</t>
  </si>
  <si>
    <t>East      Pennsboro           township</t>
  </si>
  <si>
    <t>Hampden          township</t>
  </si>
  <si>
    <t>Lower       Allen        township</t>
  </si>
  <si>
    <t>Upper       Allen        township</t>
  </si>
  <si>
    <t>Dauphin</t>
  </si>
  <si>
    <t>Harrisburg</t>
  </si>
  <si>
    <t>Lower       Paxton         township</t>
  </si>
  <si>
    <t>Susquehanna              township</t>
  </si>
  <si>
    <t>Swatara          township</t>
  </si>
  <si>
    <t>Aston       township</t>
  </si>
  <si>
    <t>Darby       borough</t>
  </si>
  <si>
    <t>Haverford            township</t>
  </si>
  <si>
    <t>Lansdowne            borough</t>
  </si>
  <si>
    <t>Marple        township</t>
  </si>
  <si>
    <t>Middletown             township</t>
  </si>
  <si>
    <t>Nether        Providence            Townshi</t>
  </si>
  <si>
    <t>Newtown          township</t>
  </si>
  <si>
    <t>Radnor        Township</t>
  </si>
  <si>
    <t>Ridley         township</t>
  </si>
  <si>
    <t>Upper       Chichester            township</t>
  </si>
  <si>
    <t>Upper       Darby        township</t>
  </si>
  <si>
    <t>Yeadon        borough</t>
  </si>
  <si>
    <t>Mill     creek       township</t>
  </si>
  <si>
    <t>Uniontown</t>
  </si>
  <si>
    <t>Forest</t>
  </si>
  <si>
    <t>Chambersburg               borough</t>
  </si>
  <si>
    <t>Huntingdon</t>
  </si>
  <si>
    <t>Indiana         borough</t>
  </si>
  <si>
    <t>Balance          of    counl    Y</t>
  </si>
  <si>
    <t>Juniata</t>
  </si>
  <si>
    <t>Dunmore          borough</t>
  </si>
  <si>
    <t>Scranton</t>
  </si>
  <si>
    <t>Balance          of    coun‚Äù Y</t>
  </si>
  <si>
    <t>Columbla           borough</t>
  </si>
  <si>
    <t>Ephrata          borough</t>
  </si>
  <si>
    <t>Lancaster            township</t>
  </si>
  <si>
    <t>Manheim          township</t>
  </si>
  <si>
    <t>Lehigh</t>
  </si>
  <si>
    <t>Bethlehem,           part</t>
  </si>
  <si>
    <t>Emmaus borough</t>
  </si>
  <si>
    <t>South     Whitehall            township</t>
  </si>
  <si>
    <t>Whitehall          township</t>
  </si>
  <si>
    <t>Balance       of county</t>
  </si>
  <si>
    <t>Luzerne</t>
  </si>
  <si>
    <t>Hazleton</t>
  </si>
  <si>
    <t>Kingston         borough</t>
  </si>
  <si>
    <t>Nanticoke</t>
  </si>
  <si>
    <t>Lycoming</t>
  </si>
  <si>
    <t>Williamsport</t>
  </si>
  <si>
    <t>McKean</t>
  </si>
  <si>
    <t>Hermitage</t>
  </si>
  <si>
    <t>Sharon</t>
  </si>
  <si>
    <t>Mifflin</t>
  </si>
  <si>
    <t>Ablngton         township</t>
  </si>
  <si>
    <t>Cheltenham           township</t>
  </si>
  <si>
    <t>East     Norrlton</t>
  </si>
  <si>
    <t>Hatfield         township</t>
  </si>
  <si>
    <t>Horsham        township</t>
  </si>
  <si>
    <t>Lansdale        borough</t>
  </si>
  <si>
    <t>Lower     Merlon         township</t>
  </si>
  <si>
    <t>Lower     Moreland           township</t>
  </si>
  <si>
    <t>Lower     Providence            township</t>
  </si>
  <si>
    <t>Montgomery           township</t>
  </si>
  <si>
    <t>Norrlstown           borough</t>
  </si>
  <si>
    <t>Plymouth         township</t>
  </si>
  <si>
    <t>Pottstown          borough</t>
  </si>
  <si>
    <t>Springfield             township</t>
  </si>
  <si>
    <t>Towamencln           township</t>
  </si>
  <si>
    <t>upper      Dub] In township</t>
  </si>
  <si>
    <t>Upper      Gwynedd          township</t>
  </si>
  <si>
    <t>Upper      Merion         township</t>
  </si>
  <si>
    <t>Upper      Moreland           township</t>
  </si>
  <si>
    <t>West Norriton</t>
  </si>
  <si>
    <t>Whltemarsh           township</t>
  </si>
  <si>
    <t>Whltpaln         township</t>
  </si>
  <si>
    <t>Montour</t>
  </si>
  <si>
    <t>Bethlehem          township</t>
  </si>
  <si>
    <t>Easton</t>
  </si>
  <si>
    <t>Palmer township</t>
  </si>
  <si>
    <t>Northumberland</t>
  </si>
  <si>
    <t>Sunbury</t>
  </si>
  <si>
    <t>Philadelphia, coext. with Phila. City</t>
  </si>
  <si>
    <t>Potter</t>
  </si>
  <si>
    <t>Schuylkill</t>
  </si>
  <si>
    <t>Pottsville</t>
  </si>
  <si>
    <t>Snyder</t>
  </si>
  <si>
    <t>Susquehanna</t>
  </si>
  <si>
    <t>Tioga</t>
  </si>
  <si>
    <t>Venango</t>
  </si>
  <si>
    <t>Westmoreland</t>
  </si>
  <si>
    <t>Greensburg</t>
  </si>
  <si>
    <t>Hempfield township</t>
  </si>
  <si>
    <t>Jeannette</t>
  </si>
  <si>
    <t>Lower Burrell</t>
  </si>
  <si>
    <t>Municipiality of Murrysville borough</t>
  </si>
  <si>
    <t>New Kensington</t>
  </si>
  <si>
    <t>North Huntingdon township</t>
  </si>
  <si>
    <t>308</t>
  </si>
  <si>
    <t>Hanover borough</t>
  </si>
  <si>
    <t>Springettsbury township</t>
  </si>
  <si>
    <t>Spring Garden township</t>
  </si>
  <si>
    <t>Rhode Island</t>
  </si>
  <si>
    <t>Barington</t>
  </si>
  <si>
    <t>Warren town</t>
  </si>
  <si>
    <t>Coventry town</t>
  </si>
  <si>
    <t>Warwick</t>
  </si>
  <si>
    <t>Providence</t>
  </si>
  <si>
    <t>Central Falls</t>
  </si>
  <si>
    <t>Cranston</t>
  </si>
  <si>
    <t>Cumberland town</t>
  </si>
  <si>
    <t>East Providence</t>
  </si>
  <si>
    <t>Johnston town</t>
  </si>
  <si>
    <t>North Providence</t>
  </si>
  <si>
    <t>Pawtucket</t>
  </si>
  <si>
    <t>Woonsocket</t>
  </si>
  <si>
    <t>Narragansett town</t>
  </si>
  <si>
    <t>South Carolina</t>
  </si>
  <si>
    <t>Abbeville</t>
  </si>
  <si>
    <t>Aiken</t>
  </si>
  <si>
    <t>North Augusta, part</t>
  </si>
  <si>
    <t>Allendale</t>
  </si>
  <si>
    <t>Clemson, part</t>
  </si>
  <si>
    <t>Bamberg</t>
  </si>
  <si>
    <t>Barnwell</t>
  </si>
  <si>
    <t>Hilton Head Island</t>
  </si>
  <si>
    <t>Goose Creek</t>
  </si>
  <si>
    <t>Hanahan</t>
  </si>
  <si>
    <t>North Charleston, part</t>
  </si>
  <si>
    <t>Summerville, part</t>
  </si>
  <si>
    <t>Mount       Pleasant</t>
  </si>
  <si>
    <t>North       Charleston,           part</t>
  </si>
  <si>
    <t>Summervllle,             part</t>
  </si>
  <si>
    <t>Gaffney</t>
  </si>
  <si>
    <t>Clarendon</t>
  </si>
  <si>
    <t>Colleton</t>
  </si>
  <si>
    <t>Dillon</t>
  </si>
  <si>
    <t>Summerville,          part</t>
  </si>
  <si>
    <t>Edgefield</t>
  </si>
  <si>
    <t>North      Augusta,        part</t>
  </si>
  <si>
    <t>Greer, part</t>
  </si>
  <si>
    <t>Mauldin</t>
  </si>
  <si>
    <t>Simpsonville</t>
  </si>
  <si>
    <t>Hampton</t>
  </si>
  <si>
    <t>Horry</t>
  </si>
  <si>
    <t>Myrtle Beach</t>
  </si>
  <si>
    <t>Kershaw</t>
  </si>
  <si>
    <t>Cayce</t>
  </si>
  <si>
    <t>Irmo, part</t>
  </si>
  <si>
    <t>West Columbia</t>
  </si>
  <si>
    <t>McCormick</t>
  </si>
  <si>
    <t>41</t>
  </si>
  <si>
    <t>Marlboro</t>
  </si>
  <si>
    <t>Bennettsville</t>
  </si>
  <si>
    <t>Newberry</t>
  </si>
  <si>
    <t>Orangeburg</t>
  </si>
  <si>
    <t>Easley</t>
  </si>
  <si>
    <t>Saluda</t>
  </si>
  <si>
    <t>Spartanburg</t>
  </si>
  <si>
    <t>Williamsburg</t>
  </si>
  <si>
    <t>Rock Hill</t>
  </si>
  <si>
    <t>42</t>
  </si>
  <si>
    <t>South Dakota</t>
  </si>
  <si>
    <t>Aurora</t>
  </si>
  <si>
    <t>Beadle</t>
  </si>
  <si>
    <t>Bennett</t>
  </si>
  <si>
    <t>Bon Homme</t>
  </si>
  <si>
    <t>Brookings</t>
  </si>
  <si>
    <t>,Brule</t>
  </si>
  <si>
    <t>Charles         Mix</t>
  </si>
  <si>
    <t>Cl ark</t>
  </si>
  <si>
    <t>Balance        of    coun‚Äù     Y</t>
  </si>
  <si>
    <t>Codington</t>
  </si>
  <si>
    <t>Corson</t>
  </si>
  <si>
    <t>Davison</t>
  </si>
  <si>
    <t>Day</t>
  </si>
  <si>
    <t>Oeue 1</t>
  </si>
  <si>
    <t>Oewey</t>
  </si>
  <si>
    <t>Edmunds</t>
  </si>
  <si>
    <t>Fall      River</t>
  </si>
  <si>
    <t>Faulk</t>
  </si>
  <si>
    <t>Gregory</t>
  </si>
  <si>
    <t>Haakon</t>
  </si>
  <si>
    <t>Haml In</t>
  </si>
  <si>
    <t>Hand</t>
  </si>
  <si>
    <t>Hanson</t>
  </si>
  <si>
    <t>Harding</t>
  </si>
  <si>
    <t>Pierre</t>
  </si>
  <si>
    <t>derauld</t>
  </si>
  <si>
    <t>Kingsbury</t>
  </si>
  <si>
    <t>Sioux Falls, part</t>
  </si>
  <si>
    <t>Lyman</t>
  </si>
  <si>
    <t>McCook</t>
  </si>
  <si>
    <t>Mellette</t>
  </si>
  <si>
    <t>Miner</t>
  </si>
  <si>
    <t>Minnehaha</t>
  </si>
  <si>
    <t>Moody</t>
  </si>
  <si>
    <t>Pennington</t>
  </si>
  <si>
    <t>Rapid City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</si>
  <si>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</si>
  <si>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</si>
  <si>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</si>
  <si>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</si>
  <si>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</si>
  <si>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</si>
  <si>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</si>
  <si>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</si>
  <si>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43</t>
  </si>
  <si>
    <t>Tennessee</t>
  </si>
  <si>
    <t>Oak    Ridge,        part</t>
  </si>
  <si>
    <t>Bledsoe</t>
  </si>
  <si>
    <t>810unt</t>
  </si>
  <si>
    <t>Bradl    ey</t>
  </si>
  <si>
    <t>Cannon</t>
  </si>
  <si>
    <t>Carrell</t>
  </si>
  <si>
    <t>El izabethton</t>
  </si>
  <si>
    <t>Johnson        City,      part</t>
  </si>
  <si>
    <t>Cheatham</t>
  </si>
  <si>
    <t>Cocke</t>
  </si>
  <si>
    <t>Tullahoma,           part</t>
  </si>
  <si>
    <t>Crockett</t>
  </si>
  <si>
    <t>Goodlettsville,               par ‚Äòt</t>
  </si>
  <si>
    <t>D i ckson</t>
  </si>
  <si>
    <t>Dyer</t>
  </si>
  <si>
    <t>Dyersburg</t>
  </si>
  <si>
    <t>Fentress</t>
  </si>
  <si>
    <t>Giles</t>
  </si>
  <si>
    <t>Grainger</t>
  </si>
  <si>
    <t>Hamblen</t>
  </si>
  <si>
    <t>Chattanooga</t>
  </si>
  <si>
    <t>East    Ridge</t>
  </si>
  <si>
    <t>Red Bank</t>
  </si>
  <si>
    <t>Hardeman</t>
  </si>
  <si>
    <t>Hawk i ns</t>
  </si>
  <si>
    <t>Kingsport,         part</t>
  </si>
  <si>
    <t>Brownsvll       le</t>
  </si>
  <si>
    <t>Hickman</t>
  </si>
  <si>
    <t>Farragut,          part</t>
  </si>
  <si>
    <t>Knoxville</t>
  </si>
  <si>
    <t>Lawrenceburg</t>
  </si>
  <si>
    <t>Loudon</t>
  </si>
  <si>
    <t>McMinn</t>
  </si>
  <si>
    <t>McNairy</t>
  </si>
  <si>
    <t>Maury</t>
  </si>
  <si>
    <t>Oalance         of  county</t>
  </si>
  <si>
    <t>Balance          of  county</t>
  </si>
  <si>
    <t>Oblon</t>
  </si>
  <si>
    <t>Union        City</t>
  </si>
  <si>
    <t>Overton</t>
  </si>
  <si>
    <t>Pickett</t>
  </si>
  <si>
    <t>Cookevllle</t>
  </si>
  <si>
    <t>Rhea</t>
  </si>
  <si>
    <t>Roane</t>
  </si>
  <si>
    <t>Oak     Ridge,       part</t>
  </si>
  <si>
    <t>Murfreesboro</t>
  </si>
  <si>
    <t>Sequatchie</t>
  </si>
  <si>
    <t>Bartlett</t>
  </si>
  <si>
    <t>Collierville</t>
  </si>
  <si>
    <t>Germantown</t>
  </si>
  <si>
    <t>Memphis</t>
  </si>
  <si>
    <t>Kingsport, part</t>
  </si>
  <si>
    <t>Goodlettsville, part</t>
  </si>
  <si>
    <t>Hendersonville</t>
  </si>
  <si>
    <t>Trousdale</t>
  </si>
  <si>
    <t>Unicoi</t>
  </si>
  <si>
    <t>14a</t>
  </si>
  <si>
    <t>Johnson City, part</t>
  </si>
  <si>
    <t>Weakley</t>
  </si>
  <si>
    <t>Brentwood</t>
  </si>
  <si>
    <t>Palestine</t>
  </si>
  <si>
    <t>Andrews</t>
  </si>
  <si>
    <t>Angelina</t>
  </si>
  <si>
    <t>Lufkin</t>
  </si>
  <si>
    <t>Aransas</t>
  </si>
  <si>
    <t>Archer</t>
  </si>
  <si>
    <t>Wichita Falls, part</t>
  </si>
  <si>
    <t>Atascosa</t>
  </si>
  <si>
    <t>Bailey</t>
  </si>
  <si>
    <t>Bandera</t>
  </si>
  <si>
    <t>Baylor</t>
  </si>
  <si>
    <t>Bee</t>
  </si>
  <si>
    <t>Beeville</t>
  </si>
  <si>
    <t>Harker      Heights</t>
  </si>
  <si>
    <t>Killeen</t>
  </si>
  <si>
    <t>Temple</t>
  </si>
  <si>
    <t>Bexar</t>
  </si>
  <si>
    <t>Live     Oak</t>
  </si>
  <si>
    <t>San Antonio</t>
  </si>
  <si>
    <t>Schertz,       part</t>
  </si>
  <si>
    <t>Universal       City</t>
  </si>
  <si>
    <t>Blanco</t>
  </si>
  <si>
    <t>Borden</t>
  </si>
  <si>
    <t>Bosque</t>
  </si>
  <si>
    <t>Brazoria</t>
  </si>
  <si>
    <t>Alvin</t>
  </si>
  <si>
    <t>Angleton</t>
  </si>
  <si>
    <t>Lake     Jackson</t>
  </si>
  <si>
    <t>Pearland,       part</t>
  </si>
  <si>
    <t>Brazes</t>
  </si>
  <si>
    <t>College Station</t>
  </si>
  <si>
    <t>Brewster</t>
  </si>
  <si>
    <t>Briscoe</t>
  </si>
  <si>
    <t>Brownwood</t>
  </si>
  <si>
    <t>Burleson</t>
  </si>
  <si>
    <t>Burnet</t>
  </si>
  <si>
    <t>Cadwell</t>
  </si>
  <si>
    <t>San Marcos, part</t>
  </si>
  <si>
    <t>Port Lavaca</t>
  </si>
  <si>
    <t>Callahan</t>
  </si>
  <si>
    <t>Brownsville</t>
  </si>
  <si>
    <t>Harlingen</t>
  </si>
  <si>
    <t>Camp</t>
  </si>
  <si>
    <t>Castro</t>
  </si>
  <si>
    <t>Baytown,           part</t>
  </si>
  <si>
    <t>Childress</t>
  </si>
  <si>
    <t>Cochran</t>
  </si>
  <si>
    <t>Coke</t>
  </si>
  <si>
    <t>Col eman</t>
  </si>
  <si>
    <t>Collin</t>
  </si>
  <si>
    <t>Oallas,          part</t>
  </si>
  <si>
    <t>Garland,           part</t>
  </si>
  <si>
    <t>McKinney</t>
  </si>
  <si>
    <t>Piano,       part</t>
  </si>
  <si>
    <t>Comal</t>
  </si>
  <si>
    <t>New Braunfels,                 part</t>
  </si>
  <si>
    <t>Schertz,           part</t>
  </si>
  <si>
    <t>Concho</t>
  </si>
  <si>
    <t>Cooke</t>
  </si>
  <si>
    <t>747</t>
  </si>
  <si>
    <t>Copperas           Cove,       part</t>
  </si>
  <si>
    <t>Cottle</t>
  </si>
  <si>
    <t>Crane</t>
  </si>
  <si>
    <t>Crosby</t>
  </si>
  <si>
    <t>Culberson</t>
  </si>
  <si>
    <t>Balch       Springs</t>
  </si>
  <si>
    <t>Cedar       Hill       , part</t>
  </si>
  <si>
    <t>Coppell       , part</t>
  </si>
  <si>
    <t>Dallas,          part</t>
  </si>
  <si>
    <t>DeSoto</t>
  </si>
  <si>
    <t>Farmers          Branch</t>
  </si>
  <si>
    <t>Grand       Prairie,            part</t>
  </si>
  <si>
    <t>Grapevine,               part</t>
  </si>
  <si>
    <t>Irving</t>
  </si>
  <si>
    <t>Lewisvllle,               part</t>
  </si>
  <si>
    <t>Mesquite</t>
  </si>
  <si>
    <t>Richardson,               part</t>
  </si>
  <si>
    <t>Rowlett,            part</t>
  </si>
  <si>
    <t>University               Park</t>
  </si>
  <si>
    <t>Lamesa</t>
  </si>
  <si>
    <t>Hereford</t>
  </si>
  <si>
    <t>Coppell          , part</t>
  </si>
  <si>
    <t>Dallas,           part</t>
  </si>
  <si>
    <t>Denton</t>
  </si>
  <si>
    <t>Flower       Mound,       part</t>
  </si>
  <si>
    <t>Fort     Worth,       part</t>
  </si>
  <si>
    <t>Grapevine,           part</t>
  </si>
  <si>
    <t>The    Colony</t>
  </si>
  <si>
    <t>De Witt</t>
  </si>
  <si>
    <t>Dickens</t>
  </si>
  <si>
    <t>Donley</t>
  </si>
  <si>
    <t>Eastland</t>
  </si>
  <si>
    <t>Ector</t>
  </si>
  <si>
    <t>Odessa,         part</t>
  </si>
  <si>
    <t>Cedar      Hill,       part</t>
  </si>
  <si>
    <t>Ennis</t>
  </si>
  <si>
    <t>Grand      Prairie,         part</t>
  </si>
  <si>
    <t>Mansfield,           part</t>
  </si>
  <si>
    <t>Waxahachie</t>
  </si>
  <si>
    <t>El   Paso</t>
  </si>
  <si>
    <t>Erath</t>
  </si>
  <si>
    <t>Stephenville</t>
  </si>
  <si>
    <t>Fal 1s</t>
  </si>
  <si>
    <t>Fisher</t>
  </si>
  <si>
    <t>Foard</t>
  </si>
  <si>
    <t>Fort      Bend</t>
  </si>
  <si>
    <t>Houston,         part</t>
  </si>
  <si>
    <t>Missouri         City,       part</t>
  </si>
  <si>
    <t>Rosenberg</t>
  </si>
  <si>
    <t>Sugar      Land</t>
  </si>
  <si>
    <t>Balance        nf    county</t>
  </si>
  <si>
    <t>Freestone</t>
  </si>
  <si>
    <t>Frio</t>
  </si>
  <si>
    <t>Gaines</t>
  </si>
  <si>
    <t>Galveston</t>
  </si>
  <si>
    <t>Friendswood,             part</t>
  </si>
  <si>
    <t>La Marque</t>
  </si>
  <si>
    <t>League       City,       part</t>
  </si>
  <si>
    <t>Texas      City</t>
  </si>
  <si>
    <t>Garza</t>
  </si>
  <si>
    <t>Gillespie</t>
  </si>
  <si>
    <t>Glasscock</t>
  </si>
  <si>
    <t>Gol iad</t>
  </si>
  <si>
    <t>Gonzales</t>
  </si>
  <si>
    <t>Pampa</t>
  </si>
  <si>
    <t>Denisen</t>
  </si>
  <si>
    <t>Gregg</t>
  </si>
  <si>
    <t>Kilgore,          part</t>
  </si>
  <si>
    <t>Longview,         part</t>
  </si>
  <si>
    <t>Grimes</t>
  </si>
  <si>
    <t>New Braunfels,               part</t>
  </si>
  <si>
    <t>Schertz,          part</t>
  </si>
  <si>
    <t>Seguin</t>
  </si>
  <si>
    <t>Plainview</t>
  </si>
  <si>
    <t>Hansford</t>
  </si>
  <si>
    <t>Baytown,          part</t>
  </si>
  <si>
    <t>Bellaire</t>
  </si>
  <si>
    <t>Galena        Park</t>
  </si>
  <si>
    <t>Houston,          part</t>
  </si>
  <si>
    <t>Humble</t>
  </si>
  <si>
    <t>League        City,      part</t>
  </si>
  <si>
    <t>toa</t>
  </si>
  <si>
    <t>Missouri          City,      part</t>
  </si>
  <si>
    <t>Pearland,           part</t>
  </si>
  <si>
    <t>South        Houston</t>
  </si>
  <si>
    <t>West       University         Place</t>
  </si>
  <si>
    <t>Longview,           part</t>
  </si>
  <si>
    <t>Hartley</t>
  </si>
  <si>
    <t>Haskel        1</t>
  </si>
  <si>
    <t>San     Marcos,         part</t>
  </si>
  <si>
    <t>Hemphill</t>
  </si>
  <si>
    <t>Donna</t>
  </si>
  <si>
    <t>Edinburg</t>
  </si>
  <si>
    <t>Mercedes</t>
  </si>
  <si>
    <t>Pharr</t>
  </si>
  <si>
    <t>Weslaco</t>
  </si>
  <si>
    <t>Hood</t>
  </si>
  <si>
    <t>Sulphur      Springs</t>
  </si>
  <si>
    <t>Big   Spring</t>
  </si>
  <si>
    <t>Hudspeth</t>
  </si>
  <si>
    <t>Hunt</t>
  </si>
  <si>
    <t>Borger</t>
  </si>
  <si>
    <t>Irion</t>
  </si>
  <si>
    <t>Jack</t>
  </si>
  <si>
    <t>Beaumont</t>
  </si>
  <si>
    <t>Groves</t>
  </si>
  <si>
    <t>Nederland</t>
  </si>
  <si>
    <t>Port      Arthur</t>
  </si>
  <si>
    <t>Port      Neches</t>
  </si>
  <si>
    <t>dim     Hogg</t>
  </si>
  <si>
    <t>dim     Wells</t>
  </si>
  <si>
    <t>Alice</t>
  </si>
  <si>
    <t>Burleson,           part</t>
  </si>
  <si>
    <t>Mansfield,             part</t>
  </si>
  <si>
    <t>Abilene,           part</t>
  </si>
  <si>
    <t>Karnes</t>
  </si>
  <si>
    <t>Kaufman</t>
  </si>
  <si>
    <t>Dallas,         part</t>
  </si>
  <si>
    <t>Kenedy</t>
  </si>
  <si>
    <t>Kerr</t>
  </si>
  <si>
    <t>Kerrville</t>
  </si>
  <si>
    <t>Kimble</t>
  </si>
  <si>
    <t>King</t>
  </si>
  <si>
    <t>Kinney</t>
  </si>
  <si>
    <t>Kleberg</t>
  </si>
  <si>
    <t>Paris</t>
  </si>
  <si>
    <t>Balance         of    countv</t>
  </si>
  <si>
    <t>Lamb</t>
  </si>
  <si>
    <t>Lampasas</t>
  </si>
  <si>
    <t>Copperas          Cove,       part</t>
  </si>
  <si>
    <t>Lavaca</t>
  </si>
  <si>
    <t>Llpscomb</t>
  </si>
  <si>
    <t>Live      Oak</t>
  </si>
  <si>
    <t>Llano</t>
  </si>
  <si>
    <t>Loving</t>
  </si>
  <si>
    <t>Lubbock</t>
  </si>
  <si>
    <t>McLennan</t>
  </si>
  <si>
    <t>Waco</t>
  </si>
  <si>
    <t>McMullen</t>
  </si>
  <si>
    <t>Midland,           part</t>
  </si>
  <si>
    <t>Matagorda</t>
  </si>
  <si>
    <t>Ray      City</t>
  </si>
  <si>
    <t>Balance     of    county</t>
  </si>
  <si>
    <t>Maverick</t>
  </si>
  <si>
    <t>Eagle    Pass</t>
  </si>
  <si>
    <t>Midland,      part</t>
  </si>
  <si>
    <t>Odessa,     part</t>
  </si>
  <si>
    <t>Milam</t>
  </si>
  <si>
    <t>16B</t>
  </si>
  <si>
    <t>Montague</t>
  </si>
  <si>
    <t>Conroe</t>
  </si>
  <si>
    <t>Houston,      part</t>
  </si>
  <si>
    <t>Dumas</t>
  </si>
  <si>
    <t>f73</t>
  </si>
  <si>
    <t>Motley</t>
  </si>
  <si>
    <t>Nacogdoches</t>
  </si>
  <si>
    <t>Navarro</t>
  </si>
  <si>
    <t>Corsicana</t>
  </si>
  <si>
    <t>Nueces</t>
  </si>
  <si>
    <t>Corpus      Christi,        part</t>
  </si>
  <si>
    <t>Portland,        part</t>
  </si>
  <si>
    <t>Robstown</t>
  </si>
  <si>
    <t>Ochiltree</t>
  </si>
  <si>
    <t>Vidor</t>
  </si>
  <si>
    <t>Palo     Pinto</t>
  </si>
  <si>
    <t>Mineral      Wells,        part</t>
  </si>
  <si>
    <t>Parker</t>
  </si>
  <si>
    <t>Parmer</t>
  </si>
  <si>
    <t>Pecos</t>
  </si>
  <si>
    <t>Amarillo,        part</t>
  </si>
  <si>
    <t>Presidio</t>
  </si>
  <si>
    <t>Rains</t>
  </si>
  <si>
    <t>Randal     1</t>
  </si>
  <si>
    <t>Reagan</t>
  </si>
  <si>
    <t>Real</t>
  </si>
  <si>
    <t>Reeves</t>
  </si>
  <si>
    <t>Refugio</t>
  </si>
  <si>
    <t>RobePts</t>
  </si>
  <si>
    <t>Rockwall</t>
  </si>
  <si>
    <t>Dallas,        part</t>
  </si>
  <si>
    <t>Rowlett,           part</t>
  </si>
  <si>
    <t>Rusk</t>
  </si>
  <si>
    <t>Kilgore,           part</t>
  </si>
  <si>
    <t>San     Augustine</t>
  </si>
  <si>
    <t>San     dacinto</t>
  </si>
  <si>
    <t>San     Patricio</t>
  </si>
  <si>
    <t>Corpus       Christi,           part</t>
  </si>
  <si>
    <t>Portland,            part</t>
  </si>
  <si>
    <t>San     Saba</t>
  </si>
  <si>
    <t>Schleicher</t>
  </si>
  <si>
    <t>Scurry</t>
  </si>
  <si>
    <t>Shackelford</t>
  </si>
  <si>
    <t>Tyler</t>
  </si>
  <si>
    <t>Somervell</t>
  </si>
  <si>
    <t>Starr</t>
  </si>
  <si>
    <t>Stonewall</t>
  </si>
  <si>
    <t>Sutton</t>
  </si>
  <si>
    <t>Swisher</t>
  </si>
  <si>
    <t>Tarrant</t>
  </si>
  <si>
    <t>Arl ington</t>
  </si>
  <si>
    <t>Benbrook</t>
  </si>
  <si>
    <t>Burleson,            part</t>
  </si>
  <si>
    <t>Colleyville</t>
  </si>
  <si>
    <t>Euless</t>
  </si>
  <si>
    <t>Flower        Mound,         part</t>
  </si>
  <si>
    <t>Forest        Hill</t>
  </si>
  <si>
    <t>Fort      Worth,         part</t>
  </si>
  <si>
    <t>Grand       Prairie,          part</t>
  </si>
  <si>
    <t>Grapevine,             part</t>
  </si>
  <si>
    <t>Haltom        City</t>
  </si>
  <si>
    <t>Hurst</t>
  </si>
  <si>
    <t>Keller</t>
  </si>
  <si>
    <t>White       Settlement</t>
  </si>
  <si>
    <t>Terry</t>
  </si>
  <si>
    <t>Throckmorton</t>
  </si>
  <si>
    <t>Titus</t>
  </si>
  <si>
    <t>Tom Green</t>
  </si>
  <si>
    <t>San     Angelo</t>
  </si>
  <si>
    <t>Travis</t>
  </si>
  <si>
    <t>Austin,        part</t>
  </si>
  <si>
    <t>Round       Rock,    part</t>
  </si>
  <si>
    <t>Upshur</t>
  </si>
  <si>
    <t>Upton</t>
  </si>
  <si>
    <t>Val     Verde</t>
  </si>
  <si>
    <t>Del     Rio</t>
  </si>
  <si>
    <t>Van     Zandt</t>
  </si>
  <si>
    <t>Victoria</t>
  </si>
  <si>
    <t>Huntsville</t>
  </si>
  <si>
    <t>Wailer</t>
  </si>
  <si>
    <t>Brenham</t>
  </si>
  <si>
    <t>Webb</t>
  </si>
  <si>
    <t>Laredo</t>
  </si>
  <si>
    <t>Wharton</t>
  </si>
  <si>
    <t>El Campo</t>
  </si>
  <si>
    <t>Burkhurnett</t>
  </si>
  <si>
    <t>Wichita        Falls,        part</t>
  </si>
  <si>
    <t>Wilbarger</t>
  </si>
  <si>
    <t>Willacy</t>
  </si>
  <si>
    <t>Round       Rock,      part</t>
  </si>
  <si>
    <t>Winkler</t>
  </si>
  <si>
    <t>Wise</t>
  </si>
  <si>
    <t>Yoakum</t>
  </si>
  <si>
    <t>Young</t>
  </si>
  <si>
    <t>Zapata</t>
  </si>
  <si>
    <t>Zavala</t>
  </si>
  <si>
    <t>Utah</t>
  </si>
  <si>
    <t>Box      Elder</t>
  </si>
  <si>
    <t>Brigham         City</t>
  </si>
  <si>
    <t>Cache</t>
  </si>
  <si>
    <t>Bountiful</t>
  </si>
  <si>
    <t>Kaysville</t>
  </si>
  <si>
    <t>Layton</t>
  </si>
  <si>
    <t>Duchesne</t>
  </si>
  <si>
    <t>Emery</t>
  </si>
  <si>
    <t>Cedar       City</t>
  </si>
  <si>
    <t>Juab</t>
  </si>
  <si>
    <t>Millard</t>
  </si>
  <si>
    <t>Piute</t>
  </si>
  <si>
    <t>Rich</t>
  </si>
  <si>
    <t>Salt      Lake</t>
  </si>
  <si>
    <t>Midvale</t>
  </si>
  <si>
    <t>Riverton</t>
  </si>
  <si>
    <t>Salt      Lake     City</t>
  </si>
  <si>
    <t>Sandy</t>
  </si>
  <si>
    <t>South      Jordan</t>
  </si>
  <si>
    <t>South      Salt      Lake</t>
  </si>
  <si>
    <t>West      Jordan</t>
  </si>
  <si>
    <t>West      Valley       City</t>
  </si>
  <si>
    <t>San      Juan</t>
  </si>
  <si>
    <t>Sanpete</t>
  </si>
  <si>
    <t>Summit</t>
  </si>
  <si>
    <t>Tooele</t>
  </si>
  <si>
    <t>Uintah</t>
  </si>
  <si>
    <t>American          Fork</t>
  </si>
  <si>
    <t>Orem</t>
  </si>
  <si>
    <t>Pleasant          Grove</t>
  </si>
  <si>
    <t>Provo</t>
  </si>
  <si>
    <t>Spanish         Fork</t>
  </si>
  <si>
    <t>Springville</t>
  </si>
  <si>
    <t>Wasatch</t>
  </si>
  <si>
    <t>St.     George</t>
  </si>
  <si>
    <t>Weber</t>
  </si>
  <si>
    <t>North       Ogden</t>
  </si>
  <si>
    <t>Ogden</t>
  </si>
  <si>
    <t>Roy</t>
  </si>
  <si>
    <t>South       Ogden</t>
  </si>
  <si>
    <t>Vermont</t>
  </si>
  <si>
    <t>Addi son</t>
  </si>
  <si>
    <t>Bennington</t>
  </si>
  <si>
    <t>Caledonia</t>
  </si>
  <si>
    <t>Chittenden</t>
  </si>
  <si>
    <t>South     Burlington</t>
  </si>
  <si>
    <t>Frahkl     in</t>
  </si>
  <si>
    <t>Grand      Isle</t>
  </si>
  <si>
    <t>Lamoille</t>
  </si>
  <si>
    <t>Rutl and</t>
  </si>
  <si>
    <t>Rutland</t>
  </si>
  <si>
    <t>Wi ndham</t>
  </si>
  <si>
    <t>Windsor</t>
  </si>
  <si>
    <t>Virginia</t>
  </si>
  <si>
    <t>Accomack</t>
  </si>
  <si>
    <t>Alexandria             city</t>
  </si>
  <si>
    <t>Alleghany</t>
  </si>
  <si>
    <t>Amel ia</t>
  </si>
  <si>
    <t>Appomattox</t>
  </si>
  <si>
    <t>Bedford         city</t>
  </si>
  <si>
    <t>B 1 and</t>
  </si>
  <si>
    <t>Botetourt</t>
  </si>
  <si>
    <t>Bristol         city</t>
  </si>
  <si>
    <t>Buckingham</t>
  </si>
  <si>
    <t>Buena       Vista         c ty</t>
  </si>
  <si>
    <t>Carol     ine</t>
  </si>
  <si>
    <t>Charles         City</t>
  </si>
  <si>
    <t>Charlottesvil                e city</t>
  </si>
  <si>
    <t>Chesapeake             ci‚Äù Y</t>
  </si>
  <si>
    <t>Clifton         Forge       city</t>
  </si>
  <si>
    <t>Colonial          Heights           city</t>
  </si>
  <si>
    <t>Covington            city</t>
  </si>
  <si>
    <t>Culpeper</t>
  </si>
  <si>
    <t>Danvllle          city</t>
  </si>
  <si>
    <t>Emporia         city</t>
  </si>
  <si>
    <t>Fairfax</t>
  </si>
  <si>
    <t>Herndon</t>
  </si>
  <si>
    <t>Vienna</t>
  </si>
  <si>
    <t>Falls       Church         City</t>
  </si>
  <si>
    <t>Fauquler</t>
  </si>
  <si>
    <t>Fluvanna</t>
  </si>
  <si>
    <t>Fredericksburg                 city</t>
  </si>
  <si>
    <t>Goochland</t>
  </si>
  <si>
    <t>Greensvllle</t>
  </si>
  <si>
    <t>Hampton         city</t>
  </si>
  <si>
    <t>Hanover</t>
  </si>
  <si>
    <t>Hopewell       City</t>
  </si>
  <si>
    <t>Isle    of    Wlght</t>
  </si>
  <si>
    <t>King    and Queen</t>
  </si>
  <si>
    <t>King    George</t>
  </si>
  <si>
    <t>King    Wllllam</t>
  </si>
  <si>
    <t>Lexington            city</t>
  </si>
  <si>
    <t>Loudoun</t>
  </si>
  <si>
    <t>Lunenburg</t>
  </si>
  <si>
    <t>Lynchburg            city</t>
  </si>
  <si>
    <t>Manassas           city</t>
  </si>
  <si>
    <t>Manassas           Park        city</t>
  </si>
  <si>
    <t>Martinsville                city</t>
  </si>
  <si>
    <t>Mathews</t>
  </si>
  <si>
    <t>Blacksburg</t>
  </si>
  <si>
    <t>Christiansburg</t>
  </si>
  <si>
    <t>Nelson</t>
  </si>
  <si>
    <t>New Kent</t>
  </si>
  <si>
    <t>Newport         News        city</t>
  </si>
  <si>
    <t>200‚Ä</t>
  </si>
  <si>
    <t>ù</t>
  </si>
  <si>
    <t>i     022</t>
  </si>
  <si>
    <t>Norfolk         city</t>
  </si>
  <si>
    <t>000‚Ä</t>
  </si>
  <si>
    <t>ô</t>
  </si>
  <si>
    <t>2     999</t>
  </si>
  <si>
    <t>Norton        city</t>
  </si>
  <si>
    <t>Nottoway</t>
  </si>
  <si>
    <t>Patrick</t>
  </si>
  <si>
    <t>Petersburg              city</t>
  </si>
  <si>
    <t>06E</t>
  </si>
  <si>
    <t>Pittsylvanta</t>
  </si>
  <si>
    <t>Poquoson           city</t>
  </si>
  <si>
    <t>Portsmouth              city</t>
  </si>
  <si>
    <t>Powhatan</t>
  </si>
  <si>
    <t>‚Äú</t>
  </si>
  <si>
    <t>Prince        Edward</t>
  </si>
  <si>
    <t>Prince        George</t>
  </si>
  <si>
    <t>Prince        William</t>
  </si>
  <si>
    <t>Radford         city</t>
  </si>
  <si>
    <t>Rappahannock</t>
  </si>
  <si>
    <t>Richmond           city</t>
  </si>
  <si>
    <t>Roanoke</t>
  </si>
  <si>
    <t>Roanoke         city</t>
  </si>
  <si>
    <t>Rockbrldge</t>
  </si>
  <si>
    <t>Salem       city</t>
  </si>
  <si>
    <t>Shenandoah</t>
  </si>
  <si>
    <t>Smyth</t>
  </si>
  <si>
    <t>Southampton</t>
  </si>
  <si>
    <t>South      Boston            city</t>
  </si>
  <si>
    <t>Spotsylvania</t>
  </si>
  <si>
    <t>Staunton           city</t>
  </si>
  <si>
    <t>Suffolk          city</t>
  </si>
  <si>
    <t>Virginia           Beach          city</t>
  </si>
  <si>
    <t>Front        Royal</t>
  </si>
  <si>
    <t>Waynesboro              city</t>
  </si>
  <si>
    <t>Williamsburg                 city</t>
  </si>
  <si>
    <t>Winchester              city</t>
  </si>
  <si>
    <t>Wythe</t>
  </si>
  <si>
    <t>48</t>
  </si>
  <si>
    <t>Asotln</t>
  </si>
  <si>
    <t>Kennewick</t>
  </si>
  <si>
    <t>Chelan</t>
  </si>
  <si>
    <t>Wenatchee</t>
  </si>
  <si>
    <t>Clallam</t>
  </si>
  <si>
    <t>Port      Angeles</t>
  </si>
  <si>
    <t>Vancouver</t>
  </si>
  <si>
    <t>Cowl itz</t>
  </si>
  <si>
    <t>Longview</t>
  </si>
  <si>
    <t>Ferry</t>
  </si>
  <si>
    <t>Moses      Lake</t>
  </si>
  <si>
    <t>Grays      Harbor</t>
  </si>
  <si>
    <t>Island</t>
  </si>
  <si>
    <t>Oak    Harbor</t>
  </si>
  <si>
    <t>Bothell,         part</t>
  </si>
  <si>
    <t>Kirkland</t>
  </si>
  <si>
    <t>Mercer       Island</t>
  </si>
  <si>
    <t>Redmond</t>
  </si>
  <si>
    <t>Renton</t>
  </si>
  <si>
    <t>Seattle</t>
  </si>
  <si>
    <t>Tukwila</t>
  </si>
  <si>
    <t>Kltsap</t>
  </si>
  <si>
    <t>Bremerton</t>
  </si>
  <si>
    <t>Klttltas</t>
  </si>
  <si>
    <t>Okanogan</t>
  </si>
  <si>
    <t>Paclflc</t>
  </si>
  <si>
    <t>Puyallup</t>
  </si>
  <si>
    <t>Tacoma</t>
  </si>
  <si>
    <t>Balance       of  county</t>
  </si>
  <si>
    <t>San     Wan</t>
  </si>
  <si>
    <t>Skaglt</t>
  </si>
  <si>
    <t>Anacortes</t>
  </si>
  <si>
    <t>Skamania</t>
  </si>
  <si>
    <t>Snohomish</t>
  </si>
  <si>
    <t>Edmonds</t>
  </si>
  <si>
    <t>Lynnwood</t>
  </si>
  <si>
    <t>Spokane</t>
  </si>
  <si>
    <t>Lacey</t>
  </si>
  <si>
    <t>Olympia</t>
  </si>
  <si>
    <t>Wahkiakum</t>
  </si>
  <si>
    <t>Walla Walla</t>
  </si>
  <si>
    <t>Watcom</t>
  </si>
  <si>
    <t>Bellingham</t>
  </si>
  <si>
    <t>Whitman</t>
  </si>
  <si>
    <t>Pullman</t>
  </si>
  <si>
    <t>Yakima</t>
  </si>
  <si>
    <t>Sunnyside</t>
  </si>
  <si>
    <t>West Virginia</t>
  </si>
  <si>
    <t>Martinsburg</t>
  </si>
  <si>
    <t>Braxton</t>
  </si>
  <si>
    <t>Brooke</t>
  </si>
  <si>
    <t>Weirton,          part</t>
  </si>
  <si>
    <t>Cabell</t>
  </si>
  <si>
    <t>Huntington,             part</t>
  </si>
  <si>
    <t>Doddridge</t>
  </si>
  <si>
    <t>Greenbrier</t>
  </si>
  <si>
    <t>Weirton,         part</t>
  </si>
  <si>
    <t>Hardy</t>
  </si>
  <si>
    <t>Clarksburg</t>
  </si>
  <si>
    <t>Kanawha</t>
  </si>
  <si>
    <t>St.     Albans</t>
  </si>
  <si>
    <t>South      Charleston</t>
  </si>
  <si>
    <t>Lew i s</t>
  </si>
  <si>
    <t>Moundsville</t>
  </si>
  <si>
    <t>Wheeling,          part</t>
  </si>
  <si>
    <t>Bluefield</t>
  </si>
  <si>
    <t>Halance       of     county</t>
  </si>
  <si>
    <t>M 1 ngo</t>
  </si>
  <si>
    <t>Monongal       la</t>
  </si>
  <si>
    <t>Morgantoun</t>
  </si>
  <si>
    <t>8alance       of     county</t>
  </si>
  <si>
    <t>Pleasants</t>
  </si>
  <si>
    <t>Preston</t>
  </si>
  <si>
    <t>Beckley</t>
  </si>
  <si>
    <t>Ritchie</t>
  </si>
  <si>
    <t>Summers</t>
  </si>
  <si>
    <t>Tucker</t>
  </si>
  <si>
    <t>Huntington,       part</t>
  </si>
  <si>
    <t>Wetzel</t>
  </si>
  <si>
    <t>Wirt</t>
  </si>
  <si>
    <t>Parkersburg</t>
  </si>
  <si>
    <t>Wisconsin</t>
  </si>
  <si>
    <t>Oarron</t>
  </si>
  <si>
    <t>Bayfield</t>
  </si>
  <si>
    <t>Allouez       village</t>
  </si>
  <si>
    <t>Ashwaubenon           village</t>
  </si>
  <si>
    <t>De Pere</t>
  </si>
  <si>
    <t>Green      Bay</t>
  </si>
  <si>
    <t>Burnett</t>
  </si>
  <si>
    <t>Calumet</t>
  </si>
  <si>
    <t>Appleton,          part</t>
  </si>
  <si>
    <t>Menasha,        part</t>
  </si>
  <si>
    <t>Chippewa        Falls</t>
  </si>
  <si>
    <t>Eau Claire,          part‚Äô</t>
  </si>
  <si>
    <t>Dane</t>
  </si>
  <si>
    <t>Middleton</t>
  </si>
  <si>
    <t>Sun Prairie</t>
  </si>
  <si>
    <t>Beaver      Dam</t>
  </si>
  <si>
    <t>Watertown,          part</t>
  </si>
  <si>
    <t>Ooor</t>
  </si>
  <si>
    <t>Superior</t>
  </si>
  <si>
    <t>Eau Claire</t>
  </si>
  <si>
    <t>Fond    du Lac</t>
  </si>
  <si>
    <t>i    000</t>
  </si>
  <si>
    <t>Green    Lake</t>
  </si>
  <si>
    <t>Fort     Atkinson</t>
  </si>
  <si>
    <t>Watertown,         part</t>
  </si>
  <si>
    <t>Whltewater,           part</t>
  </si>
  <si>
    <t>i 46</t>
  </si>
  <si>
    <t>Kenosha</t>
  </si>
  <si>
    <t>Kewaunee</t>
  </si>
  <si>
    <t>La Crosse</t>
  </si>
  <si>
    <t>Onalaska</t>
  </si>
  <si>
    <t>Langlade</t>
  </si>
  <si>
    <t>.   2</t>
  </si>
  <si>
    <t>Manitowoc</t>
  </si>
  <si>
    <t>Two Rivers</t>
  </si>
  <si>
    <t>298</t>
  </si>
  <si>
    <t>Marathon</t>
  </si>
  <si>
    <t>Marshfield,            part</t>
  </si>
  <si>
    <t>Wausau</t>
  </si>
  <si>
    <t>Marinette</t>
  </si>
  <si>
    <t>Milwaukee</t>
  </si>
  <si>
    <t>Brown      Deer      village</t>
  </si>
  <si>
    <t>Cudahy</t>
  </si>
  <si>
    <t>Greendale          village</t>
  </si>
  <si>
    <t>Milwaukee,           part</t>
  </si>
  <si>
    <t>Oak     Creek</t>
  </si>
  <si>
    <t>Shorewood         village</t>
  </si>
  <si>
    <t>South     Milwaukee</t>
  </si>
  <si>
    <t>Wauwatosa</t>
  </si>
  <si>
    <t>West    Allis</t>
  </si>
  <si>
    <t>Whitefish          Bay     village</t>
  </si>
  <si>
    <t>Oconto</t>
  </si>
  <si>
    <t>Outagamie</t>
  </si>
  <si>
    <t>Appleton,         part</t>
  </si>
  <si>
    <t>Kaukauna</t>
  </si>
  <si>
    <t>Ozaukee</t>
  </si>
  <si>
    <t>Cedarburg</t>
  </si>
  <si>
    <t>Mequon</t>
  </si>
  <si>
    <t>Pepin</t>
  </si>
  <si>
    <t>River      Falls,        part</t>
  </si>
  <si>
    <t>Stevens        Point</t>
  </si>
  <si>
    <t>Price</t>
  </si>
  <si>
    <t>Racine</t>
  </si>
  <si>
    <t>Beloit</t>
  </si>
  <si>
    <t>Janesville</t>
  </si>
  <si>
    <t>St.      Croix</t>
  </si>
  <si>
    <t>River    Falls,      part</t>
  </si>
  <si>
    <t>B,alance     of   county.</t>
  </si>
  <si>
    <t>Sauk</t>
  </si>
  <si>
    <t>Sawyer</t>
  </si>
  <si>
    <t>Shawano</t>
  </si>
  <si>
    <t>Sheboygan</t>
  </si>
  <si>
    <t>Trempealeau</t>
  </si>
  <si>
    <t>Vilas</t>
  </si>
  <si>
    <t>Whitewater,          part</t>
  </si>
  <si>
    <t>Washburn</t>
  </si>
  <si>
    <t>Germantown Village</t>
  </si>
  <si>
    <t>Milwaukee, part</t>
  </si>
  <si>
    <t>West Bend</t>
  </si>
  <si>
    <t>Waukesha</t>
  </si>
  <si>
    <t>Brokfield</t>
  </si>
  <si>
    <t>Menomee Falls Village</t>
  </si>
  <si>
    <t>Muskego</t>
  </si>
  <si>
    <t>New Berlin</t>
  </si>
  <si>
    <t>Ocoming</t>
  </si>
  <si>
    <t>Waupaca</t>
  </si>
  <si>
    <t>Waushara</t>
  </si>
  <si>
    <t>Appleton, part</t>
  </si>
  <si>
    <t>Menasha, part</t>
  </si>
  <si>
    <t>Neenah</t>
  </si>
  <si>
    <t>Oshkosh</t>
  </si>
  <si>
    <t>Marshfield, part</t>
  </si>
  <si>
    <t>Wisconsin Rapids</t>
  </si>
  <si>
    <t>Laramie</t>
  </si>
  <si>
    <t>Big     Horn</t>
  </si>
  <si>
    <t>Gillette</t>
  </si>
  <si>
    <t>Converse</t>
  </si>
  <si>
    <t>Hot     Springs</t>
  </si>
  <si>
    <t>Natrona</t>
  </si>
  <si>
    <t>Casper</t>
  </si>
  <si>
    <t>Niobrara</t>
  </si>
  <si>
    <t>Sublette</t>
  </si>
  <si>
    <t>Green    River</t>
  </si>
  <si>
    <t>Rock    Springs</t>
  </si>
  <si>
    <t>Uinta</t>
  </si>
  <si>
    <t>Washakie</t>
  </si>
  <si>
    <t>Weston</t>
  </si>
  <si>
    <t>zzz</t>
  </si>
  <si>
    <t>ZZZ</t>
  </si>
  <si>
    <t>Z</t>
  </si>
  <si>
    <t>Zzz</t>
  </si>
  <si>
    <t>z</t>
  </si>
  <si>
    <t>Puerto Rico</t>
  </si>
  <si>
    <t>Virgin Islands</t>
  </si>
  <si>
    <t>Guam</t>
  </si>
  <si>
    <t>Canada</t>
  </si>
  <si>
    <t>Guba</t>
  </si>
  <si>
    <t>Remainder of World</t>
  </si>
  <si>
    <t>St</t>
  </si>
  <si>
    <t>Cnty</t>
  </si>
  <si>
    <t>P/MSA</t>
  </si>
  <si>
    <t>M/NM</t>
  </si>
  <si>
    <t>City</t>
  </si>
  <si>
    <t>P/S</t>
  </si>
  <si>
    <t>CntyYN</t>
  </si>
  <si>
    <t>CityYN</t>
  </si>
  <si>
    <t>City_Trim</t>
  </si>
  <si>
    <t>Prince George</t>
  </si>
  <si>
    <t>College Park</t>
  </si>
  <si>
    <t>New Carrollton</t>
  </si>
  <si>
    <t>Takoma Park, part</t>
  </si>
  <si>
    <t>Queen Anne</t>
  </si>
  <si>
    <t>Ballard</t>
  </si>
  <si>
    <t>Glasgaw</t>
  </si>
  <si>
    <t>Wallace</t>
  </si>
  <si>
    <t>State</t>
  </si>
  <si>
    <t>Postal</t>
  </si>
  <si>
    <t>Abbr.</t>
  </si>
  <si>
    <t>FIPS</t>
  </si>
  <si>
    <t>Code</t>
  </si>
  <si>
    <t>AL</t>
  </si>
  <si>
    <t>NE</t>
  </si>
  <si>
    <t>AK</t>
  </si>
  <si>
    <t>NV</t>
  </si>
  <si>
    <t>AZ</t>
  </si>
  <si>
    <t>NH</t>
  </si>
  <si>
    <t>AR</t>
  </si>
  <si>
    <t>NJ</t>
  </si>
  <si>
    <t>CA</t>
  </si>
  <si>
    <t>NM</t>
  </si>
  <si>
    <t>CO</t>
  </si>
  <si>
    <t>NY</t>
  </si>
  <si>
    <t>CT</t>
  </si>
  <si>
    <t>NC</t>
  </si>
  <si>
    <t>DE</t>
  </si>
  <si>
    <t>ND</t>
  </si>
  <si>
    <t>DC</t>
  </si>
  <si>
    <t>OH</t>
  </si>
  <si>
    <t>FL</t>
  </si>
  <si>
    <t>OK</t>
  </si>
  <si>
    <t>GA</t>
  </si>
  <si>
    <t>OR</t>
  </si>
  <si>
    <t>HI</t>
  </si>
  <si>
    <t>PA</t>
  </si>
  <si>
    <t>ID</t>
  </si>
  <si>
    <t>PR</t>
  </si>
  <si>
    <t>IL</t>
  </si>
  <si>
    <t>RI</t>
  </si>
  <si>
    <t>IN</t>
  </si>
  <si>
    <t>SC</t>
  </si>
  <si>
    <t>IA</t>
  </si>
  <si>
    <t>SD</t>
  </si>
  <si>
    <t>KS</t>
  </si>
  <si>
    <t>TN</t>
  </si>
  <si>
    <t>KY</t>
  </si>
  <si>
    <t>TX</t>
  </si>
  <si>
    <t>LA</t>
  </si>
  <si>
    <t>UT</t>
  </si>
  <si>
    <t>ME</t>
  </si>
  <si>
    <t>VT</t>
  </si>
  <si>
    <t>MD</t>
  </si>
  <si>
    <t>VA</t>
  </si>
  <si>
    <t>MA</t>
  </si>
  <si>
    <t>VI</t>
  </si>
  <si>
    <t>MI</t>
  </si>
  <si>
    <t>WA</t>
  </si>
  <si>
    <t>MN</t>
  </si>
  <si>
    <t>WV</t>
  </si>
  <si>
    <t>MS</t>
  </si>
  <si>
    <t>WI</t>
  </si>
  <si>
    <t>MO</t>
  </si>
  <si>
    <t>WY</t>
  </si>
  <si>
    <t>MT</t>
  </si>
  <si>
    <t>Notes</t>
  </si>
  <si>
    <t>minusCityYN</t>
  </si>
  <si>
    <t>minusCityCount</t>
  </si>
  <si>
    <t>MinusCityList</t>
  </si>
  <si>
    <t>ST_VSC</t>
  </si>
  <si>
    <t>CntyVSC</t>
  </si>
  <si>
    <t>ST_FIPS</t>
  </si>
  <si>
    <t>s</t>
  </si>
  <si>
    <t>3344a</t>
  </si>
  <si>
    <t>2463S</t>
  </si>
  <si>
    <t>Ceres</t>
  </si>
  <si>
    <t>58~40</t>
  </si>
  <si>
    <t>i 0046</t>
  </si>
  <si>
    <t>49~38</t>
  </si>
  <si>
    <t>San Francisco</t>
  </si>
  <si>
    <t>, coext with San Fran. City</t>
  </si>
  <si>
    <t>Arroyo Grande</t>
  </si>
  <si>
    <t>El Paso de Robles</t>
  </si>
  <si>
    <t>Grover City</t>
  </si>
  <si>
    <t>San Luls Obispo</t>
  </si>
  <si>
    <t>San Luis Obispo</t>
  </si>
  <si>
    <t>Grand Junction</t>
  </si>
  <si>
    <t>11_x000C_</t>
  </si>
  <si>
    <t>Jacksonville Beach</t>
  </si>
  <si>
    <t>Miami Reach</t>
  </si>
  <si>
    <t>Miami Shores</t>
  </si>
  <si>
    <t>Miami Springs</t>
  </si>
  <si>
    <t>North Miami</t>
  </si>
  <si>
    <t>North Miami Beach</t>
  </si>
  <si>
    <t>Coral Gables</t>
  </si>
  <si>
    <t>Punts Gorda</t>
  </si>
  <si>
    <t>Wilton Manors</t>
  </si>
  <si>
    <t>North Lauderdale</t>
  </si>
  <si>
    <t>Miramar</t>
  </si>
  <si>
    <t>Fort Lauderdale</t>
  </si>
  <si>
    <t>Dania</t>
  </si>
  <si>
    <t>Coral Springs</t>
  </si>
  <si>
    <t>Cooper City</t>
  </si>
  <si>
    <t>Palm Bay</t>
  </si>
  <si>
    <t>Cocoa Beach</t>
  </si>
  <si>
    <t>Panama City</t>
  </si>
  <si>
    <t>Callaway</t>
  </si>
  <si>
    <t>Plant City</t>
  </si>
  <si>
    <t>Temple Terrace</t>
  </si>
  <si>
    <t>Indian River</t>
  </si>
  <si>
    <t>Vero Beach</t>
  </si>
  <si>
    <t>South Miami</t>
  </si>
  <si>
    <t>FIPS_st</t>
  </si>
  <si>
    <t>FIPS_cnty</t>
  </si>
  <si>
    <t>FIPS_ps</t>
  </si>
  <si>
    <t>FIPS_pmsa</t>
  </si>
  <si>
    <t>FIPS_Place</t>
  </si>
  <si>
    <t>Oelray Beach</t>
  </si>
  <si>
    <t>Greenacres City</t>
  </si>
  <si>
    <t>McAllen</t>
  </si>
  <si>
    <t>San Juan</t>
  </si>
  <si>
    <t>Collingsworth</t>
  </si>
  <si>
    <t>Coryell</t>
  </si>
  <si>
    <t>Gatesville</t>
  </si>
  <si>
    <t>Carrollton,         part</t>
  </si>
  <si>
    <t>Granite</t>
  </si>
  <si>
    <t>Iosco</t>
  </si>
  <si>
    <t>Jeffersonville</t>
  </si>
  <si>
    <t>Joliet</t>
  </si>
  <si>
    <t>O'Fallen</t>
  </si>
  <si>
    <t>Appling</t>
  </si>
  <si>
    <t>Cordele</t>
  </si>
  <si>
    <t>Glynn</t>
  </si>
  <si>
    <t>Vidalia,      part</t>
  </si>
  <si>
    <t>Lumpkin</t>
  </si>
  <si>
    <t>i 9000</t>
  </si>
  <si>
    <t>Dalton</t>
  </si>
  <si>
    <t>Bensenville                village,</t>
  </si>
  <si>
    <t>Bloomingdale                  village</t>
  </si>
  <si>
    <t>Bollingbrook                village,</t>
  </si>
  <si>
    <t>Warrenville</t>
  </si>
  <si>
    <t>Westmont           village</t>
  </si>
  <si>
    <t>Aurora,           part</t>
  </si>
  <si>
    <t>West      Des     Moines,       part</t>
  </si>
  <si>
    <t>Davenport</t>
  </si>
  <si>
    <t>Fort      Dodge</t>
  </si>
  <si>
    <t>Coffeyville</t>
  </si>
  <si>
    <t>Radcliff</t>
  </si>
  <si>
    <t>Elizabethtown</t>
  </si>
  <si>
    <t>Bossier         City</t>
  </si>
  <si>
    <t>Shreveport,              part</t>
  </si>
  <si>
    <t>Melrose</t>
  </si>
  <si>
    <t>Detroit</t>
  </si>
  <si>
    <t>Dearborn             Heights</t>
  </si>
  <si>
    <t>Beltrami</t>
  </si>
  <si>
    <t>Bemidji</t>
  </si>
  <si>
    <t>Lakeville</t>
  </si>
  <si>
    <t>Minneapolis</t>
  </si>
  <si>
    <t>Wilkin</t>
  </si>
  <si>
    <t>W inona</t>
  </si>
  <si>
    <t>Stillwater</t>
  </si>
  <si>
    <t>Tupelo</t>
  </si>
  <si>
    <t>Leflore</t>
  </si>
  <si>
    <t>Ridgeland</t>
  </si>
  <si>
    <t>Kirksville</t>
  </si>
  <si>
    <t>Andrew</t>
  </si>
  <si>
    <t>Howell</t>
  </si>
  <si>
    <t>Lee's       Summit,      part</t>
  </si>
  <si>
    <t>Moberly</t>
  </si>
  <si>
    <t>Laclede</t>
  </si>
  <si>
    <t>Deer        Lodge</t>
  </si>
  <si>
    <t>,coext. w/Anaconda-Deer</t>
  </si>
  <si>
    <t>Balance of country</t>
  </si>
  <si>
    <t>Belknap</t>
  </si>
  <si>
    <t>Coos</t>
  </si>
  <si>
    <t>Pleasantville</t>
  </si>
  <si>
    <t>Phlllipsburg</t>
  </si>
  <si>
    <t>Watervliet</t>
  </si>
  <si>
    <t>Allegany</t>
  </si>
  <si>
    <t>Scarsdale          village</t>
  </si>
  <si>
    <t>Tarrytown         village</t>
  </si>
  <si>
    <t>Granville</t>
  </si>
  <si>
    <t>Statesville</t>
  </si>
  <si>
    <t>Onslow</t>
  </si>
  <si>
    <t>Iredell</t>
  </si>
  <si>
    <t>Halifax</t>
  </si>
  <si>
    <t>Salsisbury</t>
  </si>
  <si>
    <t>Yadkin</t>
  </si>
  <si>
    <t>Walsh</t>
  </si>
  <si>
    <t>Williston</t>
  </si>
  <si>
    <t>Euclid</t>
  </si>
  <si>
    <t>i 5000</t>
  </si>
  <si>
    <t>Steubenville</t>
  </si>
  <si>
    <t>Hocking</t>
  </si>
  <si>
    <t>594i6</t>
  </si>
  <si>
    <t>8563B</t>
  </si>
  <si>
    <t>Vandalia</t>
  </si>
  <si>
    <t>West      Carrollton  City</t>
  </si>
  <si>
    <t>Piqua</t>
  </si>
  <si>
    <t>Dayton</t>
  </si>
  <si>
    <t>Girard</t>
  </si>
  <si>
    <t>Stow</t>
  </si>
  <si>
    <t>Massillon</t>
  </si>
  <si>
    <t>Sidney</t>
  </si>
  <si>
    <t>a 400</t>
  </si>
  <si>
    <t>Love</t>
  </si>
  <si>
    <t>McClain</t>
  </si>
  <si>
    <t>Caln township</t>
  </si>
  <si>
    <t>Wilkes-Barre</t>
  </si>
  <si>
    <t>Allentown</t>
  </si>
  <si>
    <t>Salisbury        township</t>
  </si>
  <si>
    <t>Oil City</t>
  </si>
  <si>
    <t>62S0</t>
  </si>
  <si>
    <t>Darlington</t>
  </si>
  <si>
    <t>Ziebach</t>
  </si>
  <si>
    <t>47_x000C_</t>
  </si>
  <si>
    <t>Nashville-Davidson</t>
  </si>
  <si>
    <t>Millington</t>
  </si>
  <si>
    <t>Duncanville</t>
  </si>
  <si>
    <t>Garland,            part</t>
  </si>
  <si>
    <t>Carrollton,        part</t>
  </si>
  <si>
    <t>Lewisville.  part</t>
  </si>
  <si>
    <t>18B0</t>
  </si>
  <si>
    <t>Uvalde</t>
  </si>
  <si>
    <t>i 1980</t>
  </si>
  <si>
    <t>Baggett</t>
  </si>
  <si>
    <t>Mountlake         Terrace</t>
  </si>
  <si>
    <t>Pend    Oreille</t>
  </si>
  <si>
    <t>‘</t>
  </si>
  <si>
    <t>Pleasant        Prairie        village</t>
  </si>
  <si>
    <t>Menomonie</t>
  </si>
  <si>
    <t>Eau   Claire,        part</t>
  </si>
  <si>
    <t>Juneau</t>
  </si>
  <si>
    <t>Centralia</t>
  </si>
  <si>
    <t>Klickitat</t>
  </si>
  <si>
    <t>Ellensburg</t>
  </si>
  <si>
    <t>Bellevue</t>
  </si>
  <si>
    <t>Kelso</t>
  </si>
  <si>
    <t>Henrico</t>
  </si>
  <si>
    <t>Harrisonburg        City</t>
  </si>
  <si>
    <t>Franklin          City</t>
  </si>
  <si>
    <t>Dickenson</t>
  </si>
  <si>
    <t>Dlnwiddle</t>
  </si>
  <si>
    <t>Fairfax         City</t>
  </si>
  <si>
    <t>Galax       city</t>
  </si>
  <si>
    <t>Arlington</t>
  </si>
  <si>
    <t>North       Richland          Hills</t>
  </si>
  <si>
    <t>Runnels</t>
  </si>
  <si>
    <t>Nolan</t>
  </si>
  <si>
    <t>McCulloch</t>
  </si>
  <si>
    <t>Corpus         Christi,       part</t>
  </si>
  <si>
    <t>Kingsville</t>
  </si>
  <si>
    <t>Hockley</t>
  </si>
  <si>
    <t>Levelland</t>
  </si>
  <si>
    <t>Mission</t>
  </si>
  <si>
    <t>Deer       Park</t>
  </si>
  <si>
    <t>80</t>
  </si>
  <si>
    <t>Dimmit</t>
  </si>
  <si>
    <t>Carrollton,    part</t>
  </si>
  <si>
    <t>Deaf      Smith</t>
  </si>
  <si>
    <t>Dallam</t>
  </si>
  <si>
    <t>Check_fips_cnty</t>
  </si>
  <si>
    <t>Rolla</t>
  </si>
  <si>
    <t>Sedalia</t>
  </si>
  <si>
    <t>Pulask</t>
  </si>
  <si>
    <t>Schoolcraft</t>
  </si>
  <si>
    <t>Sanilac</t>
  </si>
  <si>
    <t>Wapello</t>
  </si>
  <si>
    <t>Waipahu</t>
  </si>
  <si>
    <t>James     City</t>
  </si>
  <si>
    <t>Counties</t>
  </si>
  <si>
    <t>Cities</t>
  </si>
  <si>
    <t>(NCY weird)</t>
  </si>
  <si>
    <t>AreaNames</t>
  </si>
  <si>
    <t>Cnty_Trim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</si>
</sst>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sz val="14"/>
      <color rgb="FF000000"/>
      <name val="Arial"/>
      <family val="2"/>
    </font>
    <font>
      <b/>
      <sz val="14"/>
      <color rgb="FF000000"/>
      <name val="Arial"/>
      <family val="2"/>
    </font>
    <font>
      <sz val="8"/>
      <name val="Aptos Narrow"/>
      <family val="2"/>
      <scheme val="minor"/>
    </font>
    <font>
      <sz val="12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0" fontId="3" fillId="0" borderId="0" xfId="0" applyFont="1"/>
    <xf numFmtId="0" fontId="2" fillId="0" borderId="0" xfId="0" applyFont="1"/>
    <xf numFmtId="0" fontId="5" fillId="0" borderId="0" xfId="0" applyFont="1"/>
    <xf numFmtId="0" fontId="0" fillId="0" borderId="0" xfId="0" quotePrefix="1"/>
    <xf numFmtId="49" fontId="0" fillId="0" borderId="0" xfId="0" quotePrefix="1" applyNumberForma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Z_page1" connectionId="2" xr16:uid="{D6833DC1-35F5-434C-966B-8FCA6271B1DB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K_page1" connectionId="1" xr16:uid="{8C4C7EAF-C039-1440-8A58-CF936046E007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2532C-705B-5643-ABF1-9B511703910B}">
  <dimension ref="A1:Z7122"/>
  <sheetViews>
    <sheetView tabSelected="1" zoomScale="61" workbookViewId="0">
      <pane ySplit="1" topLeftCell="A706" activePane="bottomLeft" state="frozen"/>
      <selection pane="bottomLeft" activeCell="L733" sqref="L733"/>
    </sheetView>
  </sheetViews>
  <sheetFormatPr baseColWidth="10" defaultRowHeight="16" x14ac:dyDescent="0.2"/>
  <cols>
    <col min="13" max="13" width="21.6640625" customWidth="1"/>
    <col min="17" max="17" width="20.83203125" customWidth="1"/>
  </cols>
  <sheetData>
    <row r="1" spans="1:26" x14ac:dyDescent="0.2">
      <c r="A1" s="1" t="s">
        <v>4590</v>
      </c>
      <c r="B1" s="1" t="s">
        <v>4591</v>
      </c>
      <c r="C1" s="1" t="s">
        <v>4592</v>
      </c>
      <c r="D1" s="1" t="s">
        <v>4593</v>
      </c>
      <c r="E1" s="1" t="s">
        <v>4594</v>
      </c>
      <c r="F1" s="1" t="s">
        <v>4595</v>
      </c>
      <c r="G1" s="1" t="s">
        <v>4873</v>
      </c>
      <c r="H1" s="1" t="s">
        <v>4669</v>
      </c>
      <c r="I1" s="1" t="s">
        <v>4671</v>
      </c>
      <c r="J1" s="1" t="s">
        <v>4596</v>
      </c>
      <c r="K1" s="1" t="s">
        <v>4874</v>
      </c>
      <c r="L1" s="1" t="s">
        <v>4597</v>
      </c>
      <c r="M1" s="1" t="s">
        <v>4598</v>
      </c>
      <c r="N1" s="1" t="s">
        <v>4670</v>
      </c>
      <c r="O1" s="1" t="s">
        <v>4666</v>
      </c>
      <c r="P1" s="1" t="s">
        <v>4667</v>
      </c>
      <c r="Q1" s="1" t="s">
        <v>4668</v>
      </c>
      <c r="R1" t="s">
        <v>4665</v>
      </c>
      <c r="S1" s="1" t="s">
        <v>4712</v>
      </c>
      <c r="T1" s="1" t="s">
        <v>4713</v>
      </c>
      <c r="U1" s="1" t="s">
        <v>4714</v>
      </c>
      <c r="V1" s="1" t="s">
        <v>4715</v>
      </c>
      <c r="W1" s="1" t="s">
        <v>4716</v>
      </c>
      <c r="Z1" s="1" t="s">
        <v>4861</v>
      </c>
    </row>
    <row r="2" spans="1:26" x14ac:dyDescent="0.2">
      <c r="A2" s="1" t="s">
        <v>0</v>
      </c>
      <c r="G2" s="1" t="s">
        <v>1</v>
      </c>
      <c r="H2" t="str">
        <f>IF(ISBLANK(A2),H1/1,A2)</f>
        <v>01</v>
      </c>
      <c r="I2">
        <f>IF(ISBLANK(A2),I1/1,LOOKUP(Sheet1!G2,FIPS!A$3:A$55,FIPS!C$3:C$55))</f>
        <v>1</v>
      </c>
      <c r="J2" t="b">
        <f>NOT(ISBLANK(B2))</f>
        <v>0</v>
      </c>
      <c r="K2" t="str">
        <f>IF(J2,TRIM(G2),"")</f>
        <v/>
      </c>
      <c r="L2" t="b">
        <f>IF(NOT(J2),AND(NOT(ISBLANK(E2)),E2&lt;&gt;"999"),FALSE())</f>
        <v>0</v>
      </c>
      <c r="M2" t="str">
        <f>IF(L2,IF(ISERR(FIND(",",G2)),TRIM(G2),TRIM(LEFT(G2,FIND(",",G2)-1))),"")</f>
        <v/>
      </c>
      <c r="N2" t="str">
        <f>IF(ISBLANK(A2),IF(ISBLANK(B2),N1,B2/1),"")</f>
        <v/>
      </c>
      <c r="O2" t="b">
        <f t="shared" ref="O2:O17" si="0">AND(ISNUMBER(N2),E2="999",NOT(J2))</f>
        <v>0</v>
      </c>
      <c r="R2">
        <f>COUNTIF(J2:J7109,"TRUE")</f>
        <v>3143</v>
      </c>
      <c r="S2">
        <v>1</v>
      </c>
      <c r="Z2" t="str">
        <f t="shared" ref="Z2:Z65" si="1">IF(J2,IF(T2&gt;0,"",FALSE),IF(T2&gt;0,TRUE,""))</f>
        <v/>
      </c>
    </row>
    <row r="3" spans="1:26" x14ac:dyDescent="0.2">
      <c r="A3" s="1"/>
      <c r="B3" s="1" t="s">
        <v>2</v>
      </c>
      <c r="C3" s="1" t="s">
        <v>3</v>
      </c>
      <c r="G3" s="1" t="s">
        <v>4</v>
      </c>
      <c r="H3">
        <f t="shared" ref="H3:H66" si="2">IF(ISBLANK(A3),H2/1,A3)</f>
        <v>1</v>
      </c>
      <c r="I3">
        <f>IF(ISBLANK(A3),I2/1,LOOKUP(Sheet1!G3,FIPS!A$3:A$55,FIPS!C$3:C$55))</f>
        <v>1</v>
      </c>
      <c r="J3" t="b">
        <f t="shared" ref="J3:J29" si="3">NOT(ISBLANK(B3))</f>
        <v>1</v>
      </c>
      <c r="K3" t="str">
        <f t="shared" ref="K3:K66" si="4">IF(J3,TRIM(G3),"")</f>
        <v>Autauga</v>
      </c>
      <c r="L3" t="b">
        <f t="shared" ref="L3:L30" si="5">IF(NOT(J3),AND(NOT(ISBLANK(E3)),E3&lt;&gt;"999"),FALSE())</f>
        <v>0</v>
      </c>
      <c r="M3" t="str">
        <f t="shared" ref="M3:M66" si="6">IF(L3,IF(ISERR(FIND(",",G3)),TRIM(G3),TRIM(LEFT(G3,FIND(",",G3)-1))),"")</f>
        <v/>
      </c>
      <c r="N3">
        <f t="shared" ref="N3:N25" si="7">IF(ISBLANK(A3),IF(ISBLANK(B3),N2,B3/1),"")</f>
        <v>1</v>
      </c>
      <c r="O3" t="b">
        <f t="shared" si="0"/>
        <v>0</v>
      </c>
      <c r="R3" t="s">
        <v>4870</v>
      </c>
      <c r="T3">
        <v>1</v>
      </c>
      <c r="U3">
        <v>5</v>
      </c>
      <c r="V3">
        <v>5240</v>
      </c>
      <c r="Z3" t="str">
        <f t="shared" si="1"/>
        <v/>
      </c>
    </row>
    <row r="4" spans="1:26" x14ac:dyDescent="0.2">
      <c r="A4" s="1"/>
      <c r="E4" s="1" t="s">
        <v>5</v>
      </c>
      <c r="F4" s="1" t="s">
        <v>6</v>
      </c>
      <c r="G4" s="1" t="s">
        <v>7</v>
      </c>
      <c r="H4">
        <f t="shared" si="2"/>
        <v>1</v>
      </c>
      <c r="I4">
        <f>IF(ISBLANK(A4),I3/1,LOOKUP(Sheet1!G4,FIPS!A$3:A$55,FIPS!C$3:C$55))</f>
        <v>1</v>
      </c>
      <c r="J4" t="b">
        <f t="shared" si="3"/>
        <v>0</v>
      </c>
      <c r="K4" t="str">
        <f t="shared" si="4"/>
        <v/>
      </c>
      <c r="L4" t="b">
        <f t="shared" si="5"/>
        <v>1</v>
      </c>
      <c r="M4" t="str">
        <f t="shared" si="6"/>
        <v>Prattville</v>
      </c>
      <c r="N4">
        <f t="shared" si="7"/>
        <v>1</v>
      </c>
      <c r="O4" t="b">
        <f t="shared" si="0"/>
        <v>0</v>
      </c>
      <c r="R4">
        <f>COUNTIF(T2:T7109,"&gt;0")</f>
        <v>3147</v>
      </c>
      <c r="W4">
        <v>62328</v>
      </c>
      <c r="Z4" t="str">
        <f t="shared" si="1"/>
        <v/>
      </c>
    </row>
    <row r="5" spans="1:26" x14ac:dyDescent="0.2">
      <c r="A5" s="1"/>
      <c r="E5" s="1" t="s">
        <v>8</v>
      </c>
      <c r="F5" s="1" t="s">
        <v>9</v>
      </c>
      <c r="G5" s="1" t="s">
        <v>10</v>
      </c>
      <c r="H5">
        <f t="shared" si="2"/>
        <v>1</v>
      </c>
      <c r="I5">
        <f>IF(ISBLANK(A5),I4/1,LOOKUP(Sheet1!G5,FIPS!A$3:A$55,FIPS!C$3:C$55))</f>
        <v>1</v>
      </c>
      <c r="J5" t="b">
        <f t="shared" si="3"/>
        <v>0</v>
      </c>
      <c r="K5" t="str">
        <f t="shared" si="4"/>
        <v/>
      </c>
      <c r="L5" t="b">
        <f t="shared" si="5"/>
        <v>0</v>
      </c>
      <c r="M5" t="str">
        <f t="shared" si="6"/>
        <v/>
      </c>
      <c r="N5">
        <f t="shared" si="7"/>
        <v>1</v>
      </c>
      <c r="O5" t="b">
        <f t="shared" si="0"/>
        <v>1</v>
      </c>
      <c r="P5">
        <v>1</v>
      </c>
      <c r="Q5" s="1" t="str">
        <f>E4</f>
        <v>035</v>
      </c>
      <c r="R5" t="s">
        <v>4713</v>
      </c>
      <c r="W5">
        <v>99999</v>
      </c>
      <c r="Z5" t="str">
        <f t="shared" si="1"/>
        <v/>
      </c>
    </row>
    <row r="6" spans="1:26" x14ac:dyDescent="0.2">
      <c r="A6" s="1"/>
      <c r="B6" s="1" t="s">
        <v>11</v>
      </c>
      <c r="C6" s="1" t="s">
        <v>12</v>
      </c>
      <c r="G6" s="1" t="s">
        <v>13</v>
      </c>
      <c r="H6">
        <f t="shared" si="2"/>
        <v>1</v>
      </c>
      <c r="I6">
        <f>IF(ISBLANK(A6),I5/1,LOOKUP(Sheet1!G6,FIPS!A$3:A$55,FIPS!C$3:C$55))</f>
        <v>1</v>
      </c>
      <c r="J6" t="b">
        <f t="shared" si="3"/>
        <v>1</v>
      </c>
      <c r="K6" t="str">
        <f t="shared" si="4"/>
        <v>Baldwin</v>
      </c>
      <c r="L6" t="b">
        <f t="shared" si="5"/>
        <v>0</v>
      </c>
      <c r="M6" t="str">
        <f t="shared" si="6"/>
        <v/>
      </c>
      <c r="N6">
        <f t="shared" si="7"/>
        <v>2</v>
      </c>
      <c r="O6" t="b">
        <f t="shared" si="0"/>
        <v>0</v>
      </c>
      <c r="R6" t="s">
        <v>4872</v>
      </c>
      <c r="T6">
        <v>3</v>
      </c>
      <c r="U6">
        <v>4</v>
      </c>
      <c r="V6">
        <v>5160</v>
      </c>
      <c r="Z6" t="str">
        <f t="shared" si="1"/>
        <v/>
      </c>
    </row>
    <row r="7" spans="1:26" x14ac:dyDescent="0.2">
      <c r="A7" s="1"/>
      <c r="E7" s="1" t="s">
        <v>14</v>
      </c>
      <c r="F7" s="1" t="s">
        <v>6</v>
      </c>
      <c r="G7" s="1" t="s">
        <v>15</v>
      </c>
      <c r="H7">
        <f t="shared" si="2"/>
        <v>1</v>
      </c>
      <c r="I7">
        <f>IF(ISBLANK(A7),I6/1,LOOKUP(Sheet1!G7,FIPS!A$3:A$55,FIPS!C$3:C$55))</f>
        <v>1</v>
      </c>
      <c r="J7" t="b">
        <f t="shared" si="3"/>
        <v>0</v>
      </c>
      <c r="K7" t="str">
        <f t="shared" si="4"/>
        <v/>
      </c>
      <c r="L7" t="b">
        <f t="shared" si="5"/>
        <v>1</v>
      </c>
      <c r="M7" t="str">
        <f t="shared" si="6"/>
        <v>Daphne</v>
      </c>
      <c r="N7">
        <f t="shared" si="7"/>
        <v>2</v>
      </c>
      <c r="O7" t="b">
        <f t="shared" si="0"/>
        <v>0</v>
      </c>
      <c r="W7">
        <v>19648</v>
      </c>
      <c r="Z7" t="str">
        <f t="shared" si="1"/>
        <v/>
      </c>
    </row>
    <row r="8" spans="1:26" x14ac:dyDescent="0.2">
      <c r="A8" s="1"/>
      <c r="E8" s="1" t="s">
        <v>8</v>
      </c>
      <c r="F8" s="1" t="s">
        <v>9</v>
      </c>
      <c r="G8" s="1" t="s">
        <v>10</v>
      </c>
      <c r="H8">
        <f t="shared" si="2"/>
        <v>1</v>
      </c>
      <c r="I8">
        <f>IF(ISBLANK(A8),I7/1,LOOKUP(Sheet1!G8,FIPS!A$3:A$55,FIPS!C$3:C$55))</f>
        <v>1</v>
      </c>
      <c r="J8" t="b">
        <f t="shared" si="3"/>
        <v>0</v>
      </c>
      <c r="K8" t="str">
        <f t="shared" si="4"/>
        <v/>
      </c>
      <c r="L8" t="b">
        <f t="shared" si="5"/>
        <v>0</v>
      </c>
      <c r="M8" t="str">
        <f t="shared" si="6"/>
        <v/>
      </c>
      <c r="N8">
        <f t="shared" si="7"/>
        <v>2</v>
      </c>
      <c r="O8" t="b">
        <f t="shared" si="0"/>
        <v>1</v>
      </c>
      <c r="P8">
        <v>1</v>
      </c>
      <c r="Q8" s="1" t="str">
        <f>E7</f>
        <v>010</v>
      </c>
      <c r="R8">
        <f>COUNTIF(L2:L7109,"TRUE")</f>
        <v>2835</v>
      </c>
      <c r="W8">
        <v>99999</v>
      </c>
      <c r="Z8" t="str">
        <f t="shared" si="1"/>
        <v/>
      </c>
    </row>
    <row r="9" spans="1:26" x14ac:dyDescent="0.2">
      <c r="A9" s="1"/>
      <c r="B9" s="1" t="s">
        <v>16</v>
      </c>
      <c r="C9" s="1" t="s">
        <v>17</v>
      </c>
      <c r="D9" s="1" t="s">
        <v>18</v>
      </c>
      <c r="G9" s="1" t="s">
        <v>19</v>
      </c>
      <c r="H9">
        <f t="shared" si="2"/>
        <v>1</v>
      </c>
      <c r="I9">
        <f>IF(ISBLANK(A9),I8/1,LOOKUP(Sheet1!G9,FIPS!A$3:A$55,FIPS!C$3:C$55))</f>
        <v>1</v>
      </c>
      <c r="J9" t="b">
        <f t="shared" si="3"/>
        <v>1</v>
      </c>
      <c r="K9" t="str">
        <f t="shared" si="4"/>
        <v>Barbour</v>
      </c>
      <c r="L9" t="b">
        <f t="shared" si="5"/>
        <v>0</v>
      </c>
      <c r="M9" t="str">
        <f t="shared" si="6"/>
        <v/>
      </c>
      <c r="N9">
        <f t="shared" si="7"/>
        <v>3</v>
      </c>
      <c r="O9" t="b">
        <f t="shared" si="0"/>
        <v>0</v>
      </c>
      <c r="R9" t="s">
        <v>4871</v>
      </c>
      <c r="T9">
        <v>5</v>
      </c>
      <c r="U9">
        <v>5</v>
      </c>
      <c r="V9">
        <v>0</v>
      </c>
      <c r="Z9" t="str">
        <f t="shared" si="1"/>
        <v/>
      </c>
    </row>
    <row r="10" spans="1:26" x14ac:dyDescent="0.2">
      <c r="A10" s="1"/>
      <c r="E10" s="1" t="s">
        <v>20</v>
      </c>
      <c r="F10" s="1" t="s">
        <v>6</v>
      </c>
      <c r="G10" s="1" t="s">
        <v>21</v>
      </c>
      <c r="H10">
        <f t="shared" si="2"/>
        <v>1</v>
      </c>
      <c r="I10">
        <f>IF(ISBLANK(A10),I9/1,LOOKUP(Sheet1!G10,FIPS!A$3:A$55,FIPS!C$3:C$55))</f>
        <v>1</v>
      </c>
      <c r="J10" t="b">
        <f t="shared" si="3"/>
        <v>0</v>
      </c>
      <c r="K10" t="str">
        <f t="shared" si="4"/>
        <v/>
      </c>
      <c r="L10" t="b">
        <f t="shared" si="5"/>
        <v>1</v>
      </c>
      <c r="M10" t="str">
        <f t="shared" si="6"/>
        <v>Eufaula</v>
      </c>
      <c r="N10">
        <f t="shared" si="7"/>
        <v>3</v>
      </c>
      <c r="O10" t="b">
        <f t="shared" si="0"/>
        <v>0</v>
      </c>
      <c r="W10">
        <v>24568</v>
      </c>
      <c r="Z10" t="str">
        <f t="shared" si="1"/>
        <v/>
      </c>
    </row>
    <row r="11" spans="1:26" x14ac:dyDescent="0.2">
      <c r="A11" s="1"/>
      <c r="E11" s="1" t="s">
        <v>8</v>
      </c>
      <c r="F11" s="1" t="s">
        <v>9</v>
      </c>
      <c r="G11" s="1" t="s">
        <v>10</v>
      </c>
      <c r="H11">
        <f t="shared" si="2"/>
        <v>1</v>
      </c>
      <c r="I11">
        <f>IF(ISBLANK(A11),I10/1,LOOKUP(Sheet1!G11,FIPS!A$3:A$55,FIPS!C$3:C$55))</f>
        <v>1</v>
      </c>
      <c r="J11" t="b">
        <f t="shared" si="3"/>
        <v>0</v>
      </c>
      <c r="K11" t="str">
        <f t="shared" si="4"/>
        <v/>
      </c>
      <c r="L11" t="b">
        <f t="shared" si="5"/>
        <v>0</v>
      </c>
      <c r="M11" t="str">
        <f t="shared" si="6"/>
        <v/>
      </c>
      <c r="N11">
        <f t="shared" si="7"/>
        <v>3</v>
      </c>
      <c r="O11" t="b">
        <f t="shared" si="0"/>
        <v>1</v>
      </c>
      <c r="P11">
        <v>1</v>
      </c>
      <c r="Q11" s="1" t="str">
        <f>E10</f>
        <v>014</v>
      </c>
      <c r="W11">
        <v>99999</v>
      </c>
      <c r="Z11" t="str">
        <f t="shared" si="1"/>
        <v/>
      </c>
    </row>
    <row r="12" spans="1:26" x14ac:dyDescent="0.2">
      <c r="A12" s="1"/>
      <c r="B12" s="1" t="s">
        <v>22</v>
      </c>
      <c r="C12" s="1" t="s">
        <v>17</v>
      </c>
      <c r="D12" s="1" t="s">
        <v>18</v>
      </c>
      <c r="E12" s="1" t="s">
        <v>8</v>
      </c>
      <c r="F12" s="1" t="s">
        <v>9</v>
      </c>
      <c r="G12" s="1" t="s">
        <v>23</v>
      </c>
      <c r="H12">
        <f t="shared" si="2"/>
        <v>1</v>
      </c>
      <c r="I12">
        <f>IF(ISBLANK(A12),I11/1,LOOKUP(Sheet1!G12,FIPS!A$3:A$55,FIPS!C$3:C$55))</f>
        <v>1</v>
      </c>
      <c r="J12" t="b">
        <f t="shared" si="3"/>
        <v>1</v>
      </c>
      <c r="K12" t="str">
        <f>IF(J12,TRIM(G12),"")</f>
        <v>Bibb</v>
      </c>
      <c r="L12" t="b">
        <f t="shared" si="5"/>
        <v>0</v>
      </c>
      <c r="M12" t="str">
        <f t="shared" si="6"/>
        <v/>
      </c>
      <c r="N12">
        <f t="shared" si="7"/>
        <v>4</v>
      </c>
      <c r="O12" t="b">
        <f t="shared" si="0"/>
        <v>0</v>
      </c>
      <c r="T12">
        <v>7</v>
      </c>
      <c r="U12">
        <v>6</v>
      </c>
      <c r="V12">
        <v>0</v>
      </c>
      <c r="Z12" t="str">
        <f t="shared" si="1"/>
        <v/>
      </c>
    </row>
    <row r="13" spans="1:26" x14ac:dyDescent="0.2">
      <c r="A13" s="1"/>
      <c r="B13" s="1" t="s">
        <v>24</v>
      </c>
      <c r="C13" s="1" t="s">
        <v>25</v>
      </c>
      <c r="D13" s="1" t="s">
        <v>26</v>
      </c>
      <c r="E13" s="1" t="s">
        <v>8</v>
      </c>
      <c r="F13" s="1" t="s">
        <v>9</v>
      </c>
      <c r="G13" s="1" t="s">
        <v>27</v>
      </c>
      <c r="H13">
        <f t="shared" si="2"/>
        <v>1</v>
      </c>
      <c r="I13">
        <f>IF(ISBLANK(A13),I12/1,LOOKUP(Sheet1!G13,FIPS!A$3:A$55,FIPS!C$3:C$55))</f>
        <v>1</v>
      </c>
      <c r="J13" t="b">
        <f t="shared" si="3"/>
        <v>1</v>
      </c>
      <c r="K13" t="str">
        <f t="shared" si="4"/>
        <v>Blount</v>
      </c>
      <c r="L13" t="b">
        <f t="shared" si="5"/>
        <v>0</v>
      </c>
      <c r="M13" t="str">
        <f t="shared" si="6"/>
        <v/>
      </c>
      <c r="N13">
        <f t="shared" si="7"/>
        <v>5</v>
      </c>
      <c r="O13" t="b">
        <f t="shared" si="0"/>
        <v>0</v>
      </c>
      <c r="T13">
        <v>9</v>
      </c>
      <c r="U13">
        <v>5</v>
      </c>
      <c r="V13">
        <v>1000</v>
      </c>
      <c r="Z13" t="str">
        <f t="shared" si="1"/>
        <v/>
      </c>
    </row>
    <row r="14" spans="1:26" x14ac:dyDescent="0.2">
      <c r="A14" s="1"/>
      <c r="B14" s="1" t="s">
        <v>28</v>
      </c>
      <c r="C14" s="1" t="s">
        <v>17</v>
      </c>
      <c r="D14" s="1" t="s">
        <v>18</v>
      </c>
      <c r="E14" s="1" t="s">
        <v>8</v>
      </c>
      <c r="F14" s="1" t="s">
        <v>9</v>
      </c>
      <c r="G14" s="1" t="s">
        <v>29</v>
      </c>
      <c r="H14">
        <f t="shared" si="2"/>
        <v>1</v>
      </c>
      <c r="I14">
        <f>IF(ISBLANK(A14),I13/1,LOOKUP(Sheet1!G14,FIPS!A$3:A$55,FIPS!C$3:C$55))</f>
        <v>1</v>
      </c>
      <c r="J14" t="b">
        <f t="shared" si="3"/>
        <v>1</v>
      </c>
      <c r="K14" t="str">
        <f t="shared" si="4"/>
        <v>Bullock</v>
      </c>
      <c r="L14" t="b">
        <f t="shared" si="5"/>
        <v>0</v>
      </c>
      <c r="M14" t="str">
        <f t="shared" si="6"/>
        <v/>
      </c>
      <c r="N14">
        <f t="shared" si="7"/>
        <v>6</v>
      </c>
      <c r="O14" t="b">
        <f t="shared" si="0"/>
        <v>0</v>
      </c>
      <c r="T14">
        <v>11</v>
      </c>
      <c r="U14">
        <v>6</v>
      </c>
      <c r="V14">
        <v>0</v>
      </c>
      <c r="Z14" t="str">
        <f t="shared" si="1"/>
        <v/>
      </c>
    </row>
    <row r="15" spans="1:26" x14ac:dyDescent="0.2">
      <c r="A15" s="1"/>
      <c r="B15" s="1" t="s">
        <v>30</v>
      </c>
      <c r="C15" s="1" t="s">
        <v>17</v>
      </c>
      <c r="D15" s="1" t="s">
        <v>18</v>
      </c>
      <c r="E15" s="1" t="s">
        <v>8</v>
      </c>
      <c r="F15" s="1" t="s">
        <v>9</v>
      </c>
      <c r="G15" s="1" t="s">
        <v>31</v>
      </c>
      <c r="H15">
        <f t="shared" si="2"/>
        <v>1</v>
      </c>
      <c r="I15">
        <f>IF(ISBLANK(A15),I14/1,LOOKUP(Sheet1!G15,FIPS!A$3:A$55,FIPS!C$3:C$55))</f>
        <v>1</v>
      </c>
      <c r="J15" t="b">
        <f t="shared" si="3"/>
        <v>1</v>
      </c>
      <c r="K15" t="str">
        <f t="shared" si="4"/>
        <v>Butler</v>
      </c>
      <c r="L15" t="b">
        <f t="shared" si="5"/>
        <v>0</v>
      </c>
      <c r="M15" t="str">
        <f t="shared" si="6"/>
        <v/>
      </c>
      <c r="N15">
        <f t="shared" si="7"/>
        <v>7</v>
      </c>
      <c r="O15" t="b">
        <f t="shared" si="0"/>
        <v>0</v>
      </c>
      <c r="T15">
        <v>13</v>
      </c>
      <c r="U15">
        <v>6</v>
      </c>
      <c r="V15">
        <v>0</v>
      </c>
      <c r="Z15" t="str">
        <f t="shared" si="1"/>
        <v/>
      </c>
    </row>
    <row r="16" spans="1:26" x14ac:dyDescent="0.2">
      <c r="A16" s="1"/>
      <c r="B16" s="1" t="s">
        <v>32</v>
      </c>
      <c r="C16" s="1" t="s">
        <v>33</v>
      </c>
      <c r="D16" s="1" t="s">
        <v>26</v>
      </c>
      <c r="G16" s="1" t="s">
        <v>34</v>
      </c>
      <c r="H16">
        <f t="shared" si="2"/>
        <v>1</v>
      </c>
      <c r="I16">
        <f>IF(ISBLANK(A16),I15/1,LOOKUP(Sheet1!G16,FIPS!A$3:A$55,FIPS!C$3:C$55))</f>
        <v>1</v>
      </c>
      <c r="J16" t="b">
        <f t="shared" si="3"/>
        <v>1</v>
      </c>
      <c r="K16" t="str">
        <f t="shared" si="4"/>
        <v>Calhoun</v>
      </c>
      <c r="L16" t="b">
        <f t="shared" si="5"/>
        <v>0</v>
      </c>
      <c r="M16" t="str">
        <f t="shared" si="6"/>
        <v/>
      </c>
      <c r="N16">
        <f>IF(ISBLANK(A16),IF(ISBLANK(B16),N15,B16/1),"")</f>
        <v>8</v>
      </c>
      <c r="O16" t="b">
        <f t="shared" si="0"/>
        <v>0</v>
      </c>
      <c r="T16">
        <v>15</v>
      </c>
      <c r="U16">
        <v>3</v>
      </c>
      <c r="V16">
        <v>450</v>
      </c>
      <c r="Z16" t="str">
        <f t="shared" si="1"/>
        <v/>
      </c>
    </row>
    <row r="17" spans="1:26" x14ac:dyDescent="0.2">
      <c r="A17" s="1"/>
      <c r="E17" s="1" t="s">
        <v>22</v>
      </c>
      <c r="F17" s="1" t="s">
        <v>35</v>
      </c>
      <c r="G17" s="1" t="s">
        <v>36</v>
      </c>
      <c r="H17">
        <f t="shared" si="2"/>
        <v>1</v>
      </c>
      <c r="I17">
        <f>IF(ISBLANK(A17),I16/1,LOOKUP(Sheet1!G17,FIPS!A$3:A$55,FIPS!C$3:C$55))</f>
        <v>1</v>
      </c>
      <c r="J17" t="b">
        <f t="shared" si="3"/>
        <v>0</v>
      </c>
      <c r="K17" t="str">
        <f t="shared" si="4"/>
        <v/>
      </c>
      <c r="L17" t="b">
        <f t="shared" si="5"/>
        <v>1</v>
      </c>
      <c r="M17" t="str">
        <f t="shared" si="6"/>
        <v>Anniston</v>
      </c>
      <c r="N17">
        <f t="shared" si="7"/>
        <v>8</v>
      </c>
      <c r="O17" t="b">
        <f t="shared" si="0"/>
        <v>0</v>
      </c>
      <c r="W17">
        <v>1852</v>
      </c>
      <c r="Z17" t="str">
        <f t="shared" si="1"/>
        <v/>
      </c>
    </row>
    <row r="18" spans="1:26" x14ac:dyDescent="0.2">
      <c r="A18" s="1"/>
      <c r="E18" s="1" t="s">
        <v>37</v>
      </c>
      <c r="F18" s="1" t="s">
        <v>6</v>
      </c>
      <c r="G18" s="1" t="s">
        <v>38</v>
      </c>
      <c r="H18">
        <f t="shared" si="2"/>
        <v>1</v>
      </c>
      <c r="I18">
        <f>IF(ISBLANK(A18),I17/1,LOOKUP(Sheet1!G18,FIPS!A$3:A$55,FIPS!C$3:C$55))</f>
        <v>1</v>
      </c>
      <c r="J18" t="b">
        <f t="shared" si="3"/>
        <v>0</v>
      </c>
      <c r="K18" t="str">
        <f t="shared" si="4"/>
        <v/>
      </c>
      <c r="L18" t="b">
        <f t="shared" si="5"/>
        <v>1</v>
      </c>
      <c r="M18" t="str">
        <f t="shared" si="6"/>
        <v>Jacksonville</v>
      </c>
      <c r="N18">
        <f t="shared" si="7"/>
        <v>8</v>
      </c>
      <c r="O18" t="b">
        <f t="shared" ref="O18:O24" si="8">AND(ISNUMBER(N18),E18="999",NOT(J18))</f>
        <v>0</v>
      </c>
      <c r="W18">
        <v>38272</v>
      </c>
      <c r="Z18" t="str">
        <f t="shared" si="1"/>
        <v/>
      </c>
    </row>
    <row r="19" spans="1:26" x14ac:dyDescent="0.2">
      <c r="A19" s="1"/>
      <c r="E19" s="1" t="s">
        <v>8</v>
      </c>
      <c r="F19" s="1" t="s">
        <v>9</v>
      </c>
      <c r="G19" s="1" t="s">
        <v>10</v>
      </c>
      <c r="H19">
        <f t="shared" si="2"/>
        <v>1</v>
      </c>
      <c r="I19">
        <f>IF(ISBLANK(A19),I18/1,LOOKUP(Sheet1!G19,FIPS!A$3:A$55,FIPS!C$3:C$55))</f>
        <v>1</v>
      </c>
      <c r="J19" t="b">
        <f t="shared" si="3"/>
        <v>0</v>
      </c>
      <c r="K19" t="str">
        <f t="shared" si="4"/>
        <v/>
      </c>
      <c r="L19" t="b">
        <f t="shared" si="5"/>
        <v>0</v>
      </c>
      <c r="M19" t="str">
        <f t="shared" si="6"/>
        <v/>
      </c>
      <c r="N19">
        <f t="shared" si="7"/>
        <v>8</v>
      </c>
      <c r="O19" t="b">
        <f t="shared" si="8"/>
        <v>1</v>
      </c>
      <c r="P19">
        <f>IF(O19,17-MATCH(N19-1,N1:N18),"")</f>
        <v>2</v>
      </c>
      <c r="Q19" t="str">
        <f ca="1">IF(O19,_xlfn.TEXTJOIN(",",TRUE,INDIRECT(_xlfn.CONCAT("E",(ROW()-P19),":E",(ROW()-1)),TRUE)),"")</f>
        <v>004,024</v>
      </c>
      <c r="W19">
        <v>99999</v>
      </c>
      <c r="Z19" t="str">
        <f t="shared" si="1"/>
        <v/>
      </c>
    </row>
    <row r="20" spans="1:26" x14ac:dyDescent="0.2">
      <c r="A20" s="1"/>
      <c r="B20" s="1" t="s">
        <v>39</v>
      </c>
      <c r="C20" s="1" t="s">
        <v>17</v>
      </c>
      <c r="D20" s="1" t="s">
        <v>18</v>
      </c>
      <c r="E20" s="1" t="s">
        <v>8</v>
      </c>
      <c r="F20" s="1" t="s">
        <v>9</v>
      </c>
      <c r="G20" s="1" t="s">
        <v>40</v>
      </c>
      <c r="H20">
        <f t="shared" si="2"/>
        <v>1</v>
      </c>
      <c r="I20">
        <f>IF(ISBLANK(A20),I19/1,LOOKUP(Sheet1!G20,FIPS!A$3:A$55,FIPS!C$3:C$55))</f>
        <v>1</v>
      </c>
      <c r="J20" t="b">
        <f t="shared" si="3"/>
        <v>1</v>
      </c>
      <c r="K20" t="str">
        <f t="shared" si="4"/>
        <v>Chambers</v>
      </c>
      <c r="L20" t="b">
        <f t="shared" si="5"/>
        <v>0</v>
      </c>
      <c r="M20" t="str">
        <f t="shared" si="6"/>
        <v/>
      </c>
      <c r="N20">
        <f t="shared" si="7"/>
        <v>9</v>
      </c>
      <c r="O20" t="b">
        <f t="shared" si="8"/>
        <v>0</v>
      </c>
      <c r="P20" t="str">
        <f t="shared" ref="P20:P25" si="9">IF(O20,17-MATCH(N20-1,N2:N19),"")</f>
        <v/>
      </c>
      <c r="Q20" t="str">
        <f t="shared" ref="Q20:Q25" ca="1" si="10">IF(O20,_xlfn.TEXTJOIN(",",TRUE,INDIRECT(_xlfn.CONCAT("E",(ROW()-P20),":E",(ROW()-1)),TRUE)),"")</f>
        <v/>
      </c>
      <c r="T20">
        <v>17</v>
      </c>
      <c r="U20">
        <v>5</v>
      </c>
      <c r="V20">
        <v>0</v>
      </c>
      <c r="Z20" t="str">
        <f t="shared" si="1"/>
        <v/>
      </c>
    </row>
    <row r="21" spans="1:26" x14ac:dyDescent="0.2">
      <c r="A21" s="1"/>
      <c r="B21" s="1" t="s">
        <v>14</v>
      </c>
      <c r="C21" s="1" t="s">
        <v>17</v>
      </c>
      <c r="D21" s="1" t="s">
        <v>18</v>
      </c>
      <c r="E21" s="1" t="s">
        <v>8</v>
      </c>
      <c r="F21" s="1" t="s">
        <v>9</v>
      </c>
      <c r="G21" s="1" t="s">
        <v>41</v>
      </c>
      <c r="H21">
        <f t="shared" si="2"/>
        <v>1</v>
      </c>
      <c r="I21">
        <f>IF(ISBLANK(A21),I20/1,LOOKUP(Sheet1!G21,FIPS!A$3:A$55,FIPS!C$3:C$55))</f>
        <v>1</v>
      </c>
      <c r="J21" t="b">
        <f t="shared" si="3"/>
        <v>1</v>
      </c>
      <c r="K21" t="str">
        <f t="shared" si="4"/>
        <v>Cherokee</v>
      </c>
      <c r="L21" t="b">
        <f t="shared" si="5"/>
        <v>0</v>
      </c>
      <c r="M21" t="str">
        <f t="shared" si="6"/>
        <v/>
      </c>
      <c r="N21">
        <f t="shared" si="7"/>
        <v>10</v>
      </c>
      <c r="O21" t="b">
        <f t="shared" si="8"/>
        <v>0</v>
      </c>
      <c r="P21" t="str">
        <f t="shared" si="9"/>
        <v/>
      </c>
      <c r="Q21" t="str">
        <f t="shared" ca="1" si="10"/>
        <v/>
      </c>
      <c r="T21">
        <v>19</v>
      </c>
      <c r="U21">
        <v>6</v>
      </c>
      <c r="V21">
        <v>0</v>
      </c>
      <c r="Z21" t="str">
        <f t="shared" si="1"/>
        <v/>
      </c>
    </row>
    <row r="22" spans="1:26" x14ac:dyDescent="0.2">
      <c r="A22" s="1"/>
      <c r="B22" s="1" t="s">
        <v>42</v>
      </c>
      <c r="C22" s="1" t="s">
        <v>17</v>
      </c>
      <c r="D22" s="1" t="s">
        <v>18</v>
      </c>
      <c r="E22" s="1" t="s">
        <v>8</v>
      </c>
      <c r="F22" s="1" t="s">
        <v>9</v>
      </c>
      <c r="G22" s="1" t="s">
        <v>43</v>
      </c>
      <c r="H22">
        <f t="shared" si="2"/>
        <v>1</v>
      </c>
      <c r="I22">
        <f>IF(ISBLANK(A22),I21/1,LOOKUP(Sheet1!G22,FIPS!A$3:A$55,FIPS!C$3:C$55))</f>
        <v>1</v>
      </c>
      <c r="J22" t="b">
        <f t="shared" si="3"/>
        <v>1</v>
      </c>
      <c r="K22" t="str">
        <f t="shared" si="4"/>
        <v>Chilton</v>
      </c>
      <c r="L22" t="b">
        <f t="shared" si="5"/>
        <v>0</v>
      </c>
      <c r="M22" t="str">
        <f t="shared" si="6"/>
        <v/>
      </c>
      <c r="N22">
        <f t="shared" si="7"/>
        <v>11</v>
      </c>
      <c r="O22" t="b">
        <f t="shared" si="8"/>
        <v>0</v>
      </c>
      <c r="P22" t="str">
        <f t="shared" si="9"/>
        <v/>
      </c>
      <c r="Q22" t="str">
        <f t="shared" ca="1" si="10"/>
        <v/>
      </c>
      <c r="T22">
        <v>21</v>
      </c>
      <c r="U22">
        <v>5</v>
      </c>
      <c r="V22">
        <v>0</v>
      </c>
      <c r="Z22" t="str">
        <f t="shared" si="1"/>
        <v/>
      </c>
    </row>
    <row r="23" spans="1:26" x14ac:dyDescent="0.2">
      <c r="A23" s="1"/>
      <c r="B23" s="1" t="s">
        <v>33</v>
      </c>
      <c r="C23" s="1" t="s">
        <v>17</v>
      </c>
      <c r="D23" s="1" t="s">
        <v>18</v>
      </c>
      <c r="E23" s="1" t="s">
        <v>8</v>
      </c>
      <c r="F23" s="1" t="s">
        <v>9</v>
      </c>
      <c r="G23" s="1" t="s">
        <v>44</v>
      </c>
      <c r="H23">
        <f t="shared" si="2"/>
        <v>1</v>
      </c>
      <c r="I23">
        <f>IF(ISBLANK(A23),I22/1,LOOKUP(Sheet1!G23,FIPS!A$3:A$55,FIPS!C$3:C$55))</f>
        <v>1</v>
      </c>
      <c r="J23" t="b">
        <f t="shared" si="3"/>
        <v>1</v>
      </c>
      <c r="K23" t="str">
        <f t="shared" si="4"/>
        <v>Choctaw</v>
      </c>
      <c r="L23" t="b">
        <f t="shared" si="5"/>
        <v>0</v>
      </c>
      <c r="M23" t="str">
        <f t="shared" si="6"/>
        <v/>
      </c>
      <c r="N23">
        <f t="shared" si="7"/>
        <v>12</v>
      </c>
      <c r="O23" t="b">
        <f t="shared" si="8"/>
        <v>0</v>
      </c>
      <c r="P23" t="str">
        <f t="shared" si="9"/>
        <v/>
      </c>
      <c r="Q23" t="str">
        <f t="shared" ca="1" si="10"/>
        <v/>
      </c>
      <c r="T23">
        <v>23</v>
      </c>
      <c r="U23">
        <v>6</v>
      </c>
      <c r="V23">
        <v>0</v>
      </c>
      <c r="Z23" t="str">
        <f t="shared" si="1"/>
        <v/>
      </c>
    </row>
    <row r="24" spans="1:26" x14ac:dyDescent="0.2">
      <c r="A24" s="1"/>
      <c r="B24" s="1" t="s">
        <v>45</v>
      </c>
      <c r="C24" s="1" t="s">
        <v>17</v>
      </c>
      <c r="D24" s="1" t="s">
        <v>18</v>
      </c>
      <c r="E24" s="1" t="s">
        <v>8</v>
      </c>
      <c r="F24" s="1" t="s">
        <v>9</v>
      </c>
      <c r="G24" s="1" t="s">
        <v>46</v>
      </c>
      <c r="H24">
        <f t="shared" si="2"/>
        <v>1</v>
      </c>
      <c r="I24">
        <f>IF(ISBLANK(A24),I23/1,LOOKUP(Sheet1!G24,FIPS!A$3:A$55,FIPS!C$3:C$55))</f>
        <v>1</v>
      </c>
      <c r="J24" t="b">
        <f t="shared" si="3"/>
        <v>1</v>
      </c>
      <c r="K24" t="str">
        <f t="shared" si="4"/>
        <v>Clarke</v>
      </c>
      <c r="L24" t="b">
        <f t="shared" si="5"/>
        <v>0</v>
      </c>
      <c r="M24" t="str">
        <f t="shared" si="6"/>
        <v/>
      </c>
      <c r="N24">
        <f t="shared" si="7"/>
        <v>13</v>
      </c>
      <c r="O24" t="b">
        <f t="shared" si="8"/>
        <v>0</v>
      </c>
      <c r="P24" t="str">
        <f t="shared" si="9"/>
        <v/>
      </c>
      <c r="Q24" t="str">
        <f t="shared" ca="1" si="10"/>
        <v/>
      </c>
      <c r="T24">
        <v>25</v>
      </c>
      <c r="U24">
        <v>5</v>
      </c>
      <c r="V24">
        <v>0</v>
      </c>
      <c r="Z24" t="str">
        <f t="shared" si="1"/>
        <v/>
      </c>
    </row>
    <row r="25" spans="1:26" x14ac:dyDescent="0.2">
      <c r="A25" s="1"/>
      <c r="B25" s="1" t="s">
        <v>20</v>
      </c>
      <c r="C25" s="1" t="s">
        <v>17</v>
      </c>
      <c r="D25" s="1" t="s">
        <v>18</v>
      </c>
      <c r="E25" s="1" t="s">
        <v>8</v>
      </c>
      <c r="F25" s="1" t="s">
        <v>9</v>
      </c>
      <c r="G25" s="1" t="s">
        <v>47</v>
      </c>
      <c r="H25">
        <f t="shared" si="2"/>
        <v>1</v>
      </c>
      <c r="I25">
        <f>IF(ISBLANK(A25),I24/1,LOOKUP(Sheet1!G25,FIPS!A$3:A$55,FIPS!C$3:C$55))</f>
        <v>1</v>
      </c>
      <c r="J25" t="b">
        <f t="shared" si="3"/>
        <v>1</v>
      </c>
      <c r="K25" t="str">
        <f t="shared" si="4"/>
        <v>Clay</v>
      </c>
      <c r="L25" t="b">
        <f t="shared" si="5"/>
        <v>0</v>
      </c>
      <c r="M25" t="str">
        <f t="shared" si="6"/>
        <v/>
      </c>
      <c r="N25">
        <f t="shared" si="7"/>
        <v>14</v>
      </c>
      <c r="O25" t="b">
        <f>AND(ISNUMBER(N25),E25="999",NOT(J25))</f>
        <v>0</v>
      </c>
      <c r="P25" t="str">
        <f t="shared" si="9"/>
        <v/>
      </c>
      <c r="Q25" t="str">
        <f t="shared" ca="1" si="10"/>
        <v/>
      </c>
      <c r="T25">
        <v>27</v>
      </c>
      <c r="U25">
        <v>6</v>
      </c>
      <c r="V25">
        <v>0</v>
      </c>
      <c r="Z25" t="str">
        <f t="shared" si="1"/>
        <v/>
      </c>
    </row>
    <row r="26" spans="1:26" x14ac:dyDescent="0.2">
      <c r="A26" s="1"/>
      <c r="B26" s="1" t="s">
        <v>107</v>
      </c>
      <c r="C26" s="1" t="s">
        <v>17</v>
      </c>
      <c r="D26" s="1" t="s">
        <v>18</v>
      </c>
      <c r="E26" s="1" t="s">
        <v>8</v>
      </c>
      <c r="F26" s="1" t="s">
        <v>9</v>
      </c>
      <c r="G26" s="1" t="s">
        <v>48</v>
      </c>
      <c r="H26">
        <f t="shared" si="2"/>
        <v>1</v>
      </c>
      <c r="I26">
        <f>IF(ISBLANK(A26),I25/1,LOOKUP(Sheet1!G26,FIPS!A$3:A$55,FIPS!C$3:C$55))</f>
        <v>1</v>
      </c>
      <c r="J26" t="b">
        <f t="shared" si="3"/>
        <v>1</v>
      </c>
      <c r="K26" t="str">
        <f t="shared" si="4"/>
        <v>Cleburne</v>
      </c>
      <c r="L26" t="b">
        <f t="shared" si="5"/>
        <v>0</v>
      </c>
      <c r="M26" t="str">
        <f t="shared" si="6"/>
        <v/>
      </c>
      <c r="N26">
        <f t="shared" ref="N26:N33" si="11">IF(ISBLANK(A26),IF(ISBLANK(B26),N25,B26/1),"")</f>
        <v>15</v>
      </c>
      <c r="O26" t="b">
        <f t="shared" ref="O26:O33" si="12">AND(ISNUMBER(N26),E26="999",NOT(J26))</f>
        <v>0</v>
      </c>
      <c r="P26" t="str">
        <f t="shared" ref="P26:P33" si="13">IF(O26,17-MATCH(N26-1,N8:N25),"")</f>
        <v/>
      </c>
      <c r="Q26" t="str">
        <f t="shared" ref="Q26:Q33" ca="1" si="14">IF(O26,_xlfn.TEXTJOIN(",",TRUE,INDIRECT(_xlfn.CONCAT("E",(ROW()-P26),":E",(ROW()-1)),TRUE)),"")</f>
        <v/>
      </c>
      <c r="T26">
        <v>29</v>
      </c>
      <c r="U26">
        <v>6</v>
      </c>
      <c r="V26">
        <v>0</v>
      </c>
      <c r="Z26" t="str">
        <f t="shared" si="1"/>
        <v/>
      </c>
    </row>
    <row r="27" spans="1:26" x14ac:dyDescent="0.2">
      <c r="A27" s="1"/>
      <c r="B27" s="1" t="s">
        <v>49</v>
      </c>
      <c r="C27" s="1" t="s">
        <v>17</v>
      </c>
      <c r="D27" s="1" t="s">
        <v>18</v>
      </c>
      <c r="G27" s="1" t="s">
        <v>50</v>
      </c>
      <c r="H27">
        <f t="shared" si="2"/>
        <v>1</v>
      </c>
      <c r="I27">
        <f>IF(ISBLANK(A27),I26/1,LOOKUP(Sheet1!G27,FIPS!A$3:A$55,FIPS!C$3:C$55))</f>
        <v>1</v>
      </c>
      <c r="J27" t="b">
        <f t="shared" si="3"/>
        <v>1</v>
      </c>
      <c r="K27" t="str">
        <f t="shared" si="4"/>
        <v>Coffee</v>
      </c>
      <c r="L27" t="b">
        <f t="shared" si="5"/>
        <v>0</v>
      </c>
      <c r="M27" t="str">
        <f t="shared" si="6"/>
        <v/>
      </c>
      <c r="N27">
        <f t="shared" si="11"/>
        <v>16</v>
      </c>
      <c r="O27" t="b">
        <f t="shared" si="12"/>
        <v>0</v>
      </c>
      <c r="P27" t="str">
        <f t="shared" si="13"/>
        <v/>
      </c>
      <c r="Q27" t="str">
        <f t="shared" ca="1" si="14"/>
        <v/>
      </c>
      <c r="T27">
        <v>31</v>
      </c>
      <c r="U27">
        <v>5</v>
      </c>
      <c r="V27">
        <v>0</v>
      </c>
      <c r="Z27" t="str">
        <f t="shared" si="1"/>
        <v/>
      </c>
    </row>
    <row r="28" spans="1:26" x14ac:dyDescent="0.2">
      <c r="A28" s="1"/>
      <c r="E28" s="1" t="s">
        <v>45</v>
      </c>
      <c r="F28" s="1" t="s">
        <v>6</v>
      </c>
      <c r="G28" s="1" t="s">
        <v>51</v>
      </c>
      <c r="H28">
        <f t="shared" si="2"/>
        <v>1</v>
      </c>
      <c r="I28">
        <f>IF(ISBLANK(A28),I27/1,LOOKUP(Sheet1!G28,FIPS!A$3:A$55,FIPS!C$3:C$55))</f>
        <v>1</v>
      </c>
      <c r="J28" t="b">
        <f t="shared" si="3"/>
        <v>0</v>
      </c>
      <c r="K28" t="str">
        <f t="shared" si="4"/>
        <v/>
      </c>
      <c r="L28" t="b">
        <f t="shared" si="5"/>
        <v>1</v>
      </c>
      <c r="M28" t="str">
        <f t="shared" si="6"/>
        <v>Enterprise</v>
      </c>
      <c r="N28">
        <f t="shared" si="11"/>
        <v>16</v>
      </c>
      <c r="O28" t="b">
        <f t="shared" si="12"/>
        <v>0</v>
      </c>
      <c r="P28" t="str">
        <f t="shared" si="13"/>
        <v/>
      </c>
      <c r="Q28" t="str">
        <f t="shared" ca="1" si="14"/>
        <v/>
      </c>
      <c r="W28">
        <v>24184</v>
      </c>
      <c r="Z28" t="str">
        <f t="shared" si="1"/>
        <v/>
      </c>
    </row>
    <row r="29" spans="1:26" x14ac:dyDescent="0.2">
      <c r="A29" s="1"/>
      <c r="E29" s="1" t="s">
        <v>8</v>
      </c>
      <c r="F29" s="1" t="s">
        <v>9</v>
      </c>
      <c r="G29" s="1" t="s">
        <v>10</v>
      </c>
      <c r="H29">
        <f t="shared" si="2"/>
        <v>1</v>
      </c>
      <c r="I29">
        <f>IF(ISBLANK(A29),I28/1,LOOKUP(Sheet1!G29,FIPS!A$3:A$55,FIPS!C$3:C$55))</f>
        <v>1</v>
      </c>
      <c r="J29" t="b">
        <f t="shared" si="3"/>
        <v>0</v>
      </c>
      <c r="K29" t="str">
        <f t="shared" si="4"/>
        <v/>
      </c>
      <c r="L29" t="b">
        <f t="shared" si="5"/>
        <v>0</v>
      </c>
      <c r="M29" t="str">
        <f t="shared" si="6"/>
        <v/>
      </c>
      <c r="N29">
        <f t="shared" si="11"/>
        <v>16</v>
      </c>
      <c r="O29" t="b">
        <f t="shared" si="12"/>
        <v>1</v>
      </c>
      <c r="P29">
        <f t="shared" si="13"/>
        <v>1</v>
      </c>
      <c r="Q29" t="str">
        <f t="shared" ca="1" si="14"/>
        <v>013</v>
      </c>
      <c r="W29">
        <v>99999</v>
      </c>
      <c r="Z29" t="str">
        <f t="shared" si="1"/>
        <v/>
      </c>
    </row>
    <row r="30" spans="1:26" x14ac:dyDescent="0.2">
      <c r="A30" s="1"/>
      <c r="B30" s="1" t="s">
        <v>52</v>
      </c>
      <c r="C30" s="1" t="s">
        <v>53</v>
      </c>
      <c r="G30" s="1" t="s">
        <v>54</v>
      </c>
      <c r="H30">
        <f t="shared" si="2"/>
        <v>1</v>
      </c>
      <c r="I30">
        <f>IF(ISBLANK(A30),I29/1,LOOKUP(Sheet1!G30,FIPS!A$3:A$55,FIPS!C$3:C$55))</f>
        <v>1</v>
      </c>
      <c r="J30" t="b">
        <f t="shared" ref="J30:J92" si="15">NOT(ISBLANK(B30))</f>
        <v>1</v>
      </c>
      <c r="K30" t="str">
        <f t="shared" si="4"/>
        <v>Colbert</v>
      </c>
      <c r="L30" t="b">
        <f t="shared" si="5"/>
        <v>0</v>
      </c>
      <c r="M30" t="str">
        <f t="shared" si="6"/>
        <v/>
      </c>
      <c r="N30">
        <f t="shared" si="11"/>
        <v>17</v>
      </c>
      <c r="O30" t="b">
        <f t="shared" si="12"/>
        <v>0</v>
      </c>
      <c r="P30" t="str">
        <f t="shared" si="13"/>
        <v/>
      </c>
      <c r="Q30" t="str">
        <f t="shared" ca="1" si="14"/>
        <v/>
      </c>
      <c r="T30">
        <v>33</v>
      </c>
      <c r="U30">
        <v>4</v>
      </c>
      <c r="V30">
        <v>2650</v>
      </c>
      <c r="Z30" t="str">
        <f t="shared" si="1"/>
        <v/>
      </c>
    </row>
    <row r="31" spans="1:26" x14ac:dyDescent="0.2">
      <c r="A31" s="1"/>
      <c r="E31" s="1" t="s">
        <v>55</v>
      </c>
      <c r="F31" s="1" t="s">
        <v>6</v>
      </c>
      <c r="G31" s="1" t="s">
        <v>56</v>
      </c>
      <c r="H31">
        <f t="shared" si="2"/>
        <v>1</v>
      </c>
      <c r="I31">
        <f>IF(ISBLANK(A31),I30/1,LOOKUP(Sheet1!G31,FIPS!A$3:A$55,FIPS!C$3:C$55))</f>
        <v>1</v>
      </c>
      <c r="J31" t="b">
        <f t="shared" si="15"/>
        <v>0</v>
      </c>
      <c r="K31" t="str">
        <f t="shared" si="4"/>
        <v/>
      </c>
      <c r="L31" t="b">
        <f>IF(NOT(J31),AND(NOT(ISBLANK(E31)),E31&lt;&gt;"999"),FALSE())</f>
        <v>1</v>
      </c>
      <c r="M31" t="str">
        <f t="shared" si="6"/>
        <v>Sheffield</v>
      </c>
      <c r="N31">
        <f t="shared" si="11"/>
        <v>17</v>
      </c>
      <c r="O31" t="b">
        <f t="shared" si="12"/>
        <v>0</v>
      </c>
      <c r="P31" t="str">
        <f t="shared" si="13"/>
        <v/>
      </c>
      <c r="Q31" t="str">
        <f t="shared" ca="1" si="14"/>
        <v/>
      </c>
      <c r="W31">
        <v>69648</v>
      </c>
      <c r="Z31" t="str">
        <f t="shared" si="1"/>
        <v/>
      </c>
    </row>
    <row r="32" spans="1:26" x14ac:dyDescent="0.2">
      <c r="A32" s="1"/>
      <c r="E32" s="1" t="s">
        <v>8</v>
      </c>
      <c r="F32" s="1" t="s">
        <v>9</v>
      </c>
      <c r="G32" s="1" t="s">
        <v>10</v>
      </c>
      <c r="H32">
        <f t="shared" si="2"/>
        <v>1</v>
      </c>
      <c r="I32">
        <f>IF(ISBLANK(A32),I31/1,LOOKUP(Sheet1!G32,FIPS!A$3:A$55,FIPS!C$3:C$55))</f>
        <v>1</v>
      </c>
      <c r="J32" t="b">
        <f t="shared" si="15"/>
        <v>0</v>
      </c>
      <c r="K32" t="str">
        <f t="shared" si="4"/>
        <v/>
      </c>
      <c r="L32" t="b">
        <f t="shared" ref="L32:L87" si="16">IF(NOT(J32),AND(NOT(ISBLANK(E32)),E32&lt;&gt;"999"),FALSE())</f>
        <v>0</v>
      </c>
      <c r="M32" t="str">
        <f t="shared" si="6"/>
        <v/>
      </c>
      <c r="N32">
        <f t="shared" si="11"/>
        <v>17</v>
      </c>
      <c r="O32" t="b">
        <f t="shared" si="12"/>
        <v>1</v>
      </c>
      <c r="P32">
        <f t="shared" si="13"/>
        <v>1</v>
      </c>
      <c r="Q32" t="str">
        <f t="shared" ca="1" si="14"/>
        <v>040</v>
      </c>
      <c r="W32">
        <v>99999</v>
      </c>
      <c r="Z32" t="str">
        <f t="shared" si="1"/>
        <v/>
      </c>
    </row>
    <row r="33" spans="1:26" x14ac:dyDescent="0.2">
      <c r="A33" s="1"/>
      <c r="B33" s="1" t="s">
        <v>57</v>
      </c>
      <c r="C33" s="1" t="s">
        <v>17</v>
      </c>
      <c r="D33" s="1" t="s">
        <v>18</v>
      </c>
      <c r="E33" s="1" t="s">
        <v>8</v>
      </c>
      <c r="F33" s="1" t="s">
        <v>9</v>
      </c>
      <c r="G33" s="1" t="s">
        <v>58</v>
      </c>
      <c r="H33">
        <f t="shared" si="2"/>
        <v>1</v>
      </c>
      <c r="I33">
        <f>IF(ISBLANK(A33),I32/1,LOOKUP(Sheet1!G33,FIPS!A$3:A$55,FIPS!C$3:C$55))</f>
        <v>1</v>
      </c>
      <c r="J33" t="b">
        <f t="shared" si="15"/>
        <v>1</v>
      </c>
      <c r="K33" t="str">
        <f t="shared" si="4"/>
        <v>Conecuh</v>
      </c>
      <c r="L33" t="b">
        <f t="shared" si="16"/>
        <v>0</v>
      </c>
      <c r="M33" t="str">
        <f t="shared" si="6"/>
        <v/>
      </c>
      <c r="N33">
        <f t="shared" si="11"/>
        <v>18</v>
      </c>
      <c r="O33" t="b">
        <f t="shared" si="12"/>
        <v>0</v>
      </c>
      <c r="P33" t="str">
        <f t="shared" si="13"/>
        <v/>
      </c>
      <c r="Q33" t="str">
        <f t="shared" ca="1" si="14"/>
        <v/>
      </c>
      <c r="T33">
        <v>35</v>
      </c>
      <c r="U33">
        <v>6</v>
      </c>
      <c r="V33">
        <v>0</v>
      </c>
      <c r="Z33" t="str">
        <f t="shared" si="1"/>
        <v/>
      </c>
    </row>
    <row r="34" spans="1:26" x14ac:dyDescent="0.2">
      <c r="A34" s="1"/>
      <c r="B34" s="1" t="s">
        <v>59</v>
      </c>
      <c r="C34" s="1" t="s">
        <v>17</v>
      </c>
      <c r="D34" s="1" t="s">
        <v>18</v>
      </c>
      <c r="E34" s="1" t="s">
        <v>8</v>
      </c>
      <c r="F34" s="1" t="s">
        <v>9</v>
      </c>
      <c r="G34" s="1" t="s">
        <v>60</v>
      </c>
      <c r="H34">
        <f t="shared" si="2"/>
        <v>1</v>
      </c>
      <c r="I34">
        <f>IF(ISBLANK(A34),I33/1,LOOKUP(Sheet1!G34,FIPS!A$3:A$55,FIPS!C$3:C$55))</f>
        <v>1</v>
      </c>
      <c r="J34" t="b">
        <f t="shared" si="15"/>
        <v>1</v>
      </c>
      <c r="K34" t="str">
        <f t="shared" si="4"/>
        <v>Coosa</v>
      </c>
      <c r="L34" t="b">
        <f t="shared" si="16"/>
        <v>0</v>
      </c>
      <c r="M34" t="str">
        <f t="shared" si="6"/>
        <v/>
      </c>
      <c r="N34">
        <f t="shared" ref="N34:N51" si="17">IF(ISBLANK(A34),IF(ISBLANK(B34),N33,B34/1),"")</f>
        <v>19</v>
      </c>
      <c r="O34" t="b">
        <f t="shared" ref="O34:O51" si="18">AND(ISNUMBER(N34),E34="999",NOT(J34))</f>
        <v>0</v>
      </c>
      <c r="P34" t="str">
        <f t="shared" ref="P34:P51" si="19">IF(O34,17-MATCH(N34-1,N16:N33),"")</f>
        <v/>
      </c>
      <c r="Q34" t="str">
        <f t="shared" ref="Q34:Q51" ca="1" si="20">IF(O34,_xlfn.TEXTJOIN(",",TRUE,INDIRECT(_xlfn.CONCAT("E",(ROW()-P34),":E",(ROW()-1)),TRUE)),"")</f>
        <v/>
      </c>
      <c r="T34">
        <v>37</v>
      </c>
      <c r="U34">
        <v>6</v>
      </c>
      <c r="V34">
        <v>0</v>
      </c>
      <c r="Z34" t="str">
        <f t="shared" si="1"/>
        <v/>
      </c>
    </row>
    <row r="35" spans="1:26" x14ac:dyDescent="0.2">
      <c r="A35" s="1"/>
      <c r="B35" s="1" t="s">
        <v>61</v>
      </c>
      <c r="C35" s="1" t="s">
        <v>17</v>
      </c>
      <c r="D35" s="1" t="s">
        <v>18</v>
      </c>
      <c r="E35" s="1" t="s">
        <v>8</v>
      </c>
      <c r="F35" s="1" t="s">
        <v>9</v>
      </c>
      <c r="G35" s="1" t="s">
        <v>62</v>
      </c>
      <c r="H35">
        <f t="shared" si="2"/>
        <v>1</v>
      </c>
      <c r="I35">
        <f>IF(ISBLANK(A35),I34/1,LOOKUP(Sheet1!G35,FIPS!A$3:A$55,FIPS!C$3:C$55))</f>
        <v>1</v>
      </c>
      <c r="J35" t="b">
        <f t="shared" si="15"/>
        <v>1</v>
      </c>
      <c r="K35" t="str">
        <f t="shared" si="4"/>
        <v>Covington</v>
      </c>
      <c r="L35" t="b">
        <f t="shared" si="16"/>
        <v>0</v>
      </c>
      <c r="M35" t="str">
        <f t="shared" si="6"/>
        <v/>
      </c>
      <c r="N35">
        <f t="shared" si="17"/>
        <v>20</v>
      </c>
      <c r="O35" t="b">
        <f t="shared" si="18"/>
        <v>0</v>
      </c>
      <c r="P35" t="str">
        <f t="shared" si="19"/>
        <v/>
      </c>
      <c r="Q35" t="str">
        <f t="shared" ca="1" si="20"/>
        <v/>
      </c>
      <c r="T35">
        <v>39</v>
      </c>
      <c r="U35">
        <v>5</v>
      </c>
      <c r="V35">
        <v>0</v>
      </c>
      <c r="Z35" t="str">
        <f t="shared" si="1"/>
        <v/>
      </c>
    </row>
    <row r="36" spans="1:26" x14ac:dyDescent="0.2">
      <c r="A36" s="1"/>
      <c r="B36" s="1" t="s">
        <v>63</v>
      </c>
      <c r="C36" s="1" t="s">
        <v>17</v>
      </c>
      <c r="D36" s="1" t="s">
        <v>18</v>
      </c>
      <c r="E36" s="1" t="s">
        <v>8</v>
      </c>
      <c r="F36" s="1" t="s">
        <v>9</v>
      </c>
      <c r="G36" s="1" t="s">
        <v>64</v>
      </c>
      <c r="H36">
        <f t="shared" si="2"/>
        <v>1</v>
      </c>
      <c r="I36">
        <f>IF(ISBLANK(A36),I35/1,LOOKUP(Sheet1!G36,FIPS!A$3:A$55,FIPS!C$3:C$55))</f>
        <v>1</v>
      </c>
      <c r="J36" t="b">
        <f t="shared" si="15"/>
        <v>1</v>
      </c>
      <c r="K36" t="str">
        <f t="shared" si="4"/>
        <v>Crenshaw</v>
      </c>
      <c r="L36" t="b">
        <f t="shared" si="16"/>
        <v>0</v>
      </c>
      <c r="M36" t="str">
        <f t="shared" si="6"/>
        <v/>
      </c>
      <c r="N36">
        <f t="shared" si="17"/>
        <v>21</v>
      </c>
      <c r="O36" t="b">
        <f t="shared" si="18"/>
        <v>0</v>
      </c>
      <c r="P36" t="str">
        <f t="shared" si="19"/>
        <v/>
      </c>
      <c r="Q36" t="str">
        <f t="shared" ca="1" si="20"/>
        <v/>
      </c>
      <c r="T36">
        <v>41</v>
      </c>
      <c r="U36">
        <v>6</v>
      </c>
      <c r="V36">
        <v>0</v>
      </c>
      <c r="Z36" t="str">
        <f t="shared" si="1"/>
        <v/>
      </c>
    </row>
    <row r="37" spans="1:26" x14ac:dyDescent="0.2">
      <c r="A37" s="1"/>
      <c r="B37" s="1" t="s">
        <v>65</v>
      </c>
      <c r="C37" s="1" t="s">
        <v>17</v>
      </c>
      <c r="D37" s="1" t="s">
        <v>18</v>
      </c>
      <c r="G37" s="1" t="s">
        <v>66</v>
      </c>
      <c r="H37">
        <f t="shared" si="2"/>
        <v>1</v>
      </c>
      <c r="I37">
        <f>IF(ISBLANK(A37),I36/1,LOOKUP(Sheet1!G37,FIPS!A$3:A$55,FIPS!C$3:C$55))</f>
        <v>1</v>
      </c>
      <c r="J37" t="b">
        <f t="shared" si="15"/>
        <v>1</v>
      </c>
      <c r="K37" t="str">
        <f t="shared" si="4"/>
        <v>Cullman</v>
      </c>
      <c r="L37" t="b">
        <f t="shared" si="16"/>
        <v>0</v>
      </c>
      <c r="M37" t="str">
        <f t="shared" si="6"/>
        <v/>
      </c>
      <c r="N37">
        <f t="shared" si="17"/>
        <v>22</v>
      </c>
      <c r="O37" t="b">
        <f t="shared" si="18"/>
        <v>0</v>
      </c>
      <c r="P37" t="str">
        <f t="shared" si="19"/>
        <v/>
      </c>
      <c r="Q37" t="str">
        <f t="shared" ca="1" si="20"/>
        <v/>
      </c>
      <c r="T37">
        <v>43</v>
      </c>
      <c r="U37">
        <v>4</v>
      </c>
      <c r="V37">
        <v>0</v>
      </c>
      <c r="Z37" t="str">
        <f t="shared" si="1"/>
        <v/>
      </c>
    </row>
    <row r="38" spans="1:26" x14ac:dyDescent="0.2">
      <c r="A38" s="1"/>
      <c r="E38" s="1" t="s">
        <v>39</v>
      </c>
      <c r="F38" s="1" t="s">
        <v>6</v>
      </c>
      <c r="G38" s="1" t="s">
        <v>66</v>
      </c>
      <c r="H38">
        <f t="shared" si="2"/>
        <v>1</v>
      </c>
      <c r="I38">
        <f>IF(ISBLANK(A38),I37/1,LOOKUP(Sheet1!G38,FIPS!A$3:A$55,FIPS!C$3:C$55))</f>
        <v>1</v>
      </c>
      <c r="J38" t="b">
        <f t="shared" si="15"/>
        <v>0</v>
      </c>
      <c r="K38" t="str">
        <f t="shared" si="4"/>
        <v/>
      </c>
      <c r="L38" t="b">
        <f t="shared" si="16"/>
        <v>1</v>
      </c>
      <c r="M38" t="str">
        <f t="shared" si="6"/>
        <v>Cullman</v>
      </c>
      <c r="N38">
        <f t="shared" si="17"/>
        <v>22</v>
      </c>
      <c r="O38" t="b">
        <f t="shared" si="18"/>
        <v>0</v>
      </c>
      <c r="P38" t="str">
        <f t="shared" si="19"/>
        <v/>
      </c>
      <c r="Q38" t="str">
        <f t="shared" ca="1" si="20"/>
        <v/>
      </c>
      <c r="W38">
        <v>18976</v>
      </c>
      <c r="Z38" t="str">
        <f t="shared" si="1"/>
        <v/>
      </c>
    </row>
    <row r="39" spans="1:26" x14ac:dyDescent="0.2">
      <c r="A39" s="1"/>
      <c r="E39" s="1" t="s">
        <v>8</v>
      </c>
      <c r="F39" s="1" t="s">
        <v>9</v>
      </c>
      <c r="G39" s="1" t="s">
        <v>10</v>
      </c>
      <c r="H39">
        <f t="shared" si="2"/>
        <v>1</v>
      </c>
      <c r="I39">
        <f>IF(ISBLANK(A39),I38/1,LOOKUP(Sheet1!G39,FIPS!A$3:A$55,FIPS!C$3:C$55))</f>
        <v>1</v>
      </c>
      <c r="J39" t="b">
        <f t="shared" si="15"/>
        <v>0</v>
      </c>
      <c r="K39" t="str">
        <f t="shared" si="4"/>
        <v/>
      </c>
      <c r="L39" t="b">
        <f t="shared" si="16"/>
        <v>0</v>
      </c>
      <c r="M39" t="str">
        <f t="shared" si="6"/>
        <v/>
      </c>
      <c r="N39">
        <f t="shared" si="17"/>
        <v>22</v>
      </c>
      <c r="O39" t="b">
        <f t="shared" si="18"/>
        <v>1</v>
      </c>
      <c r="P39">
        <f t="shared" si="19"/>
        <v>1</v>
      </c>
      <c r="Q39" t="str">
        <f t="shared" ca="1" si="20"/>
        <v>009</v>
      </c>
      <c r="W39">
        <v>99999</v>
      </c>
      <c r="Z39" t="str">
        <f t="shared" si="1"/>
        <v/>
      </c>
    </row>
    <row r="40" spans="1:26" x14ac:dyDescent="0.2">
      <c r="A40" s="1"/>
      <c r="B40" s="1" t="s">
        <v>67</v>
      </c>
      <c r="C40" s="1" t="s">
        <v>68</v>
      </c>
      <c r="G40" s="1" t="s">
        <v>69</v>
      </c>
      <c r="H40">
        <f t="shared" si="2"/>
        <v>1</v>
      </c>
      <c r="I40">
        <f>IF(ISBLANK(A40),I39/1,LOOKUP(Sheet1!G40,FIPS!A$3:A$55,FIPS!C$3:C$55))</f>
        <v>1</v>
      </c>
      <c r="J40" t="b">
        <f t="shared" si="15"/>
        <v>1</v>
      </c>
      <c r="K40" t="str">
        <f t="shared" si="4"/>
        <v>Dale</v>
      </c>
      <c r="L40" t="b">
        <f t="shared" si="16"/>
        <v>0</v>
      </c>
      <c r="M40" t="str">
        <f t="shared" si="6"/>
        <v/>
      </c>
      <c r="N40">
        <f t="shared" si="17"/>
        <v>23</v>
      </c>
      <c r="O40" t="b">
        <f t="shared" si="18"/>
        <v>0</v>
      </c>
      <c r="P40" t="str">
        <f t="shared" si="19"/>
        <v/>
      </c>
      <c r="Q40" t="str">
        <f t="shared" ca="1" si="20"/>
        <v/>
      </c>
      <c r="T40">
        <v>45</v>
      </c>
      <c r="U40">
        <v>5</v>
      </c>
      <c r="V40">
        <v>2180</v>
      </c>
      <c r="Z40" t="str">
        <f t="shared" si="1"/>
        <v/>
      </c>
    </row>
    <row r="41" spans="1:26" x14ac:dyDescent="0.2">
      <c r="A41" s="1"/>
      <c r="E41" s="1" t="s">
        <v>33</v>
      </c>
      <c r="F41" s="1" t="s">
        <v>70</v>
      </c>
      <c r="G41" s="1" t="s">
        <v>71</v>
      </c>
      <c r="H41">
        <f t="shared" si="2"/>
        <v>1</v>
      </c>
      <c r="I41">
        <f>IF(ISBLANK(A41),I40/1,LOOKUP(Sheet1!G41,FIPS!A$3:A$55,FIPS!C$3:C$55))</f>
        <v>1</v>
      </c>
      <c r="J41" t="b">
        <f t="shared" si="15"/>
        <v>0</v>
      </c>
      <c r="K41" t="str">
        <f t="shared" si="4"/>
        <v/>
      </c>
      <c r="L41" t="b">
        <f t="shared" si="16"/>
        <v>1</v>
      </c>
      <c r="M41" t="str">
        <f t="shared" si="6"/>
        <v>Dothan</v>
      </c>
      <c r="N41">
        <f t="shared" si="17"/>
        <v>23</v>
      </c>
      <c r="O41" t="b">
        <f t="shared" si="18"/>
        <v>0</v>
      </c>
      <c r="P41" t="str">
        <f t="shared" si="19"/>
        <v/>
      </c>
      <c r="Q41" t="str">
        <f t="shared" ca="1" si="20"/>
        <v/>
      </c>
      <c r="W41">
        <v>21184</v>
      </c>
      <c r="Z41" t="str">
        <f t="shared" si="1"/>
        <v/>
      </c>
    </row>
    <row r="42" spans="1:26" x14ac:dyDescent="0.2">
      <c r="A42" s="1"/>
      <c r="E42" s="1" t="s">
        <v>45</v>
      </c>
      <c r="F42" s="1" t="s">
        <v>6</v>
      </c>
      <c r="G42" s="1" t="s">
        <v>51</v>
      </c>
      <c r="H42">
        <f t="shared" si="2"/>
        <v>1</v>
      </c>
      <c r="I42">
        <f>IF(ISBLANK(A42),I41/1,LOOKUP(Sheet1!G42,FIPS!A$3:A$55,FIPS!C$3:C$55))</f>
        <v>1</v>
      </c>
      <c r="J42" t="b">
        <f t="shared" si="15"/>
        <v>0</v>
      </c>
      <c r="K42" t="str">
        <f t="shared" si="4"/>
        <v/>
      </c>
      <c r="L42" t="b">
        <f t="shared" si="16"/>
        <v>1</v>
      </c>
      <c r="M42" t="str">
        <f t="shared" si="6"/>
        <v>Enterprise</v>
      </c>
      <c r="N42">
        <f t="shared" si="17"/>
        <v>23</v>
      </c>
      <c r="O42" t="b">
        <f t="shared" si="18"/>
        <v>0</v>
      </c>
      <c r="P42" t="str">
        <f t="shared" si="19"/>
        <v/>
      </c>
      <c r="Q42" t="str">
        <f t="shared" ca="1" si="20"/>
        <v/>
      </c>
      <c r="W42">
        <v>24184</v>
      </c>
      <c r="Z42" t="str">
        <f t="shared" si="1"/>
        <v/>
      </c>
    </row>
    <row r="43" spans="1:26" x14ac:dyDescent="0.2">
      <c r="A43" s="1"/>
      <c r="E43" s="1" t="s">
        <v>72</v>
      </c>
      <c r="F43" s="1" t="s">
        <v>6</v>
      </c>
      <c r="G43" s="1" t="s">
        <v>73</v>
      </c>
      <c r="H43">
        <f t="shared" si="2"/>
        <v>1</v>
      </c>
      <c r="I43">
        <f>IF(ISBLANK(A43),I42/1,LOOKUP(Sheet1!G43,FIPS!A$3:A$55,FIPS!C$3:C$55))</f>
        <v>1</v>
      </c>
      <c r="J43" t="b">
        <f t="shared" si="15"/>
        <v>0</v>
      </c>
      <c r="K43" t="str">
        <f t="shared" si="4"/>
        <v/>
      </c>
      <c r="L43" t="b">
        <f t="shared" si="16"/>
        <v>1</v>
      </c>
      <c r="M43" t="str">
        <f t="shared" si="6"/>
        <v>Ozark</v>
      </c>
      <c r="N43">
        <f t="shared" si="17"/>
        <v>23</v>
      </c>
      <c r="O43" t="b">
        <f t="shared" si="18"/>
        <v>0</v>
      </c>
      <c r="P43" t="str">
        <f t="shared" si="19"/>
        <v/>
      </c>
      <c r="Q43" t="str">
        <f t="shared" ca="1" si="20"/>
        <v/>
      </c>
      <c r="W43">
        <v>57648</v>
      </c>
      <c r="Z43" t="str">
        <f t="shared" si="1"/>
        <v/>
      </c>
    </row>
    <row r="44" spans="1:26" x14ac:dyDescent="0.2">
      <c r="A44" s="1"/>
      <c r="E44" s="1" t="s">
        <v>8</v>
      </c>
      <c r="F44" s="1" t="s">
        <v>9</v>
      </c>
      <c r="G44" s="1" t="s">
        <v>10</v>
      </c>
      <c r="H44">
        <f t="shared" si="2"/>
        <v>1</v>
      </c>
      <c r="I44">
        <f>IF(ISBLANK(A44),I43/1,LOOKUP(Sheet1!G44,FIPS!A$3:A$55,FIPS!C$3:C$55))</f>
        <v>1</v>
      </c>
      <c r="J44" t="b">
        <f t="shared" si="15"/>
        <v>0</v>
      </c>
      <c r="K44" t="str">
        <f t="shared" si="4"/>
        <v/>
      </c>
      <c r="L44" t="b">
        <f t="shared" si="16"/>
        <v>0</v>
      </c>
      <c r="M44" t="str">
        <f t="shared" si="6"/>
        <v/>
      </c>
      <c r="N44">
        <f t="shared" si="17"/>
        <v>23</v>
      </c>
      <c r="O44" t="b">
        <f t="shared" si="18"/>
        <v>1</v>
      </c>
      <c r="P44">
        <f t="shared" si="19"/>
        <v>3</v>
      </c>
      <c r="Q44" t="str">
        <f t="shared" ca="1" si="20"/>
        <v>012,013,033</v>
      </c>
      <c r="W44">
        <v>99999</v>
      </c>
      <c r="Z44" t="str">
        <f t="shared" si="1"/>
        <v/>
      </c>
    </row>
    <row r="45" spans="1:26" x14ac:dyDescent="0.2">
      <c r="A45" s="1"/>
      <c r="B45" s="1" t="s">
        <v>37</v>
      </c>
      <c r="C45" s="1" t="s">
        <v>17</v>
      </c>
      <c r="D45" s="1" t="s">
        <v>18</v>
      </c>
      <c r="G45" s="1" t="s">
        <v>74</v>
      </c>
      <c r="H45">
        <f t="shared" si="2"/>
        <v>1</v>
      </c>
      <c r="I45">
        <f>IF(ISBLANK(A45),I44/1,LOOKUP(Sheet1!G45,FIPS!A$3:A$55,FIPS!C$3:C$55))</f>
        <v>1</v>
      </c>
      <c r="J45" t="b">
        <f t="shared" si="15"/>
        <v>1</v>
      </c>
      <c r="K45" t="str">
        <f t="shared" si="4"/>
        <v>Dallas</v>
      </c>
      <c r="L45" t="b">
        <f t="shared" si="16"/>
        <v>0</v>
      </c>
      <c r="M45" t="str">
        <f t="shared" si="6"/>
        <v/>
      </c>
      <c r="N45">
        <f t="shared" si="17"/>
        <v>24</v>
      </c>
      <c r="O45" t="b">
        <f t="shared" si="18"/>
        <v>0</v>
      </c>
      <c r="P45" t="str">
        <f t="shared" si="19"/>
        <v/>
      </c>
      <c r="Q45" t="str">
        <f t="shared" ca="1" si="20"/>
        <v/>
      </c>
      <c r="T45">
        <v>47</v>
      </c>
      <c r="U45">
        <v>5</v>
      </c>
      <c r="V45">
        <v>0</v>
      </c>
      <c r="Z45" t="str">
        <f t="shared" si="1"/>
        <v/>
      </c>
    </row>
    <row r="46" spans="1:26" x14ac:dyDescent="0.2">
      <c r="A46" s="1"/>
      <c r="E46" s="1" t="s">
        <v>75</v>
      </c>
      <c r="F46" s="1" t="s">
        <v>6</v>
      </c>
      <c r="G46" s="1" t="s">
        <v>76</v>
      </c>
      <c r="H46">
        <f t="shared" si="2"/>
        <v>1</v>
      </c>
      <c r="I46">
        <f>IF(ISBLANK(A46),I45/1,LOOKUP(Sheet1!G46,FIPS!A$3:A$55,FIPS!C$3:C$55))</f>
        <v>1</v>
      </c>
      <c r="J46" t="b">
        <f t="shared" si="15"/>
        <v>0</v>
      </c>
      <c r="K46" t="str">
        <f t="shared" si="4"/>
        <v/>
      </c>
      <c r="L46" t="b">
        <f t="shared" si="16"/>
        <v>1</v>
      </c>
      <c r="M46" t="str">
        <f t="shared" si="6"/>
        <v>Selma</v>
      </c>
      <c r="N46">
        <f t="shared" si="17"/>
        <v>24</v>
      </c>
      <c r="O46" t="b">
        <f t="shared" si="18"/>
        <v>0</v>
      </c>
      <c r="P46" t="str">
        <f t="shared" si="19"/>
        <v/>
      </c>
      <c r="Q46" t="str">
        <f t="shared" ca="1" si="20"/>
        <v/>
      </c>
      <c r="W46">
        <v>69120</v>
      </c>
      <c r="Z46" t="str">
        <f t="shared" si="1"/>
        <v/>
      </c>
    </row>
    <row r="47" spans="1:26" x14ac:dyDescent="0.2">
      <c r="A47" s="1"/>
      <c r="E47" s="1" t="s">
        <v>8</v>
      </c>
      <c r="F47" s="1" t="s">
        <v>9</v>
      </c>
      <c r="G47" s="1" t="s">
        <v>10</v>
      </c>
      <c r="H47">
        <f t="shared" si="2"/>
        <v>1</v>
      </c>
      <c r="I47">
        <f>IF(ISBLANK(A47),I46/1,LOOKUP(Sheet1!G47,FIPS!A$3:A$55,FIPS!C$3:C$55))</f>
        <v>1</v>
      </c>
      <c r="J47" t="b">
        <f t="shared" si="15"/>
        <v>0</v>
      </c>
      <c r="K47" t="str">
        <f t="shared" si="4"/>
        <v/>
      </c>
      <c r="L47" t="b">
        <f t="shared" si="16"/>
        <v>0</v>
      </c>
      <c r="M47" t="str">
        <f t="shared" si="6"/>
        <v/>
      </c>
      <c r="N47">
        <f t="shared" si="17"/>
        <v>24</v>
      </c>
      <c r="O47" t="b">
        <f t="shared" si="18"/>
        <v>1</v>
      </c>
      <c r="P47">
        <f t="shared" si="19"/>
        <v>1</v>
      </c>
      <c r="Q47" t="str">
        <f t="shared" ca="1" si="20"/>
        <v>039</v>
      </c>
      <c r="W47">
        <v>99999</v>
      </c>
      <c r="Z47" t="str">
        <f t="shared" si="1"/>
        <v/>
      </c>
    </row>
    <row r="48" spans="1:26" x14ac:dyDescent="0.2">
      <c r="A48" s="1"/>
      <c r="B48" s="1" t="s">
        <v>77</v>
      </c>
      <c r="C48" s="1" t="s">
        <v>17</v>
      </c>
      <c r="D48" s="1" t="s">
        <v>18</v>
      </c>
      <c r="G48" s="1" t="s">
        <v>78</v>
      </c>
      <c r="H48">
        <f t="shared" si="2"/>
        <v>1</v>
      </c>
      <c r="I48">
        <f>IF(ISBLANK(A48),I47/1,LOOKUP(Sheet1!G48,FIPS!A$3:A$55,FIPS!C$3:C$55))</f>
        <v>1</v>
      </c>
      <c r="J48" t="b">
        <f t="shared" si="15"/>
        <v>1</v>
      </c>
      <c r="K48" t="str">
        <f t="shared" si="4"/>
        <v>De Kalb</v>
      </c>
      <c r="L48" t="b">
        <f t="shared" si="16"/>
        <v>0</v>
      </c>
      <c r="M48" t="str">
        <f t="shared" si="6"/>
        <v/>
      </c>
      <c r="N48">
        <f t="shared" si="17"/>
        <v>25</v>
      </c>
      <c r="O48" t="b">
        <f t="shared" si="18"/>
        <v>0</v>
      </c>
      <c r="P48" t="str">
        <f t="shared" si="19"/>
        <v/>
      </c>
      <c r="Q48" t="str">
        <f t="shared" ca="1" si="20"/>
        <v/>
      </c>
      <c r="T48">
        <v>49</v>
      </c>
      <c r="U48">
        <v>4</v>
      </c>
      <c r="V48">
        <v>0</v>
      </c>
      <c r="Z48" t="str">
        <f t="shared" si="1"/>
        <v/>
      </c>
    </row>
    <row r="49" spans="1:26" x14ac:dyDescent="0.2">
      <c r="A49" s="1"/>
      <c r="E49" s="1" t="s">
        <v>52</v>
      </c>
      <c r="F49" s="1" t="s">
        <v>6</v>
      </c>
      <c r="G49" s="1" t="s">
        <v>79</v>
      </c>
      <c r="H49">
        <f t="shared" si="2"/>
        <v>1</v>
      </c>
      <c r="I49">
        <f>IF(ISBLANK(A49),I48/1,LOOKUP(Sheet1!G49,FIPS!A$3:A$55,FIPS!C$3:C$55))</f>
        <v>1</v>
      </c>
      <c r="J49" t="b">
        <f t="shared" si="15"/>
        <v>0</v>
      </c>
      <c r="K49" t="str">
        <f t="shared" si="4"/>
        <v/>
      </c>
      <c r="L49" t="b">
        <f t="shared" si="16"/>
        <v>1</v>
      </c>
      <c r="M49" t="str">
        <f t="shared" si="6"/>
        <v>Fort Payne</v>
      </c>
      <c r="N49">
        <f t="shared" si="17"/>
        <v>25</v>
      </c>
      <c r="O49" t="b">
        <f t="shared" si="18"/>
        <v>0</v>
      </c>
      <c r="P49" t="str">
        <f t="shared" si="19"/>
        <v/>
      </c>
      <c r="Q49" t="str">
        <f t="shared" ca="1" si="20"/>
        <v/>
      </c>
      <c r="W49">
        <v>27616</v>
      </c>
      <c r="Z49" t="str">
        <f t="shared" si="1"/>
        <v/>
      </c>
    </row>
    <row r="50" spans="1:26" x14ac:dyDescent="0.2">
      <c r="A50" s="1"/>
      <c r="E50" s="1" t="s">
        <v>8</v>
      </c>
      <c r="F50" s="1" t="s">
        <v>9</v>
      </c>
      <c r="G50" s="1" t="s">
        <v>10</v>
      </c>
      <c r="H50">
        <f t="shared" si="2"/>
        <v>1</v>
      </c>
      <c r="I50">
        <f>IF(ISBLANK(A50),I49/1,LOOKUP(Sheet1!G50,FIPS!A$3:A$55,FIPS!C$3:C$55))</f>
        <v>1</v>
      </c>
      <c r="J50" t="b">
        <f t="shared" si="15"/>
        <v>0</v>
      </c>
      <c r="K50" t="str">
        <f t="shared" si="4"/>
        <v/>
      </c>
      <c r="L50" t="b">
        <f t="shared" si="16"/>
        <v>0</v>
      </c>
      <c r="M50" t="str">
        <f t="shared" si="6"/>
        <v/>
      </c>
      <c r="N50">
        <f t="shared" si="17"/>
        <v>25</v>
      </c>
      <c r="O50" t="b">
        <f t="shared" si="18"/>
        <v>1</v>
      </c>
      <c r="P50">
        <f t="shared" si="19"/>
        <v>1</v>
      </c>
      <c r="Q50" t="str">
        <f t="shared" ca="1" si="20"/>
        <v>017</v>
      </c>
      <c r="W50">
        <v>99999</v>
      </c>
      <c r="Z50" t="str">
        <f t="shared" si="1"/>
        <v/>
      </c>
    </row>
    <row r="51" spans="1:26" x14ac:dyDescent="0.2">
      <c r="A51" s="1"/>
      <c r="B51" s="1" t="s">
        <v>80</v>
      </c>
      <c r="C51" s="1" t="s">
        <v>3</v>
      </c>
      <c r="G51" s="1" t="s">
        <v>81</v>
      </c>
      <c r="H51">
        <f t="shared" si="2"/>
        <v>1</v>
      </c>
      <c r="I51">
        <f>IF(ISBLANK(A51),I50/1,LOOKUP(Sheet1!G51,FIPS!A$3:A$55,FIPS!C$3:C$55))</f>
        <v>1</v>
      </c>
      <c r="J51" t="b">
        <f t="shared" si="15"/>
        <v>1</v>
      </c>
      <c r="K51" t="str">
        <f t="shared" si="4"/>
        <v>Elmore</v>
      </c>
      <c r="L51" t="b">
        <f t="shared" si="16"/>
        <v>0</v>
      </c>
      <c r="M51" t="str">
        <f t="shared" si="6"/>
        <v/>
      </c>
      <c r="N51">
        <f t="shared" si="17"/>
        <v>26</v>
      </c>
      <c r="O51" t="b">
        <f t="shared" si="18"/>
        <v>0</v>
      </c>
      <c r="P51" t="str">
        <f t="shared" si="19"/>
        <v/>
      </c>
      <c r="Q51" t="str">
        <f t="shared" ca="1" si="20"/>
        <v/>
      </c>
      <c r="T51">
        <v>51</v>
      </c>
      <c r="U51">
        <v>5</v>
      </c>
      <c r="V51">
        <v>5240</v>
      </c>
      <c r="Z51" t="str">
        <f t="shared" si="1"/>
        <v/>
      </c>
    </row>
    <row r="52" spans="1:26" x14ac:dyDescent="0.2">
      <c r="A52" s="1"/>
      <c r="E52" s="1" t="s">
        <v>5</v>
      </c>
      <c r="F52" s="1" t="s">
        <v>6</v>
      </c>
      <c r="G52" s="1" t="s">
        <v>7</v>
      </c>
      <c r="H52">
        <f t="shared" si="2"/>
        <v>1</v>
      </c>
      <c r="I52">
        <f>IF(ISBLANK(A52),I51/1,LOOKUP(Sheet1!G52,FIPS!A$3:A$55,FIPS!C$3:C$55))</f>
        <v>1</v>
      </c>
      <c r="J52" t="b">
        <f t="shared" si="15"/>
        <v>0</v>
      </c>
      <c r="K52" t="str">
        <f t="shared" si="4"/>
        <v/>
      </c>
      <c r="L52" t="b">
        <f t="shared" si="16"/>
        <v>1</v>
      </c>
      <c r="M52" t="str">
        <f t="shared" si="6"/>
        <v>Prattville</v>
      </c>
      <c r="N52">
        <f t="shared" ref="N52:N65" si="21">IF(ISBLANK(A52),IF(ISBLANK(B52),N51,B52/1),"")</f>
        <v>26</v>
      </c>
      <c r="O52" t="b">
        <f t="shared" ref="O52:O65" si="22">AND(ISNUMBER(N52),E52="999",NOT(J52))</f>
        <v>0</v>
      </c>
      <c r="P52" t="str">
        <f t="shared" ref="P52:P65" si="23">IF(O52,17-MATCH(N52-1,N34:N51),"")</f>
        <v/>
      </c>
      <c r="Q52" t="str">
        <f t="shared" ref="Q52:Q65" ca="1" si="24">IF(O52,_xlfn.TEXTJOIN(",",TRUE,INDIRECT(_xlfn.CONCAT("E",(ROW()-P52),":E",(ROW()-1)),TRUE)),"")</f>
        <v/>
      </c>
      <c r="W52">
        <v>62328</v>
      </c>
      <c r="Z52" t="str">
        <f t="shared" si="1"/>
        <v/>
      </c>
    </row>
    <row r="53" spans="1:26" x14ac:dyDescent="0.2">
      <c r="A53" s="1"/>
      <c r="E53" s="1" t="s">
        <v>8</v>
      </c>
      <c r="F53" s="1" t="s">
        <v>9</v>
      </c>
      <c r="G53" s="1" t="s">
        <v>10</v>
      </c>
      <c r="H53">
        <f t="shared" si="2"/>
        <v>1</v>
      </c>
      <c r="I53">
        <f>IF(ISBLANK(A53),I52/1,LOOKUP(Sheet1!G53,FIPS!A$3:A$55,FIPS!C$3:C$55))</f>
        <v>1</v>
      </c>
      <c r="J53" t="b">
        <f t="shared" si="15"/>
        <v>0</v>
      </c>
      <c r="K53" t="str">
        <f t="shared" si="4"/>
        <v/>
      </c>
      <c r="L53" t="b">
        <f t="shared" si="16"/>
        <v>0</v>
      </c>
      <c r="M53" t="str">
        <f t="shared" si="6"/>
        <v/>
      </c>
      <c r="N53">
        <f t="shared" si="21"/>
        <v>26</v>
      </c>
      <c r="O53" t="b">
        <f t="shared" si="22"/>
        <v>1</v>
      </c>
      <c r="P53">
        <f t="shared" si="23"/>
        <v>1</v>
      </c>
      <c r="Q53" t="str">
        <f t="shared" ca="1" si="24"/>
        <v>035</v>
      </c>
      <c r="W53">
        <v>99999</v>
      </c>
      <c r="Z53" t="str">
        <f t="shared" si="1"/>
        <v/>
      </c>
    </row>
    <row r="54" spans="1:26" x14ac:dyDescent="0.2">
      <c r="A54" s="1"/>
      <c r="B54" s="1" t="s">
        <v>82</v>
      </c>
      <c r="C54" s="1" t="s">
        <v>17</v>
      </c>
      <c r="D54" s="1" t="s">
        <v>18</v>
      </c>
      <c r="E54" s="1" t="s">
        <v>8</v>
      </c>
      <c r="F54" s="1" t="s">
        <v>9</v>
      </c>
      <c r="G54" s="1" t="s">
        <v>83</v>
      </c>
      <c r="H54">
        <f t="shared" si="2"/>
        <v>1</v>
      </c>
      <c r="I54">
        <f>IF(ISBLANK(A54),I53/1,LOOKUP(Sheet1!G54,FIPS!A$3:A$55,FIPS!C$3:C$55))</f>
        <v>1</v>
      </c>
      <c r="J54" t="b">
        <f t="shared" si="15"/>
        <v>1</v>
      </c>
      <c r="K54" t="str">
        <f t="shared" si="4"/>
        <v>Escambia</v>
      </c>
      <c r="L54" t="b">
        <f t="shared" si="16"/>
        <v>0</v>
      </c>
      <c r="M54" t="str">
        <f t="shared" si="6"/>
        <v/>
      </c>
      <c r="N54">
        <f t="shared" si="21"/>
        <v>27</v>
      </c>
      <c r="O54" t="b">
        <f t="shared" si="22"/>
        <v>0</v>
      </c>
      <c r="P54" t="str">
        <f t="shared" si="23"/>
        <v/>
      </c>
      <c r="Q54" t="str">
        <f t="shared" ca="1" si="24"/>
        <v/>
      </c>
      <c r="T54">
        <v>53</v>
      </c>
      <c r="U54">
        <v>5</v>
      </c>
      <c r="V54">
        <v>0</v>
      </c>
      <c r="Z54" t="str">
        <f t="shared" si="1"/>
        <v/>
      </c>
    </row>
    <row r="55" spans="1:26" x14ac:dyDescent="0.2">
      <c r="A55" s="1"/>
      <c r="B55" s="1" t="s">
        <v>84</v>
      </c>
      <c r="C55" s="1" t="s">
        <v>85</v>
      </c>
      <c r="D55" s="1" t="s">
        <v>26</v>
      </c>
      <c r="G55" s="1" t="s">
        <v>86</v>
      </c>
      <c r="H55">
        <f t="shared" si="2"/>
        <v>1</v>
      </c>
      <c r="I55">
        <f>IF(ISBLANK(A55),I54/1,LOOKUP(Sheet1!G55,FIPS!A$3:A$55,FIPS!C$3:C$55))</f>
        <v>1</v>
      </c>
      <c r="J55" t="b">
        <f t="shared" si="15"/>
        <v>1</v>
      </c>
      <c r="K55" t="str">
        <f t="shared" si="4"/>
        <v>Etowah</v>
      </c>
      <c r="L55" t="b">
        <f t="shared" si="16"/>
        <v>0</v>
      </c>
      <c r="M55" t="str">
        <f t="shared" si="6"/>
        <v/>
      </c>
      <c r="N55">
        <f t="shared" si="21"/>
        <v>28</v>
      </c>
      <c r="O55" t="b">
        <f t="shared" si="22"/>
        <v>0</v>
      </c>
      <c r="P55" t="str">
        <f t="shared" si="23"/>
        <v/>
      </c>
      <c r="Q55" t="str">
        <f t="shared" ca="1" si="24"/>
        <v/>
      </c>
      <c r="T55">
        <v>55</v>
      </c>
      <c r="U55">
        <v>4</v>
      </c>
      <c r="V55">
        <v>2880</v>
      </c>
      <c r="Z55" t="str">
        <f t="shared" si="1"/>
        <v/>
      </c>
    </row>
    <row r="56" spans="1:26" x14ac:dyDescent="0.2">
      <c r="A56" s="1"/>
      <c r="E56" s="1" t="s">
        <v>57</v>
      </c>
      <c r="F56" s="1" t="s">
        <v>35</v>
      </c>
      <c r="G56" s="1" t="s">
        <v>87</v>
      </c>
      <c r="H56">
        <f t="shared" si="2"/>
        <v>1</v>
      </c>
      <c r="I56">
        <f>IF(ISBLANK(A56),I55/1,LOOKUP(Sheet1!G56,FIPS!A$3:A$55,FIPS!C$3:C$55))</f>
        <v>1</v>
      </c>
      <c r="J56" t="b">
        <f t="shared" si="15"/>
        <v>0</v>
      </c>
      <c r="K56" t="str">
        <f t="shared" si="4"/>
        <v/>
      </c>
      <c r="L56" t="b">
        <f t="shared" si="16"/>
        <v>1</v>
      </c>
      <c r="M56" t="str">
        <f t="shared" si="6"/>
        <v>Gadsden</v>
      </c>
      <c r="N56">
        <f t="shared" si="21"/>
        <v>28</v>
      </c>
      <c r="O56" t="b">
        <f t="shared" si="22"/>
        <v>0</v>
      </c>
      <c r="P56" t="str">
        <f t="shared" si="23"/>
        <v/>
      </c>
      <c r="Q56" t="str">
        <f t="shared" ca="1" si="24"/>
        <v/>
      </c>
      <c r="W56">
        <v>28696</v>
      </c>
      <c r="Z56" t="str">
        <f t="shared" si="1"/>
        <v/>
      </c>
    </row>
    <row r="57" spans="1:26" x14ac:dyDescent="0.2">
      <c r="A57" s="1"/>
      <c r="E57" s="1" t="s">
        <v>8</v>
      </c>
      <c r="F57" s="1" t="s">
        <v>9</v>
      </c>
      <c r="G57" s="1" t="s">
        <v>10</v>
      </c>
      <c r="H57">
        <f t="shared" si="2"/>
        <v>1</v>
      </c>
      <c r="I57">
        <f>IF(ISBLANK(A57),I56/1,LOOKUP(Sheet1!G57,FIPS!A$3:A$55,FIPS!C$3:C$55))</f>
        <v>1</v>
      </c>
      <c r="J57" t="b">
        <f t="shared" si="15"/>
        <v>0</v>
      </c>
      <c r="K57" t="str">
        <f t="shared" si="4"/>
        <v/>
      </c>
      <c r="L57" t="b">
        <f t="shared" si="16"/>
        <v>0</v>
      </c>
      <c r="M57" t="str">
        <f t="shared" si="6"/>
        <v/>
      </c>
      <c r="N57">
        <f t="shared" si="21"/>
        <v>28</v>
      </c>
      <c r="O57" t="b">
        <f t="shared" si="22"/>
        <v>1</v>
      </c>
      <c r="P57">
        <f t="shared" si="23"/>
        <v>1</v>
      </c>
      <c r="Q57" t="str">
        <f t="shared" ca="1" si="24"/>
        <v>018</v>
      </c>
      <c r="W57">
        <v>99999</v>
      </c>
      <c r="Z57" t="str">
        <f t="shared" si="1"/>
        <v/>
      </c>
    </row>
    <row r="58" spans="1:26" x14ac:dyDescent="0.2">
      <c r="A58" s="1"/>
      <c r="B58" s="1" t="s">
        <v>88</v>
      </c>
      <c r="C58" s="1" t="s">
        <v>17</v>
      </c>
      <c r="D58" s="1" t="s">
        <v>18</v>
      </c>
      <c r="E58" s="1" t="s">
        <v>8</v>
      </c>
      <c r="F58" s="1" t="s">
        <v>9</v>
      </c>
      <c r="G58" s="1" t="s">
        <v>89</v>
      </c>
      <c r="H58">
        <f t="shared" si="2"/>
        <v>1</v>
      </c>
      <c r="I58">
        <f>IF(ISBLANK(A58),I57/1,LOOKUP(Sheet1!G58,FIPS!A$3:A$55,FIPS!C$3:C$55))</f>
        <v>1</v>
      </c>
      <c r="J58" t="b">
        <f t="shared" si="15"/>
        <v>1</v>
      </c>
      <c r="K58" t="str">
        <f t="shared" si="4"/>
        <v>Fayette</v>
      </c>
      <c r="L58" t="b">
        <f t="shared" si="16"/>
        <v>0</v>
      </c>
      <c r="M58" t="str">
        <f t="shared" si="6"/>
        <v/>
      </c>
      <c r="N58">
        <f t="shared" si="21"/>
        <v>29</v>
      </c>
      <c r="O58" t="b">
        <f t="shared" si="22"/>
        <v>0</v>
      </c>
      <c r="P58" t="str">
        <f t="shared" si="23"/>
        <v/>
      </c>
      <c r="Q58" t="str">
        <f t="shared" ca="1" si="24"/>
        <v/>
      </c>
      <c r="T58">
        <v>57</v>
      </c>
      <c r="U58">
        <v>6</v>
      </c>
      <c r="V58">
        <v>0</v>
      </c>
      <c r="Z58" t="str">
        <f t="shared" si="1"/>
        <v/>
      </c>
    </row>
    <row r="59" spans="1:26" x14ac:dyDescent="0.2">
      <c r="A59" s="1"/>
      <c r="B59" s="1" t="s">
        <v>90</v>
      </c>
      <c r="C59" s="1" t="s">
        <v>17</v>
      </c>
      <c r="D59" s="1" t="s">
        <v>18</v>
      </c>
      <c r="E59" s="1" t="s">
        <v>8</v>
      </c>
      <c r="F59" s="1" t="s">
        <v>9</v>
      </c>
      <c r="G59" s="1" t="s">
        <v>91</v>
      </c>
      <c r="H59">
        <f t="shared" si="2"/>
        <v>1</v>
      </c>
      <c r="I59">
        <f>IF(ISBLANK(A59),I58/1,LOOKUP(Sheet1!G59,FIPS!A$3:A$55,FIPS!C$3:C$55))</f>
        <v>1</v>
      </c>
      <c r="J59" t="b">
        <f t="shared" si="15"/>
        <v>1</v>
      </c>
      <c r="K59" t="str">
        <f t="shared" si="4"/>
        <v>Franklin</v>
      </c>
      <c r="L59" t="b">
        <f t="shared" si="16"/>
        <v>0</v>
      </c>
      <c r="M59" t="str">
        <f t="shared" si="6"/>
        <v/>
      </c>
      <c r="N59">
        <f t="shared" si="21"/>
        <v>30</v>
      </c>
      <c r="O59" t="b">
        <f t="shared" si="22"/>
        <v>0</v>
      </c>
      <c r="P59" t="str">
        <f t="shared" si="23"/>
        <v/>
      </c>
      <c r="Q59" t="str">
        <f t="shared" ca="1" si="24"/>
        <v/>
      </c>
      <c r="T59">
        <v>59</v>
      </c>
      <c r="U59">
        <v>5</v>
      </c>
      <c r="V59">
        <v>0</v>
      </c>
      <c r="Z59" t="str">
        <f t="shared" si="1"/>
        <v/>
      </c>
    </row>
    <row r="60" spans="1:26" x14ac:dyDescent="0.2">
      <c r="A60" s="1"/>
      <c r="B60" s="1" t="s">
        <v>92</v>
      </c>
      <c r="C60" s="1" t="s">
        <v>17</v>
      </c>
      <c r="D60" s="1" t="s">
        <v>18</v>
      </c>
      <c r="E60" s="1" t="s">
        <v>8</v>
      </c>
      <c r="F60" s="1" t="s">
        <v>9</v>
      </c>
      <c r="G60" s="1" t="s">
        <v>93</v>
      </c>
      <c r="H60">
        <f t="shared" si="2"/>
        <v>1</v>
      </c>
      <c r="I60">
        <f>IF(ISBLANK(A60),I59/1,LOOKUP(Sheet1!G60,FIPS!A$3:A$55,FIPS!C$3:C$55))</f>
        <v>1</v>
      </c>
      <c r="J60" t="b">
        <f t="shared" si="15"/>
        <v>1</v>
      </c>
      <c r="K60" t="str">
        <f t="shared" si="4"/>
        <v>Geneva</v>
      </c>
      <c r="L60" t="b">
        <f t="shared" si="16"/>
        <v>0</v>
      </c>
      <c r="M60" t="str">
        <f t="shared" si="6"/>
        <v/>
      </c>
      <c r="N60">
        <f t="shared" si="21"/>
        <v>31</v>
      </c>
      <c r="O60" t="b">
        <f t="shared" si="22"/>
        <v>0</v>
      </c>
      <c r="P60" t="str">
        <f t="shared" si="23"/>
        <v/>
      </c>
      <c r="Q60" t="str">
        <f t="shared" ca="1" si="24"/>
        <v/>
      </c>
      <c r="T60">
        <v>61</v>
      </c>
      <c r="U60">
        <v>6</v>
      </c>
      <c r="V60">
        <v>0</v>
      </c>
      <c r="Z60" t="str">
        <f t="shared" si="1"/>
        <v/>
      </c>
    </row>
    <row r="61" spans="1:26" x14ac:dyDescent="0.2">
      <c r="A61" s="1"/>
      <c r="B61" s="1" t="s">
        <v>25</v>
      </c>
      <c r="C61" s="1" t="s">
        <v>17</v>
      </c>
      <c r="D61" s="1" t="s">
        <v>18</v>
      </c>
      <c r="E61" s="1" t="s">
        <v>8</v>
      </c>
      <c r="F61" s="1" t="s">
        <v>9</v>
      </c>
      <c r="G61" s="1" t="s">
        <v>94</v>
      </c>
      <c r="H61">
        <f t="shared" si="2"/>
        <v>1</v>
      </c>
      <c r="I61">
        <f>IF(ISBLANK(A61),I60/1,LOOKUP(Sheet1!G61,FIPS!A$3:A$55,FIPS!C$3:C$55))</f>
        <v>1</v>
      </c>
      <c r="J61" t="b">
        <f t="shared" si="15"/>
        <v>1</v>
      </c>
      <c r="K61" t="str">
        <f t="shared" si="4"/>
        <v>Greene</v>
      </c>
      <c r="L61" t="b">
        <f t="shared" si="16"/>
        <v>0</v>
      </c>
      <c r="M61" t="str">
        <f t="shared" si="6"/>
        <v/>
      </c>
      <c r="N61">
        <f t="shared" si="21"/>
        <v>32</v>
      </c>
      <c r="O61" t="b">
        <f t="shared" si="22"/>
        <v>0</v>
      </c>
      <c r="P61" t="str">
        <f t="shared" si="23"/>
        <v/>
      </c>
      <c r="Q61" t="str">
        <f t="shared" ca="1" si="24"/>
        <v/>
      </c>
      <c r="T61">
        <v>63</v>
      </c>
      <c r="U61">
        <v>6</v>
      </c>
      <c r="V61">
        <v>0</v>
      </c>
      <c r="Z61" t="str">
        <f t="shared" si="1"/>
        <v/>
      </c>
    </row>
    <row r="62" spans="1:26" x14ac:dyDescent="0.2">
      <c r="A62" s="1"/>
      <c r="B62" s="1" t="s">
        <v>72</v>
      </c>
      <c r="C62" s="1" t="s">
        <v>17</v>
      </c>
      <c r="D62" s="1" t="s">
        <v>18</v>
      </c>
      <c r="E62" s="1" t="s">
        <v>8</v>
      </c>
      <c r="F62" s="1" t="s">
        <v>9</v>
      </c>
      <c r="G62" s="1" t="s">
        <v>95</v>
      </c>
      <c r="H62">
        <f t="shared" si="2"/>
        <v>1</v>
      </c>
      <c r="I62">
        <f>IF(ISBLANK(A62),I61/1,LOOKUP(Sheet1!G62,FIPS!A$3:A$55,FIPS!C$3:C$55))</f>
        <v>1</v>
      </c>
      <c r="J62" t="b">
        <f t="shared" si="15"/>
        <v>1</v>
      </c>
      <c r="K62" t="str">
        <f t="shared" si="4"/>
        <v>Hale</v>
      </c>
      <c r="L62" t="b">
        <f t="shared" si="16"/>
        <v>0</v>
      </c>
      <c r="M62" t="str">
        <f t="shared" si="6"/>
        <v/>
      </c>
      <c r="N62">
        <f t="shared" si="21"/>
        <v>33</v>
      </c>
      <c r="O62" t="b">
        <f t="shared" si="22"/>
        <v>0</v>
      </c>
      <c r="P62" t="str">
        <f t="shared" si="23"/>
        <v/>
      </c>
      <c r="Q62" t="str">
        <f t="shared" ca="1" si="24"/>
        <v/>
      </c>
      <c r="T62">
        <v>65</v>
      </c>
      <c r="U62">
        <v>6</v>
      </c>
      <c r="V62">
        <v>0</v>
      </c>
      <c r="Z62" t="str">
        <f t="shared" si="1"/>
        <v/>
      </c>
    </row>
    <row r="63" spans="1:26" x14ac:dyDescent="0.2">
      <c r="A63" s="1"/>
      <c r="B63" s="1" t="s">
        <v>96</v>
      </c>
      <c r="C63" s="1" t="s">
        <v>17</v>
      </c>
      <c r="D63" s="1" t="s">
        <v>18</v>
      </c>
      <c r="E63" s="1" t="s">
        <v>8</v>
      </c>
      <c r="F63" s="1" t="s">
        <v>9</v>
      </c>
      <c r="G63" s="1" t="s">
        <v>97</v>
      </c>
      <c r="H63">
        <f t="shared" si="2"/>
        <v>1</v>
      </c>
      <c r="I63">
        <f>IF(ISBLANK(A63),I62/1,LOOKUP(Sheet1!G63,FIPS!A$3:A$55,FIPS!C$3:C$55))</f>
        <v>1</v>
      </c>
      <c r="J63" t="b">
        <f t="shared" si="15"/>
        <v>1</v>
      </c>
      <c r="K63" t="str">
        <f t="shared" si="4"/>
        <v>Henry</v>
      </c>
      <c r="L63" t="b">
        <f t="shared" si="16"/>
        <v>0</v>
      </c>
      <c r="M63" t="str">
        <f t="shared" si="6"/>
        <v/>
      </c>
      <c r="N63">
        <f t="shared" si="21"/>
        <v>34</v>
      </c>
      <c r="O63" t="b">
        <f t="shared" si="22"/>
        <v>0</v>
      </c>
      <c r="P63" t="str">
        <f t="shared" si="23"/>
        <v/>
      </c>
      <c r="Q63" t="str">
        <f t="shared" ca="1" si="24"/>
        <v/>
      </c>
      <c r="T63">
        <v>67</v>
      </c>
      <c r="U63">
        <v>6</v>
      </c>
      <c r="V63">
        <v>0</v>
      </c>
      <c r="Z63" t="str">
        <f t="shared" si="1"/>
        <v/>
      </c>
    </row>
    <row r="64" spans="1:26" x14ac:dyDescent="0.2">
      <c r="A64" s="1"/>
      <c r="B64" s="1" t="s">
        <v>5</v>
      </c>
      <c r="C64" s="1" t="s">
        <v>68</v>
      </c>
      <c r="D64" s="1" t="s">
        <v>26</v>
      </c>
      <c r="G64" s="1" t="s">
        <v>98</v>
      </c>
      <c r="H64">
        <f t="shared" si="2"/>
        <v>1</v>
      </c>
      <c r="I64">
        <f>IF(ISBLANK(A64),I63/1,LOOKUP(Sheet1!G64,FIPS!A$3:A$55,FIPS!C$3:C$55))</f>
        <v>1</v>
      </c>
      <c r="J64" t="b">
        <f t="shared" si="15"/>
        <v>1</v>
      </c>
      <c r="K64" t="str">
        <f t="shared" si="4"/>
        <v>Houston</v>
      </c>
      <c r="L64" t="b">
        <f t="shared" si="16"/>
        <v>0</v>
      </c>
      <c r="M64" t="str">
        <f t="shared" si="6"/>
        <v/>
      </c>
      <c r="N64">
        <f t="shared" si="21"/>
        <v>35</v>
      </c>
      <c r="O64" t="b">
        <f t="shared" si="22"/>
        <v>0</v>
      </c>
      <c r="P64" t="str">
        <f t="shared" si="23"/>
        <v/>
      </c>
      <c r="Q64" t="str">
        <f t="shared" ca="1" si="24"/>
        <v/>
      </c>
      <c r="T64">
        <v>69</v>
      </c>
      <c r="U64">
        <v>4</v>
      </c>
      <c r="V64">
        <v>2180</v>
      </c>
      <c r="Z64" t="str">
        <f t="shared" si="1"/>
        <v/>
      </c>
    </row>
    <row r="65" spans="1:26" x14ac:dyDescent="0.2">
      <c r="A65" s="1"/>
      <c r="E65" s="1" t="s">
        <v>33</v>
      </c>
      <c r="F65" s="1" t="s">
        <v>70</v>
      </c>
      <c r="G65" s="1" t="s">
        <v>71</v>
      </c>
      <c r="H65">
        <f t="shared" si="2"/>
        <v>1</v>
      </c>
      <c r="I65">
        <f>IF(ISBLANK(A65),I64/1,LOOKUP(Sheet1!G65,FIPS!A$3:A$55,FIPS!C$3:C$55))</f>
        <v>1</v>
      </c>
      <c r="J65" t="b">
        <f t="shared" si="15"/>
        <v>0</v>
      </c>
      <c r="K65" t="str">
        <f t="shared" si="4"/>
        <v/>
      </c>
      <c r="L65" t="b">
        <f t="shared" si="16"/>
        <v>1</v>
      </c>
      <c r="M65" t="str">
        <f t="shared" si="6"/>
        <v>Dothan</v>
      </c>
      <c r="N65">
        <f t="shared" si="21"/>
        <v>35</v>
      </c>
      <c r="O65" t="b">
        <f t="shared" si="22"/>
        <v>0</v>
      </c>
      <c r="P65" t="str">
        <f t="shared" si="23"/>
        <v/>
      </c>
      <c r="Q65" t="str">
        <f t="shared" ca="1" si="24"/>
        <v/>
      </c>
      <c r="W65">
        <v>21184</v>
      </c>
      <c r="Z65" t="str">
        <f t="shared" si="1"/>
        <v/>
      </c>
    </row>
    <row r="66" spans="1:26" x14ac:dyDescent="0.2">
      <c r="A66" s="1"/>
      <c r="E66" s="1" t="s">
        <v>8</v>
      </c>
      <c r="F66" s="1" t="s">
        <v>9</v>
      </c>
      <c r="G66" s="1" t="s">
        <v>10</v>
      </c>
      <c r="H66">
        <f t="shared" si="2"/>
        <v>1</v>
      </c>
      <c r="I66">
        <f>IF(ISBLANK(A66),I65/1,LOOKUP(Sheet1!G66,FIPS!A$3:A$55,FIPS!C$3:C$55))</f>
        <v>1</v>
      </c>
      <c r="J66" t="b">
        <f t="shared" si="15"/>
        <v>0</v>
      </c>
      <c r="K66" t="str">
        <f t="shared" si="4"/>
        <v/>
      </c>
      <c r="L66" t="b">
        <f t="shared" si="16"/>
        <v>0</v>
      </c>
      <c r="M66" t="str">
        <f t="shared" si="6"/>
        <v/>
      </c>
      <c r="N66">
        <f t="shared" ref="N66:N85" si="25">IF(ISBLANK(A66),IF(ISBLANK(B66),N65,B66/1),"")</f>
        <v>35</v>
      </c>
      <c r="O66" t="b">
        <f t="shared" ref="O66:O85" si="26">AND(ISNUMBER(N66),E66="999",NOT(J66))</f>
        <v>1</v>
      </c>
      <c r="P66">
        <f t="shared" ref="P66:P85" si="27">IF(O66,17-MATCH(N66-1,N48:N65),"")</f>
        <v>1</v>
      </c>
      <c r="Q66" t="str">
        <f t="shared" ref="Q66:Q85" ca="1" si="28">IF(O66,_xlfn.TEXTJOIN(",",TRUE,INDIRECT(_xlfn.CONCAT("E",(ROW()-P66),":E",(ROW()-1)),TRUE)),"")</f>
        <v>012</v>
      </c>
      <c r="W66">
        <v>99999</v>
      </c>
      <c r="Z66" t="str">
        <f t="shared" ref="Z66:Z129" si="29">IF(J66,IF(T66&gt;0,"",FALSE),IF(T66&gt;0,TRUE,""))</f>
        <v/>
      </c>
    </row>
    <row r="67" spans="1:26" x14ac:dyDescent="0.2">
      <c r="A67" s="1"/>
      <c r="B67" s="1" t="s">
        <v>99</v>
      </c>
      <c r="C67" s="1" t="s">
        <v>17</v>
      </c>
      <c r="D67" s="1" t="s">
        <v>18</v>
      </c>
      <c r="G67" s="1" t="s">
        <v>100</v>
      </c>
      <c r="H67">
        <f t="shared" ref="H67:H129" si="30">IF(ISBLANK(A67),H66/1,A67)</f>
        <v>1</v>
      </c>
      <c r="I67">
        <f>IF(ISBLANK(A67),I66/1,LOOKUP(Sheet1!G67,FIPS!A$3:A$55,FIPS!C$3:C$55))</f>
        <v>1</v>
      </c>
      <c r="J67" t="b">
        <f t="shared" si="15"/>
        <v>1</v>
      </c>
      <c r="K67" t="str">
        <f t="shared" ref="K67:K130" si="31">IF(J67,TRIM(G67),"")</f>
        <v>Jackson</v>
      </c>
      <c r="L67" t="b">
        <f t="shared" si="16"/>
        <v>0</v>
      </c>
      <c r="M67" t="str">
        <f t="shared" ref="M67:M130" si="32">IF(L67,IF(ISERR(FIND(",",G67)),TRIM(G67),TRIM(LEFT(G67,FIND(",",G67)-1))),"")</f>
        <v/>
      </c>
      <c r="N67">
        <f t="shared" si="25"/>
        <v>36</v>
      </c>
      <c r="O67" t="b">
        <f t="shared" si="26"/>
        <v>0</v>
      </c>
      <c r="P67" t="str">
        <f t="shared" si="27"/>
        <v/>
      </c>
      <c r="Q67" t="str">
        <f t="shared" ca="1" si="28"/>
        <v/>
      </c>
      <c r="T67">
        <v>71</v>
      </c>
      <c r="U67" t="s">
        <v>4672</v>
      </c>
      <c r="V67">
        <v>0</v>
      </c>
      <c r="Z67" t="str">
        <f t="shared" si="29"/>
        <v/>
      </c>
    </row>
    <row r="68" spans="1:26" x14ac:dyDescent="0.2">
      <c r="A68" s="1"/>
      <c r="E68" s="1" t="s">
        <v>101</v>
      </c>
      <c r="F68" s="1" t="s">
        <v>6</v>
      </c>
      <c r="G68" s="1" t="s">
        <v>102</v>
      </c>
      <c r="H68">
        <f t="shared" si="30"/>
        <v>1</v>
      </c>
      <c r="I68">
        <f>IF(ISBLANK(A68),I67/1,LOOKUP(Sheet1!G68,FIPS!A$3:A$55,FIPS!C$3:C$55))</f>
        <v>1</v>
      </c>
      <c r="J68" t="b">
        <f t="shared" si="15"/>
        <v>0</v>
      </c>
      <c r="K68" t="str">
        <f t="shared" si="31"/>
        <v/>
      </c>
      <c r="L68" t="b">
        <f t="shared" si="16"/>
        <v>1</v>
      </c>
      <c r="M68" t="str">
        <f t="shared" si="32"/>
        <v>Scottsboro</v>
      </c>
      <c r="N68">
        <f t="shared" si="25"/>
        <v>36</v>
      </c>
      <c r="O68" t="b">
        <f t="shared" si="26"/>
        <v>0</v>
      </c>
      <c r="P68" t="str">
        <f t="shared" si="27"/>
        <v/>
      </c>
      <c r="Q68" t="str">
        <f t="shared" ca="1" si="28"/>
        <v/>
      </c>
      <c r="W68">
        <v>68736</v>
      </c>
      <c r="Z68" t="str">
        <f t="shared" si="29"/>
        <v/>
      </c>
    </row>
    <row r="69" spans="1:26" x14ac:dyDescent="0.2">
      <c r="A69" s="1"/>
      <c r="E69" s="1" t="s">
        <v>8</v>
      </c>
      <c r="F69" s="1" t="s">
        <v>9</v>
      </c>
      <c r="G69" s="1" t="s">
        <v>10</v>
      </c>
      <c r="H69">
        <f t="shared" si="30"/>
        <v>1</v>
      </c>
      <c r="I69">
        <f>IF(ISBLANK(A69),I68/1,LOOKUP(Sheet1!G69,FIPS!A$3:A$55,FIPS!C$3:C$55))</f>
        <v>1</v>
      </c>
      <c r="J69" t="b">
        <f t="shared" si="15"/>
        <v>0</v>
      </c>
      <c r="K69" t="str">
        <f t="shared" si="31"/>
        <v/>
      </c>
      <c r="L69" t="b">
        <f t="shared" si="16"/>
        <v>0</v>
      </c>
      <c r="M69" t="str">
        <f t="shared" si="32"/>
        <v/>
      </c>
      <c r="N69">
        <f t="shared" si="25"/>
        <v>36</v>
      </c>
      <c r="O69" t="b">
        <f t="shared" si="26"/>
        <v>1</v>
      </c>
      <c r="P69">
        <f t="shared" si="27"/>
        <v>1</v>
      </c>
      <c r="Q69" t="str">
        <f t="shared" ca="1" si="28"/>
        <v>038</v>
      </c>
      <c r="W69">
        <v>99999</v>
      </c>
      <c r="Z69" t="str">
        <f t="shared" si="29"/>
        <v/>
      </c>
    </row>
    <row r="70" spans="1:26" x14ac:dyDescent="0.2">
      <c r="A70" s="1"/>
      <c r="B70" s="1" t="s">
        <v>103</v>
      </c>
      <c r="C70" s="1" t="s">
        <v>25</v>
      </c>
      <c r="G70" s="1" t="s">
        <v>104</v>
      </c>
      <c r="H70">
        <f t="shared" si="30"/>
        <v>1</v>
      </c>
      <c r="I70">
        <f>IF(ISBLANK(A70),I69/1,LOOKUP(Sheet1!G70,FIPS!A$3:A$55,FIPS!C$3:C$55))</f>
        <v>1</v>
      </c>
      <c r="J70" t="b">
        <f t="shared" si="15"/>
        <v>1</v>
      </c>
      <c r="K70" t="str">
        <f t="shared" si="31"/>
        <v>Jefferson</v>
      </c>
      <c r="L70" t="b">
        <f t="shared" si="16"/>
        <v>0</v>
      </c>
      <c r="M70" t="str">
        <f t="shared" si="32"/>
        <v/>
      </c>
      <c r="N70">
        <f t="shared" si="25"/>
        <v>37</v>
      </c>
      <c r="O70" t="b">
        <f t="shared" si="26"/>
        <v>0</v>
      </c>
      <c r="P70" t="str">
        <f t="shared" si="27"/>
        <v/>
      </c>
      <c r="Q70" t="str">
        <f t="shared" ca="1" si="28"/>
        <v/>
      </c>
      <c r="T70">
        <v>73</v>
      </c>
      <c r="V70">
        <v>1000</v>
      </c>
      <c r="Z70" t="str">
        <f t="shared" si="29"/>
        <v/>
      </c>
    </row>
    <row r="71" spans="1:26" x14ac:dyDescent="0.2">
      <c r="A71" s="1"/>
      <c r="E71" s="1" t="s">
        <v>30</v>
      </c>
      <c r="F71" s="1" t="s">
        <v>35</v>
      </c>
      <c r="G71" s="1" t="s">
        <v>105</v>
      </c>
      <c r="H71">
        <f t="shared" si="30"/>
        <v>1</v>
      </c>
      <c r="I71">
        <f>IF(ISBLANK(A71),I70/1,LOOKUP(Sheet1!G71,FIPS!A$3:A$55,FIPS!C$3:C$55))</f>
        <v>1</v>
      </c>
      <c r="J71" t="b">
        <f t="shared" si="15"/>
        <v>0</v>
      </c>
      <c r="K71" t="str">
        <f t="shared" si="31"/>
        <v/>
      </c>
      <c r="L71" t="b">
        <f t="shared" si="16"/>
        <v>1</v>
      </c>
      <c r="M71" t="str">
        <f t="shared" si="32"/>
        <v>Bessemer</v>
      </c>
      <c r="N71">
        <f t="shared" si="25"/>
        <v>37</v>
      </c>
      <c r="O71" t="b">
        <f t="shared" si="26"/>
        <v>0</v>
      </c>
      <c r="P71" t="str">
        <f t="shared" si="27"/>
        <v/>
      </c>
      <c r="Q71" t="str">
        <f t="shared" ca="1" si="28"/>
        <v/>
      </c>
      <c r="W71">
        <v>5980</v>
      </c>
      <c r="Z71" t="str">
        <f t="shared" si="29"/>
        <v/>
      </c>
    </row>
    <row r="72" spans="1:26" x14ac:dyDescent="0.2">
      <c r="A72" s="1"/>
      <c r="E72" s="1" t="s">
        <v>32</v>
      </c>
      <c r="F72" s="1" t="s">
        <v>18</v>
      </c>
      <c r="G72" s="1" t="s">
        <v>106</v>
      </c>
      <c r="H72">
        <f t="shared" si="30"/>
        <v>1</v>
      </c>
      <c r="I72">
        <f>IF(ISBLANK(A72),I71/1,LOOKUP(Sheet1!G72,FIPS!A$3:A$55,FIPS!C$3:C$55))</f>
        <v>1</v>
      </c>
      <c r="J72" t="b">
        <f t="shared" si="15"/>
        <v>0</v>
      </c>
      <c r="K72" t="str">
        <f t="shared" si="31"/>
        <v/>
      </c>
      <c r="L72" t="b">
        <f t="shared" si="16"/>
        <v>1</v>
      </c>
      <c r="M72" t="str">
        <f t="shared" si="32"/>
        <v>Birmingham</v>
      </c>
      <c r="N72">
        <f t="shared" si="25"/>
        <v>37</v>
      </c>
      <c r="O72" t="b">
        <f t="shared" si="26"/>
        <v>0</v>
      </c>
      <c r="P72" t="str">
        <f t="shared" si="27"/>
        <v/>
      </c>
      <c r="Q72" t="str">
        <f t="shared" ca="1" si="28"/>
        <v/>
      </c>
      <c r="W72">
        <v>7000</v>
      </c>
      <c r="Z72" t="str">
        <f t="shared" si="29"/>
        <v/>
      </c>
    </row>
    <row r="73" spans="1:26" x14ac:dyDescent="0.2">
      <c r="A73" s="1"/>
      <c r="E73" s="1" t="s">
        <v>107</v>
      </c>
      <c r="F73" s="1" t="s">
        <v>6</v>
      </c>
      <c r="G73" s="1" t="s">
        <v>108</v>
      </c>
      <c r="H73">
        <f t="shared" si="30"/>
        <v>1</v>
      </c>
      <c r="I73">
        <f>IF(ISBLANK(A73),I72/1,LOOKUP(Sheet1!G73,FIPS!A$3:A$55,FIPS!C$3:C$55))</f>
        <v>1</v>
      </c>
      <c r="J73" t="b">
        <f t="shared" si="15"/>
        <v>0</v>
      </c>
      <c r="K73" t="str">
        <f t="shared" si="31"/>
        <v/>
      </c>
      <c r="L73" t="b">
        <f t="shared" si="16"/>
        <v>1</v>
      </c>
      <c r="M73" t="str">
        <f t="shared" si="32"/>
        <v>Fairfield</v>
      </c>
      <c r="N73">
        <f t="shared" si="25"/>
        <v>37</v>
      </c>
      <c r="O73" t="b">
        <f t="shared" si="26"/>
        <v>0</v>
      </c>
      <c r="P73" t="str">
        <f t="shared" si="27"/>
        <v/>
      </c>
      <c r="Q73" t="str">
        <f t="shared" ca="1" si="28"/>
        <v/>
      </c>
      <c r="W73">
        <v>25120</v>
      </c>
      <c r="Z73" t="str">
        <f t="shared" si="29"/>
        <v/>
      </c>
    </row>
    <row r="74" spans="1:26" x14ac:dyDescent="0.2">
      <c r="A74" s="1"/>
      <c r="E74" s="1" t="s">
        <v>61</v>
      </c>
      <c r="F74" s="1" t="s">
        <v>6</v>
      </c>
      <c r="G74" s="1" t="s">
        <v>109</v>
      </c>
      <c r="H74">
        <f t="shared" si="30"/>
        <v>1</v>
      </c>
      <c r="I74">
        <f>IF(ISBLANK(A74),I73/1,LOOKUP(Sheet1!G74,FIPS!A$3:A$55,FIPS!C$3:C$55))</f>
        <v>1</v>
      </c>
      <c r="J74" t="b">
        <f t="shared" si="15"/>
        <v>0</v>
      </c>
      <c r="K74" t="str">
        <f t="shared" si="31"/>
        <v/>
      </c>
      <c r="L74" t="b">
        <f t="shared" si="16"/>
        <v>1</v>
      </c>
      <c r="M74" t="str">
        <f t="shared" si="32"/>
        <v>Homewood</v>
      </c>
      <c r="N74">
        <f t="shared" si="25"/>
        <v>37</v>
      </c>
      <c r="O74" t="b">
        <f t="shared" si="26"/>
        <v>0</v>
      </c>
      <c r="P74" t="str">
        <f t="shared" si="27"/>
        <v/>
      </c>
      <c r="Q74" t="str">
        <f t="shared" ca="1" si="28"/>
        <v/>
      </c>
      <c r="W74">
        <v>35800</v>
      </c>
      <c r="Z74" t="str">
        <f t="shared" si="29"/>
        <v/>
      </c>
    </row>
    <row r="75" spans="1:26" x14ac:dyDescent="0.2">
      <c r="E75" s="1" t="s">
        <v>63</v>
      </c>
      <c r="F75" s="1" t="s">
        <v>35</v>
      </c>
      <c r="G75" s="1" t="s">
        <v>110</v>
      </c>
      <c r="H75">
        <f t="shared" si="30"/>
        <v>1</v>
      </c>
      <c r="I75">
        <f>IF(ISBLANK(A75),I74/1,LOOKUP(Sheet1!G75,FIPS!A$3:A$55,FIPS!C$3:C$55))</f>
        <v>1</v>
      </c>
      <c r="J75" t="b">
        <f t="shared" si="15"/>
        <v>0</v>
      </c>
      <c r="K75" t="str">
        <f t="shared" si="31"/>
        <v/>
      </c>
      <c r="L75" t="b">
        <f t="shared" si="16"/>
        <v>1</v>
      </c>
      <c r="M75" t="str">
        <f t="shared" si="32"/>
        <v>Hoover</v>
      </c>
      <c r="N75">
        <f t="shared" si="25"/>
        <v>37</v>
      </c>
      <c r="O75" t="b">
        <f t="shared" si="26"/>
        <v>0</v>
      </c>
      <c r="P75" t="str">
        <f t="shared" si="27"/>
        <v/>
      </c>
      <c r="Q75" t="str">
        <f t="shared" ca="1" si="28"/>
        <v/>
      </c>
      <c r="W75">
        <v>35896</v>
      </c>
      <c r="Z75" t="str">
        <f t="shared" si="29"/>
        <v/>
      </c>
    </row>
    <row r="76" spans="1:26" x14ac:dyDescent="0.2">
      <c r="E76" s="1" t="s">
        <v>65</v>
      </c>
      <c r="F76" s="1" t="s">
        <v>6</v>
      </c>
      <c r="G76" s="1" t="s">
        <v>111</v>
      </c>
      <c r="H76">
        <f t="shared" si="30"/>
        <v>1</v>
      </c>
      <c r="I76">
        <f>IF(ISBLANK(A76),I75/1,LOOKUP(Sheet1!G76,FIPS!A$3:A$55,FIPS!C$3:C$55))</f>
        <v>1</v>
      </c>
      <c r="J76" t="b">
        <f t="shared" si="15"/>
        <v>0</v>
      </c>
      <c r="K76" t="str">
        <f t="shared" si="31"/>
        <v/>
      </c>
      <c r="L76" t="b">
        <f t="shared" si="16"/>
        <v>1</v>
      </c>
      <c r="M76" t="str">
        <f t="shared" si="32"/>
        <v>Hueytown</v>
      </c>
      <c r="N76">
        <f t="shared" si="25"/>
        <v>37</v>
      </c>
      <c r="O76" t="b">
        <f t="shared" si="26"/>
        <v>0</v>
      </c>
      <c r="P76" t="str">
        <f t="shared" si="27"/>
        <v/>
      </c>
      <c r="Q76" t="str">
        <f t="shared" ca="1" si="28"/>
        <v/>
      </c>
      <c r="W76">
        <v>36448</v>
      </c>
      <c r="Z76" t="str">
        <f t="shared" si="29"/>
        <v/>
      </c>
    </row>
    <row r="77" spans="1:26" x14ac:dyDescent="0.2">
      <c r="E77" s="1" t="s">
        <v>80</v>
      </c>
      <c r="F77" s="1" t="s">
        <v>6</v>
      </c>
      <c r="G77" s="1" t="s">
        <v>112</v>
      </c>
      <c r="H77">
        <f t="shared" ref="H77:H84" si="33">IF(ISBLANK(A77),H76/1,A77)</f>
        <v>1</v>
      </c>
      <c r="I77">
        <f>IF(ISBLANK(A77),I76/1,LOOKUP(Sheet1!G77,FIPS!A$3:A$55,FIPS!C$3:C$55))</f>
        <v>1</v>
      </c>
      <c r="J77" t="b">
        <f t="shared" si="15"/>
        <v>0</v>
      </c>
      <c r="K77" t="str">
        <f t="shared" si="31"/>
        <v/>
      </c>
      <c r="L77" t="b">
        <f t="shared" si="16"/>
        <v>1</v>
      </c>
      <c r="M77" t="str">
        <f t="shared" si="32"/>
        <v>Leeds</v>
      </c>
      <c r="N77">
        <f t="shared" si="25"/>
        <v>37</v>
      </c>
      <c r="O77" t="b">
        <f t="shared" si="26"/>
        <v>0</v>
      </c>
      <c r="P77" t="str">
        <f t="shared" si="27"/>
        <v/>
      </c>
      <c r="Q77" t="str">
        <f t="shared" ca="1" si="28"/>
        <v/>
      </c>
      <c r="W77">
        <v>41968</v>
      </c>
      <c r="Z77" t="str">
        <f t="shared" si="29"/>
        <v/>
      </c>
    </row>
    <row r="78" spans="1:26" x14ac:dyDescent="0.2">
      <c r="E78" s="1" t="s">
        <v>90</v>
      </c>
      <c r="F78" s="1" t="s">
        <v>6</v>
      </c>
      <c r="G78" s="1" t="s">
        <v>113</v>
      </c>
      <c r="H78">
        <f t="shared" si="33"/>
        <v>1</v>
      </c>
      <c r="I78">
        <f>IF(ISBLANK(A78),I77/1,LOOKUP(Sheet1!G78,FIPS!A$3:A$55,FIPS!C$3:C$55))</f>
        <v>1</v>
      </c>
      <c r="J78" t="b">
        <f t="shared" si="15"/>
        <v>0</v>
      </c>
      <c r="K78" t="str">
        <f t="shared" si="31"/>
        <v/>
      </c>
      <c r="L78" t="b">
        <f t="shared" si="16"/>
        <v>1</v>
      </c>
      <c r="M78" t="str">
        <f t="shared" si="32"/>
        <v>Mountain Brook</v>
      </c>
      <c r="N78">
        <f t="shared" si="25"/>
        <v>37</v>
      </c>
      <c r="O78" t="b">
        <f t="shared" si="26"/>
        <v>0</v>
      </c>
      <c r="P78" t="str">
        <f t="shared" si="27"/>
        <v/>
      </c>
      <c r="Q78" t="str">
        <f t="shared" ca="1" si="28"/>
        <v/>
      </c>
      <c r="W78">
        <v>51696</v>
      </c>
      <c r="Z78" t="str">
        <f t="shared" si="29"/>
        <v/>
      </c>
    </row>
    <row r="79" spans="1:26" x14ac:dyDescent="0.2">
      <c r="E79" s="1" t="s">
        <v>114</v>
      </c>
      <c r="F79" s="1" t="s">
        <v>115</v>
      </c>
      <c r="G79" s="1" t="s">
        <v>116</v>
      </c>
      <c r="H79">
        <f t="shared" si="33"/>
        <v>1</v>
      </c>
      <c r="I79">
        <f>IF(ISBLANK(A79),I78/1,LOOKUP(Sheet1!G79,FIPS!A$3:A$55,FIPS!C$3:C$55))</f>
        <v>1</v>
      </c>
      <c r="J79" t="b">
        <f t="shared" si="15"/>
        <v>0</v>
      </c>
      <c r="K79" t="str">
        <f t="shared" si="31"/>
        <v/>
      </c>
      <c r="L79" t="b">
        <f t="shared" si="16"/>
        <v>1</v>
      </c>
      <c r="M79" t="str">
        <f t="shared" si="32"/>
        <v>Vestavia Hills</v>
      </c>
      <c r="N79">
        <f t="shared" si="25"/>
        <v>37</v>
      </c>
      <c r="O79" t="b">
        <f t="shared" si="26"/>
        <v>0</v>
      </c>
      <c r="P79" t="str">
        <f t="shared" si="27"/>
        <v/>
      </c>
      <c r="Q79" t="str">
        <f t="shared" ca="1" si="28"/>
        <v/>
      </c>
      <c r="W79">
        <v>78552</v>
      </c>
      <c r="Z79" t="str">
        <f t="shared" si="29"/>
        <v/>
      </c>
    </row>
    <row r="80" spans="1:26" x14ac:dyDescent="0.2">
      <c r="E80" s="1" t="s">
        <v>8</v>
      </c>
      <c r="F80" s="1" t="s">
        <v>9</v>
      </c>
      <c r="G80" s="1" t="s">
        <v>10</v>
      </c>
      <c r="H80">
        <f t="shared" si="33"/>
        <v>1</v>
      </c>
      <c r="I80">
        <f>IF(ISBLANK(A80),I79/1,LOOKUP(Sheet1!G80,FIPS!A$3:A$55,FIPS!C$3:C$55))</f>
        <v>1</v>
      </c>
      <c r="J80" t="b">
        <f t="shared" si="15"/>
        <v>0</v>
      </c>
      <c r="K80" t="str">
        <f t="shared" si="31"/>
        <v/>
      </c>
      <c r="L80" t="b">
        <f t="shared" si="16"/>
        <v>0</v>
      </c>
      <c r="M80" t="str">
        <f t="shared" si="32"/>
        <v/>
      </c>
      <c r="N80">
        <f t="shared" si="25"/>
        <v>37</v>
      </c>
      <c r="O80" t="b">
        <f t="shared" si="26"/>
        <v>1</v>
      </c>
      <c r="P80">
        <f t="shared" si="27"/>
        <v>9</v>
      </c>
      <c r="Q80" t="str">
        <f t="shared" ca="1" si="28"/>
        <v>007,008,015,020,021,022,026,030,046</v>
      </c>
      <c r="W80">
        <v>99999</v>
      </c>
      <c r="Z80" t="str">
        <f t="shared" si="29"/>
        <v/>
      </c>
    </row>
    <row r="81" spans="2:26" x14ac:dyDescent="0.2">
      <c r="B81" s="1" t="s">
        <v>101</v>
      </c>
      <c r="C81" s="1" t="s">
        <v>17</v>
      </c>
      <c r="D81" s="1" t="s">
        <v>18</v>
      </c>
      <c r="E81" s="1" t="s">
        <v>8</v>
      </c>
      <c r="F81" s="1" t="s">
        <v>9</v>
      </c>
      <c r="G81" s="1" t="s">
        <v>117</v>
      </c>
      <c r="H81">
        <f t="shared" si="33"/>
        <v>1</v>
      </c>
      <c r="I81">
        <f>IF(ISBLANK(A81),I80/1,LOOKUP(Sheet1!G81,FIPS!A$3:A$55,FIPS!C$3:C$55))</f>
        <v>1</v>
      </c>
      <c r="J81" t="b">
        <f t="shared" si="15"/>
        <v>1</v>
      </c>
      <c r="K81" t="str">
        <f t="shared" si="31"/>
        <v>Lamar</v>
      </c>
      <c r="L81" t="b">
        <f t="shared" si="16"/>
        <v>0</v>
      </c>
      <c r="M81" t="str">
        <f t="shared" si="32"/>
        <v/>
      </c>
      <c r="N81">
        <f t="shared" si="25"/>
        <v>38</v>
      </c>
      <c r="O81" t="b">
        <f t="shared" si="26"/>
        <v>0</v>
      </c>
      <c r="P81" t="str">
        <f t="shared" si="27"/>
        <v/>
      </c>
      <c r="Q81" t="str">
        <f t="shared" ca="1" si="28"/>
        <v/>
      </c>
      <c r="T81">
        <v>75</v>
      </c>
      <c r="U81">
        <v>6</v>
      </c>
      <c r="V81">
        <v>0</v>
      </c>
      <c r="Z81" t="str">
        <f t="shared" si="29"/>
        <v/>
      </c>
    </row>
    <row r="82" spans="2:26" x14ac:dyDescent="0.2">
      <c r="B82" s="1" t="s">
        <v>75</v>
      </c>
      <c r="C82" s="1" t="s">
        <v>53</v>
      </c>
      <c r="D82" s="1" t="s">
        <v>26</v>
      </c>
      <c r="G82" s="1" t="s">
        <v>118</v>
      </c>
      <c r="H82">
        <f t="shared" si="33"/>
        <v>1</v>
      </c>
      <c r="I82">
        <f>IF(ISBLANK(A82),I81/1,LOOKUP(Sheet1!G82,FIPS!A$3:A$55,FIPS!C$3:C$55))</f>
        <v>1</v>
      </c>
      <c r="J82" t="b">
        <f t="shared" si="15"/>
        <v>1</v>
      </c>
      <c r="K82" t="str">
        <f t="shared" si="31"/>
        <v>Lauderdale</v>
      </c>
      <c r="L82" t="b">
        <f t="shared" si="16"/>
        <v>0</v>
      </c>
      <c r="M82" t="str">
        <f t="shared" si="32"/>
        <v/>
      </c>
      <c r="N82">
        <f t="shared" si="25"/>
        <v>39</v>
      </c>
      <c r="O82" t="b">
        <f t="shared" si="26"/>
        <v>0</v>
      </c>
      <c r="P82" t="str">
        <f t="shared" si="27"/>
        <v/>
      </c>
      <c r="Q82" t="str">
        <f t="shared" ca="1" si="28"/>
        <v/>
      </c>
      <c r="T82">
        <v>77</v>
      </c>
      <c r="U82">
        <v>4</v>
      </c>
      <c r="V82">
        <v>2650</v>
      </c>
      <c r="Z82" t="str">
        <f t="shared" si="29"/>
        <v/>
      </c>
    </row>
    <row r="83" spans="2:26" x14ac:dyDescent="0.2">
      <c r="E83" s="1" t="s">
        <v>49</v>
      </c>
      <c r="F83" s="1" t="s">
        <v>35</v>
      </c>
      <c r="G83" s="1" t="s">
        <v>119</v>
      </c>
      <c r="H83">
        <f t="shared" si="33"/>
        <v>1</v>
      </c>
      <c r="I83">
        <f>IF(ISBLANK(A83),I82/1,LOOKUP(Sheet1!G83,FIPS!A$3:A$55,FIPS!C$3:C$55))</f>
        <v>1</v>
      </c>
      <c r="J83" t="b">
        <f t="shared" si="15"/>
        <v>0</v>
      </c>
      <c r="K83" t="str">
        <f t="shared" si="31"/>
        <v/>
      </c>
      <c r="L83" t="b">
        <f t="shared" si="16"/>
        <v>1</v>
      </c>
      <c r="M83" t="str">
        <f t="shared" si="32"/>
        <v>Florence</v>
      </c>
      <c r="N83">
        <f t="shared" si="25"/>
        <v>39</v>
      </c>
      <c r="O83" t="b">
        <f t="shared" si="26"/>
        <v>0</v>
      </c>
      <c r="P83" t="str">
        <f t="shared" si="27"/>
        <v/>
      </c>
      <c r="Q83" t="str">
        <f t="shared" ca="1" si="28"/>
        <v/>
      </c>
      <c r="W83">
        <v>26896</v>
      </c>
      <c r="Z83" t="str">
        <f t="shared" si="29"/>
        <v/>
      </c>
    </row>
    <row r="84" spans="2:26" x14ac:dyDescent="0.2">
      <c r="E84" s="1" t="s">
        <v>8</v>
      </c>
      <c r="F84" s="1" t="s">
        <v>9</v>
      </c>
      <c r="G84" s="1" t="s">
        <v>10</v>
      </c>
      <c r="H84">
        <f t="shared" si="33"/>
        <v>1</v>
      </c>
      <c r="I84">
        <f>IF(ISBLANK(A84),I83/1,LOOKUP(Sheet1!G84,FIPS!A$3:A$55,FIPS!C$3:C$55))</f>
        <v>1</v>
      </c>
      <c r="J84" t="b">
        <f t="shared" si="15"/>
        <v>0</v>
      </c>
      <c r="K84" t="str">
        <f t="shared" si="31"/>
        <v/>
      </c>
      <c r="L84" t="b">
        <f t="shared" si="16"/>
        <v>0</v>
      </c>
      <c r="M84" t="str">
        <f t="shared" si="32"/>
        <v/>
      </c>
      <c r="N84">
        <f t="shared" si="25"/>
        <v>39</v>
      </c>
      <c r="O84" t="b">
        <f t="shared" si="26"/>
        <v>1</v>
      </c>
      <c r="P84">
        <f t="shared" si="27"/>
        <v>1</v>
      </c>
      <c r="Q84" t="str">
        <f t="shared" ca="1" si="28"/>
        <v>016</v>
      </c>
      <c r="W84">
        <v>99999</v>
      </c>
      <c r="Z84" t="str">
        <f t="shared" si="29"/>
        <v/>
      </c>
    </row>
    <row r="85" spans="2:26" x14ac:dyDescent="0.2">
      <c r="B85" s="1" t="s">
        <v>55</v>
      </c>
      <c r="C85" s="1" t="s">
        <v>120</v>
      </c>
      <c r="D85" s="1" t="s">
        <v>26</v>
      </c>
      <c r="E85" s="1" t="s">
        <v>8</v>
      </c>
      <c r="F85" s="1" t="s">
        <v>9</v>
      </c>
      <c r="G85" s="1" t="s">
        <v>121</v>
      </c>
      <c r="H85">
        <f t="shared" si="30"/>
        <v>1</v>
      </c>
      <c r="I85">
        <f>IF(ISBLANK(A85),I84/1,LOOKUP(Sheet1!G85,FIPS!A$3:A$55,FIPS!C$3:C$55))</f>
        <v>1</v>
      </c>
      <c r="J85" t="b">
        <f t="shared" si="15"/>
        <v>1</v>
      </c>
      <c r="K85" t="str">
        <f t="shared" si="31"/>
        <v>Lawrence</v>
      </c>
      <c r="L85" t="b">
        <f t="shared" si="16"/>
        <v>0</v>
      </c>
      <c r="M85" t="str">
        <f t="shared" si="32"/>
        <v/>
      </c>
      <c r="N85">
        <f t="shared" si="25"/>
        <v>40</v>
      </c>
      <c r="O85" t="b">
        <f t="shared" si="26"/>
        <v>0</v>
      </c>
      <c r="P85" t="str">
        <f t="shared" si="27"/>
        <v/>
      </c>
      <c r="Q85" t="str">
        <f t="shared" ca="1" si="28"/>
        <v/>
      </c>
      <c r="T85">
        <v>79</v>
      </c>
      <c r="U85">
        <v>5</v>
      </c>
      <c r="V85">
        <v>2030</v>
      </c>
      <c r="Z85" t="str">
        <f t="shared" si="29"/>
        <v/>
      </c>
    </row>
    <row r="86" spans="2:26" x14ac:dyDescent="0.2">
      <c r="B86" s="1" t="s">
        <v>122</v>
      </c>
      <c r="C86" s="1" t="s">
        <v>17</v>
      </c>
      <c r="D86" s="1" t="s">
        <v>18</v>
      </c>
      <c r="G86" s="1" t="s">
        <v>123</v>
      </c>
      <c r="H86">
        <f t="shared" si="30"/>
        <v>1</v>
      </c>
      <c r="I86">
        <f>IF(ISBLANK(A86),I85/1,LOOKUP(Sheet1!G86,FIPS!A$3:A$55,FIPS!C$3:C$55))</f>
        <v>1</v>
      </c>
      <c r="J86" t="b">
        <f t="shared" si="15"/>
        <v>1</v>
      </c>
      <c r="K86" t="str">
        <f t="shared" si="31"/>
        <v>Lee</v>
      </c>
      <c r="L86" t="b">
        <f t="shared" si="16"/>
        <v>0</v>
      </c>
      <c r="M86" t="str">
        <f t="shared" si="32"/>
        <v/>
      </c>
      <c r="N86">
        <f t="shared" ref="N86:N97" si="34">IF(ISBLANK(A86),IF(ISBLANK(B86),N85,B86/1),"")</f>
        <v>41</v>
      </c>
      <c r="O86" t="b">
        <f t="shared" ref="O86:O97" si="35">AND(ISNUMBER(N86),E86="999",NOT(J86))</f>
        <v>0</v>
      </c>
      <c r="P86" t="str">
        <f t="shared" ref="P86:P97" si="36">IF(O86,17-MATCH(N86-1,N68:N85),"")</f>
        <v/>
      </c>
      <c r="Q86" t="str">
        <f t="shared" ref="Q86:Q97" ca="1" si="37">IF(O86,_xlfn.TEXTJOIN(",",TRUE,INDIRECT(_xlfn.CONCAT("E",(ROW()-P86),":E",(ROW()-1)),TRUE)),"")</f>
        <v/>
      </c>
      <c r="T86">
        <v>81</v>
      </c>
      <c r="U86">
        <v>4</v>
      </c>
      <c r="V86">
        <v>0</v>
      </c>
      <c r="Z86" t="str">
        <f t="shared" si="29"/>
        <v/>
      </c>
    </row>
    <row r="87" spans="2:26" x14ac:dyDescent="0.2">
      <c r="E87" s="1" t="s">
        <v>28</v>
      </c>
      <c r="F87" s="1" t="s">
        <v>35</v>
      </c>
      <c r="G87" s="1" t="s">
        <v>124</v>
      </c>
      <c r="H87">
        <f t="shared" si="30"/>
        <v>1</v>
      </c>
      <c r="I87">
        <f>IF(ISBLANK(A87),I86/1,LOOKUP(Sheet1!G87,FIPS!A$3:A$55,FIPS!C$3:C$55))</f>
        <v>1</v>
      </c>
      <c r="J87" t="b">
        <f t="shared" si="15"/>
        <v>0</v>
      </c>
      <c r="K87" t="str">
        <f t="shared" si="31"/>
        <v/>
      </c>
      <c r="L87" t="b">
        <f t="shared" si="16"/>
        <v>1</v>
      </c>
      <c r="M87" t="str">
        <f t="shared" si="32"/>
        <v>Auburn</v>
      </c>
      <c r="N87">
        <f t="shared" si="34"/>
        <v>41</v>
      </c>
      <c r="O87" t="b">
        <f t="shared" si="35"/>
        <v>0</v>
      </c>
      <c r="P87" t="str">
        <f t="shared" si="36"/>
        <v/>
      </c>
      <c r="Q87" t="str">
        <f t="shared" ca="1" si="37"/>
        <v/>
      </c>
      <c r="W87">
        <v>3076</v>
      </c>
      <c r="Z87" t="str">
        <f t="shared" si="29"/>
        <v/>
      </c>
    </row>
    <row r="88" spans="2:26" x14ac:dyDescent="0.2">
      <c r="E88" s="1" t="s">
        <v>25</v>
      </c>
      <c r="F88" s="1" t="s">
        <v>6</v>
      </c>
      <c r="G88" s="1" t="s">
        <v>125</v>
      </c>
      <c r="H88">
        <f t="shared" si="30"/>
        <v>1</v>
      </c>
      <c r="I88">
        <f>IF(ISBLANK(A88),I87/1,LOOKUP(Sheet1!G88,FIPS!A$3:A$55,FIPS!C$3:C$55))</f>
        <v>1</v>
      </c>
      <c r="J88" t="b">
        <f t="shared" si="15"/>
        <v>0</v>
      </c>
      <c r="K88" t="str">
        <f t="shared" si="31"/>
        <v/>
      </c>
      <c r="L88" t="b">
        <f>IF(NOT(J88),AND(NOT(ISBLANK(E88)),E88&lt;&gt;"999"),FALSE())</f>
        <v>1</v>
      </c>
      <c r="M88" t="str">
        <f t="shared" si="32"/>
        <v>Opelika</v>
      </c>
      <c r="N88">
        <f t="shared" si="34"/>
        <v>41</v>
      </c>
      <c r="O88" t="b">
        <f t="shared" si="35"/>
        <v>0</v>
      </c>
      <c r="P88" t="str">
        <f t="shared" si="36"/>
        <v/>
      </c>
      <c r="Q88" t="str">
        <f t="shared" ca="1" si="37"/>
        <v/>
      </c>
      <c r="W88">
        <v>57048</v>
      </c>
      <c r="Z88" t="str">
        <f t="shared" si="29"/>
        <v/>
      </c>
    </row>
    <row r="89" spans="2:26" x14ac:dyDescent="0.2">
      <c r="E89" s="1" t="s">
        <v>96</v>
      </c>
      <c r="F89" s="1" t="s">
        <v>6</v>
      </c>
      <c r="G89" s="1" t="s">
        <v>126</v>
      </c>
      <c r="H89">
        <f t="shared" si="30"/>
        <v>1</v>
      </c>
      <c r="I89">
        <f>IF(ISBLANK(A89),I88/1,LOOKUP(Sheet1!G89,FIPS!A$3:A$55,FIPS!C$3:C$55))</f>
        <v>1</v>
      </c>
      <c r="J89" t="b">
        <f t="shared" si="15"/>
        <v>0</v>
      </c>
      <c r="K89" t="str">
        <f t="shared" si="31"/>
        <v/>
      </c>
      <c r="L89" t="b">
        <f t="shared" ref="L89:L92" si="38">IF(NOT(J89),AND(NOT(ISBLANK(E89)),E89&lt;&gt;"999"),FALSE())</f>
        <v>1</v>
      </c>
      <c r="M89" t="str">
        <f t="shared" si="32"/>
        <v>Phenix City</v>
      </c>
      <c r="N89">
        <f t="shared" si="34"/>
        <v>41</v>
      </c>
      <c r="O89" t="b">
        <f t="shared" si="35"/>
        <v>0</v>
      </c>
      <c r="P89" t="str">
        <f t="shared" si="36"/>
        <v/>
      </c>
      <c r="Q89" t="str">
        <f t="shared" ca="1" si="37"/>
        <v/>
      </c>
      <c r="W89">
        <v>59472</v>
      </c>
      <c r="Z89" t="str">
        <f t="shared" si="29"/>
        <v/>
      </c>
    </row>
    <row r="90" spans="2:26" x14ac:dyDescent="0.2">
      <c r="E90" s="1" t="s">
        <v>8</v>
      </c>
      <c r="F90" s="1" t="s">
        <v>9</v>
      </c>
      <c r="G90" s="1" t="s">
        <v>10</v>
      </c>
      <c r="H90">
        <f t="shared" si="30"/>
        <v>1</v>
      </c>
      <c r="I90">
        <f>IF(ISBLANK(A90),I89/1,LOOKUP(Sheet1!G90,FIPS!A$3:A$55,FIPS!C$3:C$55))</f>
        <v>1</v>
      </c>
      <c r="J90" t="b">
        <f t="shared" si="15"/>
        <v>0</v>
      </c>
      <c r="K90" t="str">
        <f t="shared" si="31"/>
        <v/>
      </c>
      <c r="L90" t="b">
        <f t="shared" si="38"/>
        <v>0</v>
      </c>
      <c r="M90" t="str">
        <f t="shared" si="32"/>
        <v/>
      </c>
      <c r="N90">
        <f t="shared" si="34"/>
        <v>41</v>
      </c>
      <c r="O90" t="b">
        <f t="shared" si="35"/>
        <v>1</v>
      </c>
      <c r="P90">
        <f t="shared" si="36"/>
        <v>3</v>
      </c>
      <c r="Q90" t="str">
        <f t="shared" ca="1" si="37"/>
        <v>006,032,034</v>
      </c>
      <c r="W90">
        <v>99999</v>
      </c>
      <c r="Z90" t="str">
        <f t="shared" si="29"/>
        <v/>
      </c>
    </row>
    <row r="91" spans="2:26" x14ac:dyDescent="0.2">
      <c r="B91" s="1" t="s">
        <v>127</v>
      </c>
      <c r="C91" s="1" t="s">
        <v>128</v>
      </c>
      <c r="D91" s="1" t="s">
        <v>26</v>
      </c>
      <c r="G91" s="1" t="s">
        <v>129</v>
      </c>
      <c r="H91">
        <f t="shared" si="30"/>
        <v>1</v>
      </c>
      <c r="I91">
        <f>IF(ISBLANK(A91),I90/1,LOOKUP(Sheet1!G91,FIPS!A$3:A$55,FIPS!C$3:C$55))</f>
        <v>1</v>
      </c>
      <c r="J91" t="b">
        <f t="shared" si="15"/>
        <v>1</v>
      </c>
      <c r="K91" t="str">
        <f t="shared" si="31"/>
        <v>Limestone</v>
      </c>
      <c r="L91" t="b">
        <f t="shared" si="38"/>
        <v>0</v>
      </c>
      <c r="M91" t="str">
        <f t="shared" si="32"/>
        <v/>
      </c>
      <c r="N91">
        <f t="shared" si="34"/>
        <v>42</v>
      </c>
      <c r="O91" t="b">
        <f t="shared" si="35"/>
        <v>0</v>
      </c>
      <c r="P91" t="str">
        <f t="shared" si="36"/>
        <v/>
      </c>
      <c r="Q91" t="str">
        <f t="shared" ca="1" si="37"/>
        <v/>
      </c>
      <c r="T91">
        <v>83</v>
      </c>
      <c r="U91">
        <v>4</v>
      </c>
      <c r="V91">
        <v>3440</v>
      </c>
      <c r="Z91" t="str">
        <f t="shared" si="29"/>
        <v/>
      </c>
    </row>
    <row r="92" spans="2:26" x14ac:dyDescent="0.2">
      <c r="E92" s="1" t="s">
        <v>24</v>
      </c>
      <c r="F92" s="1" t="s">
        <v>6</v>
      </c>
      <c r="G92" s="1" t="s">
        <v>130</v>
      </c>
      <c r="H92">
        <f t="shared" si="30"/>
        <v>1</v>
      </c>
      <c r="I92">
        <f>IF(ISBLANK(A92),I91/1,LOOKUP(Sheet1!G92,FIPS!A$3:A$55,FIPS!C$3:C$55))</f>
        <v>1</v>
      </c>
      <c r="J92" t="b">
        <f t="shared" si="15"/>
        <v>0</v>
      </c>
      <c r="K92" t="str">
        <f t="shared" si="31"/>
        <v/>
      </c>
      <c r="L92" t="b">
        <f t="shared" si="38"/>
        <v>1</v>
      </c>
      <c r="M92" t="str">
        <f t="shared" si="32"/>
        <v>Athens</v>
      </c>
      <c r="N92">
        <f t="shared" si="34"/>
        <v>42</v>
      </c>
      <c r="O92" t="b">
        <f t="shared" si="35"/>
        <v>0</v>
      </c>
      <c r="P92" t="str">
        <f t="shared" si="36"/>
        <v/>
      </c>
      <c r="Q92" t="str">
        <f t="shared" ca="1" si="37"/>
        <v/>
      </c>
      <c r="W92">
        <v>2956</v>
      </c>
      <c r="Z92" t="str">
        <f t="shared" si="29"/>
        <v/>
      </c>
    </row>
    <row r="93" spans="2:26" x14ac:dyDescent="0.2">
      <c r="E93" s="1" t="s">
        <v>42</v>
      </c>
      <c r="F93" s="1" t="s">
        <v>35</v>
      </c>
      <c r="G93" s="1" t="s">
        <v>131</v>
      </c>
      <c r="H93">
        <f t="shared" si="30"/>
        <v>1</v>
      </c>
      <c r="I93">
        <f>IF(ISBLANK(A93),I92/1,LOOKUP(Sheet1!G93,FIPS!A$3:A$55,FIPS!C$3:C$55))</f>
        <v>1</v>
      </c>
      <c r="J93" t="b">
        <f t="shared" ref="J93:J102" si="39">NOT(ISBLANK(B93))</f>
        <v>0</v>
      </c>
      <c r="K93" t="str">
        <f t="shared" si="31"/>
        <v/>
      </c>
      <c r="L93" t="b">
        <f>IF(NOT(J93),AND(NOT(ISBLANK(E93)),E93&lt;&gt;"999"),FALSE())</f>
        <v>1</v>
      </c>
      <c r="M93" t="str">
        <f t="shared" si="32"/>
        <v>Decatur</v>
      </c>
      <c r="N93">
        <f t="shared" si="34"/>
        <v>42</v>
      </c>
      <c r="O93" t="b">
        <f t="shared" si="35"/>
        <v>0</v>
      </c>
      <c r="P93" t="str">
        <f t="shared" si="36"/>
        <v/>
      </c>
      <c r="Q93" t="str">
        <f t="shared" ca="1" si="37"/>
        <v/>
      </c>
      <c r="W93">
        <v>20104</v>
      </c>
      <c r="Z93" t="str">
        <f t="shared" si="29"/>
        <v/>
      </c>
    </row>
    <row r="94" spans="2:26" x14ac:dyDescent="0.2">
      <c r="E94" s="1" t="s">
        <v>67</v>
      </c>
      <c r="F94" s="1" t="s">
        <v>132</v>
      </c>
      <c r="G94" s="1" t="s">
        <v>133</v>
      </c>
      <c r="H94">
        <f t="shared" si="30"/>
        <v>1</v>
      </c>
      <c r="I94">
        <f>IF(ISBLANK(A94),I93/1,LOOKUP(Sheet1!G94,FIPS!A$3:A$55,FIPS!C$3:C$55))</f>
        <v>1</v>
      </c>
      <c r="J94" t="b">
        <f t="shared" si="39"/>
        <v>0</v>
      </c>
      <c r="K94" t="str">
        <f t="shared" si="31"/>
        <v/>
      </c>
      <c r="L94" t="b">
        <f t="shared" ref="L94:L102" si="40">IF(NOT(J94),AND(NOT(ISBLANK(E94)),E94&lt;&gt;"999"),FALSE())</f>
        <v>1</v>
      </c>
      <c r="M94" t="str">
        <f t="shared" si="32"/>
        <v>Huntsville</v>
      </c>
      <c r="N94">
        <f t="shared" si="34"/>
        <v>42</v>
      </c>
      <c r="O94" t="b">
        <f t="shared" si="35"/>
        <v>0</v>
      </c>
      <c r="P94" t="str">
        <f t="shared" si="36"/>
        <v/>
      </c>
      <c r="Q94" t="str">
        <f t="shared" ca="1" si="37"/>
        <v/>
      </c>
      <c r="W94">
        <v>37000</v>
      </c>
      <c r="Z94" t="str">
        <f t="shared" si="29"/>
        <v/>
      </c>
    </row>
    <row r="95" spans="2:26" x14ac:dyDescent="0.2">
      <c r="E95" s="1" t="s">
        <v>82</v>
      </c>
      <c r="F95" s="1" t="s">
        <v>6</v>
      </c>
      <c r="G95" s="1" t="s">
        <v>134</v>
      </c>
      <c r="H95">
        <f t="shared" si="30"/>
        <v>1</v>
      </c>
      <c r="I95">
        <f>IF(ISBLANK(A95),I94/1,LOOKUP(Sheet1!G95,FIPS!A$3:A$55,FIPS!C$3:C$55))</f>
        <v>1</v>
      </c>
      <c r="J95" t="b">
        <f t="shared" si="39"/>
        <v>0</v>
      </c>
      <c r="K95" t="str">
        <f t="shared" si="31"/>
        <v/>
      </c>
      <c r="L95" t="b">
        <f t="shared" si="40"/>
        <v>1</v>
      </c>
      <c r="M95" t="str">
        <f t="shared" si="32"/>
        <v>Madison</v>
      </c>
      <c r="N95">
        <f t="shared" si="34"/>
        <v>42</v>
      </c>
      <c r="O95" t="b">
        <f t="shared" si="35"/>
        <v>0</v>
      </c>
      <c r="P95" t="str">
        <f t="shared" si="36"/>
        <v/>
      </c>
      <c r="Q95" t="str">
        <f t="shared" ca="1" si="37"/>
        <v/>
      </c>
      <c r="W95">
        <v>45784</v>
      </c>
      <c r="Z95" t="str">
        <f t="shared" si="29"/>
        <v/>
      </c>
    </row>
    <row r="96" spans="2:26" x14ac:dyDescent="0.2">
      <c r="E96" s="1" t="s">
        <v>8</v>
      </c>
      <c r="F96" s="1" t="s">
        <v>9</v>
      </c>
      <c r="G96" s="1" t="s">
        <v>10</v>
      </c>
      <c r="H96">
        <f t="shared" si="30"/>
        <v>1</v>
      </c>
      <c r="I96">
        <f>IF(ISBLANK(A96),I95/1,LOOKUP(Sheet1!G96,FIPS!A$3:A$55,FIPS!C$3:C$55))</f>
        <v>1</v>
      </c>
      <c r="J96" t="b">
        <f t="shared" si="39"/>
        <v>0</v>
      </c>
      <c r="K96" t="str">
        <f t="shared" si="31"/>
        <v/>
      </c>
      <c r="L96" t="b">
        <f t="shared" si="40"/>
        <v>0</v>
      </c>
      <c r="M96" t="str">
        <f t="shared" si="32"/>
        <v/>
      </c>
      <c r="N96">
        <f t="shared" si="34"/>
        <v>42</v>
      </c>
      <c r="O96" t="b">
        <f t="shared" si="35"/>
        <v>1</v>
      </c>
      <c r="P96">
        <f t="shared" si="36"/>
        <v>4</v>
      </c>
      <c r="Q96" t="str">
        <f t="shared" ca="1" si="37"/>
        <v>005,011,023,027</v>
      </c>
      <c r="W96">
        <v>99999</v>
      </c>
      <c r="Z96" t="str">
        <f t="shared" si="29"/>
        <v/>
      </c>
    </row>
    <row r="97" spans="2:26" x14ac:dyDescent="0.2">
      <c r="B97" s="1" t="s">
        <v>135</v>
      </c>
      <c r="C97" s="1" t="s">
        <v>17</v>
      </c>
      <c r="D97" s="1" t="s">
        <v>18</v>
      </c>
      <c r="E97" s="1" t="s">
        <v>8</v>
      </c>
      <c r="F97" s="1" t="s">
        <v>9</v>
      </c>
      <c r="G97" s="1" t="s">
        <v>136</v>
      </c>
      <c r="H97">
        <f t="shared" si="30"/>
        <v>1</v>
      </c>
      <c r="I97">
        <f>IF(ISBLANK(A97),I96/1,LOOKUP(Sheet1!G97,FIPS!A$3:A$55,FIPS!C$3:C$55))</f>
        <v>1</v>
      </c>
      <c r="J97" t="b">
        <f t="shared" si="39"/>
        <v>1</v>
      </c>
      <c r="K97" t="str">
        <f t="shared" si="31"/>
        <v>Lowndes</v>
      </c>
      <c r="L97" t="b">
        <f t="shared" si="40"/>
        <v>0</v>
      </c>
      <c r="M97" t="str">
        <f t="shared" si="32"/>
        <v/>
      </c>
      <c r="N97">
        <f t="shared" si="34"/>
        <v>43</v>
      </c>
      <c r="O97" t="b">
        <f t="shared" si="35"/>
        <v>0</v>
      </c>
      <c r="P97" t="str">
        <f t="shared" si="36"/>
        <v/>
      </c>
      <c r="Q97" t="str">
        <f t="shared" ca="1" si="37"/>
        <v/>
      </c>
      <c r="T97">
        <v>85</v>
      </c>
      <c r="U97">
        <v>6</v>
      </c>
      <c r="V97">
        <v>0</v>
      </c>
      <c r="Z97" t="str">
        <f t="shared" si="29"/>
        <v/>
      </c>
    </row>
    <row r="98" spans="2:26" x14ac:dyDescent="0.2">
      <c r="B98" s="1" t="s">
        <v>137</v>
      </c>
      <c r="C98" s="1" t="s">
        <v>17</v>
      </c>
      <c r="D98" s="1" t="s">
        <v>18</v>
      </c>
      <c r="G98" s="1" t="s">
        <v>138</v>
      </c>
      <c r="H98">
        <f t="shared" si="30"/>
        <v>1</v>
      </c>
      <c r="I98">
        <f>IF(ISBLANK(A98),I97/1,LOOKUP(Sheet1!G98,FIPS!A$3:A$55,FIPS!C$3:C$55))</f>
        <v>1</v>
      </c>
      <c r="J98" t="b">
        <f t="shared" si="39"/>
        <v>1</v>
      </c>
      <c r="K98" t="str">
        <f t="shared" si="31"/>
        <v>Macon</v>
      </c>
      <c r="L98" t="b">
        <f t="shared" si="40"/>
        <v>0</v>
      </c>
      <c r="M98" t="str">
        <f t="shared" si="32"/>
        <v/>
      </c>
      <c r="N98">
        <f t="shared" ref="N98:N154" si="41">IF(ISBLANK(A98),IF(ISBLANK(B98),N97,B98/1),"")</f>
        <v>44</v>
      </c>
      <c r="O98" t="b">
        <f t="shared" ref="O98:O154" si="42">AND(ISNUMBER(N98),E98="999",NOT(J98))</f>
        <v>0</v>
      </c>
      <c r="P98" t="str">
        <f t="shared" ref="P98:P154" si="43">IF(O98,17-MATCH(N98-1,N80:N97),"")</f>
        <v/>
      </c>
      <c r="Q98" t="str">
        <f t="shared" ref="Q98:Q154" ca="1" si="44">IF(O98,_xlfn.TEXTJOIN(",",TRUE,INDIRECT(_xlfn.CONCAT("E",(ROW()-P98),":E",(ROW()-1)),TRUE)),"")</f>
        <v/>
      </c>
      <c r="T98">
        <v>87</v>
      </c>
      <c r="U98">
        <v>6</v>
      </c>
      <c r="V98">
        <v>0</v>
      </c>
      <c r="Z98" t="str">
        <f t="shared" si="29"/>
        <v/>
      </c>
    </row>
    <row r="99" spans="2:26" x14ac:dyDescent="0.2">
      <c r="E99" s="1" t="s">
        <v>139</v>
      </c>
      <c r="F99" s="1" t="s">
        <v>6</v>
      </c>
      <c r="G99" s="1" t="s">
        <v>140</v>
      </c>
      <c r="H99">
        <f t="shared" si="30"/>
        <v>1</v>
      </c>
      <c r="I99">
        <f>IF(ISBLANK(A99),I98/1,LOOKUP(Sheet1!G99,FIPS!A$3:A$55,FIPS!C$3:C$55))</f>
        <v>1</v>
      </c>
      <c r="J99" t="b">
        <f t="shared" si="39"/>
        <v>0</v>
      </c>
      <c r="K99" t="str">
        <f t="shared" si="31"/>
        <v/>
      </c>
      <c r="L99" t="b">
        <f t="shared" si="40"/>
        <v>1</v>
      </c>
      <c r="M99" t="str">
        <f t="shared" si="32"/>
        <v>Tuskegee</v>
      </c>
      <c r="N99">
        <f t="shared" si="41"/>
        <v>44</v>
      </c>
      <c r="O99" t="b">
        <f t="shared" si="42"/>
        <v>0</v>
      </c>
      <c r="P99" t="str">
        <f t="shared" si="43"/>
        <v/>
      </c>
      <c r="Q99" t="str">
        <f t="shared" ca="1" si="44"/>
        <v/>
      </c>
      <c r="W99">
        <v>77304</v>
      </c>
      <c r="Z99" t="str">
        <f t="shared" si="29"/>
        <v/>
      </c>
    </row>
    <row r="100" spans="2:26" x14ac:dyDescent="0.2">
      <c r="E100" s="1" t="s">
        <v>8</v>
      </c>
      <c r="F100" s="1" t="s">
        <v>9</v>
      </c>
      <c r="G100" s="1" t="s">
        <v>10</v>
      </c>
      <c r="H100">
        <f t="shared" si="30"/>
        <v>1</v>
      </c>
      <c r="I100">
        <f>IF(ISBLANK(A100),I99/1,LOOKUP(Sheet1!G100,FIPS!A$3:A$55,FIPS!C$3:C$55))</f>
        <v>1</v>
      </c>
      <c r="J100" t="b">
        <f t="shared" si="39"/>
        <v>0</v>
      </c>
      <c r="K100" t="str">
        <f t="shared" si="31"/>
        <v/>
      </c>
      <c r="L100" t="b">
        <f t="shared" si="40"/>
        <v>0</v>
      </c>
      <c r="M100" t="str">
        <f t="shared" si="32"/>
        <v/>
      </c>
      <c r="N100">
        <f t="shared" si="41"/>
        <v>44</v>
      </c>
      <c r="O100" t="b">
        <f t="shared" si="42"/>
        <v>1</v>
      </c>
      <c r="P100">
        <f t="shared" si="43"/>
        <v>1</v>
      </c>
      <c r="Q100" t="str">
        <f t="shared" ca="1" si="44"/>
        <v>045</v>
      </c>
      <c r="W100">
        <v>99999</v>
      </c>
      <c r="Z100" t="str">
        <f t="shared" si="29"/>
        <v/>
      </c>
    </row>
    <row r="101" spans="2:26" x14ac:dyDescent="0.2">
      <c r="B101" s="1" t="s">
        <v>139</v>
      </c>
      <c r="C101" s="1" t="s">
        <v>128</v>
      </c>
      <c r="D101" s="1" t="s">
        <v>26</v>
      </c>
      <c r="G101" s="1" t="s">
        <v>141</v>
      </c>
      <c r="H101">
        <f t="shared" si="30"/>
        <v>1</v>
      </c>
      <c r="I101">
        <f>IF(ISBLANK(A101),I100/1,LOOKUP(Sheet1!G101,FIPS!A$3:A$55,FIPS!C$3:C$55))</f>
        <v>1</v>
      </c>
      <c r="J101" t="b">
        <f t="shared" si="39"/>
        <v>1</v>
      </c>
      <c r="K101" t="str">
        <f t="shared" si="31"/>
        <v>Madison</v>
      </c>
      <c r="L101" t="b">
        <f t="shared" si="40"/>
        <v>0</v>
      </c>
      <c r="M101" t="str">
        <f t="shared" si="32"/>
        <v/>
      </c>
      <c r="N101">
        <f t="shared" si="41"/>
        <v>45</v>
      </c>
      <c r="O101" t="b">
        <f t="shared" si="42"/>
        <v>0</v>
      </c>
      <c r="P101" t="str">
        <f t="shared" si="43"/>
        <v/>
      </c>
      <c r="Q101" t="str">
        <f t="shared" ca="1" si="44"/>
        <v/>
      </c>
      <c r="T101">
        <v>89</v>
      </c>
      <c r="U101">
        <v>3</v>
      </c>
      <c r="V101">
        <v>3440</v>
      </c>
      <c r="Z101" t="str">
        <f t="shared" si="29"/>
        <v/>
      </c>
    </row>
    <row r="102" spans="2:26" x14ac:dyDescent="0.2">
      <c r="E102" s="1" t="s">
        <v>67</v>
      </c>
      <c r="F102" s="1" t="s">
        <v>132</v>
      </c>
      <c r="G102" s="1" t="s">
        <v>133</v>
      </c>
      <c r="H102">
        <f t="shared" si="30"/>
        <v>1</v>
      </c>
      <c r="I102">
        <f>IF(ISBLANK(A102),I101/1,LOOKUP(Sheet1!G102,FIPS!A$3:A$55,FIPS!C$3:C$55))</f>
        <v>1</v>
      </c>
      <c r="J102" t="b">
        <f t="shared" si="39"/>
        <v>0</v>
      </c>
      <c r="K102" t="str">
        <f t="shared" si="31"/>
        <v/>
      </c>
      <c r="L102" t="b">
        <f t="shared" si="40"/>
        <v>1</v>
      </c>
      <c r="M102" t="str">
        <f t="shared" si="32"/>
        <v>Huntsville</v>
      </c>
      <c r="N102">
        <f t="shared" si="41"/>
        <v>45</v>
      </c>
      <c r="O102" t="b">
        <f t="shared" si="42"/>
        <v>0</v>
      </c>
      <c r="P102" t="str">
        <f t="shared" si="43"/>
        <v/>
      </c>
      <c r="Q102" t="str">
        <f t="shared" ca="1" si="44"/>
        <v/>
      </c>
      <c r="W102">
        <v>37000</v>
      </c>
      <c r="Z102" t="str">
        <f t="shared" si="29"/>
        <v/>
      </c>
    </row>
    <row r="103" spans="2:26" x14ac:dyDescent="0.2">
      <c r="E103" s="1" t="s">
        <v>82</v>
      </c>
      <c r="F103" s="1" t="s">
        <v>6</v>
      </c>
      <c r="G103" s="1" t="s">
        <v>134</v>
      </c>
      <c r="H103">
        <f t="shared" si="30"/>
        <v>1</v>
      </c>
      <c r="I103">
        <f>IF(ISBLANK(A103),I102/1,LOOKUP(Sheet1!G103,FIPS!A$3:A$55,FIPS!C$3:C$55))</f>
        <v>1</v>
      </c>
      <c r="J103" t="b">
        <f t="shared" ref="J103:J166" si="45">NOT(ISBLANK(B103))</f>
        <v>0</v>
      </c>
      <c r="K103" t="str">
        <f t="shared" si="31"/>
        <v/>
      </c>
      <c r="L103" t="b">
        <f t="shared" ref="L103:L166" si="46">IF(NOT(J103),AND(NOT(ISBLANK(E103)),E103&lt;&gt;"999"),FALSE())</f>
        <v>1</v>
      </c>
      <c r="M103" t="str">
        <f t="shared" si="32"/>
        <v>Madison</v>
      </c>
      <c r="N103">
        <f t="shared" si="41"/>
        <v>45</v>
      </c>
      <c r="O103" t="b">
        <f t="shared" si="42"/>
        <v>0</v>
      </c>
      <c r="P103" t="str">
        <f t="shared" si="43"/>
        <v/>
      </c>
      <c r="Q103" t="str">
        <f t="shared" ca="1" si="44"/>
        <v/>
      </c>
      <c r="W103">
        <v>45784</v>
      </c>
      <c r="Z103" t="str">
        <f t="shared" si="29"/>
        <v/>
      </c>
    </row>
    <row r="104" spans="2:26" x14ac:dyDescent="0.2">
      <c r="E104" s="1" t="s">
        <v>8</v>
      </c>
      <c r="F104" s="1" t="s">
        <v>9</v>
      </c>
      <c r="G104" s="1" t="s">
        <v>10</v>
      </c>
      <c r="H104">
        <f t="shared" si="30"/>
        <v>1</v>
      </c>
      <c r="I104">
        <f>IF(ISBLANK(A104),I103/1,LOOKUP(Sheet1!G104,FIPS!A$3:A$55,FIPS!C$3:C$55))</f>
        <v>1</v>
      </c>
      <c r="J104" t="b">
        <f t="shared" si="45"/>
        <v>0</v>
      </c>
      <c r="K104" t="str">
        <f t="shared" si="31"/>
        <v/>
      </c>
      <c r="L104" t="b">
        <f t="shared" si="46"/>
        <v>0</v>
      </c>
      <c r="M104" t="str">
        <f t="shared" si="32"/>
        <v/>
      </c>
      <c r="N104">
        <f t="shared" si="41"/>
        <v>45</v>
      </c>
      <c r="O104" t="b">
        <f t="shared" si="42"/>
        <v>1</v>
      </c>
      <c r="P104">
        <f t="shared" si="43"/>
        <v>2</v>
      </c>
      <c r="Q104" t="str">
        <f t="shared" ca="1" si="44"/>
        <v>023,027</v>
      </c>
      <c r="W104">
        <v>99999</v>
      </c>
      <c r="Z104" t="str">
        <f t="shared" si="29"/>
        <v/>
      </c>
    </row>
    <row r="105" spans="2:26" x14ac:dyDescent="0.2">
      <c r="B105" s="1" t="s">
        <v>114</v>
      </c>
      <c r="C105" s="1" t="s">
        <v>17</v>
      </c>
      <c r="D105" s="1" t="s">
        <v>18</v>
      </c>
      <c r="E105" s="1" t="s">
        <v>8</v>
      </c>
      <c r="F105" s="1" t="s">
        <v>9</v>
      </c>
      <c r="G105" s="1" t="s">
        <v>142</v>
      </c>
      <c r="H105">
        <f t="shared" si="30"/>
        <v>1</v>
      </c>
      <c r="I105">
        <f>IF(ISBLANK(A105),I104/1,LOOKUP(Sheet1!G105,FIPS!A$3:A$55,FIPS!C$3:C$55))</f>
        <v>1</v>
      </c>
      <c r="J105" t="b">
        <f t="shared" si="45"/>
        <v>1</v>
      </c>
      <c r="K105" t="str">
        <f t="shared" si="31"/>
        <v>Marengo</v>
      </c>
      <c r="L105" t="b">
        <f t="shared" si="46"/>
        <v>0</v>
      </c>
      <c r="M105" t="str">
        <f t="shared" si="32"/>
        <v/>
      </c>
      <c r="N105">
        <f t="shared" si="41"/>
        <v>46</v>
      </c>
      <c r="O105" t="b">
        <f t="shared" si="42"/>
        <v>0</v>
      </c>
      <c r="P105" t="str">
        <f t="shared" si="43"/>
        <v/>
      </c>
      <c r="Q105" t="str">
        <f t="shared" ca="1" si="44"/>
        <v/>
      </c>
      <c r="T105">
        <v>91</v>
      </c>
      <c r="U105">
        <v>6</v>
      </c>
      <c r="V105">
        <v>0</v>
      </c>
      <c r="Z105" t="str">
        <f t="shared" si="29"/>
        <v/>
      </c>
    </row>
    <row r="106" spans="2:26" x14ac:dyDescent="0.2">
      <c r="B106" s="1" t="s">
        <v>143</v>
      </c>
      <c r="C106" s="1" t="s">
        <v>17</v>
      </c>
      <c r="D106" s="1" t="s">
        <v>18</v>
      </c>
      <c r="E106" s="1" t="s">
        <v>8</v>
      </c>
      <c r="F106" s="1" t="s">
        <v>9</v>
      </c>
      <c r="G106" s="1" t="s">
        <v>144</v>
      </c>
      <c r="H106">
        <f t="shared" si="30"/>
        <v>1</v>
      </c>
      <c r="I106">
        <f>IF(ISBLANK(A106),I105/1,LOOKUP(Sheet1!G106,FIPS!A$3:A$55,FIPS!C$3:C$55))</f>
        <v>1</v>
      </c>
      <c r="J106" t="b">
        <f t="shared" si="45"/>
        <v>1</v>
      </c>
      <c r="K106" t="str">
        <f t="shared" si="31"/>
        <v>Marion</v>
      </c>
      <c r="L106" t="b">
        <f t="shared" si="46"/>
        <v>0</v>
      </c>
      <c r="M106" t="str">
        <f t="shared" si="32"/>
        <v/>
      </c>
      <c r="N106">
        <f t="shared" si="41"/>
        <v>47</v>
      </c>
      <c r="O106" t="b">
        <f t="shared" si="42"/>
        <v>0</v>
      </c>
      <c r="P106" t="str">
        <f t="shared" si="43"/>
        <v/>
      </c>
      <c r="Q106" t="str">
        <f t="shared" ca="1" si="44"/>
        <v/>
      </c>
      <c r="T106">
        <v>93</v>
      </c>
      <c r="U106">
        <v>5</v>
      </c>
      <c r="V106">
        <v>0</v>
      </c>
      <c r="Z106" t="str">
        <f t="shared" si="29"/>
        <v/>
      </c>
    </row>
    <row r="107" spans="2:26" x14ac:dyDescent="0.2">
      <c r="B107" s="1" t="s">
        <v>145</v>
      </c>
      <c r="C107" s="1" t="s">
        <v>17</v>
      </c>
      <c r="D107" s="1" t="s">
        <v>18</v>
      </c>
      <c r="G107" s="1" t="s">
        <v>146</v>
      </c>
      <c r="H107">
        <f t="shared" si="30"/>
        <v>1</v>
      </c>
      <c r="I107">
        <f>IF(ISBLANK(A107),I106/1,LOOKUP(Sheet1!G107,FIPS!A$3:A$55,FIPS!C$3:C$55))</f>
        <v>1</v>
      </c>
      <c r="J107" t="b">
        <f t="shared" si="45"/>
        <v>1</v>
      </c>
      <c r="K107" t="str">
        <f t="shared" si="31"/>
        <v>Marshall</v>
      </c>
      <c r="L107" t="b">
        <f t="shared" si="46"/>
        <v>0</v>
      </c>
      <c r="M107" t="str">
        <f t="shared" si="32"/>
        <v/>
      </c>
      <c r="N107">
        <f t="shared" si="41"/>
        <v>48</v>
      </c>
      <c r="O107" t="b">
        <f t="shared" si="42"/>
        <v>0</v>
      </c>
      <c r="P107" t="str">
        <f t="shared" si="43"/>
        <v/>
      </c>
      <c r="Q107" t="str">
        <f t="shared" ca="1" si="44"/>
        <v/>
      </c>
      <c r="T107">
        <v>95</v>
      </c>
      <c r="U107">
        <v>4</v>
      </c>
      <c r="V107">
        <v>0</v>
      </c>
      <c r="Z107" t="str">
        <f t="shared" si="29"/>
        <v/>
      </c>
    </row>
    <row r="108" spans="2:26" x14ac:dyDescent="0.2">
      <c r="E108" s="1" t="s">
        <v>11</v>
      </c>
      <c r="F108" s="1" t="s">
        <v>6</v>
      </c>
      <c r="G108" s="1" t="s">
        <v>147</v>
      </c>
      <c r="H108">
        <f t="shared" si="30"/>
        <v>1</v>
      </c>
      <c r="I108">
        <f>IF(ISBLANK(A108),I107/1,LOOKUP(Sheet1!G108,FIPS!A$3:A$55,FIPS!C$3:C$55))</f>
        <v>1</v>
      </c>
      <c r="J108" t="b">
        <f t="shared" si="45"/>
        <v>0</v>
      </c>
      <c r="K108" t="str">
        <f t="shared" si="31"/>
        <v/>
      </c>
      <c r="L108" t="b">
        <f t="shared" si="46"/>
        <v>1</v>
      </c>
      <c r="M108" t="str">
        <f t="shared" si="32"/>
        <v>Albertville</v>
      </c>
      <c r="N108">
        <f t="shared" si="41"/>
        <v>48</v>
      </c>
      <c r="O108" t="b">
        <f t="shared" si="42"/>
        <v>0</v>
      </c>
      <c r="P108" t="str">
        <f t="shared" si="43"/>
        <v/>
      </c>
      <c r="Q108" t="str">
        <f t="shared" ca="1" si="44"/>
        <v/>
      </c>
      <c r="W108">
        <v>988</v>
      </c>
      <c r="Z108" t="str">
        <f t="shared" si="29"/>
        <v/>
      </c>
    </row>
    <row r="109" spans="2:26" x14ac:dyDescent="0.2">
      <c r="E109" s="1" t="s">
        <v>8</v>
      </c>
      <c r="F109" s="1" t="s">
        <v>9</v>
      </c>
      <c r="G109" s="1" t="s">
        <v>10</v>
      </c>
      <c r="H109">
        <f t="shared" si="30"/>
        <v>1</v>
      </c>
      <c r="I109">
        <f>IF(ISBLANK(A109),I108/1,LOOKUP(Sheet1!G109,FIPS!A$3:A$55,FIPS!C$3:C$55))</f>
        <v>1</v>
      </c>
      <c r="J109" t="b">
        <f t="shared" si="45"/>
        <v>0</v>
      </c>
      <c r="K109" t="str">
        <f t="shared" si="31"/>
        <v/>
      </c>
      <c r="L109" t="b">
        <f t="shared" si="46"/>
        <v>0</v>
      </c>
      <c r="M109" t="str">
        <f t="shared" si="32"/>
        <v/>
      </c>
      <c r="N109">
        <f t="shared" si="41"/>
        <v>48</v>
      </c>
      <c r="O109" t="b">
        <f t="shared" si="42"/>
        <v>1</v>
      </c>
      <c r="P109">
        <f t="shared" si="43"/>
        <v>1</v>
      </c>
      <c r="Q109" t="str">
        <f t="shared" ca="1" si="44"/>
        <v>002</v>
      </c>
      <c r="W109">
        <v>99999</v>
      </c>
      <c r="Z109" t="str">
        <f t="shared" si="29"/>
        <v/>
      </c>
    </row>
    <row r="110" spans="2:26" x14ac:dyDescent="0.2">
      <c r="B110" s="1" t="s">
        <v>148</v>
      </c>
      <c r="C110" s="1" t="s">
        <v>12</v>
      </c>
      <c r="D110" s="1" t="s">
        <v>26</v>
      </c>
      <c r="G110" s="1" t="s">
        <v>149</v>
      </c>
      <c r="H110">
        <f t="shared" si="30"/>
        <v>1</v>
      </c>
      <c r="I110">
        <f>IF(ISBLANK(A110),I109/1,LOOKUP(Sheet1!G110,FIPS!A$3:A$55,FIPS!C$3:C$55))</f>
        <v>1</v>
      </c>
      <c r="J110" t="b">
        <f t="shared" si="45"/>
        <v>1</v>
      </c>
      <c r="K110" t="str">
        <f t="shared" si="31"/>
        <v>Mobile</v>
      </c>
      <c r="L110" t="b">
        <f t="shared" si="46"/>
        <v>0</v>
      </c>
      <c r="M110" t="str">
        <f t="shared" si="32"/>
        <v/>
      </c>
      <c r="N110">
        <f t="shared" si="41"/>
        <v>49</v>
      </c>
      <c r="O110" t="b">
        <f t="shared" si="42"/>
        <v>0</v>
      </c>
      <c r="P110" t="str">
        <f t="shared" si="43"/>
        <v/>
      </c>
      <c r="Q110" t="str">
        <f t="shared" ca="1" si="44"/>
        <v/>
      </c>
      <c r="T110">
        <v>97</v>
      </c>
      <c r="U110">
        <v>2</v>
      </c>
      <c r="V110">
        <v>5160</v>
      </c>
      <c r="Z110" t="str">
        <f t="shared" si="29"/>
        <v/>
      </c>
    </row>
    <row r="111" spans="2:26" x14ac:dyDescent="0.2">
      <c r="E111" s="1" t="s">
        <v>84</v>
      </c>
      <c r="F111" s="1" t="s">
        <v>132</v>
      </c>
      <c r="G111" s="1" t="s">
        <v>149</v>
      </c>
      <c r="H111">
        <f t="shared" si="30"/>
        <v>1</v>
      </c>
      <c r="I111">
        <f>IF(ISBLANK(A111),I110/1,LOOKUP(Sheet1!G111,FIPS!A$3:A$55,FIPS!C$3:C$55))</f>
        <v>1</v>
      </c>
      <c r="J111" t="b">
        <f t="shared" si="45"/>
        <v>0</v>
      </c>
      <c r="K111" t="str">
        <f t="shared" si="31"/>
        <v/>
      </c>
      <c r="L111" t="b">
        <f t="shared" si="46"/>
        <v>1</v>
      </c>
      <c r="M111" t="str">
        <f t="shared" si="32"/>
        <v>Mobile</v>
      </c>
      <c r="N111">
        <f t="shared" si="41"/>
        <v>49</v>
      </c>
      <c r="O111" t="b">
        <f t="shared" si="42"/>
        <v>0</v>
      </c>
      <c r="P111" t="str">
        <f t="shared" si="43"/>
        <v/>
      </c>
      <c r="Q111" t="str">
        <f t="shared" ca="1" si="44"/>
        <v/>
      </c>
      <c r="W111">
        <v>50000</v>
      </c>
      <c r="Z111" t="str">
        <f t="shared" si="29"/>
        <v/>
      </c>
    </row>
    <row r="112" spans="2:26" x14ac:dyDescent="0.2">
      <c r="E112" s="1" t="s">
        <v>99</v>
      </c>
      <c r="F112" s="1" t="s">
        <v>35</v>
      </c>
      <c r="G112" s="1" t="s">
        <v>150</v>
      </c>
      <c r="H112">
        <f t="shared" si="30"/>
        <v>1</v>
      </c>
      <c r="I112">
        <f>IF(ISBLANK(A112),I111/1,LOOKUP(Sheet1!G112,FIPS!A$3:A$55,FIPS!C$3:C$55))</f>
        <v>1</v>
      </c>
      <c r="J112" t="b">
        <f t="shared" si="45"/>
        <v>0</v>
      </c>
      <c r="K112" t="str">
        <f t="shared" si="31"/>
        <v/>
      </c>
      <c r="L112" t="b">
        <f t="shared" si="46"/>
        <v>1</v>
      </c>
      <c r="M112" t="str">
        <f t="shared" si="32"/>
        <v>Prichard</v>
      </c>
      <c r="N112">
        <f t="shared" si="41"/>
        <v>49</v>
      </c>
      <c r="O112" t="b">
        <f t="shared" si="42"/>
        <v>0</v>
      </c>
      <c r="P112" t="str">
        <f t="shared" si="43"/>
        <v/>
      </c>
      <c r="Q112" t="str">
        <f t="shared" ca="1" si="44"/>
        <v/>
      </c>
      <c r="W112">
        <v>62496</v>
      </c>
      <c r="Z112" t="str">
        <f t="shared" si="29"/>
        <v/>
      </c>
    </row>
    <row r="113" spans="2:26" x14ac:dyDescent="0.2">
      <c r="E113" s="1" t="s">
        <v>103</v>
      </c>
      <c r="F113" s="1" t="s">
        <v>6</v>
      </c>
      <c r="G113" s="1" t="s">
        <v>151</v>
      </c>
      <c r="H113">
        <f t="shared" si="30"/>
        <v>1</v>
      </c>
      <c r="I113">
        <f>IF(ISBLANK(A113),I112/1,LOOKUP(Sheet1!G113,FIPS!A$3:A$55,FIPS!C$3:C$55))</f>
        <v>1</v>
      </c>
      <c r="J113" t="b">
        <f t="shared" si="45"/>
        <v>0</v>
      </c>
      <c r="K113" t="str">
        <f t="shared" si="31"/>
        <v/>
      </c>
      <c r="L113" t="b">
        <f t="shared" si="46"/>
        <v>1</v>
      </c>
      <c r="M113" t="str">
        <f t="shared" si="32"/>
        <v>Saraland</v>
      </c>
      <c r="N113">
        <f t="shared" si="41"/>
        <v>49</v>
      </c>
      <c r="O113" t="b">
        <f t="shared" si="42"/>
        <v>0</v>
      </c>
      <c r="P113" t="str">
        <f t="shared" si="43"/>
        <v/>
      </c>
      <c r="Q113" t="str">
        <f t="shared" ca="1" si="44"/>
        <v/>
      </c>
      <c r="W113">
        <v>68160</v>
      </c>
      <c r="Z113" t="str">
        <f t="shared" si="29"/>
        <v/>
      </c>
    </row>
    <row r="114" spans="2:26" x14ac:dyDescent="0.2">
      <c r="E114" s="1" t="s">
        <v>8</v>
      </c>
      <c r="F114" s="1" t="s">
        <v>9</v>
      </c>
      <c r="G114" s="1" t="s">
        <v>10</v>
      </c>
      <c r="H114">
        <f t="shared" si="30"/>
        <v>1</v>
      </c>
      <c r="I114">
        <f>IF(ISBLANK(A114),I113/1,LOOKUP(Sheet1!G114,FIPS!A$3:A$55,FIPS!C$3:C$55))</f>
        <v>1</v>
      </c>
      <c r="J114" t="b">
        <f t="shared" si="45"/>
        <v>0</v>
      </c>
      <c r="K114" t="str">
        <f t="shared" si="31"/>
        <v/>
      </c>
      <c r="L114" t="b">
        <f t="shared" si="46"/>
        <v>0</v>
      </c>
      <c r="M114" t="str">
        <f t="shared" si="32"/>
        <v/>
      </c>
      <c r="N114">
        <f t="shared" si="41"/>
        <v>49</v>
      </c>
      <c r="O114" t="b">
        <f t="shared" si="42"/>
        <v>1</v>
      </c>
      <c r="P114">
        <f t="shared" si="43"/>
        <v>3</v>
      </c>
      <c r="Q114" t="str">
        <f t="shared" ca="1" si="44"/>
        <v>028,036,037</v>
      </c>
      <c r="W114">
        <v>99999</v>
      </c>
      <c r="Z114" t="str">
        <f t="shared" si="29"/>
        <v/>
      </c>
    </row>
    <row r="115" spans="2:26" x14ac:dyDescent="0.2">
      <c r="B115" s="1" t="s">
        <v>152</v>
      </c>
      <c r="C115" s="1" t="s">
        <v>17</v>
      </c>
      <c r="D115" s="1" t="s">
        <v>18</v>
      </c>
      <c r="E115" s="1" t="s">
        <v>8</v>
      </c>
      <c r="F115" s="1" t="s">
        <v>9</v>
      </c>
      <c r="G115" s="1" t="s">
        <v>153</v>
      </c>
      <c r="H115">
        <f t="shared" si="30"/>
        <v>1</v>
      </c>
      <c r="I115">
        <f>IF(ISBLANK(A115),I114/1,LOOKUP(Sheet1!G115,FIPS!A$3:A$55,FIPS!C$3:C$55))</f>
        <v>1</v>
      </c>
      <c r="J115" t="b">
        <f t="shared" si="45"/>
        <v>1</v>
      </c>
      <c r="K115" t="str">
        <f t="shared" si="31"/>
        <v>Monroe</v>
      </c>
      <c r="L115" t="b">
        <f t="shared" si="46"/>
        <v>0</v>
      </c>
      <c r="M115" t="str">
        <f t="shared" si="32"/>
        <v/>
      </c>
      <c r="N115">
        <f t="shared" si="41"/>
        <v>50</v>
      </c>
      <c r="O115" t="b">
        <f t="shared" si="42"/>
        <v>0</v>
      </c>
      <c r="P115" t="str">
        <f t="shared" si="43"/>
        <v/>
      </c>
      <c r="Q115" t="str">
        <f t="shared" ca="1" si="44"/>
        <v/>
      </c>
      <c r="T115">
        <v>99</v>
      </c>
      <c r="U115">
        <v>6</v>
      </c>
      <c r="V115">
        <v>0</v>
      </c>
      <c r="Z115" t="str">
        <f t="shared" si="29"/>
        <v/>
      </c>
    </row>
    <row r="116" spans="2:26" x14ac:dyDescent="0.2">
      <c r="B116" s="1" t="s">
        <v>154</v>
      </c>
      <c r="C116" s="1" t="s">
        <v>155</v>
      </c>
      <c r="D116" s="1" t="s">
        <v>26</v>
      </c>
      <c r="G116" s="1" t="s">
        <v>156</v>
      </c>
      <c r="H116">
        <f t="shared" si="30"/>
        <v>1</v>
      </c>
      <c r="I116">
        <f>IF(ISBLANK(A116),I115/1,LOOKUP(Sheet1!G116,FIPS!A$3:A$55,FIPS!C$3:C$55))</f>
        <v>1</v>
      </c>
      <c r="J116" t="b">
        <f t="shared" si="45"/>
        <v>1</v>
      </c>
      <c r="K116" t="str">
        <f t="shared" si="31"/>
        <v>Montgomery</v>
      </c>
      <c r="L116" t="b">
        <f t="shared" si="46"/>
        <v>0</v>
      </c>
      <c r="M116" t="str">
        <f t="shared" si="32"/>
        <v/>
      </c>
      <c r="N116">
        <f t="shared" si="41"/>
        <v>51</v>
      </c>
      <c r="O116" t="b">
        <f t="shared" si="42"/>
        <v>0</v>
      </c>
      <c r="P116" t="str">
        <f t="shared" si="43"/>
        <v/>
      </c>
      <c r="Q116" t="str">
        <f t="shared" ca="1" si="44"/>
        <v/>
      </c>
      <c r="T116">
        <v>101</v>
      </c>
      <c r="U116">
        <v>3</v>
      </c>
      <c r="V116">
        <v>5240</v>
      </c>
      <c r="Z116" t="str">
        <f t="shared" si="29"/>
        <v/>
      </c>
    </row>
    <row r="117" spans="2:26" x14ac:dyDescent="0.2">
      <c r="E117" s="1" t="s">
        <v>88</v>
      </c>
      <c r="F117" s="1" t="s">
        <v>132</v>
      </c>
      <c r="G117" s="1" t="s">
        <v>156</v>
      </c>
      <c r="H117">
        <f t="shared" si="30"/>
        <v>1</v>
      </c>
      <c r="I117">
        <f>IF(ISBLANK(A117),I116/1,LOOKUP(Sheet1!G117,FIPS!A$3:A$55,FIPS!C$3:C$55))</f>
        <v>1</v>
      </c>
      <c r="J117" t="b">
        <f t="shared" si="45"/>
        <v>0</v>
      </c>
      <c r="K117" t="str">
        <f t="shared" si="31"/>
        <v/>
      </c>
      <c r="L117" t="b">
        <f t="shared" si="46"/>
        <v>1</v>
      </c>
      <c r="M117" t="str">
        <f t="shared" si="32"/>
        <v>Montgomery</v>
      </c>
      <c r="N117">
        <f t="shared" si="41"/>
        <v>51</v>
      </c>
      <c r="O117" t="b">
        <f t="shared" si="42"/>
        <v>0</v>
      </c>
      <c r="P117" t="str">
        <f t="shared" si="43"/>
        <v/>
      </c>
      <c r="Q117" t="str">
        <f t="shared" ca="1" si="44"/>
        <v/>
      </c>
      <c r="W117">
        <v>51000</v>
      </c>
      <c r="Z117" t="str">
        <f t="shared" si="29"/>
        <v/>
      </c>
    </row>
    <row r="118" spans="2:26" x14ac:dyDescent="0.2">
      <c r="E118" s="1" t="s">
        <v>8</v>
      </c>
      <c r="F118" s="1" t="s">
        <v>9</v>
      </c>
      <c r="G118" s="1" t="s">
        <v>10</v>
      </c>
      <c r="H118">
        <f t="shared" si="30"/>
        <v>1</v>
      </c>
      <c r="I118">
        <f>IF(ISBLANK(A118),I117/1,LOOKUP(Sheet1!G118,FIPS!A$3:A$55,FIPS!C$3:C$55))</f>
        <v>1</v>
      </c>
      <c r="J118" t="b">
        <f t="shared" si="45"/>
        <v>0</v>
      </c>
      <c r="K118" t="str">
        <f t="shared" si="31"/>
        <v/>
      </c>
      <c r="L118" t="b">
        <f t="shared" si="46"/>
        <v>0</v>
      </c>
      <c r="M118" t="str">
        <f t="shared" si="32"/>
        <v/>
      </c>
      <c r="N118">
        <f t="shared" si="41"/>
        <v>51</v>
      </c>
      <c r="O118" t="b">
        <f t="shared" si="42"/>
        <v>1</v>
      </c>
      <c r="P118">
        <f t="shared" si="43"/>
        <v>1</v>
      </c>
      <c r="Q118" t="str">
        <f t="shared" ca="1" si="44"/>
        <v>029</v>
      </c>
      <c r="W118">
        <v>99999</v>
      </c>
      <c r="Z118" t="str">
        <f t="shared" si="29"/>
        <v/>
      </c>
    </row>
    <row r="119" spans="2:26" x14ac:dyDescent="0.2">
      <c r="B119" s="1" t="s">
        <v>157</v>
      </c>
      <c r="C119" s="1" t="s">
        <v>120</v>
      </c>
      <c r="E119" s="1" t="s">
        <v>26</v>
      </c>
      <c r="G119" s="1" t="s">
        <v>158</v>
      </c>
      <c r="H119">
        <f t="shared" si="30"/>
        <v>1</v>
      </c>
      <c r="I119">
        <f>IF(ISBLANK(A119),I118/1,LOOKUP(Sheet1!G119,FIPS!A$3:A$55,FIPS!C$3:C$55))</f>
        <v>1</v>
      </c>
      <c r="J119" t="b">
        <f t="shared" si="45"/>
        <v>1</v>
      </c>
      <c r="K119" t="str">
        <f t="shared" si="31"/>
        <v>Morgan</v>
      </c>
      <c r="L119" t="b">
        <f t="shared" si="46"/>
        <v>0</v>
      </c>
      <c r="M119" t="str">
        <f t="shared" si="32"/>
        <v/>
      </c>
      <c r="N119">
        <f t="shared" si="41"/>
        <v>52</v>
      </c>
      <c r="O119" t="b">
        <f t="shared" si="42"/>
        <v>0</v>
      </c>
      <c r="P119" t="str">
        <f t="shared" si="43"/>
        <v/>
      </c>
      <c r="Q119" t="str">
        <f t="shared" ca="1" si="44"/>
        <v/>
      </c>
      <c r="T119">
        <v>103</v>
      </c>
      <c r="U119">
        <v>3</v>
      </c>
      <c r="V119">
        <v>2030</v>
      </c>
      <c r="Z119" t="str">
        <f t="shared" si="29"/>
        <v/>
      </c>
    </row>
    <row r="120" spans="2:26" x14ac:dyDescent="0.2">
      <c r="E120" s="1" t="s">
        <v>42</v>
      </c>
      <c r="F120" s="1" t="s">
        <v>35</v>
      </c>
      <c r="G120" s="1" t="s">
        <v>131</v>
      </c>
      <c r="H120">
        <f t="shared" si="30"/>
        <v>1</v>
      </c>
      <c r="I120">
        <f>IF(ISBLANK(A120),I119/1,LOOKUP(Sheet1!G120,FIPS!A$3:A$55,FIPS!C$3:C$55))</f>
        <v>1</v>
      </c>
      <c r="J120" t="b">
        <f t="shared" si="45"/>
        <v>0</v>
      </c>
      <c r="K120" t="str">
        <f t="shared" si="31"/>
        <v/>
      </c>
      <c r="L120" t="b">
        <f t="shared" si="46"/>
        <v>1</v>
      </c>
      <c r="M120" t="str">
        <f t="shared" si="32"/>
        <v>Decatur</v>
      </c>
      <c r="N120">
        <f t="shared" si="41"/>
        <v>52</v>
      </c>
      <c r="O120" t="b">
        <f t="shared" si="42"/>
        <v>0</v>
      </c>
      <c r="P120" t="str">
        <f t="shared" si="43"/>
        <v/>
      </c>
      <c r="Q120" t="str">
        <f t="shared" ca="1" si="44"/>
        <v/>
      </c>
      <c r="W120">
        <v>20104</v>
      </c>
      <c r="Z120" t="str">
        <f t="shared" si="29"/>
        <v/>
      </c>
    </row>
    <row r="121" spans="2:26" x14ac:dyDescent="0.2">
      <c r="E121" s="1" t="s">
        <v>59</v>
      </c>
      <c r="F121" s="1" t="s">
        <v>6</v>
      </c>
      <c r="G121" s="1" t="s">
        <v>159</v>
      </c>
      <c r="H121">
        <f t="shared" si="30"/>
        <v>1</v>
      </c>
      <c r="I121">
        <f>IF(ISBLANK(A121),I120/1,LOOKUP(Sheet1!G121,FIPS!A$3:A$55,FIPS!C$3:C$55))</f>
        <v>1</v>
      </c>
      <c r="J121" t="b">
        <f t="shared" si="45"/>
        <v>0</v>
      </c>
      <c r="K121" t="str">
        <f t="shared" si="31"/>
        <v/>
      </c>
      <c r="L121" t="b">
        <f t="shared" si="46"/>
        <v>1</v>
      </c>
      <c r="M121" t="str">
        <f t="shared" si="32"/>
        <v>Hartselle</v>
      </c>
      <c r="N121">
        <f t="shared" si="41"/>
        <v>52</v>
      </c>
      <c r="O121" t="b">
        <f t="shared" si="42"/>
        <v>0</v>
      </c>
      <c r="P121" t="str">
        <f t="shared" si="43"/>
        <v/>
      </c>
      <c r="Q121" t="str">
        <f t="shared" ca="1" si="44"/>
        <v/>
      </c>
      <c r="W121" t="s">
        <v>4673</v>
      </c>
      <c r="Z121" t="str">
        <f t="shared" si="29"/>
        <v/>
      </c>
    </row>
    <row r="122" spans="2:26" x14ac:dyDescent="0.2">
      <c r="E122" s="1" t="s">
        <v>8</v>
      </c>
      <c r="F122" s="1" t="s">
        <v>9</v>
      </c>
      <c r="G122" s="1" t="s">
        <v>10</v>
      </c>
      <c r="H122">
        <f t="shared" si="30"/>
        <v>1</v>
      </c>
      <c r="I122">
        <f>IF(ISBLANK(A122),I121/1,LOOKUP(Sheet1!G122,FIPS!A$3:A$55,FIPS!C$3:C$55))</f>
        <v>1</v>
      </c>
      <c r="J122" t="b">
        <f t="shared" si="45"/>
        <v>0</v>
      </c>
      <c r="K122" t="str">
        <f t="shared" si="31"/>
        <v/>
      </c>
      <c r="L122" t="b">
        <f t="shared" si="46"/>
        <v>0</v>
      </c>
      <c r="M122" t="str">
        <f t="shared" si="32"/>
        <v/>
      </c>
      <c r="N122">
        <f t="shared" si="41"/>
        <v>52</v>
      </c>
      <c r="O122" t="b">
        <f t="shared" si="42"/>
        <v>1</v>
      </c>
      <c r="P122">
        <f t="shared" si="43"/>
        <v>2</v>
      </c>
      <c r="Q122" t="str">
        <f t="shared" ca="1" si="44"/>
        <v>011,019</v>
      </c>
      <c r="W122">
        <v>99999</v>
      </c>
      <c r="Z122" t="str">
        <f t="shared" si="29"/>
        <v/>
      </c>
    </row>
    <row r="123" spans="2:26" x14ac:dyDescent="0.2">
      <c r="B123" s="1" t="s">
        <v>160</v>
      </c>
      <c r="C123" s="1" t="s">
        <v>17</v>
      </c>
      <c r="D123" s="1" t="s">
        <v>18</v>
      </c>
      <c r="E123" s="1" t="s">
        <v>8</v>
      </c>
      <c r="F123" s="1" t="s">
        <v>9</v>
      </c>
      <c r="G123" s="1" t="s">
        <v>161</v>
      </c>
      <c r="H123">
        <f t="shared" si="30"/>
        <v>1</v>
      </c>
      <c r="I123">
        <f>IF(ISBLANK(A123),I122/1,LOOKUP(Sheet1!G123,FIPS!A$3:A$55,FIPS!C$3:C$55))</f>
        <v>1</v>
      </c>
      <c r="J123" t="b">
        <f t="shared" si="45"/>
        <v>1</v>
      </c>
      <c r="K123" t="str">
        <f t="shared" si="31"/>
        <v>Perry</v>
      </c>
      <c r="L123" t="b">
        <f t="shared" si="46"/>
        <v>0</v>
      </c>
      <c r="M123" t="str">
        <f t="shared" si="32"/>
        <v/>
      </c>
      <c r="N123">
        <f t="shared" si="41"/>
        <v>53</v>
      </c>
      <c r="O123" t="b">
        <f t="shared" si="42"/>
        <v>0</v>
      </c>
      <c r="P123" t="str">
        <f t="shared" si="43"/>
        <v/>
      </c>
      <c r="Q123" t="str">
        <f t="shared" ca="1" si="44"/>
        <v/>
      </c>
      <c r="T123">
        <v>105</v>
      </c>
      <c r="U123">
        <v>6</v>
      </c>
      <c r="V123">
        <v>0</v>
      </c>
      <c r="Z123" t="str">
        <f t="shared" si="29"/>
        <v/>
      </c>
    </row>
    <row r="124" spans="2:26" x14ac:dyDescent="0.2">
      <c r="B124" s="1" t="s">
        <v>162</v>
      </c>
      <c r="C124" s="1" t="s">
        <v>17</v>
      </c>
      <c r="D124" s="1" t="s">
        <v>18</v>
      </c>
      <c r="E124" s="1" t="s">
        <v>8</v>
      </c>
      <c r="F124" s="1" t="s">
        <v>9</v>
      </c>
      <c r="G124" s="1" t="s">
        <v>163</v>
      </c>
      <c r="H124">
        <f t="shared" si="30"/>
        <v>1</v>
      </c>
      <c r="I124">
        <f>IF(ISBLANK(A124),I123/1,LOOKUP(Sheet1!G124,FIPS!A$3:A$55,FIPS!C$3:C$55))</f>
        <v>1</v>
      </c>
      <c r="J124" t="b">
        <f t="shared" si="45"/>
        <v>1</v>
      </c>
      <c r="K124" t="str">
        <f t="shared" si="31"/>
        <v>Pickens</v>
      </c>
      <c r="L124" t="b">
        <f t="shared" si="46"/>
        <v>0</v>
      </c>
      <c r="M124" t="str">
        <f t="shared" si="32"/>
        <v/>
      </c>
      <c r="N124">
        <f t="shared" si="41"/>
        <v>54</v>
      </c>
      <c r="O124" t="b">
        <f t="shared" si="42"/>
        <v>0</v>
      </c>
      <c r="P124" t="str">
        <f t="shared" si="43"/>
        <v/>
      </c>
      <c r="Q124" t="str">
        <f t="shared" ca="1" si="44"/>
        <v/>
      </c>
      <c r="T124">
        <v>107</v>
      </c>
      <c r="U124">
        <v>6</v>
      </c>
      <c r="V124">
        <v>0</v>
      </c>
      <c r="Z124" t="str">
        <f t="shared" si="29"/>
        <v/>
      </c>
    </row>
    <row r="125" spans="2:26" x14ac:dyDescent="0.2">
      <c r="B125" s="1" t="s">
        <v>164</v>
      </c>
      <c r="C125" s="1" t="s">
        <v>17</v>
      </c>
      <c r="D125" s="1" t="s">
        <v>18</v>
      </c>
      <c r="G125" s="1" t="s">
        <v>165</v>
      </c>
      <c r="H125">
        <f t="shared" si="30"/>
        <v>1</v>
      </c>
      <c r="I125">
        <f>IF(ISBLANK(A125),I124/1,LOOKUP(Sheet1!G125,FIPS!A$3:A$55,FIPS!C$3:C$55))</f>
        <v>1</v>
      </c>
      <c r="J125" t="b">
        <f t="shared" si="45"/>
        <v>1</v>
      </c>
      <c r="K125" t="str">
        <f t="shared" si="31"/>
        <v>Pike</v>
      </c>
      <c r="L125" t="b">
        <f t="shared" si="46"/>
        <v>0</v>
      </c>
      <c r="M125" t="str">
        <f t="shared" si="32"/>
        <v/>
      </c>
      <c r="N125">
        <f t="shared" si="41"/>
        <v>55</v>
      </c>
      <c r="O125" t="b">
        <f t="shared" si="42"/>
        <v>0</v>
      </c>
      <c r="P125" t="str">
        <f t="shared" si="43"/>
        <v/>
      </c>
      <c r="Q125" t="str">
        <f t="shared" ca="1" si="44"/>
        <v/>
      </c>
      <c r="T125">
        <v>109</v>
      </c>
      <c r="U125">
        <v>5</v>
      </c>
      <c r="V125">
        <v>0</v>
      </c>
      <c r="Z125" t="str">
        <f t="shared" si="29"/>
        <v/>
      </c>
    </row>
    <row r="126" spans="2:26" x14ac:dyDescent="0.2">
      <c r="E126" s="1" t="s">
        <v>135</v>
      </c>
      <c r="F126" s="1" t="s">
        <v>6</v>
      </c>
      <c r="G126" s="1" t="s">
        <v>166</v>
      </c>
      <c r="H126">
        <f t="shared" si="30"/>
        <v>1</v>
      </c>
      <c r="I126">
        <f>IF(ISBLANK(A126),I125/1,LOOKUP(Sheet1!G126,FIPS!A$3:A$55,FIPS!C$3:C$55))</f>
        <v>1</v>
      </c>
      <c r="J126" t="b">
        <f t="shared" si="45"/>
        <v>0</v>
      </c>
      <c r="K126" t="str">
        <f t="shared" si="31"/>
        <v/>
      </c>
      <c r="L126" t="b">
        <f t="shared" si="46"/>
        <v>1</v>
      </c>
      <c r="M126" t="str">
        <f t="shared" si="32"/>
        <v>Troy</v>
      </c>
      <c r="N126">
        <f t="shared" si="41"/>
        <v>55</v>
      </c>
      <c r="O126" t="b">
        <f t="shared" si="42"/>
        <v>0</v>
      </c>
      <c r="P126" t="str">
        <f t="shared" si="43"/>
        <v/>
      </c>
      <c r="Q126" t="str">
        <f t="shared" ca="1" si="44"/>
        <v/>
      </c>
      <c r="W126">
        <v>76920</v>
      </c>
      <c r="Z126" t="str">
        <f t="shared" si="29"/>
        <v/>
      </c>
    </row>
    <row r="127" spans="2:26" x14ac:dyDescent="0.2">
      <c r="E127" s="1" t="s">
        <v>8</v>
      </c>
      <c r="F127" s="1" t="s">
        <v>9</v>
      </c>
      <c r="G127" s="1" t="s">
        <v>10</v>
      </c>
      <c r="H127">
        <f t="shared" si="30"/>
        <v>1</v>
      </c>
      <c r="I127">
        <f>IF(ISBLANK(A127),I126/1,LOOKUP(Sheet1!G127,FIPS!A$3:A$55,FIPS!C$3:C$55))</f>
        <v>1</v>
      </c>
      <c r="J127" t="b">
        <f t="shared" si="45"/>
        <v>0</v>
      </c>
      <c r="K127" t="str">
        <f t="shared" si="31"/>
        <v/>
      </c>
      <c r="L127" t="b">
        <f t="shared" si="46"/>
        <v>0</v>
      </c>
      <c r="M127" t="str">
        <f t="shared" si="32"/>
        <v/>
      </c>
      <c r="N127">
        <f t="shared" si="41"/>
        <v>55</v>
      </c>
      <c r="O127" t="b">
        <f t="shared" si="42"/>
        <v>1</v>
      </c>
      <c r="P127">
        <f t="shared" si="43"/>
        <v>1</v>
      </c>
      <c r="Q127" t="str">
        <f t="shared" ca="1" si="44"/>
        <v>043</v>
      </c>
      <c r="W127">
        <v>99999</v>
      </c>
      <c r="Z127" t="str">
        <f t="shared" si="29"/>
        <v/>
      </c>
    </row>
    <row r="128" spans="2:26" x14ac:dyDescent="0.2">
      <c r="B128" s="1" t="s">
        <v>167</v>
      </c>
      <c r="C128" s="1" t="s">
        <v>17</v>
      </c>
      <c r="D128" s="1" t="s">
        <v>18</v>
      </c>
      <c r="E128" s="1" t="s">
        <v>8</v>
      </c>
      <c r="F128" s="1" t="s">
        <v>9</v>
      </c>
      <c r="G128" s="1" t="s">
        <v>168</v>
      </c>
      <c r="H128">
        <f t="shared" si="30"/>
        <v>1</v>
      </c>
      <c r="I128">
        <f>IF(ISBLANK(A128),I127/1,LOOKUP(Sheet1!G128,FIPS!A$3:A$55,FIPS!C$3:C$55))</f>
        <v>1</v>
      </c>
      <c r="J128" t="b">
        <f t="shared" si="45"/>
        <v>1</v>
      </c>
      <c r="K128" t="str">
        <f t="shared" si="31"/>
        <v>Randolph</v>
      </c>
      <c r="L128" t="b">
        <f t="shared" si="46"/>
        <v>0</v>
      </c>
      <c r="M128" t="str">
        <f t="shared" si="32"/>
        <v/>
      </c>
      <c r="N128">
        <f t="shared" si="41"/>
        <v>56</v>
      </c>
      <c r="O128" t="b">
        <f t="shared" si="42"/>
        <v>0</v>
      </c>
      <c r="P128" t="str">
        <f t="shared" si="43"/>
        <v/>
      </c>
      <c r="Q128" t="str">
        <f t="shared" ca="1" si="44"/>
        <v/>
      </c>
      <c r="T128">
        <v>111</v>
      </c>
      <c r="U128">
        <v>6</v>
      </c>
      <c r="V128">
        <v>0</v>
      </c>
      <c r="Z128" t="str">
        <f t="shared" si="29"/>
        <v/>
      </c>
    </row>
    <row r="129" spans="2:26" x14ac:dyDescent="0.2">
      <c r="B129" s="1" t="s">
        <v>169</v>
      </c>
      <c r="C129" s="1" t="s">
        <v>170</v>
      </c>
      <c r="D129" s="1" t="s">
        <v>26</v>
      </c>
      <c r="G129" s="1" t="s">
        <v>171</v>
      </c>
      <c r="H129">
        <f t="shared" si="30"/>
        <v>1</v>
      </c>
      <c r="I129">
        <f>IF(ISBLANK(A129),I128/1,LOOKUP(Sheet1!G129,FIPS!A$3:A$55,FIPS!C$3:C$55))</f>
        <v>1</v>
      </c>
      <c r="J129" t="b">
        <f t="shared" si="45"/>
        <v>1</v>
      </c>
      <c r="K129" t="str">
        <f t="shared" si="31"/>
        <v>Russell</v>
      </c>
      <c r="L129" t="b">
        <f t="shared" si="46"/>
        <v>0</v>
      </c>
      <c r="M129" t="str">
        <f t="shared" si="32"/>
        <v/>
      </c>
      <c r="N129">
        <f t="shared" si="41"/>
        <v>57</v>
      </c>
      <c r="O129" t="b">
        <f t="shared" si="42"/>
        <v>0</v>
      </c>
      <c r="P129" t="str">
        <f t="shared" si="43"/>
        <v/>
      </c>
      <c r="Q129" t="str">
        <f t="shared" ca="1" si="44"/>
        <v/>
      </c>
      <c r="T129">
        <v>113</v>
      </c>
      <c r="U129">
        <v>5</v>
      </c>
      <c r="V129">
        <v>1800</v>
      </c>
      <c r="Z129" t="str">
        <f t="shared" si="29"/>
        <v/>
      </c>
    </row>
    <row r="130" spans="2:26" x14ac:dyDescent="0.2">
      <c r="E130" s="1" t="s">
        <v>96</v>
      </c>
      <c r="F130" s="1" t="s">
        <v>6</v>
      </c>
      <c r="G130" s="1" t="s">
        <v>126</v>
      </c>
      <c r="H130">
        <f t="shared" ref="H130:H193" si="47">IF(ISBLANK(A130),H129/1,A130)</f>
        <v>1</v>
      </c>
      <c r="I130">
        <f>IF(ISBLANK(A130),I129/1,LOOKUP(Sheet1!G130,FIPS!A$3:A$55,FIPS!C$3:C$55))</f>
        <v>1</v>
      </c>
      <c r="J130" t="b">
        <f t="shared" si="45"/>
        <v>0</v>
      </c>
      <c r="K130" t="str">
        <f t="shared" si="31"/>
        <v/>
      </c>
      <c r="L130" t="b">
        <f t="shared" si="46"/>
        <v>1</v>
      </c>
      <c r="M130" t="str">
        <f t="shared" si="32"/>
        <v>Phenix City</v>
      </c>
      <c r="N130">
        <f t="shared" si="41"/>
        <v>57</v>
      </c>
      <c r="O130" t="b">
        <f t="shared" si="42"/>
        <v>0</v>
      </c>
      <c r="P130" t="str">
        <f t="shared" si="43"/>
        <v/>
      </c>
      <c r="Q130" t="str">
        <f t="shared" ca="1" si="44"/>
        <v/>
      </c>
      <c r="W130">
        <v>59472</v>
      </c>
      <c r="Z130" t="str">
        <f t="shared" ref="Z130:Z193" si="48">IF(J130,IF(T130&gt;0,"",FALSE),IF(T130&gt;0,TRUE,""))</f>
        <v/>
      </c>
    </row>
    <row r="131" spans="2:26" x14ac:dyDescent="0.2">
      <c r="E131" s="1" t="s">
        <v>8</v>
      </c>
      <c r="F131" s="1" t="s">
        <v>9</v>
      </c>
      <c r="G131" s="1" t="s">
        <v>10</v>
      </c>
      <c r="H131">
        <f t="shared" si="47"/>
        <v>1</v>
      </c>
      <c r="I131">
        <f>IF(ISBLANK(A131),I130/1,LOOKUP(Sheet1!G131,FIPS!A$3:A$55,FIPS!C$3:C$55))</f>
        <v>1</v>
      </c>
      <c r="J131" t="b">
        <f t="shared" si="45"/>
        <v>0</v>
      </c>
      <c r="K131" t="str">
        <f t="shared" ref="K131:K194" si="49">IF(J131,TRIM(G131),"")</f>
        <v/>
      </c>
      <c r="L131" t="b">
        <f t="shared" si="46"/>
        <v>0</v>
      </c>
      <c r="M131" t="str">
        <f t="shared" ref="M131:M194" si="50">IF(L131,IF(ISERR(FIND(",",G131)),TRIM(G131),TRIM(LEFT(G131,FIND(",",G131)-1))),"")</f>
        <v/>
      </c>
      <c r="N131">
        <f t="shared" si="41"/>
        <v>57</v>
      </c>
      <c r="O131" t="b">
        <f t="shared" si="42"/>
        <v>1</v>
      </c>
      <c r="P131">
        <f t="shared" si="43"/>
        <v>1</v>
      </c>
      <c r="Q131" t="str">
        <f t="shared" ca="1" si="44"/>
        <v>034</v>
      </c>
      <c r="W131">
        <v>99999</v>
      </c>
      <c r="Z131" t="str">
        <f t="shared" si="48"/>
        <v/>
      </c>
    </row>
    <row r="132" spans="2:26" x14ac:dyDescent="0.2">
      <c r="B132" s="1" t="s">
        <v>172</v>
      </c>
      <c r="C132" s="1" t="s">
        <v>25</v>
      </c>
      <c r="E132" s="1" t="s">
        <v>26</v>
      </c>
      <c r="G132" s="1" t="s">
        <v>173</v>
      </c>
      <c r="H132">
        <f t="shared" si="47"/>
        <v>1</v>
      </c>
      <c r="I132">
        <f>IF(ISBLANK(A132),I131/1,LOOKUP(Sheet1!G132,FIPS!A$3:A$55,FIPS!C$3:C$55))</f>
        <v>1</v>
      </c>
      <c r="J132" t="b">
        <f t="shared" si="45"/>
        <v>1</v>
      </c>
      <c r="K132" t="str">
        <f t="shared" si="49"/>
        <v>St. Clair</v>
      </c>
      <c r="L132" t="b">
        <f t="shared" si="46"/>
        <v>0</v>
      </c>
      <c r="M132" t="str">
        <f t="shared" si="50"/>
        <v/>
      </c>
      <c r="N132">
        <f t="shared" si="41"/>
        <v>58</v>
      </c>
      <c r="O132" t="b">
        <f t="shared" si="42"/>
        <v>0</v>
      </c>
      <c r="P132" t="str">
        <f t="shared" si="43"/>
        <v/>
      </c>
      <c r="Q132" t="str">
        <f t="shared" ca="1" si="44"/>
        <v/>
      </c>
      <c r="T132">
        <v>115</v>
      </c>
      <c r="U132">
        <v>4</v>
      </c>
      <c r="V132">
        <v>1000</v>
      </c>
      <c r="Z132" t="str">
        <f t="shared" si="48"/>
        <v/>
      </c>
    </row>
    <row r="133" spans="2:26" x14ac:dyDescent="0.2">
      <c r="E133" s="1" t="s">
        <v>80</v>
      </c>
      <c r="F133" s="1" t="s">
        <v>6</v>
      </c>
      <c r="G133" s="1" t="s">
        <v>112</v>
      </c>
      <c r="H133">
        <f t="shared" si="47"/>
        <v>1</v>
      </c>
      <c r="I133">
        <f>IF(ISBLANK(A133),I132/1,LOOKUP(Sheet1!G133,FIPS!A$3:A$55,FIPS!C$3:C$55))</f>
        <v>1</v>
      </c>
      <c r="J133" t="b">
        <f t="shared" si="45"/>
        <v>0</v>
      </c>
      <c r="K133" t="str">
        <f t="shared" si="49"/>
        <v/>
      </c>
      <c r="L133" t="b">
        <f t="shared" si="46"/>
        <v>1</v>
      </c>
      <c r="M133" t="str">
        <f t="shared" si="50"/>
        <v>Leeds</v>
      </c>
      <c r="N133">
        <f t="shared" si="41"/>
        <v>58</v>
      </c>
      <c r="O133" t="b">
        <f t="shared" si="42"/>
        <v>0</v>
      </c>
      <c r="P133" t="str">
        <f t="shared" si="43"/>
        <v/>
      </c>
      <c r="Q133" t="str">
        <f t="shared" ca="1" si="44"/>
        <v/>
      </c>
      <c r="W133">
        <v>41968</v>
      </c>
      <c r="Z133" t="str">
        <f t="shared" si="48"/>
        <v/>
      </c>
    </row>
    <row r="134" spans="2:26" x14ac:dyDescent="0.2">
      <c r="E134" s="1" t="s">
        <v>8</v>
      </c>
      <c r="F134" s="1" t="s">
        <v>9</v>
      </c>
      <c r="G134" s="1" t="s">
        <v>10</v>
      </c>
      <c r="H134">
        <f t="shared" si="47"/>
        <v>1</v>
      </c>
      <c r="I134">
        <f>IF(ISBLANK(A134),I133/1,LOOKUP(Sheet1!G134,FIPS!A$3:A$55,FIPS!C$3:C$55))</f>
        <v>1</v>
      </c>
      <c r="J134" t="b">
        <f t="shared" si="45"/>
        <v>0</v>
      </c>
      <c r="K134" t="str">
        <f t="shared" si="49"/>
        <v/>
      </c>
      <c r="L134" t="b">
        <f t="shared" si="46"/>
        <v>0</v>
      </c>
      <c r="M134" t="str">
        <f t="shared" si="50"/>
        <v/>
      </c>
      <c r="N134">
        <f t="shared" si="41"/>
        <v>58</v>
      </c>
      <c r="O134" t="b">
        <f t="shared" si="42"/>
        <v>1</v>
      </c>
      <c r="P134">
        <f t="shared" si="43"/>
        <v>1</v>
      </c>
      <c r="Q134" t="str">
        <f t="shared" ca="1" si="44"/>
        <v>026</v>
      </c>
      <c r="W134">
        <v>99999</v>
      </c>
      <c r="Z134" t="str">
        <f t="shared" si="48"/>
        <v/>
      </c>
    </row>
    <row r="135" spans="2:26" x14ac:dyDescent="0.2">
      <c r="B135" s="1" t="s">
        <v>174</v>
      </c>
      <c r="C135" s="1" t="s">
        <v>25</v>
      </c>
      <c r="E135" s="1" t="s">
        <v>26</v>
      </c>
      <c r="G135" s="1" t="s">
        <v>175</v>
      </c>
      <c r="H135">
        <f t="shared" si="47"/>
        <v>1</v>
      </c>
      <c r="I135">
        <f>IF(ISBLANK(A135),I134/1,LOOKUP(Sheet1!G135,FIPS!A$3:A$55,FIPS!C$3:C$55))</f>
        <v>1</v>
      </c>
      <c r="J135" t="b">
        <f t="shared" si="45"/>
        <v>1</v>
      </c>
      <c r="K135" t="str">
        <f t="shared" si="49"/>
        <v>Shelby</v>
      </c>
      <c r="L135" t="b">
        <f t="shared" si="46"/>
        <v>0</v>
      </c>
      <c r="M135" t="str">
        <f t="shared" si="50"/>
        <v/>
      </c>
      <c r="N135">
        <f t="shared" si="41"/>
        <v>59</v>
      </c>
      <c r="O135" t="b">
        <f t="shared" si="42"/>
        <v>0</v>
      </c>
      <c r="P135" t="str">
        <f t="shared" si="43"/>
        <v/>
      </c>
      <c r="Q135" t="str">
        <f t="shared" ca="1" si="44"/>
        <v/>
      </c>
      <c r="T135">
        <v>117</v>
      </c>
      <c r="U135">
        <v>4</v>
      </c>
      <c r="V135">
        <v>1000</v>
      </c>
      <c r="Z135" t="str">
        <f t="shared" si="48"/>
        <v/>
      </c>
    </row>
    <row r="136" spans="2:26" x14ac:dyDescent="0.2">
      <c r="E136" s="1" t="s">
        <v>2</v>
      </c>
      <c r="F136" s="1" t="s">
        <v>6</v>
      </c>
      <c r="G136" s="1" t="s">
        <v>176</v>
      </c>
      <c r="H136">
        <f t="shared" si="47"/>
        <v>1</v>
      </c>
      <c r="I136">
        <f>IF(ISBLANK(A136),I135/1,LOOKUP(Sheet1!G136,FIPS!A$3:A$55,FIPS!C$3:C$55))</f>
        <v>1</v>
      </c>
      <c r="J136" t="b">
        <f t="shared" si="45"/>
        <v>0</v>
      </c>
      <c r="K136" t="str">
        <f t="shared" si="49"/>
        <v/>
      </c>
      <c r="L136" t="b">
        <f t="shared" si="46"/>
        <v>1</v>
      </c>
      <c r="M136" t="str">
        <f t="shared" si="50"/>
        <v>Alabaster</v>
      </c>
      <c r="N136">
        <f t="shared" si="41"/>
        <v>59</v>
      </c>
      <c r="O136" t="b">
        <f t="shared" si="42"/>
        <v>0</v>
      </c>
      <c r="P136" t="str">
        <f t="shared" si="43"/>
        <v/>
      </c>
      <c r="Q136" t="str">
        <f t="shared" ca="1" si="44"/>
        <v/>
      </c>
      <c r="W136">
        <v>820</v>
      </c>
      <c r="Z136" t="str">
        <f t="shared" si="48"/>
        <v/>
      </c>
    </row>
    <row r="137" spans="2:26" x14ac:dyDescent="0.2">
      <c r="E137" s="1" t="s">
        <v>32</v>
      </c>
      <c r="F137" s="1" t="s">
        <v>18</v>
      </c>
      <c r="G137" s="1" t="s">
        <v>106</v>
      </c>
      <c r="H137">
        <f t="shared" si="47"/>
        <v>1</v>
      </c>
      <c r="I137">
        <f>IF(ISBLANK(A137),I136/1,LOOKUP(Sheet1!G137,FIPS!A$3:A$55,FIPS!C$3:C$55))</f>
        <v>1</v>
      </c>
      <c r="J137" t="b">
        <f t="shared" si="45"/>
        <v>0</v>
      </c>
      <c r="K137" t="str">
        <f t="shared" si="49"/>
        <v/>
      </c>
      <c r="L137" t="b">
        <f t="shared" si="46"/>
        <v>1</v>
      </c>
      <c r="M137" t="str">
        <f t="shared" si="50"/>
        <v>Birmingham</v>
      </c>
      <c r="N137">
        <f t="shared" si="41"/>
        <v>59</v>
      </c>
      <c r="O137" t="b">
        <f t="shared" si="42"/>
        <v>0</v>
      </c>
      <c r="P137" t="str">
        <f t="shared" si="43"/>
        <v/>
      </c>
      <c r="Q137" t="str">
        <f t="shared" ca="1" si="44"/>
        <v/>
      </c>
      <c r="W137">
        <v>7000</v>
      </c>
      <c r="Z137" t="str">
        <f t="shared" si="48"/>
        <v/>
      </c>
    </row>
    <row r="138" spans="2:26" x14ac:dyDescent="0.2">
      <c r="E138" s="1" t="s">
        <v>63</v>
      </c>
      <c r="F138" s="1" t="s">
        <v>35</v>
      </c>
      <c r="G138" s="1" t="s">
        <v>110</v>
      </c>
      <c r="H138">
        <f t="shared" si="47"/>
        <v>1</v>
      </c>
      <c r="I138">
        <f>IF(ISBLANK(A138),I137/1,LOOKUP(Sheet1!G138,FIPS!A$3:A$55,FIPS!C$3:C$55))</f>
        <v>1</v>
      </c>
      <c r="J138" t="b">
        <f t="shared" si="45"/>
        <v>0</v>
      </c>
      <c r="K138" t="str">
        <f t="shared" si="49"/>
        <v/>
      </c>
      <c r="L138" t="b">
        <f t="shared" si="46"/>
        <v>1</v>
      </c>
      <c r="M138" t="str">
        <f t="shared" si="50"/>
        <v>Hoover</v>
      </c>
      <c r="N138">
        <f t="shared" si="41"/>
        <v>59</v>
      </c>
      <c r="O138" t="b">
        <f t="shared" si="42"/>
        <v>0</v>
      </c>
      <c r="P138" t="str">
        <f t="shared" si="43"/>
        <v/>
      </c>
      <c r="Q138" t="str">
        <f t="shared" ca="1" si="44"/>
        <v/>
      </c>
      <c r="W138">
        <v>35896</v>
      </c>
      <c r="Z138" t="str">
        <f t="shared" si="48"/>
        <v/>
      </c>
    </row>
    <row r="139" spans="2:26" x14ac:dyDescent="0.2">
      <c r="E139" s="1" t="s">
        <v>80</v>
      </c>
      <c r="F139" s="1" t="s">
        <v>6</v>
      </c>
      <c r="G139" s="1" t="s">
        <v>112</v>
      </c>
      <c r="H139">
        <f t="shared" si="47"/>
        <v>1</v>
      </c>
      <c r="I139">
        <f>IF(ISBLANK(A139),I138/1,LOOKUP(Sheet1!G139,FIPS!A$3:A$55,FIPS!C$3:C$55))</f>
        <v>1</v>
      </c>
      <c r="J139" t="b">
        <f t="shared" si="45"/>
        <v>0</v>
      </c>
      <c r="K139" t="str">
        <f t="shared" si="49"/>
        <v/>
      </c>
      <c r="L139" t="b">
        <f t="shared" si="46"/>
        <v>1</v>
      </c>
      <c r="M139" t="str">
        <f t="shared" si="50"/>
        <v>Leeds</v>
      </c>
      <c r="N139">
        <f t="shared" si="41"/>
        <v>59</v>
      </c>
      <c r="O139" t="b">
        <f t="shared" si="42"/>
        <v>0</v>
      </c>
      <c r="P139" t="str">
        <f t="shared" si="43"/>
        <v/>
      </c>
      <c r="Q139" t="str">
        <f t="shared" ca="1" si="44"/>
        <v/>
      </c>
      <c r="W139">
        <v>41968</v>
      </c>
      <c r="Z139" t="str">
        <f t="shared" si="48"/>
        <v/>
      </c>
    </row>
    <row r="140" spans="2:26" x14ac:dyDescent="0.2">
      <c r="E140" s="1" t="s">
        <v>8</v>
      </c>
      <c r="F140" s="1" t="s">
        <v>9</v>
      </c>
      <c r="G140" s="1" t="s">
        <v>10</v>
      </c>
      <c r="H140">
        <f t="shared" si="47"/>
        <v>1</v>
      </c>
      <c r="I140">
        <f>IF(ISBLANK(A140),I139/1,LOOKUP(Sheet1!G140,FIPS!A$3:A$55,FIPS!C$3:C$55))</f>
        <v>1</v>
      </c>
      <c r="J140" t="b">
        <f t="shared" si="45"/>
        <v>0</v>
      </c>
      <c r="K140" t="str">
        <f t="shared" si="49"/>
        <v/>
      </c>
      <c r="L140" t="b">
        <f t="shared" si="46"/>
        <v>0</v>
      </c>
      <c r="M140" t="str">
        <f t="shared" si="50"/>
        <v/>
      </c>
      <c r="N140">
        <f t="shared" si="41"/>
        <v>59</v>
      </c>
      <c r="O140" t="b">
        <f t="shared" si="42"/>
        <v>1</v>
      </c>
      <c r="P140">
        <f t="shared" si="43"/>
        <v>4</v>
      </c>
      <c r="Q140" t="str">
        <f t="shared" ca="1" si="44"/>
        <v>001,008,021,026</v>
      </c>
      <c r="W140">
        <v>99999</v>
      </c>
      <c r="Z140" t="str">
        <f t="shared" si="48"/>
        <v/>
      </c>
    </row>
    <row r="141" spans="2:26" x14ac:dyDescent="0.2">
      <c r="B141" s="1" t="s">
        <v>177</v>
      </c>
      <c r="C141" s="1" t="s">
        <v>17</v>
      </c>
      <c r="D141" s="1" t="s">
        <v>18</v>
      </c>
      <c r="E141" s="1" t="s">
        <v>8</v>
      </c>
      <c r="F141" s="1" t="s">
        <v>9</v>
      </c>
      <c r="G141" s="1" t="s">
        <v>178</v>
      </c>
      <c r="H141">
        <f t="shared" si="47"/>
        <v>1</v>
      </c>
      <c r="I141">
        <f>IF(ISBLANK(A141),I140/1,LOOKUP(Sheet1!G141,FIPS!A$3:A$55,FIPS!C$3:C$55))</f>
        <v>1</v>
      </c>
      <c r="J141" t="b">
        <f t="shared" si="45"/>
        <v>1</v>
      </c>
      <c r="K141" t="str">
        <f t="shared" si="49"/>
        <v>Sumter</v>
      </c>
      <c r="L141" t="b">
        <f t="shared" si="46"/>
        <v>0</v>
      </c>
      <c r="M141" t="str">
        <f t="shared" si="50"/>
        <v/>
      </c>
      <c r="N141">
        <f t="shared" si="41"/>
        <v>60</v>
      </c>
      <c r="O141" t="b">
        <f t="shared" si="42"/>
        <v>0</v>
      </c>
      <c r="P141" t="str">
        <f t="shared" si="43"/>
        <v/>
      </c>
      <c r="Q141" t="str">
        <f t="shared" ca="1" si="44"/>
        <v/>
      </c>
      <c r="T141">
        <v>119</v>
      </c>
      <c r="U141">
        <v>6</v>
      </c>
      <c r="V141">
        <v>0</v>
      </c>
      <c r="Z141" t="str">
        <f t="shared" si="48"/>
        <v/>
      </c>
    </row>
    <row r="142" spans="2:26" x14ac:dyDescent="0.2">
      <c r="B142" s="1" t="s">
        <v>179</v>
      </c>
      <c r="C142" s="1" t="s">
        <v>17</v>
      </c>
      <c r="D142" s="1" t="s">
        <v>18</v>
      </c>
      <c r="G142" s="1" t="s">
        <v>180</v>
      </c>
      <c r="H142">
        <f t="shared" si="47"/>
        <v>1</v>
      </c>
      <c r="I142">
        <f>IF(ISBLANK(A142),I141/1,LOOKUP(Sheet1!G142,FIPS!A$3:A$55,FIPS!C$3:C$55))</f>
        <v>1</v>
      </c>
      <c r="J142" t="b">
        <f t="shared" si="45"/>
        <v>1</v>
      </c>
      <c r="K142" t="str">
        <f t="shared" si="49"/>
        <v>Talladega</v>
      </c>
      <c r="L142" t="b">
        <f t="shared" si="46"/>
        <v>0</v>
      </c>
      <c r="M142" t="str">
        <f t="shared" si="50"/>
        <v/>
      </c>
      <c r="N142">
        <f t="shared" si="41"/>
        <v>61</v>
      </c>
      <c r="O142" t="b">
        <f t="shared" si="42"/>
        <v>0</v>
      </c>
      <c r="P142" t="str">
        <f t="shared" si="43"/>
        <v/>
      </c>
      <c r="Q142" t="str">
        <f t="shared" ca="1" si="44"/>
        <v/>
      </c>
      <c r="T142">
        <v>121</v>
      </c>
      <c r="U142">
        <v>4</v>
      </c>
      <c r="V142">
        <v>0</v>
      </c>
      <c r="Z142" t="str">
        <f t="shared" si="48"/>
        <v/>
      </c>
    </row>
    <row r="143" spans="2:26" x14ac:dyDescent="0.2">
      <c r="E143" s="1" t="s">
        <v>122</v>
      </c>
      <c r="F143" s="1" t="s">
        <v>6</v>
      </c>
      <c r="G143" s="1" t="s">
        <v>181</v>
      </c>
      <c r="H143">
        <f t="shared" si="47"/>
        <v>1</v>
      </c>
      <c r="I143">
        <f>IF(ISBLANK(A143),I142/1,LOOKUP(Sheet1!G143,FIPS!A$3:A$55,FIPS!C$3:C$55))</f>
        <v>1</v>
      </c>
      <c r="J143" t="b">
        <f t="shared" si="45"/>
        <v>0</v>
      </c>
      <c r="K143" t="str">
        <f t="shared" si="49"/>
        <v/>
      </c>
      <c r="L143" t="b">
        <f t="shared" si="46"/>
        <v>1</v>
      </c>
      <c r="M143" t="str">
        <f t="shared" si="50"/>
        <v>Sylacauga</v>
      </c>
      <c r="N143">
        <f t="shared" si="41"/>
        <v>61</v>
      </c>
      <c r="O143" t="b">
        <f t="shared" si="42"/>
        <v>0</v>
      </c>
      <c r="P143" t="str">
        <f t="shared" si="43"/>
        <v/>
      </c>
      <c r="Q143" t="str">
        <f t="shared" ca="1" si="44"/>
        <v/>
      </c>
      <c r="W143">
        <v>74352</v>
      </c>
      <c r="Z143" t="str">
        <f t="shared" si="48"/>
        <v/>
      </c>
    </row>
    <row r="144" spans="2:26" x14ac:dyDescent="0.2">
      <c r="E144" s="1" t="s">
        <v>127</v>
      </c>
      <c r="F144" s="1" t="s">
        <v>6</v>
      </c>
      <c r="G144" s="1" t="s">
        <v>180</v>
      </c>
      <c r="H144">
        <f t="shared" si="47"/>
        <v>1</v>
      </c>
      <c r="I144">
        <f>IF(ISBLANK(A144),I143/1,LOOKUP(Sheet1!G144,FIPS!A$3:A$55,FIPS!C$3:C$55))</f>
        <v>1</v>
      </c>
      <c r="J144" t="b">
        <f t="shared" si="45"/>
        <v>0</v>
      </c>
      <c r="K144" t="str">
        <f t="shared" si="49"/>
        <v/>
      </c>
      <c r="L144" t="b">
        <f t="shared" si="46"/>
        <v>1</v>
      </c>
      <c r="M144" t="str">
        <f t="shared" si="50"/>
        <v>Talladega</v>
      </c>
      <c r="N144">
        <f t="shared" si="41"/>
        <v>61</v>
      </c>
      <c r="O144" t="b">
        <f t="shared" si="42"/>
        <v>0</v>
      </c>
      <c r="P144" t="str">
        <f t="shared" si="43"/>
        <v/>
      </c>
      <c r="Q144" t="str">
        <f t="shared" ca="1" si="44"/>
        <v/>
      </c>
      <c r="W144">
        <v>74592</v>
      </c>
      <c r="Z144" t="str">
        <f t="shared" si="48"/>
        <v/>
      </c>
    </row>
    <row r="145" spans="1:26" x14ac:dyDescent="0.2">
      <c r="E145" s="1" t="s">
        <v>8</v>
      </c>
      <c r="F145" s="1" t="s">
        <v>9</v>
      </c>
      <c r="G145" s="1" t="s">
        <v>10</v>
      </c>
      <c r="H145">
        <f t="shared" si="47"/>
        <v>1</v>
      </c>
      <c r="I145">
        <f>IF(ISBLANK(A145),I144/1,LOOKUP(Sheet1!G145,FIPS!A$3:A$55,FIPS!C$3:C$55))</f>
        <v>1</v>
      </c>
      <c r="J145" t="b">
        <f t="shared" si="45"/>
        <v>0</v>
      </c>
      <c r="K145" t="str">
        <f t="shared" si="49"/>
        <v/>
      </c>
      <c r="L145" t="b">
        <f t="shared" si="46"/>
        <v>0</v>
      </c>
      <c r="M145" t="str">
        <f t="shared" si="50"/>
        <v/>
      </c>
      <c r="N145">
        <f t="shared" si="41"/>
        <v>61</v>
      </c>
      <c r="O145" t="b">
        <f t="shared" si="42"/>
        <v>1</v>
      </c>
      <c r="P145">
        <f t="shared" si="43"/>
        <v>2</v>
      </c>
      <c r="Q145" t="str">
        <f t="shared" ca="1" si="44"/>
        <v>041,042</v>
      </c>
      <c r="W145">
        <v>99999</v>
      </c>
      <c r="Z145" t="str">
        <f t="shared" si="48"/>
        <v/>
      </c>
    </row>
    <row r="146" spans="1:26" x14ac:dyDescent="0.2">
      <c r="B146" s="1" t="s">
        <v>182</v>
      </c>
      <c r="C146" s="1" t="s">
        <v>17</v>
      </c>
      <c r="D146" s="1" t="s">
        <v>18</v>
      </c>
      <c r="G146" s="1" t="s">
        <v>183</v>
      </c>
      <c r="H146">
        <f t="shared" si="47"/>
        <v>1</v>
      </c>
      <c r="I146">
        <f>IF(ISBLANK(A146),I145/1,LOOKUP(Sheet1!G146,FIPS!A$3:A$55,FIPS!C$3:C$55))</f>
        <v>1</v>
      </c>
      <c r="J146" t="b">
        <f t="shared" si="45"/>
        <v>1</v>
      </c>
      <c r="K146" t="str">
        <f t="shared" si="49"/>
        <v>Tallapoosa</v>
      </c>
      <c r="L146" t="b">
        <f t="shared" si="46"/>
        <v>0</v>
      </c>
      <c r="M146" t="str">
        <f t="shared" si="50"/>
        <v/>
      </c>
      <c r="N146">
        <f t="shared" si="41"/>
        <v>62</v>
      </c>
      <c r="O146" t="b">
        <f t="shared" si="42"/>
        <v>0</v>
      </c>
      <c r="P146" t="str">
        <f t="shared" si="43"/>
        <v/>
      </c>
      <c r="Q146" t="str">
        <f t="shared" ca="1" si="44"/>
        <v/>
      </c>
      <c r="T146">
        <v>123</v>
      </c>
      <c r="U146">
        <v>5</v>
      </c>
      <c r="V146">
        <v>0</v>
      </c>
      <c r="Z146" t="str">
        <f t="shared" si="48"/>
        <v/>
      </c>
    </row>
    <row r="147" spans="1:26" x14ac:dyDescent="0.2">
      <c r="E147" s="1" t="s">
        <v>16</v>
      </c>
      <c r="F147" s="1" t="s">
        <v>6</v>
      </c>
      <c r="G147" s="1" t="s">
        <v>184</v>
      </c>
      <c r="H147">
        <f t="shared" si="47"/>
        <v>1</v>
      </c>
      <c r="I147">
        <f>IF(ISBLANK(A147),I146/1,LOOKUP(Sheet1!G147,FIPS!A$3:A$55,FIPS!C$3:C$55))</f>
        <v>1</v>
      </c>
      <c r="J147" t="b">
        <f t="shared" si="45"/>
        <v>0</v>
      </c>
      <c r="K147" t="str">
        <f t="shared" si="49"/>
        <v/>
      </c>
      <c r="L147" t="b">
        <f t="shared" si="46"/>
        <v>1</v>
      </c>
      <c r="M147" t="str">
        <f t="shared" si="50"/>
        <v>Alexander City</v>
      </c>
      <c r="N147">
        <f t="shared" si="41"/>
        <v>62</v>
      </c>
      <c r="O147" t="b">
        <f t="shared" si="42"/>
        <v>0</v>
      </c>
      <c r="P147" t="str">
        <f t="shared" si="43"/>
        <v/>
      </c>
      <c r="Q147" t="str">
        <f t="shared" ca="1" si="44"/>
        <v/>
      </c>
      <c r="W147">
        <v>1132</v>
      </c>
      <c r="Z147" t="str">
        <f t="shared" si="48"/>
        <v/>
      </c>
    </row>
    <row r="148" spans="1:26" x14ac:dyDescent="0.2">
      <c r="E148" s="1" t="s">
        <v>8</v>
      </c>
      <c r="F148" s="1" t="s">
        <v>9</v>
      </c>
      <c r="G148" s="1" t="s">
        <v>10</v>
      </c>
      <c r="H148">
        <f t="shared" si="47"/>
        <v>1</v>
      </c>
      <c r="I148">
        <f>IF(ISBLANK(A148),I147/1,LOOKUP(Sheet1!G148,FIPS!A$3:A$55,FIPS!C$3:C$55))</f>
        <v>1</v>
      </c>
      <c r="J148" t="b">
        <f t="shared" si="45"/>
        <v>0</v>
      </c>
      <c r="K148" t="str">
        <f t="shared" si="49"/>
        <v/>
      </c>
      <c r="L148" t="b">
        <f t="shared" si="46"/>
        <v>0</v>
      </c>
      <c r="M148" t="str">
        <f t="shared" si="50"/>
        <v/>
      </c>
      <c r="N148">
        <f t="shared" si="41"/>
        <v>62</v>
      </c>
      <c r="O148" t="b">
        <f t="shared" si="42"/>
        <v>1</v>
      </c>
      <c r="P148">
        <f t="shared" si="43"/>
        <v>1</v>
      </c>
      <c r="Q148" t="str">
        <f t="shared" ca="1" si="44"/>
        <v>003</v>
      </c>
      <c r="W148">
        <v>99999</v>
      </c>
      <c r="Z148" t="str">
        <f t="shared" si="48"/>
        <v/>
      </c>
    </row>
    <row r="149" spans="1:26" x14ac:dyDescent="0.2">
      <c r="B149" s="1" t="s">
        <v>185</v>
      </c>
      <c r="C149" s="1" t="s">
        <v>186</v>
      </c>
      <c r="E149" s="1" t="s">
        <v>26</v>
      </c>
      <c r="G149" s="1" t="s">
        <v>187</v>
      </c>
      <c r="H149">
        <f t="shared" si="47"/>
        <v>1</v>
      </c>
      <c r="I149">
        <f>IF(ISBLANK(A149),I148/1,LOOKUP(Sheet1!G149,FIPS!A$3:A$55,FIPS!C$3:C$55))</f>
        <v>1</v>
      </c>
      <c r="J149" t="b">
        <f t="shared" si="45"/>
        <v>1</v>
      </c>
      <c r="K149" t="str">
        <f t="shared" si="49"/>
        <v>Tuscaloosa</v>
      </c>
      <c r="L149" t="b">
        <f t="shared" si="46"/>
        <v>0</v>
      </c>
      <c r="M149" t="str">
        <f t="shared" si="50"/>
        <v/>
      </c>
      <c r="N149">
        <f t="shared" si="41"/>
        <v>6</v>
      </c>
      <c r="O149" t="b">
        <f t="shared" si="42"/>
        <v>0</v>
      </c>
      <c r="P149" t="str">
        <f t="shared" si="43"/>
        <v/>
      </c>
      <c r="Q149" t="str">
        <f t="shared" ca="1" si="44"/>
        <v/>
      </c>
      <c r="T149">
        <v>125</v>
      </c>
      <c r="U149">
        <v>3</v>
      </c>
      <c r="V149">
        <v>8600</v>
      </c>
      <c r="Z149" t="str">
        <f t="shared" si="48"/>
        <v/>
      </c>
    </row>
    <row r="150" spans="1:26" x14ac:dyDescent="0.2">
      <c r="E150" s="1" t="s">
        <v>92</v>
      </c>
      <c r="F150" s="1" t="s">
        <v>6</v>
      </c>
      <c r="G150" s="1" t="s">
        <v>188</v>
      </c>
      <c r="H150">
        <f t="shared" si="47"/>
        <v>1</v>
      </c>
      <c r="I150">
        <f>IF(ISBLANK(A150),I149/1,LOOKUP(Sheet1!G150,FIPS!A$3:A$55,FIPS!C$3:C$55))</f>
        <v>1</v>
      </c>
      <c r="J150" t="b">
        <f t="shared" si="45"/>
        <v>0</v>
      </c>
      <c r="K150" t="str">
        <f t="shared" si="49"/>
        <v/>
      </c>
      <c r="L150" t="b">
        <f t="shared" si="46"/>
        <v>1</v>
      </c>
      <c r="M150" t="str">
        <f t="shared" si="50"/>
        <v>Northport</v>
      </c>
      <c r="N150">
        <f t="shared" si="41"/>
        <v>6</v>
      </c>
      <c r="O150" t="b">
        <f t="shared" si="42"/>
        <v>0</v>
      </c>
      <c r="P150" t="str">
        <f t="shared" si="43"/>
        <v/>
      </c>
      <c r="Q150" t="str">
        <f t="shared" ca="1" si="44"/>
        <v/>
      </c>
      <c r="W150">
        <v>55200</v>
      </c>
      <c r="Z150" t="str">
        <f t="shared" si="48"/>
        <v/>
      </c>
    </row>
    <row r="151" spans="1:26" x14ac:dyDescent="0.2">
      <c r="B151" s="1" t="s">
        <v>170</v>
      </c>
      <c r="C151" s="1"/>
      <c r="D151" s="1"/>
      <c r="G151" s="1" t="s">
        <v>189</v>
      </c>
      <c r="H151">
        <f t="shared" si="47"/>
        <v>1</v>
      </c>
      <c r="I151">
        <f>IF(ISBLANK(A151),I150/1,LOOKUP(Sheet1!G151,FIPS!A$3:A$55,FIPS!C$3:C$55))</f>
        <v>1</v>
      </c>
      <c r="J151" t="b">
        <f t="shared" si="45"/>
        <v>1</v>
      </c>
      <c r="K151" t="str">
        <f t="shared" si="49"/>
        <v>Tuscaloosa, con.</v>
      </c>
      <c r="L151" t="b">
        <f t="shared" si="46"/>
        <v>0</v>
      </c>
      <c r="M151" t="str">
        <f t="shared" si="50"/>
        <v/>
      </c>
      <c r="N151">
        <f t="shared" si="41"/>
        <v>63</v>
      </c>
      <c r="O151" t="b">
        <f t="shared" si="42"/>
        <v>0</v>
      </c>
      <c r="P151" t="str">
        <f t="shared" si="43"/>
        <v/>
      </c>
      <c r="Q151" t="str">
        <f t="shared" ca="1" si="44"/>
        <v/>
      </c>
      <c r="T151">
        <v>125</v>
      </c>
      <c r="U151">
        <v>3</v>
      </c>
      <c r="V151">
        <v>8600</v>
      </c>
      <c r="Z151" t="str">
        <f t="shared" si="48"/>
        <v/>
      </c>
    </row>
    <row r="152" spans="1:26" x14ac:dyDescent="0.2">
      <c r="E152" s="1" t="s">
        <v>137</v>
      </c>
      <c r="F152" s="1" t="s">
        <v>70</v>
      </c>
      <c r="G152" s="1" t="s">
        <v>187</v>
      </c>
      <c r="H152">
        <f t="shared" si="47"/>
        <v>1</v>
      </c>
      <c r="I152">
        <f>IF(ISBLANK(A152),I151/1,LOOKUP(Sheet1!G152,FIPS!A$3:A$55,FIPS!C$3:C$55))</f>
        <v>1</v>
      </c>
      <c r="J152" t="b">
        <f t="shared" si="45"/>
        <v>0</v>
      </c>
      <c r="K152" t="str">
        <f t="shared" si="49"/>
        <v/>
      </c>
      <c r="L152" t="b">
        <f t="shared" si="46"/>
        <v>1</v>
      </c>
      <c r="M152" t="str">
        <f t="shared" si="50"/>
        <v>Tuscaloosa</v>
      </c>
      <c r="N152">
        <f t="shared" si="41"/>
        <v>63</v>
      </c>
      <c r="O152" t="b">
        <f t="shared" si="42"/>
        <v>0</v>
      </c>
      <c r="P152" t="str">
        <f t="shared" si="43"/>
        <v/>
      </c>
      <c r="Q152" t="str">
        <f t="shared" ca="1" si="44"/>
        <v/>
      </c>
      <c r="W152">
        <v>77256</v>
      </c>
      <c r="Z152" t="str">
        <f t="shared" si="48"/>
        <v/>
      </c>
    </row>
    <row r="153" spans="1:26" x14ac:dyDescent="0.2">
      <c r="E153" s="1" t="s">
        <v>8</v>
      </c>
      <c r="F153" s="1" t="s">
        <v>9</v>
      </c>
      <c r="G153" s="1" t="s">
        <v>10</v>
      </c>
      <c r="H153">
        <f t="shared" si="47"/>
        <v>1</v>
      </c>
      <c r="I153">
        <f>IF(ISBLANK(A153),I152/1,LOOKUP(Sheet1!G153,FIPS!A$3:A$55,FIPS!C$3:C$55))</f>
        <v>1</v>
      </c>
      <c r="J153" t="b">
        <f t="shared" si="45"/>
        <v>0</v>
      </c>
      <c r="K153" t="str">
        <f t="shared" si="49"/>
        <v/>
      </c>
      <c r="L153" t="b">
        <f t="shared" si="46"/>
        <v>0</v>
      </c>
      <c r="M153" t="str">
        <f t="shared" si="50"/>
        <v/>
      </c>
      <c r="N153">
        <f t="shared" si="41"/>
        <v>63</v>
      </c>
      <c r="O153" t="b">
        <f t="shared" si="42"/>
        <v>1</v>
      </c>
      <c r="P153">
        <f t="shared" si="43"/>
        <v>3</v>
      </c>
      <c r="Q153" t="str">
        <f t="shared" ca="1" si="44"/>
        <v>031,044</v>
      </c>
      <c r="W153">
        <v>99999</v>
      </c>
      <c r="Z153" t="str">
        <f t="shared" si="48"/>
        <v/>
      </c>
    </row>
    <row r="154" spans="1:26" x14ac:dyDescent="0.2">
      <c r="B154" s="1" t="s">
        <v>190</v>
      </c>
      <c r="C154" s="1" t="s">
        <v>17</v>
      </c>
      <c r="D154">
        <v>2</v>
      </c>
      <c r="E154" s="1"/>
      <c r="G154" s="1" t="s">
        <v>191</v>
      </c>
      <c r="H154">
        <f t="shared" si="47"/>
        <v>1</v>
      </c>
      <c r="I154">
        <f>IF(ISBLANK(A154),I153/1,LOOKUP(Sheet1!G154,FIPS!A$3:A$55,FIPS!C$3:C$55))</f>
        <v>1</v>
      </c>
      <c r="J154" t="b">
        <f t="shared" si="45"/>
        <v>1</v>
      </c>
      <c r="K154" t="str">
        <f t="shared" si="49"/>
        <v>Walker</v>
      </c>
      <c r="L154" t="b">
        <f t="shared" si="46"/>
        <v>0</v>
      </c>
      <c r="M154" t="str">
        <f t="shared" si="50"/>
        <v/>
      </c>
      <c r="N154">
        <f t="shared" si="41"/>
        <v>64</v>
      </c>
      <c r="O154" t="b">
        <f t="shared" si="42"/>
        <v>0</v>
      </c>
      <c r="P154" t="str">
        <f t="shared" si="43"/>
        <v/>
      </c>
      <c r="Q154" t="str">
        <f t="shared" ca="1" si="44"/>
        <v/>
      </c>
      <c r="T154">
        <v>127</v>
      </c>
      <c r="U154">
        <v>4</v>
      </c>
      <c r="V154">
        <v>0</v>
      </c>
      <c r="Z154" t="str">
        <f t="shared" si="48"/>
        <v/>
      </c>
    </row>
    <row r="155" spans="1:26" x14ac:dyDescent="0.2">
      <c r="E155" s="1" t="s">
        <v>77</v>
      </c>
      <c r="F155" s="1" t="s">
        <v>6</v>
      </c>
      <c r="G155" s="1" t="s">
        <v>192</v>
      </c>
      <c r="H155">
        <f t="shared" si="47"/>
        <v>1</v>
      </c>
      <c r="I155">
        <f>IF(ISBLANK(A155),I154/1,LOOKUP(Sheet1!G155,FIPS!A$3:A$55,FIPS!C$3:C$55))</f>
        <v>1</v>
      </c>
      <c r="J155" t="b">
        <f t="shared" si="45"/>
        <v>0</v>
      </c>
      <c r="K155" t="str">
        <f t="shared" si="49"/>
        <v/>
      </c>
      <c r="L155" t="b">
        <f t="shared" si="46"/>
        <v>1</v>
      </c>
      <c r="M155" t="str">
        <f t="shared" si="50"/>
        <v>Jasper</v>
      </c>
      <c r="N155">
        <f t="shared" ref="N155:N218" si="51">IF(ISBLANK(A155),IF(ISBLANK(B155),N154,B155/1),"")</f>
        <v>64</v>
      </c>
      <c r="O155" t="b">
        <f t="shared" ref="O155:O218" si="52">AND(ISNUMBER(N155),E155="999",NOT(J155))</f>
        <v>0</v>
      </c>
      <c r="P155" t="str">
        <f t="shared" ref="P155:P218" si="53">IF(O155,17-MATCH(N155-1,N137:N154),"")</f>
        <v/>
      </c>
      <c r="Q155" t="str">
        <f t="shared" ref="Q155:Q218" ca="1" si="54">IF(O155,_xlfn.TEXTJOIN(",",TRUE,INDIRECT(_xlfn.CONCAT("E",(ROW()-P155),":E",(ROW()-1)),TRUE)),"")</f>
        <v/>
      </c>
      <c r="W155">
        <v>38416</v>
      </c>
      <c r="Z155" t="str">
        <f t="shared" si="48"/>
        <v/>
      </c>
    </row>
    <row r="156" spans="1:26" x14ac:dyDescent="0.2">
      <c r="B156" s="1"/>
      <c r="C156" s="1"/>
      <c r="E156" s="1" t="s">
        <v>8</v>
      </c>
      <c r="F156" s="1" t="s">
        <v>9</v>
      </c>
      <c r="G156" s="1" t="s">
        <v>10</v>
      </c>
      <c r="H156">
        <f t="shared" si="47"/>
        <v>1</v>
      </c>
      <c r="I156">
        <f>IF(ISBLANK(A156),I155/1,LOOKUP(Sheet1!G156,FIPS!A$3:A$55,FIPS!C$3:C$55))</f>
        <v>1</v>
      </c>
      <c r="J156" t="b">
        <f t="shared" si="45"/>
        <v>0</v>
      </c>
      <c r="K156" t="str">
        <f t="shared" si="49"/>
        <v/>
      </c>
      <c r="L156" t="b">
        <f t="shared" si="46"/>
        <v>0</v>
      </c>
      <c r="M156" t="str">
        <f t="shared" si="50"/>
        <v/>
      </c>
      <c r="N156">
        <f t="shared" si="51"/>
        <v>64</v>
      </c>
      <c r="O156" t="b">
        <f t="shared" si="52"/>
        <v>1</v>
      </c>
      <c r="P156">
        <f t="shared" si="53"/>
        <v>1</v>
      </c>
      <c r="Q156" t="str">
        <f t="shared" ca="1" si="54"/>
        <v>025</v>
      </c>
      <c r="W156">
        <v>99999</v>
      </c>
      <c r="Z156" t="str">
        <f t="shared" si="48"/>
        <v/>
      </c>
    </row>
    <row r="157" spans="1:26" x14ac:dyDescent="0.2">
      <c r="B157" s="1" t="s">
        <v>193</v>
      </c>
      <c r="C157" s="1" t="s">
        <v>17</v>
      </c>
      <c r="D157">
        <v>2</v>
      </c>
      <c r="E157" s="1" t="s">
        <v>8</v>
      </c>
      <c r="F157" s="1" t="s">
        <v>9</v>
      </c>
      <c r="G157" s="1" t="s">
        <v>194</v>
      </c>
      <c r="H157">
        <f t="shared" si="47"/>
        <v>1</v>
      </c>
      <c r="I157">
        <f>IF(ISBLANK(A157),I156/1,LOOKUP(Sheet1!G157,FIPS!A$3:A$55,FIPS!C$3:C$55))</f>
        <v>1</v>
      </c>
      <c r="J157" t="b">
        <f t="shared" si="45"/>
        <v>1</v>
      </c>
      <c r="K157" t="str">
        <f t="shared" si="49"/>
        <v>Washington</v>
      </c>
      <c r="L157" t="b">
        <f t="shared" si="46"/>
        <v>0</v>
      </c>
      <c r="M157" t="str">
        <f t="shared" si="50"/>
        <v/>
      </c>
      <c r="N157">
        <f t="shared" si="51"/>
        <v>65</v>
      </c>
      <c r="O157" t="b">
        <f t="shared" si="52"/>
        <v>0</v>
      </c>
      <c r="P157" t="str">
        <f t="shared" si="53"/>
        <v/>
      </c>
      <c r="Q157" t="str">
        <f t="shared" ca="1" si="54"/>
        <v/>
      </c>
      <c r="T157">
        <v>129</v>
      </c>
      <c r="U157">
        <v>6</v>
      </c>
      <c r="V157">
        <v>0</v>
      </c>
      <c r="Z157" t="str">
        <f t="shared" si="48"/>
        <v/>
      </c>
    </row>
    <row r="158" spans="1:26" x14ac:dyDescent="0.2">
      <c r="B158" s="1" t="s">
        <v>195</v>
      </c>
      <c r="C158" s="1" t="s">
        <v>17</v>
      </c>
      <c r="D158">
        <v>2</v>
      </c>
      <c r="E158" s="1" t="s">
        <v>8</v>
      </c>
      <c r="F158" s="1" t="s">
        <v>9</v>
      </c>
      <c r="G158" s="1" t="s">
        <v>196</v>
      </c>
      <c r="H158">
        <f t="shared" si="47"/>
        <v>1</v>
      </c>
      <c r="I158">
        <f>IF(ISBLANK(A158),I157/1,LOOKUP(Sheet1!G158,FIPS!A$3:A$55,FIPS!C$3:C$55))</f>
        <v>1</v>
      </c>
      <c r="J158" t="b">
        <f t="shared" si="45"/>
        <v>1</v>
      </c>
      <c r="K158" t="str">
        <f t="shared" si="49"/>
        <v>Wilcox</v>
      </c>
      <c r="L158" t="b">
        <f t="shared" si="46"/>
        <v>0</v>
      </c>
      <c r="M158" t="str">
        <f t="shared" si="50"/>
        <v/>
      </c>
      <c r="N158">
        <f t="shared" si="51"/>
        <v>66</v>
      </c>
      <c r="O158" t="b">
        <f t="shared" si="52"/>
        <v>0</v>
      </c>
      <c r="P158" t="str">
        <f t="shared" si="53"/>
        <v/>
      </c>
      <c r="Q158" t="str">
        <f t="shared" ca="1" si="54"/>
        <v/>
      </c>
      <c r="T158">
        <v>131</v>
      </c>
      <c r="U158">
        <v>6</v>
      </c>
      <c r="V158">
        <v>0</v>
      </c>
      <c r="Z158" t="str">
        <f t="shared" si="48"/>
        <v/>
      </c>
    </row>
    <row r="159" spans="1:26" x14ac:dyDescent="0.2">
      <c r="B159" s="1" t="s">
        <v>197</v>
      </c>
      <c r="C159" s="1" t="s">
        <v>17</v>
      </c>
      <c r="D159">
        <v>2</v>
      </c>
      <c r="E159" s="1" t="s">
        <v>8</v>
      </c>
      <c r="F159" s="1" t="s">
        <v>9</v>
      </c>
      <c r="G159" s="1" t="s">
        <v>198</v>
      </c>
      <c r="H159">
        <f t="shared" si="47"/>
        <v>1</v>
      </c>
      <c r="I159">
        <f>IF(ISBLANK(A159),I158/1,LOOKUP(Sheet1!G159,FIPS!A$3:A$55,FIPS!C$3:C$55))</f>
        <v>1</v>
      </c>
      <c r="J159" t="b">
        <f t="shared" si="45"/>
        <v>1</v>
      </c>
      <c r="K159" t="str">
        <f t="shared" si="49"/>
        <v>Winston</v>
      </c>
      <c r="L159" t="b">
        <f t="shared" si="46"/>
        <v>0</v>
      </c>
      <c r="M159" t="str">
        <f t="shared" si="50"/>
        <v/>
      </c>
      <c r="N159">
        <f t="shared" si="51"/>
        <v>67</v>
      </c>
      <c r="O159" t="b">
        <f t="shared" si="52"/>
        <v>0</v>
      </c>
      <c r="P159" t="str">
        <f t="shared" si="53"/>
        <v/>
      </c>
      <c r="Q159" t="str">
        <f t="shared" ca="1" si="54"/>
        <v/>
      </c>
      <c r="T159">
        <v>133</v>
      </c>
      <c r="U159">
        <v>6</v>
      </c>
      <c r="V159">
        <v>0</v>
      </c>
      <c r="Z159" t="str">
        <f t="shared" si="48"/>
        <v/>
      </c>
    </row>
    <row r="160" spans="1:26" x14ac:dyDescent="0.2">
      <c r="A160" s="1" t="s">
        <v>199</v>
      </c>
      <c r="B160" s="1"/>
      <c r="F160" s="1"/>
      <c r="G160" s="1" t="s">
        <v>200</v>
      </c>
      <c r="H160" t="str">
        <f t="shared" si="47"/>
        <v>02</v>
      </c>
      <c r="I160">
        <f>IF(ISBLANK(A160),I159/1,LOOKUP(Sheet1!G160,FIPS!A$3:A$55,FIPS!C$3:C$55))</f>
        <v>2</v>
      </c>
      <c r="J160" t="b">
        <f t="shared" si="45"/>
        <v>0</v>
      </c>
      <c r="K160" t="str">
        <f t="shared" si="49"/>
        <v/>
      </c>
      <c r="L160" t="b">
        <f t="shared" si="46"/>
        <v>0</v>
      </c>
      <c r="M160" t="str">
        <f t="shared" si="50"/>
        <v/>
      </c>
      <c r="N160" t="str">
        <f t="shared" si="51"/>
        <v/>
      </c>
      <c r="O160" t="b">
        <f t="shared" si="52"/>
        <v>0</v>
      </c>
      <c r="P160" t="str">
        <f t="shared" si="53"/>
        <v/>
      </c>
      <c r="Q160" t="str">
        <f t="shared" ca="1" si="54"/>
        <v/>
      </c>
      <c r="S160">
        <v>2</v>
      </c>
      <c r="Z160" t="str">
        <f t="shared" si="48"/>
        <v/>
      </c>
    </row>
    <row r="161" spans="1:26" x14ac:dyDescent="0.2">
      <c r="A161" s="1"/>
      <c r="B161" s="1" t="s">
        <v>2</v>
      </c>
      <c r="C161" s="1" t="s">
        <v>17</v>
      </c>
      <c r="D161" s="1" t="s">
        <v>18</v>
      </c>
      <c r="E161" s="1" t="s">
        <v>8</v>
      </c>
      <c r="F161" s="1" t="s">
        <v>9</v>
      </c>
      <c r="G161" s="1" t="s">
        <v>201</v>
      </c>
      <c r="H161">
        <f t="shared" si="47"/>
        <v>2</v>
      </c>
      <c r="I161">
        <f>IF(ISBLANK(A161),I160/1,LOOKUP(Sheet1!G161,FIPS!A$3:A$55,FIPS!C$3:C$55))</f>
        <v>2</v>
      </c>
      <c r="J161" t="b">
        <f t="shared" si="45"/>
        <v>1</v>
      </c>
      <c r="K161" t="str">
        <f t="shared" si="49"/>
        <v>Aleutians East</v>
      </c>
      <c r="L161" t="b">
        <f t="shared" si="46"/>
        <v>0</v>
      </c>
      <c r="M161" t="str">
        <f t="shared" si="50"/>
        <v/>
      </c>
      <c r="N161">
        <f t="shared" si="51"/>
        <v>1</v>
      </c>
      <c r="O161" t="b">
        <f t="shared" si="52"/>
        <v>0</v>
      </c>
      <c r="P161" t="str">
        <f t="shared" si="53"/>
        <v/>
      </c>
      <c r="Q161" t="str">
        <f t="shared" ca="1" si="54"/>
        <v/>
      </c>
      <c r="T161">
        <v>13</v>
      </c>
      <c r="U161">
        <v>6</v>
      </c>
      <c r="V161">
        <v>0</v>
      </c>
      <c r="Z161" t="str">
        <f t="shared" si="48"/>
        <v/>
      </c>
    </row>
    <row r="162" spans="1:26" x14ac:dyDescent="0.2">
      <c r="A162" s="1"/>
      <c r="B162" s="1" t="s">
        <v>11</v>
      </c>
      <c r="C162" s="1" t="s">
        <v>17</v>
      </c>
      <c r="D162" s="1" t="s">
        <v>18</v>
      </c>
      <c r="E162" s="1" t="s">
        <v>8</v>
      </c>
      <c r="F162" s="1" t="s">
        <v>9</v>
      </c>
      <c r="G162" s="1" t="s">
        <v>202</v>
      </c>
      <c r="H162">
        <f t="shared" si="47"/>
        <v>2</v>
      </c>
      <c r="I162">
        <f>IF(ISBLANK(A162),I161/1,LOOKUP(Sheet1!G162,FIPS!A$3:A$55,FIPS!C$3:C$55))</f>
        <v>2</v>
      </c>
      <c r="J162" t="b">
        <f t="shared" si="45"/>
        <v>1</v>
      </c>
      <c r="K162" t="str">
        <f t="shared" si="49"/>
        <v>Aleutians West</v>
      </c>
      <c r="L162" t="b">
        <f t="shared" si="46"/>
        <v>0</v>
      </c>
      <c r="M162" t="str">
        <f t="shared" si="50"/>
        <v/>
      </c>
      <c r="N162">
        <f t="shared" si="51"/>
        <v>2</v>
      </c>
      <c r="O162" t="b">
        <f t="shared" si="52"/>
        <v>0</v>
      </c>
      <c r="P162" t="str">
        <f t="shared" si="53"/>
        <v/>
      </c>
      <c r="Q162" t="str">
        <f t="shared" ca="1" si="54"/>
        <v/>
      </c>
      <c r="T162">
        <v>16</v>
      </c>
      <c r="U162">
        <v>6</v>
      </c>
      <c r="V162">
        <v>0</v>
      </c>
      <c r="Z162" t="str">
        <f t="shared" si="48"/>
        <v/>
      </c>
    </row>
    <row r="163" spans="1:26" x14ac:dyDescent="0.2">
      <c r="A163" s="1"/>
      <c r="B163" s="1" t="s">
        <v>16</v>
      </c>
      <c r="C163" s="1" t="s">
        <v>14</v>
      </c>
      <c r="D163" s="1" t="s">
        <v>26</v>
      </c>
      <c r="E163" s="1" t="s">
        <v>2</v>
      </c>
      <c r="F163" s="1" t="s">
        <v>132</v>
      </c>
      <c r="G163" s="1" t="s">
        <v>203</v>
      </c>
      <c r="H163">
        <f t="shared" si="47"/>
        <v>2</v>
      </c>
      <c r="I163">
        <f>IF(ISBLANK(A163),I162/1,LOOKUP(Sheet1!G163,FIPS!A$3:A$55,FIPS!C$3:C$55))</f>
        <v>2</v>
      </c>
      <c r="J163" t="b">
        <f t="shared" si="45"/>
        <v>1</v>
      </c>
      <c r="K163" t="str">
        <f t="shared" si="49"/>
        <v>Anchorage, coext. with Anchorage city</v>
      </c>
      <c r="L163" t="b">
        <f t="shared" si="46"/>
        <v>0</v>
      </c>
      <c r="M163" t="str">
        <f t="shared" si="50"/>
        <v/>
      </c>
      <c r="N163">
        <f t="shared" si="51"/>
        <v>3</v>
      </c>
      <c r="O163" t="b">
        <f t="shared" si="52"/>
        <v>0</v>
      </c>
      <c r="P163" t="str">
        <f t="shared" si="53"/>
        <v/>
      </c>
      <c r="Q163" t="str">
        <f t="shared" ca="1" si="54"/>
        <v/>
      </c>
      <c r="T163">
        <v>20</v>
      </c>
      <c r="U163">
        <v>3</v>
      </c>
      <c r="V163">
        <v>380</v>
      </c>
      <c r="W163">
        <v>3000</v>
      </c>
      <c r="Z163" t="str">
        <f t="shared" si="48"/>
        <v/>
      </c>
    </row>
    <row r="164" spans="1:26" x14ac:dyDescent="0.2">
      <c r="A164" s="1"/>
      <c r="B164" s="1" t="s">
        <v>22</v>
      </c>
      <c r="C164" s="1" t="s">
        <v>17</v>
      </c>
      <c r="D164" s="1" t="s">
        <v>18</v>
      </c>
      <c r="E164" s="1" t="s">
        <v>8</v>
      </c>
      <c r="F164" s="1" t="s">
        <v>9</v>
      </c>
      <c r="G164" s="1" t="s">
        <v>204</v>
      </c>
      <c r="H164">
        <f t="shared" si="47"/>
        <v>2</v>
      </c>
      <c r="I164">
        <f>IF(ISBLANK(A164),I163/1,LOOKUP(Sheet1!G164,FIPS!A$3:A$55,FIPS!C$3:C$55))</f>
        <v>2</v>
      </c>
      <c r="J164" t="b">
        <f t="shared" si="45"/>
        <v>1</v>
      </c>
      <c r="K164" t="str">
        <f t="shared" si="49"/>
        <v>Bethel</v>
      </c>
      <c r="L164" t="b">
        <f t="shared" si="46"/>
        <v>0</v>
      </c>
      <c r="M164" t="str">
        <f t="shared" si="50"/>
        <v/>
      </c>
      <c r="N164">
        <f t="shared" si="51"/>
        <v>4</v>
      </c>
      <c r="O164" t="b">
        <f t="shared" si="52"/>
        <v>0</v>
      </c>
      <c r="P164" t="str">
        <f t="shared" si="53"/>
        <v/>
      </c>
      <c r="Q164" t="str">
        <f t="shared" ca="1" si="54"/>
        <v/>
      </c>
      <c r="T164">
        <v>50</v>
      </c>
      <c r="U164">
        <v>6</v>
      </c>
      <c r="V164">
        <v>0</v>
      </c>
      <c r="Z164" t="str">
        <f t="shared" si="48"/>
        <v/>
      </c>
    </row>
    <row r="165" spans="1:26" x14ac:dyDescent="0.2">
      <c r="A165" s="1"/>
      <c r="B165" s="1" t="s">
        <v>24</v>
      </c>
      <c r="C165" s="1" t="s">
        <v>17</v>
      </c>
      <c r="D165" s="1" t="s">
        <v>18</v>
      </c>
      <c r="E165" s="1" t="s">
        <v>8</v>
      </c>
      <c r="F165" s="1" t="s">
        <v>9</v>
      </c>
      <c r="G165" s="1" t="s">
        <v>205</v>
      </c>
      <c r="H165">
        <f t="shared" si="47"/>
        <v>2</v>
      </c>
      <c r="I165">
        <f>IF(ISBLANK(A165),I164/1,LOOKUP(Sheet1!G165,FIPS!A$3:A$55,FIPS!C$3:C$55))</f>
        <v>2</v>
      </c>
      <c r="J165" t="b">
        <f t="shared" si="45"/>
        <v>1</v>
      </c>
      <c r="K165" t="str">
        <f t="shared" si="49"/>
        <v>Bristol Bay</v>
      </c>
      <c r="L165" t="b">
        <f t="shared" si="46"/>
        <v>0</v>
      </c>
      <c r="M165" t="str">
        <f t="shared" si="50"/>
        <v/>
      </c>
      <c r="N165">
        <f t="shared" si="51"/>
        <v>5</v>
      </c>
      <c r="O165" t="b">
        <f t="shared" si="52"/>
        <v>0</v>
      </c>
      <c r="P165" t="str">
        <f t="shared" si="53"/>
        <v/>
      </c>
      <c r="Q165" t="str">
        <f t="shared" ca="1" si="54"/>
        <v/>
      </c>
      <c r="T165">
        <v>60</v>
      </c>
      <c r="U165">
        <v>6</v>
      </c>
      <c r="V165">
        <v>0</v>
      </c>
      <c r="Z165" t="str">
        <f t="shared" si="48"/>
        <v/>
      </c>
    </row>
    <row r="166" spans="1:26" x14ac:dyDescent="0.2">
      <c r="A166" s="1"/>
      <c r="B166" s="1" t="s">
        <v>28</v>
      </c>
      <c r="C166" s="1" t="s">
        <v>17</v>
      </c>
      <c r="D166" s="1" t="s">
        <v>18</v>
      </c>
      <c r="E166" s="1" t="s">
        <v>8</v>
      </c>
      <c r="F166" s="1" t="s">
        <v>9</v>
      </c>
      <c r="G166" s="1" t="s">
        <v>206</v>
      </c>
      <c r="H166">
        <f t="shared" si="47"/>
        <v>2</v>
      </c>
      <c r="I166">
        <f>IF(ISBLANK(A166),I165/1,LOOKUP(Sheet1!G166,FIPS!A$3:A$55,FIPS!C$3:C$55))</f>
        <v>2</v>
      </c>
      <c r="J166" t="b">
        <f t="shared" si="45"/>
        <v>1</v>
      </c>
      <c r="K166" t="str">
        <f t="shared" si="49"/>
        <v>Dillingham</v>
      </c>
      <c r="L166" t="b">
        <f t="shared" si="46"/>
        <v>0</v>
      </c>
      <c r="M166" t="str">
        <f t="shared" si="50"/>
        <v/>
      </c>
      <c r="N166">
        <f t="shared" si="51"/>
        <v>6</v>
      </c>
      <c r="O166" t="b">
        <f t="shared" si="52"/>
        <v>0</v>
      </c>
      <c r="P166" t="str">
        <f t="shared" si="53"/>
        <v/>
      </c>
      <c r="Q166" t="str">
        <f t="shared" ca="1" si="54"/>
        <v/>
      </c>
      <c r="T166">
        <v>70</v>
      </c>
      <c r="U166">
        <v>6</v>
      </c>
      <c r="V166">
        <v>0</v>
      </c>
      <c r="Z166" t="str">
        <f t="shared" si="48"/>
        <v/>
      </c>
    </row>
    <row r="167" spans="1:26" x14ac:dyDescent="0.2">
      <c r="A167" s="1"/>
      <c r="B167" s="1" t="s">
        <v>30</v>
      </c>
      <c r="C167" s="1" t="s">
        <v>17</v>
      </c>
      <c r="D167" s="1" t="s">
        <v>18</v>
      </c>
      <c r="G167" s="1" t="s">
        <v>207</v>
      </c>
      <c r="H167">
        <f t="shared" si="47"/>
        <v>2</v>
      </c>
      <c r="I167">
        <f>IF(ISBLANK(A167),I166/1,LOOKUP(Sheet1!G167,FIPS!A$3:A$55,FIPS!C$3:C$55))</f>
        <v>2</v>
      </c>
      <c r="J167" t="b">
        <f t="shared" ref="J167:J230" si="55">NOT(ISBLANK(B167))</f>
        <v>1</v>
      </c>
      <c r="K167" t="str">
        <f t="shared" si="49"/>
        <v>Fairbanks North Star</v>
      </c>
      <c r="L167" t="b">
        <f t="shared" ref="L167:L230" si="56">IF(NOT(J167),AND(NOT(ISBLANK(E167)),E167&lt;&gt;"999"),FALSE())</f>
        <v>0</v>
      </c>
      <c r="M167" t="str">
        <f t="shared" si="50"/>
        <v/>
      </c>
      <c r="N167">
        <f t="shared" si="51"/>
        <v>7</v>
      </c>
      <c r="O167" t="b">
        <f t="shared" si="52"/>
        <v>0</v>
      </c>
      <c r="P167" t="str">
        <f t="shared" si="53"/>
        <v/>
      </c>
      <c r="Q167" t="str">
        <f t="shared" ca="1" si="54"/>
        <v/>
      </c>
      <c r="T167">
        <v>90</v>
      </c>
      <c r="U167">
        <v>4</v>
      </c>
      <c r="V167">
        <v>0</v>
      </c>
      <c r="Z167" t="str">
        <f t="shared" si="48"/>
        <v/>
      </c>
    </row>
    <row r="168" spans="1:26" x14ac:dyDescent="0.2">
      <c r="E168" s="1" t="s">
        <v>11</v>
      </c>
      <c r="F168" s="1" t="s">
        <v>35</v>
      </c>
      <c r="G168" s="1" t="s">
        <v>208</v>
      </c>
      <c r="H168">
        <f t="shared" si="47"/>
        <v>2</v>
      </c>
      <c r="I168">
        <f>IF(ISBLANK(A168),I167/1,LOOKUP(Sheet1!G168,FIPS!A$3:A$55,FIPS!C$3:C$55))</f>
        <v>2</v>
      </c>
      <c r="J168" t="b">
        <f t="shared" si="55"/>
        <v>0</v>
      </c>
      <c r="K168" t="str">
        <f t="shared" si="49"/>
        <v/>
      </c>
      <c r="L168" t="b">
        <f t="shared" si="56"/>
        <v>1</v>
      </c>
      <c r="M168" t="str">
        <f t="shared" si="50"/>
        <v>Fairbanks</v>
      </c>
      <c r="N168">
        <f t="shared" si="51"/>
        <v>7</v>
      </c>
      <c r="O168" t="b">
        <f t="shared" si="52"/>
        <v>0</v>
      </c>
      <c r="P168" t="str">
        <f t="shared" si="53"/>
        <v/>
      </c>
      <c r="Q168" t="str">
        <f t="shared" ca="1" si="54"/>
        <v/>
      </c>
      <c r="W168">
        <v>24230</v>
      </c>
      <c r="Z168" t="str">
        <f t="shared" si="48"/>
        <v/>
      </c>
    </row>
    <row r="169" spans="1:26" x14ac:dyDescent="0.2">
      <c r="E169" s="1" t="s">
        <v>8</v>
      </c>
      <c r="F169" s="1" t="s">
        <v>9</v>
      </c>
      <c r="G169" s="1" t="s">
        <v>209</v>
      </c>
      <c r="H169">
        <f t="shared" si="47"/>
        <v>2</v>
      </c>
      <c r="I169">
        <f>IF(ISBLANK(A169),I168/1,LOOKUP(Sheet1!G169,FIPS!A$3:A$55,FIPS!C$3:C$55))</f>
        <v>2</v>
      </c>
      <c r="J169" t="b">
        <f t="shared" si="55"/>
        <v>0</v>
      </c>
      <c r="K169" t="str">
        <f t="shared" si="49"/>
        <v/>
      </c>
      <c r="L169" t="b">
        <f t="shared" si="56"/>
        <v>0</v>
      </c>
      <c r="M169" t="str">
        <f t="shared" si="50"/>
        <v/>
      </c>
      <c r="N169">
        <f t="shared" si="51"/>
        <v>7</v>
      </c>
      <c r="O169" t="b">
        <f t="shared" si="52"/>
        <v>1</v>
      </c>
      <c r="P169">
        <v>1</v>
      </c>
      <c r="Q169" t="str">
        <f t="shared" ca="1" si="54"/>
        <v>002</v>
      </c>
      <c r="W169">
        <v>99999</v>
      </c>
      <c r="Z169" t="str">
        <f t="shared" si="48"/>
        <v/>
      </c>
    </row>
    <row r="170" spans="1:26" x14ac:dyDescent="0.2">
      <c r="A170" s="1"/>
      <c r="B170" s="1" t="s">
        <v>32</v>
      </c>
      <c r="C170" s="1" t="s">
        <v>17</v>
      </c>
      <c r="D170" s="1" t="s">
        <v>18</v>
      </c>
      <c r="E170" s="1" t="s">
        <v>8</v>
      </c>
      <c r="F170" s="1" t="s">
        <v>9</v>
      </c>
      <c r="G170" s="1" t="s">
        <v>210</v>
      </c>
      <c r="H170">
        <f t="shared" si="47"/>
        <v>2</v>
      </c>
      <c r="I170">
        <f>IF(ISBLANK(A170),I169/1,LOOKUP(Sheet1!G170,FIPS!A$3:A$55,FIPS!C$3:C$55))</f>
        <v>2</v>
      </c>
      <c r="J170" t="b">
        <f t="shared" si="55"/>
        <v>1</v>
      </c>
      <c r="K170" t="str">
        <f t="shared" si="49"/>
        <v>Haines</v>
      </c>
      <c r="L170" t="b">
        <f t="shared" si="56"/>
        <v>0</v>
      </c>
      <c r="M170" t="str">
        <f t="shared" si="50"/>
        <v/>
      </c>
      <c r="N170">
        <f t="shared" si="51"/>
        <v>8</v>
      </c>
      <c r="O170" t="b">
        <f t="shared" si="52"/>
        <v>0</v>
      </c>
      <c r="P170" t="str">
        <f t="shared" si="53"/>
        <v/>
      </c>
      <c r="Q170" t="str">
        <f t="shared" ca="1" si="54"/>
        <v/>
      </c>
      <c r="T170">
        <v>100</v>
      </c>
      <c r="U170">
        <v>6</v>
      </c>
      <c r="V170">
        <v>0</v>
      </c>
      <c r="Z170" t="str">
        <f t="shared" si="48"/>
        <v/>
      </c>
    </row>
    <row r="171" spans="1:26" x14ac:dyDescent="0.2">
      <c r="A171" s="1"/>
      <c r="B171" s="1" t="s">
        <v>39</v>
      </c>
      <c r="C171" s="1" t="s">
        <v>17</v>
      </c>
      <c r="D171" s="1" t="s">
        <v>18</v>
      </c>
      <c r="E171" s="1" t="s">
        <v>16</v>
      </c>
      <c r="F171" s="1" t="s">
        <v>35</v>
      </c>
      <c r="G171" s="1" t="s">
        <v>211</v>
      </c>
      <c r="H171">
        <f t="shared" si="47"/>
        <v>2</v>
      </c>
      <c r="I171">
        <f>IF(ISBLANK(A171),I170/1,LOOKUP(Sheet1!G171,FIPS!A$3:A$55,FIPS!C$3:C$55))</f>
        <v>2</v>
      </c>
      <c r="J171" t="b">
        <f t="shared" si="55"/>
        <v>1</v>
      </c>
      <c r="K171" t="str">
        <f t="shared" si="49"/>
        <v>Juneau, coext. with Juneau city</v>
      </c>
      <c r="L171" t="b">
        <f t="shared" si="56"/>
        <v>0</v>
      </c>
      <c r="M171" t="str">
        <f t="shared" si="50"/>
        <v/>
      </c>
      <c r="N171">
        <f t="shared" si="51"/>
        <v>9</v>
      </c>
      <c r="O171" t="b">
        <f t="shared" si="52"/>
        <v>0</v>
      </c>
      <c r="P171" t="str">
        <f t="shared" si="53"/>
        <v/>
      </c>
      <c r="Q171" t="str">
        <f t="shared" ca="1" si="54"/>
        <v/>
      </c>
      <c r="T171">
        <v>110</v>
      </c>
      <c r="U171">
        <v>5</v>
      </c>
      <c r="V171">
        <v>0</v>
      </c>
      <c r="W171">
        <v>36400</v>
      </c>
      <c r="Z171" t="str">
        <f t="shared" si="48"/>
        <v/>
      </c>
    </row>
    <row r="172" spans="1:26" x14ac:dyDescent="0.2">
      <c r="A172" s="1"/>
      <c r="B172" s="1" t="s">
        <v>14</v>
      </c>
      <c r="C172" s="1" t="s">
        <v>17</v>
      </c>
      <c r="D172" s="1" t="s">
        <v>18</v>
      </c>
      <c r="E172" s="1" t="s">
        <v>8</v>
      </c>
      <c r="F172" s="1" t="s">
        <v>9</v>
      </c>
      <c r="G172" s="1" t="s">
        <v>212</v>
      </c>
      <c r="H172">
        <f t="shared" si="47"/>
        <v>2</v>
      </c>
      <c r="I172">
        <f>IF(ISBLANK(A172),I171/1,LOOKUP(Sheet1!G172,FIPS!A$3:A$55,FIPS!C$3:C$55))</f>
        <v>2</v>
      </c>
      <c r="J172" t="b">
        <f t="shared" si="55"/>
        <v>1</v>
      </c>
      <c r="K172" t="str">
        <f t="shared" si="49"/>
        <v>Kenai Peninsula</v>
      </c>
      <c r="L172" t="b">
        <f t="shared" si="56"/>
        <v>0</v>
      </c>
      <c r="M172" t="str">
        <f t="shared" si="50"/>
        <v/>
      </c>
      <c r="N172">
        <f t="shared" si="51"/>
        <v>10</v>
      </c>
      <c r="O172" t="b">
        <f t="shared" si="52"/>
        <v>0</v>
      </c>
      <c r="P172" t="str">
        <f t="shared" si="53"/>
        <v/>
      </c>
      <c r="Q172" t="str">
        <f t="shared" ca="1" si="54"/>
        <v/>
      </c>
      <c r="T172">
        <v>122</v>
      </c>
      <c r="U172">
        <v>5</v>
      </c>
      <c r="V172">
        <v>0</v>
      </c>
      <c r="Z172" t="str">
        <f t="shared" si="48"/>
        <v/>
      </c>
    </row>
    <row r="173" spans="1:26" x14ac:dyDescent="0.2">
      <c r="A173" s="1"/>
      <c r="B173" s="1" t="s">
        <v>42</v>
      </c>
      <c r="C173" s="1" t="s">
        <v>17</v>
      </c>
      <c r="D173" s="1" t="s">
        <v>18</v>
      </c>
      <c r="E173" s="1" t="s">
        <v>8</v>
      </c>
      <c r="F173" s="1" t="s">
        <v>9</v>
      </c>
      <c r="G173" s="1" t="s">
        <v>213</v>
      </c>
      <c r="H173">
        <f t="shared" si="47"/>
        <v>2</v>
      </c>
      <c r="I173">
        <f>IF(ISBLANK(A173),I172/1,LOOKUP(Sheet1!G173,FIPS!A$3:A$55,FIPS!C$3:C$55))</f>
        <v>2</v>
      </c>
      <c r="J173" t="b">
        <f t="shared" si="55"/>
        <v>1</v>
      </c>
      <c r="K173" t="str">
        <f t="shared" si="49"/>
        <v>Ketchikan Gateway</v>
      </c>
      <c r="L173" t="b">
        <f t="shared" si="56"/>
        <v>0</v>
      </c>
      <c r="M173" t="str">
        <f t="shared" si="50"/>
        <v/>
      </c>
      <c r="N173">
        <f t="shared" si="51"/>
        <v>11</v>
      </c>
      <c r="O173" t="b">
        <f t="shared" si="52"/>
        <v>0</v>
      </c>
      <c r="P173" t="str">
        <f t="shared" si="53"/>
        <v/>
      </c>
      <c r="Q173" t="str">
        <f t="shared" ca="1" si="54"/>
        <v/>
      </c>
      <c r="T173">
        <v>130</v>
      </c>
      <c r="U173">
        <v>6</v>
      </c>
      <c r="V173">
        <v>0</v>
      </c>
      <c r="Z173" t="str">
        <f t="shared" si="48"/>
        <v/>
      </c>
    </row>
    <row r="174" spans="1:26" x14ac:dyDescent="0.2">
      <c r="A174" s="1"/>
      <c r="B174" s="1" t="s">
        <v>33</v>
      </c>
      <c r="C174" s="1" t="s">
        <v>17</v>
      </c>
      <c r="D174" s="1" t="s">
        <v>18</v>
      </c>
      <c r="E174" s="1" t="s">
        <v>8</v>
      </c>
      <c r="F174" s="1" t="s">
        <v>9</v>
      </c>
      <c r="G174" s="1" t="s">
        <v>214</v>
      </c>
      <c r="H174">
        <f t="shared" si="47"/>
        <v>2</v>
      </c>
      <c r="I174">
        <f>IF(ISBLANK(A174),I173/1,LOOKUP(Sheet1!G174,FIPS!A$3:A$55,FIPS!C$3:C$55))</f>
        <v>2</v>
      </c>
      <c r="J174" t="b">
        <f t="shared" si="55"/>
        <v>1</v>
      </c>
      <c r="K174" t="str">
        <f t="shared" si="49"/>
        <v>Kodiak Island</v>
      </c>
      <c r="L174" t="b">
        <f t="shared" si="56"/>
        <v>0</v>
      </c>
      <c r="M174" t="str">
        <f t="shared" si="50"/>
        <v/>
      </c>
      <c r="N174">
        <f t="shared" si="51"/>
        <v>12</v>
      </c>
      <c r="O174" t="b">
        <f t="shared" si="52"/>
        <v>0</v>
      </c>
      <c r="P174" t="str">
        <f t="shared" si="53"/>
        <v/>
      </c>
      <c r="Q174" t="str">
        <f t="shared" ca="1" si="54"/>
        <v/>
      </c>
      <c r="T174">
        <v>150</v>
      </c>
      <c r="U174">
        <v>6</v>
      </c>
      <c r="V174">
        <v>0</v>
      </c>
      <c r="Z174" t="str">
        <f t="shared" si="48"/>
        <v/>
      </c>
    </row>
    <row r="175" spans="1:26" x14ac:dyDescent="0.2">
      <c r="A175" s="1"/>
      <c r="B175" s="1" t="s">
        <v>45</v>
      </c>
      <c r="C175" s="1" t="s">
        <v>17</v>
      </c>
      <c r="D175" s="1" t="s">
        <v>18</v>
      </c>
      <c r="E175" s="1" t="s">
        <v>8</v>
      </c>
      <c r="F175" s="1" t="s">
        <v>9</v>
      </c>
      <c r="G175" s="1" t="s">
        <v>215</v>
      </c>
      <c r="H175">
        <f t="shared" si="47"/>
        <v>2</v>
      </c>
      <c r="I175">
        <f>IF(ISBLANK(A175),I174/1,LOOKUP(Sheet1!G175,FIPS!A$3:A$55,FIPS!C$3:C$55))</f>
        <v>2</v>
      </c>
      <c r="J175" t="b">
        <f t="shared" si="55"/>
        <v>1</v>
      </c>
      <c r="K175" t="str">
        <f t="shared" si="49"/>
        <v>Lake and Peninsula</v>
      </c>
      <c r="L175" t="b">
        <f t="shared" si="56"/>
        <v>0</v>
      </c>
      <c r="M175" t="str">
        <f t="shared" si="50"/>
        <v/>
      </c>
      <c r="N175">
        <f t="shared" si="51"/>
        <v>13</v>
      </c>
      <c r="O175" t="b">
        <f t="shared" si="52"/>
        <v>0</v>
      </c>
      <c r="P175" t="str">
        <f t="shared" si="53"/>
        <v/>
      </c>
      <c r="Q175" t="str">
        <f t="shared" ca="1" si="54"/>
        <v/>
      </c>
      <c r="T175">
        <v>164</v>
      </c>
      <c r="U175">
        <v>6</v>
      </c>
      <c r="V175">
        <v>0</v>
      </c>
      <c r="Z175" t="str">
        <f t="shared" si="48"/>
        <v/>
      </c>
    </row>
    <row r="176" spans="1:26" x14ac:dyDescent="0.2">
      <c r="A176" s="1"/>
      <c r="B176" s="1" t="s">
        <v>20</v>
      </c>
      <c r="C176" s="1" t="s">
        <v>17</v>
      </c>
      <c r="D176" s="1" t="s">
        <v>18</v>
      </c>
      <c r="E176" s="1" t="s">
        <v>8</v>
      </c>
      <c r="F176" s="1" t="s">
        <v>9</v>
      </c>
      <c r="G176" s="1" t="s">
        <v>216</v>
      </c>
      <c r="H176">
        <f t="shared" si="47"/>
        <v>2</v>
      </c>
      <c r="I176">
        <f>IF(ISBLANK(A176),I175/1,LOOKUP(Sheet1!G176,FIPS!A$3:A$55,FIPS!C$3:C$55))</f>
        <v>2</v>
      </c>
      <c r="J176" t="b">
        <f t="shared" si="55"/>
        <v>1</v>
      </c>
      <c r="K176" t="str">
        <f t="shared" si="49"/>
        <v>Matanuska-Susitna</v>
      </c>
      <c r="L176" t="b">
        <f t="shared" si="56"/>
        <v>0</v>
      </c>
      <c r="M176" t="str">
        <f t="shared" si="50"/>
        <v/>
      </c>
      <c r="N176">
        <f t="shared" si="51"/>
        <v>14</v>
      </c>
      <c r="O176" t="b">
        <f t="shared" si="52"/>
        <v>0</v>
      </c>
      <c r="P176" t="str">
        <f t="shared" si="53"/>
        <v/>
      </c>
      <c r="Q176" t="str">
        <f t="shared" ca="1" si="54"/>
        <v/>
      </c>
      <c r="T176">
        <v>170</v>
      </c>
      <c r="U176">
        <v>5</v>
      </c>
      <c r="V176">
        <v>0</v>
      </c>
      <c r="Z176" t="str">
        <f t="shared" si="48"/>
        <v/>
      </c>
    </row>
    <row r="177" spans="1:26" x14ac:dyDescent="0.2">
      <c r="A177" s="1"/>
      <c r="B177" s="1" t="s">
        <v>107</v>
      </c>
      <c r="C177" s="1" t="s">
        <v>17</v>
      </c>
      <c r="D177" s="1" t="s">
        <v>18</v>
      </c>
      <c r="E177" s="1" t="s">
        <v>8</v>
      </c>
      <c r="F177" s="1" t="s">
        <v>9</v>
      </c>
      <c r="G177" s="1" t="s">
        <v>217</v>
      </c>
      <c r="H177">
        <f t="shared" si="47"/>
        <v>2</v>
      </c>
      <c r="I177">
        <f>IF(ISBLANK(A177),I176/1,LOOKUP(Sheet1!G177,FIPS!A$3:A$55,FIPS!C$3:C$55))</f>
        <v>2</v>
      </c>
      <c r="J177" t="b">
        <f t="shared" si="55"/>
        <v>1</v>
      </c>
      <c r="K177" t="str">
        <f t="shared" si="49"/>
        <v>Nome</v>
      </c>
      <c r="L177" t="b">
        <f t="shared" si="56"/>
        <v>0</v>
      </c>
      <c r="M177" t="str">
        <f t="shared" si="50"/>
        <v/>
      </c>
      <c r="N177">
        <f t="shared" si="51"/>
        <v>15</v>
      </c>
      <c r="O177" t="b">
        <f t="shared" si="52"/>
        <v>0</v>
      </c>
      <c r="P177" t="str">
        <f t="shared" si="53"/>
        <v/>
      </c>
      <c r="Q177" t="str">
        <f t="shared" ca="1" si="54"/>
        <v/>
      </c>
      <c r="T177">
        <v>180</v>
      </c>
      <c r="U177">
        <v>6</v>
      </c>
      <c r="V177">
        <v>0</v>
      </c>
      <c r="Z177" t="str">
        <f t="shared" si="48"/>
        <v/>
      </c>
    </row>
    <row r="178" spans="1:26" x14ac:dyDescent="0.2">
      <c r="A178" s="1"/>
      <c r="B178" s="1" t="s">
        <v>49</v>
      </c>
      <c r="C178" s="1" t="s">
        <v>17</v>
      </c>
      <c r="D178" s="1" t="s">
        <v>18</v>
      </c>
      <c r="E178" s="1" t="s">
        <v>8</v>
      </c>
      <c r="F178" s="1" t="s">
        <v>9</v>
      </c>
      <c r="G178" s="1" t="s">
        <v>218</v>
      </c>
      <c r="H178">
        <f t="shared" si="47"/>
        <v>2</v>
      </c>
      <c r="I178">
        <f>IF(ISBLANK(A178),I177/1,LOOKUP(Sheet1!G178,FIPS!A$3:A$55,FIPS!C$3:C$55))</f>
        <v>2</v>
      </c>
      <c r="J178" t="b">
        <f t="shared" si="55"/>
        <v>1</v>
      </c>
      <c r="K178" t="str">
        <f t="shared" si="49"/>
        <v>North Slope</v>
      </c>
      <c r="L178" t="b">
        <f t="shared" si="56"/>
        <v>0</v>
      </c>
      <c r="M178" t="str">
        <f t="shared" si="50"/>
        <v/>
      </c>
      <c r="N178">
        <f t="shared" si="51"/>
        <v>16</v>
      </c>
      <c r="O178" t="b">
        <f t="shared" si="52"/>
        <v>0</v>
      </c>
      <c r="P178" t="str">
        <f t="shared" si="53"/>
        <v/>
      </c>
      <c r="Q178" t="str">
        <f t="shared" ca="1" si="54"/>
        <v/>
      </c>
      <c r="T178">
        <v>185</v>
      </c>
      <c r="U178">
        <v>6</v>
      </c>
      <c r="V178">
        <v>0</v>
      </c>
      <c r="Z178" t="str">
        <f t="shared" si="48"/>
        <v/>
      </c>
    </row>
    <row r="179" spans="1:26" x14ac:dyDescent="0.2">
      <c r="A179" s="1"/>
      <c r="B179" s="1" t="s">
        <v>52</v>
      </c>
      <c r="C179" s="1" t="s">
        <v>17</v>
      </c>
      <c r="D179" s="1" t="s">
        <v>18</v>
      </c>
      <c r="E179" s="1" t="s">
        <v>8</v>
      </c>
      <c r="F179" s="1" t="s">
        <v>9</v>
      </c>
      <c r="G179" s="1" t="s">
        <v>219</v>
      </c>
      <c r="H179">
        <f t="shared" si="47"/>
        <v>2</v>
      </c>
      <c r="I179">
        <f>IF(ISBLANK(A179),I178/1,LOOKUP(Sheet1!G179,FIPS!A$3:A$55,FIPS!C$3:C$55))</f>
        <v>2</v>
      </c>
      <c r="J179" t="b">
        <f t="shared" si="55"/>
        <v>1</v>
      </c>
      <c r="K179" t="str">
        <f t="shared" si="49"/>
        <v>Northwest Arctic</v>
      </c>
      <c r="L179" t="b">
        <f t="shared" si="56"/>
        <v>0</v>
      </c>
      <c r="M179" t="str">
        <f t="shared" si="50"/>
        <v/>
      </c>
      <c r="N179">
        <f t="shared" si="51"/>
        <v>17</v>
      </c>
      <c r="O179" t="b">
        <f t="shared" si="52"/>
        <v>0</v>
      </c>
      <c r="P179" t="str">
        <f t="shared" si="53"/>
        <v/>
      </c>
      <c r="Q179" t="str">
        <f t="shared" ca="1" si="54"/>
        <v/>
      </c>
      <c r="T179">
        <v>188</v>
      </c>
      <c r="U179">
        <v>6</v>
      </c>
      <c r="V179">
        <v>0</v>
      </c>
      <c r="Z179" t="str">
        <f t="shared" si="48"/>
        <v/>
      </c>
    </row>
    <row r="180" spans="1:26" x14ac:dyDescent="0.2">
      <c r="A180" s="1"/>
      <c r="B180" s="1" t="s">
        <v>57</v>
      </c>
      <c r="C180" s="1" t="s">
        <v>17</v>
      </c>
      <c r="D180" s="1" t="s">
        <v>18</v>
      </c>
      <c r="E180" s="1" t="s">
        <v>8</v>
      </c>
      <c r="F180" s="1" t="s">
        <v>9</v>
      </c>
      <c r="G180" s="1" t="s">
        <v>220</v>
      </c>
      <c r="H180">
        <f t="shared" si="47"/>
        <v>2</v>
      </c>
      <c r="I180">
        <f>IF(ISBLANK(A180),I179/1,LOOKUP(Sheet1!G180,FIPS!A$3:A$55,FIPS!C$3:C$55))</f>
        <v>2</v>
      </c>
      <c r="J180" t="b">
        <f t="shared" si="55"/>
        <v>1</v>
      </c>
      <c r="K180" t="str">
        <f t="shared" si="49"/>
        <v>Prince of Wales-Outer Ketchikan</v>
      </c>
      <c r="L180" t="b">
        <f t="shared" si="56"/>
        <v>0</v>
      </c>
      <c r="M180" t="str">
        <f t="shared" si="50"/>
        <v/>
      </c>
      <c r="N180">
        <f t="shared" si="51"/>
        <v>18</v>
      </c>
      <c r="O180" t="b">
        <f t="shared" si="52"/>
        <v>0</v>
      </c>
      <c r="P180" t="str">
        <f t="shared" si="53"/>
        <v/>
      </c>
      <c r="Q180" t="str">
        <f t="shared" ca="1" si="54"/>
        <v/>
      </c>
      <c r="T180">
        <v>201</v>
      </c>
      <c r="U180">
        <v>6</v>
      </c>
      <c r="V180">
        <v>0</v>
      </c>
      <c r="Z180" t="str">
        <f t="shared" si="48"/>
        <v/>
      </c>
    </row>
    <row r="181" spans="1:26" x14ac:dyDescent="0.2">
      <c r="A181" s="1"/>
      <c r="B181" s="1" t="s">
        <v>59</v>
      </c>
      <c r="C181" s="1" t="s">
        <v>17</v>
      </c>
      <c r="D181" s="1" t="s">
        <v>18</v>
      </c>
      <c r="E181" s="1" t="s">
        <v>8</v>
      </c>
      <c r="F181" s="1" t="s">
        <v>9</v>
      </c>
      <c r="G181" s="1" t="s">
        <v>221</v>
      </c>
      <c r="H181">
        <f t="shared" si="47"/>
        <v>2</v>
      </c>
      <c r="I181">
        <f>IF(ISBLANK(A181),I180/1,LOOKUP(Sheet1!G181,FIPS!A$3:A$55,FIPS!C$3:C$55))</f>
        <v>2</v>
      </c>
      <c r="J181" t="b">
        <f t="shared" si="55"/>
        <v>1</v>
      </c>
      <c r="K181" t="str">
        <f t="shared" si="49"/>
        <v>Sitka</v>
      </c>
      <c r="L181" t="b">
        <f t="shared" si="56"/>
        <v>0</v>
      </c>
      <c r="M181" t="str">
        <f t="shared" si="50"/>
        <v/>
      </c>
      <c r="N181">
        <f t="shared" si="51"/>
        <v>19</v>
      </c>
      <c r="O181" t="b">
        <f t="shared" si="52"/>
        <v>0</v>
      </c>
      <c r="P181" t="str">
        <f t="shared" si="53"/>
        <v/>
      </c>
      <c r="Q181" t="str">
        <f t="shared" ca="1" si="54"/>
        <v/>
      </c>
      <c r="T181">
        <v>220</v>
      </c>
      <c r="U181">
        <v>6</v>
      </c>
      <c r="V181">
        <v>0</v>
      </c>
      <c r="Z181" t="str">
        <f t="shared" si="48"/>
        <v/>
      </c>
    </row>
    <row r="182" spans="1:26" x14ac:dyDescent="0.2">
      <c r="A182" s="1"/>
      <c r="B182" s="1" t="s">
        <v>61</v>
      </c>
      <c r="C182" s="1" t="s">
        <v>17</v>
      </c>
      <c r="D182" s="1" t="s">
        <v>18</v>
      </c>
      <c r="E182" s="1" t="s">
        <v>8</v>
      </c>
      <c r="F182" s="1" t="s">
        <v>9</v>
      </c>
      <c r="G182" s="1" t="s">
        <v>222</v>
      </c>
      <c r="H182">
        <f t="shared" si="47"/>
        <v>2</v>
      </c>
      <c r="I182">
        <f>IF(ISBLANK(A182),I181/1,LOOKUP(Sheet1!G182,FIPS!A$3:A$55,FIPS!C$3:C$55))</f>
        <v>2</v>
      </c>
      <c r="J182" t="b">
        <f t="shared" si="55"/>
        <v>1</v>
      </c>
      <c r="K182" t="str">
        <f t="shared" si="49"/>
        <v>Skagway-Hoonah-Angoon</v>
      </c>
      <c r="L182" t="b">
        <f t="shared" si="56"/>
        <v>0</v>
      </c>
      <c r="M182" t="str">
        <f t="shared" si="50"/>
        <v/>
      </c>
      <c r="N182">
        <f t="shared" si="51"/>
        <v>20</v>
      </c>
      <c r="O182" t="b">
        <f t="shared" si="52"/>
        <v>0</v>
      </c>
      <c r="P182" t="str">
        <f t="shared" si="53"/>
        <v/>
      </c>
      <c r="Q182" t="str">
        <f t="shared" ca="1" si="54"/>
        <v/>
      </c>
      <c r="T182">
        <v>232</v>
      </c>
      <c r="U182">
        <v>6</v>
      </c>
      <c r="V182">
        <v>0</v>
      </c>
      <c r="Z182" t="str">
        <f t="shared" si="48"/>
        <v/>
      </c>
    </row>
    <row r="183" spans="1:26" x14ac:dyDescent="0.2">
      <c r="A183" s="1"/>
      <c r="B183" s="1" t="s">
        <v>63</v>
      </c>
      <c r="C183" s="1" t="s">
        <v>17</v>
      </c>
      <c r="D183" s="1" t="s">
        <v>18</v>
      </c>
      <c r="E183" s="1" t="s">
        <v>8</v>
      </c>
      <c r="F183" s="1" t="s">
        <v>9</v>
      </c>
      <c r="G183" s="1" t="s">
        <v>223</v>
      </c>
      <c r="H183">
        <f t="shared" si="47"/>
        <v>2</v>
      </c>
      <c r="I183">
        <f>IF(ISBLANK(A183),I182/1,LOOKUP(Sheet1!G183,FIPS!A$3:A$55,FIPS!C$3:C$55))</f>
        <v>2</v>
      </c>
      <c r="J183" t="b">
        <f t="shared" si="55"/>
        <v>1</v>
      </c>
      <c r="K183" t="str">
        <f t="shared" si="49"/>
        <v>Southeast Fairbanks</v>
      </c>
      <c r="L183" t="b">
        <f t="shared" si="56"/>
        <v>0</v>
      </c>
      <c r="M183" t="str">
        <f t="shared" si="50"/>
        <v/>
      </c>
      <c r="N183">
        <f t="shared" si="51"/>
        <v>21</v>
      </c>
      <c r="O183" t="b">
        <f t="shared" si="52"/>
        <v>0</v>
      </c>
      <c r="P183" t="str">
        <f t="shared" si="53"/>
        <v/>
      </c>
      <c r="Q183" t="str">
        <f t="shared" ca="1" si="54"/>
        <v/>
      </c>
      <c r="T183">
        <v>240</v>
      </c>
      <c r="U183">
        <v>6</v>
      </c>
      <c r="V183">
        <v>0</v>
      </c>
      <c r="Z183" t="str">
        <f t="shared" si="48"/>
        <v/>
      </c>
    </row>
    <row r="184" spans="1:26" x14ac:dyDescent="0.2">
      <c r="A184" s="1"/>
      <c r="B184" s="1" t="s">
        <v>65</v>
      </c>
      <c r="C184" s="1" t="s">
        <v>17</v>
      </c>
      <c r="D184" s="1" t="s">
        <v>18</v>
      </c>
      <c r="E184" s="1" t="s">
        <v>8</v>
      </c>
      <c r="F184" s="1" t="s">
        <v>9</v>
      </c>
      <c r="G184" s="1" t="s">
        <v>224</v>
      </c>
      <c r="H184">
        <f t="shared" si="47"/>
        <v>2</v>
      </c>
      <c r="I184">
        <f>IF(ISBLANK(A184),I183/1,LOOKUP(Sheet1!G184,FIPS!A$3:A$55,FIPS!C$3:C$55))</f>
        <v>2</v>
      </c>
      <c r="J184" t="b">
        <f t="shared" si="55"/>
        <v>1</v>
      </c>
      <c r="K184" t="str">
        <f t="shared" si="49"/>
        <v>Valdez-Cordova</v>
      </c>
      <c r="L184" t="b">
        <f t="shared" si="56"/>
        <v>0</v>
      </c>
      <c r="M184" t="str">
        <f t="shared" si="50"/>
        <v/>
      </c>
      <c r="N184">
        <f t="shared" si="51"/>
        <v>22</v>
      </c>
      <c r="O184" t="b">
        <f t="shared" si="52"/>
        <v>0</v>
      </c>
      <c r="P184" t="str">
        <f t="shared" si="53"/>
        <v/>
      </c>
      <c r="Q184" t="str">
        <f t="shared" ca="1" si="54"/>
        <v/>
      </c>
      <c r="T184">
        <v>261</v>
      </c>
      <c r="U184">
        <v>6</v>
      </c>
      <c r="V184">
        <v>0</v>
      </c>
      <c r="Z184" t="str">
        <f t="shared" si="48"/>
        <v/>
      </c>
    </row>
    <row r="185" spans="1:26" x14ac:dyDescent="0.2">
      <c r="A185" s="1"/>
      <c r="B185" s="1" t="s">
        <v>67</v>
      </c>
      <c r="C185" s="1" t="s">
        <v>17</v>
      </c>
      <c r="D185" s="1" t="s">
        <v>18</v>
      </c>
      <c r="E185" s="1" t="s">
        <v>8</v>
      </c>
      <c r="F185" s="1" t="s">
        <v>9</v>
      </c>
      <c r="G185" s="1" t="s">
        <v>225</v>
      </c>
      <c r="H185">
        <f t="shared" si="47"/>
        <v>2</v>
      </c>
      <c r="I185">
        <f>IF(ISBLANK(A185),I184/1,LOOKUP(Sheet1!G185,FIPS!A$3:A$55,FIPS!C$3:C$55))</f>
        <v>2</v>
      </c>
      <c r="J185" t="b">
        <f t="shared" si="55"/>
        <v>1</v>
      </c>
      <c r="K185" t="str">
        <f t="shared" si="49"/>
        <v>Wade Hampton</v>
      </c>
      <c r="L185" t="b">
        <f t="shared" si="56"/>
        <v>0</v>
      </c>
      <c r="M185" t="str">
        <f t="shared" si="50"/>
        <v/>
      </c>
      <c r="N185">
        <f t="shared" si="51"/>
        <v>23</v>
      </c>
      <c r="O185" t="b">
        <f t="shared" si="52"/>
        <v>0</v>
      </c>
      <c r="P185" t="str">
        <f t="shared" si="53"/>
        <v/>
      </c>
      <c r="Q185" t="str">
        <f t="shared" ca="1" si="54"/>
        <v/>
      </c>
      <c r="T185">
        <v>270</v>
      </c>
      <c r="U185">
        <v>6</v>
      </c>
      <c r="V185">
        <v>0</v>
      </c>
      <c r="Z185" t="str">
        <f t="shared" si="48"/>
        <v/>
      </c>
    </row>
    <row r="186" spans="1:26" x14ac:dyDescent="0.2">
      <c r="A186" s="1"/>
      <c r="B186" s="1" t="s">
        <v>37</v>
      </c>
      <c r="C186" s="1" t="s">
        <v>17</v>
      </c>
      <c r="D186" s="1" t="s">
        <v>18</v>
      </c>
      <c r="E186" s="1" t="s">
        <v>8</v>
      </c>
      <c r="F186" s="1" t="s">
        <v>9</v>
      </c>
      <c r="G186" s="1" t="s">
        <v>226</v>
      </c>
      <c r="H186">
        <f t="shared" si="47"/>
        <v>2</v>
      </c>
      <c r="I186">
        <f>IF(ISBLANK(A186),I185/1,LOOKUP(Sheet1!G186,FIPS!A$3:A$55,FIPS!C$3:C$55))</f>
        <v>2</v>
      </c>
      <c r="J186" t="b">
        <f t="shared" si="55"/>
        <v>1</v>
      </c>
      <c r="K186" t="str">
        <f t="shared" si="49"/>
        <v>Wrangell-Petersburg</v>
      </c>
      <c r="L186" t="b">
        <f t="shared" si="56"/>
        <v>0</v>
      </c>
      <c r="M186" t="str">
        <f t="shared" si="50"/>
        <v/>
      </c>
      <c r="N186">
        <f t="shared" si="51"/>
        <v>24</v>
      </c>
      <c r="O186" t="b">
        <f t="shared" si="52"/>
        <v>0</v>
      </c>
      <c r="P186" t="str">
        <f t="shared" si="53"/>
        <v/>
      </c>
      <c r="Q186" t="str">
        <f t="shared" ca="1" si="54"/>
        <v/>
      </c>
      <c r="T186">
        <v>280</v>
      </c>
      <c r="U186">
        <v>6</v>
      </c>
      <c r="V186">
        <v>0</v>
      </c>
      <c r="Z186" t="str">
        <f t="shared" si="48"/>
        <v/>
      </c>
    </row>
    <row r="187" spans="1:26" x14ac:dyDescent="0.2">
      <c r="A187" s="1"/>
      <c r="B187" s="1" t="s">
        <v>77</v>
      </c>
      <c r="C187" s="1" t="s">
        <v>17</v>
      </c>
      <c r="D187" s="1" t="s">
        <v>18</v>
      </c>
      <c r="E187" s="1" t="s">
        <v>8</v>
      </c>
      <c r="F187" s="1" t="s">
        <v>9</v>
      </c>
      <c r="G187" s="1" t="s">
        <v>227</v>
      </c>
      <c r="H187">
        <f t="shared" si="47"/>
        <v>2</v>
      </c>
      <c r="I187">
        <f>IF(ISBLANK(A187),I186/1,LOOKUP(Sheet1!G187,FIPS!A$3:A$55,FIPS!C$3:C$55))</f>
        <v>2</v>
      </c>
      <c r="J187" t="b">
        <f t="shared" si="55"/>
        <v>1</v>
      </c>
      <c r="K187" t="str">
        <f t="shared" si="49"/>
        <v>Yakutat</v>
      </c>
      <c r="L187" t="b">
        <f t="shared" si="56"/>
        <v>0</v>
      </c>
      <c r="M187" t="str">
        <f t="shared" si="50"/>
        <v/>
      </c>
      <c r="N187">
        <f t="shared" si="51"/>
        <v>25</v>
      </c>
      <c r="O187" t="b">
        <f t="shared" si="52"/>
        <v>0</v>
      </c>
      <c r="P187" t="str">
        <f t="shared" si="53"/>
        <v/>
      </c>
      <c r="Q187" t="str">
        <f t="shared" ca="1" si="54"/>
        <v/>
      </c>
      <c r="T187">
        <v>282</v>
      </c>
      <c r="U187">
        <v>6</v>
      </c>
      <c r="V187">
        <v>0</v>
      </c>
      <c r="Z187" t="str">
        <f t="shared" si="48"/>
        <v/>
      </c>
    </row>
    <row r="188" spans="1:26" x14ac:dyDescent="0.2">
      <c r="A188" s="1"/>
      <c r="B188" s="1" t="s">
        <v>80</v>
      </c>
      <c r="C188" s="1" t="s">
        <v>17</v>
      </c>
      <c r="D188" s="1" t="s">
        <v>18</v>
      </c>
      <c r="E188" s="1" t="s">
        <v>8</v>
      </c>
      <c r="F188" s="1" t="s">
        <v>9</v>
      </c>
      <c r="G188" s="1" t="s">
        <v>228</v>
      </c>
      <c r="H188">
        <f t="shared" si="47"/>
        <v>2</v>
      </c>
      <c r="I188">
        <f>IF(ISBLANK(A188),I187/1,LOOKUP(Sheet1!G188,FIPS!A$3:A$55,FIPS!C$3:C$55))</f>
        <v>2</v>
      </c>
      <c r="J188" t="b">
        <f t="shared" si="55"/>
        <v>1</v>
      </c>
      <c r="K188" t="str">
        <f t="shared" si="49"/>
        <v>Yukon-Koyukuk</v>
      </c>
      <c r="L188" t="b">
        <f t="shared" si="56"/>
        <v>0</v>
      </c>
      <c r="M188" t="str">
        <f t="shared" si="50"/>
        <v/>
      </c>
      <c r="N188">
        <f t="shared" si="51"/>
        <v>26</v>
      </c>
      <c r="O188" t="b">
        <f t="shared" si="52"/>
        <v>0</v>
      </c>
      <c r="P188" t="str">
        <f t="shared" si="53"/>
        <v/>
      </c>
      <c r="Q188" t="str">
        <f t="shared" ca="1" si="54"/>
        <v/>
      </c>
      <c r="T188">
        <v>290</v>
      </c>
      <c r="U188">
        <v>6</v>
      </c>
      <c r="V188">
        <v>0</v>
      </c>
      <c r="Z188" t="str">
        <f t="shared" si="48"/>
        <v/>
      </c>
    </row>
    <row r="189" spans="1:26" x14ac:dyDescent="0.2">
      <c r="A189" s="1" t="s">
        <v>229</v>
      </c>
      <c r="B189" s="1"/>
      <c r="C189" s="1"/>
      <c r="G189" t="s">
        <v>230</v>
      </c>
      <c r="H189" t="str">
        <f t="shared" si="47"/>
        <v>03</v>
      </c>
      <c r="I189">
        <f>IF(ISBLANK(A189),I188/1,LOOKUP(Sheet1!G189,FIPS!A$3:A$55,FIPS!C$3:C$55))</f>
        <v>4</v>
      </c>
      <c r="J189" t="b">
        <f t="shared" si="55"/>
        <v>0</v>
      </c>
      <c r="K189" t="str">
        <f t="shared" si="49"/>
        <v/>
      </c>
      <c r="L189" t="b">
        <f t="shared" si="56"/>
        <v>0</v>
      </c>
      <c r="M189" t="str">
        <f t="shared" si="50"/>
        <v/>
      </c>
      <c r="N189" t="str">
        <f t="shared" si="51"/>
        <v/>
      </c>
      <c r="O189" t="b">
        <f t="shared" si="52"/>
        <v>0</v>
      </c>
      <c r="P189" t="str">
        <f t="shared" si="53"/>
        <v/>
      </c>
      <c r="Q189" t="str">
        <f t="shared" ca="1" si="54"/>
        <v/>
      </c>
      <c r="S189">
        <v>4</v>
      </c>
      <c r="Z189" t="str">
        <f t="shared" si="48"/>
        <v/>
      </c>
    </row>
    <row r="190" spans="1:26" x14ac:dyDescent="0.2">
      <c r="A190" s="1"/>
      <c r="B190" s="1" t="s">
        <v>2</v>
      </c>
      <c r="C190" s="1" t="s">
        <v>17</v>
      </c>
      <c r="D190" s="1" t="s">
        <v>18</v>
      </c>
      <c r="E190" s="1" t="s">
        <v>8</v>
      </c>
      <c r="F190" s="1" t="s">
        <v>9</v>
      </c>
      <c r="G190" s="1" t="s">
        <v>231</v>
      </c>
      <c r="H190">
        <f t="shared" si="47"/>
        <v>3</v>
      </c>
      <c r="I190">
        <f>IF(ISBLANK(A190),I189/1,LOOKUP(Sheet1!G190,FIPS!A$3:A$55,FIPS!C$3:C$55))</f>
        <v>4</v>
      </c>
      <c r="J190" t="b">
        <f t="shared" si="55"/>
        <v>1</v>
      </c>
      <c r="K190" t="str">
        <f t="shared" si="49"/>
        <v>Apache</v>
      </c>
      <c r="L190" t="b">
        <f t="shared" si="56"/>
        <v>0</v>
      </c>
      <c r="M190" t="str">
        <f t="shared" si="50"/>
        <v/>
      </c>
      <c r="N190">
        <f t="shared" si="51"/>
        <v>1</v>
      </c>
      <c r="O190" t="b">
        <f t="shared" si="52"/>
        <v>0</v>
      </c>
      <c r="P190" t="str">
        <f t="shared" si="53"/>
        <v/>
      </c>
      <c r="Q190" t="str">
        <f t="shared" ca="1" si="54"/>
        <v/>
      </c>
      <c r="T190">
        <v>1</v>
      </c>
      <c r="U190">
        <v>4</v>
      </c>
      <c r="V190">
        <v>0</v>
      </c>
      <c r="Z190" t="str">
        <f t="shared" si="48"/>
        <v/>
      </c>
    </row>
    <row r="191" spans="1:26" x14ac:dyDescent="0.2">
      <c r="A191" s="1"/>
      <c r="B191" s="1" t="s">
        <v>11</v>
      </c>
      <c r="C191" s="1" t="s">
        <v>17</v>
      </c>
      <c r="D191" s="1" t="s">
        <v>18</v>
      </c>
      <c r="G191" s="1" t="s">
        <v>232</v>
      </c>
      <c r="H191">
        <f t="shared" si="47"/>
        <v>3</v>
      </c>
      <c r="I191">
        <f>IF(ISBLANK(A191),I190/1,LOOKUP(Sheet1!G191,FIPS!A$3:A$55,FIPS!C$3:C$55))</f>
        <v>4</v>
      </c>
      <c r="J191" t="b">
        <f t="shared" si="55"/>
        <v>1</v>
      </c>
      <c r="K191" t="str">
        <f t="shared" si="49"/>
        <v>Cochise</v>
      </c>
      <c r="L191" t="b">
        <f t="shared" si="56"/>
        <v>0</v>
      </c>
      <c r="M191" t="str">
        <f t="shared" si="50"/>
        <v/>
      </c>
      <c r="N191">
        <f t="shared" si="51"/>
        <v>2</v>
      </c>
      <c r="O191" t="b">
        <f t="shared" si="52"/>
        <v>0</v>
      </c>
      <c r="P191" t="str">
        <f t="shared" si="53"/>
        <v/>
      </c>
      <c r="Q191" t="str">
        <f t="shared" ca="1" si="54"/>
        <v/>
      </c>
      <c r="T191">
        <v>3</v>
      </c>
      <c r="U191">
        <v>4</v>
      </c>
      <c r="V191">
        <v>0</v>
      </c>
      <c r="Z191" t="str">
        <f t="shared" si="48"/>
        <v/>
      </c>
    </row>
    <row r="192" spans="1:26" x14ac:dyDescent="0.2">
      <c r="E192" s="1" t="s">
        <v>28</v>
      </c>
      <c r="F192" s="1" t="s">
        <v>6</v>
      </c>
      <c r="G192" s="1" t="s">
        <v>233</v>
      </c>
      <c r="H192">
        <f t="shared" si="47"/>
        <v>3</v>
      </c>
      <c r="I192">
        <f>IF(ISBLANK(A192),I191/1,LOOKUP(Sheet1!G192,FIPS!A$3:A$55,FIPS!C$3:C$55))</f>
        <v>4</v>
      </c>
      <c r="J192" t="b">
        <f t="shared" si="55"/>
        <v>0</v>
      </c>
      <c r="K192" t="str">
        <f t="shared" si="49"/>
        <v/>
      </c>
      <c r="L192" t="b">
        <f t="shared" si="56"/>
        <v>1</v>
      </c>
      <c r="M192" t="str">
        <f t="shared" si="50"/>
        <v>Douglas</v>
      </c>
      <c r="N192">
        <f t="shared" si="51"/>
        <v>2</v>
      </c>
      <c r="O192" t="b">
        <f t="shared" si="52"/>
        <v>0</v>
      </c>
      <c r="P192" t="str">
        <f t="shared" si="53"/>
        <v/>
      </c>
      <c r="Q192" t="str">
        <f t="shared" ca="1" si="54"/>
        <v/>
      </c>
      <c r="W192">
        <v>20050</v>
      </c>
      <c r="Z192" t="str">
        <f t="shared" si="48"/>
        <v/>
      </c>
    </row>
    <row r="193" spans="1:26" x14ac:dyDescent="0.2">
      <c r="E193" s="1" t="s">
        <v>61</v>
      </c>
      <c r="F193" s="1" t="s">
        <v>35</v>
      </c>
      <c r="G193" s="1" t="s">
        <v>234</v>
      </c>
      <c r="H193">
        <f t="shared" si="47"/>
        <v>3</v>
      </c>
      <c r="I193">
        <f>IF(ISBLANK(A193),I192/1,LOOKUP(Sheet1!G193,FIPS!A$3:A$55,FIPS!C$3:C$55))</f>
        <v>4</v>
      </c>
      <c r="J193" t="b">
        <f t="shared" si="55"/>
        <v>0</v>
      </c>
      <c r="K193" t="str">
        <f t="shared" si="49"/>
        <v/>
      </c>
      <c r="L193" t="b">
        <f t="shared" si="56"/>
        <v>1</v>
      </c>
      <c r="M193" t="str">
        <f t="shared" si="50"/>
        <v>Sierra Vista</v>
      </c>
      <c r="N193">
        <f t="shared" si="51"/>
        <v>2</v>
      </c>
      <c r="O193" t="b">
        <f t="shared" si="52"/>
        <v>0</v>
      </c>
      <c r="P193" t="str">
        <f t="shared" si="53"/>
        <v/>
      </c>
      <c r="Q193" t="str">
        <f t="shared" ca="1" si="54"/>
        <v/>
      </c>
      <c r="W193">
        <v>66820</v>
      </c>
      <c r="Z193" t="str">
        <f t="shared" si="48"/>
        <v/>
      </c>
    </row>
    <row r="194" spans="1:26" x14ac:dyDescent="0.2">
      <c r="E194" s="1" t="s">
        <v>8</v>
      </c>
      <c r="F194" s="1" t="s">
        <v>9</v>
      </c>
      <c r="G194" s="1" t="s">
        <v>10</v>
      </c>
      <c r="H194">
        <f t="shared" ref="H194:H257" si="57">IF(ISBLANK(A194),H193/1,A194)</f>
        <v>3</v>
      </c>
      <c r="I194">
        <f>IF(ISBLANK(A194),I193/1,LOOKUP(Sheet1!G194,FIPS!A$3:A$55,FIPS!C$3:C$55))</f>
        <v>4</v>
      </c>
      <c r="J194" t="b">
        <f t="shared" si="55"/>
        <v>0</v>
      </c>
      <c r="K194" t="str">
        <f t="shared" si="49"/>
        <v/>
      </c>
      <c r="L194" t="b">
        <f t="shared" si="56"/>
        <v>0</v>
      </c>
      <c r="M194" t="str">
        <f t="shared" si="50"/>
        <v/>
      </c>
      <c r="N194">
        <f t="shared" si="51"/>
        <v>2</v>
      </c>
      <c r="O194" t="b">
        <f t="shared" si="52"/>
        <v>1</v>
      </c>
      <c r="P194">
        <v>2</v>
      </c>
      <c r="Q194" t="str">
        <f t="shared" ca="1" si="54"/>
        <v>006,020</v>
      </c>
      <c r="W194">
        <v>99999</v>
      </c>
      <c r="Z194" t="str">
        <f t="shared" ref="Z194:Z257" si="58">IF(J194,IF(T194&gt;0,"",FALSE),IF(T194&gt;0,TRUE,""))</f>
        <v/>
      </c>
    </row>
    <row r="195" spans="1:26" x14ac:dyDescent="0.2">
      <c r="A195" s="1"/>
      <c r="B195" s="1" t="s">
        <v>16</v>
      </c>
      <c r="C195" s="1" t="s">
        <v>17</v>
      </c>
      <c r="D195" s="1" t="s">
        <v>18</v>
      </c>
      <c r="G195" s="1" t="s">
        <v>235</v>
      </c>
      <c r="H195">
        <f t="shared" si="57"/>
        <v>3</v>
      </c>
      <c r="I195">
        <f>IF(ISBLANK(A195),I194/1,LOOKUP(Sheet1!G195,FIPS!A$3:A$55,FIPS!C$3:C$55))</f>
        <v>4</v>
      </c>
      <c r="J195" t="b">
        <f t="shared" si="55"/>
        <v>1</v>
      </c>
      <c r="K195" t="str">
        <f t="shared" ref="K195:K258" si="59">IF(J195,TRIM(G195),"")</f>
        <v>Coconino</v>
      </c>
      <c r="L195" t="b">
        <f t="shared" si="56"/>
        <v>0</v>
      </c>
      <c r="M195" t="str">
        <f t="shared" ref="M195:M258" si="60">IF(L195,IF(ISERR(FIND(",",G195)),TRIM(G195),TRIM(LEFT(G195,FIND(",",G195)-1))),"")</f>
        <v/>
      </c>
      <c r="N195">
        <f t="shared" si="51"/>
        <v>3</v>
      </c>
      <c r="O195" t="b">
        <f t="shared" si="52"/>
        <v>0</v>
      </c>
      <c r="P195" t="str">
        <f t="shared" si="53"/>
        <v/>
      </c>
      <c r="Q195" t="str">
        <f t="shared" ca="1" si="54"/>
        <v/>
      </c>
      <c r="T195">
        <v>5</v>
      </c>
      <c r="U195">
        <v>4</v>
      </c>
      <c r="V195">
        <v>0</v>
      </c>
      <c r="Z195" t="str">
        <f t="shared" si="58"/>
        <v/>
      </c>
    </row>
    <row r="196" spans="1:26" x14ac:dyDescent="0.2">
      <c r="E196" s="1" t="s">
        <v>30</v>
      </c>
      <c r="F196" s="1" t="s">
        <v>35</v>
      </c>
      <c r="G196" s="1" t="s">
        <v>236</v>
      </c>
      <c r="H196">
        <f t="shared" si="57"/>
        <v>3</v>
      </c>
      <c r="I196">
        <f>IF(ISBLANK(A196),I195/1,LOOKUP(Sheet1!G196,FIPS!A$3:A$55,FIPS!C$3:C$55))</f>
        <v>4</v>
      </c>
      <c r="J196" t="b">
        <f t="shared" si="55"/>
        <v>0</v>
      </c>
      <c r="K196" t="str">
        <f t="shared" si="59"/>
        <v/>
      </c>
      <c r="L196" t="b">
        <f t="shared" si="56"/>
        <v>1</v>
      </c>
      <c r="M196" t="str">
        <f t="shared" si="60"/>
        <v>Flagstaff</v>
      </c>
      <c r="N196">
        <f t="shared" si="51"/>
        <v>3</v>
      </c>
      <c r="O196" t="b">
        <f t="shared" si="52"/>
        <v>0</v>
      </c>
      <c r="P196" t="str">
        <f t="shared" si="53"/>
        <v/>
      </c>
      <c r="Q196" t="str">
        <f t="shared" ca="1" si="54"/>
        <v/>
      </c>
      <c r="W196">
        <v>23620</v>
      </c>
      <c r="Z196" t="str">
        <f t="shared" si="58"/>
        <v/>
      </c>
    </row>
    <row r="197" spans="1:26" x14ac:dyDescent="0.2">
      <c r="E197" s="1" t="s">
        <v>8</v>
      </c>
      <c r="F197" s="1" t="s">
        <v>9</v>
      </c>
      <c r="G197" s="1" t="s">
        <v>10</v>
      </c>
      <c r="H197">
        <f t="shared" si="57"/>
        <v>3</v>
      </c>
      <c r="I197">
        <f>IF(ISBLANK(A197),I196/1,LOOKUP(Sheet1!G197,FIPS!A$3:A$55,FIPS!C$3:C$55))</f>
        <v>4</v>
      </c>
      <c r="J197" t="b">
        <f t="shared" si="55"/>
        <v>0</v>
      </c>
      <c r="K197" t="str">
        <f t="shared" si="59"/>
        <v/>
      </c>
      <c r="L197" t="b">
        <f t="shared" si="56"/>
        <v>0</v>
      </c>
      <c r="M197" t="str">
        <f t="shared" si="60"/>
        <v/>
      </c>
      <c r="N197">
        <f t="shared" si="51"/>
        <v>3</v>
      </c>
      <c r="O197" t="b">
        <f t="shared" si="52"/>
        <v>1</v>
      </c>
      <c r="P197">
        <v>1</v>
      </c>
      <c r="Q197" t="str">
        <f t="shared" ca="1" si="54"/>
        <v>007</v>
      </c>
      <c r="W197">
        <v>99999</v>
      </c>
      <c r="Z197" t="str">
        <f t="shared" si="58"/>
        <v/>
      </c>
    </row>
    <row r="198" spans="1:26" x14ac:dyDescent="0.2">
      <c r="A198" s="1"/>
      <c r="B198" s="1" t="s">
        <v>22</v>
      </c>
      <c r="C198" s="1" t="s">
        <v>17</v>
      </c>
      <c r="D198" s="1" t="s">
        <v>18</v>
      </c>
      <c r="E198" s="1" t="s">
        <v>8</v>
      </c>
      <c r="F198" s="1" t="s">
        <v>9</v>
      </c>
      <c r="G198" s="1" t="s">
        <v>237</v>
      </c>
      <c r="H198">
        <f t="shared" si="57"/>
        <v>3</v>
      </c>
      <c r="I198">
        <f>IF(ISBLANK(A198),I197/1,LOOKUP(Sheet1!G198,FIPS!A$3:A$55,FIPS!C$3:C$55))</f>
        <v>4</v>
      </c>
      <c r="J198" t="b">
        <f t="shared" si="55"/>
        <v>1</v>
      </c>
      <c r="K198" t="str">
        <f t="shared" si="59"/>
        <v>Gila</v>
      </c>
      <c r="L198" t="b">
        <f t="shared" si="56"/>
        <v>0</v>
      </c>
      <c r="M198" t="str">
        <f t="shared" si="60"/>
        <v/>
      </c>
      <c r="N198">
        <f t="shared" si="51"/>
        <v>4</v>
      </c>
      <c r="O198" t="b">
        <f t="shared" si="52"/>
        <v>0</v>
      </c>
      <c r="P198" t="str">
        <f t="shared" si="53"/>
        <v/>
      </c>
      <c r="Q198" t="str">
        <f t="shared" ca="1" si="54"/>
        <v/>
      </c>
      <c r="T198">
        <v>7</v>
      </c>
      <c r="U198">
        <v>5</v>
      </c>
      <c r="V198">
        <v>0</v>
      </c>
      <c r="Z198" t="str">
        <f t="shared" si="58"/>
        <v/>
      </c>
    </row>
    <row r="199" spans="1:26" x14ac:dyDescent="0.2">
      <c r="A199" s="1"/>
      <c r="B199" s="1" t="s">
        <v>24</v>
      </c>
      <c r="C199" s="1" t="s">
        <v>17</v>
      </c>
      <c r="D199" s="1" t="s">
        <v>18</v>
      </c>
      <c r="E199" s="1" t="s">
        <v>8</v>
      </c>
      <c r="F199" s="1" t="s">
        <v>9</v>
      </c>
      <c r="G199" s="1" t="s">
        <v>238</v>
      </c>
      <c r="H199">
        <f t="shared" si="57"/>
        <v>3</v>
      </c>
      <c r="I199">
        <f>IF(ISBLANK(A199),I198/1,LOOKUP(Sheet1!G199,FIPS!A$3:A$55,FIPS!C$3:C$55))</f>
        <v>4</v>
      </c>
      <c r="J199" t="b">
        <f t="shared" si="55"/>
        <v>1</v>
      </c>
      <c r="K199" t="str">
        <f t="shared" si="59"/>
        <v>Graham</v>
      </c>
      <c r="L199" t="b">
        <f t="shared" si="56"/>
        <v>0</v>
      </c>
      <c r="M199" t="str">
        <f t="shared" si="60"/>
        <v/>
      </c>
      <c r="N199">
        <f t="shared" si="51"/>
        <v>5</v>
      </c>
      <c r="O199" t="b">
        <f t="shared" si="52"/>
        <v>0</v>
      </c>
      <c r="P199" t="str">
        <f t="shared" si="53"/>
        <v/>
      </c>
      <c r="Q199" t="str">
        <f t="shared" ca="1" si="54"/>
        <v/>
      </c>
      <c r="T199">
        <v>9</v>
      </c>
      <c r="U199">
        <v>5</v>
      </c>
      <c r="V199">
        <v>0</v>
      </c>
      <c r="Z199" t="str">
        <f t="shared" si="58"/>
        <v/>
      </c>
    </row>
    <row r="200" spans="1:26" x14ac:dyDescent="0.2">
      <c r="A200" s="1"/>
      <c r="B200" s="1" t="s">
        <v>28</v>
      </c>
      <c r="C200" s="1" t="s">
        <v>17</v>
      </c>
      <c r="D200" s="1" t="s">
        <v>18</v>
      </c>
      <c r="E200" s="1" t="s">
        <v>8</v>
      </c>
      <c r="F200" s="1" t="s">
        <v>9</v>
      </c>
      <c r="G200" s="1" t="s">
        <v>239</v>
      </c>
      <c r="H200">
        <f t="shared" si="57"/>
        <v>3</v>
      </c>
      <c r="I200">
        <f>IF(ISBLANK(A200),I199/1,LOOKUP(Sheet1!G200,FIPS!A$3:A$55,FIPS!C$3:C$55))</f>
        <v>4</v>
      </c>
      <c r="J200" t="b">
        <f t="shared" si="55"/>
        <v>1</v>
      </c>
      <c r="K200" t="str">
        <f t="shared" si="59"/>
        <v>Greenlee</v>
      </c>
      <c r="L200" t="b">
        <f t="shared" si="56"/>
        <v>0</v>
      </c>
      <c r="M200" t="str">
        <f t="shared" si="60"/>
        <v/>
      </c>
      <c r="N200">
        <f t="shared" si="51"/>
        <v>6</v>
      </c>
      <c r="O200" t="b">
        <f t="shared" si="52"/>
        <v>0</v>
      </c>
      <c r="P200" t="str">
        <f t="shared" si="53"/>
        <v/>
      </c>
      <c r="Q200" t="str">
        <f t="shared" ca="1" si="54"/>
        <v/>
      </c>
      <c r="T200">
        <v>11</v>
      </c>
      <c r="U200">
        <v>6</v>
      </c>
      <c r="V200">
        <v>0</v>
      </c>
      <c r="Z200" t="str">
        <f t="shared" si="58"/>
        <v/>
      </c>
    </row>
    <row r="201" spans="1:26" x14ac:dyDescent="0.2">
      <c r="A201" s="1"/>
      <c r="B201" s="1" t="s">
        <v>30</v>
      </c>
      <c r="C201" s="1" t="s">
        <v>17</v>
      </c>
      <c r="D201" s="1" t="s">
        <v>18</v>
      </c>
      <c r="E201" s="1" t="s">
        <v>8</v>
      </c>
      <c r="F201" s="1" t="s">
        <v>9</v>
      </c>
      <c r="G201" s="1" t="s">
        <v>240</v>
      </c>
      <c r="H201">
        <f t="shared" si="57"/>
        <v>3</v>
      </c>
      <c r="I201">
        <f>IF(ISBLANK(A201),I200/1,LOOKUP(Sheet1!G201,FIPS!A$3:A$55,FIPS!C$3:C$55))</f>
        <v>4</v>
      </c>
      <c r="J201" t="b">
        <f t="shared" si="55"/>
        <v>1</v>
      </c>
      <c r="K201" t="str">
        <f t="shared" si="59"/>
        <v>La Paz</v>
      </c>
      <c r="L201" t="b">
        <f t="shared" si="56"/>
        <v>0</v>
      </c>
      <c r="M201" t="str">
        <f t="shared" si="60"/>
        <v/>
      </c>
      <c r="N201">
        <f t="shared" si="51"/>
        <v>7</v>
      </c>
      <c r="O201" t="b">
        <f t="shared" si="52"/>
        <v>0</v>
      </c>
      <c r="P201" t="str">
        <f t="shared" si="53"/>
        <v/>
      </c>
      <c r="Q201" t="str">
        <f t="shared" ca="1" si="54"/>
        <v/>
      </c>
      <c r="T201">
        <v>12</v>
      </c>
      <c r="U201">
        <v>6</v>
      </c>
      <c r="V201">
        <v>0</v>
      </c>
      <c r="Z201" t="str">
        <f t="shared" si="58"/>
        <v/>
      </c>
    </row>
    <row r="202" spans="1:26" x14ac:dyDescent="0.2">
      <c r="A202" s="1"/>
      <c r="B202" s="1" t="s">
        <v>32</v>
      </c>
      <c r="C202" s="1" t="s">
        <v>241</v>
      </c>
      <c r="D202" s="1" t="s">
        <v>26</v>
      </c>
      <c r="G202" s="1" t="s">
        <v>242</v>
      </c>
      <c r="H202">
        <f t="shared" si="57"/>
        <v>3</v>
      </c>
      <c r="I202">
        <f>IF(ISBLANK(A202),I201/1,LOOKUP(Sheet1!G202,FIPS!A$3:A$55,FIPS!C$3:C$55))</f>
        <v>4</v>
      </c>
      <c r="J202" t="b">
        <f t="shared" si="55"/>
        <v>1</v>
      </c>
      <c r="K202" t="str">
        <f t="shared" si="59"/>
        <v>Maricopa</v>
      </c>
      <c r="L202" t="b">
        <f t="shared" si="56"/>
        <v>0</v>
      </c>
      <c r="M202" t="str">
        <f t="shared" si="60"/>
        <v/>
      </c>
      <c r="N202">
        <f t="shared" si="51"/>
        <v>8</v>
      </c>
      <c r="O202" t="b">
        <f t="shared" si="52"/>
        <v>0</v>
      </c>
      <c r="P202" t="str">
        <f t="shared" si="53"/>
        <v/>
      </c>
      <c r="Q202" t="str">
        <f t="shared" ca="1" si="54"/>
        <v/>
      </c>
      <c r="T202">
        <v>13</v>
      </c>
      <c r="U202">
        <v>0</v>
      </c>
      <c r="V202">
        <v>6200</v>
      </c>
      <c r="Z202" t="str">
        <f t="shared" si="58"/>
        <v/>
      </c>
    </row>
    <row r="203" spans="1:26" x14ac:dyDescent="0.2">
      <c r="E203" s="1" t="s">
        <v>2</v>
      </c>
      <c r="F203" s="1" t="s">
        <v>6</v>
      </c>
      <c r="G203" s="1" t="s">
        <v>243</v>
      </c>
      <c r="H203">
        <f t="shared" si="57"/>
        <v>3</v>
      </c>
      <c r="I203">
        <f>IF(ISBLANK(A203),I202/1,LOOKUP(Sheet1!G203,FIPS!A$3:A$55,FIPS!C$3:C$55))</f>
        <v>4</v>
      </c>
      <c r="J203" t="b">
        <f t="shared" si="55"/>
        <v>0</v>
      </c>
      <c r="K203" t="str">
        <f t="shared" si="59"/>
        <v/>
      </c>
      <c r="L203" t="b">
        <f t="shared" si="56"/>
        <v>1</v>
      </c>
      <c r="M203" t="str">
        <f t="shared" si="60"/>
        <v>Apache Junction</v>
      </c>
      <c r="N203">
        <f t="shared" si="51"/>
        <v>8</v>
      </c>
      <c r="O203" t="b">
        <f t="shared" si="52"/>
        <v>0</v>
      </c>
      <c r="P203" t="str">
        <f t="shared" si="53"/>
        <v/>
      </c>
      <c r="Q203" t="str">
        <f t="shared" ca="1" si="54"/>
        <v/>
      </c>
      <c r="W203">
        <v>2830</v>
      </c>
      <c r="Z203" t="str">
        <f t="shared" si="58"/>
        <v/>
      </c>
    </row>
    <row r="204" spans="1:26" x14ac:dyDescent="0.2">
      <c r="E204" s="1" t="s">
        <v>11</v>
      </c>
      <c r="F204" s="1" t="s">
        <v>6</v>
      </c>
      <c r="G204" s="1" t="s">
        <v>244</v>
      </c>
      <c r="H204">
        <f t="shared" si="57"/>
        <v>3</v>
      </c>
      <c r="I204">
        <f>IF(ISBLANK(A204),I203/1,LOOKUP(Sheet1!G204,FIPS!A$3:A$55,FIPS!C$3:C$55))</f>
        <v>4</v>
      </c>
      <c r="J204" t="b">
        <f t="shared" si="55"/>
        <v>0</v>
      </c>
      <c r="K204" t="str">
        <f t="shared" si="59"/>
        <v/>
      </c>
      <c r="L204" t="b">
        <f t="shared" si="56"/>
        <v>1</v>
      </c>
      <c r="M204" t="str">
        <f t="shared" si="60"/>
        <v>Avondale</v>
      </c>
      <c r="N204">
        <f t="shared" si="51"/>
        <v>8</v>
      </c>
      <c r="O204" t="b">
        <f t="shared" si="52"/>
        <v>0</v>
      </c>
      <c r="P204" t="str">
        <f t="shared" si="53"/>
        <v/>
      </c>
      <c r="Q204" t="str">
        <f t="shared" ca="1" si="54"/>
        <v/>
      </c>
      <c r="W204">
        <v>4720</v>
      </c>
      <c r="Z204" t="str">
        <f t="shared" si="58"/>
        <v/>
      </c>
    </row>
    <row r="205" spans="1:26" x14ac:dyDescent="0.2">
      <c r="E205" s="1" t="s">
        <v>24</v>
      </c>
      <c r="F205" s="1" t="s">
        <v>70</v>
      </c>
      <c r="G205" s="1" t="s">
        <v>245</v>
      </c>
      <c r="H205">
        <f t="shared" si="57"/>
        <v>3</v>
      </c>
      <c r="I205">
        <f>IF(ISBLANK(A205),I204/1,LOOKUP(Sheet1!G205,FIPS!A$3:A$55,FIPS!C$3:C$55))</f>
        <v>4</v>
      </c>
      <c r="J205" t="b">
        <f t="shared" si="55"/>
        <v>0</v>
      </c>
      <c r="K205" t="str">
        <f t="shared" si="59"/>
        <v/>
      </c>
      <c r="L205" t="b">
        <f t="shared" si="56"/>
        <v>1</v>
      </c>
      <c r="M205" t="str">
        <f t="shared" si="60"/>
        <v>Chandler</v>
      </c>
      <c r="N205">
        <f t="shared" si="51"/>
        <v>8</v>
      </c>
      <c r="O205" t="b">
        <f t="shared" si="52"/>
        <v>0</v>
      </c>
      <c r="P205" t="str">
        <f t="shared" si="53"/>
        <v/>
      </c>
      <c r="Q205" t="str">
        <f t="shared" ca="1" si="54"/>
        <v/>
      </c>
      <c r="W205">
        <v>12000</v>
      </c>
      <c r="Z205" t="str">
        <f t="shared" si="58"/>
        <v/>
      </c>
    </row>
    <row r="206" spans="1:26" x14ac:dyDescent="0.2">
      <c r="E206" s="1" t="s">
        <v>32</v>
      </c>
      <c r="F206" s="1" t="s">
        <v>6</v>
      </c>
      <c r="G206" s="1" t="s">
        <v>246</v>
      </c>
      <c r="H206">
        <f t="shared" si="57"/>
        <v>3</v>
      </c>
      <c r="I206">
        <f>IF(ISBLANK(A206),I205/1,LOOKUP(Sheet1!G206,FIPS!A$3:A$55,FIPS!C$3:C$55))</f>
        <v>4</v>
      </c>
      <c r="J206" t="b">
        <f t="shared" si="55"/>
        <v>0</v>
      </c>
      <c r="K206" t="str">
        <f t="shared" si="59"/>
        <v/>
      </c>
      <c r="L206" t="b">
        <f t="shared" si="56"/>
        <v>1</v>
      </c>
      <c r="M206" t="str">
        <f t="shared" si="60"/>
        <v>Fountain Hills</v>
      </c>
      <c r="N206">
        <f t="shared" si="51"/>
        <v>8</v>
      </c>
      <c r="O206" t="b">
        <f t="shared" si="52"/>
        <v>0</v>
      </c>
      <c r="P206" t="str">
        <f t="shared" si="53"/>
        <v/>
      </c>
      <c r="Q206" t="str">
        <f t="shared" ca="1" si="54"/>
        <v/>
      </c>
      <c r="W206">
        <v>25300</v>
      </c>
      <c r="Z206" t="str">
        <f t="shared" si="58"/>
        <v/>
      </c>
    </row>
    <row r="207" spans="1:26" x14ac:dyDescent="0.2">
      <c r="E207" s="1" t="s">
        <v>39</v>
      </c>
      <c r="F207" s="1" t="s">
        <v>35</v>
      </c>
      <c r="G207" s="1" t="s">
        <v>247</v>
      </c>
      <c r="H207">
        <f t="shared" si="57"/>
        <v>3</v>
      </c>
      <c r="I207">
        <f>IF(ISBLANK(A207),I206/1,LOOKUP(Sheet1!G207,FIPS!A$3:A$55,FIPS!C$3:C$55))</f>
        <v>4</v>
      </c>
      <c r="J207" t="b">
        <f t="shared" si="55"/>
        <v>0</v>
      </c>
      <c r="K207" t="str">
        <f t="shared" si="59"/>
        <v/>
      </c>
      <c r="L207" t="b">
        <f t="shared" si="56"/>
        <v>1</v>
      </c>
      <c r="M207" t="str">
        <f t="shared" si="60"/>
        <v>Gilbert</v>
      </c>
      <c r="N207">
        <f t="shared" si="51"/>
        <v>8</v>
      </c>
      <c r="O207" t="b">
        <f t="shared" si="52"/>
        <v>0</v>
      </c>
      <c r="P207" t="str">
        <f t="shared" si="53"/>
        <v/>
      </c>
      <c r="Q207" t="str">
        <f t="shared" ca="1" si="54"/>
        <v/>
      </c>
      <c r="W207">
        <v>27400</v>
      </c>
      <c r="Z207" t="str">
        <f t="shared" si="58"/>
        <v/>
      </c>
    </row>
    <row r="208" spans="1:26" x14ac:dyDescent="0.2">
      <c r="E208" s="1" t="s">
        <v>14</v>
      </c>
      <c r="F208" s="1" t="s">
        <v>132</v>
      </c>
      <c r="G208" s="1" t="s">
        <v>248</v>
      </c>
      <c r="H208">
        <f t="shared" si="57"/>
        <v>3</v>
      </c>
      <c r="I208">
        <f>IF(ISBLANK(A208),I207/1,LOOKUP(Sheet1!G208,FIPS!A$3:A$55,FIPS!C$3:C$55))</f>
        <v>4</v>
      </c>
      <c r="J208" t="b">
        <f t="shared" si="55"/>
        <v>0</v>
      </c>
      <c r="K208" t="str">
        <f t="shared" si="59"/>
        <v/>
      </c>
      <c r="L208" t="b">
        <f t="shared" si="56"/>
        <v>1</v>
      </c>
      <c r="M208" t="str">
        <f t="shared" si="60"/>
        <v>Glendale</v>
      </c>
      <c r="N208">
        <f t="shared" si="51"/>
        <v>8</v>
      </c>
      <c r="O208" t="b">
        <f t="shared" si="52"/>
        <v>0</v>
      </c>
      <c r="P208" t="str">
        <f t="shared" si="53"/>
        <v/>
      </c>
      <c r="Q208" t="str">
        <f t="shared" ca="1" si="54"/>
        <v/>
      </c>
      <c r="W208">
        <v>27820</v>
      </c>
      <c r="Z208" t="str">
        <f t="shared" si="58"/>
        <v/>
      </c>
    </row>
    <row r="209" spans="1:26" x14ac:dyDescent="0.2">
      <c r="E209" s="1" t="s">
        <v>45</v>
      </c>
      <c r="F209" s="1" t="s">
        <v>18</v>
      </c>
      <c r="G209" s="1" t="s">
        <v>249</v>
      </c>
      <c r="H209">
        <f t="shared" si="57"/>
        <v>3</v>
      </c>
      <c r="I209">
        <f>IF(ISBLANK(A209),I208/1,LOOKUP(Sheet1!G209,FIPS!A$3:A$55,FIPS!C$3:C$55))</f>
        <v>4</v>
      </c>
      <c r="J209" t="b">
        <f t="shared" si="55"/>
        <v>0</v>
      </c>
      <c r="K209" t="str">
        <f t="shared" si="59"/>
        <v/>
      </c>
      <c r="L209" t="b">
        <f t="shared" si="56"/>
        <v>1</v>
      </c>
      <c r="M209" t="str">
        <f t="shared" si="60"/>
        <v>Mesa</v>
      </c>
      <c r="N209">
        <f t="shared" si="51"/>
        <v>8</v>
      </c>
      <c r="O209" t="b">
        <f t="shared" si="52"/>
        <v>0</v>
      </c>
      <c r="P209" t="str">
        <f t="shared" si="53"/>
        <v/>
      </c>
      <c r="Q209" t="str">
        <f t="shared" ca="1" si="54"/>
        <v/>
      </c>
      <c r="W209">
        <v>46000</v>
      </c>
      <c r="Z209" t="str">
        <f t="shared" si="58"/>
        <v/>
      </c>
    </row>
    <row r="210" spans="1:26" x14ac:dyDescent="0.2">
      <c r="E210" s="1" t="s">
        <v>107</v>
      </c>
      <c r="F210" s="1" t="s">
        <v>6</v>
      </c>
      <c r="G210" s="1" t="s">
        <v>250</v>
      </c>
      <c r="H210">
        <f t="shared" si="57"/>
        <v>3</v>
      </c>
      <c r="I210">
        <f>IF(ISBLANK(A210),I209/1,LOOKUP(Sheet1!G210,FIPS!A$3:A$55,FIPS!C$3:C$55))</f>
        <v>4</v>
      </c>
      <c r="J210" t="b">
        <f t="shared" si="55"/>
        <v>0</v>
      </c>
      <c r="K210" t="str">
        <f t="shared" si="59"/>
        <v/>
      </c>
      <c r="L210" t="b">
        <f t="shared" si="56"/>
        <v>1</v>
      </c>
      <c r="M210" t="str">
        <f t="shared" si="60"/>
        <v>Paradise Valley</v>
      </c>
      <c r="N210">
        <f t="shared" si="51"/>
        <v>8</v>
      </c>
      <c r="O210" t="b">
        <f t="shared" si="52"/>
        <v>0</v>
      </c>
      <c r="P210" t="str">
        <f t="shared" si="53"/>
        <v/>
      </c>
      <c r="Q210" t="str">
        <f t="shared" ca="1" si="54"/>
        <v/>
      </c>
      <c r="W210">
        <v>52930</v>
      </c>
      <c r="Z210" t="str">
        <f t="shared" si="58"/>
        <v/>
      </c>
    </row>
    <row r="211" spans="1:26" x14ac:dyDescent="0.2">
      <c r="E211" s="1" t="s">
        <v>49</v>
      </c>
      <c r="F211" s="1" t="s">
        <v>70</v>
      </c>
      <c r="G211" s="1" t="s">
        <v>251</v>
      </c>
      <c r="H211">
        <f t="shared" si="57"/>
        <v>3</v>
      </c>
      <c r="I211">
        <f>IF(ISBLANK(A211),I210/1,LOOKUP(Sheet1!G211,FIPS!A$3:A$55,FIPS!C$3:C$55))</f>
        <v>4</v>
      </c>
      <c r="J211" t="b">
        <f t="shared" si="55"/>
        <v>0</v>
      </c>
      <c r="K211" t="str">
        <f t="shared" si="59"/>
        <v/>
      </c>
      <c r="L211" t="b">
        <f t="shared" si="56"/>
        <v>1</v>
      </c>
      <c r="M211" t="str">
        <f t="shared" si="60"/>
        <v>Peoria</v>
      </c>
      <c r="N211">
        <f t="shared" si="51"/>
        <v>8</v>
      </c>
      <c r="O211" t="b">
        <f t="shared" si="52"/>
        <v>0</v>
      </c>
      <c r="P211" t="str">
        <f t="shared" si="53"/>
        <v/>
      </c>
      <c r="Q211" t="str">
        <f t="shared" ca="1" si="54"/>
        <v/>
      </c>
      <c r="W211">
        <v>54050</v>
      </c>
      <c r="Z211" t="str">
        <f t="shared" si="58"/>
        <v/>
      </c>
    </row>
    <row r="212" spans="1:26" x14ac:dyDescent="0.2">
      <c r="E212" s="1" t="s">
        <v>52</v>
      </c>
      <c r="F212" s="1" t="s">
        <v>26</v>
      </c>
      <c r="G212" s="1" t="s">
        <v>252</v>
      </c>
      <c r="H212">
        <f t="shared" si="57"/>
        <v>3</v>
      </c>
      <c r="I212">
        <f>IF(ISBLANK(A212),I211/1,LOOKUP(Sheet1!G212,FIPS!A$3:A$55,FIPS!C$3:C$55))</f>
        <v>4</v>
      </c>
      <c r="J212" t="b">
        <f t="shared" si="55"/>
        <v>0</v>
      </c>
      <c r="K212" t="str">
        <f t="shared" si="59"/>
        <v/>
      </c>
      <c r="L212" t="b">
        <f t="shared" si="56"/>
        <v>1</v>
      </c>
      <c r="M212" t="str">
        <f t="shared" si="60"/>
        <v>Phoenix</v>
      </c>
      <c r="N212">
        <f t="shared" si="51"/>
        <v>8</v>
      </c>
      <c r="O212" t="b">
        <f t="shared" si="52"/>
        <v>0</v>
      </c>
      <c r="P212" t="str">
        <f t="shared" si="53"/>
        <v/>
      </c>
      <c r="Q212" t="str">
        <f t="shared" ca="1" si="54"/>
        <v/>
      </c>
      <c r="W212">
        <v>55000</v>
      </c>
      <c r="Z212" t="str">
        <f t="shared" si="58"/>
        <v/>
      </c>
    </row>
    <row r="213" spans="1:26" x14ac:dyDescent="0.2">
      <c r="E213" s="1" t="s">
        <v>59</v>
      </c>
      <c r="F213" s="1" t="s">
        <v>132</v>
      </c>
      <c r="G213" s="1" t="s">
        <v>253</v>
      </c>
      <c r="H213">
        <f t="shared" si="57"/>
        <v>3</v>
      </c>
      <c r="I213">
        <f>IF(ISBLANK(A213),I212/1,LOOKUP(Sheet1!G213,FIPS!A$3:A$55,FIPS!C$3:C$55))</f>
        <v>4</v>
      </c>
      <c r="J213" t="b">
        <f t="shared" si="55"/>
        <v>0</v>
      </c>
      <c r="K213" t="str">
        <f t="shared" si="59"/>
        <v/>
      </c>
      <c r="L213" t="b">
        <f t="shared" si="56"/>
        <v>1</v>
      </c>
      <c r="M213" t="str">
        <f t="shared" si="60"/>
        <v>Scottsdale</v>
      </c>
      <c r="N213">
        <f t="shared" si="51"/>
        <v>8</v>
      </c>
      <c r="O213" t="b">
        <f t="shared" si="52"/>
        <v>0</v>
      </c>
      <c r="P213" t="str">
        <f t="shared" si="53"/>
        <v/>
      </c>
      <c r="Q213" t="str">
        <f t="shared" ca="1" si="54"/>
        <v/>
      </c>
      <c r="W213">
        <v>65000</v>
      </c>
      <c r="Z213" t="str">
        <f t="shared" si="58"/>
        <v/>
      </c>
    </row>
    <row r="214" spans="1:26" x14ac:dyDescent="0.2">
      <c r="E214" s="1" t="s">
        <v>63</v>
      </c>
      <c r="F214" s="1" t="s">
        <v>132</v>
      </c>
      <c r="G214" s="1" t="s">
        <v>254</v>
      </c>
      <c r="H214">
        <f t="shared" si="57"/>
        <v>3</v>
      </c>
      <c r="I214">
        <f>IF(ISBLANK(A214),I213/1,LOOKUP(Sheet1!G214,FIPS!A$3:A$55,FIPS!C$3:C$55))</f>
        <v>4</v>
      </c>
      <c r="J214" t="b">
        <f t="shared" si="55"/>
        <v>0</v>
      </c>
      <c r="K214" t="str">
        <f t="shared" si="59"/>
        <v/>
      </c>
      <c r="L214" t="b">
        <f t="shared" si="56"/>
        <v>1</v>
      </c>
      <c r="M214" t="str">
        <f t="shared" si="60"/>
        <v>Tempe</v>
      </c>
      <c r="N214">
        <f t="shared" si="51"/>
        <v>8</v>
      </c>
      <c r="O214" t="b">
        <f t="shared" si="52"/>
        <v>0</v>
      </c>
      <c r="P214" t="str">
        <f t="shared" si="53"/>
        <v/>
      </c>
      <c r="Q214" t="str">
        <f t="shared" ca="1" si="54"/>
        <v/>
      </c>
      <c r="W214">
        <v>73000</v>
      </c>
      <c r="Z214" t="str">
        <f t="shared" si="58"/>
        <v/>
      </c>
    </row>
    <row r="215" spans="1:26" x14ac:dyDescent="0.2">
      <c r="E215" s="1" t="s">
        <v>8</v>
      </c>
      <c r="F215" s="1" t="s">
        <v>9</v>
      </c>
      <c r="G215" s="1" t="s">
        <v>10</v>
      </c>
      <c r="H215">
        <f t="shared" si="57"/>
        <v>3</v>
      </c>
      <c r="I215">
        <f>IF(ISBLANK(A215),I214/1,LOOKUP(Sheet1!G215,FIPS!A$3:A$55,FIPS!C$3:C$55))</f>
        <v>4</v>
      </c>
      <c r="J215" t="b">
        <f t="shared" si="55"/>
        <v>0</v>
      </c>
      <c r="K215" t="str">
        <f t="shared" si="59"/>
        <v/>
      </c>
      <c r="L215" t="b">
        <f t="shared" si="56"/>
        <v>0</v>
      </c>
      <c r="M215" t="str">
        <f t="shared" si="60"/>
        <v/>
      </c>
      <c r="N215">
        <f t="shared" si="51"/>
        <v>8</v>
      </c>
      <c r="O215" t="b">
        <f t="shared" si="52"/>
        <v>1</v>
      </c>
      <c r="P215">
        <f t="shared" si="53"/>
        <v>12</v>
      </c>
      <c r="Q215" t="str">
        <f t="shared" ca="1" si="54"/>
        <v>001,002,005,008,009,010,013,015,016,017,019,021</v>
      </c>
      <c r="W215">
        <v>99999</v>
      </c>
      <c r="Z215" t="str">
        <f t="shared" si="58"/>
        <v/>
      </c>
    </row>
    <row r="216" spans="1:26" x14ac:dyDescent="0.2">
      <c r="A216" s="1"/>
      <c r="B216" s="1" t="s">
        <v>39</v>
      </c>
      <c r="C216" s="1" t="s">
        <v>255</v>
      </c>
      <c r="D216" s="1" t="s">
        <v>26</v>
      </c>
      <c r="G216" s="1" t="s">
        <v>256</v>
      </c>
      <c r="H216">
        <f t="shared" si="57"/>
        <v>3</v>
      </c>
      <c r="I216">
        <f>IF(ISBLANK(A216),I215/1,LOOKUP(Sheet1!G216,FIPS!A$3:A$55,FIPS!C$3:C$55))</f>
        <v>4</v>
      </c>
      <c r="J216" t="b">
        <f t="shared" si="55"/>
        <v>1</v>
      </c>
      <c r="K216" t="str">
        <f t="shared" si="59"/>
        <v>Mohave</v>
      </c>
      <c r="L216" t="b">
        <f t="shared" si="56"/>
        <v>0</v>
      </c>
      <c r="M216" t="str">
        <f t="shared" si="60"/>
        <v/>
      </c>
      <c r="N216">
        <f t="shared" si="51"/>
        <v>9</v>
      </c>
      <c r="O216" t="b">
        <f t="shared" si="52"/>
        <v>0</v>
      </c>
      <c r="P216" t="str">
        <f t="shared" si="53"/>
        <v/>
      </c>
      <c r="Q216" t="str">
        <f t="shared" ca="1" si="54"/>
        <v/>
      </c>
      <c r="T216">
        <v>15</v>
      </c>
      <c r="U216">
        <v>4</v>
      </c>
      <c r="V216">
        <v>4120</v>
      </c>
      <c r="Z216" t="str">
        <f t="shared" si="58"/>
        <v/>
      </c>
    </row>
    <row r="217" spans="1:26" x14ac:dyDescent="0.2">
      <c r="E217" s="1" t="s">
        <v>16</v>
      </c>
      <c r="F217" s="1" t="s">
        <v>6</v>
      </c>
      <c r="G217" s="1" t="s">
        <v>257</v>
      </c>
      <c r="H217">
        <f t="shared" si="57"/>
        <v>3</v>
      </c>
      <c r="I217">
        <f>IF(ISBLANK(A217),I216/1,LOOKUP(Sheet1!G217,FIPS!A$3:A$55,FIPS!C$3:C$55))</f>
        <v>4</v>
      </c>
      <c r="J217" t="b">
        <f t="shared" si="55"/>
        <v>0</v>
      </c>
      <c r="K217" t="str">
        <f t="shared" si="59"/>
        <v/>
      </c>
      <c r="L217" t="b">
        <f t="shared" si="56"/>
        <v>1</v>
      </c>
      <c r="M217" t="str">
        <f t="shared" si="60"/>
        <v>Bullhead City</v>
      </c>
      <c r="N217">
        <f t="shared" si="51"/>
        <v>9</v>
      </c>
      <c r="O217" t="b">
        <f t="shared" si="52"/>
        <v>0</v>
      </c>
      <c r="P217" t="str">
        <f t="shared" si="53"/>
        <v/>
      </c>
      <c r="Q217" t="str">
        <f t="shared" ca="1" si="54"/>
        <v/>
      </c>
      <c r="W217">
        <v>8255</v>
      </c>
      <c r="Z217" t="str">
        <f t="shared" si="58"/>
        <v/>
      </c>
    </row>
    <row r="218" spans="1:26" x14ac:dyDescent="0.2">
      <c r="E218" s="1" t="s">
        <v>42</v>
      </c>
      <c r="F218" s="1" t="s">
        <v>6</v>
      </c>
      <c r="G218" s="1" t="s">
        <v>258</v>
      </c>
      <c r="H218">
        <f t="shared" si="57"/>
        <v>3</v>
      </c>
      <c r="I218">
        <f>IF(ISBLANK(A218),I217/1,LOOKUP(Sheet1!G218,FIPS!A$3:A$55,FIPS!C$3:C$55))</f>
        <v>4</v>
      </c>
      <c r="J218" t="b">
        <f t="shared" si="55"/>
        <v>0</v>
      </c>
      <c r="K218" t="str">
        <f t="shared" si="59"/>
        <v/>
      </c>
      <c r="L218" t="b">
        <f t="shared" si="56"/>
        <v>1</v>
      </c>
      <c r="M218" t="str">
        <f t="shared" si="60"/>
        <v>Kingman</v>
      </c>
      <c r="N218">
        <f t="shared" si="51"/>
        <v>9</v>
      </c>
      <c r="O218" t="b">
        <f t="shared" si="52"/>
        <v>0</v>
      </c>
      <c r="P218" t="str">
        <f t="shared" si="53"/>
        <v/>
      </c>
      <c r="Q218" t="str">
        <f t="shared" ca="1" si="54"/>
        <v/>
      </c>
      <c r="W218">
        <v>37620</v>
      </c>
      <c r="Z218" t="str">
        <f t="shared" si="58"/>
        <v/>
      </c>
    </row>
    <row r="219" spans="1:26" x14ac:dyDescent="0.2">
      <c r="E219" s="1" t="s">
        <v>33</v>
      </c>
      <c r="F219" s="1" t="s">
        <v>6</v>
      </c>
      <c r="G219" s="1" t="s">
        <v>259</v>
      </c>
      <c r="H219">
        <f t="shared" si="57"/>
        <v>3</v>
      </c>
      <c r="I219">
        <f>IF(ISBLANK(A219),I218/1,LOOKUP(Sheet1!G219,FIPS!A$3:A$55,FIPS!C$3:C$55))</f>
        <v>4</v>
      </c>
      <c r="J219" t="b">
        <f t="shared" si="55"/>
        <v>0</v>
      </c>
      <c r="K219" t="str">
        <f t="shared" si="59"/>
        <v/>
      </c>
      <c r="L219" t="b">
        <f t="shared" si="56"/>
        <v>1</v>
      </c>
      <c r="M219" t="str">
        <f t="shared" si="60"/>
        <v>Lake Havasu City</v>
      </c>
      <c r="N219">
        <f t="shared" ref="N219:N282" si="61">IF(ISBLANK(A219),IF(ISBLANK(B219),N218,B219/1),"")</f>
        <v>9</v>
      </c>
      <c r="O219" t="b">
        <f t="shared" ref="O219:O282" si="62">AND(ISNUMBER(N219),E219="999",NOT(J219))</f>
        <v>0</v>
      </c>
      <c r="P219" t="str">
        <f t="shared" ref="P219:P282" si="63">IF(O219,17-MATCH(N219-1,N201:N218),"")</f>
        <v/>
      </c>
      <c r="Q219" t="str">
        <f t="shared" ref="Q219:Q282" ca="1" si="64">IF(O219,_xlfn.TEXTJOIN(",",TRUE,INDIRECT(_xlfn.CONCAT("E",(ROW()-P219),":E",(ROW()-1)),TRUE)),"")</f>
        <v/>
      </c>
      <c r="W219">
        <v>39370</v>
      </c>
      <c r="Z219" t="str">
        <f t="shared" si="58"/>
        <v/>
      </c>
    </row>
    <row r="220" spans="1:26" x14ac:dyDescent="0.2">
      <c r="E220" s="1" t="s">
        <v>8</v>
      </c>
      <c r="F220" s="1" t="s">
        <v>9</v>
      </c>
      <c r="G220" s="1" t="s">
        <v>10</v>
      </c>
      <c r="H220">
        <f t="shared" si="57"/>
        <v>3</v>
      </c>
      <c r="I220">
        <f>IF(ISBLANK(A220),I219/1,LOOKUP(Sheet1!G220,FIPS!A$3:A$55,FIPS!C$3:C$55))</f>
        <v>4</v>
      </c>
      <c r="J220" t="b">
        <f t="shared" si="55"/>
        <v>0</v>
      </c>
      <c r="K220" t="str">
        <f t="shared" si="59"/>
        <v/>
      </c>
      <c r="L220" t="b">
        <f t="shared" si="56"/>
        <v>0</v>
      </c>
      <c r="M220" t="str">
        <f t="shared" si="60"/>
        <v/>
      </c>
      <c r="N220">
        <f t="shared" si="61"/>
        <v>9</v>
      </c>
      <c r="O220" t="b">
        <f t="shared" si="62"/>
        <v>1</v>
      </c>
      <c r="P220">
        <f t="shared" si="63"/>
        <v>3</v>
      </c>
      <c r="Q220" t="str">
        <f t="shared" ca="1" si="64"/>
        <v>003,011,012</v>
      </c>
      <c r="W220">
        <v>99999</v>
      </c>
      <c r="Z220" t="str">
        <f t="shared" si="58"/>
        <v/>
      </c>
    </row>
    <row r="221" spans="1:26" x14ac:dyDescent="0.2">
      <c r="A221" s="1"/>
      <c r="B221" s="1" t="s">
        <v>14</v>
      </c>
      <c r="C221" s="1" t="s">
        <v>17</v>
      </c>
      <c r="D221" s="1" t="s">
        <v>18</v>
      </c>
      <c r="E221" s="1" t="s">
        <v>8</v>
      </c>
      <c r="F221" s="1" t="s">
        <v>9</v>
      </c>
      <c r="G221" s="1" t="s">
        <v>260</v>
      </c>
      <c r="H221">
        <f t="shared" si="57"/>
        <v>3</v>
      </c>
      <c r="I221">
        <f>IF(ISBLANK(A221),I220/1,LOOKUP(Sheet1!G221,FIPS!A$3:A$55,FIPS!C$3:C$55))</f>
        <v>4</v>
      </c>
      <c r="J221" t="b">
        <f t="shared" si="55"/>
        <v>1</v>
      </c>
      <c r="K221" t="str">
        <f t="shared" si="59"/>
        <v>Navajo</v>
      </c>
      <c r="L221" t="b">
        <f t="shared" si="56"/>
        <v>0</v>
      </c>
      <c r="M221" t="str">
        <f t="shared" si="60"/>
        <v/>
      </c>
      <c r="N221">
        <f t="shared" si="61"/>
        <v>10</v>
      </c>
      <c r="O221" t="b">
        <f t="shared" si="62"/>
        <v>0</v>
      </c>
      <c r="P221" t="str">
        <f t="shared" si="63"/>
        <v/>
      </c>
      <c r="Q221" t="str">
        <f t="shared" ca="1" si="64"/>
        <v/>
      </c>
      <c r="T221">
        <v>17</v>
      </c>
      <c r="U221">
        <v>4</v>
      </c>
      <c r="V221">
        <v>0</v>
      </c>
      <c r="Z221" t="str">
        <f t="shared" si="58"/>
        <v/>
      </c>
    </row>
    <row r="222" spans="1:26" x14ac:dyDescent="0.2">
      <c r="A222" s="1"/>
      <c r="B222" s="1" t="s">
        <v>42</v>
      </c>
      <c r="C222" s="1" t="s">
        <v>261</v>
      </c>
      <c r="D222" s="1" t="s">
        <v>26</v>
      </c>
      <c r="G222" s="1" t="s">
        <v>262</v>
      </c>
      <c r="H222">
        <f t="shared" si="57"/>
        <v>3</v>
      </c>
      <c r="I222">
        <f>IF(ISBLANK(A222),I221/1,LOOKUP(Sheet1!G222,FIPS!A$3:A$55,FIPS!C$3:C$55))</f>
        <v>4</v>
      </c>
      <c r="J222" t="b">
        <f t="shared" si="55"/>
        <v>1</v>
      </c>
      <c r="K222" t="str">
        <f t="shared" si="59"/>
        <v>Pima</v>
      </c>
      <c r="L222" t="b">
        <f t="shared" si="56"/>
        <v>0</v>
      </c>
      <c r="M222" t="str">
        <f t="shared" si="60"/>
        <v/>
      </c>
      <c r="N222">
        <f t="shared" si="61"/>
        <v>11</v>
      </c>
      <c r="O222" t="b">
        <f t="shared" si="62"/>
        <v>0</v>
      </c>
      <c r="P222" t="str">
        <f t="shared" si="63"/>
        <v/>
      </c>
      <c r="Q222" t="str">
        <f t="shared" ca="1" si="64"/>
        <v/>
      </c>
      <c r="T222">
        <v>19</v>
      </c>
      <c r="U222">
        <v>1</v>
      </c>
      <c r="V222">
        <v>8520</v>
      </c>
      <c r="Z222" t="str">
        <f t="shared" si="58"/>
        <v/>
      </c>
    </row>
    <row r="223" spans="1:26" x14ac:dyDescent="0.2">
      <c r="E223" s="1" t="s">
        <v>65</v>
      </c>
      <c r="F223" s="1" t="s">
        <v>18</v>
      </c>
      <c r="G223" s="1" t="s">
        <v>263</v>
      </c>
      <c r="H223">
        <f t="shared" si="57"/>
        <v>3</v>
      </c>
      <c r="I223">
        <f>IF(ISBLANK(A223),I222/1,LOOKUP(Sheet1!G223,FIPS!A$3:A$55,FIPS!C$3:C$55))</f>
        <v>4</v>
      </c>
      <c r="J223" t="b">
        <f t="shared" si="55"/>
        <v>0</v>
      </c>
      <c r="K223" t="str">
        <f t="shared" si="59"/>
        <v/>
      </c>
      <c r="L223" t="b">
        <f t="shared" si="56"/>
        <v>1</v>
      </c>
      <c r="M223" t="str">
        <f t="shared" si="60"/>
        <v>Tucson</v>
      </c>
      <c r="N223">
        <f t="shared" si="61"/>
        <v>11</v>
      </c>
      <c r="O223" t="b">
        <f t="shared" si="62"/>
        <v>0</v>
      </c>
      <c r="P223" t="str">
        <f t="shared" si="63"/>
        <v/>
      </c>
      <c r="Q223" t="str">
        <f t="shared" ca="1" si="64"/>
        <v/>
      </c>
      <c r="W223">
        <v>77000</v>
      </c>
      <c r="Z223" t="str">
        <f t="shared" si="58"/>
        <v/>
      </c>
    </row>
    <row r="224" spans="1:26" x14ac:dyDescent="0.2">
      <c r="E224" s="1" t="s">
        <v>8</v>
      </c>
      <c r="F224" s="1" t="s">
        <v>9</v>
      </c>
      <c r="G224" s="1" t="s">
        <v>10</v>
      </c>
      <c r="H224">
        <f t="shared" si="57"/>
        <v>3</v>
      </c>
      <c r="I224">
        <f>IF(ISBLANK(A224),I223/1,LOOKUP(Sheet1!G224,FIPS!A$3:A$55,FIPS!C$3:C$55))</f>
        <v>4</v>
      </c>
      <c r="J224" t="b">
        <f t="shared" si="55"/>
        <v>0</v>
      </c>
      <c r="K224" t="str">
        <f t="shared" si="59"/>
        <v/>
      </c>
      <c r="L224" t="b">
        <f t="shared" si="56"/>
        <v>0</v>
      </c>
      <c r="M224" t="str">
        <f t="shared" si="60"/>
        <v/>
      </c>
      <c r="N224">
        <f t="shared" si="61"/>
        <v>11</v>
      </c>
      <c r="O224" t="b">
        <f t="shared" si="62"/>
        <v>1</v>
      </c>
      <c r="P224">
        <f t="shared" si="63"/>
        <v>1</v>
      </c>
      <c r="Q224" t="str">
        <f t="shared" ca="1" si="64"/>
        <v>022</v>
      </c>
      <c r="W224">
        <v>99999</v>
      </c>
      <c r="Z224" t="str">
        <f t="shared" si="58"/>
        <v/>
      </c>
    </row>
    <row r="225" spans="1:26" x14ac:dyDescent="0.2">
      <c r="A225" s="1"/>
      <c r="B225" s="1" t="s">
        <v>33</v>
      </c>
      <c r="C225" s="1" t="s">
        <v>241</v>
      </c>
      <c r="D225" s="1" t="s">
        <v>26</v>
      </c>
      <c r="G225" s="1" t="s">
        <v>264</v>
      </c>
      <c r="H225">
        <f t="shared" si="57"/>
        <v>3</v>
      </c>
      <c r="I225">
        <f>IF(ISBLANK(A225),I224/1,LOOKUP(Sheet1!G225,FIPS!A$3:A$55,FIPS!C$3:C$55))</f>
        <v>4</v>
      </c>
      <c r="J225" t="b">
        <f t="shared" si="55"/>
        <v>1</v>
      </c>
      <c r="K225" t="str">
        <f t="shared" si="59"/>
        <v>Pinal</v>
      </c>
      <c r="L225" t="b">
        <f t="shared" si="56"/>
        <v>0</v>
      </c>
      <c r="M225" t="str">
        <f t="shared" si="60"/>
        <v/>
      </c>
      <c r="N225">
        <f t="shared" si="61"/>
        <v>12</v>
      </c>
      <c r="O225" t="b">
        <f t="shared" si="62"/>
        <v>0</v>
      </c>
      <c r="P225" t="str">
        <f t="shared" si="63"/>
        <v/>
      </c>
      <c r="Q225" t="str">
        <f t="shared" ca="1" si="64"/>
        <v/>
      </c>
      <c r="T225">
        <v>21</v>
      </c>
      <c r="U225">
        <v>3</v>
      </c>
      <c r="V225">
        <v>6200</v>
      </c>
      <c r="Z225" t="str">
        <f t="shared" si="58"/>
        <v/>
      </c>
    </row>
    <row r="226" spans="1:26" x14ac:dyDescent="0.2">
      <c r="E226" s="1" t="s">
        <v>2</v>
      </c>
      <c r="F226" s="1" t="s">
        <v>6</v>
      </c>
      <c r="G226" s="1" t="s">
        <v>243</v>
      </c>
      <c r="H226">
        <f t="shared" si="57"/>
        <v>3</v>
      </c>
      <c r="I226">
        <f>IF(ISBLANK(A226),I225/1,LOOKUP(Sheet1!G226,FIPS!A$3:A$55,FIPS!C$3:C$55))</f>
        <v>4</v>
      </c>
      <c r="J226" t="b">
        <f t="shared" si="55"/>
        <v>0</v>
      </c>
      <c r="K226" t="str">
        <f t="shared" si="59"/>
        <v/>
      </c>
      <c r="L226" t="b">
        <f t="shared" si="56"/>
        <v>1</v>
      </c>
      <c r="M226" t="str">
        <f t="shared" si="60"/>
        <v>Apache Junction</v>
      </c>
      <c r="N226">
        <f t="shared" si="61"/>
        <v>12</v>
      </c>
      <c r="O226" t="b">
        <f t="shared" si="62"/>
        <v>0</v>
      </c>
      <c r="P226" t="str">
        <f t="shared" si="63"/>
        <v/>
      </c>
      <c r="Q226" t="str">
        <f t="shared" ca="1" si="64"/>
        <v/>
      </c>
      <c r="W226">
        <v>2830</v>
      </c>
      <c r="Z226" t="str">
        <f t="shared" si="58"/>
        <v/>
      </c>
    </row>
    <row r="227" spans="1:26" x14ac:dyDescent="0.2">
      <c r="E227" s="1" t="s">
        <v>22</v>
      </c>
      <c r="F227" s="1" t="s">
        <v>6</v>
      </c>
      <c r="G227" s="1" t="s">
        <v>265</v>
      </c>
      <c r="H227">
        <f t="shared" si="57"/>
        <v>3</v>
      </c>
      <c r="I227">
        <f>IF(ISBLANK(A227),I226/1,LOOKUP(Sheet1!G227,FIPS!A$3:A$55,FIPS!C$3:C$55))</f>
        <v>4</v>
      </c>
      <c r="J227" t="b">
        <f t="shared" si="55"/>
        <v>0</v>
      </c>
      <c r="K227" t="str">
        <f t="shared" si="59"/>
        <v/>
      </c>
      <c r="L227" t="b">
        <f t="shared" si="56"/>
        <v>1</v>
      </c>
      <c r="M227" t="str">
        <f t="shared" si="60"/>
        <v>Casa Grande</v>
      </c>
      <c r="N227">
        <f t="shared" si="61"/>
        <v>12</v>
      </c>
      <c r="O227" t="b">
        <f t="shared" si="62"/>
        <v>0</v>
      </c>
      <c r="P227" t="str">
        <f t="shared" si="63"/>
        <v/>
      </c>
      <c r="Q227" t="str">
        <f t="shared" ca="1" si="64"/>
        <v/>
      </c>
      <c r="W227">
        <v>10530</v>
      </c>
      <c r="Z227" t="str">
        <f t="shared" si="58"/>
        <v/>
      </c>
    </row>
    <row r="228" spans="1:26" x14ac:dyDescent="0.2">
      <c r="E228" s="1" t="s">
        <v>8</v>
      </c>
      <c r="F228" s="1" t="s">
        <v>9</v>
      </c>
      <c r="G228" s="1" t="s">
        <v>10</v>
      </c>
      <c r="H228">
        <f t="shared" si="57"/>
        <v>3</v>
      </c>
      <c r="I228">
        <f>IF(ISBLANK(A228),I227/1,LOOKUP(Sheet1!G228,FIPS!A$3:A$55,FIPS!C$3:C$55))</f>
        <v>4</v>
      </c>
      <c r="J228" t="b">
        <f t="shared" si="55"/>
        <v>0</v>
      </c>
      <c r="K228" t="str">
        <f t="shared" si="59"/>
        <v/>
      </c>
      <c r="L228" t="b">
        <f t="shared" si="56"/>
        <v>0</v>
      </c>
      <c r="M228" t="str">
        <f t="shared" si="60"/>
        <v/>
      </c>
      <c r="N228">
        <f t="shared" si="61"/>
        <v>12</v>
      </c>
      <c r="O228" t="b">
        <f t="shared" si="62"/>
        <v>1</v>
      </c>
      <c r="P228">
        <f t="shared" si="63"/>
        <v>2</v>
      </c>
      <c r="Q228" t="str">
        <f t="shared" ca="1" si="64"/>
        <v>001,004</v>
      </c>
      <c r="W228">
        <v>99999</v>
      </c>
      <c r="Z228" t="str">
        <f t="shared" si="58"/>
        <v/>
      </c>
    </row>
    <row r="229" spans="1:26" x14ac:dyDescent="0.2">
      <c r="A229" s="1"/>
      <c r="B229" s="1" t="s">
        <v>45</v>
      </c>
      <c r="C229" s="1" t="s">
        <v>17</v>
      </c>
      <c r="D229" s="1" t="s">
        <v>18</v>
      </c>
      <c r="G229" s="1" t="s">
        <v>266</v>
      </c>
      <c r="H229">
        <f t="shared" si="57"/>
        <v>3</v>
      </c>
      <c r="I229">
        <f>IF(ISBLANK(A229),I228/1,LOOKUP(Sheet1!G229,FIPS!A$3:A$55,FIPS!C$3:C$55))</f>
        <v>4</v>
      </c>
      <c r="J229" t="b">
        <f t="shared" si="55"/>
        <v>1</v>
      </c>
      <c r="K229" t="str">
        <f t="shared" si="59"/>
        <v>Santa Cruz</v>
      </c>
      <c r="L229" t="b">
        <f t="shared" si="56"/>
        <v>0</v>
      </c>
      <c r="M229" t="str">
        <f t="shared" si="60"/>
        <v/>
      </c>
      <c r="N229">
        <f t="shared" si="61"/>
        <v>13</v>
      </c>
      <c r="O229" t="b">
        <f t="shared" si="62"/>
        <v>0</v>
      </c>
      <c r="P229" t="str">
        <f t="shared" si="63"/>
        <v/>
      </c>
      <c r="Q229" t="str">
        <f t="shared" ca="1" si="64"/>
        <v/>
      </c>
      <c r="T229">
        <v>23</v>
      </c>
      <c r="U229">
        <v>5</v>
      </c>
      <c r="V229">
        <v>0</v>
      </c>
      <c r="Z229" t="str">
        <f t="shared" si="58"/>
        <v/>
      </c>
    </row>
    <row r="230" spans="1:26" x14ac:dyDescent="0.2">
      <c r="E230" s="1" t="s">
        <v>20</v>
      </c>
      <c r="F230" s="1" t="s">
        <v>6</v>
      </c>
      <c r="G230" s="1" t="s">
        <v>267</v>
      </c>
      <c r="H230">
        <f t="shared" si="57"/>
        <v>3</v>
      </c>
      <c r="I230">
        <f>IF(ISBLANK(A230),I229/1,LOOKUP(Sheet1!G230,FIPS!A$3:A$55,FIPS!C$3:C$55))</f>
        <v>4</v>
      </c>
      <c r="J230" t="b">
        <f t="shared" si="55"/>
        <v>0</v>
      </c>
      <c r="K230" t="str">
        <f t="shared" si="59"/>
        <v/>
      </c>
      <c r="L230" t="b">
        <f t="shared" si="56"/>
        <v>1</v>
      </c>
      <c r="M230" t="str">
        <f t="shared" si="60"/>
        <v>Nogales</v>
      </c>
      <c r="N230">
        <f t="shared" si="61"/>
        <v>13</v>
      </c>
      <c r="O230" t="b">
        <f t="shared" si="62"/>
        <v>0</v>
      </c>
      <c r="P230" t="str">
        <f t="shared" si="63"/>
        <v/>
      </c>
      <c r="Q230" t="str">
        <f t="shared" ca="1" si="64"/>
        <v/>
      </c>
      <c r="W230">
        <v>49640</v>
      </c>
      <c r="Z230" t="str">
        <f t="shared" si="58"/>
        <v/>
      </c>
    </row>
    <row r="231" spans="1:26" x14ac:dyDescent="0.2">
      <c r="E231" s="1" t="s">
        <v>8</v>
      </c>
      <c r="F231" s="1" t="s">
        <v>9</v>
      </c>
      <c r="G231" s="1" t="s">
        <v>10</v>
      </c>
      <c r="H231">
        <f t="shared" si="57"/>
        <v>3</v>
      </c>
      <c r="I231">
        <f>IF(ISBLANK(A231),I230/1,LOOKUP(Sheet1!G231,FIPS!A$3:A$55,FIPS!C$3:C$55))</f>
        <v>4</v>
      </c>
      <c r="J231" t="b">
        <f t="shared" ref="J231:J294" si="65">NOT(ISBLANK(B231))</f>
        <v>0</v>
      </c>
      <c r="K231" t="str">
        <f t="shared" si="59"/>
        <v/>
      </c>
      <c r="L231" t="b">
        <f t="shared" ref="L231:L294" si="66">IF(NOT(J231),AND(NOT(ISBLANK(E231)),E231&lt;&gt;"999"),FALSE())</f>
        <v>0</v>
      </c>
      <c r="M231" t="str">
        <f t="shared" si="60"/>
        <v/>
      </c>
      <c r="N231">
        <f t="shared" si="61"/>
        <v>13</v>
      </c>
      <c r="O231" t="b">
        <f t="shared" si="62"/>
        <v>1</v>
      </c>
      <c r="P231">
        <f t="shared" si="63"/>
        <v>1</v>
      </c>
      <c r="Q231" t="str">
        <f t="shared" ca="1" si="64"/>
        <v>014</v>
      </c>
      <c r="W231">
        <v>99999</v>
      </c>
      <c r="Z231" t="str">
        <f t="shared" si="58"/>
        <v/>
      </c>
    </row>
    <row r="232" spans="1:26" x14ac:dyDescent="0.2">
      <c r="A232" s="1"/>
      <c r="B232" s="1" t="s">
        <v>20</v>
      </c>
      <c r="C232" s="1" t="s">
        <v>17</v>
      </c>
      <c r="D232" s="1" t="s">
        <v>18</v>
      </c>
      <c r="G232" s="1" t="s">
        <v>268</v>
      </c>
      <c r="H232">
        <f t="shared" si="57"/>
        <v>3</v>
      </c>
      <c r="I232">
        <f>IF(ISBLANK(A232),I231/1,LOOKUP(Sheet1!G232,FIPS!A$3:A$55,FIPS!C$3:C$55))</f>
        <v>4</v>
      </c>
      <c r="J232" t="b">
        <f t="shared" si="65"/>
        <v>1</v>
      </c>
      <c r="K232" t="str">
        <f t="shared" si="59"/>
        <v>Yavapai</v>
      </c>
      <c r="L232" t="b">
        <f t="shared" si="66"/>
        <v>0</v>
      </c>
      <c r="M232" t="str">
        <f t="shared" si="60"/>
        <v/>
      </c>
      <c r="N232">
        <f t="shared" si="61"/>
        <v>14</v>
      </c>
      <c r="O232" t="b">
        <f t="shared" si="62"/>
        <v>0</v>
      </c>
      <c r="P232" t="str">
        <f t="shared" si="63"/>
        <v/>
      </c>
      <c r="Q232" t="str">
        <f t="shared" ca="1" si="64"/>
        <v/>
      </c>
      <c r="T232">
        <v>25</v>
      </c>
      <c r="U232">
        <v>3</v>
      </c>
      <c r="V232">
        <v>0</v>
      </c>
      <c r="Z232" t="str">
        <f t="shared" si="58"/>
        <v/>
      </c>
    </row>
    <row r="233" spans="1:26" x14ac:dyDescent="0.2">
      <c r="E233" s="1" t="s">
        <v>57</v>
      </c>
      <c r="F233" s="1" t="s">
        <v>35</v>
      </c>
      <c r="G233" s="1" t="s">
        <v>269</v>
      </c>
      <c r="H233">
        <f t="shared" si="57"/>
        <v>3</v>
      </c>
      <c r="I233">
        <f>IF(ISBLANK(A233),I232/1,LOOKUP(Sheet1!G233,FIPS!A$3:A$55,FIPS!C$3:C$55))</f>
        <v>4</v>
      </c>
      <c r="J233" t="b">
        <f t="shared" si="65"/>
        <v>0</v>
      </c>
      <c r="K233" t="str">
        <f t="shared" si="59"/>
        <v/>
      </c>
      <c r="L233" t="b">
        <f t="shared" si="66"/>
        <v>1</v>
      </c>
      <c r="M233" t="str">
        <f t="shared" si="60"/>
        <v>Prescott</v>
      </c>
      <c r="N233">
        <f t="shared" si="61"/>
        <v>14</v>
      </c>
      <c r="O233" t="b">
        <f t="shared" si="62"/>
        <v>0</v>
      </c>
      <c r="P233" t="str">
        <f t="shared" si="63"/>
        <v/>
      </c>
      <c r="Q233" t="str">
        <f t="shared" ca="1" si="64"/>
        <v/>
      </c>
      <c r="W233">
        <v>57380</v>
      </c>
      <c r="Z233" t="str">
        <f t="shared" si="58"/>
        <v/>
      </c>
    </row>
    <row r="234" spans="1:26" x14ac:dyDescent="0.2">
      <c r="E234" s="1" t="s">
        <v>8</v>
      </c>
      <c r="F234" s="1" t="s">
        <v>9</v>
      </c>
      <c r="G234" s="1" t="s">
        <v>10</v>
      </c>
      <c r="H234">
        <f t="shared" si="57"/>
        <v>3</v>
      </c>
      <c r="I234">
        <f>IF(ISBLANK(A234),I233/1,LOOKUP(Sheet1!G234,FIPS!A$3:A$55,FIPS!C$3:C$55))</f>
        <v>4</v>
      </c>
      <c r="J234" t="b">
        <f t="shared" si="65"/>
        <v>0</v>
      </c>
      <c r="K234" t="str">
        <f t="shared" si="59"/>
        <v/>
      </c>
      <c r="L234" t="b">
        <f t="shared" si="66"/>
        <v>0</v>
      </c>
      <c r="M234" t="str">
        <f t="shared" si="60"/>
        <v/>
      </c>
      <c r="N234">
        <f t="shared" si="61"/>
        <v>14</v>
      </c>
      <c r="O234" t="b">
        <f t="shared" si="62"/>
        <v>1</v>
      </c>
      <c r="P234">
        <f t="shared" si="63"/>
        <v>1</v>
      </c>
      <c r="Q234" t="str">
        <f t="shared" ca="1" si="64"/>
        <v>018</v>
      </c>
      <c r="W234">
        <v>99999</v>
      </c>
      <c r="Z234" t="str">
        <f t="shared" si="58"/>
        <v/>
      </c>
    </row>
    <row r="235" spans="1:26" x14ac:dyDescent="0.2">
      <c r="A235" s="1"/>
      <c r="B235" s="1" t="s">
        <v>107</v>
      </c>
      <c r="C235" s="1" t="s">
        <v>270</v>
      </c>
      <c r="D235" s="1" t="s">
        <v>26</v>
      </c>
      <c r="G235" s="1" t="s">
        <v>271</v>
      </c>
      <c r="H235">
        <f t="shared" si="57"/>
        <v>3</v>
      </c>
      <c r="I235">
        <f>IF(ISBLANK(A235),I234/1,LOOKUP(Sheet1!G235,FIPS!A$3:A$55,FIPS!C$3:C$55))</f>
        <v>4</v>
      </c>
      <c r="J235" t="b">
        <f t="shared" si="65"/>
        <v>1</v>
      </c>
      <c r="K235" t="str">
        <f t="shared" si="59"/>
        <v>Yuma</v>
      </c>
      <c r="L235" t="b">
        <f t="shared" si="66"/>
        <v>0</v>
      </c>
      <c r="M235" t="str">
        <f t="shared" si="60"/>
        <v/>
      </c>
      <c r="N235">
        <f t="shared" si="61"/>
        <v>15</v>
      </c>
      <c r="O235" t="b">
        <f t="shared" si="62"/>
        <v>0</v>
      </c>
      <c r="P235" t="str">
        <f t="shared" si="63"/>
        <v/>
      </c>
      <c r="Q235" t="str">
        <f t="shared" ca="1" si="64"/>
        <v/>
      </c>
      <c r="T235">
        <v>27</v>
      </c>
      <c r="U235">
        <v>3</v>
      </c>
      <c r="V235">
        <v>9360</v>
      </c>
      <c r="Z235" t="str">
        <f t="shared" si="58"/>
        <v/>
      </c>
    </row>
    <row r="236" spans="1:26" x14ac:dyDescent="0.2">
      <c r="B236" s="1"/>
      <c r="E236" s="1" t="s">
        <v>67</v>
      </c>
      <c r="F236" s="1" t="s">
        <v>70</v>
      </c>
      <c r="G236" s="1" t="s">
        <v>271</v>
      </c>
      <c r="H236">
        <f t="shared" si="57"/>
        <v>3</v>
      </c>
      <c r="I236">
        <f>IF(ISBLANK(A236),I235/1,LOOKUP(Sheet1!G236,FIPS!A$3:A$55,FIPS!C$3:C$55))</f>
        <v>4</v>
      </c>
      <c r="J236" t="b">
        <f t="shared" si="65"/>
        <v>0</v>
      </c>
      <c r="K236" t="str">
        <f t="shared" si="59"/>
        <v/>
      </c>
      <c r="L236" t="b">
        <f t="shared" si="66"/>
        <v>1</v>
      </c>
      <c r="M236" t="str">
        <f t="shared" si="60"/>
        <v>Yuma</v>
      </c>
      <c r="N236">
        <f t="shared" si="61"/>
        <v>15</v>
      </c>
      <c r="O236" t="b">
        <f t="shared" si="62"/>
        <v>0</v>
      </c>
      <c r="P236" t="str">
        <f t="shared" si="63"/>
        <v/>
      </c>
      <c r="Q236" t="str">
        <f t="shared" ca="1" si="64"/>
        <v/>
      </c>
      <c r="W236">
        <v>85540</v>
      </c>
      <c r="Z236" t="str">
        <f t="shared" si="58"/>
        <v/>
      </c>
    </row>
    <row r="237" spans="1:26" x14ac:dyDescent="0.2">
      <c r="B237" s="1"/>
      <c r="E237" s="1" t="s">
        <v>8</v>
      </c>
      <c r="F237" s="1" t="s">
        <v>9</v>
      </c>
      <c r="G237" s="1" t="s">
        <v>272</v>
      </c>
      <c r="H237">
        <f t="shared" si="57"/>
        <v>3</v>
      </c>
      <c r="I237">
        <f>IF(ISBLANK(A237),I236/1,LOOKUP(Sheet1!G237,FIPS!A$3:A$55,FIPS!C$3:C$55))</f>
        <v>4</v>
      </c>
      <c r="J237" t="b">
        <f t="shared" si="65"/>
        <v>0</v>
      </c>
      <c r="K237" t="str">
        <f t="shared" si="59"/>
        <v/>
      </c>
      <c r="L237" t="b">
        <f t="shared" si="66"/>
        <v>0</v>
      </c>
      <c r="M237" t="str">
        <f t="shared" si="60"/>
        <v/>
      </c>
      <c r="N237">
        <f t="shared" si="61"/>
        <v>15</v>
      </c>
      <c r="O237" t="b">
        <f t="shared" si="62"/>
        <v>1</v>
      </c>
      <c r="P237">
        <f t="shared" si="63"/>
        <v>1</v>
      </c>
      <c r="Q237" t="str">
        <f t="shared" ca="1" si="64"/>
        <v>023</v>
      </c>
      <c r="W237">
        <v>99999</v>
      </c>
      <c r="Z237" t="str">
        <f t="shared" si="58"/>
        <v/>
      </c>
    </row>
    <row r="238" spans="1:26" x14ac:dyDescent="0.2">
      <c r="A238" s="1" t="s">
        <v>273</v>
      </c>
      <c r="B238" s="1"/>
      <c r="F238" s="1"/>
      <c r="G238" t="s">
        <v>274</v>
      </c>
      <c r="H238" t="str">
        <f t="shared" si="57"/>
        <v>04</v>
      </c>
      <c r="I238">
        <f>IF(ISBLANK(A238),I237/1,LOOKUP(Sheet1!G238,FIPS!A$3:A$55,FIPS!C$3:C$55))</f>
        <v>5</v>
      </c>
      <c r="J238" t="b">
        <f t="shared" si="65"/>
        <v>0</v>
      </c>
      <c r="K238" t="str">
        <f t="shared" si="59"/>
        <v/>
      </c>
      <c r="L238" t="b">
        <f t="shared" si="66"/>
        <v>0</v>
      </c>
      <c r="M238" t="str">
        <f t="shared" si="60"/>
        <v/>
      </c>
      <c r="N238" t="str">
        <f t="shared" si="61"/>
        <v/>
      </c>
      <c r="O238" t="b">
        <f t="shared" si="62"/>
        <v>0</v>
      </c>
      <c r="P238" t="str">
        <f t="shared" si="63"/>
        <v/>
      </c>
      <c r="Q238" t="str">
        <f t="shared" ca="1" si="64"/>
        <v/>
      </c>
      <c r="S238">
        <v>5</v>
      </c>
      <c r="Z238" t="str">
        <f t="shared" si="58"/>
        <v/>
      </c>
    </row>
    <row r="239" spans="1:26" x14ac:dyDescent="0.2">
      <c r="A239" s="1"/>
      <c r="B239" s="1" t="s">
        <v>2</v>
      </c>
      <c r="C239" s="1" t="s">
        <v>17</v>
      </c>
      <c r="D239" s="1" t="s">
        <v>18</v>
      </c>
      <c r="G239" s="1" t="s">
        <v>274</v>
      </c>
      <c r="H239">
        <f t="shared" si="57"/>
        <v>4</v>
      </c>
      <c r="I239">
        <f>IF(ISBLANK(A239),I238/1,LOOKUP(Sheet1!G239,FIPS!A$3:A$55,FIPS!C$3:C$55))</f>
        <v>5</v>
      </c>
      <c r="J239" t="b">
        <f t="shared" si="65"/>
        <v>1</v>
      </c>
      <c r="K239" t="str">
        <f t="shared" si="59"/>
        <v>Arkansas</v>
      </c>
      <c r="L239" t="b">
        <f t="shared" si="66"/>
        <v>0</v>
      </c>
      <c r="M239" t="str">
        <f t="shared" si="60"/>
        <v/>
      </c>
      <c r="N239">
        <f t="shared" si="61"/>
        <v>1</v>
      </c>
      <c r="O239" t="b">
        <f t="shared" si="62"/>
        <v>0</v>
      </c>
      <c r="P239" t="str">
        <f t="shared" si="63"/>
        <v/>
      </c>
      <c r="Q239" t="str">
        <f t="shared" ca="1" si="64"/>
        <v/>
      </c>
      <c r="T239">
        <v>1</v>
      </c>
      <c r="U239">
        <v>6</v>
      </c>
      <c r="V239">
        <v>0</v>
      </c>
      <c r="Z239" t="str">
        <f t="shared" si="58"/>
        <v/>
      </c>
    </row>
    <row r="240" spans="1:26" x14ac:dyDescent="0.2">
      <c r="E240" s="1" t="s">
        <v>37</v>
      </c>
      <c r="F240" s="1" t="s">
        <v>6</v>
      </c>
      <c r="G240" s="1" t="s">
        <v>275</v>
      </c>
      <c r="H240">
        <f t="shared" si="57"/>
        <v>4</v>
      </c>
      <c r="I240">
        <f>IF(ISBLANK(A240),I239/1,LOOKUP(Sheet1!G240,FIPS!A$3:A$55,FIPS!C$3:C$55))</f>
        <v>5</v>
      </c>
      <c r="J240" t="b">
        <f t="shared" si="65"/>
        <v>0</v>
      </c>
      <c r="K240" t="str">
        <f t="shared" si="59"/>
        <v/>
      </c>
      <c r="L240" t="b">
        <f t="shared" si="66"/>
        <v>1</v>
      </c>
      <c r="M240" t="str">
        <f t="shared" si="60"/>
        <v>Stuttgart</v>
      </c>
      <c r="N240">
        <f t="shared" si="61"/>
        <v>1</v>
      </c>
      <c r="O240" t="b">
        <f t="shared" si="62"/>
        <v>0</v>
      </c>
      <c r="P240" t="str">
        <f t="shared" si="63"/>
        <v/>
      </c>
      <c r="Q240" t="str">
        <f t="shared" ca="1" si="64"/>
        <v/>
      </c>
      <c r="W240">
        <v>67490</v>
      </c>
      <c r="Z240" t="str">
        <f t="shared" si="58"/>
        <v/>
      </c>
    </row>
    <row r="241" spans="1:26" x14ac:dyDescent="0.2">
      <c r="E241" s="1" t="s">
        <v>8</v>
      </c>
      <c r="F241" s="1" t="s">
        <v>9</v>
      </c>
      <c r="G241" s="1" t="s">
        <v>10</v>
      </c>
      <c r="H241">
        <f t="shared" si="57"/>
        <v>4</v>
      </c>
      <c r="I241">
        <f>IF(ISBLANK(A241),I240/1,LOOKUP(Sheet1!G241,FIPS!A$3:A$55,FIPS!C$3:C$55))</f>
        <v>5</v>
      </c>
      <c r="J241" t="b">
        <f t="shared" si="65"/>
        <v>0</v>
      </c>
      <c r="K241" t="str">
        <f t="shared" si="59"/>
        <v/>
      </c>
      <c r="L241" t="b">
        <f t="shared" si="66"/>
        <v>0</v>
      </c>
      <c r="M241" t="str">
        <f t="shared" si="60"/>
        <v/>
      </c>
      <c r="N241">
        <f t="shared" si="61"/>
        <v>1</v>
      </c>
      <c r="O241" t="b">
        <f t="shared" si="62"/>
        <v>1</v>
      </c>
      <c r="P241">
        <v>1</v>
      </c>
      <c r="Q241" t="str">
        <f t="shared" ca="1" si="64"/>
        <v>024</v>
      </c>
      <c r="W241">
        <v>99999</v>
      </c>
      <c r="Z241" t="str">
        <f t="shared" si="58"/>
        <v/>
      </c>
    </row>
    <row r="242" spans="1:26" x14ac:dyDescent="0.2">
      <c r="A242" s="1"/>
      <c r="B242" s="1" t="s">
        <v>11</v>
      </c>
      <c r="C242" s="1" t="s">
        <v>17</v>
      </c>
      <c r="D242" s="1" t="s">
        <v>18</v>
      </c>
      <c r="E242" s="1" t="s">
        <v>8</v>
      </c>
      <c r="F242" s="1" t="s">
        <v>9</v>
      </c>
      <c r="G242" s="1" t="s">
        <v>276</v>
      </c>
      <c r="H242">
        <f t="shared" si="57"/>
        <v>4</v>
      </c>
      <c r="I242">
        <f>IF(ISBLANK(A242),I241/1,LOOKUP(Sheet1!G242,FIPS!A$3:A$55,FIPS!C$3:C$55))</f>
        <v>5</v>
      </c>
      <c r="J242" t="b">
        <f t="shared" si="65"/>
        <v>1</v>
      </c>
      <c r="K242" t="str">
        <f t="shared" si="59"/>
        <v>Ashley</v>
      </c>
      <c r="L242" t="b">
        <f t="shared" si="66"/>
        <v>0</v>
      </c>
      <c r="M242" t="str">
        <f t="shared" si="60"/>
        <v/>
      </c>
      <c r="N242">
        <f t="shared" si="61"/>
        <v>2</v>
      </c>
      <c r="O242" t="b">
        <f t="shared" si="62"/>
        <v>0</v>
      </c>
      <c r="P242" t="str">
        <f t="shared" si="63"/>
        <v/>
      </c>
      <c r="Q242" t="str">
        <f t="shared" ca="1" si="64"/>
        <v/>
      </c>
      <c r="T242">
        <v>3</v>
      </c>
      <c r="U242">
        <v>6</v>
      </c>
      <c r="V242">
        <v>0</v>
      </c>
      <c r="Z242" t="str">
        <f t="shared" si="58"/>
        <v/>
      </c>
    </row>
    <row r="243" spans="1:26" x14ac:dyDescent="0.2">
      <c r="A243" s="1"/>
      <c r="B243" s="1" t="s">
        <v>16</v>
      </c>
      <c r="C243" s="1" t="s">
        <v>17</v>
      </c>
      <c r="D243" s="1" t="s">
        <v>18</v>
      </c>
      <c r="E243" s="1" t="s">
        <v>8</v>
      </c>
      <c r="F243" s="1" t="s">
        <v>9</v>
      </c>
      <c r="G243" s="1" t="s">
        <v>277</v>
      </c>
      <c r="H243">
        <f t="shared" si="57"/>
        <v>4</v>
      </c>
      <c r="I243">
        <f>IF(ISBLANK(A243),I242/1,LOOKUP(Sheet1!G243,FIPS!A$3:A$55,FIPS!C$3:C$55))</f>
        <v>5</v>
      </c>
      <c r="J243" t="b">
        <f t="shared" si="65"/>
        <v>1</v>
      </c>
      <c r="K243" t="str">
        <f t="shared" si="59"/>
        <v>Baxter</v>
      </c>
      <c r="L243" t="b">
        <f t="shared" si="66"/>
        <v>0</v>
      </c>
      <c r="M243" t="str">
        <f t="shared" si="60"/>
        <v/>
      </c>
      <c r="N243">
        <f t="shared" si="61"/>
        <v>3</v>
      </c>
      <c r="O243" t="b">
        <f t="shared" si="62"/>
        <v>0</v>
      </c>
      <c r="P243" t="str">
        <f t="shared" si="63"/>
        <v/>
      </c>
      <c r="Q243" t="str">
        <f t="shared" ca="1" si="64"/>
        <v/>
      </c>
      <c r="T243">
        <v>5</v>
      </c>
      <c r="U243">
        <v>5</v>
      </c>
      <c r="V243">
        <v>0</v>
      </c>
      <c r="Z243" t="str">
        <f t="shared" si="58"/>
        <v/>
      </c>
    </row>
    <row r="244" spans="1:26" x14ac:dyDescent="0.2">
      <c r="A244" s="1"/>
      <c r="B244" s="1" t="s">
        <v>22</v>
      </c>
      <c r="C244" s="1" t="s">
        <v>278</v>
      </c>
      <c r="D244" s="1" t="s">
        <v>26</v>
      </c>
      <c r="G244" s="1" t="s">
        <v>279</v>
      </c>
      <c r="H244">
        <f t="shared" si="57"/>
        <v>4</v>
      </c>
      <c r="I244">
        <f>IF(ISBLANK(A244),I243/1,LOOKUP(Sheet1!G244,FIPS!A$3:A$55,FIPS!C$3:C$55))</f>
        <v>5</v>
      </c>
      <c r="J244" t="b">
        <f t="shared" si="65"/>
        <v>1</v>
      </c>
      <c r="K244" t="str">
        <f t="shared" si="59"/>
        <v>Benton</v>
      </c>
      <c r="L244" t="b">
        <f t="shared" si="66"/>
        <v>0</v>
      </c>
      <c r="M244" t="str">
        <f t="shared" si="60"/>
        <v/>
      </c>
      <c r="N244">
        <f t="shared" si="61"/>
        <v>4</v>
      </c>
      <c r="O244" t="b">
        <f t="shared" si="62"/>
        <v>0</v>
      </c>
      <c r="P244" t="str">
        <f t="shared" si="63"/>
        <v/>
      </c>
      <c r="Q244" t="str">
        <f t="shared" ca="1" si="64"/>
        <v/>
      </c>
      <c r="T244">
        <v>7</v>
      </c>
      <c r="U244">
        <v>4</v>
      </c>
      <c r="V244">
        <v>2580</v>
      </c>
      <c r="Z244" t="str">
        <f t="shared" si="58"/>
        <v/>
      </c>
    </row>
    <row r="245" spans="1:26" x14ac:dyDescent="0.2">
      <c r="E245" s="1" t="s">
        <v>16</v>
      </c>
      <c r="F245" s="1" t="s">
        <v>6</v>
      </c>
      <c r="G245" s="1" t="s">
        <v>280</v>
      </c>
      <c r="H245">
        <f t="shared" si="57"/>
        <v>4</v>
      </c>
      <c r="I245">
        <f>IF(ISBLANK(A245),I244/1,LOOKUP(Sheet1!G245,FIPS!A$3:A$55,FIPS!C$3:C$55))</f>
        <v>5</v>
      </c>
      <c r="J245" t="b">
        <f t="shared" si="65"/>
        <v>0</v>
      </c>
      <c r="K245" t="str">
        <f t="shared" si="59"/>
        <v/>
      </c>
      <c r="L245" t="b">
        <f t="shared" si="66"/>
        <v>1</v>
      </c>
      <c r="M245" t="str">
        <f t="shared" si="60"/>
        <v>Bentonville</v>
      </c>
      <c r="N245">
        <f t="shared" si="61"/>
        <v>4</v>
      </c>
      <c r="O245" t="b">
        <f t="shared" si="62"/>
        <v>0</v>
      </c>
      <c r="P245" t="str">
        <f t="shared" si="63"/>
        <v/>
      </c>
      <c r="Q245" t="str">
        <f t="shared" ca="1" si="64"/>
        <v/>
      </c>
      <c r="W245">
        <v>5320</v>
      </c>
      <c r="Z245" t="str">
        <f t="shared" si="58"/>
        <v/>
      </c>
    </row>
    <row r="246" spans="1:26" x14ac:dyDescent="0.2">
      <c r="E246" s="1" t="s">
        <v>59</v>
      </c>
      <c r="F246" s="1" t="s">
        <v>6</v>
      </c>
      <c r="G246" s="1" t="s">
        <v>281</v>
      </c>
      <c r="H246">
        <f t="shared" si="57"/>
        <v>4</v>
      </c>
      <c r="I246">
        <f>IF(ISBLANK(A246),I245/1,LOOKUP(Sheet1!G246,FIPS!A$3:A$55,FIPS!C$3:C$55))</f>
        <v>5</v>
      </c>
      <c r="J246" t="b">
        <f t="shared" si="65"/>
        <v>0</v>
      </c>
      <c r="K246" t="str">
        <f t="shared" si="59"/>
        <v/>
      </c>
      <c r="L246" t="b">
        <f t="shared" si="66"/>
        <v>1</v>
      </c>
      <c r="M246" t="str">
        <f t="shared" si="60"/>
        <v>Rogers</v>
      </c>
      <c r="N246">
        <f t="shared" si="61"/>
        <v>4</v>
      </c>
      <c r="O246" t="b">
        <f t="shared" si="62"/>
        <v>0</v>
      </c>
      <c r="P246" t="str">
        <f t="shared" si="63"/>
        <v/>
      </c>
      <c r="Q246" t="str">
        <f t="shared" ca="1" si="64"/>
        <v/>
      </c>
      <c r="W246">
        <v>60410</v>
      </c>
      <c r="Z246" t="str">
        <f t="shared" si="58"/>
        <v/>
      </c>
    </row>
    <row r="247" spans="1:26" x14ac:dyDescent="0.2">
      <c r="E247" s="1" t="s">
        <v>67</v>
      </c>
      <c r="F247" s="1" t="s">
        <v>35</v>
      </c>
      <c r="G247" s="1" t="s">
        <v>282</v>
      </c>
      <c r="H247">
        <f t="shared" si="57"/>
        <v>4</v>
      </c>
      <c r="I247">
        <f>IF(ISBLANK(A247),I246/1,LOOKUP(Sheet1!G247,FIPS!A$3:A$55,FIPS!C$3:C$55))</f>
        <v>5</v>
      </c>
      <c r="J247" t="b">
        <f t="shared" si="65"/>
        <v>0</v>
      </c>
      <c r="K247" t="str">
        <f t="shared" si="59"/>
        <v/>
      </c>
      <c r="L247" t="b">
        <f t="shared" si="66"/>
        <v>1</v>
      </c>
      <c r="M247" t="str">
        <f t="shared" si="60"/>
        <v>Springdale</v>
      </c>
      <c r="N247">
        <f t="shared" si="61"/>
        <v>4</v>
      </c>
      <c r="O247" t="b">
        <f t="shared" si="62"/>
        <v>0</v>
      </c>
      <c r="P247" t="str">
        <f t="shared" si="63"/>
        <v/>
      </c>
      <c r="Q247" t="str">
        <f t="shared" ca="1" si="64"/>
        <v/>
      </c>
      <c r="W247">
        <v>66080</v>
      </c>
      <c r="Z247" t="str">
        <f t="shared" si="58"/>
        <v/>
      </c>
    </row>
    <row r="248" spans="1:26" x14ac:dyDescent="0.2">
      <c r="E248" s="1" t="s">
        <v>8</v>
      </c>
      <c r="F248" s="1" t="s">
        <v>9</v>
      </c>
      <c r="G248" s="1" t="s">
        <v>10</v>
      </c>
      <c r="H248">
        <f t="shared" si="57"/>
        <v>4</v>
      </c>
      <c r="I248">
        <f>IF(ISBLANK(A248),I247/1,LOOKUP(Sheet1!G248,FIPS!A$3:A$55,FIPS!C$3:C$55))</f>
        <v>5</v>
      </c>
      <c r="J248" t="b">
        <f t="shared" si="65"/>
        <v>0</v>
      </c>
      <c r="K248" t="str">
        <f t="shared" si="59"/>
        <v/>
      </c>
      <c r="L248" t="b">
        <f t="shared" si="66"/>
        <v>0</v>
      </c>
      <c r="M248" t="str">
        <f t="shared" si="60"/>
        <v/>
      </c>
      <c r="N248">
        <f t="shared" si="61"/>
        <v>4</v>
      </c>
      <c r="O248" t="b">
        <f t="shared" si="62"/>
        <v>1</v>
      </c>
      <c r="P248">
        <f t="shared" si="63"/>
        <v>3</v>
      </c>
      <c r="Q248" t="str">
        <f t="shared" ca="1" si="64"/>
        <v>003,019,023</v>
      </c>
      <c r="W248">
        <v>99999</v>
      </c>
      <c r="Z248" t="str">
        <f t="shared" si="58"/>
        <v/>
      </c>
    </row>
    <row r="249" spans="1:26" x14ac:dyDescent="0.2">
      <c r="A249" s="1"/>
      <c r="B249" s="1" t="s">
        <v>24</v>
      </c>
      <c r="C249" s="1" t="s">
        <v>17</v>
      </c>
      <c r="D249" s="1" t="s">
        <v>18</v>
      </c>
      <c r="E249" s="1" t="s">
        <v>8</v>
      </c>
      <c r="F249" s="1" t="s">
        <v>9</v>
      </c>
      <c r="G249" s="1" t="s">
        <v>283</v>
      </c>
      <c r="H249">
        <f t="shared" si="57"/>
        <v>4</v>
      </c>
      <c r="I249">
        <f>IF(ISBLANK(A249),I248/1,LOOKUP(Sheet1!G249,FIPS!A$3:A$55,FIPS!C$3:C$55))</f>
        <v>5</v>
      </c>
      <c r="J249" t="b">
        <f t="shared" si="65"/>
        <v>1</v>
      </c>
      <c r="K249" t="str">
        <f t="shared" si="59"/>
        <v>Boone</v>
      </c>
      <c r="L249" t="b">
        <f t="shared" si="66"/>
        <v>0</v>
      </c>
      <c r="M249" t="str">
        <f t="shared" si="60"/>
        <v/>
      </c>
      <c r="N249">
        <f t="shared" si="61"/>
        <v>5</v>
      </c>
      <c r="O249" t="b">
        <f t="shared" si="62"/>
        <v>0</v>
      </c>
      <c r="P249" t="str">
        <f t="shared" si="63"/>
        <v/>
      </c>
      <c r="Q249" t="str">
        <f t="shared" ca="1" si="64"/>
        <v/>
      </c>
      <c r="T249">
        <v>9</v>
      </c>
      <c r="U249">
        <v>5</v>
      </c>
      <c r="V249">
        <v>0</v>
      </c>
      <c r="Z249" t="str">
        <f t="shared" si="58"/>
        <v/>
      </c>
    </row>
    <row r="250" spans="1:26" x14ac:dyDescent="0.2">
      <c r="A250" s="1"/>
      <c r="B250" s="1" t="s">
        <v>28</v>
      </c>
      <c r="C250" s="1" t="s">
        <v>284</v>
      </c>
      <c r="D250" s="1" t="s">
        <v>18</v>
      </c>
      <c r="E250" s="1" t="s">
        <v>8</v>
      </c>
      <c r="F250" s="1" t="s">
        <v>9</v>
      </c>
      <c r="G250" s="1" t="s">
        <v>285</v>
      </c>
      <c r="H250">
        <f t="shared" si="57"/>
        <v>4</v>
      </c>
      <c r="I250">
        <f>IF(ISBLANK(A250),I249/1,LOOKUP(Sheet1!G250,FIPS!A$3:A$55,FIPS!C$3:C$55))</f>
        <v>5</v>
      </c>
      <c r="J250" t="b">
        <f t="shared" si="65"/>
        <v>1</v>
      </c>
      <c r="K250" t="str">
        <f t="shared" si="59"/>
        <v>Bradley</v>
      </c>
      <c r="L250" t="b">
        <f t="shared" si="66"/>
        <v>0</v>
      </c>
      <c r="M250" t="str">
        <f t="shared" si="60"/>
        <v/>
      </c>
      <c r="N250">
        <f t="shared" si="61"/>
        <v>6</v>
      </c>
      <c r="O250" t="b">
        <f t="shared" si="62"/>
        <v>0</v>
      </c>
      <c r="P250" t="str">
        <f t="shared" si="63"/>
        <v/>
      </c>
      <c r="Q250" t="str">
        <f t="shared" ca="1" si="64"/>
        <v/>
      </c>
      <c r="T250">
        <v>11</v>
      </c>
      <c r="U250">
        <v>6</v>
      </c>
      <c r="V250">
        <v>0</v>
      </c>
      <c r="Z250" t="str">
        <f t="shared" si="58"/>
        <v/>
      </c>
    </row>
    <row r="251" spans="1:26" x14ac:dyDescent="0.2">
      <c r="A251" s="1"/>
      <c r="B251" s="1" t="s">
        <v>30</v>
      </c>
      <c r="C251" s="1" t="s">
        <v>17</v>
      </c>
      <c r="D251" s="1" t="s">
        <v>18</v>
      </c>
      <c r="E251" s="1" t="s">
        <v>8</v>
      </c>
      <c r="F251" s="1" t="s">
        <v>9</v>
      </c>
      <c r="G251" s="1" t="s">
        <v>34</v>
      </c>
      <c r="H251">
        <f t="shared" si="57"/>
        <v>4</v>
      </c>
      <c r="I251">
        <f>IF(ISBLANK(A251),I250/1,LOOKUP(Sheet1!G251,FIPS!A$3:A$55,FIPS!C$3:C$55))</f>
        <v>5</v>
      </c>
      <c r="J251" t="b">
        <f t="shared" si="65"/>
        <v>1</v>
      </c>
      <c r="K251" t="str">
        <f t="shared" si="59"/>
        <v>Calhoun</v>
      </c>
      <c r="L251" t="b">
        <f t="shared" si="66"/>
        <v>0</v>
      </c>
      <c r="M251" t="str">
        <f t="shared" si="60"/>
        <v/>
      </c>
      <c r="N251">
        <f t="shared" si="61"/>
        <v>7</v>
      </c>
      <c r="O251" t="b">
        <f t="shared" si="62"/>
        <v>0</v>
      </c>
      <c r="P251" t="str">
        <f t="shared" si="63"/>
        <v/>
      </c>
      <c r="Q251" t="str">
        <f t="shared" ca="1" si="64"/>
        <v/>
      </c>
      <c r="T251">
        <v>13</v>
      </c>
      <c r="U251">
        <v>6</v>
      </c>
      <c r="V251">
        <v>0</v>
      </c>
      <c r="Z251" t="str">
        <f t="shared" si="58"/>
        <v/>
      </c>
    </row>
    <row r="252" spans="1:26" x14ac:dyDescent="0.2">
      <c r="A252" s="1"/>
      <c r="B252" s="1" t="s">
        <v>32</v>
      </c>
      <c r="C252" s="1" t="s">
        <v>17</v>
      </c>
      <c r="D252" s="1" t="s">
        <v>18</v>
      </c>
      <c r="E252" s="1" t="s">
        <v>8</v>
      </c>
      <c r="F252" s="1" t="s">
        <v>9</v>
      </c>
      <c r="G252" s="1" t="s">
        <v>286</v>
      </c>
      <c r="H252">
        <f t="shared" si="57"/>
        <v>4</v>
      </c>
      <c r="I252">
        <f>IF(ISBLANK(A252),I251/1,LOOKUP(Sheet1!G252,FIPS!A$3:A$55,FIPS!C$3:C$55))</f>
        <v>5</v>
      </c>
      <c r="J252" t="b">
        <f t="shared" si="65"/>
        <v>1</v>
      </c>
      <c r="K252" t="str">
        <f t="shared" si="59"/>
        <v>Carroll</v>
      </c>
      <c r="L252" t="b">
        <f t="shared" si="66"/>
        <v>0</v>
      </c>
      <c r="M252" t="str">
        <f t="shared" si="60"/>
        <v/>
      </c>
      <c r="N252">
        <f t="shared" si="61"/>
        <v>8</v>
      </c>
      <c r="O252" t="b">
        <f t="shared" si="62"/>
        <v>0</v>
      </c>
      <c r="P252" t="str">
        <f t="shared" si="63"/>
        <v/>
      </c>
      <c r="Q252" t="str">
        <f t="shared" ca="1" si="64"/>
        <v/>
      </c>
      <c r="T252">
        <v>15</v>
      </c>
      <c r="U252">
        <v>6</v>
      </c>
      <c r="V252">
        <v>0</v>
      </c>
      <c r="Z252" t="str">
        <f t="shared" si="58"/>
        <v/>
      </c>
    </row>
    <row r="253" spans="1:26" x14ac:dyDescent="0.2">
      <c r="A253" s="1"/>
      <c r="B253" s="1" t="s">
        <v>39</v>
      </c>
      <c r="C253" s="1" t="s">
        <v>17</v>
      </c>
      <c r="D253" s="1" t="s">
        <v>18</v>
      </c>
      <c r="E253" s="1" t="s">
        <v>8</v>
      </c>
      <c r="F253" s="1" t="s">
        <v>9</v>
      </c>
      <c r="G253" s="1" t="s">
        <v>287</v>
      </c>
      <c r="H253">
        <f t="shared" si="57"/>
        <v>4</v>
      </c>
      <c r="I253">
        <f>IF(ISBLANK(A253),I252/1,LOOKUP(Sheet1!G253,FIPS!A$3:A$55,FIPS!C$3:C$55))</f>
        <v>5</v>
      </c>
      <c r="J253" t="b">
        <f t="shared" si="65"/>
        <v>1</v>
      </c>
      <c r="K253" t="str">
        <f t="shared" si="59"/>
        <v>Chicot</v>
      </c>
      <c r="L253" t="b">
        <f t="shared" si="66"/>
        <v>0</v>
      </c>
      <c r="M253" t="str">
        <f t="shared" si="60"/>
        <v/>
      </c>
      <c r="N253">
        <f t="shared" si="61"/>
        <v>9</v>
      </c>
      <c r="O253" t="b">
        <f t="shared" si="62"/>
        <v>0</v>
      </c>
      <c r="P253" t="str">
        <f t="shared" si="63"/>
        <v/>
      </c>
      <c r="Q253" t="str">
        <f t="shared" ca="1" si="64"/>
        <v/>
      </c>
      <c r="T253">
        <v>17</v>
      </c>
      <c r="U253">
        <v>6</v>
      </c>
      <c r="V253">
        <v>0</v>
      </c>
      <c r="Z253" t="str">
        <f t="shared" si="58"/>
        <v/>
      </c>
    </row>
    <row r="254" spans="1:26" x14ac:dyDescent="0.2">
      <c r="A254" s="1"/>
      <c r="B254" s="1" t="s">
        <v>14</v>
      </c>
      <c r="C254" s="1" t="s">
        <v>17</v>
      </c>
      <c r="D254" s="1" t="s">
        <v>18</v>
      </c>
      <c r="G254" s="1" t="s">
        <v>288</v>
      </c>
      <c r="H254">
        <f t="shared" si="57"/>
        <v>4</v>
      </c>
      <c r="I254">
        <f>IF(ISBLANK(A254),I253/1,LOOKUP(Sheet1!G254,FIPS!A$3:A$55,FIPS!C$3:C$55))</f>
        <v>5</v>
      </c>
      <c r="J254" t="b">
        <f t="shared" si="65"/>
        <v>1</v>
      </c>
      <c r="K254" t="str">
        <f t="shared" si="59"/>
        <v>Clark</v>
      </c>
      <c r="L254" t="b">
        <f t="shared" si="66"/>
        <v>0</v>
      </c>
      <c r="M254" t="str">
        <f t="shared" si="60"/>
        <v/>
      </c>
      <c r="N254">
        <f t="shared" si="61"/>
        <v>10</v>
      </c>
      <c r="O254" t="b">
        <f t="shared" si="62"/>
        <v>0</v>
      </c>
      <c r="P254" t="str">
        <f t="shared" si="63"/>
        <v/>
      </c>
      <c r="Q254" t="str">
        <f t="shared" ca="1" si="64"/>
        <v/>
      </c>
      <c r="T254">
        <v>19</v>
      </c>
      <c r="U254">
        <v>6</v>
      </c>
      <c r="V254">
        <v>0</v>
      </c>
      <c r="Z254" t="str">
        <f t="shared" si="58"/>
        <v/>
      </c>
    </row>
    <row r="255" spans="1:26" x14ac:dyDescent="0.2">
      <c r="E255" s="1" t="s">
        <v>2</v>
      </c>
      <c r="F255" s="1" t="s">
        <v>6</v>
      </c>
      <c r="G255" s="1" t="s">
        <v>289</v>
      </c>
      <c r="H255">
        <f t="shared" si="57"/>
        <v>4</v>
      </c>
      <c r="I255">
        <f>IF(ISBLANK(A255),I254/1,LOOKUP(Sheet1!G255,FIPS!A$3:A$55,FIPS!C$3:C$55))</f>
        <v>5</v>
      </c>
      <c r="J255" t="b">
        <f t="shared" si="65"/>
        <v>0</v>
      </c>
      <c r="K255" t="str">
        <f t="shared" si="59"/>
        <v/>
      </c>
      <c r="L255" t="b">
        <f t="shared" si="66"/>
        <v>1</v>
      </c>
      <c r="M255" t="str">
        <f t="shared" si="60"/>
        <v>Arkadelphia</v>
      </c>
      <c r="N255">
        <f t="shared" si="61"/>
        <v>10</v>
      </c>
      <c r="O255" t="b">
        <f t="shared" si="62"/>
        <v>0</v>
      </c>
      <c r="P255" t="str">
        <f t="shared" si="63"/>
        <v/>
      </c>
      <c r="Q255" t="str">
        <f t="shared" ca="1" si="64"/>
        <v/>
      </c>
      <c r="W255">
        <v>1870</v>
      </c>
      <c r="Z255" t="str">
        <f t="shared" si="58"/>
        <v/>
      </c>
    </row>
    <row r="256" spans="1:26" x14ac:dyDescent="0.2">
      <c r="E256" s="1" t="s">
        <v>8</v>
      </c>
      <c r="F256" s="1" t="s">
        <v>9</v>
      </c>
      <c r="G256" s="1" t="s">
        <v>10</v>
      </c>
      <c r="H256">
        <f t="shared" si="57"/>
        <v>4</v>
      </c>
      <c r="I256">
        <f>IF(ISBLANK(A256),I255/1,LOOKUP(Sheet1!G256,FIPS!A$3:A$55,FIPS!C$3:C$55))</f>
        <v>5</v>
      </c>
      <c r="J256" t="b">
        <f t="shared" si="65"/>
        <v>0</v>
      </c>
      <c r="K256" t="str">
        <f t="shared" si="59"/>
        <v/>
      </c>
      <c r="L256" t="b">
        <f t="shared" si="66"/>
        <v>0</v>
      </c>
      <c r="M256" t="str">
        <f t="shared" si="60"/>
        <v/>
      </c>
      <c r="N256">
        <f t="shared" si="61"/>
        <v>10</v>
      </c>
      <c r="O256" t="b">
        <f t="shared" si="62"/>
        <v>1</v>
      </c>
      <c r="P256">
        <f t="shared" si="63"/>
        <v>1</v>
      </c>
      <c r="Q256" t="str">
        <f t="shared" ca="1" si="64"/>
        <v>001</v>
      </c>
      <c r="W256">
        <v>99999</v>
      </c>
      <c r="Z256" t="str">
        <f t="shared" si="58"/>
        <v/>
      </c>
    </row>
    <row r="257" spans="1:26" x14ac:dyDescent="0.2">
      <c r="A257" s="1"/>
      <c r="B257" s="1" t="s">
        <v>42</v>
      </c>
      <c r="C257" s="1" t="s">
        <v>17</v>
      </c>
      <c r="D257" s="1" t="s">
        <v>18</v>
      </c>
      <c r="E257" s="1" t="s">
        <v>8</v>
      </c>
      <c r="F257" s="1" t="s">
        <v>9</v>
      </c>
      <c r="G257" s="1" t="s">
        <v>47</v>
      </c>
      <c r="H257">
        <f t="shared" si="57"/>
        <v>4</v>
      </c>
      <c r="I257">
        <f>IF(ISBLANK(A257),I256/1,LOOKUP(Sheet1!G257,FIPS!A$3:A$55,FIPS!C$3:C$55))</f>
        <v>5</v>
      </c>
      <c r="J257" t="b">
        <f t="shared" si="65"/>
        <v>1</v>
      </c>
      <c r="K257" t="str">
        <f t="shared" si="59"/>
        <v>Clay</v>
      </c>
      <c r="L257" t="b">
        <f t="shared" si="66"/>
        <v>0</v>
      </c>
      <c r="M257" t="str">
        <f t="shared" si="60"/>
        <v/>
      </c>
      <c r="N257">
        <f t="shared" si="61"/>
        <v>11</v>
      </c>
      <c r="O257" t="b">
        <f t="shared" si="62"/>
        <v>0</v>
      </c>
      <c r="P257" t="str">
        <f t="shared" si="63"/>
        <v/>
      </c>
      <c r="Q257" t="str">
        <f t="shared" ca="1" si="64"/>
        <v/>
      </c>
      <c r="T257">
        <v>21</v>
      </c>
      <c r="U257">
        <v>6</v>
      </c>
      <c r="V257">
        <v>0</v>
      </c>
      <c r="Z257" t="str">
        <f t="shared" si="58"/>
        <v/>
      </c>
    </row>
    <row r="258" spans="1:26" x14ac:dyDescent="0.2">
      <c r="A258" s="1"/>
      <c r="B258" s="1" t="s">
        <v>33</v>
      </c>
      <c r="C258" s="1" t="s">
        <v>17</v>
      </c>
      <c r="D258" s="1" t="s">
        <v>18</v>
      </c>
      <c r="E258" s="1" t="s">
        <v>290</v>
      </c>
      <c r="F258" s="1" t="s">
        <v>9</v>
      </c>
      <c r="G258" s="1" t="s">
        <v>48</v>
      </c>
      <c r="H258">
        <f t="shared" ref="H258:H321" si="67">IF(ISBLANK(A258),H257/1,A258)</f>
        <v>4</v>
      </c>
      <c r="I258">
        <f>IF(ISBLANK(A258),I257/1,LOOKUP(Sheet1!G258,FIPS!A$3:A$55,FIPS!C$3:C$55))</f>
        <v>5</v>
      </c>
      <c r="J258" t="b">
        <f t="shared" si="65"/>
        <v>1</v>
      </c>
      <c r="K258" t="str">
        <f t="shared" si="59"/>
        <v>Cleburne</v>
      </c>
      <c r="L258" t="b">
        <f t="shared" si="66"/>
        <v>0</v>
      </c>
      <c r="M258" t="str">
        <f t="shared" si="60"/>
        <v/>
      </c>
      <c r="N258">
        <f t="shared" si="61"/>
        <v>12</v>
      </c>
      <c r="O258" t="b">
        <f t="shared" si="62"/>
        <v>0</v>
      </c>
      <c r="P258" t="str">
        <f t="shared" si="63"/>
        <v/>
      </c>
      <c r="Q258" t="str">
        <f t="shared" ca="1" si="64"/>
        <v/>
      </c>
      <c r="T258">
        <v>23</v>
      </c>
      <c r="U258">
        <v>6</v>
      </c>
      <c r="V258">
        <v>0</v>
      </c>
      <c r="Z258" t="str">
        <f t="shared" ref="Z258:Z321" si="68">IF(J258,IF(T258&gt;0,"",FALSE),IF(T258&gt;0,TRUE,""))</f>
        <v/>
      </c>
    </row>
    <row r="259" spans="1:26" x14ac:dyDescent="0.2">
      <c r="A259" s="1"/>
      <c r="B259" s="1" t="s">
        <v>45</v>
      </c>
      <c r="C259" s="1" t="s">
        <v>17</v>
      </c>
      <c r="D259" s="1" t="s">
        <v>18</v>
      </c>
      <c r="E259" s="1" t="s">
        <v>8</v>
      </c>
      <c r="F259" s="1" t="s">
        <v>9</v>
      </c>
      <c r="G259" s="1" t="s">
        <v>291</v>
      </c>
      <c r="H259">
        <f t="shared" si="67"/>
        <v>4</v>
      </c>
      <c r="I259">
        <f>IF(ISBLANK(A259),I258/1,LOOKUP(Sheet1!G259,FIPS!A$3:A$55,FIPS!C$3:C$55))</f>
        <v>5</v>
      </c>
      <c r="J259" t="b">
        <f t="shared" si="65"/>
        <v>1</v>
      </c>
      <c r="K259" t="str">
        <f t="shared" ref="K259:K322" si="69">IF(J259,TRIM(G259),"")</f>
        <v>Cleveland</v>
      </c>
      <c r="L259" t="b">
        <f t="shared" si="66"/>
        <v>0</v>
      </c>
      <c r="M259" t="str">
        <f t="shared" ref="M259:M322" si="70">IF(L259,IF(ISERR(FIND(",",G259)),TRIM(G259),TRIM(LEFT(G259,FIND(",",G259)-1))),"")</f>
        <v/>
      </c>
      <c r="N259">
        <f t="shared" si="61"/>
        <v>13</v>
      </c>
      <c r="O259" t="b">
        <f t="shared" si="62"/>
        <v>0</v>
      </c>
      <c r="P259" t="str">
        <f t="shared" si="63"/>
        <v/>
      </c>
      <c r="Q259" t="str">
        <f t="shared" ca="1" si="64"/>
        <v/>
      </c>
      <c r="T259">
        <v>25</v>
      </c>
      <c r="U259">
        <v>6</v>
      </c>
      <c r="V259">
        <v>0</v>
      </c>
      <c r="Z259" t="str">
        <f t="shared" si="68"/>
        <v/>
      </c>
    </row>
    <row r="260" spans="1:26" x14ac:dyDescent="0.2">
      <c r="A260" s="1"/>
      <c r="B260" s="1" t="s">
        <v>20</v>
      </c>
      <c r="C260" s="1" t="s">
        <v>17</v>
      </c>
      <c r="D260" s="1" t="s">
        <v>18</v>
      </c>
      <c r="G260" s="1" t="s">
        <v>292</v>
      </c>
      <c r="H260">
        <f t="shared" si="67"/>
        <v>4</v>
      </c>
      <c r="I260">
        <f>IF(ISBLANK(A260),I259/1,LOOKUP(Sheet1!G260,FIPS!A$3:A$55,FIPS!C$3:C$55))</f>
        <v>5</v>
      </c>
      <c r="J260" t="b">
        <f t="shared" si="65"/>
        <v>1</v>
      </c>
      <c r="K260" t="str">
        <f t="shared" si="69"/>
        <v>Columbia</v>
      </c>
      <c r="L260" t="b">
        <f t="shared" si="66"/>
        <v>0</v>
      </c>
      <c r="M260" t="str">
        <f t="shared" si="70"/>
        <v/>
      </c>
      <c r="N260">
        <f t="shared" si="61"/>
        <v>14</v>
      </c>
      <c r="O260" t="b">
        <f t="shared" si="62"/>
        <v>0</v>
      </c>
      <c r="P260" t="str">
        <f t="shared" si="63"/>
        <v/>
      </c>
      <c r="Q260" t="str">
        <f t="shared" ca="1" si="64"/>
        <v/>
      </c>
      <c r="T260">
        <v>27</v>
      </c>
      <c r="U260">
        <v>5</v>
      </c>
      <c r="V260">
        <v>0</v>
      </c>
      <c r="Z260" t="str">
        <f t="shared" si="68"/>
        <v/>
      </c>
    </row>
    <row r="261" spans="1:26" x14ac:dyDescent="0.2">
      <c r="E261" s="1" t="s">
        <v>107</v>
      </c>
      <c r="F261" s="1" t="s">
        <v>6</v>
      </c>
      <c r="G261" s="1" t="s">
        <v>293</v>
      </c>
      <c r="H261">
        <f t="shared" si="67"/>
        <v>4</v>
      </c>
      <c r="I261">
        <f>IF(ISBLANK(A261),I260/1,LOOKUP(Sheet1!G261,FIPS!A$3:A$55,FIPS!C$3:C$55))</f>
        <v>5</v>
      </c>
      <c r="J261" t="b">
        <f t="shared" si="65"/>
        <v>0</v>
      </c>
      <c r="K261" t="str">
        <f t="shared" si="69"/>
        <v/>
      </c>
      <c r="L261" t="b">
        <f t="shared" si="66"/>
        <v>1</v>
      </c>
      <c r="M261" t="str">
        <f t="shared" si="70"/>
        <v>Magnolia</v>
      </c>
      <c r="N261">
        <f t="shared" si="61"/>
        <v>14</v>
      </c>
      <c r="O261" t="b">
        <f t="shared" si="62"/>
        <v>0</v>
      </c>
      <c r="P261" t="str">
        <f t="shared" si="63"/>
        <v/>
      </c>
      <c r="Q261" t="str">
        <f t="shared" ca="1" si="64"/>
        <v/>
      </c>
      <c r="W261">
        <v>43460</v>
      </c>
      <c r="Z261" t="str">
        <f t="shared" si="68"/>
        <v/>
      </c>
    </row>
    <row r="262" spans="1:26" x14ac:dyDescent="0.2">
      <c r="E262" s="1" t="s">
        <v>8</v>
      </c>
      <c r="F262" s="1" t="s">
        <v>9</v>
      </c>
      <c r="G262" s="1" t="s">
        <v>10</v>
      </c>
      <c r="H262">
        <f t="shared" si="67"/>
        <v>4</v>
      </c>
      <c r="I262">
        <f>IF(ISBLANK(A262),I261/1,LOOKUP(Sheet1!G262,FIPS!A$3:A$55,FIPS!C$3:C$55))</f>
        <v>5</v>
      </c>
      <c r="J262" t="b">
        <f t="shared" si="65"/>
        <v>0</v>
      </c>
      <c r="K262" t="str">
        <f t="shared" si="69"/>
        <v/>
      </c>
      <c r="L262" t="b">
        <f t="shared" si="66"/>
        <v>0</v>
      </c>
      <c r="M262" t="str">
        <f t="shared" si="70"/>
        <v/>
      </c>
      <c r="N262">
        <f t="shared" si="61"/>
        <v>14</v>
      </c>
      <c r="O262" t="b">
        <f t="shared" si="62"/>
        <v>1</v>
      </c>
      <c r="P262">
        <f t="shared" si="63"/>
        <v>1</v>
      </c>
      <c r="Q262" t="str">
        <f t="shared" ca="1" si="64"/>
        <v>015</v>
      </c>
      <c r="W262">
        <v>99999</v>
      </c>
      <c r="Z262" t="str">
        <f t="shared" si="68"/>
        <v/>
      </c>
    </row>
    <row r="263" spans="1:26" x14ac:dyDescent="0.2">
      <c r="A263" s="1"/>
      <c r="B263" s="1" t="s">
        <v>107</v>
      </c>
      <c r="C263" s="1" t="s">
        <v>17</v>
      </c>
      <c r="D263" s="1" t="s">
        <v>18</v>
      </c>
      <c r="E263" s="1" t="s">
        <v>8</v>
      </c>
      <c r="F263" s="1" t="s">
        <v>9</v>
      </c>
      <c r="G263" s="1" t="s">
        <v>294</v>
      </c>
      <c r="H263">
        <f t="shared" si="67"/>
        <v>4</v>
      </c>
      <c r="I263">
        <f>IF(ISBLANK(A263),I262/1,LOOKUP(Sheet1!G263,FIPS!A$3:A$55,FIPS!C$3:C$55))</f>
        <v>5</v>
      </c>
      <c r="J263" t="b">
        <f t="shared" si="65"/>
        <v>1</v>
      </c>
      <c r="K263" t="str">
        <f t="shared" si="69"/>
        <v>Conway</v>
      </c>
      <c r="L263" t="b">
        <f t="shared" si="66"/>
        <v>0</v>
      </c>
      <c r="M263" t="str">
        <f t="shared" si="70"/>
        <v/>
      </c>
      <c r="N263">
        <f t="shared" si="61"/>
        <v>15</v>
      </c>
      <c r="O263" t="b">
        <f t="shared" si="62"/>
        <v>0</v>
      </c>
      <c r="P263" t="str">
        <f t="shared" si="63"/>
        <v/>
      </c>
      <c r="Q263" t="str">
        <f t="shared" ca="1" si="64"/>
        <v/>
      </c>
      <c r="T263">
        <v>29</v>
      </c>
      <c r="U263">
        <v>6</v>
      </c>
      <c r="V263">
        <v>0</v>
      </c>
      <c r="Z263" t="str">
        <f t="shared" si="68"/>
        <v/>
      </c>
    </row>
    <row r="264" spans="1:26" x14ac:dyDescent="0.2">
      <c r="A264" s="1"/>
      <c r="B264" s="1" t="s">
        <v>49</v>
      </c>
      <c r="C264" s="1" t="s">
        <v>17</v>
      </c>
      <c r="D264" s="1" t="s">
        <v>18</v>
      </c>
      <c r="G264" s="1" t="s">
        <v>295</v>
      </c>
      <c r="H264">
        <f t="shared" si="67"/>
        <v>4</v>
      </c>
      <c r="I264">
        <f>IF(ISBLANK(A264),I263/1,LOOKUP(Sheet1!G264,FIPS!A$3:A$55,FIPS!C$3:C$55))</f>
        <v>5</v>
      </c>
      <c r="J264" t="b">
        <f t="shared" si="65"/>
        <v>1</v>
      </c>
      <c r="K264" t="str">
        <f t="shared" si="69"/>
        <v>Craighead</v>
      </c>
      <c r="L264" t="b">
        <f t="shared" si="66"/>
        <v>0</v>
      </c>
      <c r="M264" t="str">
        <f t="shared" si="70"/>
        <v/>
      </c>
      <c r="N264">
        <f t="shared" si="61"/>
        <v>16</v>
      </c>
      <c r="O264" t="b">
        <f t="shared" si="62"/>
        <v>0</v>
      </c>
      <c r="P264" t="str">
        <f t="shared" si="63"/>
        <v/>
      </c>
      <c r="Q264" t="str">
        <f t="shared" ca="1" si="64"/>
        <v/>
      </c>
      <c r="T264">
        <v>31</v>
      </c>
      <c r="U264">
        <v>4</v>
      </c>
      <c r="V264">
        <v>0</v>
      </c>
      <c r="Z264" t="str">
        <f t="shared" si="68"/>
        <v/>
      </c>
    </row>
    <row r="265" spans="1:26" x14ac:dyDescent="0.2">
      <c r="E265" s="1" t="s">
        <v>45</v>
      </c>
      <c r="F265" s="1" t="s">
        <v>35</v>
      </c>
      <c r="G265" s="1" t="s">
        <v>296</v>
      </c>
      <c r="H265">
        <f t="shared" si="67"/>
        <v>4</v>
      </c>
      <c r="I265">
        <f>IF(ISBLANK(A265),I264/1,LOOKUP(Sheet1!G265,FIPS!A$3:A$55,FIPS!C$3:C$55))</f>
        <v>5</v>
      </c>
      <c r="J265" t="b">
        <f t="shared" si="65"/>
        <v>0</v>
      </c>
      <c r="K265" t="str">
        <f t="shared" si="69"/>
        <v/>
      </c>
      <c r="L265" t="b">
        <f t="shared" si="66"/>
        <v>1</v>
      </c>
      <c r="M265" t="str">
        <f t="shared" si="70"/>
        <v/>
      </c>
      <c r="N265">
        <f t="shared" si="61"/>
        <v>16</v>
      </c>
      <c r="O265" t="b">
        <f t="shared" si="62"/>
        <v>0</v>
      </c>
      <c r="P265" t="str">
        <f t="shared" si="63"/>
        <v/>
      </c>
      <c r="Q265" t="str">
        <f t="shared" ca="1" si="64"/>
        <v/>
      </c>
      <c r="W265">
        <v>35710</v>
      </c>
      <c r="Z265" t="str">
        <f t="shared" si="68"/>
        <v/>
      </c>
    </row>
    <row r="266" spans="1:26" x14ac:dyDescent="0.2">
      <c r="E266" s="1" t="s">
        <v>8</v>
      </c>
      <c r="F266" s="1" t="s">
        <v>9</v>
      </c>
      <c r="G266" s="1" t="s">
        <v>10</v>
      </c>
      <c r="H266">
        <f t="shared" si="67"/>
        <v>4</v>
      </c>
      <c r="I266">
        <f>IF(ISBLANK(A266),I265/1,LOOKUP(Sheet1!G266,FIPS!A$3:A$55,FIPS!C$3:C$55))</f>
        <v>5</v>
      </c>
      <c r="J266" t="b">
        <f t="shared" si="65"/>
        <v>0</v>
      </c>
      <c r="K266" t="str">
        <f t="shared" si="69"/>
        <v/>
      </c>
      <c r="L266" t="b">
        <f t="shared" si="66"/>
        <v>0</v>
      </c>
      <c r="M266" t="str">
        <f t="shared" si="70"/>
        <v/>
      </c>
      <c r="N266">
        <f t="shared" si="61"/>
        <v>16</v>
      </c>
      <c r="O266" t="b">
        <f t="shared" si="62"/>
        <v>1</v>
      </c>
      <c r="P266">
        <f t="shared" si="63"/>
        <v>1</v>
      </c>
      <c r="Q266" t="str">
        <f t="shared" ca="1" si="64"/>
        <v>013</v>
      </c>
      <c r="W266">
        <v>99999</v>
      </c>
      <c r="Z266" t="str">
        <f t="shared" si="68"/>
        <v/>
      </c>
    </row>
    <row r="267" spans="1:26" x14ac:dyDescent="0.2">
      <c r="A267" s="1"/>
      <c r="B267" s="1" t="s">
        <v>52</v>
      </c>
      <c r="C267" s="1" t="s">
        <v>297</v>
      </c>
      <c r="D267" s="1" t="s">
        <v>298</v>
      </c>
      <c r="G267" s="1" t="s">
        <v>299</v>
      </c>
      <c r="H267">
        <f t="shared" si="67"/>
        <v>4</v>
      </c>
      <c r="I267">
        <f>IF(ISBLANK(A267),I266/1,LOOKUP(Sheet1!G267,FIPS!A$3:A$55,FIPS!C$3:C$55))</f>
        <v>5</v>
      </c>
      <c r="J267" t="b">
        <f t="shared" si="65"/>
        <v>1</v>
      </c>
      <c r="K267" t="str">
        <f t="shared" si="69"/>
        <v>Crawford</v>
      </c>
      <c r="L267" t="b">
        <f t="shared" si="66"/>
        <v>0</v>
      </c>
      <c r="M267" t="str">
        <f t="shared" si="70"/>
        <v/>
      </c>
      <c r="N267">
        <f t="shared" si="61"/>
        <v>17</v>
      </c>
      <c r="O267" t="b">
        <f t="shared" si="62"/>
        <v>0</v>
      </c>
      <c r="P267" t="str">
        <f t="shared" si="63"/>
        <v/>
      </c>
      <c r="Q267" t="str">
        <f t="shared" ca="1" si="64"/>
        <v/>
      </c>
      <c r="T267">
        <v>33</v>
      </c>
      <c r="U267">
        <v>5</v>
      </c>
      <c r="V267">
        <v>2720</v>
      </c>
      <c r="Z267" t="str">
        <f t="shared" si="68"/>
        <v/>
      </c>
    </row>
    <row r="268" spans="1:26" x14ac:dyDescent="0.2">
      <c r="E268" s="1" t="s">
        <v>80</v>
      </c>
      <c r="F268" s="1" t="s">
        <v>6</v>
      </c>
      <c r="G268" s="1" t="s">
        <v>300</v>
      </c>
      <c r="H268">
        <f t="shared" si="67"/>
        <v>4</v>
      </c>
      <c r="I268">
        <f>IF(ISBLANK(A268),I267/1,LOOKUP(Sheet1!G268,FIPS!A$3:A$55,FIPS!C$3:C$55))</f>
        <v>5</v>
      </c>
      <c r="J268" t="b">
        <f t="shared" si="65"/>
        <v>0</v>
      </c>
      <c r="K268" t="str">
        <f t="shared" si="69"/>
        <v/>
      </c>
      <c r="L268" t="b">
        <f t="shared" si="66"/>
        <v>1</v>
      </c>
      <c r="M268" t="str">
        <f t="shared" si="70"/>
        <v>Van Buren</v>
      </c>
      <c r="N268">
        <f t="shared" si="61"/>
        <v>17</v>
      </c>
      <c r="O268" t="b">
        <f t="shared" si="62"/>
        <v>0</v>
      </c>
      <c r="P268" t="str">
        <f t="shared" si="63"/>
        <v/>
      </c>
      <c r="Q268" t="str">
        <f t="shared" ca="1" si="64"/>
        <v/>
      </c>
      <c r="W268">
        <v>71480</v>
      </c>
      <c r="Z268" t="str">
        <f t="shared" si="68"/>
        <v/>
      </c>
    </row>
    <row r="269" spans="1:26" x14ac:dyDescent="0.2">
      <c r="E269" s="1" t="s">
        <v>8</v>
      </c>
      <c r="F269" s="1" t="s">
        <v>9</v>
      </c>
      <c r="G269" s="1" t="s">
        <v>10</v>
      </c>
      <c r="H269">
        <f t="shared" si="67"/>
        <v>4</v>
      </c>
      <c r="I269">
        <f>IF(ISBLANK(A269),I268/1,LOOKUP(Sheet1!G269,FIPS!A$3:A$55,FIPS!C$3:C$55))</f>
        <v>5</v>
      </c>
      <c r="J269" t="b">
        <f t="shared" si="65"/>
        <v>0</v>
      </c>
      <c r="K269" t="str">
        <f t="shared" si="69"/>
        <v/>
      </c>
      <c r="L269" t="b">
        <f t="shared" si="66"/>
        <v>0</v>
      </c>
      <c r="M269" t="str">
        <f t="shared" si="70"/>
        <v/>
      </c>
      <c r="N269">
        <f t="shared" si="61"/>
        <v>17</v>
      </c>
      <c r="O269" t="b">
        <f t="shared" si="62"/>
        <v>1</v>
      </c>
      <c r="P269">
        <f t="shared" si="63"/>
        <v>1</v>
      </c>
      <c r="Q269" t="str">
        <f t="shared" ca="1" si="64"/>
        <v>026</v>
      </c>
      <c r="W269">
        <v>99999</v>
      </c>
      <c r="Z269" t="str">
        <f t="shared" si="68"/>
        <v/>
      </c>
    </row>
    <row r="270" spans="1:26" x14ac:dyDescent="0.2">
      <c r="A270" s="1"/>
      <c r="B270" s="1" t="s">
        <v>57</v>
      </c>
      <c r="C270" s="1" t="s">
        <v>301</v>
      </c>
      <c r="D270" s="1" t="s">
        <v>302</v>
      </c>
      <c r="G270" s="1" t="s">
        <v>303</v>
      </c>
      <c r="H270">
        <f t="shared" si="67"/>
        <v>4</v>
      </c>
      <c r="I270">
        <f>IF(ISBLANK(A270),I269/1,LOOKUP(Sheet1!G270,FIPS!A$3:A$55,FIPS!C$3:C$55))</f>
        <v>5</v>
      </c>
      <c r="J270" t="b">
        <f t="shared" si="65"/>
        <v>1</v>
      </c>
      <c r="K270" t="str">
        <f t="shared" si="69"/>
        <v>Crittenden</v>
      </c>
      <c r="L270" t="b">
        <f t="shared" si="66"/>
        <v>0</v>
      </c>
      <c r="M270" t="str">
        <f t="shared" si="70"/>
        <v/>
      </c>
      <c r="N270">
        <f t="shared" si="61"/>
        <v>18</v>
      </c>
      <c r="O270" t="b">
        <f t="shared" si="62"/>
        <v>0</v>
      </c>
      <c r="P270" t="str">
        <f t="shared" si="63"/>
        <v/>
      </c>
      <c r="Q270" t="str">
        <f t="shared" ca="1" si="64"/>
        <v/>
      </c>
      <c r="T270">
        <v>35</v>
      </c>
      <c r="U270">
        <v>5</v>
      </c>
      <c r="V270">
        <v>4920</v>
      </c>
      <c r="Z270" t="str">
        <f t="shared" si="68"/>
        <v/>
      </c>
    </row>
    <row r="271" spans="1:26" x14ac:dyDescent="0.2">
      <c r="E271" s="1" t="s">
        <v>84</v>
      </c>
      <c r="F271" s="1" t="s">
        <v>35</v>
      </c>
      <c r="G271" s="1" t="s">
        <v>304</v>
      </c>
      <c r="H271">
        <f t="shared" si="67"/>
        <v>4</v>
      </c>
      <c r="I271">
        <f>IF(ISBLANK(A271),I270/1,LOOKUP(Sheet1!G271,FIPS!A$3:A$55,FIPS!C$3:C$55))</f>
        <v>5</v>
      </c>
      <c r="J271" t="b">
        <f t="shared" si="65"/>
        <v>0</v>
      </c>
      <c r="K271" t="str">
        <f t="shared" si="69"/>
        <v/>
      </c>
      <c r="L271" t="b">
        <f t="shared" si="66"/>
        <v>1</v>
      </c>
      <c r="M271" t="str">
        <f t="shared" si="70"/>
        <v>West Memphis</v>
      </c>
      <c r="N271">
        <f t="shared" si="61"/>
        <v>18</v>
      </c>
      <c r="O271" t="b">
        <f t="shared" si="62"/>
        <v>0</v>
      </c>
      <c r="P271" t="str">
        <f t="shared" si="63"/>
        <v/>
      </c>
      <c r="Q271" t="str">
        <f t="shared" ca="1" si="64"/>
        <v/>
      </c>
      <c r="W271">
        <v>74540</v>
      </c>
      <c r="Z271" t="str">
        <f t="shared" si="68"/>
        <v/>
      </c>
    </row>
    <row r="272" spans="1:26" x14ac:dyDescent="0.2">
      <c r="E272" s="1" t="s">
        <v>8</v>
      </c>
      <c r="F272" s="1" t="s">
        <v>9</v>
      </c>
      <c r="G272" s="1" t="s">
        <v>10</v>
      </c>
      <c r="H272">
        <f t="shared" si="67"/>
        <v>4</v>
      </c>
      <c r="I272">
        <f>IF(ISBLANK(A272),I271/1,LOOKUP(Sheet1!G272,FIPS!A$3:A$55,FIPS!C$3:C$55))</f>
        <v>5</v>
      </c>
      <c r="J272" t="b">
        <f t="shared" si="65"/>
        <v>0</v>
      </c>
      <c r="K272" t="str">
        <f t="shared" si="69"/>
        <v/>
      </c>
      <c r="L272" t="b">
        <f t="shared" si="66"/>
        <v>0</v>
      </c>
      <c r="M272" t="str">
        <f t="shared" si="70"/>
        <v/>
      </c>
      <c r="N272">
        <f t="shared" si="61"/>
        <v>18</v>
      </c>
      <c r="O272" t="b">
        <f t="shared" si="62"/>
        <v>1</v>
      </c>
      <c r="P272">
        <f t="shared" si="63"/>
        <v>1</v>
      </c>
      <c r="Q272" t="str">
        <f t="shared" ca="1" si="64"/>
        <v>028</v>
      </c>
      <c r="W272">
        <v>99999</v>
      </c>
      <c r="Z272" t="str">
        <f t="shared" si="68"/>
        <v/>
      </c>
    </row>
    <row r="273" spans="1:26" x14ac:dyDescent="0.2">
      <c r="A273" s="1"/>
      <c r="B273" s="1" t="s">
        <v>59</v>
      </c>
      <c r="C273" s="1" t="s">
        <v>17</v>
      </c>
      <c r="D273" s="1" t="s">
        <v>18</v>
      </c>
      <c r="E273" s="1" t="s">
        <v>8</v>
      </c>
      <c r="F273" s="1" t="s">
        <v>9</v>
      </c>
      <c r="G273" s="1" t="s">
        <v>305</v>
      </c>
      <c r="H273">
        <f t="shared" si="67"/>
        <v>4</v>
      </c>
      <c r="I273">
        <f>IF(ISBLANK(A273),I272/1,LOOKUP(Sheet1!G273,FIPS!A$3:A$55,FIPS!C$3:C$55))</f>
        <v>5</v>
      </c>
      <c r="J273" t="b">
        <f t="shared" si="65"/>
        <v>1</v>
      </c>
      <c r="K273" t="str">
        <f t="shared" si="69"/>
        <v>Cross</v>
      </c>
      <c r="L273" t="b">
        <f t="shared" si="66"/>
        <v>0</v>
      </c>
      <c r="M273" t="str">
        <f t="shared" si="70"/>
        <v/>
      </c>
      <c r="N273">
        <f t="shared" si="61"/>
        <v>19</v>
      </c>
      <c r="O273" t="b">
        <f t="shared" si="62"/>
        <v>0</v>
      </c>
      <c r="P273" t="str">
        <f t="shared" si="63"/>
        <v/>
      </c>
      <c r="Q273" t="str">
        <f t="shared" ca="1" si="64"/>
        <v/>
      </c>
      <c r="T273">
        <v>37</v>
      </c>
      <c r="U273">
        <v>6</v>
      </c>
      <c r="V273">
        <v>0</v>
      </c>
      <c r="Z273" t="str">
        <f t="shared" si="68"/>
        <v/>
      </c>
    </row>
    <row r="274" spans="1:26" x14ac:dyDescent="0.2">
      <c r="A274" s="1"/>
      <c r="B274" s="1" t="s">
        <v>61</v>
      </c>
      <c r="C274" s="1" t="s">
        <v>17</v>
      </c>
      <c r="D274" s="1" t="s">
        <v>18</v>
      </c>
      <c r="E274" s="1" t="s">
        <v>8</v>
      </c>
      <c r="F274" s="1" t="s">
        <v>9</v>
      </c>
      <c r="G274" s="1" t="s">
        <v>74</v>
      </c>
      <c r="H274">
        <f t="shared" si="67"/>
        <v>4</v>
      </c>
      <c r="I274">
        <f>IF(ISBLANK(A274),I273/1,LOOKUP(Sheet1!G274,FIPS!A$3:A$55,FIPS!C$3:C$55))</f>
        <v>5</v>
      </c>
      <c r="J274" t="b">
        <f t="shared" si="65"/>
        <v>1</v>
      </c>
      <c r="K274" t="str">
        <f t="shared" si="69"/>
        <v>Dallas</v>
      </c>
      <c r="L274" t="b">
        <f t="shared" si="66"/>
        <v>0</v>
      </c>
      <c r="M274" t="str">
        <f t="shared" si="70"/>
        <v/>
      </c>
      <c r="N274">
        <f t="shared" si="61"/>
        <v>20</v>
      </c>
      <c r="O274" t="b">
        <f t="shared" si="62"/>
        <v>0</v>
      </c>
      <c r="P274" t="str">
        <f t="shared" si="63"/>
        <v/>
      </c>
      <c r="Q274" t="str">
        <f t="shared" ca="1" si="64"/>
        <v/>
      </c>
      <c r="T274">
        <v>39</v>
      </c>
      <c r="U274">
        <v>6</v>
      </c>
      <c r="V274">
        <v>0</v>
      </c>
      <c r="Z274" t="str">
        <f t="shared" si="68"/>
        <v/>
      </c>
    </row>
    <row r="275" spans="1:26" x14ac:dyDescent="0.2">
      <c r="A275" s="1"/>
      <c r="B275" s="1" t="s">
        <v>63</v>
      </c>
      <c r="C275" s="1" t="s">
        <v>17</v>
      </c>
      <c r="D275" s="1" t="s">
        <v>18</v>
      </c>
      <c r="E275" s="1" t="s">
        <v>8</v>
      </c>
      <c r="F275" s="1" t="s">
        <v>9</v>
      </c>
      <c r="G275" s="1" t="s">
        <v>306</v>
      </c>
      <c r="H275">
        <f t="shared" si="67"/>
        <v>4</v>
      </c>
      <c r="I275">
        <f>IF(ISBLANK(A275),I274/1,LOOKUP(Sheet1!G275,FIPS!A$3:A$55,FIPS!C$3:C$55))</f>
        <v>5</v>
      </c>
      <c r="J275" t="b">
        <f t="shared" si="65"/>
        <v>1</v>
      </c>
      <c r="K275" t="str">
        <f t="shared" si="69"/>
        <v>Desha</v>
      </c>
      <c r="L275" t="b">
        <f t="shared" si="66"/>
        <v>0</v>
      </c>
      <c r="M275" t="str">
        <f t="shared" si="70"/>
        <v/>
      </c>
      <c r="N275">
        <f t="shared" si="61"/>
        <v>21</v>
      </c>
      <c r="O275" t="b">
        <f t="shared" si="62"/>
        <v>0</v>
      </c>
      <c r="P275" t="str">
        <f t="shared" si="63"/>
        <v/>
      </c>
      <c r="Q275" t="str">
        <f t="shared" ca="1" si="64"/>
        <v/>
      </c>
      <c r="T275">
        <v>41</v>
      </c>
      <c r="U275">
        <v>6</v>
      </c>
      <c r="V275">
        <v>0</v>
      </c>
      <c r="Z275" t="str">
        <f t="shared" si="68"/>
        <v/>
      </c>
    </row>
    <row r="276" spans="1:26" x14ac:dyDescent="0.2">
      <c r="A276" s="1"/>
      <c r="B276" s="1" t="s">
        <v>65</v>
      </c>
      <c r="C276" s="1" t="s">
        <v>17</v>
      </c>
      <c r="D276" s="1" t="s">
        <v>18</v>
      </c>
      <c r="E276" s="1" t="s">
        <v>8</v>
      </c>
      <c r="F276" s="1" t="s">
        <v>9</v>
      </c>
      <c r="G276" s="1" t="s">
        <v>307</v>
      </c>
      <c r="H276">
        <f t="shared" si="67"/>
        <v>4</v>
      </c>
      <c r="I276">
        <f>IF(ISBLANK(A276),I275/1,LOOKUP(Sheet1!G276,FIPS!A$3:A$55,FIPS!C$3:C$55))</f>
        <v>5</v>
      </c>
      <c r="J276" t="b">
        <f t="shared" si="65"/>
        <v>1</v>
      </c>
      <c r="K276" t="str">
        <f t="shared" si="69"/>
        <v>Drew</v>
      </c>
      <c r="L276" t="b">
        <f t="shared" si="66"/>
        <v>0</v>
      </c>
      <c r="M276" t="str">
        <f t="shared" si="70"/>
        <v/>
      </c>
      <c r="N276">
        <f t="shared" si="61"/>
        <v>22</v>
      </c>
      <c r="O276" t="b">
        <f t="shared" si="62"/>
        <v>0</v>
      </c>
      <c r="P276" t="str">
        <f t="shared" si="63"/>
        <v/>
      </c>
      <c r="Q276" t="str">
        <f t="shared" ca="1" si="64"/>
        <v/>
      </c>
      <c r="T276">
        <v>43</v>
      </c>
      <c r="U276">
        <v>6</v>
      </c>
      <c r="V276">
        <v>0</v>
      </c>
      <c r="Z276" t="str">
        <f t="shared" si="68"/>
        <v/>
      </c>
    </row>
    <row r="277" spans="1:26" x14ac:dyDescent="0.2">
      <c r="A277" s="1"/>
      <c r="B277" s="1" t="s">
        <v>67</v>
      </c>
      <c r="C277" s="1" t="s">
        <v>308</v>
      </c>
      <c r="D277" s="1" t="s">
        <v>309</v>
      </c>
      <c r="G277" s="1" t="s">
        <v>310</v>
      </c>
      <c r="H277">
        <f t="shared" si="67"/>
        <v>4</v>
      </c>
      <c r="I277">
        <f>IF(ISBLANK(A277),I276/1,LOOKUP(Sheet1!G277,FIPS!A$3:A$55,FIPS!C$3:C$55))</f>
        <v>5</v>
      </c>
      <c r="J277" t="b">
        <f t="shared" si="65"/>
        <v>1</v>
      </c>
      <c r="K277" t="str">
        <f t="shared" si="69"/>
        <v>Faulkner</v>
      </c>
      <c r="L277" t="b">
        <f t="shared" si="66"/>
        <v>0</v>
      </c>
      <c r="M277" t="str">
        <f t="shared" si="70"/>
        <v/>
      </c>
      <c r="N277">
        <f t="shared" si="61"/>
        <v>23</v>
      </c>
      <c r="O277" t="b">
        <f t="shared" si="62"/>
        <v>0</v>
      </c>
      <c r="P277" t="str">
        <f t="shared" si="63"/>
        <v/>
      </c>
      <c r="Q277" t="str">
        <f t="shared" ca="1" si="64"/>
        <v/>
      </c>
      <c r="T277">
        <v>45</v>
      </c>
      <c r="U277">
        <v>4</v>
      </c>
      <c r="V277">
        <v>4400</v>
      </c>
      <c r="Z277" t="str">
        <f t="shared" si="68"/>
        <v/>
      </c>
    </row>
    <row r="278" spans="1:26" x14ac:dyDescent="0.2">
      <c r="E278" s="1" t="s">
        <v>28</v>
      </c>
      <c r="F278" s="1" t="s">
        <v>35</v>
      </c>
      <c r="G278" s="1" t="s">
        <v>294</v>
      </c>
      <c r="H278">
        <f t="shared" si="67"/>
        <v>4</v>
      </c>
      <c r="I278">
        <f>IF(ISBLANK(A278),I277/1,LOOKUP(Sheet1!G278,FIPS!A$3:A$55,FIPS!C$3:C$55))</f>
        <v>5</v>
      </c>
      <c r="J278" t="b">
        <f t="shared" si="65"/>
        <v>0</v>
      </c>
      <c r="K278" t="str">
        <f t="shared" si="69"/>
        <v/>
      </c>
      <c r="L278" t="b">
        <f t="shared" si="66"/>
        <v>1</v>
      </c>
      <c r="M278" t="str">
        <f t="shared" si="70"/>
        <v>Conway</v>
      </c>
      <c r="N278">
        <f t="shared" si="61"/>
        <v>23</v>
      </c>
      <c r="O278" t="b">
        <f t="shared" si="62"/>
        <v>0</v>
      </c>
      <c r="P278" t="str">
        <f t="shared" si="63"/>
        <v/>
      </c>
      <c r="Q278" t="str">
        <f t="shared" ca="1" si="64"/>
        <v/>
      </c>
      <c r="W278">
        <v>15190</v>
      </c>
      <c r="Z278" t="str">
        <f t="shared" si="68"/>
        <v/>
      </c>
    </row>
    <row r="279" spans="1:26" x14ac:dyDescent="0.2">
      <c r="E279" s="1" t="s">
        <v>8</v>
      </c>
      <c r="F279" s="1" t="s">
        <v>9</v>
      </c>
      <c r="G279" s="1" t="s">
        <v>10</v>
      </c>
      <c r="H279">
        <f t="shared" si="67"/>
        <v>4</v>
      </c>
      <c r="I279">
        <f>IF(ISBLANK(A279),I278/1,LOOKUP(Sheet1!G279,FIPS!A$3:A$55,FIPS!C$3:C$55))</f>
        <v>5</v>
      </c>
      <c r="J279" t="b">
        <f t="shared" si="65"/>
        <v>0</v>
      </c>
      <c r="K279" t="str">
        <f t="shared" si="69"/>
        <v/>
      </c>
      <c r="L279" t="b">
        <f t="shared" si="66"/>
        <v>0</v>
      </c>
      <c r="M279" t="str">
        <f t="shared" si="70"/>
        <v/>
      </c>
      <c r="N279">
        <f t="shared" si="61"/>
        <v>23</v>
      </c>
      <c r="O279" t="b">
        <f t="shared" si="62"/>
        <v>1</v>
      </c>
      <c r="P279">
        <f t="shared" si="63"/>
        <v>1</v>
      </c>
      <c r="Q279" t="str">
        <f t="shared" ca="1" si="64"/>
        <v>006</v>
      </c>
      <c r="W279">
        <v>99999</v>
      </c>
      <c r="Z279" t="str">
        <f t="shared" si="68"/>
        <v/>
      </c>
    </row>
    <row r="280" spans="1:26" x14ac:dyDescent="0.2">
      <c r="A280" s="1"/>
      <c r="B280" s="1" t="s">
        <v>37</v>
      </c>
      <c r="C280" s="1" t="s">
        <v>311</v>
      </c>
      <c r="D280" s="1" t="s">
        <v>18</v>
      </c>
      <c r="E280" s="1" t="s">
        <v>8</v>
      </c>
      <c r="F280" s="1" t="s">
        <v>9</v>
      </c>
      <c r="G280" s="1" t="s">
        <v>91</v>
      </c>
      <c r="H280">
        <f t="shared" si="67"/>
        <v>4</v>
      </c>
      <c r="I280">
        <f>IF(ISBLANK(A280),I279/1,LOOKUP(Sheet1!G280,FIPS!A$3:A$55,FIPS!C$3:C$55))</f>
        <v>5</v>
      </c>
      <c r="J280" t="b">
        <f t="shared" si="65"/>
        <v>1</v>
      </c>
      <c r="K280" t="str">
        <f t="shared" si="69"/>
        <v>Franklin</v>
      </c>
      <c r="L280" t="b">
        <f t="shared" si="66"/>
        <v>0</v>
      </c>
      <c r="M280" t="str">
        <f t="shared" si="70"/>
        <v/>
      </c>
      <c r="N280">
        <f t="shared" si="61"/>
        <v>24</v>
      </c>
      <c r="O280" t="b">
        <f t="shared" si="62"/>
        <v>0</v>
      </c>
      <c r="P280" t="str">
        <f t="shared" si="63"/>
        <v/>
      </c>
      <c r="Q280" t="str">
        <f t="shared" ca="1" si="64"/>
        <v/>
      </c>
      <c r="T280">
        <v>47</v>
      </c>
      <c r="U280">
        <v>6</v>
      </c>
      <c r="V280">
        <v>0</v>
      </c>
      <c r="Z280" t="str">
        <f t="shared" si="68"/>
        <v/>
      </c>
    </row>
    <row r="281" spans="1:26" x14ac:dyDescent="0.2">
      <c r="A281" s="1"/>
      <c r="B281" s="1" t="s">
        <v>77</v>
      </c>
      <c r="C281" s="1" t="s">
        <v>312</v>
      </c>
      <c r="D281" s="1" t="s">
        <v>313</v>
      </c>
      <c r="E281" s="1" t="s">
        <v>8</v>
      </c>
      <c r="F281" s="1" t="s">
        <v>9</v>
      </c>
      <c r="G281" s="1" t="s">
        <v>314</v>
      </c>
      <c r="H281">
        <f t="shared" si="67"/>
        <v>4</v>
      </c>
      <c r="I281">
        <f>IF(ISBLANK(A281),I280/1,LOOKUP(Sheet1!G281,FIPS!A$3:A$55,FIPS!C$3:C$55))</f>
        <v>5</v>
      </c>
      <c r="J281" t="b">
        <f t="shared" si="65"/>
        <v>1</v>
      </c>
      <c r="K281" t="str">
        <f t="shared" si="69"/>
        <v>Fulton</v>
      </c>
      <c r="L281" t="b">
        <f t="shared" si="66"/>
        <v>0</v>
      </c>
      <c r="M281" t="str">
        <f t="shared" si="70"/>
        <v/>
      </c>
      <c r="N281">
        <f t="shared" si="61"/>
        <v>25</v>
      </c>
      <c r="O281" t="b">
        <f t="shared" si="62"/>
        <v>0</v>
      </c>
      <c r="P281" t="str">
        <f t="shared" si="63"/>
        <v/>
      </c>
      <c r="Q281" t="str">
        <f t="shared" ca="1" si="64"/>
        <v/>
      </c>
      <c r="T281">
        <v>49</v>
      </c>
      <c r="U281">
        <v>6</v>
      </c>
      <c r="V281">
        <v>0</v>
      </c>
      <c r="Z281" t="str">
        <f t="shared" si="68"/>
        <v/>
      </c>
    </row>
    <row r="282" spans="1:26" x14ac:dyDescent="0.2">
      <c r="A282" s="1"/>
      <c r="B282" s="1" t="s">
        <v>80</v>
      </c>
      <c r="C282" s="1" t="s">
        <v>312</v>
      </c>
      <c r="D282" s="1" t="s">
        <v>313</v>
      </c>
      <c r="G282" s="1" t="s">
        <v>315</v>
      </c>
      <c r="H282">
        <f t="shared" si="67"/>
        <v>4</v>
      </c>
      <c r="I282">
        <f>IF(ISBLANK(A282),I281/1,LOOKUP(Sheet1!G282,FIPS!A$3:A$55,FIPS!C$3:C$55))</f>
        <v>5</v>
      </c>
      <c r="J282" t="b">
        <f t="shared" si="65"/>
        <v>1</v>
      </c>
      <c r="K282" t="str">
        <f t="shared" si="69"/>
        <v>Garland</v>
      </c>
      <c r="L282" t="b">
        <f t="shared" si="66"/>
        <v>0</v>
      </c>
      <c r="M282" t="str">
        <f t="shared" si="70"/>
        <v/>
      </c>
      <c r="N282">
        <f t="shared" si="61"/>
        <v>26</v>
      </c>
      <c r="O282" t="b">
        <f t="shared" si="62"/>
        <v>0</v>
      </c>
      <c r="P282" t="str">
        <f t="shared" si="63"/>
        <v/>
      </c>
      <c r="Q282" t="str">
        <f t="shared" ca="1" si="64"/>
        <v/>
      </c>
      <c r="T282">
        <v>51</v>
      </c>
      <c r="U282">
        <v>4</v>
      </c>
      <c r="V282">
        <v>0</v>
      </c>
      <c r="Z282" t="str">
        <f t="shared" si="68"/>
        <v/>
      </c>
    </row>
    <row r="283" spans="1:26" x14ac:dyDescent="0.2">
      <c r="E283" s="1" t="s">
        <v>316</v>
      </c>
      <c r="F283" s="1" t="s">
        <v>35</v>
      </c>
      <c r="G283" s="1" t="s">
        <v>317</v>
      </c>
      <c r="H283">
        <f t="shared" si="67"/>
        <v>4</v>
      </c>
      <c r="I283">
        <f>IF(ISBLANK(A283),I282/1,LOOKUP(Sheet1!G283,FIPS!A$3:A$55,FIPS!C$3:C$55))</f>
        <v>5</v>
      </c>
      <c r="J283" t="b">
        <f t="shared" si="65"/>
        <v>0</v>
      </c>
      <c r="K283" t="str">
        <f t="shared" si="69"/>
        <v/>
      </c>
      <c r="L283" t="b">
        <f t="shared" si="66"/>
        <v>1</v>
      </c>
      <c r="M283" t="str">
        <f t="shared" si="70"/>
        <v>Hot Springs</v>
      </c>
      <c r="N283">
        <f t="shared" ref="N283:N346" si="71">IF(ISBLANK(A283),IF(ISBLANK(B283),N282,B283/1),"")</f>
        <v>26</v>
      </c>
      <c r="O283" t="b">
        <f t="shared" ref="O283:O346" si="72">AND(ISNUMBER(N283),E283="999",NOT(J283))</f>
        <v>0</v>
      </c>
      <c r="P283" t="str">
        <f t="shared" ref="P283:P346" si="73">IF(O283,17-MATCH(N283-1,N265:N282),"")</f>
        <v/>
      </c>
      <c r="Q283" t="str">
        <f t="shared" ref="Q283:Q346" ca="1" si="74">IF(O283,_xlfn.TEXTJOIN(",",TRUE,INDIRECT(_xlfn.CONCAT("E",(ROW()-P283),":E",(ROW()-1)),TRUE)),"")</f>
        <v/>
      </c>
      <c r="W283">
        <v>33460</v>
      </c>
      <c r="Z283" t="str">
        <f t="shared" si="68"/>
        <v/>
      </c>
    </row>
    <row r="284" spans="1:26" x14ac:dyDescent="0.2">
      <c r="E284" s="1" t="s">
        <v>8</v>
      </c>
      <c r="F284" s="1" t="s">
        <v>9</v>
      </c>
      <c r="G284" s="1" t="s">
        <v>10</v>
      </c>
      <c r="H284">
        <f t="shared" si="67"/>
        <v>4</v>
      </c>
      <c r="I284">
        <f>IF(ISBLANK(A284),I283/1,LOOKUP(Sheet1!G284,FIPS!A$3:A$55,FIPS!C$3:C$55))</f>
        <v>5</v>
      </c>
      <c r="J284" t="b">
        <f t="shared" si="65"/>
        <v>0</v>
      </c>
      <c r="K284" t="str">
        <f t="shared" si="69"/>
        <v/>
      </c>
      <c r="L284" t="b">
        <f t="shared" si="66"/>
        <v>0</v>
      </c>
      <c r="M284" t="str">
        <f t="shared" si="70"/>
        <v/>
      </c>
      <c r="N284">
        <f t="shared" si="71"/>
        <v>26</v>
      </c>
      <c r="O284" t="b">
        <f t="shared" si="72"/>
        <v>1</v>
      </c>
      <c r="P284">
        <f t="shared" si="73"/>
        <v>1</v>
      </c>
      <c r="Q284" t="str">
        <f t="shared" ca="1" si="74"/>
        <v>01;</v>
      </c>
      <c r="W284">
        <v>99999</v>
      </c>
      <c r="Z284" t="str">
        <f t="shared" si="68"/>
        <v/>
      </c>
    </row>
    <row r="285" spans="1:26" x14ac:dyDescent="0.2">
      <c r="A285" s="1"/>
      <c r="B285" s="1" t="s">
        <v>82</v>
      </c>
      <c r="C285" s="1" t="s">
        <v>17</v>
      </c>
      <c r="D285" s="1" t="s">
        <v>18</v>
      </c>
      <c r="E285" s="1" t="s">
        <v>8</v>
      </c>
      <c r="F285" s="1" t="s">
        <v>9</v>
      </c>
      <c r="G285" s="1" t="s">
        <v>318</v>
      </c>
      <c r="H285">
        <f t="shared" si="67"/>
        <v>4</v>
      </c>
      <c r="I285">
        <f>IF(ISBLANK(A285),I284/1,LOOKUP(Sheet1!G285,FIPS!A$3:A$55,FIPS!C$3:C$55))</f>
        <v>5</v>
      </c>
      <c r="J285" t="b">
        <f t="shared" si="65"/>
        <v>1</v>
      </c>
      <c r="K285" t="str">
        <f t="shared" si="69"/>
        <v>Grant</v>
      </c>
      <c r="L285" t="b">
        <f t="shared" si="66"/>
        <v>0</v>
      </c>
      <c r="M285" t="str">
        <f t="shared" si="70"/>
        <v/>
      </c>
      <c r="N285">
        <f t="shared" si="71"/>
        <v>27</v>
      </c>
      <c r="O285" t="b">
        <f t="shared" si="72"/>
        <v>0</v>
      </c>
      <c r="P285" t="str">
        <f t="shared" si="73"/>
        <v/>
      </c>
      <c r="Q285" t="str">
        <f t="shared" ca="1" si="74"/>
        <v/>
      </c>
      <c r="T285">
        <v>53</v>
      </c>
      <c r="U285">
        <v>6</v>
      </c>
      <c r="V285">
        <v>0</v>
      </c>
      <c r="Z285" t="str">
        <f t="shared" si="68"/>
        <v/>
      </c>
    </row>
    <row r="286" spans="1:26" x14ac:dyDescent="0.2">
      <c r="A286" s="1"/>
      <c r="B286" s="1" t="s">
        <v>84</v>
      </c>
      <c r="C286" s="1" t="s">
        <v>17</v>
      </c>
      <c r="D286" s="1" t="s">
        <v>18</v>
      </c>
      <c r="G286" s="1" t="s">
        <v>94</v>
      </c>
      <c r="H286">
        <f t="shared" si="67"/>
        <v>4</v>
      </c>
      <c r="I286">
        <f>IF(ISBLANK(A286),I285/1,LOOKUP(Sheet1!G286,FIPS!A$3:A$55,FIPS!C$3:C$55))</f>
        <v>5</v>
      </c>
      <c r="J286" t="b">
        <f t="shared" si="65"/>
        <v>1</v>
      </c>
      <c r="K286" t="str">
        <f t="shared" si="69"/>
        <v>Greene</v>
      </c>
      <c r="L286" t="b">
        <f t="shared" si="66"/>
        <v>0</v>
      </c>
      <c r="M286" t="str">
        <f t="shared" si="70"/>
        <v/>
      </c>
      <c r="N286">
        <f t="shared" si="71"/>
        <v>28</v>
      </c>
      <c r="O286" t="b">
        <f t="shared" si="72"/>
        <v>0</v>
      </c>
      <c r="P286" t="str">
        <f t="shared" si="73"/>
        <v/>
      </c>
      <c r="Q286" t="str">
        <f t="shared" ca="1" si="74"/>
        <v/>
      </c>
      <c r="T286">
        <v>55</v>
      </c>
      <c r="U286">
        <v>5</v>
      </c>
      <c r="V286">
        <v>0</v>
      </c>
      <c r="Z286" t="str">
        <f t="shared" si="68"/>
        <v/>
      </c>
    </row>
    <row r="287" spans="1:26" x14ac:dyDescent="0.2">
      <c r="E287" s="1" t="s">
        <v>52</v>
      </c>
      <c r="F287" s="1" t="s">
        <v>6</v>
      </c>
      <c r="G287" s="1" t="s">
        <v>319</v>
      </c>
      <c r="H287">
        <f t="shared" si="67"/>
        <v>4</v>
      </c>
      <c r="I287">
        <f>IF(ISBLANK(A287),I286/1,LOOKUP(Sheet1!G287,FIPS!A$3:A$55,FIPS!C$3:C$55))</f>
        <v>5</v>
      </c>
      <c r="J287" t="b">
        <f t="shared" si="65"/>
        <v>0</v>
      </c>
      <c r="K287" t="str">
        <f t="shared" si="69"/>
        <v/>
      </c>
      <c r="L287" t="b">
        <f t="shared" si="66"/>
        <v>1</v>
      </c>
      <c r="M287" t="str">
        <f t="shared" si="70"/>
        <v>Paragould</v>
      </c>
      <c r="N287">
        <f t="shared" si="71"/>
        <v>28</v>
      </c>
      <c r="O287" t="b">
        <f t="shared" si="72"/>
        <v>0</v>
      </c>
      <c r="P287" t="str">
        <f t="shared" si="73"/>
        <v/>
      </c>
      <c r="Q287" t="str">
        <f t="shared" ca="1" si="74"/>
        <v/>
      </c>
      <c r="W287">
        <v>53390</v>
      </c>
      <c r="Z287" t="str">
        <f t="shared" si="68"/>
        <v/>
      </c>
    </row>
    <row r="288" spans="1:26" x14ac:dyDescent="0.2">
      <c r="E288" s="1" t="s">
        <v>8</v>
      </c>
      <c r="F288" s="1" t="s">
        <v>9</v>
      </c>
      <c r="G288" s="1" t="s">
        <v>10</v>
      </c>
      <c r="H288">
        <f t="shared" si="67"/>
        <v>4</v>
      </c>
      <c r="I288">
        <f>IF(ISBLANK(A288),I287/1,LOOKUP(Sheet1!G288,FIPS!A$3:A$55,FIPS!C$3:C$55))</f>
        <v>5</v>
      </c>
      <c r="J288" t="b">
        <f t="shared" si="65"/>
        <v>0</v>
      </c>
      <c r="K288" t="str">
        <f t="shared" si="69"/>
        <v/>
      </c>
      <c r="L288" t="b">
        <f t="shared" si="66"/>
        <v>0</v>
      </c>
      <c r="M288" t="str">
        <f t="shared" si="70"/>
        <v/>
      </c>
      <c r="N288">
        <f t="shared" si="71"/>
        <v>28</v>
      </c>
      <c r="O288" t="b">
        <f t="shared" si="72"/>
        <v>1</v>
      </c>
      <c r="P288">
        <f t="shared" si="73"/>
        <v>1</v>
      </c>
      <c r="Q288" t="str">
        <f t="shared" ca="1" si="74"/>
        <v>017</v>
      </c>
      <c r="W288">
        <v>99999</v>
      </c>
      <c r="Z288" t="str">
        <f t="shared" si="68"/>
        <v/>
      </c>
    </row>
    <row r="289" spans="1:26" x14ac:dyDescent="0.2">
      <c r="A289" s="1"/>
      <c r="B289" s="1" t="s">
        <v>88</v>
      </c>
      <c r="C289" s="1" t="s">
        <v>17</v>
      </c>
      <c r="D289" s="1" t="s">
        <v>18</v>
      </c>
      <c r="E289" s="1" t="s">
        <v>8</v>
      </c>
      <c r="F289" s="1" t="s">
        <v>9</v>
      </c>
      <c r="G289" s="1" t="s">
        <v>320</v>
      </c>
      <c r="H289">
        <f t="shared" si="67"/>
        <v>4</v>
      </c>
      <c r="I289">
        <f>IF(ISBLANK(A289),I288/1,LOOKUP(Sheet1!G289,FIPS!A$3:A$55,FIPS!C$3:C$55))</f>
        <v>5</v>
      </c>
      <c r="J289" t="b">
        <f t="shared" si="65"/>
        <v>1</v>
      </c>
      <c r="K289" t="str">
        <f t="shared" si="69"/>
        <v>Hempstead</v>
      </c>
      <c r="L289" t="b">
        <f t="shared" si="66"/>
        <v>0</v>
      </c>
      <c r="M289" t="str">
        <f t="shared" si="70"/>
        <v/>
      </c>
      <c r="N289">
        <f t="shared" si="71"/>
        <v>29</v>
      </c>
      <c r="O289" t="b">
        <f t="shared" si="72"/>
        <v>0</v>
      </c>
      <c r="P289" t="str">
        <f t="shared" si="73"/>
        <v/>
      </c>
      <c r="Q289" t="str">
        <f t="shared" ca="1" si="74"/>
        <v/>
      </c>
      <c r="T289">
        <v>57</v>
      </c>
      <c r="U289">
        <v>6</v>
      </c>
      <c r="V289">
        <v>0</v>
      </c>
      <c r="Z289" t="str">
        <f t="shared" si="68"/>
        <v/>
      </c>
    </row>
    <row r="290" spans="1:26" x14ac:dyDescent="0.2">
      <c r="A290" s="1"/>
      <c r="B290" s="1" t="s">
        <v>90</v>
      </c>
      <c r="C290" s="1" t="s">
        <v>17</v>
      </c>
      <c r="D290" s="1" t="s">
        <v>18</v>
      </c>
      <c r="E290" s="1" t="s">
        <v>8</v>
      </c>
      <c r="F290" s="1" t="s">
        <v>9</v>
      </c>
      <c r="G290" s="1" t="s">
        <v>321</v>
      </c>
      <c r="H290">
        <f t="shared" si="67"/>
        <v>4</v>
      </c>
      <c r="I290">
        <f>IF(ISBLANK(A290),I289/1,LOOKUP(Sheet1!G290,FIPS!A$3:A$55,FIPS!C$3:C$55))</f>
        <v>5</v>
      </c>
      <c r="J290" t="b">
        <f t="shared" si="65"/>
        <v>1</v>
      </c>
      <c r="K290" t="str">
        <f t="shared" si="69"/>
        <v>Hot Spring</v>
      </c>
      <c r="L290" t="b">
        <f t="shared" si="66"/>
        <v>0</v>
      </c>
      <c r="M290" t="str">
        <f t="shared" si="70"/>
        <v/>
      </c>
      <c r="N290">
        <f t="shared" si="71"/>
        <v>30</v>
      </c>
      <c r="O290" t="b">
        <f t="shared" si="72"/>
        <v>0</v>
      </c>
      <c r="P290" t="str">
        <f t="shared" si="73"/>
        <v/>
      </c>
      <c r="Q290" t="str">
        <f t="shared" ca="1" si="74"/>
        <v/>
      </c>
      <c r="T290">
        <v>59</v>
      </c>
      <c r="U290">
        <v>5</v>
      </c>
      <c r="V290">
        <v>0</v>
      </c>
      <c r="Z290" t="str">
        <f t="shared" si="68"/>
        <v/>
      </c>
    </row>
    <row r="291" spans="1:26" x14ac:dyDescent="0.2">
      <c r="A291" s="1"/>
      <c r="B291" s="1" t="s">
        <v>92</v>
      </c>
      <c r="C291" s="1" t="s">
        <v>17</v>
      </c>
      <c r="D291" s="1" t="s">
        <v>18</v>
      </c>
      <c r="E291" s="1" t="s">
        <v>8</v>
      </c>
      <c r="F291" s="1" t="s">
        <v>9</v>
      </c>
      <c r="G291" s="1" t="s">
        <v>322</v>
      </c>
      <c r="H291">
        <f t="shared" si="67"/>
        <v>4</v>
      </c>
      <c r="I291">
        <f>IF(ISBLANK(A291),I290/1,LOOKUP(Sheet1!G291,FIPS!A$3:A$55,FIPS!C$3:C$55))</f>
        <v>5</v>
      </c>
      <c r="J291" t="b">
        <f t="shared" si="65"/>
        <v>1</v>
      </c>
      <c r="K291" t="str">
        <f t="shared" si="69"/>
        <v>Howard</v>
      </c>
      <c r="L291" t="b">
        <f t="shared" si="66"/>
        <v>0</v>
      </c>
      <c r="M291" t="str">
        <f t="shared" si="70"/>
        <v/>
      </c>
      <c r="N291">
        <f t="shared" si="71"/>
        <v>31</v>
      </c>
      <c r="O291" t="b">
        <f t="shared" si="72"/>
        <v>0</v>
      </c>
      <c r="P291" t="str">
        <f t="shared" si="73"/>
        <v/>
      </c>
      <c r="Q291" t="str">
        <f t="shared" ca="1" si="74"/>
        <v/>
      </c>
      <c r="T291">
        <v>61</v>
      </c>
      <c r="U291">
        <v>6</v>
      </c>
      <c r="V291">
        <v>0</v>
      </c>
      <c r="Z291" t="str">
        <f t="shared" si="68"/>
        <v/>
      </c>
    </row>
    <row r="292" spans="1:26" x14ac:dyDescent="0.2">
      <c r="A292" s="1"/>
      <c r="B292" s="1" t="s">
        <v>25</v>
      </c>
      <c r="C292" s="1" t="s">
        <v>17</v>
      </c>
      <c r="D292" s="1" t="s">
        <v>18</v>
      </c>
      <c r="E292" s="1" t="s">
        <v>8</v>
      </c>
      <c r="F292" s="1" t="s">
        <v>9</v>
      </c>
      <c r="G292" s="1" t="s">
        <v>323</v>
      </c>
      <c r="H292">
        <f t="shared" si="67"/>
        <v>4</v>
      </c>
      <c r="I292">
        <f>IF(ISBLANK(A292),I291/1,LOOKUP(Sheet1!G292,FIPS!A$3:A$55,FIPS!C$3:C$55))</f>
        <v>5</v>
      </c>
      <c r="J292" t="b">
        <f t="shared" si="65"/>
        <v>1</v>
      </c>
      <c r="K292" t="str">
        <f t="shared" si="69"/>
        <v>Independence</v>
      </c>
      <c r="L292" t="b">
        <f t="shared" si="66"/>
        <v>0</v>
      </c>
      <c r="M292" t="str">
        <f t="shared" si="70"/>
        <v/>
      </c>
      <c r="N292">
        <f t="shared" si="71"/>
        <v>32</v>
      </c>
      <c r="O292" t="b">
        <f t="shared" si="72"/>
        <v>0</v>
      </c>
      <c r="P292" t="str">
        <f t="shared" si="73"/>
        <v/>
      </c>
      <c r="Q292" t="str">
        <f t="shared" ca="1" si="74"/>
        <v/>
      </c>
      <c r="T292">
        <v>63</v>
      </c>
      <c r="U292">
        <v>5</v>
      </c>
      <c r="V292">
        <v>0</v>
      </c>
      <c r="Z292" t="str">
        <f t="shared" si="68"/>
        <v/>
      </c>
    </row>
    <row r="293" spans="1:26" x14ac:dyDescent="0.2">
      <c r="A293" s="1"/>
      <c r="B293" s="1" t="s">
        <v>72</v>
      </c>
      <c r="C293" s="1" t="s">
        <v>17</v>
      </c>
      <c r="D293" s="1" t="s">
        <v>18</v>
      </c>
      <c r="E293" s="1" t="s">
        <v>8</v>
      </c>
      <c r="F293" s="1" t="s">
        <v>9</v>
      </c>
      <c r="G293" s="1" t="s">
        <v>324</v>
      </c>
      <c r="H293">
        <f t="shared" si="67"/>
        <v>4</v>
      </c>
      <c r="I293">
        <f>IF(ISBLANK(A293),I292/1,LOOKUP(Sheet1!G293,FIPS!A$3:A$55,FIPS!C$3:C$55))</f>
        <v>5</v>
      </c>
      <c r="J293" t="b">
        <f t="shared" si="65"/>
        <v>1</v>
      </c>
      <c r="K293" t="str">
        <f t="shared" si="69"/>
        <v>Izard</v>
      </c>
      <c r="L293" t="b">
        <f t="shared" si="66"/>
        <v>0</v>
      </c>
      <c r="M293" t="str">
        <f t="shared" si="70"/>
        <v/>
      </c>
      <c r="N293">
        <f t="shared" si="71"/>
        <v>33</v>
      </c>
      <c r="O293" t="b">
        <f t="shared" si="72"/>
        <v>0</v>
      </c>
      <c r="P293" t="str">
        <f t="shared" si="73"/>
        <v/>
      </c>
      <c r="Q293" t="str">
        <f t="shared" ca="1" si="74"/>
        <v/>
      </c>
      <c r="T293">
        <v>65</v>
      </c>
      <c r="U293">
        <v>6</v>
      </c>
      <c r="V293">
        <v>0</v>
      </c>
      <c r="Z293" t="str">
        <f t="shared" si="68"/>
        <v/>
      </c>
    </row>
    <row r="294" spans="1:26" x14ac:dyDescent="0.2">
      <c r="A294" s="1"/>
      <c r="B294" s="1" t="s">
        <v>96</v>
      </c>
      <c r="C294" s="1" t="s">
        <v>17</v>
      </c>
      <c r="D294" s="1" t="s">
        <v>18</v>
      </c>
      <c r="E294" s="1" t="s">
        <v>8</v>
      </c>
      <c r="F294" s="1" t="s">
        <v>9</v>
      </c>
      <c r="G294" s="1" t="s">
        <v>100</v>
      </c>
      <c r="H294">
        <f t="shared" si="67"/>
        <v>4</v>
      </c>
      <c r="I294">
        <f>IF(ISBLANK(A294),I293/1,LOOKUP(Sheet1!G294,FIPS!A$3:A$55,FIPS!C$3:C$55))</f>
        <v>5</v>
      </c>
      <c r="J294" t="b">
        <f t="shared" si="65"/>
        <v>1</v>
      </c>
      <c r="K294" t="str">
        <f t="shared" si="69"/>
        <v>Jackson</v>
      </c>
      <c r="L294" t="b">
        <f t="shared" si="66"/>
        <v>0</v>
      </c>
      <c r="M294" t="str">
        <f t="shared" si="70"/>
        <v/>
      </c>
      <c r="N294">
        <f t="shared" si="71"/>
        <v>34</v>
      </c>
      <c r="O294" t="b">
        <f t="shared" si="72"/>
        <v>0</v>
      </c>
      <c r="P294" t="str">
        <f t="shared" si="73"/>
        <v/>
      </c>
      <c r="Q294" t="str">
        <f t="shared" ca="1" si="74"/>
        <v/>
      </c>
      <c r="T294">
        <v>67</v>
      </c>
      <c r="U294">
        <v>6</v>
      </c>
      <c r="V294">
        <v>0</v>
      </c>
      <c r="Z294" t="str">
        <f t="shared" si="68"/>
        <v/>
      </c>
    </row>
    <row r="295" spans="1:26" x14ac:dyDescent="0.2">
      <c r="A295" s="1"/>
      <c r="B295" s="1" t="s">
        <v>5</v>
      </c>
      <c r="C295" s="1" t="s">
        <v>325</v>
      </c>
      <c r="D295" s="1" t="s">
        <v>26</v>
      </c>
      <c r="G295" s="1" t="s">
        <v>104</v>
      </c>
      <c r="H295">
        <f t="shared" si="67"/>
        <v>4</v>
      </c>
      <c r="I295">
        <f>IF(ISBLANK(A295),I294/1,LOOKUP(Sheet1!G295,FIPS!A$3:A$55,FIPS!C$3:C$55))</f>
        <v>5</v>
      </c>
      <c r="J295" t="b">
        <f t="shared" ref="J295:J358" si="75">NOT(ISBLANK(B295))</f>
        <v>1</v>
      </c>
      <c r="K295" t="str">
        <f t="shared" si="69"/>
        <v>Jefferson</v>
      </c>
      <c r="L295" t="b">
        <f t="shared" ref="L295:L358" si="76">IF(NOT(J295),AND(NOT(ISBLANK(E295)),E295&lt;&gt;"999"),FALSE())</f>
        <v>0</v>
      </c>
      <c r="M295" t="str">
        <f t="shared" si="70"/>
        <v/>
      </c>
      <c r="N295">
        <f t="shared" si="71"/>
        <v>35</v>
      </c>
      <c r="O295" t="b">
        <f t="shared" si="72"/>
        <v>0</v>
      </c>
      <c r="P295" t="str">
        <f t="shared" si="73"/>
        <v/>
      </c>
      <c r="Q295" t="str">
        <f t="shared" ca="1" si="74"/>
        <v/>
      </c>
      <c r="T295">
        <v>69</v>
      </c>
      <c r="U295">
        <v>4</v>
      </c>
      <c r="V295">
        <v>6240</v>
      </c>
      <c r="Z295" t="str">
        <f t="shared" si="68"/>
        <v/>
      </c>
    </row>
    <row r="296" spans="1:26" x14ac:dyDescent="0.2">
      <c r="E296" s="1" t="s">
        <v>57</v>
      </c>
      <c r="F296" s="1" t="s">
        <v>70</v>
      </c>
      <c r="G296" s="1" t="s">
        <v>326</v>
      </c>
      <c r="H296">
        <f t="shared" si="67"/>
        <v>4</v>
      </c>
      <c r="I296">
        <f>IF(ISBLANK(A296),I295/1,LOOKUP(Sheet1!G296,FIPS!A$3:A$55,FIPS!C$3:C$55))</f>
        <v>5</v>
      </c>
      <c r="J296" t="b">
        <f t="shared" si="75"/>
        <v>0</v>
      </c>
      <c r="K296" t="str">
        <f t="shared" si="69"/>
        <v/>
      </c>
      <c r="L296" t="b">
        <f t="shared" si="76"/>
        <v>1</v>
      </c>
      <c r="M296" t="str">
        <f t="shared" si="70"/>
        <v>Pine Bluff</v>
      </c>
      <c r="N296">
        <f t="shared" si="71"/>
        <v>35</v>
      </c>
      <c r="O296" t="b">
        <f t="shared" si="72"/>
        <v>0</v>
      </c>
      <c r="P296" t="str">
        <f t="shared" si="73"/>
        <v/>
      </c>
      <c r="Q296" t="str">
        <f t="shared" ca="1" si="74"/>
        <v/>
      </c>
      <c r="W296">
        <v>55310</v>
      </c>
      <c r="Z296" t="str">
        <f t="shared" si="68"/>
        <v/>
      </c>
    </row>
    <row r="297" spans="1:26" x14ac:dyDescent="0.2">
      <c r="E297" s="1" t="s">
        <v>8</v>
      </c>
      <c r="F297" s="1" t="s">
        <v>9</v>
      </c>
      <c r="G297" s="1" t="s">
        <v>10</v>
      </c>
      <c r="H297">
        <f t="shared" si="67"/>
        <v>4</v>
      </c>
      <c r="I297">
        <f>IF(ISBLANK(A297),I296/1,LOOKUP(Sheet1!G297,FIPS!A$3:A$55,FIPS!C$3:C$55))</f>
        <v>5</v>
      </c>
      <c r="J297" t="b">
        <f t="shared" si="75"/>
        <v>0</v>
      </c>
      <c r="K297" t="str">
        <f t="shared" si="69"/>
        <v/>
      </c>
      <c r="L297" t="b">
        <f t="shared" si="76"/>
        <v>0</v>
      </c>
      <c r="M297" t="str">
        <f t="shared" si="70"/>
        <v/>
      </c>
      <c r="N297">
        <f t="shared" si="71"/>
        <v>35</v>
      </c>
      <c r="O297" t="b">
        <f t="shared" si="72"/>
        <v>1</v>
      </c>
      <c r="P297">
        <f t="shared" si="73"/>
        <v>1</v>
      </c>
      <c r="Q297" t="str">
        <f t="shared" ca="1" si="74"/>
        <v>018</v>
      </c>
      <c r="W297">
        <v>99999</v>
      </c>
      <c r="Z297" t="str">
        <f t="shared" si="68"/>
        <v/>
      </c>
    </row>
    <row r="298" spans="1:26" x14ac:dyDescent="0.2">
      <c r="A298" s="1"/>
      <c r="B298" s="1" t="s">
        <v>99</v>
      </c>
      <c r="C298" s="1" t="s">
        <v>17</v>
      </c>
      <c r="D298" s="1" t="s">
        <v>18</v>
      </c>
      <c r="E298" s="1" t="s">
        <v>8</v>
      </c>
      <c r="F298" s="1" t="s">
        <v>9</v>
      </c>
      <c r="G298" s="1" t="s">
        <v>327</v>
      </c>
      <c r="H298">
        <f t="shared" si="67"/>
        <v>4</v>
      </c>
      <c r="I298">
        <f>IF(ISBLANK(A298),I297/1,LOOKUP(Sheet1!G298,FIPS!A$3:A$55,FIPS!C$3:C$55))</f>
        <v>5</v>
      </c>
      <c r="J298" t="b">
        <f t="shared" si="75"/>
        <v>1</v>
      </c>
      <c r="K298" t="str">
        <f t="shared" si="69"/>
        <v>Johnson</v>
      </c>
      <c r="L298" t="b">
        <f t="shared" si="76"/>
        <v>0</v>
      </c>
      <c r="M298" t="str">
        <f t="shared" si="70"/>
        <v/>
      </c>
      <c r="N298">
        <f t="shared" si="71"/>
        <v>36</v>
      </c>
      <c r="O298" t="b">
        <f t="shared" si="72"/>
        <v>0</v>
      </c>
      <c r="P298" t="str">
        <f t="shared" si="73"/>
        <v/>
      </c>
      <c r="Q298" t="str">
        <f t="shared" ca="1" si="74"/>
        <v/>
      </c>
      <c r="T298">
        <v>71</v>
      </c>
      <c r="U298">
        <v>6</v>
      </c>
      <c r="V298">
        <v>0</v>
      </c>
      <c r="Z298" t="str">
        <f t="shared" si="68"/>
        <v/>
      </c>
    </row>
    <row r="299" spans="1:26" x14ac:dyDescent="0.2">
      <c r="A299" s="1"/>
      <c r="B299" s="1" t="s">
        <v>103</v>
      </c>
      <c r="C299" s="1" t="s">
        <v>17</v>
      </c>
      <c r="D299" s="1" t="s">
        <v>18</v>
      </c>
      <c r="E299" s="1" t="s">
        <v>8</v>
      </c>
      <c r="F299" s="1" t="s">
        <v>9</v>
      </c>
      <c r="G299" s="1" t="s">
        <v>328</v>
      </c>
      <c r="H299">
        <f t="shared" si="67"/>
        <v>4</v>
      </c>
      <c r="I299">
        <f>IF(ISBLANK(A299),I298/1,LOOKUP(Sheet1!G299,FIPS!A$3:A$55,FIPS!C$3:C$55))</f>
        <v>5</v>
      </c>
      <c r="J299" t="b">
        <f t="shared" si="75"/>
        <v>1</v>
      </c>
      <c r="K299" t="str">
        <f t="shared" si="69"/>
        <v>Lafayette</v>
      </c>
      <c r="L299" t="b">
        <f t="shared" si="76"/>
        <v>0</v>
      </c>
      <c r="M299" t="str">
        <f t="shared" si="70"/>
        <v/>
      </c>
      <c r="N299">
        <f t="shared" si="71"/>
        <v>37</v>
      </c>
      <c r="O299" t="b">
        <f t="shared" si="72"/>
        <v>0</v>
      </c>
      <c r="P299" t="str">
        <f t="shared" si="73"/>
        <v/>
      </c>
      <c r="Q299" t="str">
        <f t="shared" ca="1" si="74"/>
        <v/>
      </c>
      <c r="T299">
        <v>73</v>
      </c>
      <c r="U299">
        <v>6</v>
      </c>
      <c r="V299">
        <v>0</v>
      </c>
      <c r="Z299" t="str">
        <f t="shared" si="68"/>
        <v/>
      </c>
    </row>
    <row r="300" spans="1:26" x14ac:dyDescent="0.2">
      <c r="A300" s="1"/>
      <c r="B300" s="1" t="s">
        <v>101</v>
      </c>
      <c r="C300" s="1" t="s">
        <v>17</v>
      </c>
      <c r="D300" s="1" t="s">
        <v>18</v>
      </c>
      <c r="E300" s="1" t="s">
        <v>8</v>
      </c>
      <c r="F300" s="1" t="s">
        <v>9</v>
      </c>
      <c r="G300" s="1" t="s">
        <v>121</v>
      </c>
      <c r="H300">
        <f t="shared" si="67"/>
        <v>4</v>
      </c>
      <c r="I300">
        <f>IF(ISBLANK(A300),I299/1,LOOKUP(Sheet1!G300,FIPS!A$3:A$55,FIPS!C$3:C$55))</f>
        <v>5</v>
      </c>
      <c r="J300" t="b">
        <f t="shared" si="75"/>
        <v>1</v>
      </c>
      <c r="K300" t="str">
        <f t="shared" si="69"/>
        <v>Lawrence</v>
      </c>
      <c r="L300" t="b">
        <f t="shared" si="76"/>
        <v>0</v>
      </c>
      <c r="M300" t="str">
        <f t="shared" si="70"/>
        <v/>
      </c>
      <c r="N300">
        <f t="shared" si="71"/>
        <v>38</v>
      </c>
      <c r="O300" t="b">
        <f t="shared" si="72"/>
        <v>0</v>
      </c>
      <c r="P300" t="str">
        <f t="shared" si="73"/>
        <v/>
      </c>
      <c r="Q300" t="str">
        <f t="shared" ca="1" si="74"/>
        <v/>
      </c>
      <c r="T300">
        <v>75</v>
      </c>
      <c r="U300">
        <v>6</v>
      </c>
      <c r="V300">
        <v>0</v>
      </c>
      <c r="Z300" t="str">
        <f t="shared" si="68"/>
        <v/>
      </c>
    </row>
    <row r="301" spans="1:26" x14ac:dyDescent="0.2">
      <c r="A301" s="1"/>
      <c r="B301" s="1" t="s">
        <v>75</v>
      </c>
      <c r="C301" s="1" t="s">
        <v>17</v>
      </c>
      <c r="D301" s="1" t="s">
        <v>18</v>
      </c>
      <c r="E301" s="1" t="s">
        <v>8</v>
      </c>
      <c r="F301" s="1" t="s">
        <v>9</v>
      </c>
      <c r="G301" s="1" t="s">
        <v>123</v>
      </c>
      <c r="H301">
        <f t="shared" si="67"/>
        <v>4</v>
      </c>
      <c r="I301">
        <f>IF(ISBLANK(A301),I300/1,LOOKUP(Sheet1!G301,FIPS!A$3:A$55,FIPS!C$3:C$55))</f>
        <v>5</v>
      </c>
      <c r="J301" t="b">
        <f t="shared" si="75"/>
        <v>1</v>
      </c>
      <c r="K301" t="str">
        <f t="shared" si="69"/>
        <v>Lee</v>
      </c>
      <c r="L301" t="b">
        <f t="shared" si="76"/>
        <v>0</v>
      </c>
      <c r="M301" t="str">
        <f t="shared" si="70"/>
        <v/>
      </c>
      <c r="N301">
        <f t="shared" si="71"/>
        <v>39</v>
      </c>
      <c r="O301" t="b">
        <f t="shared" si="72"/>
        <v>0</v>
      </c>
      <c r="P301" t="str">
        <f t="shared" si="73"/>
        <v/>
      </c>
      <c r="Q301" t="str">
        <f t="shared" ca="1" si="74"/>
        <v/>
      </c>
      <c r="T301">
        <v>77</v>
      </c>
      <c r="U301">
        <v>6</v>
      </c>
      <c r="V301">
        <v>0</v>
      </c>
      <c r="Z301" t="str">
        <f t="shared" si="68"/>
        <v/>
      </c>
    </row>
    <row r="302" spans="1:26" x14ac:dyDescent="0.2">
      <c r="A302" s="1"/>
      <c r="B302" s="1" t="s">
        <v>55</v>
      </c>
      <c r="C302" s="1" t="s">
        <v>17</v>
      </c>
      <c r="D302" s="1" t="s">
        <v>18</v>
      </c>
      <c r="E302" s="1" t="s">
        <v>8</v>
      </c>
      <c r="F302" s="1" t="s">
        <v>9</v>
      </c>
      <c r="G302" s="1" t="s">
        <v>329</v>
      </c>
      <c r="H302">
        <f t="shared" si="67"/>
        <v>4</v>
      </c>
      <c r="I302">
        <f>IF(ISBLANK(A302),I301/1,LOOKUP(Sheet1!G302,FIPS!A$3:A$55,FIPS!C$3:C$55))</f>
        <v>5</v>
      </c>
      <c r="J302" t="b">
        <f t="shared" si="75"/>
        <v>1</v>
      </c>
      <c r="K302" t="str">
        <f t="shared" si="69"/>
        <v>Lincoln</v>
      </c>
      <c r="L302" t="b">
        <f t="shared" si="76"/>
        <v>0</v>
      </c>
      <c r="M302" t="str">
        <f t="shared" si="70"/>
        <v/>
      </c>
      <c r="N302">
        <f t="shared" si="71"/>
        <v>40</v>
      </c>
      <c r="O302" t="b">
        <f t="shared" si="72"/>
        <v>0</v>
      </c>
      <c r="P302" t="str">
        <f t="shared" si="73"/>
        <v/>
      </c>
      <c r="Q302" t="str">
        <f t="shared" ca="1" si="74"/>
        <v/>
      </c>
      <c r="T302">
        <v>79</v>
      </c>
      <c r="U302">
        <v>6</v>
      </c>
      <c r="V302">
        <v>0</v>
      </c>
      <c r="Z302" t="str">
        <f t="shared" si="68"/>
        <v/>
      </c>
    </row>
    <row r="303" spans="1:26" x14ac:dyDescent="0.2">
      <c r="A303" s="1"/>
      <c r="B303" s="1" t="s">
        <v>122</v>
      </c>
      <c r="C303" s="1" t="s">
        <v>17</v>
      </c>
      <c r="D303" s="1" t="s">
        <v>18</v>
      </c>
      <c r="E303" s="1" t="s">
        <v>8</v>
      </c>
      <c r="F303" s="1" t="s">
        <v>9</v>
      </c>
      <c r="G303" s="1" t="s">
        <v>330</v>
      </c>
      <c r="H303">
        <f t="shared" si="67"/>
        <v>4</v>
      </c>
      <c r="I303">
        <f>IF(ISBLANK(A303),I302/1,LOOKUP(Sheet1!G303,FIPS!A$3:A$55,FIPS!C$3:C$55))</f>
        <v>5</v>
      </c>
      <c r="J303" t="b">
        <f t="shared" si="75"/>
        <v>1</v>
      </c>
      <c r="K303" t="str">
        <f t="shared" si="69"/>
        <v>Little River</v>
      </c>
      <c r="L303" t="b">
        <f t="shared" si="76"/>
        <v>0</v>
      </c>
      <c r="M303" t="str">
        <f t="shared" si="70"/>
        <v/>
      </c>
      <c r="N303">
        <f t="shared" si="71"/>
        <v>41</v>
      </c>
      <c r="O303" t="b">
        <f t="shared" si="72"/>
        <v>0</v>
      </c>
      <c r="P303" t="str">
        <f t="shared" si="73"/>
        <v/>
      </c>
      <c r="Q303" t="str">
        <f t="shared" ca="1" si="74"/>
        <v/>
      </c>
      <c r="T303">
        <v>81</v>
      </c>
      <c r="U303">
        <v>6</v>
      </c>
      <c r="V303">
        <v>0</v>
      </c>
      <c r="Z303" t="str">
        <f t="shared" si="68"/>
        <v/>
      </c>
    </row>
    <row r="304" spans="1:26" x14ac:dyDescent="0.2">
      <c r="A304" s="1"/>
      <c r="B304" s="1" t="s">
        <v>127</v>
      </c>
      <c r="C304" s="1" t="s">
        <v>17</v>
      </c>
      <c r="D304" s="1" t="s">
        <v>18</v>
      </c>
      <c r="E304" s="1" t="s">
        <v>8</v>
      </c>
      <c r="F304" s="1" t="s">
        <v>9</v>
      </c>
      <c r="G304" s="1" t="s">
        <v>331</v>
      </c>
      <c r="H304">
        <f t="shared" si="67"/>
        <v>4</v>
      </c>
      <c r="I304">
        <f>IF(ISBLANK(A304),I303/1,LOOKUP(Sheet1!G304,FIPS!A$3:A$55,FIPS!C$3:C$55))</f>
        <v>5</v>
      </c>
      <c r="J304" t="b">
        <f t="shared" si="75"/>
        <v>1</v>
      </c>
      <c r="K304" t="str">
        <f t="shared" si="69"/>
        <v>Logan</v>
      </c>
      <c r="L304" t="b">
        <f t="shared" si="76"/>
        <v>0</v>
      </c>
      <c r="M304" t="str">
        <f t="shared" si="70"/>
        <v/>
      </c>
      <c r="N304">
        <f t="shared" si="71"/>
        <v>42</v>
      </c>
      <c r="O304" t="b">
        <f t="shared" si="72"/>
        <v>0</v>
      </c>
      <c r="P304" t="str">
        <f t="shared" si="73"/>
        <v/>
      </c>
      <c r="Q304" t="str">
        <f t="shared" ca="1" si="74"/>
        <v/>
      </c>
      <c r="T304">
        <v>83</v>
      </c>
      <c r="U304">
        <v>6</v>
      </c>
      <c r="V304">
        <v>0</v>
      </c>
      <c r="Z304" t="str">
        <f t="shared" si="68"/>
        <v/>
      </c>
    </row>
    <row r="305" spans="1:26" x14ac:dyDescent="0.2">
      <c r="A305" s="1"/>
      <c r="B305" s="1" t="s">
        <v>135</v>
      </c>
      <c r="C305" s="1" t="s">
        <v>332</v>
      </c>
      <c r="D305" s="1" t="s">
        <v>309</v>
      </c>
      <c r="E305" s="1" t="s">
        <v>8</v>
      </c>
      <c r="F305" s="1" t="s">
        <v>9</v>
      </c>
      <c r="G305" s="1" t="s">
        <v>333</v>
      </c>
      <c r="H305">
        <f t="shared" si="67"/>
        <v>4</v>
      </c>
      <c r="I305">
        <f>IF(ISBLANK(A305),I304/1,LOOKUP(Sheet1!G305,FIPS!A$3:A$55,FIPS!C$3:C$55))</f>
        <v>5</v>
      </c>
      <c r="J305" t="b">
        <f t="shared" si="75"/>
        <v>1</v>
      </c>
      <c r="K305" t="str">
        <f t="shared" si="69"/>
        <v>Lonoke</v>
      </c>
      <c r="L305" t="b">
        <f t="shared" si="76"/>
        <v>0</v>
      </c>
      <c r="M305" t="str">
        <f t="shared" si="70"/>
        <v/>
      </c>
      <c r="N305">
        <f t="shared" si="71"/>
        <v>43</v>
      </c>
      <c r="O305" t="b">
        <f t="shared" si="72"/>
        <v>0</v>
      </c>
      <c r="P305" t="str">
        <f t="shared" si="73"/>
        <v/>
      </c>
      <c r="Q305" t="str">
        <f t="shared" ca="1" si="74"/>
        <v/>
      </c>
      <c r="T305">
        <v>85</v>
      </c>
      <c r="U305">
        <v>5</v>
      </c>
      <c r="V305">
        <v>4400</v>
      </c>
      <c r="Z305" t="str">
        <f t="shared" si="68"/>
        <v/>
      </c>
    </row>
    <row r="306" spans="1:26" x14ac:dyDescent="0.2">
      <c r="A306" s="1"/>
      <c r="B306" s="1" t="s">
        <v>137</v>
      </c>
      <c r="C306" s="1" t="s">
        <v>17</v>
      </c>
      <c r="D306" s="1" t="s">
        <v>18</v>
      </c>
      <c r="E306" s="1" t="s">
        <v>8</v>
      </c>
      <c r="F306" s="1" t="s">
        <v>9</v>
      </c>
      <c r="G306" s="1" t="s">
        <v>141</v>
      </c>
      <c r="H306">
        <f t="shared" si="67"/>
        <v>4</v>
      </c>
      <c r="I306">
        <f>IF(ISBLANK(A306),I305/1,LOOKUP(Sheet1!G306,FIPS!A$3:A$55,FIPS!C$3:C$55))</f>
        <v>5</v>
      </c>
      <c r="J306" t="b">
        <f t="shared" si="75"/>
        <v>1</v>
      </c>
      <c r="K306" t="str">
        <f t="shared" si="69"/>
        <v>Madison</v>
      </c>
      <c r="L306" t="b">
        <f t="shared" si="76"/>
        <v>0</v>
      </c>
      <c r="M306" t="str">
        <f t="shared" si="70"/>
        <v/>
      </c>
      <c r="N306">
        <f t="shared" si="71"/>
        <v>44</v>
      </c>
      <c r="O306" t="b">
        <f t="shared" si="72"/>
        <v>0</v>
      </c>
      <c r="P306" t="str">
        <f t="shared" si="73"/>
        <v/>
      </c>
      <c r="Q306" t="str">
        <f t="shared" ca="1" si="74"/>
        <v/>
      </c>
      <c r="T306">
        <v>87</v>
      </c>
      <c r="U306">
        <v>6</v>
      </c>
      <c r="V306">
        <v>0</v>
      </c>
      <c r="Z306" t="str">
        <f t="shared" si="68"/>
        <v/>
      </c>
    </row>
    <row r="307" spans="1:26" x14ac:dyDescent="0.2">
      <c r="A307" s="1"/>
      <c r="B307" s="1" t="s">
        <v>139</v>
      </c>
      <c r="C307" s="1" t="s">
        <v>17</v>
      </c>
      <c r="D307" s="1" t="s">
        <v>18</v>
      </c>
      <c r="E307" s="1" t="s">
        <v>8</v>
      </c>
      <c r="F307" s="1" t="s">
        <v>9</v>
      </c>
      <c r="G307" s="1" t="s">
        <v>144</v>
      </c>
      <c r="H307">
        <f t="shared" si="67"/>
        <v>4</v>
      </c>
      <c r="I307">
        <f>IF(ISBLANK(A307),I306/1,LOOKUP(Sheet1!G307,FIPS!A$3:A$55,FIPS!C$3:C$55))</f>
        <v>5</v>
      </c>
      <c r="J307" t="b">
        <f t="shared" si="75"/>
        <v>1</v>
      </c>
      <c r="K307" t="str">
        <f t="shared" si="69"/>
        <v>Marion</v>
      </c>
      <c r="L307" t="b">
        <f t="shared" si="76"/>
        <v>0</v>
      </c>
      <c r="M307" t="str">
        <f t="shared" si="70"/>
        <v/>
      </c>
      <c r="N307">
        <f t="shared" si="71"/>
        <v>45</v>
      </c>
      <c r="O307" t="b">
        <f t="shared" si="72"/>
        <v>0</v>
      </c>
      <c r="P307" t="str">
        <f t="shared" si="73"/>
        <v/>
      </c>
      <c r="Q307" t="str">
        <f t="shared" ca="1" si="74"/>
        <v/>
      </c>
      <c r="T307">
        <v>89</v>
      </c>
      <c r="U307">
        <v>6</v>
      </c>
      <c r="V307">
        <v>0</v>
      </c>
      <c r="Z307" t="str">
        <f t="shared" si="68"/>
        <v/>
      </c>
    </row>
    <row r="308" spans="1:26" x14ac:dyDescent="0.2">
      <c r="A308" s="1"/>
      <c r="B308" s="1" t="s">
        <v>114</v>
      </c>
      <c r="C308" s="1" t="s">
        <v>334</v>
      </c>
      <c r="D308" s="1" t="s">
        <v>26</v>
      </c>
      <c r="G308" s="1" t="s">
        <v>335</v>
      </c>
      <c r="H308">
        <f t="shared" si="67"/>
        <v>4</v>
      </c>
      <c r="I308">
        <f>IF(ISBLANK(A308),I307/1,LOOKUP(Sheet1!G308,FIPS!A$3:A$55,FIPS!C$3:C$55))</f>
        <v>5</v>
      </c>
      <c r="J308" t="b">
        <f t="shared" si="75"/>
        <v>1</v>
      </c>
      <c r="K308" t="str">
        <f t="shared" si="69"/>
        <v>Miller</v>
      </c>
      <c r="L308" t="b">
        <f t="shared" si="76"/>
        <v>0</v>
      </c>
      <c r="M308" t="str">
        <f t="shared" si="70"/>
        <v/>
      </c>
      <c r="N308">
        <f t="shared" si="71"/>
        <v>46</v>
      </c>
      <c r="O308" t="b">
        <f t="shared" si="72"/>
        <v>0</v>
      </c>
      <c r="P308" t="str">
        <f t="shared" si="73"/>
        <v/>
      </c>
      <c r="Q308" t="str">
        <f t="shared" ca="1" si="74"/>
        <v/>
      </c>
      <c r="T308">
        <v>91</v>
      </c>
      <c r="U308">
        <v>5</v>
      </c>
      <c r="V308">
        <v>8360</v>
      </c>
      <c r="Z308" t="str">
        <f t="shared" si="68"/>
        <v/>
      </c>
    </row>
    <row r="309" spans="1:26" x14ac:dyDescent="0.2">
      <c r="E309" s="1" t="s">
        <v>77</v>
      </c>
      <c r="F309" s="1" t="s">
        <v>6</v>
      </c>
      <c r="G309" s="1" t="s">
        <v>336</v>
      </c>
      <c r="H309">
        <f t="shared" si="67"/>
        <v>4</v>
      </c>
      <c r="I309">
        <f>IF(ISBLANK(A309),I308/1,LOOKUP(Sheet1!G309,FIPS!A$3:A$55,FIPS!C$3:C$55))</f>
        <v>5</v>
      </c>
      <c r="J309" t="b">
        <f t="shared" si="75"/>
        <v>0</v>
      </c>
      <c r="K309" t="str">
        <f t="shared" si="69"/>
        <v/>
      </c>
      <c r="L309" t="b">
        <f t="shared" si="76"/>
        <v>1</v>
      </c>
      <c r="M309" t="str">
        <f t="shared" si="70"/>
        <v>Texarkana</v>
      </c>
      <c r="N309">
        <f t="shared" si="71"/>
        <v>46</v>
      </c>
      <c r="O309" t="b">
        <f t="shared" si="72"/>
        <v>0</v>
      </c>
      <c r="P309" t="str">
        <f t="shared" si="73"/>
        <v/>
      </c>
      <c r="Q309" t="str">
        <f t="shared" ca="1" si="74"/>
        <v/>
      </c>
      <c r="W309">
        <v>68810</v>
      </c>
      <c r="Z309" t="str">
        <f t="shared" si="68"/>
        <v/>
      </c>
    </row>
    <row r="310" spans="1:26" x14ac:dyDescent="0.2">
      <c r="E310" s="1" t="s">
        <v>8</v>
      </c>
      <c r="F310" s="1" t="s">
        <v>9</v>
      </c>
      <c r="G310" s="1" t="s">
        <v>10</v>
      </c>
      <c r="H310">
        <f t="shared" si="67"/>
        <v>4</v>
      </c>
      <c r="I310">
        <f>IF(ISBLANK(A310),I309/1,LOOKUP(Sheet1!G310,FIPS!A$3:A$55,FIPS!C$3:C$55))</f>
        <v>5</v>
      </c>
      <c r="J310" t="b">
        <f t="shared" si="75"/>
        <v>0</v>
      </c>
      <c r="K310" t="str">
        <f t="shared" si="69"/>
        <v/>
      </c>
      <c r="L310" t="b">
        <f t="shared" si="76"/>
        <v>0</v>
      </c>
      <c r="M310" t="str">
        <f t="shared" si="70"/>
        <v/>
      </c>
      <c r="N310">
        <f t="shared" si="71"/>
        <v>46</v>
      </c>
      <c r="O310" t="b">
        <f t="shared" si="72"/>
        <v>1</v>
      </c>
      <c r="P310">
        <f t="shared" si="73"/>
        <v>1</v>
      </c>
      <c r="Q310" t="str">
        <f t="shared" ca="1" si="74"/>
        <v>025</v>
      </c>
      <c r="W310">
        <v>99999</v>
      </c>
      <c r="Z310" t="str">
        <f t="shared" si="68"/>
        <v/>
      </c>
    </row>
    <row r="311" spans="1:26" x14ac:dyDescent="0.2">
      <c r="A311" s="1"/>
      <c r="B311" s="1" t="s">
        <v>143</v>
      </c>
      <c r="C311" s="1" t="s">
        <v>17</v>
      </c>
      <c r="D311" s="1" t="s">
        <v>18</v>
      </c>
      <c r="G311" s="1" t="s">
        <v>337</v>
      </c>
      <c r="H311">
        <f t="shared" si="67"/>
        <v>4</v>
      </c>
      <c r="I311">
        <f>IF(ISBLANK(A311),I310/1,LOOKUP(Sheet1!G311,FIPS!A$3:A$55,FIPS!C$3:C$55))</f>
        <v>5</v>
      </c>
      <c r="J311" t="b">
        <f t="shared" si="75"/>
        <v>1</v>
      </c>
      <c r="K311" t="str">
        <f t="shared" si="69"/>
        <v>Mississippi</v>
      </c>
      <c r="L311" t="b">
        <f t="shared" si="76"/>
        <v>0</v>
      </c>
      <c r="M311" t="str">
        <f t="shared" si="70"/>
        <v/>
      </c>
      <c r="N311">
        <f t="shared" si="71"/>
        <v>47</v>
      </c>
      <c r="O311" t="b">
        <f t="shared" si="72"/>
        <v>0</v>
      </c>
      <c r="P311" t="str">
        <f t="shared" si="73"/>
        <v/>
      </c>
      <c r="Q311" t="str">
        <f t="shared" ca="1" si="74"/>
        <v/>
      </c>
      <c r="T311">
        <v>93</v>
      </c>
      <c r="U311">
        <v>4</v>
      </c>
      <c r="V311">
        <v>0</v>
      </c>
      <c r="Z311" t="str">
        <f t="shared" si="68"/>
        <v/>
      </c>
    </row>
    <row r="312" spans="1:26" x14ac:dyDescent="0.2">
      <c r="E312" s="1" t="s">
        <v>22</v>
      </c>
      <c r="F312" s="1" t="s">
        <v>6</v>
      </c>
      <c r="G312" s="1" t="s">
        <v>338</v>
      </c>
      <c r="H312">
        <f t="shared" si="67"/>
        <v>4</v>
      </c>
      <c r="I312">
        <f>IF(ISBLANK(A312),I311/1,LOOKUP(Sheet1!G312,FIPS!A$3:A$55,FIPS!C$3:C$55))</f>
        <v>5</v>
      </c>
      <c r="J312" t="b">
        <f t="shared" si="75"/>
        <v>0</v>
      </c>
      <c r="K312" t="str">
        <f t="shared" si="69"/>
        <v/>
      </c>
      <c r="L312" t="b">
        <f t="shared" si="76"/>
        <v>1</v>
      </c>
      <c r="M312" t="str">
        <f t="shared" si="70"/>
        <v>Blytheville</v>
      </c>
      <c r="N312">
        <f t="shared" si="71"/>
        <v>47</v>
      </c>
      <c r="O312" t="b">
        <f t="shared" si="72"/>
        <v>0</v>
      </c>
      <c r="P312" t="str">
        <f t="shared" si="73"/>
        <v/>
      </c>
      <c r="Q312" t="str">
        <f t="shared" ca="1" si="74"/>
        <v/>
      </c>
      <c r="W312">
        <v>7330</v>
      </c>
      <c r="Z312" t="str">
        <f t="shared" si="68"/>
        <v/>
      </c>
    </row>
    <row r="313" spans="1:26" x14ac:dyDescent="0.2">
      <c r="B313" s="1" t="s">
        <v>143</v>
      </c>
      <c r="G313" s="1" t="s">
        <v>339</v>
      </c>
      <c r="H313">
        <f t="shared" si="67"/>
        <v>4</v>
      </c>
      <c r="I313">
        <f>IF(ISBLANK(A313),I312/1,LOOKUP(Sheet1!G313,FIPS!A$3:A$55,FIPS!C$3:C$55))</f>
        <v>5</v>
      </c>
      <c r="J313" t="b">
        <f t="shared" si="75"/>
        <v>1</v>
      </c>
      <c r="K313" t="str">
        <f t="shared" si="69"/>
        <v>Mississippi, con.</v>
      </c>
      <c r="L313" t="b">
        <f t="shared" si="76"/>
        <v>0</v>
      </c>
      <c r="M313" t="str">
        <f t="shared" si="70"/>
        <v/>
      </c>
      <c r="N313">
        <f t="shared" si="71"/>
        <v>47</v>
      </c>
      <c r="O313" t="b">
        <f t="shared" si="72"/>
        <v>0</v>
      </c>
      <c r="P313" t="str">
        <f t="shared" si="73"/>
        <v/>
      </c>
      <c r="Q313" t="str">
        <f t="shared" ca="1" si="74"/>
        <v/>
      </c>
      <c r="T313">
        <v>93</v>
      </c>
      <c r="U313">
        <v>4</v>
      </c>
      <c r="Z313" t="str">
        <f t="shared" si="68"/>
        <v/>
      </c>
    </row>
    <row r="314" spans="1:26" x14ac:dyDescent="0.2">
      <c r="E314" s="1" t="s">
        <v>8</v>
      </c>
      <c r="F314" s="1" t="s">
        <v>9</v>
      </c>
      <c r="G314" s="1" t="s">
        <v>10</v>
      </c>
      <c r="H314">
        <f t="shared" si="67"/>
        <v>4</v>
      </c>
      <c r="I314">
        <f>IF(ISBLANK(A314),I313/1,LOOKUP(Sheet1!G314,FIPS!A$3:A$55,FIPS!C$3:C$55))</f>
        <v>5</v>
      </c>
      <c r="J314" t="b">
        <f t="shared" si="75"/>
        <v>0</v>
      </c>
      <c r="K314" t="str">
        <f t="shared" si="69"/>
        <v/>
      </c>
      <c r="L314" t="b">
        <f t="shared" si="76"/>
        <v>0</v>
      </c>
      <c r="M314" t="str">
        <f t="shared" si="70"/>
        <v/>
      </c>
      <c r="N314">
        <f t="shared" si="71"/>
        <v>47</v>
      </c>
      <c r="O314" t="b">
        <f t="shared" si="72"/>
        <v>1</v>
      </c>
      <c r="P314">
        <f t="shared" si="73"/>
        <v>2</v>
      </c>
      <c r="Q314" t="str">
        <f t="shared" ca="1" si="74"/>
        <v>004</v>
      </c>
      <c r="W314">
        <v>99999</v>
      </c>
      <c r="Z314" t="str">
        <f t="shared" si="68"/>
        <v/>
      </c>
    </row>
    <row r="315" spans="1:26" x14ac:dyDescent="0.2">
      <c r="B315" s="1" t="s">
        <v>145</v>
      </c>
      <c r="C315" s="1" t="s">
        <v>17</v>
      </c>
      <c r="D315" s="1" t="s">
        <v>18</v>
      </c>
      <c r="E315" s="1" t="s">
        <v>8</v>
      </c>
      <c r="F315" s="1" t="s">
        <v>9</v>
      </c>
      <c r="G315" s="1" t="s">
        <v>153</v>
      </c>
      <c r="H315">
        <f t="shared" si="67"/>
        <v>4</v>
      </c>
      <c r="I315">
        <f>IF(ISBLANK(A315),I314/1,LOOKUP(Sheet1!G315,FIPS!A$3:A$55,FIPS!C$3:C$55))</f>
        <v>5</v>
      </c>
      <c r="J315" t="b">
        <f t="shared" si="75"/>
        <v>1</v>
      </c>
      <c r="K315" t="str">
        <f t="shared" si="69"/>
        <v>Monroe</v>
      </c>
      <c r="L315" t="b">
        <f t="shared" si="76"/>
        <v>0</v>
      </c>
      <c r="M315" t="str">
        <f t="shared" si="70"/>
        <v/>
      </c>
      <c r="N315">
        <f t="shared" si="71"/>
        <v>48</v>
      </c>
      <c r="O315" t="b">
        <f t="shared" si="72"/>
        <v>0</v>
      </c>
      <c r="P315" t="str">
        <f t="shared" si="73"/>
        <v/>
      </c>
      <c r="Q315" t="str">
        <f t="shared" ca="1" si="74"/>
        <v/>
      </c>
      <c r="T315">
        <v>95</v>
      </c>
      <c r="U315">
        <v>6</v>
      </c>
      <c r="V315">
        <v>0</v>
      </c>
      <c r="Z315" t="str">
        <f t="shared" si="68"/>
        <v/>
      </c>
    </row>
    <row r="316" spans="1:26" x14ac:dyDescent="0.2">
      <c r="B316" s="1" t="s">
        <v>148</v>
      </c>
      <c r="C316" s="1" t="s">
        <v>17</v>
      </c>
      <c r="D316" s="1" t="s">
        <v>18</v>
      </c>
      <c r="E316" s="1" t="s">
        <v>8</v>
      </c>
      <c r="F316" s="1" t="s">
        <v>9</v>
      </c>
      <c r="G316" s="1" t="s">
        <v>156</v>
      </c>
      <c r="H316">
        <f t="shared" si="67"/>
        <v>4</v>
      </c>
      <c r="I316">
        <f>IF(ISBLANK(A316),I315/1,LOOKUP(Sheet1!G316,FIPS!A$3:A$55,FIPS!C$3:C$55))</f>
        <v>5</v>
      </c>
      <c r="J316" t="b">
        <f t="shared" si="75"/>
        <v>1</v>
      </c>
      <c r="K316" t="str">
        <f t="shared" si="69"/>
        <v>Montgomery</v>
      </c>
      <c r="L316" t="b">
        <f t="shared" si="76"/>
        <v>0</v>
      </c>
      <c r="M316" t="str">
        <f t="shared" si="70"/>
        <v/>
      </c>
      <c r="N316">
        <f t="shared" si="71"/>
        <v>49</v>
      </c>
      <c r="O316" t="b">
        <f t="shared" si="72"/>
        <v>0</v>
      </c>
      <c r="P316" t="str">
        <f t="shared" si="73"/>
        <v/>
      </c>
      <c r="Q316" t="str">
        <f t="shared" ca="1" si="74"/>
        <v/>
      </c>
      <c r="T316">
        <v>97</v>
      </c>
      <c r="U316">
        <v>6</v>
      </c>
      <c r="V316">
        <v>0</v>
      </c>
      <c r="Z316" t="str">
        <f t="shared" si="68"/>
        <v/>
      </c>
    </row>
    <row r="317" spans="1:26" x14ac:dyDescent="0.2">
      <c r="B317" s="1" t="s">
        <v>152</v>
      </c>
      <c r="C317" s="1" t="s">
        <v>17</v>
      </c>
      <c r="D317" s="1" t="s">
        <v>18</v>
      </c>
      <c r="E317" s="1" t="s">
        <v>8</v>
      </c>
      <c r="F317" s="1" t="s">
        <v>9</v>
      </c>
      <c r="G317" s="1" t="s">
        <v>340</v>
      </c>
      <c r="H317">
        <f t="shared" si="67"/>
        <v>4</v>
      </c>
      <c r="I317">
        <f>IF(ISBLANK(A317),I316/1,LOOKUP(Sheet1!G317,FIPS!A$3:A$55,FIPS!C$3:C$55))</f>
        <v>5</v>
      </c>
      <c r="J317" t="b">
        <f t="shared" si="75"/>
        <v>1</v>
      </c>
      <c r="K317" t="str">
        <f t="shared" si="69"/>
        <v>Nevada</v>
      </c>
      <c r="L317" t="b">
        <f t="shared" si="76"/>
        <v>0</v>
      </c>
      <c r="M317" t="str">
        <f t="shared" si="70"/>
        <v/>
      </c>
      <c r="N317">
        <f t="shared" si="71"/>
        <v>50</v>
      </c>
      <c r="O317" t="b">
        <f t="shared" si="72"/>
        <v>0</v>
      </c>
      <c r="P317" t="str">
        <f t="shared" si="73"/>
        <v/>
      </c>
      <c r="Q317" t="str">
        <f t="shared" ca="1" si="74"/>
        <v/>
      </c>
      <c r="T317">
        <v>99</v>
      </c>
      <c r="U317">
        <v>6</v>
      </c>
      <c r="V317">
        <v>0</v>
      </c>
      <c r="Z317" t="str">
        <f t="shared" si="68"/>
        <v/>
      </c>
    </row>
    <row r="318" spans="1:26" x14ac:dyDescent="0.2">
      <c r="B318" s="1" t="s">
        <v>154</v>
      </c>
      <c r="C318" s="1" t="s">
        <v>17</v>
      </c>
      <c r="D318" s="1" t="s">
        <v>18</v>
      </c>
      <c r="E318" s="1" t="s">
        <v>8</v>
      </c>
      <c r="F318" s="1" t="s">
        <v>9</v>
      </c>
      <c r="G318" s="1" t="s">
        <v>341</v>
      </c>
      <c r="H318">
        <f t="shared" si="67"/>
        <v>4</v>
      </c>
      <c r="I318">
        <f>IF(ISBLANK(A318),I317/1,LOOKUP(Sheet1!G318,FIPS!A$3:A$55,FIPS!C$3:C$55))</f>
        <v>5</v>
      </c>
      <c r="J318" t="b">
        <f t="shared" si="75"/>
        <v>1</v>
      </c>
      <c r="K318" t="str">
        <f t="shared" si="69"/>
        <v>Newton</v>
      </c>
      <c r="L318" t="b">
        <f t="shared" si="76"/>
        <v>0</v>
      </c>
      <c r="M318" t="str">
        <f t="shared" si="70"/>
        <v/>
      </c>
      <c r="N318">
        <f t="shared" si="71"/>
        <v>51</v>
      </c>
      <c r="O318" t="b">
        <f t="shared" si="72"/>
        <v>0</v>
      </c>
      <c r="P318" t="str">
        <f t="shared" si="73"/>
        <v/>
      </c>
      <c r="Q318" t="str">
        <f t="shared" ca="1" si="74"/>
        <v/>
      </c>
      <c r="T318">
        <v>101</v>
      </c>
      <c r="U318">
        <v>6</v>
      </c>
      <c r="V318">
        <v>0</v>
      </c>
      <c r="Z318" t="str">
        <f t="shared" si="68"/>
        <v/>
      </c>
    </row>
    <row r="319" spans="1:26" x14ac:dyDescent="0.2">
      <c r="B319" s="1" t="s">
        <v>157</v>
      </c>
      <c r="C319" s="1" t="s">
        <v>17</v>
      </c>
      <c r="D319" s="1" t="s">
        <v>18</v>
      </c>
      <c r="G319" s="1" t="s">
        <v>342</v>
      </c>
      <c r="H319">
        <f t="shared" si="67"/>
        <v>4</v>
      </c>
      <c r="I319">
        <f>IF(ISBLANK(A319),I318/1,LOOKUP(Sheet1!G319,FIPS!A$3:A$55,FIPS!C$3:C$55))</f>
        <v>5</v>
      </c>
      <c r="J319" t="b">
        <f t="shared" si="75"/>
        <v>1</v>
      </c>
      <c r="K319" t="str">
        <f t="shared" si="69"/>
        <v>Ouachita</v>
      </c>
      <c r="L319" t="b">
        <f t="shared" si="76"/>
        <v>0</v>
      </c>
      <c r="M319" t="str">
        <f t="shared" si="70"/>
        <v/>
      </c>
      <c r="N319">
        <f t="shared" si="71"/>
        <v>52</v>
      </c>
      <c r="O319" t="b">
        <f t="shared" si="72"/>
        <v>0</v>
      </c>
      <c r="P319" t="str">
        <f t="shared" si="73"/>
        <v/>
      </c>
      <c r="Q319" t="str">
        <f t="shared" ca="1" si="74"/>
        <v/>
      </c>
      <c r="T319">
        <v>103</v>
      </c>
      <c r="U319">
        <v>5</v>
      </c>
      <c r="V319">
        <v>0</v>
      </c>
      <c r="Z319" t="str">
        <f t="shared" si="68"/>
        <v/>
      </c>
    </row>
    <row r="320" spans="1:26" x14ac:dyDescent="0.2">
      <c r="E320" s="1" t="s">
        <v>24</v>
      </c>
      <c r="F320" s="1" t="s">
        <v>6</v>
      </c>
      <c r="G320" s="1" t="s">
        <v>343</v>
      </c>
      <c r="H320">
        <f t="shared" si="67"/>
        <v>4</v>
      </c>
      <c r="I320">
        <f>IF(ISBLANK(A320),I319/1,LOOKUP(Sheet1!G320,FIPS!A$3:A$55,FIPS!C$3:C$55))</f>
        <v>5</v>
      </c>
      <c r="J320" t="b">
        <f t="shared" si="75"/>
        <v>0</v>
      </c>
      <c r="K320" t="str">
        <f t="shared" si="69"/>
        <v/>
      </c>
      <c r="L320" t="b">
        <f t="shared" si="76"/>
        <v>1</v>
      </c>
      <c r="M320" t="str">
        <f t="shared" si="70"/>
        <v>Camden</v>
      </c>
      <c r="N320">
        <f t="shared" si="71"/>
        <v>52</v>
      </c>
      <c r="O320" t="b">
        <f t="shared" si="72"/>
        <v>0</v>
      </c>
      <c r="P320" t="str">
        <f t="shared" si="73"/>
        <v/>
      </c>
      <c r="Q320" t="str">
        <f t="shared" ca="1" si="74"/>
        <v/>
      </c>
      <c r="W320">
        <v>10720</v>
      </c>
      <c r="Z320" t="str">
        <f t="shared" si="68"/>
        <v/>
      </c>
    </row>
    <row r="321" spans="2:26" x14ac:dyDescent="0.2">
      <c r="E321" s="1" t="s">
        <v>8</v>
      </c>
      <c r="F321" s="1" t="s">
        <v>9</v>
      </c>
      <c r="G321" s="1" t="s">
        <v>10</v>
      </c>
      <c r="H321">
        <f t="shared" si="67"/>
        <v>4</v>
      </c>
      <c r="I321">
        <f>IF(ISBLANK(A321),I320/1,LOOKUP(Sheet1!G321,FIPS!A$3:A$55,FIPS!C$3:C$55))</f>
        <v>5</v>
      </c>
      <c r="J321" t="b">
        <f t="shared" si="75"/>
        <v>0</v>
      </c>
      <c r="K321" t="str">
        <f t="shared" si="69"/>
        <v/>
      </c>
      <c r="L321" t="b">
        <f t="shared" si="76"/>
        <v>0</v>
      </c>
      <c r="M321" t="str">
        <f t="shared" si="70"/>
        <v/>
      </c>
      <c r="N321">
        <f t="shared" si="71"/>
        <v>52</v>
      </c>
      <c r="O321" t="b">
        <f t="shared" si="72"/>
        <v>1</v>
      </c>
      <c r="P321">
        <f t="shared" si="73"/>
        <v>1</v>
      </c>
      <c r="Q321" t="str">
        <f t="shared" ca="1" si="74"/>
        <v>005</v>
      </c>
      <c r="W321">
        <v>99999</v>
      </c>
      <c r="Z321" t="str">
        <f t="shared" si="68"/>
        <v/>
      </c>
    </row>
    <row r="322" spans="2:26" x14ac:dyDescent="0.2">
      <c r="B322" s="1" t="s">
        <v>160</v>
      </c>
      <c r="C322" s="1" t="s">
        <v>17</v>
      </c>
      <c r="D322" s="1" t="s">
        <v>18</v>
      </c>
      <c r="E322" s="1" t="s">
        <v>8</v>
      </c>
      <c r="F322" s="1" t="s">
        <v>9</v>
      </c>
      <c r="G322" s="1" t="s">
        <v>161</v>
      </c>
      <c r="H322">
        <f t="shared" ref="H322:H385" si="77">IF(ISBLANK(A322),H321/1,A322)</f>
        <v>4</v>
      </c>
      <c r="I322">
        <f>IF(ISBLANK(A322),I321/1,LOOKUP(Sheet1!G322,FIPS!A$3:A$55,FIPS!C$3:C$55))</f>
        <v>5</v>
      </c>
      <c r="J322" t="b">
        <f t="shared" si="75"/>
        <v>1</v>
      </c>
      <c r="K322" t="str">
        <f t="shared" si="69"/>
        <v>Perry</v>
      </c>
      <c r="L322" t="b">
        <f t="shared" si="76"/>
        <v>0</v>
      </c>
      <c r="M322" t="str">
        <f t="shared" si="70"/>
        <v/>
      </c>
      <c r="N322">
        <f t="shared" si="71"/>
        <v>53</v>
      </c>
      <c r="O322" t="b">
        <f t="shared" si="72"/>
        <v>0</v>
      </c>
      <c r="P322" t="str">
        <f t="shared" si="73"/>
        <v/>
      </c>
      <c r="Q322" t="str">
        <f t="shared" ca="1" si="74"/>
        <v/>
      </c>
      <c r="T322">
        <v>105</v>
      </c>
      <c r="U322">
        <v>6</v>
      </c>
      <c r="Z322" t="str">
        <f t="shared" ref="Z322:Z385" si="78">IF(J322,IF(T322&gt;0,"",FALSE),IF(T322&gt;0,TRUE,""))</f>
        <v/>
      </c>
    </row>
    <row r="323" spans="2:26" x14ac:dyDescent="0.2">
      <c r="B323" s="1" t="s">
        <v>162</v>
      </c>
      <c r="C323" s="1" t="s">
        <v>17</v>
      </c>
      <c r="D323" s="1" t="s">
        <v>18</v>
      </c>
      <c r="G323" s="1" t="s">
        <v>344</v>
      </c>
      <c r="H323">
        <f t="shared" si="77"/>
        <v>4</v>
      </c>
      <c r="I323">
        <f>IF(ISBLANK(A323),I322/1,LOOKUP(Sheet1!G323,FIPS!A$3:A$55,FIPS!C$3:C$55))</f>
        <v>5</v>
      </c>
      <c r="J323" t="b">
        <f t="shared" si="75"/>
        <v>1</v>
      </c>
      <c r="K323" t="str">
        <f t="shared" ref="K323:K386" si="79">IF(J323,TRIM(G323),"")</f>
        <v>Phillips</v>
      </c>
      <c r="L323" t="b">
        <f t="shared" si="76"/>
        <v>0</v>
      </c>
      <c r="M323" t="str">
        <f t="shared" ref="M323:M386" si="80">IF(L323,IF(ISERR(FIND(",",G323)),TRIM(G323),TRIM(LEFT(G323,FIND(",",G323)-1))),"")</f>
        <v/>
      </c>
      <c r="N323">
        <f t="shared" si="71"/>
        <v>54</v>
      </c>
      <c r="O323" t="b">
        <f t="shared" si="72"/>
        <v>0</v>
      </c>
      <c r="P323" t="str">
        <f t="shared" si="73"/>
        <v/>
      </c>
      <c r="Q323" t="str">
        <f t="shared" ca="1" si="74"/>
        <v/>
      </c>
      <c r="T323">
        <v>107</v>
      </c>
      <c r="U323">
        <v>5</v>
      </c>
      <c r="V323">
        <v>0</v>
      </c>
      <c r="Z323" t="str">
        <f t="shared" si="78"/>
        <v/>
      </c>
    </row>
    <row r="324" spans="2:26" x14ac:dyDescent="0.2">
      <c r="E324" s="1" t="s">
        <v>82</v>
      </c>
      <c r="F324" s="1" t="s">
        <v>6</v>
      </c>
      <c r="G324" s="1" t="s">
        <v>345</v>
      </c>
      <c r="H324">
        <f t="shared" si="77"/>
        <v>4</v>
      </c>
      <c r="I324">
        <f>IF(ISBLANK(A324),I323/1,LOOKUP(Sheet1!G324,FIPS!A$3:A$55,FIPS!C$3:C$55))</f>
        <v>5</v>
      </c>
      <c r="J324" t="b">
        <f t="shared" si="75"/>
        <v>0</v>
      </c>
      <c r="K324" t="str">
        <f t="shared" si="79"/>
        <v/>
      </c>
      <c r="L324" t="b">
        <f t="shared" si="76"/>
        <v>1</v>
      </c>
      <c r="M324" t="str">
        <f t="shared" si="80"/>
        <v>West Helena</v>
      </c>
      <c r="N324">
        <f t="shared" si="71"/>
        <v>54</v>
      </c>
      <c r="O324" t="b">
        <f t="shared" si="72"/>
        <v>0</v>
      </c>
      <c r="P324" t="str">
        <f t="shared" si="73"/>
        <v/>
      </c>
      <c r="Q324" t="str">
        <f t="shared" ca="1" si="74"/>
        <v/>
      </c>
      <c r="W324">
        <v>74450</v>
      </c>
      <c r="Z324" t="str">
        <f t="shared" si="78"/>
        <v/>
      </c>
    </row>
    <row r="325" spans="2:26" x14ac:dyDescent="0.2">
      <c r="E325" s="1" t="s">
        <v>8</v>
      </c>
      <c r="F325" s="1" t="s">
        <v>9</v>
      </c>
      <c r="G325" s="1" t="s">
        <v>10</v>
      </c>
      <c r="H325">
        <f t="shared" si="77"/>
        <v>4</v>
      </c>
      <c r="I325">
        <f>IF(ISBLANK(A325),I324/1,LOOKUP(Sheet1!G325,FIPS!A$3:A$55,FIPS!C$3:C$55))</f>
        <v>5</v>
      </c>
      <c r="J325" t="b">
        <f t="shared" si="75"/>
        <v>0</v>
      </c>
      <c r="K325" t="str">
        <f t="shared" si="79"/>
        <v/>
      </c>
      <c r="L325" t="b">
        <f t="shared" si="76"/>
        <v>0</v>
      </c>
      <c r="M325" t="str">
        <f t="shared" si="80"/>
        <v/>
      </c>
      <c r="N325">
        <f t="shared" si="71"/>
        <v>54</v>
      </c>
      <c r="O325" t="b">
        <f t="shared" si="72"/>
        <v>1</v>
      </c>
      <c r="P325">
        <f t="shared" si="73"/>
        <v>1</v>
      </c>
      <c r="Q325" t="str">
        <f t="shared" ca="1" si="74"/>
        <v>027</v>
      </c>
      <c r="W325">
        <v>99999</v>
      </c>
      <c r="Z325" t="str">
        <f t="shared" si="78"/>
        <v/>
      </c>
    </row>
    <row r="326" spans="2:26" x14ac:dyDescent="0.2">
      <c r="B326" s="1" t="s">
        <v>164</v>
      </c>
      <c r="C326" s="1" t="s">
        <v>17</v>
      </c>
      <c r="D326" s="1" t="s">
        <v>18</v>
      </c>
      <c r="E326" s="1" t="s">
        <v>8</v>
      </c>
      <c r="F326" s="1" t="s">
        <v>9</v>
      </c>
      <c r="G326" s="1" t="s">
        <v>165</v>
      </c>
      <c r="H326">
        <f t="shared" si="77"/>
        <v>4</v>
      </c>
      <c r="I326">
        <f>IF(ISBLANK(A326),I325/1,LOOKUP(Sheet1!G326,FIPS!A$3:A$55,FIPS!C$3:C$55))</f>
        <v>5</v>
      </c>
      <c r="J326" t="b">
        <f t="shared" si="75"/>
        <v>1</v>
      </c>
      <c r="K326" t="str">
        <f t="shared" si="79"/>
        <v>Pike</v>
      </c>
      <c r="L326" t="b">
        <f t="shared" si="76"/>
        <v>0</v>
      </c>
      <c r="M326" t="str">
        <f t="shared" si="80"/>
        <v/>
      </c>
      <c r="N326">
        <f t="shared" si="71"/>
        <v>55</v>
      </c>
      <c r="O326" t="b">
        <f t="shared" si="72"/>
        <v>0</v>
      </c>
      <c r="P326" t="str">
        <f t="shared" si="73"/>
        <v/>
      </c>
      <c r="Q326" t="str">
        <f t="shared" ca="1" si="74"/>
        <v/>
      </c>
      <c r="T326">
        <v>109</v>
      </c>
      <c r="U326">
        <v>6</v>
      </c>
      <c r="V326">
        <v>0</v>
      </c>
      <c r="Z326" t="str">
        <f t="shared" si="78"/>
        <v/>
      </c>
    </row>
    <row r="327" spans="2:26" x14ac:dyDescent="0.2">
      <c r="B327" s="1" t="s">
        <v>167</v>
      </c>
      <c r="C327" s="1" t="s">
        <v>17</v>
      </c>
      <c r="D327" s="1" t="s">
        <v>18</v>
      </c>
      <c r="E327" s="1" t="s">
        <v>8</v>
      </c>
      <c r="F327" s="1" t="s">
        <v>9</v>
      </c>
      <c r="G327" s="1" t="s">
        <v>346</v>
      </c>
      <c r="H327">
        <f t="shared" si="77"/>
        <v>4</v>
      </c>
      <c r="I327">
        <f>IF(ISBLANK(A327),I326/1,LOOKUP(Sheet1!G327,FIPS!A$3:A$55,FIPS!C$3:C$55))</f>
        <v>5</v>
      </c>
      <c r="J327" t="b">
        <f t="shared" si="75"/>
        <v>1</v>
      </c>
      <c r="K327" t="str">
        <f t="shared" si="79"/>
        <v>Poinsett</v>
      </c>
      <c r="L327" t="b">
        <f t="shared" si="76"/>
        <v>0</v>
      </c>
      <c r="M327" t="str">
        <f t="shared" si="80"/>
        <v/>
      </c>
      <c r="N327">
        <f t="shared" si="71"/>
        <v>56</v>
      </c>
      <c r="O327" t="b">
        <f t="shared" si="72"/>
        <v>0</v>
      </c>
      <c r="P327" t="str">
        <f t="shared" si="73"/>
        <v/>
      </c>
      <c r="Q327" t="str">
        <f t="shared" ca="1" si="74"/>
        <v/>
      </c>
      <c r="T327">
        <v>111</v>
      </c>
      <c r="U327">
        <v>6</v>
      </c>
      <c r="V327">
        <v>0</v>
      </c>
      <c r="Z327" t="str">
        <f t="shared" si="78"/>
        <v/>
      </c>
    </row>
    <row r="328" spans="2:26" x14ac:dyDescent="0.2">
      <c r="B328" s="1" t="s">
        <v>169</v>
      </c>
      <c r="C328" s="1" t="s">
        <v>17</v>
      </c>
      <c r="D328" s="1" t="s">
        <v>18</v>
      </c>
      <c r="E328" s="1" t="s">
        <v>8</v>
      </c>
      <c r="F328" s="1" t="s">
        <v>9</v>
      </c>
      <c r="G328" s="1" t="s">
        <v>347</v>
      </c>
      <c r="H328">
        <f t="shared" si="77"/>
        <v>4</v>
      </c>
      <c r="I328">
        <f>IF(ISBLANK(A328),I327/1,LOOKUP(Sheet1!G328,FIPS!A$3:A$55,FIPS!C$3:C$55))</f>
        <v>5</v>
      </c>
      <c r="J328" t="b">
        <f t="shared" si="75"/>
        <v>1</v>
      </c>
      <c r="K328" t="str">
        <f t="shared" si="79"/>
        <v>Polk</v>
      </c>
      <c r="L328" t="b">
        <f t="shared" si="76"/>
        <v>0</v>
      </c>
      <c r="M328" t="str">
        <f t="shared" si="80"/>
        <v/>
      </c>
      <c r="N328">
        <f t="shared" si="71"/>
        <v>57</v>
      </c>
      <c r="O328" t="b">
        <f t="shared" si="72"/>
        <v>0</v>
      </c>
      <c r="P328" t="str">
        <f t="shared" si="73"/>
        <v/>
      </c>
      <c r="Q328" t="str">
        <f t="shared" ca="1" si="74"/>
        <v/>
      </c>
      <c r="T328">
        <v>113</v>
      </c>
      <c r="U328">
        <v>6</v>
      </c>
      <c r="Z328" t="str">
        <f t="shared" si="78"/>
        <v/>
      </c>
    </row>
    <row r="329" spans="2:26" x14ac:dyDescent="0.2">
      <c r="B329" s="1" t="s">
        <v>172</v>
      </c>
      <c r="C329" s="1" t="s">
        <v>17</v>
      </c>
      <c r="D329" s="1" t="s">
        <v>18</v>
      </c>
      <c r="G329" s="1" t="s">
        <v>348</v>
      </c>
      <c r="H329">
        <f t="shared" si="77"/>
        <v>4</v>
      </c>
      <c r="I329">
        <f>IF(ISBLANK(A329),I328/1,LOOKUP(Sheet1!G329,FIPS!A$3:A$55,FIPS!C$3:C$55))</f>
        <v>5</v>
      </c>
      <c r="J329" t="b">
        <f t="shared" si="75"/>
        <v>1</v>
      </c>
      <c r="K329" t="str">
        <f t="shared" si="79"/>
        <v>Pope</v>
      </c>
      <c r="L329" t="b">
        <f t="shared" si="76"/>
        <v>0</v>
      </c>
      <c r="M329" t="str">
        <f t="shared" si="80"/>
        <v/>
      </c>
      <c r="N329">
        <f t="shared" si="71"/>
        <v>58</v>
      </c>
      <c r="O329" t="b">
        <f t="shared" si="72"/>
        <v>0</v>
      </c>
      <c r="P329" t="str">
        <f t="shared" si="73"/>
        <v/>
      </c>
      <c r="Q329" t="str">
        <f t="shared" ca="1" si="74"/>
        <v/>
      </c>
      <c r="T329">
        <v>115</v>
      </c>
      <c r="U329">
        <v>5</v>
      </c>
      <c r="V329">
        <v>0</v>
      </c>
      <c r="Z329" t="str">
        <f t="shared" si="78"/>
        <v/>
      </c>
    </row>
    <row r="330" spans="2:26" x14ac:dyDescent="0.2">
      <c r="E330" s="1" t="s">
        <v>61</v>
      </c>
      <c r="F330" s="1" t="s">
        <v>6</v>
      </c>
      <c r="G330" s="1" t="s">
        <v>349</v>
      </c>
      <c r="H330">
        <f t="shared" si="77"/>
        <v>4</v>
      </c>
      <c r="I330">
        <f>IF(ISBLANK(A330),I329/1,LOOKUP(Sheet1!G330,FIPS!A$3:A$55,FIPS!C$3:C$55))</f>
        <v>5</v>
      </c>
      <c r="J330" t="b">
        <f t="shared" si="75"/>
        <v>0</v>
      </c>
      <c r="K330" t="str">
        <f t="shared" si="79"/>
        <v/>
      </c>
      <c r="L330" t="b">
        <f t="shared" si="76"/>
        <v>1</v>
      </c>
      <c r="M330" t="str">
        <f t="shared" si="80"/>
        <v>Russellvllle</v>
      </c>
      <c r="N330">
        <f t="shared" si="71"/>
        <v>58</v>
      </c>
      <c r="O330" t="b">
        <f t="shared" si="72"/>
        <v>0</v>
      </c>
      <c r="P330" t="str">
        <f t="shared" si="73"/>
        <v/>
      </c>
      <c r="Q330" t="str">
        <f t="shared" ca="1" si="74"/>
        <v/>
      </c>
      <c r="W330">
        <v>61670</v>
      </c>
      <c r="Z330" t="str">
        <f t="shared" si="78"/>
        <v/>
      </c>
    </row>
    <row r="331" spans="2:26" x14ac:dyDescent="0.2">
      <c r="E331" s="1" t="s">
        <v>8</v>
      </c>
      <c r="F331" s="1" t="s">
        <v>9</v>
      </c>
      <c r="G331" s="1" t="s">
        <v>10</v>
      </c>
      <c r="H331">
        <f t="shared" si="77"/>
        <v>4</v>
      </c>
      <c r="I331">
        <f>IF(ISBLANK(A331),I330/1,LOOKUP(Sheet1!G331,FIPS!A$3:A$55,FIPS!C$3:C$55))</f>
        <v>5</v>
      </c>
      <c r="J331" t="b">
        <f t="shared" si="75"/>
        <v>0</v>
      </c>
      <c r="K331" t="str">
        <f t="shared" si="79"/>
        <v/>
      </c>
      <c r="L331" t="b">
        <f t="shared" si="76"/>
        <v>0</v>
      </c>
      <c r="M331" t="str">
        <f t="shared" si="80"/>
        <v/>
      </c>
      <c r="N331">
        <f t="shared" si="71"/>
        <v>58</v>
      </c>
      <c r="O331" t="b">
        <f t="shared" si="72"/>
        <v>1</v>
      </c>
      <c r="P331">
        <f t="shared" si="73"/>
        <v>1</v>
      </c>
      <c r="Q331" t="str">
        <f t="shared" ca="1" si="74"/>
        <v>020</v>
      </c>
      <c r="W331">
        <v>99999</v>
      </c>
      <c r="Z331" t="str">
        <f t="shared" si="78"/>
        <v/>
      </c>
    </row>
    <row r="332" spans="2:26" x14ac:dyDescent="0.2">
      <c r="B332" s="1" t="s">
        <v>174</v>
      </c>
      <c r="C332" s="1" t="s">
        <v>17</v>
      </c>
      <c r="D332" s="1" t="s">
        <v>18</v>
      </c>
      <c r="E332" s="1" t="s">
        <v>8</v>
      </c>
      <c r="F332" s="1" t="s">
        <v>9</v>
      </c>
      <c r="G332" s="1" t="s">
        <v>350</v>
      </c>
      <c r="H332">
        <f t="shared" si="77"/>
        <v>4</v>
      </c>
      <c r="I332">
        <f>IF(ISBLANK(A332),I331/1,LOOKUP(Sheet1!G332,FIPS!A$3:A$55,FIPS!C$3:C$55))</f>
        <v>5</v>
      </c>
      <c r="J332" t="b">
        <f t="shared" si="75"/>
        <v>1</v>
      </c>
      <c r="K332" t="str">
        <f t="shared" si="79"/>
        <v>Prairie</v>
      </c>
      <c r="L332" t="b">
        <f t="shared" si="76"/>
        <v>0</v>
      </c>
      <c r="M332" t="str">
        <f t="shared" si="80"/>
        <v/>
      </c>
      <c r="N332">
        <f t="shared" si="71"/>
        <v>59</v>
      </c>
      <c r="O332" t="b">
        <f t="shared" si="72"/>
        <v>0</v>
      </c>
      <c r="P332" t="str">
        <f t="shared" si="73"/>
        <v/>
      </c>
      <c r="Q332" t="str">
        <f t="shared" ca="1" si="74"/>
        <v/>
      </c>
      <c r="T332">
        <v>117</v>
      </c>
      <c r="U332">
        <v>6</v>
      </c>
      <c r="V332">
        <v>0</v>
      </c>
      <c r="Z332" t="str">
        <f t="shared" si="78"/>
        <v/>
      </c>
    </row>
    <row r="333" spans="2:26" x14ac:dyDescent="0.2">
      <c r="B333" s="1" t="s">
        <v>177</v>
      </c>
      <c r="C333" s="1" t="s">
        <v>351</v>
      </c>
      <c r="D333" s="1" t="s">
        <v>26</v>
      </c>
      <c r="G333" s="1" t="s">
        <v>352</v>
      </c>
      <c r="H333">
        <f t="shared" si="77"/>
        <v>4</v>
      </c>
      <c r="I333">
        <f>IF(ISBLANK(A333),I332/1,LOOKUP(Sheet1!G333,FIPS!A$3:A$55,FIPS!C$3:C$55))</f>
        <v>5</v>
      </c>
      <c r="J333" t="b">
        <f t="shared" si="75"/>
        <v>1</v>
      </c>
      <c r="K333" t="str">
        <f t="shared" si="79"/>
        <v>Pulaski</v>
      </c>
      <c r="L333" t="b">
        <f t="shared" si="76"/>
        <v>0</v>
      </c>
      <c r="M333" t="str">
        <f t="shared" si="80"/>
        <v/>
      </c>
      <c r="N333">
        <f t="shared" si="71"/>
        <v>60</v>
      </c>
      <c r="O333" t="b">
        <f t="shared" si="72"/>
        <v>0</v>
      </c>
      <c r="P333" t="str">
        <f t="shared" si="73"/>
        <v/>
      </c>
      <c r="Q333" t="str">
        <f t="shared" ca="1" si="74"/>
        <v/>
      </c>
      <c r="T333">
        <v>119</v>
      </c>
      <c r="U333">
        <v>2</v>
      </c>
      <c r="V333">
        <v>4400</v>
      </c>
      <c r="Z333" t="str">
        <f t="shared" si="78"/>
        <v/>
      </c>
    </row>
    <row r="334" spans="2:26" x14ac:dyDescent="0.2">
      <c r="E334" s="1" t="s">
        <v>33</v>
      </c>
      <c r="F334" s="1" t="s">
        <v>35</v>
      </c>
      <c r="G334" s="1" t="s">
        <v>38</v>
      </c>
      <c r="H334">
        <f t="shared" si="77"/>
        <v>4</v>
      </c>
      <c r="I334">
        <f>IF(ISBLANK(A334),I333/1,LOOKUP(Sheet1!G334,FIPS!A$3:A$55,FIPS!C$3:C$55))</f>
        <v>5</v>
      </c>
      <c r="J334" t="b">
        <f t="shared" si="75"/>
        <v>0</v>
      </c>
      <c r="K334" t="str">
        <f t="shared" si="79"/>
        <v/>
      </c>
      <c r="L334" t="b">
        <f t="shared" si="76"/>
        <v>1</v>
      </c>
      <c r="M334" t="str">
        <f t="shared" si="80"/>
        <v>Jacksonville</v>
      </c>
      <c r="N334">
        <f t="shared" si="71"/>
        <v>60</v>
      </c>
      <c r="O334" t="b">
        <f t="shared" si="72"/>
        <v>0</v>
      </c>
      <c r="P334" t="str">
        <f t="shared" si="73"/>
        <v/>
      </c>
      <c r="Q334" t="str">
        <f t="shared" ca="1" si="74"/>
        <v/>
      </c>
      <c r="W334">
        <v>34750</v>
      </c>
      <c r="Z334" t="str">
        <f t="shared" si="78"/>
        <v/>
      </c>
    </row>
    <row r="335" spans="2:26" x14ac:dyDescent="0.2">
      <c r="E335" s="1" t="s">
        <v>20</v>
      </c>
      <c r="F335" s="1" t="s">
        <v>132</v>
      </c>
      <c r="G335" s="1" t="s">
        <v>353</v>
      </c>
      <c r="H335">
        <f t="shared" si="77"/>
        <v>4</v>
      </c>
      <c r="I335">
        <f>IF(ISBLANK(A335),I334/1,LOOKUP(Sheet1!G335,FIPS!A$3:A$55,FIPS!C$3:C$55))</f>
        <v>5</v>
      </c>
      <c r="J335" t="b">
        <f t="shared" si="75"/>
        <v>0</v>
      </c>
      <c r="K335" t="str">
        <f t="shared" si="79"/>
        <v/>
      </c>
      <c r="L335" t="b">
        <f t="shared" si="76"/>
        <v>1</v>
      </c>
      <c r="M335" t="str">
        <f t="shared" si="80"/>
        <v>Little Rock</v>
      </c>
      <c r="N335">
        <f t="shared" si="71"/>
        <v>60</v>
      </c>
      <c r="O335" t="b">
        <f t="shared" si="72"/>
        <v>0</v>
      </c>
      <c r="P335" t="str">
        <f t="shared" si="73"/>
        <v/>
      </c>
      <c r="Q335" t="str">
        <f t="shared" ca="1" si="74"/>
        <v/>
      </c>
      <c r="W335">
        <v>41000</v>
      </c>
      <c r="Z335" t="str">
        <f t="shared" si="78"/>
        <v/>
      </c>
    </row>
    <row r="336" spans="2:26" x14ac:dyDescent="0.2">
      <c r="E336" s="1" t="s">
        <v>49</v>
      </c>
      <c r="F336" s="1" t="s">
        <v>70</v>
      </c>
      <c r="G336" s="1" t="s">
        <v>354</v>
      </c>
      <c r="H336">
        <f t="shared" si="77"/>
        <v>4</v>
      </c>
      <c r="I336">
        <f>IF(ISBLANK(A336),I335/1,LOOKUP(Sheet1!G336,FIPS!A$3:A$55,FIPS!C$3:C$55))</f>
        <v>5</v>
      </c>
      <c r="J336" t="b">
        <f t="shared" si="75"/>
        <v>0</v>
      </c>
      <c r="K336" t="str">
        <f t="shared" si="79"/>
        <v/>
      </c>
      <c r="L336" t="b">
        <f t="shared" si="76"/>
        <v>1</v>
      </c>
      <c r="M336" t="str">
        <f t="shared" si="80"/>
        <v>North Little Rock</v>
      </c>
      <c r="N336">
        <f t="shared" si="71"/>
        <v>60</v>
      </c>
      <c r="O336" t="b">
        <f t="shared" si="72"/>
        <v>0</v>
      </c>
      <c r="P336" t="str">
        <f t="shared" si="73"/>
        <v/>
      </c>
      <c r="Q336" t="str">
        <f t="shared" ca="1" si="74"/>
        <v/>
      </c>
      <c r="W336">
        <v>50450</v>
      </c>
      <c r="Z336" t="str">
        <f t="shared" si="78"/>
        <v/>
      </c>
    </row>
    <row r="337" spans="2:26" x14ac:dyDescent="0.2">
      <c r="E337" s="1" t="s">
        <v>65</v>
      </c>
      <c r="F337" s="1" t="s">
        <v>6</v>
      </c>
      <c r="G337" s="1" t="s">
        <v>355</v>
      </c>
      <c r="H337">
        <f t="shared" si="77"/>
        <v>4</v>
      </c>
      <c r="I337">
        <f>IF(ISBLANK(A337),I336/1,LOOKUP(Sheet1!G337,FIPS!A$3:A$55,FIPS!C$3:C$55))</f>
        <v>5</v>
      </c>
      <c r="J337" t="b">
        <f t="shared" si="75"/>
        <v>0</v>
      </c>
      <c r="K337" t="str">
        <f t="shared" si="79"/>
        <v/>
      </c>
      <c r="L337" t="b">
        <f t="shared" si="76"/>
        <v>1</v>
      </c>
      <c r="M337" t="str">
        <f t="shared" si="80"/>
        <v>Sherwood</v>
      </c>
      <c r="N337">
        <f t="shared" si="71"/>
        <v>60</v>
      </c>
      <c r="O337" t="b">
        <f t="shared" si="72"/>
        <v>0</v>
      </c>
      <c r="P337" t="str">
        <f t="shared" si="73"/>
        <v/>
      </c>
      <c r="Q337" t="str">
        <f t="shared" ca="1" si="74"/>
        <v/>
      </c>
      <c r="W337">
        <v>63800</v>
      </c>
      <c r="Z337" t="str">
        <f t="shared" si="78"/>
        <v/>
      </c>
    </row>
    <row r="338" spans="2:26" x14ac:dyDescent="0.2">
      <c r="E338" s="1" t="s">
        <v>8</v>
      </c>
      <c r="F338" s="1" t="s">
        <v>9</v>
      </c>
      <c r="G338" s="1" t="s">
        <v>10</v>
      </c>
      <c r="H338">
        <f t="shared" si="77"/>
        <v>4</v>
      </c>
      <c r="I338">
        <f>IF(ISBLANK(A338),I337/1,LOOKUP(Sheet1!G338,FIPS!A$3:A$55,FIPS!C$3:C$55))</f>
        <v>5</v>
      </c>
      <c r="J338" t="b">
        <f t="shared" si="75"/>
        <v>0</v>
      </c>
      <c r="K338" t="str">
        <f t="shared" si="79"/>
        <v/>
      </c>
      <c r="L338" t="b">
        <f t="shared" si="76"/>
        <v>0</v>
      </c>
      <c r="M338" t="str">
        <f t="shared" si="80"/>
        <v/>
      </c>
      <c r="N338">
        <f t="shared" si="71"/>
        <v>60</v>
      </c>
      <c r="O338" t="b">
        <f t="shared" si="72"/>
        <v>1</v>
      </c>
      <c r="P338">
        <f t="shared" si="73"/>
        <v>4</v>
      </c>
      <c r="Q338" t="str">
        <f t="shared" ca="1" si="74"/>
        <v>012,014,016,022</v>
      </c>
      <c r="W338">
        <v>99999</v>
      </c>
      <c r="Z338" t="str">
        <f t="shared" si="78"/>
        <v/>
      </c>
    </row>
    <row r="339" spans="2:26" x14ac:dyDescent="0.2">
      <c r="B339" s="1" t="s">
        <v>179</v>
      </c>
      <c r="C339" s="1" t="s">
        <v>17</v>
      </c>
      <c r="D339" s="1" t="s">
        <v>18</v>
      </c>
      <c r="E339" s="1" t="s">
        <v>8</v>
      </c>
      <c r="F339" s="1" t="s">
        <v>9</v>
      </c>
      <c r="G339" s="1" t="s">
        <v>168</v>
      </c>
      <c r="H339">
        <f t="shared" si="77"/>
        <v>4</v>
      </c>
      <c r="I339">
        <f>IF(ISBLANK(A339),I338/1,LOOKUP(Sheet1!G339,FIPS!A$3:A$55,FIPS!C$3:C$55))</f>
        <v>5</v>
      </c>
      <c r="J339" t="b">
        <f t="shared" si="75"/>
        <v>1</v>
      </c>
      <c r="K339" t="str">
        <f t="shared" si="79"/>
        <v>Randolph</v>
      </c>
      <c r="L339" t="b">
        <f t="shared" si="76"/>
        <v>0</v>
      </c>
      <c r="M339" t="str">
        <f t="shared" si="80"/>
        <v/>
      </c>
      <c r="N339">
        <f t="shared" si="71"/>
        <v>61</v>
      </c>
      <c r="O339" t="b">
        <f t="shared" si="72"/>
        <v>0</v>
      </c>
      <c r="P339" t="str">
        <f t="shared" si="73"/>
        <v/>
      </c>
      <c r="Q339" t="str">
        <f t="shared" ca="1" si="74"/>
        <v/>
      </c>
      <c r="T339">
        <v>121</v>
      </c>
      <c r="U339">
        <v>6</v>
      </c>
      <c r="V339">
        <v>0</v>
      </c>
      <c r="Z339" t="str">
        <f t="shared" si="78"/>
        <v/>
      </c>
    </row>
    <row r="340" spans="2:26" x14ac:dyDescent="0.2">
      <c r="B340" s="1" t="s">
        <v>182</v>
      </c>
      <c r="C340" s="1" t="s">
        <v>17</v>
      </c>
      <c r="D340" s="1" t="s">
        <v>18</v>
      </c>
      <c r="G340" s="1" t="s">
        <v>356</v>
      </c>
      <c r="H340">
        <f t="shared" si="77"/>
        <v>4</v>
      </c>
      <c r="I340">
        <f>IF(ISBLANK(A340),I339/1,LOOKUP(Sheet1!G340,FIPS!A$3:A$55,FIPS!C$3:C$55))</f>
        <v>5</v>
      </c>
      <c r="J340" t="b">
        <f t="shared" si="75"/>
        <v>1</v>
      </c>
      <c r="K340" t="str">
        <f t="shared" si="79"/>
        <v>St. Francis</v>
      </c>
      <c r="L340" t="b">
        <f t="shared" si="76"/>
        <v>0</v>
      </c>
      <c r="M340" t="str">
        <f t="shared" si="80"/>
        <v/>
      </c>
      <c r="N340">
        <f t="shared" si="71"/>
        <v>62</v>
      </c>
      <c r="O340" t="b">
        <f t="shared" si="72"/>
        <v>0</v>
      </c>
      <c r="P340" t="str">
        <f t="shared" si="73"/>
        <v/>
      </c>
      <c r="Q340" t="str">
        <f t="shared" ca="1" si="74"/>
        <v/>
      </c>
      <c r="T340">
        <v>123</v>
      </c>
      <c r="U340">
        <v>5</v>
      </c>
      <c r="Z340" t="str">
        <f t="shared" si="78"/>
        <v/>
      </c>
    </row>
    <row r="341" spans="2:26" x14ac:dyDescent="0.2">
      <c r="E341" s="1" t="s">
        <v>39</v>
      </c>
      <c r="F341" s="1" t="s">
        <v>6</v>
      </c>
      <c r="G341" s="1" t="s">
        <v>357</v>
      </c>
      <c r="H341">
        <f t="shared" si="77"/>
        <v>4</v>
      </c>
      <c r="I341">
        <f>IF(ISBLANK(A341),I340/1,LOOKUP(Sheet1!G341,FIPS!A$3:A$55,FIPS!C$3:C$55))</f>
        <v>5</v>
      </c>
      <c r="J341" t="b">
        <f t="shared" si="75"/>
        <v>0</v>
      </c>
      <c r="K341" t="str">
        <f t="shared" si="79"/>
        <v/>
      </c>
      <c r="L341" t="b">
        <f t="shared" si="76"/>
        <v>1</v>
      </c>
      <c r="M341" t="str">
        <f t="shared" si="80"/>
        <v>Forrest City</v>
      </c>
      <c r="N341">
        <f t="shared" si="71"/>
        <v>62</v>
      </c>
      <c r="O341" t="b">
        <f t="shared" si="72"/>
        <v>0</v>
      </c>
      <c r="P341" t="str">
        <f t="shared" si="73"/>
        <v/>
      </c>
      <c r="Q341" t="str">
        <f t="shared" ca="1" si="74"/>
        <v/>
      </c>
      <c r="W341">
        <v>24430</v>
      </c>
      <c r="Z341" t="str">
        <f t="shared" si="78"/>
        <v/>
      </c>
    </row>
    <row r="342" spans="2:26" x14ac:dyDescent="0.2">
      <c r="E342" s="1" t="s">
        <v>8</v>
      </c>
      <c r="F342" s="1" t="s">
        <v>9</v>
      </c>
      <c r="G342" s="1" t="s">
        <v>10</v>
      </c>
      <c r="H342">
        <f t="shared" si="77"/>
        <v>4</v>
      </c>
      <c r="I342">
        <f>IF(ISBLANK(A342),I341/1,LOOKUP(Sheet1!G342,FIPS!A$3:A$55,FIPS!C$3:C$55))</f>
        <v>5</v>
      </c>
      <c r="J342" t="b">
        <f t="shared" si="75"/>
        <v>0</v>
      </c>
      <c r="K342" t="str">
        <f t="shared" si="79"/>
        <v/>
      </c>
      <c r="L342" t="b">
        <f t="shared" si="76"/>
        <v>0</v>
      </c>
      <c r="M342" t="str">
        <f t="shared" si="80"/>
        <v/>
      </c>
      <c r="N342">
        <f t="shared" si="71"/>
        <v>62</v>
      </c>
      <c r="O342" t="b">
        <f t="shared" si="72"/>
        <v>1</v>
      </c>
      <c r="P342">
        <f t="shared" si="73"/>
        <v>1</v>
      </c>
      <c r="Q342" t="str">
        <f t="shared" ca="1" si="74"/>
        <v>009</v>
      </c>
      <c r="W342">
        <v>99999</v>
      </c>
      <c r="Z342" t="str">
        <f t="shared" si="78"/>
        <v/>
      </c>
    </row>
    <row r="343" spans="2:26" x14ac:dyDescent="0.2">
      <c r="B343" s="1" t="s">
        <v>170</v>
      </c>
      <c r="C343" s="1" t="s">
        <v>351</v>
      </c>
      <c r="D343" s="1" t="s">
        <v>26</v>
      </c>
      <c r="G343" s="1" t="s">
        <v>358</v>
      </c>
      <c r="H343">
        <f t="shared" si="77"/>
        <v>4</v>
      </c>
      <c r="I343">
        <f>IF(ISBLANK(A343),I342/1,LOOKUP(Sheet1!G343,FIPS!A$3:A$55,FIPS!C$3:C$55))</f>
        <v>5</v>
      </c>
      <c r="J343" t="b">
        <f t="shared" si="75"/>
        <v>1</v>
      </c>
      <c r="K343" t="str">
        <f t="shared" si="79"/>
        <v>Saline</v>
      </c>
      <c r="L343" t="b">
        <f t="shared" si="76"/>
        <v>0</v>
      </c>
      <c r="M343" t="str">
        <f t="shared" si="80"/>
        <v/>
      </c>
      <c r="N343">
        <f t="shared" si="71"/>
        <v>63</v>
      </c>
      <c r="O343" t="b">
        <f t="shared" si="72"/>
        <v>0</v>
      </c>
      <c r="P343" t="str">
        <f t="shared" si="73"/>
        <v/>
      </c>
      <c r="Q343" t="str">
        <f t="shared" ca="1" si="74"/>
        <v/>
      </c>
      <c r="T343">
        <v>125</v>
      </c>
      <c r="U343">
        <v>4</v>
      </c>
      <c r="V343">
        <v>4400</v>
      </c>
      <c r="Z343" t="str">
        <f t="shared" si="78"/>
        <v/>
      </c>
    </row>
    <row r="344" spans="2:26" x14ac:dyDescent="0.2">
      <c r="E344" s="1" t="s">
        <v>11</v>
      </c>
      <c r="F344" s="1" t="s">
        <v>6</v>
      </c>
      <c r="G344" s="1" t="s">
        <v>279</v>
      </c>
      <c r="H344">
        <f t="shared" si="77"/>
        <v>4</v>
      </c>
      <c r="I344">
        <f>IF(ISBLANK(A344),I343/1,LOOKUP(Sheet1!G344,FIPS!A$3:A$55,FIPS!C$3:C$55))</f>
        <v>5</v>
      </c>
      <c r="J344" t="b">
        <f t="shared" si="75"/>
        <v>0</v>
      </c>
      <c r="K344" t="str">
        <f t="shared" si="79"/>
        <v/>
      </c>
      <c r="L344" t="b">
        <f t="shared" si="76"/>
        <v>1</v>
      </c>
      <c r="M344" t="str">
        <f t="shared" si="80"/>
        <v>Benton</v>
      </c>
      <c r="N344">
        <f t="shared" si="71"/>
        <v>63</v>
      </c>
      <c r="O344" t="b">
        <f t="shared" si="72"/>
        <v>0</v>
      </c>
      <c r="P344" t="str">
        <f t="shared" si="73"/>
        <v/>
      </c>
      <c r="Q344" t="str">
        <f t="shared" ca="1" si="74"/>
        <v/>
      </c>
      <c r="W344">
        <v>5290</v>
      </c>
      <c r="Z344" t="str">
        <f t="shared" si="78"/>
        <v/>
      </c>
    </row>
    <row r="345" spans="2:26" x14ac:dyDescent="0.2">
      <c r="E345" s="1" t="s">
        <v>8</v>
      </c>
      <c r="F345" s="1" t="s">
        <v>9</v>
      </c>
      <c r="G345" s="1" t="s">
        <v>10</v>
      </c>
      <c r="H345">
        <f t="shared" si="77"/>
        <v>4</v>
      </c>
      <c r="I345">
        <f>IF(ISBLANK(A345),I344/1,LOOKUP(Sheet1!G345,FIPS!A$3:A$55,FIPS!C$3:C$55))</f>
        <v>5</v>
      </c>
      <c r="J345" t="b">
        <f t="shared" si="75"/>
        <v>0</v>
      </c>
      <c r="K345" t="str">
        <f t="shared" si="79"/>
        <v/>
      </c>
      <c r="L345" t="b">
        <f t="shared" si="76"/>
        <v>0</v>
      </c>
      <c r="M345" t="str">
        <f t="shared" si="80"/>
        <v/>
      </c>
      <c r="N345">
        <f t="shared" si="71"/>
        <v>63</v>
      </c>
      <c r="O345" t="b">
        <f t="shared" si="72"/>
        <v>1</v>
      </c>
      <c r="P345">
        <f t="shared" si="73"/>
        <v>1</v>
      </c>
      <c r="Q345" t="str">
        <f t="shared" ca="1" si="74"/>
        <v>002</v>
      </c>
      <c r="W345">
        <v>99999</v>
      </c>
      <c r="Z345" t="str">
        <f t="shared" si="78"/>
        <v/>
      </c>
    </row>
    <row r="346" spans="2:26" x14ac:dyDescent="0.2">
      <c r="B346" s="1" t="s">
        <v>190</v>
      </c>
      <c r="C346" s="1" t="s">
        <v>17</v>
      </c>
      <c r="D346" s="1" t="s">
        <v>18</v>
      </c>
      <c r="E346" s="1" t="s">
        <v>8</v>
      </c>
      <c r="F346" s="1" t="s">
        <v>9</v>
      </c>
      <c r="G346" s="1" t="s">
        <v>359</v>
      </c>
      <c r="H346">
        <f t="shared" si="77"/>
        <v>4</v>
      </c>
      <c r="I346">
        <f>IF(ISBLANK(A346),I345/1,LOOKUP(Sheet1!G346,FIPS!A$3:A$55,FIPS!C$3:C$55))</f>
        <v>5</v>
      </c>
      <c r="J346" t="b">
        <f t="shared" si="75"/>
        <v>1</v>
      </c>
      <c r="K346" t="str">
        <f t="shared" si="79"/>
        <v>Scott</v>
      </c>
      <c r="L346" t="b">
        <f t="shared" si="76"/>
        <v>0</v>
      </c>
      <c r="M346" t="str">
        <f t="shared" si="80"/>
        <v/>
      </c>
      <c r="N346">
        <f t="shared" si="71"/>
        <v>64</v>
      </c>
      <c r="O346" t="b">
        <f t="shared" si="72"/>
        <v>0</v>
      </c>
      <c r="P346" t="str">
        <f t="shared" si="73"/>
        <v/>
      </c>
      <c r="Q346" t="str">
        <f t="shared" ca="1" si="74"/>
        <v/>
      </c>
      <c r="T346">
        <v>127</v>
      </c>
      <c r="U346">
        <v>6</v>
      </c>
      <c r="V346">
        <v>0</v>
      </c>
      <c r="Z346" t="str">
        <f t="shared" si="78"/>
        <v/>
      </c>
    </row>
    <row r="347" spans="2:26" x14ac:dyDescent="0.2">
      <c r="B347" s="1" t="s">
        <v>193</v>
      </c>
      <c r="C347" s="1" t="s">
        <v>17</v>
      </c>
      <c r="D347" s="1" t="s">
        <v>18</v>
      </c>
      <c r="E347" s="1" t="s">
        <v>8</v>
      </c>
      <c r="F347" s="1" t="s">
        <v>9</v>
      </c>
      <c r="G347" s="1" t="s">
        <v>360</v>
      </c>
      <c r="H347">
        <f t="shared" si="77"/>
        <v>4</v>
      </c>
      <c r="I347">
        <f>IF(ISBLANK(A347),I346/1,LOOKUP(Sheet1!G347,FIPS!A$3:A$55,FIPS!C$3:C$55))</f>
        <v>5</v>
      </c>
      <c r="J347" t="b">
        <f t="shared" si="75"/>
        <v>1</v>
      </c>
      <c r="K347" t="str">
        <f t="shared" si="79"/>
        <v>Searcy</v>
      </c>
      <c r="L347" t="b">
        <f t="shared" si="76"/>
        <v>0</v>
      </c>
      <c r="M347" t="str">
        <f t="shared" si="80"/>
        <v/>
      </c>
      <c r="N347">
        <f t="shared" ref="N347:N410" si="81">IF(ISBLANK(A347),IF(ISBLANK(B347),N346,B347/1),"")</f>
        <v>65</v>
      </c>
      <c r="O347" t="b">
        <f t="shared" ref="O347:O410" si="82">AND(ISNUMBER(N347),E347="999",NOT(J347))</f>
        <v>0</v>
      </c>
      <c r="P347" t="str">
        <f t="shared" ref="P347:P410" si="83">IF(O347,17-MATCH(N347-1,N329:N346),"")</f>
        <v/>
      </c>
      <c r="Q347" t="str">
        <f t="shared" ref="Q347:Q410" ca="1" si="84">IF(O347,_xlfn.TEXTJOIN(",",TRUE,INDIRECT(_xlfn.CONCAT("E",(ROW()-P347),":E",(ROW()-1)),TRUE)),"")</f>
        <v/>
      </c>
      <c r="T347">
        <v>129</v>
      </c>
      <c r="U347">
        <v>6</v>
      </c>
      <c r="V347">
        <v>0</v>
      </c>
      <c r="Z347" t="str">
        <f t="shared" si="78"/>
        <v/>
      </c>
    </row>
    <row r="348" spans="2:26" x14ac:dyDescent="0.2">
      <c r="B348" s="1" t="s">
        <v>195</v>
      </c>
      <c r="C348" s="1" t="s">
        <v>361</v>
      </c>
      <c r="D348" s="1" t="s">
        <v>26</v>
      </c>
      <c r="G348" s="1" t="s">
        <v>362</v>
      </c>
      <c r="H348">
        <f t="shared" si="77"/>
        <v>4</v>
      </c>
      <c r="I348">
        <f>IF(ISBLANK(A348),I347/1,LOOKUP(Sheet1!G348,FIPS!A$3:A$55,FIPS!C$3:C$55))</f>
        <v>5</v>
      </c>
      <c r="J348" t="b">
        <f t="shared" si="75"/>
        <v>1</v>
      </c>
      <c r="K348" t="str">
        <f t="shared" si="79"/>
        <v>Sebastian</v>
      </c>
      <c r="L348" t="b">
        <f t="shared" si="76"/>
        <v>0</v>
      </c>
      <c r="M348" t="str">
        <f t="shared" si="80"/>
        <v/>
      </c>
      <c r="N348">
        <f t="shared" si="81"/>
        <v>66</v>
      </c>
      <c r="O348" t="b">
        <f t="shared" si="82"/>
        <v>0</v>
      </c>
      <c r="P348" t="str">
        <f t="shared" si="83"/>
        <v/>
      </c>
      <c r="Q348" t="str">
        <f t="shared" ca="1" si="84"/>
        <v/>
      </c>
      <c r="T348">
        <v>131</v>
      </c>
      <c r="U348">
        <v>4</v>
      </c>
      <c r="V348">
        <v>2720</v>
      </c>
      <c r="Z348" t="str">
        <f t="shared" si="78"/>
        <v/>
      </c>
    </row>
    <row r="349" spans="2:26" x14ac:dyDescent="0.2">
      <c r="E349" s="1" t="s">
        <v>14</v>
      </c>
      <c r="F349" s="1" t="s">
        <v>70</v>
      </c>
      <c r="G349" s="1" t="s">
        <v>363</v>
      </c>
      <c r="H349">
        <f t="shared" si="77"/>
        <v>4</v>
      </c>
      <c r="I349">
        <f>IF(ISBLANK(A349),I348/1,LOOKUP(Sheet1!G349,FIPS!A$3:A$55,FIPS!C$3:C$55))</f>
        <v>5</v>
      </c>
      <c r="J349" t="b">
        <f t="shared" si="75"/>
        <v>0</v>
      </c>
      <c r="K349" t="str">
        <f t="shared" si="79"/>
        <v/>
      </c>
      <c r="L349" t="b">
        <f t="shared" si="76"/>
        <v>1</v>
      </c>
      <c r="M349" t="str">
        <f t="shared" si="80"/>
        <v>Fort Smith</v>
      </c>
      <c r="N349">
        <f t="shared" si="81"/>
        <v>66</v>
      </c>
      <c r="O349" t="b">
        <f t="shared" si="82"/>
        <v>0</v>
      </c>
      <c r="P349" t="str">
        <f t="shared" si="83"/>
        <v/>
      </c>
      <c r="Q349" t="str">
        <f t="shared" ca="1" si="84"/>
        <v/>
      </c>
      <c r="W349">
        <v>24550</v>
      </c>
      <c r="Z349" t="str">
        <f t="shared" si="78"/>
        <v/>
      </c>
    </row>
    <row r="350" spans="2:26" x14ac:dyDescent="0.2">
      <c r="E350" s="1" t="s">
        <v>8</v>
      </c>
      <c r="F350" s="1" t="s">
        <v>9</v>
      </c>
      <c r="G350" s="1" t="s">
        <v>10</v>
      </c>
      <c r="H350">
        <f t="shared" si="77"/>
        <v>4</v>
      </c>
      <c r="I350">
        <f>IF(ISBLANK(A350),I349/1,LOOKUP(Sheet1!G350,FIPS!A$3:A$55,FIPS!C$3:C$55))</f>
        <v>5</v>
      </c>
      <c r="J350" t="b">
        <f t="shared" si="75"/>
        <v>0</v>
      </c>
      <c r="K350" t="str">
        <f t="shared" si="79"/>
        <v/>
      </c>
      <c r="L350" t="b">
        <f t="shared" si="76"/>
        <v>0</v>
      </c>
      <c r="M350" t="str">
        <f t="shared" si="80"/>
        <v/>
      </c>
      <c r="N350">
        <f t="shared" si="81"/>
        <v>66</v>
      </c>
      <c r="O350" t="b">
        <f t="shared" si="82"/>
        <v>1</v>
      </c>
      <c r="P350">
        <f t="shared" si="83"/>
        <v>1</v>
      </c>
      <c r="Q350" t="str">
        <f t="shared" ca="1" si="84"/>
        <v>010</v>
      </c>
      <c r="W350">
        <v>99999</v>
      </c>
      <c r="Z350" t="str">
        <f t="shared" si="78"/>
        <v/>
      </c>
    </row>
    <row r="351" spans="2:26" x14ac:dyDescent="0.2">
      <c r="B351" s="1" t="s">
        <v>197</v>
      </c>
      <c r="C351" s="1" t="s">
        <v>17</v>
      </c>
      <c r="D351" s="1" t="s">
        <v>18</v>
      </c>
      <c r="E351" s="1" t="s">
        <v>8</v>
      </c>
      <c r="F351" s="1" t="s">
        <v>9</v>
      </c>
      <c r="G351" s="1" t="s">
        <v>364</v>
      </c>
      <c r="H351">
        <f t="shared" si="77"/>
        <v>4</v>
      </c>
      <c r="I351">
        <f>IF(ISBLANK(A351),I350/1,LOOKUP(Sheet1!G351,FIPS!A$3:A$55,FIPS!C$3:C$55))</f>
        <v>5</v>
      </c>
      <c r="J351" t="b">
        <f t="shared" si="75"/>
        <v>1</v>
      </c>
      <c r="K351" t="str">
        <f t="shared" si="79"/>
        <v>Sevier</v>
      </c>
      <c r="L351" t="b">
        <f t="shared" si="76"/>
        <v>0</v>
      </c>
      <c r="M351" t="str">
        <f t="shared" si="80"/>
        <v/>
      </c>
      <c r="N351">
        <f t="shared" si="81"/>
        <v>67</v>
      </c>
      <c r="O351" t="b">
        <f t="shared" si="82"/>
        <v>0</v>
      </c>
      <c r="P351" t="str">
        <f t="shared" si="83"/>
        <v/>
      </c>
      <c r="Q351" t="str">
        <f t="shared" ca="1" si="84"/>
        <v/>
      </c>
      <c r="T351">
        <v>133</v>
      </c>
      <c r="U351">
        <v>6</v>
      </c>
      <c r="V351">
        <v>0</v>
      </c>
      <c r="Z351" t="str">
        <f t="shared" si="78"/>
        <v/>
      </c>
    </row>
    <row r="352" spans="2:26" x14ac:dyDescent="0.2">
      <c r="B352" s="1" t="s">
        <v>365</v>
      </c>
      <c r="C352" s="1" t="s">
        <v>17</v>
      </c>
      <c r="D352" s="1" t="s">
        <v>18</v>
      </c>
      <c r="E352" s="1" t="s">
        <v>8</v>
      </c>
      <c r="F352" s="1" t="s">
        <v>9</v>
      </c>
      <c r="G352" s="1" t="s">
        <v>366</v>
      </c>
      <c r="H352">
        <f t="shared" si="77"/>
        <v>4</v>
      </c>
      <c r="I352">
        <f>IF(ISBLANK(A352),I351/1,LOOKUP(Sheet1!G352,FIPS!A$3:A$55,FIPS!C$3:C$55))</f>
        <v>5</v>
      </c>
      <c r="J352" t="b">
        <f t="shared" si="75"/>
        <v>1</v>
      </c>
      <c r="K352" t="str">
        <f t="shared" si="79"/>
        <v>Sharp</v>
      </c>
      <c r="L352" t="b">
        <f t="shared" si="76"/>
        <v>0</v>
      </c>
      <c r="M352" t="str">
        <f t="shared" si="80"/>
        <v/>
      </c>
      <c r="N352">
        <f t="shared" si="81"/>
        <v>68</v>
      </c>
      <c r="O352" t="b">
        <f t="shared" si="82"/>
        <v>0</v>
      </c>
      <c r="P352" t="str">
        <f t="shared" si="83"/>
        <v/>
      </c>
      <c r="Q352" t="str">
        <f t="shared" ca="1" si="84"/>
        <v/>
      </c>
      <c r="T352">
        <v>135</v>
      </c>
      <c r="U352">
        <v>6</v>
      </c>
      <c r="V352">
        <v>0</v>
      </c>
      <c r="Z352" t="str">
        <f t="shared" si="78"/>
        <v/>
      </c>
    </row>
    <row r="353" spans="1:26" x14ac:dyDescent="0.2">
      <c r="B353" s="1" t="s">
        <v>367</v>
      </c>
      <c r="C353" s="1" t="s">
        <v>17</v>
      </c>
      <c r="D353" s="1" t="s">
        <v>18</v>
      </c>
      <c r="E353" s="1" t="s">
        <v>8</v>
      </c>
      <c r="F353" s="1" t="s">
        <v>9</v>
      </c>
      <c r="G353" s="1" t="s">
        <v>368</v>
      </c>
      <c r="H353">
        <f t="shared" si="77"/>
        <v>4</v>
      </c>
      <c r="I353">
        <f>IF(ISBLANK(A353),I352/1,LOOKUP(Sheet1!G353,FIPS!A$3:A$55,FIPS!C$3:C$55))</f>
        <v>5</v>
      </c>
      <c r="J353" t="b">
        <f t="shared" si="75"/>
        <v>1</v>
      </c>
      <c r="K353" t="str">
        <f t="shared" si="79"/>
        <v>Stone</v>
      </c>
      <c r="L353" t="b">
        <f t="shared" si="76"/>
        <v>0</v>
      </c>
      <c r="M353" t="str">
        <f t="shared" si="80"/>
        <v/>
      </c>
      <c r="N353">
        <f t="shared" si="81"/>
        <v>69</v>
      </c>
      <c r="O353" t="b">
        <f t="shared" si="82"/>
        <v>0</v>
      </c>
      <c r="P353" t="str">
        <f t="shared" si="83"/>
        <v/>
      </c>
      <c r="Q353" t="str">
        <f t="shared" ca="1" si="84"/>
        <v/>
      </c>
      <c r="T353">
        <v>137</v>
      </c>
      <c r="U353">
        <v>6</v>
      </c>
      <c r="V353">
        <v>0</v>
      </c>
      <c r="Z353" t="str">
        <f t="shared" si="78"/>
        <v/>
      </c>
    </row>
    <row r="354" spans="1:26" x14ac:dyDescent="0.2">
      <c r="B354" s="1" t="s">
        <v>369</v>
      </c>
      <c r="C354" s="1" t="s">
        <v>17</v>
      </c>
      <c r="D354" s="1" t="s">
        <v>18</v>
      </c>
      <c r="G354" s="1" t="s">
        <v>370</v>
      </c>
      <c r="H354">
        <f t="shared" si="77"/>
        <v>4</v>
      </c>
      <c r="I354">
        <f>IF(ISBLANK(A354),I353/1,LOOKUP(Sheet1!G354,FIPS!A$3:A$55,FIPS!C$3:C$55))</f>
        <v>5</v>
      </c>
      <c r="J354" t="b">
        <f t="shared" si="75"/>
        <v>1</v>
      </c>
      <c r="K354" t="str">
        <f t="shared" si="79"/>
        <v>Union</v>
      </c>
      <c r="L354" t="b">
        <f t="shared" si="76"/>
        <v>0</v>
      </c>
      <c r="M354" t="str">
        <f t="shared" si="80"/>
        <v/>
      </c>
      <c r="N354">
        <f t="shared" si="81"/>
        <v>70</v>
      </c>
      <c r="O354" t="b">
        <f t="shared" si="82"/>
        <v>0</v>
      </c>
      <c r="P354" t="str">
        <f t="shared" si="83"/>
        <v/>
      </c>
      <c r="Q354" t="str">
        <f t="shared" ca="1" si="84"/>
        <v/>
      </c>
      <c r="T354">
        <v>139</v>
      </c>
      <c r="U354">
        <v>5</v>
      </c>
      <c r="V354">
        <v>0</v>
      </c>
      <c r="Z354" t="str">
        <f t="shared" si="78"/>
        <v/>
      </c>
    </row>
    <row r="355" spans="1:26" x14ac:dyDescent="0.2">
      <c r="E355" s="1" t="s">
        <v>30</v>
      </c>
      <c r="F355" s="1" t="s">
        <v>6</v>
      </c>
      <c r="G355" s="1" t="s">
        <v>371</v>
      </c>
      <c r="H355">
        <f t="shared" si="77"/>
        <v>4</v>
      </c>
      <c r="I355">
        <f>IF(ISBLANK(A355),I354/1,LOOKUP(Sheet1!G355,FIPS!A$3:A$55,FIPS!C$3:C$55))</f>
        <v>5</v>
      </c>
      <c r="J355" t="b">
        <f t="shared" si="75"/>
        <v>0</v>
      </c>
      <c r="K355" t="str">
        <f t="shared" si="79"/>
        <v/>
      </c>
      <c r="L355" t="b">
        <f t="shared" si="76"/>
        <v>1</v>
      </c>
      <c r="M355" t="str">
        <f t="shared" si="80"/>
        <v>El Dorado</v>
      </c>
      <c r="N355">
        <f t="shared" si="81"/>
        <v>70</v>
      </c>
      <c r="O355" t="b">
        <f t="shared" si="82"/>
        <v>0</v>
      </c>
      <c r="P355" t="str">
        <f t="shared" si="83"/>
        <v/>
      </c>
      <c r="Q355" t="str">
        <f t="shared" ca="1" si="84"/>
        <v/>
      </c>
      <c r="W355">
        <v>21070</v>
      </c>
      <c r="Z355" t="str">
        <f t="shared" si="78"/>
        <v/>
      </c>
    </row>
    <row r="356" spans="1:26" x14ac:dyDescent="0.2">
      <c r="E356" s="1" t="s">
        <v>8</v>
      </c>
      <c r="F356" s="1" t="s">
        <v>9</v>
      </c>
      <c r="G356" s="1" t="s">
        <v>10</v>
      </c>
      <c r="H356">
        <f t="shared" si="77"/>
        <v>4</v>
      </c>
      <c r="I356">
        <f>IF(ISBLANK(A356),I355/1,LOOKUP(Sheet1!G356,FIPS!A$3:A$55,FIPS!C$3:C$55))</f>
        <v>5</v>
      </c>
      <c r="J356" t="b">
        <f t="shared" si="75"/>
        <v>0</v>
      </c>
      <c r="K356" t="str">
        <f t="shared" si="79"/>
        <v/>
      </c>
      <c r="L356" t="b">
        <f t="shared" si="76"/>
        <v>0</v>
      </c>
      <c r="M356" t="str">
        <f t="shared" si="80"/>
        <v/>
      </c>
      <c r="N356">
        <f t="shared" si="81"/>
        <v>70</v>
      </c>
      <c r="O356" t="b">
        <f t="shared" si="82"/>
        <v>1</v>
      </c>
      <c r="P356">
        <f t="shared" si="83"/>
        <v>1</v>
      </c>
      <c r="Q356" t="str">
        <f t="shared" ca="1" si="84"/>
        <v>007</v>
      </c>
      <c r="W356">
        <v>99999</v>
      </c>
      <c r="Z356" t="str">
        <f t="shared" si="78"/>
        <v/>
      </c>
    </row>
    <row r="357" spans="1:26" x14ac:dyDescent="0.2">
      <c r="B357" s="1" t="s">
        <v>372</v>
      </c>
      <c r="C357" s="1" t="s">
        <v>17</v>
      </c>
      <c r="D357" s="1" t="s">
        <v>18</v>
      </c>
      <c r="E357" s="1" t="s">
        <v>8</v>
      </c>
      <c r="F357" s="1" t="s">
        <v>9</v>
      </c>
      <c r="G357" s="1" t="s">
        <v>300</v>
      </c>
      <c r="H357">
        <f t="shared" si="77"/>
        <v>4</v>
      </c>
      <c r="I357">
        <f>IF(ISBLANK(A357),I356/1,LOOKUP(Sheet1!G357,FIPS!A$3:A$55,FIPS!C$3:C$55))</f>
        <v>5</v>
      </c>
      <c r="J357" t="b">
        <f t="shared" si="75"/>
        <v>1</v>
      </c>
      <c r="K357" t="str">
        <f t="shared" si="79"/>
        <v>Van Buren</v>
      </c>
      <c r="L357" t="b">
        <f t="shared" si="76"/>
        <v>0</v>
      </c>
      <c r="M357" t="str">
        <f t="shared" si="80"/>
        <v/>
      </c>
      <c r="N357">
        <f t="shared" si="81"/>
        <v>71</v>
      </c>
      <c r="O357" t="b">
        <f t="shared" si="82"/>
        <v>0</v>
      </c>
      <c r="P357" t="str">
        <f t="shared" si="83"/>
        <v/>
      </c>
      <c r="Q357" t="str">
        <f t="shared" ca="1" si="84"/>
        <v/>
      </c>
      <c r="T357">
        <v>141</v>
      </c>
      <c r="U357">
        <v>6</v>
      </c>
      <c r="V357">
        <v>0</v>
      </c>
      <c r="Z357" t="str">
        <f t="shared" si="78"/>
        <v/>
      </c>
    </row>
    <row r="358" spans="1:26" x14ac:dyDescent="0.2">
      <c r="B358" s="1" t="s">
        <v>120</v>
      </c>
      <c r="C358" s="1" t="s">
        <v>278</v>
      </c>
      <c r="D358" s="1" t="s">
        <v>26</v>
      </c>
      <c r="G358" s="1" t="s">
        <v>194</v>
      </c>
      <c r="H358">
        <f t="shared" si="77"/>
        <v>4</v>
      </c>
      <c r="I358">
        <f>IF(ISBLANK(A358),I357/1,LOOKUP(Sheet1!G358,FIPS!A$3:A$55,FIPS!C$3:C$55))</f>
        <v>5</v>
      </c>
      <c r="J358" t="b">
        <f t="shared" si="75"/>
        <v>1</v>
      </c>
      <c r="K358" t="str">
        <f t="shared" si="79"/>
        <v>Washington</v>
      </c>
      <c r="L358" t="b">
        <f t="shared" si="76"/>
        <v>0</v>
      </c>
      <c r="M358" t="str">
        <f t="shared" si="80"/>
        <v/>
      </c>
      <c r="N358">
        <f t="shared" si="81"/>
        <v>72</v>
      </c>
      <c r="O358" t="b">
        <f t="shared" si="82"/>
        <v>0</v>
      </c>
      <c r="P358" t="str">
        <f t="shared" si="83"/>
        <v/>
      </c>
      <c r="Q358" t="str">
        <f t="shared" ca="1" si="84"/>
        <v/>
      </c>
      <c r="T358">
        <v>143</v>
      </c>
      <c r="U358">
        <v>3</v>
      </c>
      <c r="V358">
        <v>2580</v>
      </c>
      <c r="Z358" t="str">
        <f t="shared" si="78"/>
        <v/>
      </c>
    </row>
    <row r="359" spans="1:26" x14ac:dyDescent="0.2">
      <c r="E359" s="1" t="s">
        <v>32</v>
      </c>
      <c r="F359" s="1" t="s">
        <v>35</v>
      </c>
      <c r="G359" s="1" t="s">
        <v>373</v>
      </c>
      <c r="H359">
        <f t="shared" si="77"/>
        <v>4</v>
      </c>
      <c r="I359">
        <f>IF(ISBLANK(A359),I358/1,LOOKUP(Sheet1!G359,FIPS!A$3:A$55,FIPS!C$3:C$55))</f>
        <v>5</v>
      </c>
      <c r="J359" t="b">
        <f t="shared" ref="J359:J422" si="85">NOT(ISBLANK(B359))</f>
        <v>0</v>
      </c>
      <c r="K359" t="str">
        <f t="shared" si="79"/>
        <v/>
      </c>
      <c r="L359" t="b">
        <f t="shared" ref="L359:L422" si="86">IF(NOT(J359),AND(NOT(ISBLANK(E359)),E359&lt;&gt;"999"),FALSE())</f>
        <v>1</v>
      </c>
      <c r="M359" t="str">
        <f t="shared" si="80"/>
        <v>Fayettevllle</v>
      </c>
      <c r="N359">
        <f t="shared" si="81"/>
        <v>72</v>
      </c>
      <c r="O359" t="b">
        <f t="shared" si="82"/>
        <v>0</v>
      </c>
      <c r="P359" t="str">
        <f t="shared" si="83"/>
        <v/>
      </c>
      <c r="Q359" t="str">
        <f t="shared" ca="1" si="84"/>
        <v/>
      </c>
      <c r="W359">
        <v>23290</v>
      </c>
      <c r="Z359" t="str">
        <f t="shared" si="78"/>
        <v/>
      </c>
    </row>
    <row r="360" spans="1:26" x14ac:dyDescent="0.2">
      <c r="E360" s="1" t="s">
        <v>67</v>
      </c>
      <c r="F360" s="1" t="s">
        <v>35</v>
      </c>
      <c r="G360" s="1" t="s">
        <v>374</v>
      </c>
      <c r="H360">
        <f t="shared" si="77"/>
        <v>4</v>
      </c>
      <c r="I360">
        <f>IF(ISBLANK(A360),I359/1,LOOKUP(Sheet1!G360,FIPS!A$3:A$55,FIPS!C$3:C$55))</f>
        <v>5</v>
      </c>
      <c r="J360" t="b">
        <f t="shared" si="85"/>
        <v>0</v>
      </c>
      <c r="K360" t="str">
        <f t="shared" si="79"/>
        <v/>
      </c>
      <c r="L360" t="b">
        <f t="shared" si="86"/>
        <v>1</v>
      </c>
      <c r="M360" t="str">
        <f t="shared" si="80"/>
        <v>Springsdale</v>
      </c>
      <c r="N360">
        <f t="shared" si="81"/>
        <v>72</v>
      </c>
      <c r="O360" t="b">
        <f t="shared" si="82"/>
        <v>0</v>
      </c>
      <c r="P360" t="str">
        <f t="shared" si="83"/>
        <v/>
      </c>
      <c r="Q360" t="str">
        <f t="shared" ca="1" si="84"/>
        <v/>
      </c>
      <c r="W360">
        <v>66080</v>
      </c>
      <c r="Z360" t="str">
        <f t="shared" si="78"/>
        <v/>
      </c>
    </row>
    <row r="361" spans="1:26" x14ac:dyDescent="0.2">
      <c r="E361" s="1" t="s">
        <v>8</v>
      </c>
      <c r="F361" s="1" t="s">
        <v>9</v>
      </c>
      <c r="G361" s="1" t="s">
        <v>10</v>
      </c>
      <c r="H361">
        <f t="shared" si="77"/>
        <v>4</v>
      </c>
      <c r="I361">
        <f>IF(ISBLANK(A361),I360/1,LOOKUP(Sheet1!G361,FIPS!A$3:A$55,FIPS!C$3:C$55))</f>
        <v>5</v>
      </c>
      <c r="J361" t="b">
        <f t="shared" si="85"/>
        <v>0</v>
      </c>
      <c r="K361" t="str">
        <f t="shared" si="79"/>
        <v/>
      </c>
      <c r="L361" t="b">
        <f t="shared" si="86"/>
        <v>0</v>
      </c>
      <c r="M361" t="str">
        <f t="shared" si="80"/>
        <v/>
      </c>
      <c r="N361">
        <f t="shared" si="81"/>
        <v>72</v>
      </c>
      <c r="O361" t="b">
        <f t="shared" si="82"/>
        <v>1</v>
      </c>
      <c r="P361">
        <f t="shared" si="83"/>
        <v>2</v>
      </c>
      <c r="Q361" t="str">
        <f t="shared" ca="1" si="84"/>
        <v>008,023</v>
      </c>
      <c r="W361">
        <v>99999</v>
      </c>
      <c r="Z361" t="str">
        <f t="shared" si="78"/>
        <v/>
      </c>
    </row>
    <row r="362" spans="1:26" x14ac:dyDescent="0.2">
      <c r="B362" s="1" t="s">
        <v>375</v>
      </c>
      <c r="C362" s="1" t="s">
        <v>17</v>
      </c>
      <c r="D362" s="1" t="s">
        <v>18</v>
      </c>
      <c r="G362" s="1" t="s">
        <v>376</v>
      </c>
      <c r="H362">
        <f t="shared" si="77"/>
        <v>4</v>
      </c>
      <c r="I362">
        <f>IF(ISBLANK(A362),I361/1,LOOKUP(Sheet1!G362,FIPS!A$3:A$55,FIPS!C$3:C$55))</f>
        <v>5</v>
      </c>
      <c r="J362" t="b">
        <f t="shared" si="85"/>
        <v>1</v>
      </c>
      <c r="K362" t="str">
        <f t="shared" si="79"/>
        <v>White</v>
      </c>
      <c r="L362" t="b">
        <f t="shared" si="86"/>
        <v>0</v>
      </c>
      <c r="M362" t="str">
        <f t="shared" si="80"/>
        <v/>
      </c>
      <c r="N362">
        <f t="shared" si="81"/>
        <v>73</v>
      </c>
      <c r="O362" t="b">
        <f t="shared" si="82"/>
        <v>0</v>
      </c>
      <c r="P362" t="str">
        <f t="shared" si="83"/>
        <v/>
      </c>
      <c r="Q362" t="str">
        <f t="shared" ca="1" si="84"/>
        <v/>
      </c>
      <c r="T362">
        <v>145</v>
      </c>
      <c r="U362">
        <v>4</v>
      </c>
      <c r="V362">
        <v>0</v>
      </c>
      <c r="Z362" t="str">
        <f t="shared" si="78"/>
        <v/>
      </c>
    </row>
    <row r="363" spans="1:26" x14ac:dyDescent="0.2">
      <c r="E363" s="1" t="s">
        <v>63</v>
      </c>
      <c r="F363" s="1" t="s">
        <v>6</v>
      </c>
      <c r="G363" s="1" t="s">
        <v>360</v>
      </c>
      <c r="H363">
        <f t="shared" si="77"/>
        <v>4</v>
      </c>
      <c r="I363">
        <f>IF(ISBLANK(A363),I362/1,LOOKUP(Sheet1!G363,FIPS!A$3:A$55,FIPS!C$3:C$55))</f>
        <v>5</v>
      </c>
      <c r="J363" t="b">
        <f t="shared" si="85"/>
        <v>0</v>
      </c>
      <c r="K363" t="str">
        <f t="shared" si="79"/>
        <v/>
      </c>
      <c r="L363" t="b">
        <f t="shared" si="86"/>
        <v>1</v>
      </c>
      <c r="M363" t="str">
        <f t="shared" si="80"/>
        <v>Searcy</v>
      </c>
      <c r="N363">
        <f t="shared" si="81"/>
        <v>73</v>
      </c>
      <c r="O363" t="b">
        <f t="shared" si="82"/>
        <v>0</v>
      </c>
      <c r="P363" t="str">
        <f t="shared" si="83"/>
        <v/>
      </c>
      <c r="Q363" t="str">
        <f t="shared" ca="1" si="84"/>
        <v/>
      </c>
      <c r="W363">
        <v>63020</v>
      </c>
      <c r="Z363" t="str">
        <f t="shared" si="78"/>
        <v/>
      </c>
    </row>
    <row r="364" spans="1:26" x14ac:dyDescent="0.2">
      <c r="E364" s="1" t="s">
        <v>8</v>
      </c>
      <c r="F364" s="1" t="s">
        <v>9</v>
      </c>
      <c r="G364" s="1" t="s">
        <v>10</v>
      </c>
      <c r="H364">
        <f t="shared" si="77"/>
        <v>4</v>
      </c>
      <c r="I364">
        <f>IF(ISBLANK(A364),I363/1,LOOKUP(Sheet1!G364,FIPS!A$3:A$55,FIPS!C$3:C$55))</f>
        <v>5</v>
      </c>
      <c r="J364" t="b">
        <f t="shared" si="85"/>
        <v>0</v>
      </c>
      <c r="K364" t="str">
        <f t="shared" si="79"/>
        <v/>
      </c>
      <c r="L364" t="b">
        <f t="shared" si="86"/>
        <v>0</v>
      </c>
      <c r="M364" t="str">
        <f t="shared" si="80"/>
        <v/>
      </c>
      <c r="N364">
        <f t="shared" si="81"/>
        <v>73</v>
      </c>
      <c r="O364" t="b">
        <f t="shared" si="82"/>
        <v>1</v>
      </c>
      <c r="P364">
        <f t="shared" si="83"/>
        <v>1</v>
      </c>
      <c r="Q364" t="str">
        <f t="shared" ca="1" si="84"/>
        <v>021</v>
      </c>
      <c r="W364">
        <v>99999</v>
      </c>
      <c r="Z364" t="str">
        <f t="shared" si="78"/>
        <v/>
      </c>
    </row>
    <row r="365" spans="1:26" x14ac:dyDescent="0.2">
      <c r="B365" s="1" t="s">
        <v>377</v>
      </c>
      <c r="C365" s="1" t="s">
        <v>17</v>
      </c>
      <c r="D365" s="1" t="s">
        <v>18</v>
      </c>
      <c r="E365" s="1" t="s">
        <v>8</v>
      </c>
      <c r="F365" s="1" t="s">
        <v>9</v>
      </c>
      <c r="G365" s="1" t="s">
        <v>378</v>
      </c>
      <c r="H365">
        <f t="shared" si="77"/>
        <v>4</v>
      </c>
      <c r="I365">
        <f>IF(ISBLANK(A365),I364/1,LOOKUP(Sheet1!G365,FIPS!A$3:A$55,FIPS!C$3:C$55))</f>
        <v>5</v>
      </c>
      <c r="J365" t="b">
        <f t="shared" si="85"/>
        <v>1</v>
      </c>
      <c r="K365" t="str">
        <f t="shared" si="79"/>
        <v>Woodruff</v>
      </c>
      <c r="L365" t="b">
        <f t="shared" si="86"/>
        <v>0</v>
      </c>
      <c r="M365" t="str">
        <f t="shared" si="80"/>
        <v/>
      </c>
      <c r="N365">
        <f t="shared" si="81"/>
        <v>74</v>
      </c>
      <c r="O365" t="b">
        <f t="shared" si="82"/>
        <v>0</v>
      </c>
      <c r="P365" t="str">
        <f t="shared" si="83"/>
        <v/>
      </c>
      <c r="Q365" t="str">
        <f t="shared" ca="1" si="84"/>
        <v/>
      </c>
      <c r="T365">
        <v>147</v>
      </c>
      <c r="U365">
        <v>6</v>
      </c>
      <c r="V365">
        <v>0</v>
      </c>
      <c r="Z365" t="str">
        <f t="shared" si="78"/>
        <v/>
      </c>
    </row>
    <row r="366" spans="1:26" x14ac:dyDescent="0.2">
      <c r="B366" s="1" t="s">
        <v>379</v>
      </c>
      <c r="C366" s="1" t="s">
        <v>17</v>
      </c>
      <c r="D366" s="1" t="s">
        <v>18</v>
      </c>
      <c r="E366" s="1" t="s">
        <v>8</v>
      </c>
      <c r="F366" s="1" t="s">
        <v>9</v>
      </c>
      <c r="G366" s="1" t="s">
        <v>380</v>
      </c>
      <c r="H366">
        <f t="shared" si="77"/>
        <v>4</v>
      </c>
      <c r="I366">
        <f>IF(ISBLANK(A366),I365/1,LOOKUP(Sheet1!G366,FIPS!A$3:A$55,FIPS!C$3:C$55))</f>
        <v>5</v>
      </c>
      <c r="J366" t="b">
        <f t="shared" si="85"/>
        <v>1</v>
      </c>
      <c r="K366" t="str">
        <f t="shared" si="79"/>
        <v>Yell</v>
      </c>
      <c r="L366" t="b">
        <f t="shared" si="86"/>
        <v>0</v>
      </c>
      <c r="M366" t="str">
        <f t="shared" si="80"/>
        <v/>
      </c>
      <c r="N366">
        <f t="shared" si="81"/>
        <v>75</v>
      </c>
      <c r="O366" t="b">
        <f t="shared" si="82"/>
        <v>0</v>
      </c>
      <c r="P366" t="str">
        <f t="shared" si="83"/>
        <v/>
      </c>
      <c r="Q366" t="str">
        <f t="shared" ca="1" si="84"/>
        <v/>
      </c>
      <c r="T366">
        <v>149</v>
      </c>
      <c r="U366">
        <v>6</v>
      </c>
      <c r="V366">
        <v>0</v>
      </c>
      <c r="Z366" t="str">
        <f t="shared" si="78"/>
        <v/>
      </c>
    </row>
    <row r="367" spans="1:26" x14ac:dyDescent="0.2">
      <c r="A367" s="1" t="s">
        <v>381</v>
      </c>
      <c r="B367" s="1"/>
      <c r="C367" s="1"/>
      <c r="D367" s="1"/>
      <c r="E367" s="1"/>
      <c r="F367" s="1"/>
      <c r="G367" s="1" t="s">
        <v>382</v>
      </c>
      <c r="H367" t="str">
        <f t="shared" si="77"/>
        <v>05</v>
      </c>
      <c r="I367">
        <f>IF(ISBLANK(A367),I366/1,LOOKUP(Sheet1!G367,FIPS!A$3:A$55,FIPS!C$3:C$55))</f>
        <v>6</v>
      </c>
      <c r="J367" t="b">
        <f t="shared" si="85"/>
        <v>0</v>
      </c>
      <c r="K367" t="str">
        <f t="shared" si="79"/>
        <v/>
      </c>
      <c r="L367" t="b">
        <f t="shared" si="86"/>
        <v>0</v>
      </c>
      <c r="M367" t="str">
        <f t="shared" si="80"/>
        <v/>
      </c>
      <c r="N367" t="str">
        <f t="shared" si="81"/>
        <v/>
      </c>
      <c r="O367" t="b">
        <f t="shared" si="82"/>
        <v>0</v>
      </c>
      <c r="P367" t="str">
        <f t="shared" si="83"/>
        <v/>
      </c>
      <c r="Q367" t="str">
        <f t="shared" ca="1" si="84"/>
        <v/>
      </c>
      <c r="S367">
        <v>6</v>
      </c>
      <c r="Z367" t="str">
        <f>IF(J367,IF(T367&gt;0,"",FALSE),IF(T367&gt;0,TRUE,""))</f>
        <v/>
      </c>
    </row>
    <row r="368" spans="1:26" x14ac:dyDescent="0.2">
      <c r="A368" s="1"/>
      <c r="B368" s="1" t="s">
        <v>2</v>
      </c>
      <c r="C368" s="1" t="s">
        <v>383</v>
      </c>
      <c r="D368" s="1" t="s">
        <v>26</v>
      </c>
      <c r="E368" s="1"/>
      <c r="F368" s="1"/>
      <c r="G368" s="1" t="s">
        <v>384</v>
      </c>
      <c r="H368">
        <f t="shared" si="77"/>
        <v>5</v>
      </c>
      <c r="I368">
        <f>IF(ISBLANK(A368),I367/1,LOOKUP(Sheet1!G368,FIPS!A$3:A$55,FIPS!C$3:C$55))</f>
        <v>6</v>
      </c>
      <c r="J368" t="b">
        <f t="shared" si="85"/>
        <v>1</v>
      </c>
      <c r="K368" t="str">
        <f t="shared" si="79"/>
        <v>Alameda</v>
      </c>
      <c r="L368" t="b">
        <f t="shared" si="86"/>
        <v>0</v>
      </c>
      <c r="M368" t="str">
        <f t="shared" si="80"/>
        <v/>
      </c>
      <c r="N368">
        <f t="shared" si="81"/>
        <v>1</v>
      </c>
      <c r="O368" t="b">
        <f t="shared" si="82"/>
        <v>0</v>
      </c>
      <c r="P368" t="str">
        <f t="shared" si="83"/>
        <v/>
      </c>
      <c r="Q368" t="str">
        <f t="shared" ca="1" si="84"/>
        <v/>
      </c>
      <c r="T368">
        <v>1</v>
      </c>
      <c r="U368">
        <v>0</v>
      </c>
      <c r="V368">
        <v>5775</v>
      </c>
      <c r="Z368" t="str">
        <f t="shared" si="78"/>
        <v/>
      </c>
    </row>
    <row r="369" spans="1:26" x14ac:dyDescent="0.2">
      <c r="A369" s="1"/>
      <c r="B369" s="1"/>
      <c r="C369" s="1"/>
      <c r="D369" s="1"/>
      <c r="E369" s="1" t="s">
        <v>11</v>
      </c>
      <c r="F369" s="1" t="s">
        <v>70</v>
      </c>
      <c r="G369" s="1" t="s">
        <v>384</v>
      </c>
      <c r="H369">
        <f t="shared" si="77"/>
        <v>5</v>
      </c>
      <c r="I369">
        <f>IF(ISBLANK(A369),I368/1,LOOKUP(Sheet1!G369,FIPS!A$3:A$55,FIPS!C$3:C$55))</f>
        <v>6</v>
      </c>
      <c r="J369" t="b">
        <f t="shared" si="85"/>
        <v>0</v>
      </c>
      <c r="K369" t="str">
        <f t="shared" si="79"/>
        <v/>
      </c>
      <c r="L369" t="b">
        <f t="shared" si="86"/>
        <v>1</v>
      </c>
      <c r="M369" t="str">
        <f t="shared" si="80"/>
        <v>Alameda</v>
      </c>
      <c r="N369">
        <f t="shared" si="81"/>
        <v>1</v>
      </c>
      <c r="O369" t="b">
        <f t="shared" si="82"/>
        <v>0</v>
      </c>
      <c r="P369" t="str">
        <f t="shared" si="83"/>
        <v/>
      </c>
      <c r="Q369" t="str">
        <f t="shared" ca="1" si="84"/>
        <v/>
      </c>
      <c r="W369">
        <v>562</v>
      </c>
      <c r="Z369" t="str">
        <f t="shared" si="78"/>
        <v/>
      </c>
    </row>
    <row r="370" spans="1:26" x14ac:dyDescent="0.2">
      <c r="A370" s="1"/>
      <c r="B370" s="1"/>
      <c r="C370" s="1"/>
      <c r="D370" s="1"/>
      <c r="E370" s="1" t="s">
        <v>16</v>
      </c>
      <c r="F370" s="1" t="s">
        <v>6</v>
      </c>
      <c r="G370" s="1" t="s">
        <v>385</v>
      </c>
      <c r="H370">
        <f t="shared" si="77"/>
        <v>5</v>
      </c>
      <c r="I370">
        <f>IF(ISBLANK(A370),I369/1,LOOKUP(Sheet1!G370,FIPS!A$3:A$55,FIPS!C$3:C$55))</f>
        <v>6</v>
      </c>
      <c r="J370" t="b">
        <f t="shared" si="85"/>
        <v>0</v>
      </c>
      <c r="K370" t="str">
        <f t="shared" si="79"/>
        <v/>
      </c>
      <c r="L370" t="b">
        <f t="shared" si="86"/>
        <v>1</v>
      </c>
      <c r="M370" t="str">
        <f t="shared" si="80"/>
        <v>Albany</v>
      </c>
      <c r="N370">
        <f t="shared" si="81"/>
        <v>1</v>
      </c>
      <c r="O370" t="b">
        <f t="shared" si="82"/>
        <v>0</v>
      </c>
      <c r="P370" t="str">
        <f t="shared" si="83"/>
        <v/>
      </c>
      <c r="Q370" t="str">
        <f t="shared" ca="1" si="84"/>
        <v/>
      </c>
      <c r="W370">
        <v>674</v>
      </c>
      <c r="Z370" t="str">
        <f t="shared" si="78"/>
        <v/>
      </c>
    </row>
    <row r="371" spans="1:26" x14ac:dyDescent="0.2">
      <c r="A371" s="1"/>
      <c r="B371" s="1"/>
      <c r="C371" s="1"/>
      <c r="D371" s="1"/>
      <c r="E371" s="1" t="s">
        <v>77</v>
      </c>
      <c r="F371" s="1" t="s">
        <v>132</v>
      </c>
      <c r="G371" s="1" t="s">
        <v>386</v>
      </c>
      <c r="H371">
        <f t="shared" si="77"/>
        <v>5</v>
      </c>
      <c r="I371">
        <f>IF(ISBLANK(A371),I370/1,LOOKUP(Sheet1!G371,FIPS!A$3:A$55,FIPS!C$3:C$55))</f>
        <v>6</v>
      </c>
      <c r="J371" t="b">
        <f t="shared" si="85"/>
        <v>0</v>
      </c>
      <c r="K371" t="str">
        <f t="shared" si="79"/>
        <v/>
      </c>
      <c r="L371" t="b">
        <f t="shared" si="86"/>
        <v>1</v>
      </c>
      <c r="M371" t="str">
        <f t="shared" si="80"/>
        <v>Berkeley</v>
      </c>
      <c r="N371">
        <f t="shared" si="81"/>
        <v>1</v>
      </c>
      <c r="O371" t="b">
        <f t="shared" si="82"/>
        <v>0</v>
      </c>
      <c r="P371" t="str">
        <f t="shared" si="83"/>
        <v/>
      </c>
      <c r="Q371" t="str">
        <f t="shared" ca="1" si="84"/>
        <v/>
      </c>
      <c r="W371">
        <v>6000</v>
      </c>
      <c r="Z371" t="str">
        <f t="shared" si="78"/>
        <v/>
      </c>
    </row>
    <row r="372" spans="1:26" x14ac:dyDescent="0.2">
      <c r="A372" s="1"/>
      <c r="B372" s="1"/>
      <c r="C372" s="1"/>
      <c r="D372" s="1"/>
      <c r="E372" s="1" t="s">
        <v>375</v>
      </c>
      <c r="F372" s="1" t="s">
        <v>6</v>
      </c>
      <c r="G372" s="1" t="s">
        <v>387</v>
      </c>
      <c r="H372">
        <f t="shared" si="77"/>
        <v>5</v>
      </c>
      <c r="I372">
        <f>IF(ISBLANK(A372),I371/1,LOOKUP(Sheet1!G372,FIPS!A$3:A$55,FIPS!C$3:C$55))</f>
        <v>6</v>
      </c>
      <c r="J372" t="b">
        <f t="shared" si="85"/>
        <v>0</v>
      </c>
      <c r="K372" t="str">
        <f t="shared" si="79"/>
        <v/>
      </c>
      <c r="L372" t="b">
        <f t="shared" si="86"/>
        <v>1</v>
      </c>
      <c r="M372" t="str">
        <f t="shared" si="80"/>
        <v>Dublin</v>
      </c>
      <c r="N372">
        <f t="shared" si="81"/>
        <v>1</v>
      </c>
      <c r="O372" t="b">
        <f t="shared" si="82"/>
        <v>0</v>
      </c>
      <c r="P372" t="str">
        <f t="shared" si="83"/>
        <v/>
      </c>
      <c r="Q372" t="str">
        <f t="shared" ca="1" si="84"/>
        <v/>
      </c>
      <c r="W372">
        <v>20018</v>
      </c>
      <c r="Z372" t="str">
        <f t="shared" si="78"/>
        <v/>
      </c>
    </row>
    <row r="373" spans="1:26" x14ac:dyDescent="0.2">
      <c r="A373" s="1"/>
      <c r="B373" s="1"/>
      <c r="C373" s="1"/>
      <c r="D373" s="1"/>
      <c r="E373" s="1" t="s">
        <v>388</v>
      </c>
      <c r="F373" s="1" t="s">
        <v>132</v>
      </c>
      <c r="G373" s="1" t="s">
        <v>389</v>
      </c>
      <c r="H373">
        <f t="shared" si="77"/>
        <v>5</v>
      </c>
      <c r="I373">
        <f>IF(ISBLANK(A373),I372/1,LOOKUP(Sheet1!G373,FIPS!A$3:A$55,FIPS!C$3:C$55))</f>
        <v>6</v>
      </c>
      <c r="J373" t="b">
        <f t="shared" si="85"/>
        <v>0</v>
      </c>
      <c r="K373" t="str">
        <f t="shared" si="79"/>
        <v/>
      </c>
      <c r="L373" t="b">
        <f t="shared" si="86"/>
        <v>1</v>
      </c>
      <c r="M373" t="str">
        <f t="shared" si="80"/>
        <v>Fremont</v>
      </c>
      <c r="N373">
        <f t="shared" si="81"/>
        <v>1</v>
      </c>
      <c r="O373" t="b">
        <f t="shared" si="82"/>
        <v>0</v>
      </c>
      <c r="P373" t="str">
        <f t="shared" si="83"/>
        <v/>
      </c>
      <c r="Q373" t="str">
        <f t="shared" ca="1" si="84"/>
        <v/>
      </c>
      <c r="W373">
        <v>26000</v>
      </c>
      <c r="Z373" t="str">
        <f t="shared" si="78"/>
        <v/>
      </c>
    </row>
    <row r="374" spans="1:26" x14ac:dyDescent="0.2">
      <c r="A374" s="1"/>
      <c r="B374" s="1"/>
      <c r="C374" s="1"/>
      <c r="D374" s="1"/>
      <c r="E374" s="1" t="s">
        <v>390</v>
      </c>
      <c r="F374" s="1" t="s">
        <v>132</v>
      </c>
      <c r="G374" s="1" t="s">
        <v>391</v>
      </c>
      <c r="H374">
        <f t="shared" si="77"/>
        <v>5</v>
      </c>
      <c r="I374">
        <f>IF(ISBLANK(A374),I373/1,LOOKUP(Sheet1!G374,FIPS!A$3:A$55,FIPS!C$3:C$55))</f>
        <v>6</v>
      </c>
      <c r="J374" t="b">
        <f t="shared" si="85"/>
        <v>0</v>
      </c>
      <c r="K374" t="str">
        <f t="shared" si="79"/>
        <v/>
      </c>
      <c r="L374" t="b">
        <f t="shared" si="86"/>
        <v>1</v>
      </c>
      <c r="M374" t="str">
        <f t="shared" si="80"/>
        <v>Hayward</v>
      </c>
      <c r="N374">
        <f t="shared" si="81"/>
        <v>1</v>
      </c>
      <c r="O374" t="b">
        <f t="shared" si="82"/>
        <v>0</v>
      </c>
      <c r="P374" t="str">
        <f t="shared" si="83"/>
        <v/>
      </c>
      <c r="Q374" t="str">
        <f t="shared" ca="1" si="84"/>
        <v/>
      </c>
      <c r="W374">
        <v>33000</v>
      </c>
      <c r="Z374" t="str">
        <f t="shared" si="78"/>
        <v/>
      </c>
    </row>
    <row r="375" spans="1:26" x14ac:dyDescent="0.2">
      <c r="A375" s="1"/>
      <c r="B375" s="1"/>
      <c r="C375" s="1"/>
      <c r="D375" s="1"/>
      <c r="E375" s="1" t="s">
        <v>392</v>
      </c>
      <c r="F375" s="1" t="s">
        <v>70</v>
      </c>
      <c r="G375" s="1" t="s">
        <v>393</v>
      </c>
      <c r="H375">
        <f t="shared" si="77"/>
        <v>5</v>
      </c>
      <c r="I375">
        <f>IF(ISBLANK(A375),I374/1,LOOKUP(Sheet1!G375,FIPS!A$3:A$55,FIPS!C$3:C$55))</f>
        <v>6</v>
      </c>
      <c r="J375" t="b">
        <f t="shared" si="85"/>
        <v>0</v>
      </c>
      <c r="K375" t="str">
        <f t="shared" si="79"/>
        <v/>
      </c>
      <c r="L375" t="b">
        <f t="shared" si="86"/>
        <v>1</v>
      </c>
      <c r="M375" t="str">
        <f t="shared" si="80"/>
        <v>Livermore</v>
      </c>
      <c r="N375">
        <f t="shared" si="81"/>
        <v>1</v>
      </c>
      <c r="O375" t="b">
        <f t="shared" si="82"/>
        <v>0</v>
      </c>
      <c r="P375" t="str">
        <f t="shared" si="83"/>
        <v/>
      </c>
      <c r="Q375" t="str">
        <f t="shared" ca="1" si="84"/>
        <v/>
      </c>
      <c r="W375">
        <v>41992</v>
      </c>
      <c r="Z375" t="str">
        <f t="shared" si="78"/>
        <v/>
      </c>
    </row>
    <row r="376" spans="1:26" x14ac:dyDescent="0.2">
      <c r="A376" s="1"/>
      <c r="B376" s="1"/>
      <c r="C376" s="1"/>
      <c r="D376" s="1"/>
      <c r="E376" s="1" t="s">
        <v>394</v>
      </c>
      <c r="F376" s="1" t="s">
        <v>35</v>
      </c>
      <c r="G376" s="1" t="s">
        <v>395</v>
      </c>
      <c r="H376">
        <f t="shared" si="77"/>
        <v>5</v>
      </c>
      <c r="I376">
        <f>IF(ISBLANK(A376),I375/1,LOOKUP(Sheet1!G376,FIPS!A$3:A$55,FIPS!C$3:C$55))</f>
        <v>6</v>
      </c>
      <c r="J376" t="b">
        <f t="shared" si="85"/>
        <v>0</v>
      </c>
      <c r="K376" t="str">
        <f t="shared" si="79"/>
        <v/>
      </c>
      <c r="L376" t="b">
        <f t="shared" si="86"/>
        <v>1</v>
      </c>
      <c r="M376" t="str">
        <f t="shared" si="80"/>
        <v>Newark</v>
      </c>
      <c r="N376">
        <f t="shared" si="81"/>
        <v>1</v>
      </c>
      <c r="O376" t="b">
        <f t="shared" si="82"/>
        <v>0</v>
      </c>
      <c r="P376" t="str">
        <f t="shared" si="83"/>
        <v/>
      </c>
      <c r="Q376" t="str">
        <f t="shared" ca="1" si="84"/>
        <v/>
      </c>
      <c r="W376">
        <v>50916</v>
      </c>
      <c r="Z376" t="str">
        <f t="shared" si="78"/>
        <v/>
      </c>
    </row>
    <row r="377" spans="1:26" x14ac:dyDescent="0.2">
      <c r="A377" s="1"/>
      <c r="B377" s="1"/>
      <c r="C377" s="1"/>
      <c r="D377" s="1"/>
      <c r="E377" s="1" t="s">
        <v>396</v>
      </c>
      <c r="F377" s="1" t="s">
        <v>18</v>
      </c>
      <c r="G377" s="1" t="s">
        <v>397</v>
      </c>
      <c r="H377">
        <f t="shared" si="77"/>
        <v>5</v>
      </c>
      <c r="I377">
        <f>IF(ISBLANK(A377),I376/1,LOOKUP(Sheet1!G377,FIPS!A$3:A$55,FIPS!C$3:C$55))</f>
        <v>6</v>
      </c>
      <c r="J377" t="b">
        <f t="shared" si="85"/>
        <v>0</v>
      </c>
      <c r="K377" t="str">
        <f t="shared" si="79"/>
        <v/>
      </c>
      <c r="L377" t="b">
        <f t="shared" si="86"/>
        <v>1</v>
      </c>
      <c r="M377" t="str">
        <f t="shared" si="80"/>
        <v>Oakland</v>
      </c>
      <c r="N377">
        <f t="shared" si="81"/>
        <v>1</v>
      </c>
      <c r="O377" t="b">
        <f t="shared" si="82"/>
        <v>0</v>
      </c>
      <c r="P377" t="str">
        <f t="shared" si="83"/>
        <v/>
      </c>
      <c r="Q377" t="str">
        <f t="shared" ca="1" si="84"/>
        <v/>
      </c>
      <c r="W377">
        <v>53000</v>
      </c>
      <c r="Z377" t="str">
        <f t="shared" si="78"/>
        <v/>
      </c>
    </row>
    <row r="378" spans="1:26" x14ac:dyDescent="0.2">
      <c r="A378" s="1"/>
      <c r="B378" s="1"/>
      <c r="C378" s="1"/>
      <c r="D378" s="1"/>
      <c r="E378" s="1" t="s">
        <v>398</v>
      </c>
      <c r="F378" s="1" t="s">
        <v>6</v>
      </c>
      <c r="G378" s="1" t="s">
        <v>399</v>
      </c>
      <c r="H378">
        <f t="shared" si="77"/>
        <v>5</v>
      </c>
      <c r="I378">
        <f>IF(ISBLANK(A378),I377/1,LOOKUP(Sheet1!G378,FIPS!A$3:A$55,FIPS!C$3:C$55))</f>
        <v>6</v>
      </c>
      <c r="J378" t="b">
        <f t="shared" si="85"/>
        <v>0</v>
      </c>
      <c r="K378" t="str">
        <f t="shared" si="79"/>
        <v/>
      </c>
      <c r="L378" t="b">
        <f t="shared" si="86"/>
        <v>1</v>
      </c>
      <c r="M378" t="str">
        <f t="shared" si="80"/>
        <v>Piedmont</v>
      </c>
      <c r="N378">
        <f t="shared" si="81"/>
        <v>1</v>
      </c>
      <c r="O378" t="b">
        <f t="shared" si="82"/>
        <v>0</v>
      </c>
      <c r="P378" t="str">
        <f t="shared" si="83"/>
        <v/>
      </c>
      <c r="Q378" t="str">
        <f t="shared" ca="1" si="84"/>
        <v/>
      </c>
      <c r="W378">
        <v>56938</v>
      </c>
      <c r="Z378" t="str">
        <f t="shared" si="78"/>
        <v/>
      </c>
    </row>
    <row r="379" spans="1:26" x14ac:dyDescent="0.2">
      <c r="A379" s="1"/>
      <c r="B379" s="1"/>
      <c r="C379" s="1"/>
      <c r="D379" s="1"/>
      <c r="E379" s="1" t="s">
        <v>400</v>
      </c>
      <c r="F379" s="1" t="s">
        <v>70</v>
      </c>
      <c r="G379" s="1" t="s">
        <v>401</v>
      </c>
      <c r="H379">
        <f t="shared" si="77"/>
        <v>5</v>
      </c>
      <c r="I379">
        <f>IF(ISBLANK(A379),I378/1,LOOKUP(Sheet1!G379,FIPS!A$3:A$55,FIPS!C$3:C$55))</f>
        <v>6</v>
      </c>
      <c r="J379" t="b">
        <f t="shared" si="85"/>
        <v>0</v>
      </c>
      <c r="K379" t="str">
        <f t="shared" si="79"/>
        <v/>
      </c>
      <c r="L379" t="b">
        <f t="shared" si="86"/>
        <v>1</v>
      </c>
      <c r="M379" t="str">
        <f t="shared" si="80"/>
        <v>Pleasanton</v>
      </c>
      <c r="N379">
        <f t="shared" si="81"/>
        <v>1</v>
      </c>
      <c r="O379" t="b">
        <f t="shared" si="82"/>
        <v>0</v>
      </c>
      <c r="P379" t="str">
        <f t="shared" si="83"/>
        <v/>
      </c>
      <c r="Q379" t="str">
        <f t="shared" ca="1" si="84"/>
        <v/>
      </c>
      <c r="W379">
        <v>57792</v>
      </c>
      <c r="Z379" t="str">
        <f t="shared" si="78"/>
        <v/>
      </c>
    </row>
    <row r="380" spans="1:26" x14ac:dyDescent="0.2">
      <c r="A380" s="1"/>
      <c r="B380" s="1"/>
      <c r="C380" s="1"/>
      <c r="D380" s="1"/>
      <c r="E380" s="1" t="s">
        <v>402</v>
      </c>
      <c r="F380" s="1" t="s">
        <v>70</v>
      </c>
      <c r="G380" s="1" t="s">
        <v>403</v>
      </c>
      <c r="H380">
        <f t="shared" si="77"/>
        <v>5</v>
      </c>
      <c r="I380">
        <f>IF(ISBLANK(A380),I379/1,LOOKUP(Sheet1!G380,FIPS!A$3:A$55,FIPS!C$3:C$55))</f>
        <v>6</v>
      </c>
      <c r="J380" t="b">
        <f t="shared" si="85"/>
        <v>0</v>
      </c>
      <c r="K380" t="str">
        <f t="shared" si="79"/>
        <v/>
      </c>
      <c r="L380" t="b">
        <f t="shared" si="86"/>
        <v>1</v>
      </c>
      <c r="M380" t="str">
        <f t="shared" si="80"/>
        <v>San Leandro</v>
      </c>
      <c r="N380">
        <f t="shared" si="81"/>
        <v>1</v>
      </c>
      <c r="O380" t="b">
        <f t="shared" si="82"/>
        <v>0</v>
      </c>
      <c r="P380" t="str">
        <f t="shared" si="83"/>
        <v/>
      </c>
      <c r="Q380" t="str">
        <f t="shared" ca="1" si="84"/>
        <v/>
      </c>
      <c r="W380">
        <v>68084</v>
      </c>
      <c r="Z380" t="str">
        <f t="shared" si="78"/>
        <v/>
      </c>
    </row>
    <row r="381" spans="1:26" x14ac:dyDescent="0.2">
      <c r="A381" s="1"/>
      <c r="B381" s="1"/>
      <c r="C381" s="1"/>
      <c r="D381" s="1"/>
      <c r="E381" s="1" t="s">
        <v>404</v>
      </c>
      <c r="F381" s="1" t="s">
        <v>70</v>
      </c>
      <c r="G381" s="1" t="s">
        <v>405</v>
      </c>
      <c r="H381">
        <f t="shared" si="77"/>
        <v>5</v>
      </c>
      <c r="I381">
        <f>IF(ISBLANK(A381),I380/1,LOOKUP(Sheet1!G381,FIPS!A$3:A$55,FIPS!C$3:C$55))</f>
        <v>6</v>
      </c>
      <c r="J381" t="b">
        <f t="shared" si="85"/>
        <v>0</v>
      </c>
      <c r="K381" t="str">
        <f t="shared" si="79"/>
        <v/>
      </c>
      <c r="L381" t="b">
        <f t="shared" si="86"/>
        <v>1</v>
      </c>
      <c r="M381" t="str">
        <f t="shared" si="80"/>
        <v>Union City</v>
      </c>
      <c r="N381">
        <f t="shared" si="81"/>
        <v>1</v>
      </c>
      <c r="O381" t="b">
        <f t="shared" si="82"/>
        <v>0</v>
      </c>
      <c r="P381" t="str">
        <f t="shared" si="83"/>
        <v/>
      </c>
      <c r="Q381" t="str">
        <f t="shared" ca="1" si="84"/>
        <v/>
      </c>
      <c r="W381">
        <v>81204</v>
      </c>
      <c r="Z381" t="str">
        <f t="shared" si="78"/>
        <v/>
      </c>
    </row>
    <row r="382" spans="1:26" x14ac:dyDescent="0.2">
      <c r="A382" s="1"/>
      <c r="B382" s="1"/>
      <c r="C382" s="1"/>
      <c r="D382" s="1"/>
      <c r="E382" s="1" t="s">
        <v>8</v>
      </c>
      <c r="F382" s="1" t="s">
        <v>9</v>
      </c>
      <c r="G382" s="1" t="s">
        <v>10</v>
      </c>
      <c r="H382">
        <f t="shared" si="77"/>
        <v>5</v>
      </c>
      <c r="I382">
        <f>IF(ISBLANK(A382),I381/1,LOOKUP(Sheet1!G382,FIPS!A$3:A$55,FIPS!C$3:C$55))</f>
        <v>6</v>
      </c>
      <c r="J382" t="b">
        <f t="shared" si="85"/>
        <v>0</v>
      </c>
      <c r="K382" t="str">
        <f t="shared" si="79"/>
        <v/>
      </c>
      <c r="L382" t="b">
        <f t="shared" si="86"/>
        <v>0</v>
      </c>
      <c r="M382" t="str">
        <f t="shared" si="80"/>
        <v/>
      </c>
      <c r="N382">
        <f t="shared" si="81"/>
        <v>1</v>
      </c>
      <c r="O382" t="b">
        <f t="shared" si="82"/>
        <v>1</v>
      </c>
      <c r="P382">
        <f>IF(O382,COUNT(N369:N381),"")</f>
        <v>13</v>
      </c>
      <c r="Q382" t="str">
        <f t="shared" ca="1" si="84"/>
        <v>002,003,025,073,090,103,135,173,179,199,204,242,287</v>
      </c>
      <c r="W382">
        <v>99999</v>
      </c>
      <c r="Z382" t="str">
        <f t="shared" si="78"/>
        <v/>
      </c>
    </row>
    <row r="383" spans="1:26" x14ac:dyDescent="0.2">
      <c r="A383" s="1"/>
      <c r="B383" s="1" t="s">
        <v>11</v>
      </c>
      <c r="C383" s="1" t="s">
        <v>17</v>
      </c>
      <c r="D383" s="1" t="s">
        <v>18</v>
      </c>
      <c r="E383" s="1" t="s">
        <v>8</v>
      </c>
      <c r="F383" s="1" t="s">
        <v>9</v>
      </c>
      <c r="G383" s="1" t="s">
        <v>406</v>
      </c>
      <c r="H383">
        <f t="shared" si="77"/>
        <v>5</v>
      </c>
      <c r="I383">
        <f>IF(ISBLANK(A383),I382/1,LOOKUP(Sheet1!G383,FIPS!A$3:A$55,FIPS!C$3:C$55))</f>
        <v>6</v>
      </c>
      <c r="J383" t="b">
        <f t="shared" si="85"/>
        <v>1</v>
      </c>
      <c r="K383" t="str">
        <f t="shared" si="79"/>
        <v>Alpine</v>
      </c>
      <c r="L383" t="b">
        <f t="shared" si="86"/>
        <v>0</v>
      </c>
      <c r="M383" t="str">
        <f t="shared" si="80"/>
        <v/>
      </c>
      <c r="N383">
        <f t="shared" si="81"/>
        <v>2</v>
      </c>
      <c r="O383" t="b">
        <f t="shared" si="82"/>
        <v>0</v>
      </c>
      <c r="P383" t="str">
        <f t="shared" si="83"/>
        <v/>
      </c>
      <c r="Q383" t="str">
        <f t="shared" ca="1" si="84"/>
        <v/>
      </c>
      <c r="T383">
        <v>3</v>
      </c>
      <c r="U383">
        <v>6</v>
      </c>
      <c r="V383">
        <v>0</v>
      </c>
      <c r="Z383" t="str">
        <f t="shared" si="78"/>
        <v/>
      </c>
    </row>
    <row r="384" spans="1:26" x14ac:dyDescent="0.2">
      <c r="A384" s="1"/>
      <c r="B384" s="1" t="s">
        <v>16</v>
      </c>
      <c r="C384" s="1" t="s">
        <v>17</v>
      </c>
      <c r="D384" s="1" t="s">
        <v>18</v>
      </c>
      <c r="E384" s="1" t="s">
        <v>8</v>
      </c>
      <c r="F384" s="1" t="s">
        <v>9</v>
      </c>
      <c r="G384" s="1" t="s">
        <v>407</v>
      </c>
      <c r="H384">
        <f t="shared" si="77"/>
        <v>5</v>
      </c>
      <c r="I384">
        <f>IF(ISBLANK(A384),I383/1,LOOKUP(Sheet1!G384,FIPS!A$3:A$55,FIPS!C$3:C$55))</f>
        <v>6</v>
      </c>
      <c r="J384" t="b">
        <f t="shared" si="85"/>
        <v>1</v>
      </c>
      <c r="K384" t="str">
        <f t="shared" si="79"/>
        <v>Amador</v>
      </c>
      <c r="L384" t="b">
        <f t="shared" si="86"/>
        <v>0</v>
      </c>
      <c r="M384" t="str">
        <f t="shared" si="80"/>
        <v/>
      </c>
      <c r="N384">
        <f t="shared" si="81"/>
        <v>3</v>
      </c>
      <c r="O384" t="b">
        <f t="shared" si="82"/>
        <v>0</v>
      </c>
      <c r="P384" t="str">
        <f t="shared" si="83"/>
        <v/>
      </c>
      <c r="Q384" t="str">
        <f t="shared" ca="1" si="84"/>
        <v/>
      </c>
      <c r="T384">
        <v>5</v>
      </c>
      <c r="U384">
        <v>5</v>
      </c>
      <c r="V384">
        <v>0</v>
      </c>
      <c r="Z384" t="str">
        <f t="shared" si="78"/>
        <v/>
      </c>
    </row>
    <row r="385" spans="1:26" x14ac:dyDescent="0.2">
      <c r="A385" s="1"/>
      <c r="B385" s="1" t="s">
        <v>22</v>
      </c>
      <c r="C385" s="1" t="s">
        <v>167</v>
      </c>
      <c r="D385" s="1" t="s">
        <v>26</v>
      </c>
      <c r="E385" s="1"/>
      <c r="F385" s="1"/>
      <c r="G385" s="1" t="s">
        <v>408</v>
      </c>
      <c r="H385">
        <f t="shared" si="77"/>
        <v>5</v>
      </c>
      <c r="I385">
        <f>IF(ISBLANK(A385),I384/1,LOOKUP(Sheet1!G385,FIPS!A$3:A$55,FIPS!C$3:C$55))</f>
        <v>6</v>
      </c>
      <c r="J385" t="b">
        <f t="shared" si="85"/>
        <v>1</v>
      </c>
      <c r="K385" t="str">
        <f t="shared" si="79"/>
        <v>Butte</v>
      </c>
      <c r="L385" t="b">
        <f t="shared" si="86"/>
        <v>0</v>
      </c>
      <c r="M385" t="str">
        <f t="shared" si="80"/>
        <v/>
      </c>
      <c r="N385">
        <f t="shared" si="81"/>
        <v>4</v>
      </c>
      <c r="O385" t="b">
        <f t="shared" si="82"/>
        <v>0</v>
      </c>
      <c r="P385" t="str">
        <f t="shared" si="83"/>
        <v/>
      </c>
      <c r="Q385" t="str">
        <f t="shared" ca="1" si="84"/>
        <v/>
      </c>
      <c r="T385">
        <v>7</v>
      </c>
      <c r="U385">
        <v>3</v>
      </c>
      <c r="V385">
        <v>1620</v>
      </c>
      <c r="Z385" t="str">
        <f t="shared" si="78"/>
        <v/>
      </c>
    </row>
    <row r="386" spans="1:26" x14ac:dyDescent="0.2">
      <c r="A386" s="1"/>
      <c r="B386" s="1"/>
      <c r="C386" s="1"/>
      <c r="D386" s="1"/>
      <c r="E386" s="1" t="s">
        <v>127</v>
      </c>
      <c r="F386" s="1" t="s">
        <v>35</v>
      </c>
      <c r="G386" s="1" t="s">
        <v>409</v>
      </c>
      <c r="H386">
        <f t="shared" ref="H386:H441" si="87">IF(ISBLANK(A386),H385/1,A386)</f>
        <v>5</v>
      </c>
      <c r="I386">
        <f>IF(ISBLANK(A386),I385/1,LOOKUP(Sheet1!G386,FIPS!A$3:A$55,FIPS!C$3:C$55))</f>
        <v>6</v>
      </c>
      <c r="J386" t="b">
        <f t="shared" si="85"/>
        <v>0</v>
      </c>
      <c r="K386" t="str">
        <f t="shared" si="79"/>
        <v/>
      </c>
      <c r="L386" t="b">
        <f t="shared" si="86"/>
        <v>1</v>
      </c>
      <c r="M386" t="str">
        <f t="shared" si="80"/>
        <v>Chico</v>
      </c>
      <c r="N386">
        <f t="shared" si="81"/>
        <v>4</v>
      </c>
      <c r="O386" t="b">
        <f t="shared" si="82"/>
        <v>0</v>
      </c>
      <c r="P386" t="str">
        <f t="shared" si="83"/>
        <v/>
      </c>
      <c r="Q386" t="str">
        <f t="shared" ca="1" si="84"/>
        <v/>
      </c>
      <c r="W386">
        <v>13014</v>
      </c>
      <c r="Z386" t="str">
        <f t="shared" ref="Z386:Z449" si="88">IF(J386,IF(T386&gt;0,"",FALSE),IF(T386&gt;0,TRUE,""))</f>
        <v/>
      </c>
    </row>
    <row r="387" spans="1:26" x14ac:dyDescent="0.2">
      <c r="A387" s="1"/>
      <c r="B387" s="1"/>
      <c r="C387" s="1"/>
      <c r="D387" s="1"/>
      <c r="E387" s="1" t="s">
        <v>12</v>
      </c>
      <c r="F387" s="1" t="s">
        <v>6</v>
      </c>
      <c r="G387" s="1" t="s">
        <v>410</v>
      </c>
      <c r="H387">
        <f t="shared" si="87"/>
        <v>5</v>
      </c>
      <c r="I387">
        <f>IF(ISBLANK(A387),I386/1,LOOKUP(Sheet1!G387,FIPS!A$3:A$55,FIPS!C$3:C$55))</f>
        <v>6</v>
      </c>
      <c r="J387" t="b">
        <f t="shared" si="85"/>
        <v>0</v>
      </c>
      <c r="K387" t="str">
        <f t="shared" ref="K387:K450" si="89">IF(J387,TRIM(G387),"")</f>
        <v/>
      </c>
      <c r="L387" t="b">
        <f t="shared" si="86"/>
        <v>1</v>
      </c>
      <c r="M387" t="str">
        <f t="shared" ref="M387:M450" si="90">IF(L387,IF(ISERR(FIND(",",G387)),TRIM(G387),TRIM(LEFT(G387,FIND(",",G387)-1))),"")</f>
        <v>Oroville</v>
      </c>
      <c r="N387">
        <f t="shared" si="81"/>
        <v>4</v>
      </c>
      <c r="O387" t="b">
        <f t="shared" si="82"/>
        <v>0</v>
      </c>
      <c r="P387" t="str">
        <f t="shared" si="83"/>
        <v/>
      </c>
      <c r="Q387" t="str">
        <f t="shared" ca="1" si="84"/>
        <v/>
      </c>
      <c r="W387">
        <v>54386</v>
      </c>
      <c r="Z387" t="str">
        <f t="shared" si="88"/>
        <v/>
      </c>
    </row>
    <row r="388" spans="1:26" x14ac:dyDescent="0.2">
      <c r="A388" s="1"/>
      <c r="B388" s="1"/>
      <c r="C388" s="1"/>
      <c r="D388" s="1"/>
      <c r="E388" s="1" t="s">
        <v>411</v>
      </c>
      <c r="F388" s="1" t="s">
        <v>35</v>
      </c>
      <c r="G388" s="1" t="s">
        <v>412</v>
      </c>
      <c r="H388">
        <f t="shared" si="87"/>
        <v>5</v>
      </c>
      <c r="I388">
        <f>IF(ISBLANK(A388),I387/1,LOOKUP(Sheet1!G388,FIPS!A$3:A$55,FIPS!C$3:C$55))</f>
        <v>6</v>
      </c>
      <c r="J388" t="b">
        <f t="shared" si="85"/>
        <v>0</v>
      </c>
      <c r="K388" t="str">
        <f t="shared" si="89"/>
        <v/>
      </c>
      <c r="L388" t="b">
        <f t="shared" si="86"/>
        <v>1</v>
      </c>
      <c r="M388" t="str">
        <f t="shared" si="90"/>
        <v>Paradise</v>
      </c>
      <c r="N388">
        <f t="shared" si="81"/>
        <v>4</v>
      </c>
      <c r="O388" t="b">
        <f t="shared" si="82"/>
        <v>0</v>
      </c>
      <c r="P388" t="str">
        <f t="shared" si="83"/>
        <v/>
      </c>
      <c r="Q388" t="str">
        <f t="shared" ca="1" si="84"/>
        <v/>
      </c>
      <c r="W388">
        <v>55520</v>
      </c>
      <c r="Z388" t="str">
        <f t="shared" si="88"/>
        <v/>
      </c>
    </row>
    <row r="389" spans="1:26" x14ac:dyDescent="0.2">
      <c r="A389" s="1"/>
      <c r="B389" s="1"/>
      <c r="C389" s="1"/>
      <c r="D389" s="1"/>
      <c r="E389" s="1" t="s">
        <v>8</v>
      </c>
      <c r="F389" s="1" t="s">
        <v>9</v>
      </c>
      <c r="G389" s="1" t="s">
        <v>10</v>
      </c>
      <c r="H389">
        <f t="shared" si="87"/>
        <v>5</v>
      </c>
      <c r="I389">
        <f>IF(ISBLANK(A389),I388/1,LOOKUP(Sheet1!G389,FIPS!A$3:A$55,FIPS!C$3:C$55))</f>
        <v>6</v>
      </c>
      <c r="J389" t="b">
        <f t="shared" si="85"/>
        <v>0</v>
      </c>
      <c r="K389" t="str">
        <f t="shared" si="89"/>
        <v/>
      </c>
      <c r="L389" t="b">
        <f t="shared" si="86"/>
        <v>0</v>
      </c>
      <c r="M389" t="str">
        <f t="shared" si="90"/>
        <v/>
      </c>
      <c r="N389">
        <f t="shared" si="81"/>
        <v>4</v>
      </c>
      <c r="O389" t="b">
        <f t="shared" si="82"/>
        <v>1</v>
      </c>
      <c r="P389">
        <f t="shared" si="83"/>
        <v>3</v>
      </c>
      <c r="Q389" t="str">
        <f t="shared" ca="1" si="84"/>
        <v>042,184,193</v>
      </c>
      <c r="W389">
        <v>99999</v>
      </c>
      <c r="Z389" t="str">
        <f t="shared" si="88"/>
        <v/>
      </c>
    </row>
    <row r="390" spans="1:26" x14ac:dyDescent="0.2">
      <c r="A390" s="1"/>
      <c r="B390" s="1" t="s">
        <v>24</v>
      </c>
      <c r="C390" s="1" t="s">
        <v>17</v>
      </c>
      <c r="D390" s="1" t="s">
        <v>18</v>
      </c>
      <c r="E390" s="1" t="s">
        <v>8</v>
      </c>
      <c r="F390" s="1" t="s">
        <v>9</v>
      </c>
      <c r="G390" s="1" t="s">
        <v>413</v>
      </c>
      <c r="H390">
        <f t="shared" si="87"/>
        <v>5</v>
      </c>
      <c r="I390">
        <f>IF(ISBLANK(A390),I389/1,LOOKUP(Sheet1!G390,FIPS!A$3:A$55,FIPS!C$3:C$55))</f>
        <v>6</v>
      </c>
      <c r="J390" t="b">
        <f t="shared" si="85"/>
        <v>1</v>
      </c>
      <c r="K390" t="str">
        <f t="shared" si="89"/>
        <v>Calaveras</v>
      </c>
      <c r="L390" t="b">
        <f t="shared" si="86"/>
        <v>0</v>
      </c>
      <c r="M390" t="str">
        <f t="shared" si="90"/>
        <v/>
      </c>
      <c r="N390">
        <f t="shared" si="81"/>
        <v>5</v>
      </c>
      <c r="O390" t="b">
        <f t="shared" si="82"/>
        <v>0</v>
      </c>
      <c r="P390" t="str">
        <f t="shared" si="83"/>
        <v/>
      </c>
      <c r="Q390" t="str">
        <f t="shared" ca="1" si="84"/>
        <v/>
      </c>
      <c r="T390">
        <v>9</v>
      </c>
      <c r="U390">
        <v>6</v>
      </c>
      <c r="V390">
        <v>0</v>
      </c>
      <c r="Z390" t="str">
        <f t="shared" si="88"/>
        <v/>
      </c>
    </row>
    <row r="391" spans="1:26" x14ac:dyDescent="0.2">
      <c r="A391" s="1"/>
      <c r="B391" s="1" t="s">
        <v>28</v>
      </c>
      <c r="C391" s="1" t="s">
        <v>17</v>
      </c>
      <c r="D391" s="1" t="s">
        <v>18</v>
      </c>
      <c r="E391" s="1" t="s">
        <v>8</v>
      </c>
      <c r="F391" s="1" t="s">
        <v>9</v>
      </c>
      <c r="G391" s="1" t="s">
        <v>414</v>
      </c>
      <c r="H391">
        <f t="shared" si="87"/>
        <v>5</v>
      </c>
      <c r="I391">
        <f>IF(ISBLANK(A391),I390/1,LOOKUP(Sheet1!G391,FIPS!A$3:A$55,FIPS!C$3:C$55))</f>
        <v>6</v>
      </c>
      <c r="J391" t="b">
        <f t="shared" si="85"/>
        <v>1</v>
      </c>
      <c r="K391" t="str">
        <f t="shared" si="89"/>
        <v>Col usa</v>
      </c>
      <c r="L391" t="b">
        <f t="shared" si="86"/>
        <v>0</v>
      </c>
      <c r="M391" t="str">
        <f t="shared" si="90"/>
        <v/>
      </c>
      <c r="N391">
        <f t="shared" si="81"/>
        <v>6</v>
      </c>
      <c r="O391" t="b">
        <f t="shared" si="82"/>
        <v>0</v>
      </c>
      <c r="P391" t="str">
        <f t="shared" si="83"/>
        <v/>
      </c>
      <c r="Q391" t="str">
        <f t="shared" ca="1" si="84"/>
        <v/>
      </c>
      <c r="T391">
        <v>11</v>
      </c>
      <c r="U391">
        <v>5</v>
      </c>
      <c r="V391">
        <v>0</v>
      </c>
      <c r="Z391" t="str">
        <f t="shared" si="88"/>
        <v/>
      </c>
    </row>
    <row r="392" spans="1:26" x14ac:dyDescent="0.2">
      <c r="A392" s="1"/>
      <c r="B392" s="1" t="s">
        <v>30</v>
      </c>
      <c r="C392" s="1" t="s">
        <v>383</v>
      </c>
      <c r="D392" s="1" t="s">
        <v>26</v>
      </c>
      <c r="E392" s="1"/>
      <c r="F392" s="1"/>
      <c r="G392" s="1" t="s">
        <v>415</v>
      </c>
      <c r="H392">
        <f t="shared" si="87"/>
        <v>5</v>
      </c>
      <c r="I392">
        <f>IF(ISBLANK(A392),I391/1,LOOKUP(Sheet1!G392,FIPS!A$3:A$55,FIPS!C$3:C$55))</f>
        <v>6</v>
      </c>
      <c r="J392" t="b">
        <f t="shared" si="85"/>
        <v>1</v>
      </c>
      <c r="K392" t="str">
        <f t="shared" si="89"/>
        <v>Contra Costa</v>
      </c>
      <c r="L392" t="b">
        <f t="shared" si="86"/>
        <v>0</v>
      </c>
      <c r="M392" t="str">
        <f t="shared" si="90"/>
        <v/>
      </c>
      <c r="N392">
        <f t="shared" si="81"/>
        <v>7</v>
      </c>
      <c r="O392" t="b">
        <f t="shared" si="82"/>
        <v>0</v>
      </c>
      <c r="P392" t="str">
        <f t="shared" si="83"/>
        <v/>
      </c>
      <c r="Q392" t="str">
        <f t="shared" ca="1" si="84"/>
        <v/>
      </c>
      <c r="T392">
        <v>13</v>
      </c>
      <c r="U392">
        <v>1</v>
      </c>
      <c r="V392">
        <v>5775</v>
      </c>
      <c r="Z392" t="str">
        <f t="shared" si="88"/>
        <v/>
      </c>
    </row>
    <row r="393" spans="1:26" x14ac:dyDescent="0.2">
      <c r="A393" s="1"/>
      <c r="B393" s="1"/>
      <c r="C393" s="1"/>
      <c r="D393" s="1"/>
      <c r="E393" s="1" t="s">
        <v>28</v>
      </c>
      <c r="F393" s="1" t="s">
        <v>70</v>
      </c>
      <c r="G393" s="1" t="s">
        <v>416</v>
      </c>
      <c r="H393">
        <f t="shared" si="87"/>
        <v>5</v>
      </c>
      <c r="I393">
        <f>IF(ISBLANK(A393),I392/1,LOOKUP(Sheet1!G393,FIPS!A$3:A$55,FIPS!C$3:C$55))</f>
        <v>6</v>
      </c>
      <c r="J393" t="b">
        <f t="shared" si="85"/>
        <v>0</v>
      </c>
      <c r="K393" t="str">
        <f t="shared" si="89"/>
        <v/>
      </c>
      <c r="L393" t="b">
        <f t="shared" si="86"/>
        <v>1</v>
      </c>
      <c r="M393" t="str">
        <f t="shared" si="90"/>
        <v>Antioch</v>
      </c>
      <c r="N393">
        <f t="shared" si="81"/>
        <v>7</v>
      </c>
      <c r="O393" t="b">
        <f t="shared" si="82"/>
        <v>0</v>
      </c>
      <c r="P393" t="str">
        <f t="shared" si="83"/>
        <v/>
      </c>
      <c r="Q393" t="str">
        <f t="shared" ca="1" si="84"/>
        <v/>
      </c>
      <c r="W393">
        <v>2252</v>
      </c>
      <c r="Z393" t="str">
        <f t="shared" si="88"/>
        <v/>
      </c>
    </row>
    <row r="394" spans="1:26" x14ac:dyDescent="0.2">
      <c r="A394" s="1"/>
      <c r="B394" s="1"/>
      <c r="C394" s="1"/>
      <c r="D394" s="1"/>
      <c r="E394" s="1" t="s">
        <v>157</v>
      </c>
      <c r="F394" s="1" t="s">
        <v>132</v>
      </c>
      <c r="G394" s="1" t="s">
        <v>417</v>
      </c>
      <c r="H394">
        <f t="shared" si="87"/>
        <v>5</v>
      </c>
      <c r="I394">
        <f>IF(ISBLANK(A394),I393/1,LOOKUP(Sheet1!G394,FIPS!A$3:A$55,FIPS!C$3:C$55))</f>
        <v>6</v>
      </c>
      <c r="J394" t="b">
        <f t="shared" si="85"/>
        <v>0</v>
      </c>
      <c r="K394" t="str">
        <f t="shared" si="89"/>
        <v/>
      </c>
      <c r="L394" t="b">
        <f t="shared" si="86"/>
        <v>1</v>
      </c>
      <c r="M394" t="str">
        <f t="shared" si="90"/>
        <v>Concord</v>
      </c>
      <c r="N394">
        <f t="shared" si="81"/>
        <v>7</v>
      </c>
      <c r="O394" t="b">
        <f t="shared" si="82"/>
        <v>0</v>
      </c>
      <c r="P394" t="str">
        <f t="shared" si="83"/>
        <v/>
      </c>
      <c r="Q394" t="str">
        <f t="shared" ca="1" si="84"/>
        <v/>
      </c>
      <c r="W394">
        <v>16000</v>
      </c>
      <c r="Z394" t="str">
        <f t="shared" si="88"/>
        <v/>
      </c>
    </row>
    <row r="395" spans="1:26" x14ac:dyDescent="0.2">
      <c r="A395" s="1"/>
      <c r="B395" s="1"/>
      <c r="C395" s="1"/>
      <c r="D395" s="1"/>
      <c r="E395" s="1" t="s">
        <v>190</v>
      </c>
      <c r="F395" s="1" t="s">
        <v>35</v>
      </c>
      <c r="G395" s="1" t="s">
        <v>418</v>
      </c>
      <c r="H395">
        <f t="shared" si="87"/>
        <v>5</v>
      </c>
      <c r="I395">
        <f>IF(ISBLANK(A395),I394/1,LOOKUP(Sheet1!G395,FIPS!A$3:A$55,FIPS!C$3:C$55))</f>
        <v>6</v>
      </c>
      <c r="J395" t="b">
        <f t="shared" si="85"/>
        <v>0</v>
      </c>
      <c r="K395" t="str">
        <f t="shared" si="89"/>
        <v/>
      </c>
      <c r="L395" t="b">
        <f t="shared" si="86"/>
        <v>1</v>
      </c>
      <c r="M395" t="str">
        <f t="shared" si="90"/>
        <v>Danville</v>
      </c>
      <c r="N395">
        <f t="shared" si="81"/>
        <v>7</v>
      </c>
      <c r="O395" t="b">
        <f t="shared" si="82"/>
        <v>0</v>
      </c>
      <c r="P395" t="str">
        <f t="shared" si="83"/>
        <v/>
      </c>
      <c r="Q395" t="str">
        <f t="shared" ca="1" si="84"/>
        <v/>
      </c>
      <c r="W395">
        <v>17988</v>
      </c>
      <c r="Z395" t="str">
        <f t="shared" si="88"/>
        <v/>
      </c>
    </row>
    <row r="396" spans="1:26" x14ac:dyDescent="0.2">
      <c r="A396" s="1"/>
      <c r="B396" s="1"/>
      <c r="C396" s="1"/>
      <c r="D396" s="1"/>
      <c r="E396" s="1" t="s">
        <v>68</v>
      </c>
      <c r="F396" s="1" t="s">
        <v>6</v>
      </c>
      <c r="G396" s="1" t="s">
        <v>419</v>
      </c>
      <c r="H396">
        <f t="shared" si="87"/>
        <v>5</v>
      </c>
      <c r="I396">
        <f>IF(ISBLANK(A396),I395/1,LOOKUP(Sheet1!G396,FIPS!A$3:A$55,FIPS!C$3:C$55))</f>
        <v>6</v>
      </c>
      <c r="J396" t="b">
        <f t="shared" si="85"/>
        <v>0</v>
      </c>
      <c r="K396" t="str">
        <f t="shared" si="89"/>
        <v/>
      </c>
      <c r="L396" t="b">
        <f t="shared" si="86"/>
        <v>1</v>
      </c>
      <c r="M396" t="str">
        <f t="shared" si="90"/>
        <v>El Cerrito</v>
      </c>
      <c r="N396">
        <f t="shared" si="81"/>
        <v>7</v>
      </c>
      <c r="O396" t="b">
        <f t="shared" si="82"/>
        <v>0</v>
      </c>
      <c r="P396" t="str">
        <f t="shared" si="83"/>
        <v/>
      </c>
      <c r="Q396" t="str">
        <f t="shared" ca="1" si="84"/>
        <v/>
      </c>
      <c r="W396">
        <v>21796</v>
      </c>
      <c r="Z396" t="str">
        <f t="shared" si="88"/>
        <v/>
      </c>
    </row>
    <row r="397" spans="1:26" x14ac:dyDescent="0.2">
      <c r="A397" s="1"/>
      <c r="B397" s="1"/>
      <c r="C397" s="1"/>
      <c r="D397" s="1"/>
      <c r="E397" s="1" t="s">
        <v>85</v>
      </c>
      <c r="F397" s="1" t="s">
        <v>6</v>
      </c>
      <c r="G397" s="1" t="s">
        <v>420</v>
      </c>
      <c r="H397">
        <f t="shared" si="87"/>
        <v>5</v>
      </c>
      <c r="I397">
        <f>IF(ISBLANK(A397),I396/1,LOOKUP(Sheet1!G397,FIPS!A$3:A$55,FIPS!C$3:C$55))</f>
        <v>6</v>
      </c>
      <c r="J397" t="b">
        <f t="shared" si="85"/>
        <v>0</v>
      </c>
      <c r="K397" t="str">
        <f t="shared" si="89"/>
        <v/>
      </c>
      <c r="L397" t="b">
        <f t="shared" si="86"/>
        <v>1</v>
      </c>
      <c r="M397" t="str">
        <f t="shared" si="90"/>
        <v>Hercules</v>
      </c>
      <c r="N397">
        <f t="shared" si="81"/>
        <v>7</v>
      </c>
      <c r="O397" t="b">
        <f t="shared" si="82"/>
        <v>0</v>
      </c>
      <c r="P397" t="str">
        <f t="shared" si="83"/>
        <v/>
      </c>
      <c r="Q397" t="str">
        <f t="shared" ca="1" si="84"/>
        <v/>
      </c>
      <c r="W397">
        <v>33300</v>
      </c>
      <c r="Z397" t="str">
        <f t="shared" si="88"/>
        <v/>
      </c>
    </row>
    <row r="398" spans="1:26" x14ac:dyDescent="0.2">
      <c r="A398" s="1"/>
      <c r="B398" s="1"/>
      <c r="C398" s="1"/>
      <c r="D398" s="1"/>
      <c r="E398" s="1" t="s">
        <v>421</v>
      </c>
      <c r="F398" s="1" t="s">
        <v>6</v>
      </c>
      <c r="G398" s="1" t="s">
        <v>328</v>
      </c>
      <c r="H398">
        <f t="shared" si="87"/>
        <v>5</v>
      </c>
      <c r="I398">
        <f>IF(ISBLANK(A398),I397/1,LOOKUP(Sheet1!G398,FIPS!A$3:A$55,FIPS!C$3:C$55))</f>
        <v>6</v>
      </c>
      <c r="J398" t="b">
        <f t="shared" si="85"/>
        <v>0</v>
      </c>
      <c r="K398" t="str">
        <f t="shared" si="89"/>
        <v/>
      </c>
      <c r="L398" t="b">
        <f t="shared" si="86"/>
        <v>1</v>
      </c>
      <c r="M398" t="str">
        <f t="shared" si="90"/>
        <v>Lafayette</v>
      </c>
      <c r="N398">
        <f t="shared" si="81"/>
        <v>7</v>
      </c>
      <c r="O398" t="b">
        <f t="shared" si="82"/>
        <v>0</v>
      </c>
      <c r="P398" t="str">
        <f t="shared" si="83"/>
        <v/>
      </c>
      <c r="Q398" t="str">
        <f t="shared" ca="1" si="84"/>
        <v/>
      </c>
      <c r="W398">
        <v>39122</v>
      </c>
      <c r="Z398" t="str">
        <f t="shared" si="88"/>
        <v/>
      </c>
    </row>
    <row r="399" spans="1:26" x14ac:dyDescent="0.2">
      <c r="A399" s="1"/>
      <c r="B399" s="1"/>
      <c r="C399" s="1"/>
      <c r="D399" s="1"/>
      <c r="E399" s="1" t="s">
        <v>422</v>
      </c>
      <c r="F399" s="1" t="s">
        <v>35</v>
      </c>
      <c r="G399" s="1" t="s">
        <v>423</v>
      </c>
      <c r="H399">
        <f t="shared" si="87"/>
        <v>5</v>
      </c>
      <c r="I399">
        <f>IF(ISBLANK(A399),I398/1,LOOKUP(Sheet1!G399,FIPS!A$3:A$55,FIPS!C$3:C$55))</f>
        <v>6</v>
      </c>
      <c r="J399" t="b">
        <f t="shared" si="85"/>
        <v>0</v>
      </c>
      <c r="K399" t="str">
        <f t="shared" si="89"/>
        <v/>
      </c>
      <c r="L399" t="b">
        <f t="shared" si="86"/>
        <v>1</v>
      </c>
      <c r="M399" t="str">
        <f t="shared" si="90"/>
        <v>Martinez</v>
      </c>
      <c r="N399">
        <f t="shared" si="81"/>
        <v>7</v>
      </c>
      <c r="O399" t="b">
        <f t="shared" si="82"/>
        <v>0</v>
      </c>
      <c r="P399" t="str">
        <f t="shared" si="83"/>
        <v/>
      </c>
      <c r="Q399" t="str">
        <f t="shared" ca="1" si="84"/>
        <v/>
      </c>
      <c r="W399">
        <v>46114</v>
      </c>
      <c r="Z399" t="str">
        <f t="shared" si="88"/>
        <v/>
      </c>
    </row>
    <row r="400" spans="1:26" x14ac:dyDescent="0.2">
      <c r="A400" s="1"/>
      <c r="B400" s="1"/>
      <c r="C400" s="1"/>
      <c r="D400" s="1"/>
      <c r="E400" s="1" t="s">
        <v>424</v>
      </c>
      <c r="F400" s="1" t="s">
        <v>6</v>
      </c>
      <c r="G400" s="1" t="s">
        <v>425</v>
      </c>
      <c r="H400">
        <f t="shared" si="87"/>
        <v>5</v>
      </c>
      <c r="I400">
        <f>IF(ISBLANK(A400),I399/1,LOOKUP(Sheet1!G400,FIPS!A$3:A$55,FIPS!C$3:C$55))</f>
        <v>6</v>
      </c>
      <c r="J400" t="b">
        <f t="shared" si="85"/>
        <v>0</v>
      </c>
      <c r="K400" t="str">
        <f t="shared" si="89"/>
        <v/>
      </c>
      <c r="L400" t="b">
        <f t="shared" si="86"/>
        <v>1</v>
      </c>
      <c r="M400" t="str">
        <f t="shared" si="90"/>
        <v>Moraga Town</v>
      </c>
      <c r="N400">
        <f t="shared" si="81"/>
        <v>7</v>
      </c>
      <c r="O400" t="b">
        <f t="shared" si="82"/>
        <v>0</v>
      </c>
      <c r="P400" t="str">
        <f t="shared" si="83"/>
        <v/>
      </c>
      <c r="Q400" t="str">
        <f t="shared" ca="1" si="84"/>
        <v/>
      </c>
      <c r="W400">
        <v>49194</v>
      </c>
      <c r="Z400" t="str">
        <f t="shared" si="88"/>
        <v/>
      </c>
    </row>
    <row r="401" spans="1:26" x14ac:dyDescent="0.2">
      <c r="A401" s="1"/>
      <c r="B401" s="1"/>
      <c r="C401" s="1"/>
      <c r="D401" s="1"/>
      <c r="E401" s="1" t="s">
        <v>426</v>
      </c>
      <c r="F401" s="1" t="s">
        <v>6</v>
      </c>
      <c r="G401" s="1" t="s">
        <v>427</v>
      </c>
      <c r="H401">
        <f t="shared" si="87"/>
        <v>5</v>
      </c>
      <c r="I401">
        <f>IF(ISBLANK(A401),I400/1,LOOKUP(Sheet1!G401,FIPS!A$3:A$55,FIPS!C$3:C$55))</f>
        <v>6</v>
      </c>
      <c r="J401" t="b">
        <f t="shared" si="85"/>
        <v>0</v>
      </c>
      <c r="K401" t="str">
        <f t="shared" si="89"/>
        <v/>
      </c>
      <c r="L401" t="b">
        <f t="shared" si="86"/>
        <v>1</v>
      </c>
      <c r="M401" t="str">
        <f t="shared" si="90"/>
        <v>Orinda</v>
      </c>
      <c r="N401">
        <f t="shared" si="81"/>
        <v>7</v>
      </c>
      <c r="O401" t="b">
        <f t="shared" si="82"/>
        <v>0</v>
      </c>
      <c r="P401" t="str">
        <f t="shared" si="83"/>
        <v/>
      </c>
      <c r="Q401" t="str">
        <f t="shared" ca="1" si="84"/>
        <v/>
      </c>
      <c r="W401">
        <v>54232</v>
      </c>
      <c r="Z401" t="str">
        <f t="shared" si="88"/>
        <v/>
      </c>
    </row>
    <row r="402" spans="1:26" x14ac:dyDescent="0.2">
      <c r="A402" s="1"/>
      <c r="B402" s="1"/>
      <c r="C402" s="1"/>
      <c r="D402" s="1"/>
      <c r="E402" s="1" t="s">
        <v>428</v>
      </c>
      <c r="F402" s="1" t="s">
        <v>6</v>
      </c>
      <c r="G402" s="1" t="s">
        <v>429</v>
      </c>
      <c r="H402">
        <f t="shared" si="87"/>
        <v>5</v>
      </c>
      <c r="I402">
        <f>IF(ISBLANK(A402),I401/1,LOOKUP(Sheet1!G402,FIPS!A$3:A$55,FIPS!C$3:C$55))</f>
        <v>6</v>
      </c>
      <c r="J402" t="b">
        <f t="shared" si="85"/>
        <v>0</v>
      </c>
      <c r="K402" t="str">
        <f t="shared" si="89"/>
        <v/>
      </c>
      <c r="L402" t="b">
        <f t="shared" si="86"/>
        <v>1</v>
      </c>
      <c r="M402" t="str">
        <f t="shared" si="90"/>
        <v>Pinole</v>
      </c>
      <c r="N402">
        <f t="shared" si="81"/>
        <v>7</v>
      </c>
      <c r="O402" t="b">
        <f t="shared" si="82"/>
        <v>0</v>
      </c>
      <c r="P402" t="str">
        <f t="shared" si="83"/>
        <v/>
      </c>
      <c r="Q402" t="str">
        <f t="shared" ca="1" si="84"/>
        <v/>
      </c>
      <c r="W402">
        <v>57288</v>
      </c>
      <c r="Z402" t="str">
        <f t="shared" si="88"/>
        <v/>
      </c>
    </row>
    <row r="403" spans="1:26" x14ac:dyDescent="0.2">
      <c r="A403" s="1"/>
      <c r="B403" s="1"/>
      <c r="C403" s="1"/>
      <c r="D403" s="1"/>
      <c r="E403" s="1" t="s">
        <v>383</v>
      </c>
      <c r="F403" s="1" t="s">
        <v>35</v>
      </c>
      <c r="G403" s="1" t="s">
        <v>430</v>
      </c>
      <c r="H403">
        <f t="shared" si="87"/>
        <v>5</v>
      </c>
      <c r="I403">
        <f>IF(ISBLANK(A403),I402/1,LOOKUP(Sheet1!G403,FIPS!A$3:A$55,FIPS!C$3:C$55))</f>
        <v>6</v>
      </c>
      <c r="J403" t="b">
        <f t="shared" si="85"/>
        <v>0</v>
      </c>
      <c r="K403" t="str">
        <f t="shared" si="89"/>
        <v/>
      </c>
      <c r="L403" t="b">
        <f t="shared" si="86"/>
        <v>1</v>
      </c>
      <c r="M403" t="str">
        <f t="shared" si="90"/>
        <v>Pittsburg</v>
      </c>
      <c r="N403">
        <f t="shared" si="81"/>
        <v>7</v>
      </c>
      <c r="O403" t="b">
        <f t="shared" si="82"/>
        <v>0</v>
      </c>
      <c r="P403" t="str">
        <f t="shared" si="83"/>
        <v/>
      </c>
      <c r="Q403" t="str">
        <f t="shared" ca="1" si="84"/>
        <v/>
      </c>
      <c r="W403">
        <v>57456</v>
      </c>
      <c r="Z403" t="str">
        <f t="shared" si="88"/>
        <v/>
      </c>
    </row>
    <row r="404" spans="1:26" x14ac:dyDescent="0.2">
      <c r="A404" s="1"/>
      <c r="B404" s="1"/>
      <c r="C404" s="1"/>
      <c r="D404" s="1"/>
      <c r="E404" s="1" t="s">
        <v>431</v>
      </c>
      <c r="F404" s="1" t="s">
        <v>35</v>
      </c>
      <c r="G404" s="1" t="s">
        <v>432</v>
      </c>
      <c r="H404">
        <f t="shared" si="87"/>
        <v>5</v>
      </c>
      <c r="I404">
        <f>IF(ISBLANK(A404),I403/1,LOOKUP(Sheet1!G404,FIPS!A$3:A$55,FIPS!C$3:C$55))</f>
        <v>6</v>
      </c>
      <c r="J404" t="b">
        <f t="shared" si="85"/>
        <v>0</v>
      </c>
      <c r="K404" t="str">
        <f t="shared" si="89"/>
        <v/>
      </c>
      <c r="L404" t="b">
        <f t="shared" si="86"/>
        <v>1</v>
      </c>
      <c r="M404" t="str">
        <f t="shared" si="90"/>
        <v>Pleasant Hill</v>
      </c>
      <c r="N404">
        <f t="shared" si="81"/>
        <v>7</v>
      </c>
      <c r="O404" t="b">
        <f t="shared" si="82"/>
        <v>0</v>
      </c>
      <c r="P404" t="str">
        <f t="shared" si="83"/>
        <v/>
      </c>
      <c r="Q404" t="str">
        <f t="shared" ca="1" si="84"/>
        <v/>
      </c>
      <c r="W404">
        <v>57764</v>
      </c>
      <c r="Z404" t="str">
        <f t="shared" si="88"/>
        <v/>
      </c>
    </row>
    <row r="405" spans="1:26" x14ac:dyDescent="0.2">
      <c r="A405" s="1"/>
      <c r="B405" s="1"/>
      <c r="C405" s="1"/>
      <c r="D405" s="1"/>
      <c r="E405" s="1" t="s">
        <v>433</v>
      </c>
      <c r="F405" s="1" t="s">
        <v>70</v>
      </c>
      <c r="G405" s="1" t="s">
        <v>434</v>
      </c>
      <c r="H405">
        <f t="shared" si="87"/>
        <v>5</v>
      </c>
      <c r="I405">
        <f>IF(ISBLANK(A405),I404/1,LOOKUP(Sheet1!G405,FIPS!A$3:A$55,FIPS!C$3:C$55))</f>
        <v>6</v>
      </c>
      <c r="J405" t="b">
        <f t="shared" si="85"/>
        <v>0</v>
      </c>
      <c r="K405" t="str">
        <f t="shared" si="89"/>
        <v/>
      </c>
      <c r="L405" t="b">
        <f t="shared" si="86"/>
        <v>1</v>
      </c>
      <c r="M405" t="str">
        <f t="shared" si="90"/>
        <v>Richmond</v>
      </c>
      <c r="N405">
        <f t="shared" si="81"/>
        <v>7</v>
      </c>
      <c r="O405" t="b">
        <f t="shared" si="82"/>
        <v>0</v>
      </c>
      <c r="P405" t="str">
        <f t="shared" si="83"/>
        <v/>
      </c>
      <c r="Q405" t="str">
        <f t="shared" ca="1" si="84"/>
        <v/>
      </c>
      <c r="W405">
        <v>60620</v>
      </c>
      <c r="Z405" t="str">
        <f t="shared" si="88"/>
        <v/>
      </c>
    </row>
    <row r="406" spans="1:26" x14ac:dyDescent="0.2">
      <c r="A406" s="1"/>
      <c r="B406" s="1"/>
      <c r="C406" s="1"/>
      <c r="D406" s="1"/>
      <c r="E406" s="1" t="s">
        <v>435</v>
      </c>
      <c r="F406" s="1" t="s">
        <v>35</v>
      </c>
      <c r="G406" s="1" t="s">
        <v>436</v>
      </c>
      <c r="H406">
        <f t="shared" si="87"/>
        <v>5</v>
      </c>
      <c r="I406">
        <f>IF(ISBLANK(A406),I405/1,LOOKUP(Sheet1!G406,FIPS!A$3:A$55,FIPS!C$3:C$55))</f>
        <v>6</v>
      </c>
      <c r="J406" t="b">
        <f t="shared" si="85"/>
        <v>0</v>
      </c>
      <c r="K406" t="str">
        <f t="shared" si="89"/>
        <v/>
      </c>
      <c r="L406" t="b">
        <f t="shared" si="86"/>
        <v>1</v>
      </c>
      <c r="M406" t="str">
        <f t="shared" si="90"/>
        <v>San Pablo</v>
      </c>
      <c r="N406">
        <f t="shared" si="81"/>
        <v>7</v>
      </c>
      <c r="O406" t="b">
        <f t="shared" si="82"/>
        <v>0</v>
      </c>
      <c r="P406" t="str">
        <f t="shared" si="83"/>
        <v/>
      </c>
      <c r="Q406" t="str">
        <f t="shared" ca="1" si="84"/>
        <v/>
      </c>
      <c r="W406">
        <v>68294</v>
      </c>
      <c r="Z406" t="str">
        <f t="shared" si="88"/>
        <v/>
      </c>
    </row>
    <row r="407" spans="1:26" x14ac:dyDescent="0.2">
      <c r="A407" s="1"/>
      <c r="B407" s="1"/>
      <c r="C407" s="1"/>
      <c r="D407" s="1"/>
      <c r="E407" s="1" t="s">
        <v>437</v>
      </c>
      <c r="F407" s="1" t="s">
        <v>35</v>
      </c>
      <c r="G407" s="1" t="s">
        <v>438</v>
      </c>
      <c r="H407">
        <f t="shared" si="87"/>
        <v>5</v>
      </c>
      <c r="I407">
        <f>IF(ISBLANK(A407),I406/1,LOOKUP(Sheet1!G407,FIPS!A$3:A$55,FIPS!C$3:C$55))</f>
        <v>6</v>
      </c>
      <c r="J407" t="b">
        <f t="shared" si="85"/>
        <v>0</v>
      </c>
      <c r="K407" t="str">
        <f t="shared" si="89"/>
        <v/>
      </c>
      <c r="L407" t="b">
        <f t="shared" si="86"/>
        <v>1</v>
      </c>
      <c r="M407" t="str">
        <f t="shared" si="90"/>
        <v>San Ramon</v>
      </c>
      <c r="N407">
        <f t="shared" si="81"/>
        <v>7</v>
      </c>
      <c r="O407" t="b">
        <f t="shared" si="82"/>
        <v>0</v>
      </c>
      <c r="P407" t="str">
        <f t="shared" si="83"/>
        <v/>
      </c>
      <c r="Q407" t="str">
        <f t="shared" ca="1" si="84"/>
        <v/>
      </c>
      <c r="W407">
        <v>68378</v>
      </c>
      <c r="Z407" t="str">
        <f t="shared" si="88"/>
        <v/>
      </c>
    </row>
    <row r="408" spans="1:26" x14ac:dyDescent="0.2">
      <c r="A408" s="1"/>
      <c r="B408" s="1"/>
      <c r="C408" s="1"/>
      <c r="D408" s="1"/>
      <c r="E408" s="1" t="s">
        <v>439</v>
      </c>
      <c r="F408" s="1" t="s">
        <v>70</v>
      </c>
      <c r="G408" s="1" t="s">
        <v>440</v>
      </c>
      <c r="H408">
        <f t="shared" si="87"/>
        <v>5</v>
      </c>
      <c r="I408">
        <f>IF(ISBLANK(A408),I407/1,LOOKUP(Sheet1!G408,FIPS!A$3:A$55,FIPS!C$3:C$55))</f>
        <v>6</v>
      </c>
      <c r="J408" t="b">
        <f t="shared" si="85"/>
        <v>0</v>
      </c>
      <c r="K408" t="str">
        <f t="shared" si="89"/>
        <v/>
      </c>
      <c r="L408" t="b">
        <f t="shared" si="86"/>
        <v>1</v>
      </c>
      <c r="M408" t="str">
        <f t="shared" si="90"/>
        <v>Walnut Creek</v>
      </c>
      <c r="N408">
        <f t="shared" si="81"/>
        <v>7</v>
      </c>
      <c r="O408" t="b">
        <f t="shared" si="82"/>
        <v>0</v>
      </c>
      <c r="P408" t="str">
        <f t="shared" si="83"/>
        <v/>
      </c>
      <c r="Q408" t="str">
        <f t="shared" ca="1" si="84"/>
        <v/>
      </c>
      <c r="W408">
        <v>83346</v>
      </c>
      <c r="Z408" t="str">
        <f t="shared" si="88"/>
        <v/>
      </c>
    </row>
    <row r="409" spans="1:26" x14ac:dyDescent="0.2">
      <c r="A409" s="1"/>
      <c r="B409" s="1"/>
      <c r="C409" s="1"/>
      <c r="D409" s="1"/>
      <c r="E409" s="1" t="s">
        <v>8</v>
      </c>
      <c r="F409" s="1" t="s">
        <v>9</v>
      </c>
      <c r="G409" s="1" t="s">
        <v>10</v>
      </c>
      <c r="H409">
        <f t="shared" si="87"/>
        <v>5</v>
      </c>
      <c r="I409">
        <f>IF(ISBLANK(A409),I408/1,LOOKUP(Sheet1!G409,FIPS!A$3:A$55,FIPS!C$3:C$55))</f>
        <v>6</v>
      </c>
      <c r="J409" t="b">
        <f t="shared" si="85"/>
        <v>0</v>
      </c>
      <c r="K409" t="str">
        <f t="shared" si="89"/>
        <v/>
      </c>
      <c r="L409" t="b">
        <f t="shared" si="86"/>
        <v>0</v>
      </c>
      <c r="M409" t="str">
        <f t="shared" si="90"/>
        <v/>
      </c>
      <c r="N409">
        <f t="shared" si="81"/>
        <v>7</v>
      </c>
      <c r="O409" t="b">
        <f t="shared" si="82"/>
        <v>1</v>
      </c>
      <c r="P409">
        <f t="shared" si="83"/>
        <v>16</v>
      </c>
      <c r="Q409" t="str">
        <f t="shared" ca="1" si="84"/>
        <v>006,052,064,077,105,118,151,167,183,200,201,203,21a,247,249,295</v>
      </c>
      <c r="W409">
        <v>99999</v>
      </c>
      <c r="Z409" t="str">
        <f t="shared" si="88"/>
        <v/>
      </c>
    </row>
    <row r="410" spans="1:26" x14ac:dyDescent="0.2">
      <c r="A410" s="1"/>
      <c r="B410" s="1" t="s">
        <v>32</v>
      </c>
      <c r="C410" s="1" t="s">
        <v>17</v>
      </c>
      <c r="D410" s="1" t="s">
        <v>18</v>
      </c>
      <c r="E410" s="1" t="s">
        <v>8</v>
      </c>
      <c r="F410" s="1" t="s">
        <v>9</v>
      </c>
      <c r="G410" s="1" t="s">
        <v>441</v>
      </c>
      <c r="H410">
        <f t="shared" si="87"/>
        <v>5</v>
      </c>
      <c r="I410">
        <f>IF(ISBLANK(A410),I409/1,LOOKUP(Sheet1!G410,FIPS!A$3:A$55,FIPS!C$3:C$55))</f>
        <v>6</v>
      </c>
      <c r="J410" t="b">
        <f t="shared" si="85"/>
        <v>1</v>
      </c>
      <c r="K410" t="str">
        <f t="shared" si="89"/>
        <v>Del Norte</v>
      </c>
      <c r="L410" t="b">
        <f t="shared" si="86"/>
        <v>0</v>
      </c>
      <c r="M410" t="str">
        <f t="shared" si="90"/>
        <v/>
      </c>
      <c r="N410">
        <f t="shared" si="81"/>
        <v>8</v>
      </c>
      <c r="O410" t="b">
        <f t="shared" si="82"/>
        <v>0</v>
      </c>
      <c r="P410" t="str">
        <f t="shared" si="83"/>
        <v/>
      </c>
      <c r="Q410" t="str">
        <f t="shared" ca="1" si="84"/>
        <v/>
      </c>
      <c r="T410">
        <v>15</v>
      </c>
      <c r="U410">
        <v>6</v>
      </c>
      <c r="V410">
        <v>0</v>
      </c>
      <c r="Z410" t="str">
        <f t="shared" si="88"/>
        <v/>
      </c>
    </row>
    <row r="411" spans="1:26" x14ac:dyDescent="0.2">
      <c r="A411" s="1"/>
      <c r="B411" s="1" t="s">
        <v>39</v>
      </c>
      <c r="C411" s="1" t="s">
        <v>442</v>
      </c>
      <c r="D411" s="1" t="s">
        <v>26</v>
      </c>
      <c r="E411" s="1"/>
      <c r="F411" s="1"/>
      <c r="G411" s="1" t="s">
        <v>371</v>
      </c>
      <c r="H411">
        <f t="shared" si="87"/>
        <v>5</v>
      </c>
      <c r="I411">
        <f>IF(ISBLANK(A411),I410/1,LOOKUP(Sheet1!G411,FIPS!A$3:A$55,FIPS!C$3:C$55))</f>
        <v>6</v>
      </c>
      <c r="J411" t="b">
        <f t="shared" si="85"/>
        <v>1</v>
      </c>
      <c r="K411" t="str">
        <f t="shared" si="89"/>
        <v>El Dorado</v>
      </c>
      <c r="L411" t="b">
        <f t="shared" si="86"/>
        <v>0</v>
      </c>
      <c r="M411" t="str">
        <f t="shared" si="90"/>
        <v/>
      </c>
      <c r="N411">
        <f t="shared" ref="N411:N473" si="91">IF(ISBLANK(A411),IF(ISBLANK(B411),N410,B411/1),"")</f>
        <v>9</v>
      </c>
      <c r="O411" t="b">
        <f t="shared" ref="O411:O473" si="92">AND(ISNUMBER(N411),E411="999",NOT(J411))</f>
        <v>0</v>
      </c>
      <c r="P411" t="str">
        <f t="shared" ref="P411:P473" si="93">IF(O411,17-MATCH(N411-1,N393:N410),"")</f>
        <v/>
      </c>
      <c r="Q411" t="str">
        <f t="shared" ref="Q411:Q473" ca="1" si="94">IF(O411,_xlfn.TEXTJOIN(",",TRUE,INDIRECT(_xlfn.CONCAT("E",(ROW()-P411),":E",(ROW()-1)),TRUE)),"")</f>
        <v/>
      </c>
      <c r="T411">
        <v>17</v>
      </c>
      <c r="U411">
        <v>3</v>
      </c>
      <c r="V411">
        <v>6920</v>
      </c>
      <c r="Z411" t="str">
        <f t="shared" si="88"/>
        <v/>
      </c>
    </row>
    <row r="412" spans="1:26" x14ac:dyDescent="0.2">
      <c r="A412" s="1"/>
      <c r="B412" s="1"/>
      <c r="C412" s="1"/>
      <c r="D412" s="1"/>
      <c r="E412" s="1" t="s">
        <v>443</v>
      </c>
      <c r="F412" s="1" t="s">
        <v>6</v>
      </c>
      <c r="G412" s="1" t="s">
        <v>444</v>
      </c>
      <c r="H412">
        <f t="shared" si="87"/>
        <v>5</v>
      </c>
      <c r="I412">
        <f>IF(ISBLANK(A412),I411/1,LOOKUP(Sheet1!G412,FIPS!A$3:A$55,FIPS!C$3:C$55))</f>
        <v>6</v>
      </c>
      <c r="J412" t="b">
        <f t="shared" si="85"/>
        <v>0</v>
      </c>
      <c r="K412" t="str">
        <f t="shared" si="89"/>
        <v/>
      </c>
      <c r="L412" t="b">
        <f t="shared" si="86"/>
        <v>1</v>
      </c>
      <c r="M412" t="str">
        <f t="shared" si="90"/>
        <v>South Lake Tahoe</v>
      </c>
      <c r="N412">
        <f t="shared" si="91"/>
        <v>9</v>
      </c>
      <c r="O412" t="b">
        <f t="shared" si="92"/>
        <v>0</v>
      </c>
      <c r="P412" t="str">
        <f t="shared" si="93"/>
        <v/>
      </c>
      <c r="Q412" t="str">
        <f t="shared" ca="1" si="94"/>
        <v/>
      </c>
      <c r="W412">
        <v>73108</v>
      </c>
      <c r="Z412" t="str">
        <f t="shared" si="88"/>
        <v/>
      </c>
    </row>
    <row r="413" spans="1:26" x14ac:dyDescent="0.2">
      <c r="A413" s="1"/>
      <c r="B413" s="1"/>
      <c r="C413" s="1"/>
      <c r="D413" s="1"/>
      <c r="E413" s="1" t="s">
        <v>8</v>
      </c>
      <c r="F413" s="1" t="s">
        <v>9</v>
      </c>
      <c r="G413" s="1" t="s">
        <v>10</v>
      </c>
      <c r="H413">
        <f t="shared" si="87"/>
        <v>5</v>
      </c>
      <c r="I413">
        <f>IF(ISBLANK(A413),I412/1,LOOKUP(Sheet1!G413,FIPS!A$3:A$55,FIPS!C$3:C$55))</f>
        <v>6</v>
      </c>
      <c r="J413" t="b">
        <f t="shared" si="85"/>
        <v>0</v>
      </c>
      <c r="K413" t="str">
        <f t="shared" si="89"/>
        <v/>
      </c>
      <c r="L413" t="b">
        <f t="shared" si="86"/>
        <v>0</v>
      </c>
      <c r="M413" t="str">
        <f t="shared" si="90"/>
        <v/>
      </c>
      <c r="N413">
        <f t="shared" si="91"/>
        <v>9</v>
      </c>
      <c r="O413" t="b">
        <f t="shared" si="92"/>
        <v>1</v>
      </c>
      <c r="P413">
        <f t="shared" si="93"/>
        <v>1</v>
      </c>
      <c r="Q413" t="str">
        <f t="shared" ca="1" si="94"/>
        <v>270</v>
      </c>
      <c r="W413">
        <v>99999</v>
      </c>
      <c r="Z413" t="str">
        <f t="shared" si="88"/>
        <v/>
      </c>
    </row>
    <row r="414" spans="1:26" x14ac:dyDescent="0.2">
      <c r="A414" s="1"/>
      <c r="B414" s="1" t="s">
        <v>14</v>
      </c>
      <c r="C414" s="1" t="s">
        <v>445</v>
      </c>
      <c r="D414" s="1" t="s">
        <v>26</v>
      </c>
      <c r="E414" s="1"/>
      <c r="F414" s="1"/>
      <c r="G414" s="1" t="s">
        <v>446</v>
      </c>
      <c r="H414">
        <f t="shared" si="87"/>
        <v>5</v>
      </c>
      <c r="I414">
        <f>IF(ISBLANK(A414),I413/1,LOOKUP(Sheet1!G414,FIPS!A$3:A$55,FIPS!C$3:C$55))</f>
        <v>6</v>
      </c>
      <c r="J414" t="b">
        <f t="shared" si="85"/>
        <v>1</v>
      </c>
      <c r="K414" t="str">
        <f t="shared" si="89"/>
        <v>Fresno</v>
      </c>
      <c r="L414" t="b">
        <f t="shared" si="86"/>
        <v>0</v>
      </c>
      <c r="M414" t="str">
        <f t="shared" si="90"/>
        <v/>
      </c>
      <c r="N414">
        <f t="shared" si="91"/>
        <v>10</v>
      </c>
      <c r="O414" t="b">
        <f t="shared" si="92"/>
        <v>0</v>
      </c>
      <c r="P414" t="str">
        <f t="shared" si="93"/>
        <v/>
      </c>
      <c r="Q414" t="str">
        <f t="shared" ca="1" si="94"/>
        <v/>
      </c>
      <c r="T414">
        <v>19</v>
      </c>
      <c r="U414">
        <v>1</v>
      </c>
      <c r="V414">
        <v>2840</v>
      </c>
      <c r="Z414" t="str">
        <f t="shared" si="88"/>
        <v/>
      </c>
    </row>
    <row r="415" spans="1:26" x14ac:dyDescent="0.2">
      <c r="A415" s="1"/>
      <c r="B415" s="1"/>
      <c r="C415" s="1"/>
      <c r="D415" s="1"/>
      <c r="E415" s="1" t="s">
        <v>143</v>
      </c>
      <c r="F415" s="1" t="s">
        <v>70</v>
      </c>
      <c r="G415" s="1" t="s">
        <v>447</v>
      </c>
      <c r="H415">
        <f t="shared" si="87"/>
        <v>5</v>
      </c>
      <c r="I415">
        <f>IF(ISBLANK(A415),I414/1,LOOKUP(Sheet1!G415,FIPS!A$3:A$55,FIPS!C$3:C$55))</f>
        <v>6</v>
      </c>
      <c r="J415" t="b">
        <f t="shared" si="85"/>
        <v>0</v>
      </c>
      <c r="K415" t="str">
        <f t="shared" si="89"/>
        <v/>
      </c>
      <c r="L415" t="b">
        <f t="shared" si="86"/>
        <v>1</v>
      </c>
      <c r="M415" t="str">
        <f t="shared" si="90"/>
        <v>Clovis</v>
      </c>
      <c r="N415">
        <f t="shared" si="91"/>
        <v>10</v>
      </c>
      <c r="O415" t="b">
        <f t="shared" si="92"/>
        <v>0</v>
      </c>
      <c r="P415" t="str">
        <f t="shared" si="93"/>
        <v/>
      </c>
      <c r="Q415" t="str">
        <f t="shared" ca="1" si="94"/>
        <v/>
      </c>
      <c r="W415">
        <v>14218</v>
      </c>
      <c r="Z415" t="str">
        <f t="shared" si="88"/>
        <v/>
      </c>
    </row>
    <row r="416" spans="1:26" x14ac:dyDescent="0.2">
      <c r="A416" s="1"/>
      <c r="B416" s="1"/>
      <c r="C416" s="1"/>
      <c r="D416" s="1"/>
      <c r="E416" s="1" t="s">
        <v>448</v>
      </c>
      <c r="F416" s="1" t="s">
        <v>18</v>
      </c>
      <c r="G416" s="1" t="s">
        <v>446</v>
      </c>
      <c r="H416">
        <f t="shared" si="87"/>
        <v>5</v>
      </c>
      <c r="I416">
        <f>IF(ISBLANK(A416),I415/1,LOOKUP(Sheet1!G416,FIPS!A$3:A$55,FIPS!C$3:C$55))</f>
        <v>6</v>
      </c>
      <c r="J416" t="b">
        <f t="shared" si="85"/>
        <v>0</v>
      </c>
      <c r="K416" t="str">
        <f t="shared" si="89"/>
        <v/>
      </c>
      <c r="L416" t="b">
        <f t="shared" si="86"/>
        <v>1</v>
      </c>
      <c r="M416" t="str">
        <f t="shared" si="90"/>
        <v>Fresno</v>
      </c>
      <c r="N416">
        <f t="shared" si="91"/>
        <v>10</v>
      </c>
      <c r="O416" t="b">
        <f t="shared" si="92"/>
        <v>0</v>
      </c>
      <c r="P416" t="str">
        <f t="shared" si="93"/>
        <v/>
      </c>
      <c r="Q416" t="str">
        <f t="shared" ca="1" si="94"/>
        <v/>
      </c>
      <c r="W416">
        <v>27000</v>
      </c>
      <c r="Z416" t="str">
        <f t="shared" si="88"/>
        <v/>
      </c>
    </row>
    <row r="417" spans="1:26" x14ac:dyDescent="0.2">
      <c r="A417" s="1"/>
      <c r="B417" s="1"/>
      <c r="C417" s="1"/>
      <c r="D417" s="1"/>
      <c r="E417" s="1" t="s">
        <v>325</v>
      </c>
      <c r="F417" s="1" t="s">
        <v>6</v>
      </c>
      <c r="G417" s="1" t="s">
        <v>449</v>
      </c>
      <c r="H417">
        <f t="shared" si="87"/>
        <v>5</v>
      </c>
      <c r="I417">
        <f>IF(ISBLANK(A417),I416/1,LOOKUP(Sheet1!G417,FIPS!A$3:A$55,FIPS!C$3:C$55))</f>
        <v>6</v>
      </c>
      <c r="J417" t="b">
        <f t="shared" si="85"/>
        <v>0</v>
      </c>
      <c r="K417" t="str">
        <f t="shared" si="89"/>
        <v/>
      </c>
      <c r="L417" t="b">
        <f t="shared" si="86"/>
        <v>1</v>
      </c>
      <c r="M417" t="str">
        <f t="shared" si="90"/>
        <v>Reedley</v>
      </c>
      <c r="N417">
        <f t="shared" si="91"/>
        <v>10</v>
      </c>
      <c r="O417" t="b">
        <f t="shared" si="92"/>
        <v>0</v>
      </c>
      <c r="P417" t="str">
        <f t="shared" si="93"/>
        <v/>
      </c>
      <c r="Q417" t="str">
        <f t="shared" ca="1" si="94"/>
        <v/>
      </c>
      <c r="W417">
        <v>60242</v>
      </c>
      <c r="Z417" t="str">
        <f t="shared" si="88"/>
        <v/>
      </c>
    </row>
    <row r="418" spans="1:26" x14ac:dyDescent="0.2">
      <c r="A418" s="1"/>
      <c r="B418" s="1"/>
      <c r="C418" s="1"/>
      <c r="D418" s="1"/>
      <c r="E418" s="1" t="s">
        <v>450</v>
      </c>
      <c r="F418" s="1" t="s">
        <v>6</v>
      </c>
      <c r="G418" s="1" t="s">
        <v>451</v>
      </c>
      <c r="H418">
        <f t="shared" si="87"/>
        <v>5</v>
      </c>
      <c r="I418">
        <f>IF(ISBLANK(A418),I417/1,LOOKUP(Sheet1!G418,FIPS!A$3:A$55,FIPS!C$3:C$55))</f>
        <v>6</v>
      </c>
      <c r="J418" t="b">
        <f t="shared" si="85"/>
        <v>0</v>
      </c>
      <c r="K418" t="str">
        <f t="shared" si="89"/>
        <v/>
      </c>
      <c r="L418" t="b">
        <f t="shared" si="86"/>
        <v>1</v>
      </c>
      <c r="M418" t="str">
        <f t="shared" si="90"/>
        <v>Sanger</v>
      </c>
      <c r="N418">
        <f t="shared" si="91"/>
        <v>10</v>
      </c>
      <c r="O418" t="b">
        <f t="shared" si="92"/>
        <v>0</v>
      </c>
      <c r="P418" t="str">
        <f t="shared" si="93"/>
        <v/>
      </c>
      <c r="Q418" t="str">
        <f t="shared" ca="1" si="94"/>
        <v/>
      </c>
      <c r="W418">
        <v>67056</v>
      </c>
      <c r="Z418" t="str">
        <f t="shared" si="88"/>
        <v/>
      </c>
    </row>
    <row r="419" spans="1:26" x14ac:dyDescent="0.2">
      <c r="A419" s="1"/>
      <c r="B419" s="1"/>
      <c r="C419" s="1"/>
      <c r="D419" s="1"/>
      <c r="E419" s="1" t="s">
        <v>452</v>
      </c>
      <c r="F419" s="1" t="s">
        <v>6</v>
      </c>
      <c r="G419" s="1" t="s">
        <v>76</v>
      </c>
      <c r="H419">
        <f t="shared" si="87"/>
        <v>5</v>
      </c>
      <c r="I419">
        <f>IF(ISBLANK(A419),I418/1,LOOKUP(Sheet1!G419,FIPS!A$3:A$55,FIPS!C$3:C$55))</f>
        <v>6</v>
      </c>
      <c r="J419" t="b">
        <f t="shared" si="85"/>
        <v>0</v>
      </c>
      <c r="K419" t="str">
        <f t="shared" si="89"/>
        <v/>
      </c>
      <c r="L419" t="b">
        <f t="shared" si="86"/>
        <v>1</v>
      </c>
      <c r="M419" t="str">
        <f t="shared" si="90"/>
        <v>Selma</v>
      </c>
      <c r="N419">
        <f t="shared" si="91"/>
        <v>10</v>
      </c>
      <c r="O419" t="b">
        <f t="shared" si="92"/>
        <v>0</v>
      </c>
      <c r="P419" t="str">
        <f t="shared" si="93"/>
        <v/>
      </c>
      <c r="Q419" t="str">
        <f t="shared" ca="1" si="94"/>
        <v/>
      </c>
      <c r="W419">
        <v>70882</v>
      </c>
      <c r="Z419" t="str">
        <f t="shared" si="88"/>
        <v/>
      </c>
    </row>
    <row r="420" spans="1:26" x14ac:dyDescent="0.2">
      <c r="A420" s="1"/>
      <c r="B420" s="1"/>
      <c r="C420" s="1"/>
      <c r="D420" s="1"/>
      <c r="E420" s="1" t="s">
        <v>8</v>
      </c>
      <c r="F420" s="1" t="s">
        <v>9</v>
      </c>
      <c r="G420" s="1" t="s">
        <v>10</v>
      </c>
      <c r="H420">
        <f t="shared" si="87"/>
        <v>5</v>
      </c>
      <c r="I420">
        <f>IF(ISBLANK(A420),I419/1,LOOKUP(Sheet1!G420,FIPS!A$3:A$55,FIPS!C$3:C$55))</f>
        <v>6</v>
      </c>
      <c r="J420" t="b">
        <f t="shared" si="85"/>
        <v>0</v>
      </c>
      <c r="K420" t="str">
        <f t="shared" si="89"/>
        <v/>
      </c>
      <c r="L420" t="b">
        <f t="shared" si="86"/>
        <v>0</v>
      </c>
      <c r="M420" t="str">
        <f t="shared" si="90"/>
        <v/>
      </c>
      <c r="N420">
        <f t="shared" si="91"/>
        <v>10</v>
      </c>
      <c r="O420" t="b">
        <f t="shared" si="92"/>
        <v>1</v>
      </c>
      <c r="P420">
        <f t="shared" si="93"/>
        <v>5</v>
      </c>
      <c r="Q420" t="str">
        <f t="shared" ca="1" si="94"/>
        <v>047,091,216,238,264</v>
      </c>
      <c r="W420">
        <v>99999</v>
      </c>
      <c r="Z420" t="str">
        <f t="shared" si="88"/>
        <v/>
      </c>
    </row>
    <row r="421" spans="1:26" x14ac:dyDescent="0.2">
      <c r="A421" s="1"/>
      <c r="B421" s="1" t="s">
        <v>42</v>
      </c>
      <c r="C421" s="1" t="s">
        <v>17</v>
      </c>
      <c r="D421" s="1" t="s">
        <v>18</v>
      </c>
      <c r="E421" s="1" t="s">
        <v>8</v>
      </c>
      <c r="F421" s="1" t="s">
        <v>9</v>
      </c>
      <c r="G421" s="1" t="s">
        <v>453</v>
      </c>
      <c r="H421">
        <f t="shared" si="87"/>
        <v>5</v>
      </c>
      <c r="I421">
        <f>IF(ISBLANK(A421),I420/1,LOOKUP(Sheet1!G421,FIPS!A$3:A$55,FIPS!C$3:C$55))</f>
        <v>6</v>
      </c>
      <c r="J421" t="b">
        <f t="shared" si="85"/>
        <v>1</v>
      </c>
      <c r="K421" t="str">
        <f t="shared" si="89"/>
        <v>Glenn</v>
      </c>
      <c r="L421" t="b">
        <f t="shared" si="86"/>
        <v>0</v>
      </c>
      <c r="M421" t="str">
        <f t="shared" si="90"/>
        <v/>
      </c>
      <c r="N421">
        <f t="shared" si="91"/>
        <v>11</v>
      </c>
      <c r="O421" t="b">
        <f t="shared" si="92"/>
        <v>0</v>
      </c>
      <c r="P421" t="str">
        <f t="shared" si="93"/>
        <v/>
      </c>
      <c r="Q421" t="str">
        <f t="shared" ca="1" si="94"/>
        <v/>
      </c>
      <c r="T421">
        <v>21</v>
      </c>
      <c r="U421">
        <v>6</v>
      </c>
      <c r="V421">
        <v>0</v>
      </c>
      <c r="Z421" t="str">
        <f t="shared" si="88"/>
        <v/>
      </c>
    </row>
    <row r="422" spans="1:26" x14ac:dyDescent="0.2">
      <c r="A422" s="1"/>
      <c r="B422" s="1" t="s">
        <v>33</v>
      </c>
      <c r="C422" s="1" t="s">
        <v>17</v>
      </c>
      <c r="D422" s="1" t="s">
        <v>18</v>
      </c>
      <c r="E422" s="1"/>
      <c r="F422" s="1"/>
      <c r="G422" s="1" t="s">
        <v>454</v>
      </c>
      <c r="H422">
        <f t="shared" si="87"/>
        <v>5</v>
      </c>
      <c r="I422">
        <f>IF(ISBLANK(A422),I421/1,LOOKUP(Sheet1!G422,FIPS!A$3:A$55,FIPS!C$3:C$55))</f>
        <v>6</v>
      </c>
      <c r="J422" t="b">
        <f t="shared" si="85"/>
        <v>1</v>
      </c>
      <c r="K422" t="str">
        <f t="shared" si="89"/>
        <v>Humboldt</v>
      </c>
      <c r="L422" t="b">
        <f t="shared" si="86"/>
        <v>0</v>
      </c>
      <c r="M422" t="str">
        <f t="shared" si="90"/>
        <v/>
      </c>
      <c r="N422">
        <f t="shared" si="91"/>
        <v>12</v>
      </c>
      <c r="O422" t="b">
        <f t="shared" si="92"/>
        <v>0</v>
      </c>
      <c r="P422" t="str">
        <f t="shared" si="93"/>
        <v/>
      </c>
      <c r="Q422" t="str">
        <f t="shared" ca="1" si="94"/>
        <v/>
      </c>
      <c r="T422">
        <v>23</v>
      </c>
      <c r="U422">
        <v>3</v>
      </c>
      <c r="V422">
        <v>0</v>
      </c>
      <c r="Z422" t="str">
        <f t="shared" si="88"/>
        <v/>
      </c>
    </row>
    <row r="423" spans="1:26" x14ac:dyDescent="0.2">
      <c r="A423" s="1"/>
      <c r="B423" s="1"/>
      <c r="C423" s="1"/>
      <c r="D423" s="1"/>
      <c r="E423" s="1" t="s">
        <v>39</v>
      </c>
      <c r="F423" s="1" t="s">
        <v>6</v>
      </c>
      <c r="G423" s="1" t="s">
        <v>455</v>
      </c>
      <c r="H423">
        <f t="shared" si="87"/>
        <v>5</v>
      </c>
      <c r="I423">
        <f>IF(ISBLANK(A423),I422/1,LOOKUP(Sheet1!G423,FIPS!A$3:A$55,FIPS!C$3:C$55))</f>
        <v>6</v>
      </c>
      <c r="J423" t="b">
        <f t="shared" ref="J423:J486" si="95">NOT(ISBLANK(B423))</f>
        <v>0</v>
      </c>
      <c r="K423" t="str">
        <f t="shared" si="89"/>
        <v/>
      </c>
      <c r="L423" t="b">
        <f t="shared" ref="L423:L486" si="96">IF(NOT(J423),AND(NOT(ISBLANK(E423)),E423&lt;&gt;"999"),FALSE())</f>
        <v>1</v>
      </c>
      <c r="M423" t="str">
        <f t="shared" si="90"/>
        <v>Arcata</v>
      </c>
      <c r="N423">
        <f t="shared" si="91"/>
        <v>12</v>
      </c>
      <c r="O423" t="b">
        <f t="shared" si="92"/>
        <v>0</v>
      </c>
      <c r="P423" t="str">
        <f t="shared" si="93"/>
        <v/>
      </c>
      <c r="Q423" t="str">
        <f t="shared" ca="1" si="94"/>
        <v/>
      </c>
      <c r="W423">
        <v>2476</v>
      </c>
      <c r="Z423" t="str">
        <f t="shared" si="88"/>
        <v/>
      </c>
    </row>
    <row r="424" spans="1:26" x14ac:dyDescent="0.2">
      <c r="A424" s="1"/>
      <c r="B424" s="1"/>
      <c r="C424" s="1"/>
      <c r="D424" s="1"/>
      <c r="E424" s="1" t="s">
        <v>456</v>
      </c>
      <c r="F424" s="1" t="s">
        <v>35</v>
      </c>
      <c r="G424" s="1" t="s">
        <v>457</v>
      </c>
      <c r="H424">
        <f t="shared" si="87"/>
        <v>5</v>
      </c>
      <c r="I424">
        <f>IF(ISBLANK(A424),I423/1,LOOKUP(Sheet1!G424,FIPS!A$3:A$55,FIPS!C$3:C$55))</f>
        <v>6</v>
      </c>
      <c r="J424" t="b">
        <f t="shared" si="95"/>
        <v>0</v>
      </c>
      <c r="K424" t="str">
        <f t="shared" si="89"/>
        <v/>
      </c>
      <c r="L424" t="b">
        <f t="shared" si="96"/>
        <v>1</v>
      </c>
      <c r="M424" t="str">
        <f t="shared" si="90"/>
        <v>Eureka</v>
      </c>
      <c r="N424">
        <f t="shared" si="91"/>
        <v>12</v>
      </c>
      <c r="O424" t="b">
        <f t="shared" si="92"/>
        <v>0</v>
      </c>
      <c r="P424" t="str">
        <f t="shared" si="93"/>
        <v/>
      </c>
      <c r="Q424" t="str">
        <f t="shared" ca="1" si="94"/>
        <v/>
      </c>
      <c r="W424">
        <v>23042</v>
      </c>
      <c r="Z424" t="str">
        <f t="shared" si="88"/>
        <v/>
      </c>
    </row>
    <row r="425" spans="1:26" x14ac:dyDescent="0.2">
      <c r="A425" s="1"/>
      <c r="B425" s="1"/>
      <c r="C425" s="1"/>
      <c r="D425" s="1"/>
      <c r="E425" s="1" t="s">
        <v>8</v>
      </c>
      <c r="F425" s="1" t="s">
        <v>9</v>
      </c>
      <c r="G425" s="1" t="s">
        <v>10</v>
      </c>
      <c r="H425">
        <f t="shared" si="87"/>
        <v>5</v>
      </c>
      <c r="I425">
        <f>IF(ISBLANK(A425),I424/1,LOOKUP(Sheet1!G425,FIPS!A$3:A$55,FIPS!C$3:C$55))</f>
        <v>6</v>
      </c>
      <c r="J425" t="b">
        <f t="shared" si="95"/>
        <v>0</v>
      </c>
      <c r="K425" t="str">
        <f t="shared" si="89"/>
        <v/>
      </c>
      <c r="L425" t="b">
        <f t="shared" si="96"/>
        <v>0</v>
      </c>
      <c r="M425" t="str">
        <f t="shared" si="90"/>
        <v/>
      </c>
      <c r="N425">
        <f t="shared" si="91"/>
        <v>12</v>
      </c>
      <c r="O425" t="b">
        <f t="shared" si="92"/>
        <v>1</v>
      </c>
      <c r="P425">
        <f t="shared" si="93"/>
        <v>2</v>
      </c>
      <c r="Q425" t="str">
        <f t="shared" ca="1" si="94"/>
        <v>009,083</v>
      </c>
      <c r="W425">
        <v>99999</v>
      </c>
      <c r="Z425" t="str">
        <f t="shared" si="88"/>
        <v/>
      </c>
    </row>
    <row r="426" spans="1:26" x14ac:dyDescent="0.2">
      <c r="A426" s="1"/>
      <c r="B426" s="1" t="s">
        <v>45</v>
      </c>
      <c r="C426" s="1" t="s">
        <v>17</v>
      </c>
      <c r="D426" s="1" t="s">
        <v>18</v>
      </c>
      <c r="E426" s="1"/>
      <c r="F426" s="1"/>
      <c r="G426" s="1" t="s">
        <v>458</v>
      </c>
      <c r="H426">
        <f t="shared" si="87"/>
        <v>5</v>
      </c>
      <c r="I426">
        <f>IF(ISBLANK(A426),I425/1,LOOKUP(Sheet1!G426,FIPS!A$3:A$55,FIPS!C$3:C$55))</f>
        <v>6</v>
      </c>
      <c r="J426" t="b">
        <f t="shared" si="95"/>
        <v>1</v>
      </c>
      <c r="K426" t="str">
        <f t="shared" si="89"/>
        <v>Imperial</v>
      </c>
      <c r="L426" t="b">
        <f t="shared" si="96"/>
        <v>0</v>
      </c>
      <c r="M426" t="str">
        <f t="shared" si="90"/>
        <v/>
      </c>
      <c r="N426">
        <f t="shared" si="91"/>
        <v>13</v>
      </c>
      <c r="O426" t="b">
        <f t="shared" si="92"/>
        <v>0</v>
      </c>
      <c r="P426" t="str">
        <f t="shared" si="93"/>
        <v/>
      </c>
      <c r="Q426" t="str">
        <f t="shared" ca="1" si="94"/>
        <v/>
      </c>
      <c r="T426">
        <v>25</v>
      </c>
      <c r="U426">
        <v>3</v>
      </c>
      <c r="V426">
        <v>0</v>
      </c>
      <c r="Z426" t="str">
        <f t="shared" si="88"/>
        <v/>
      </c>
    </row>
    <row r="427" spans="1:26" x14ac:dyDescent="0.2">
      <c r="A427" s="1"/>
      <c r="B427" s="1"/>
      <c r="C427" s="1"/>
      <c r="D427" s="1"/>
      <c r="E427" s="1" t="s">
        <v>82</v>
      </c>
      <c r="F427" s="1" t="s">
        <v>6</v>
      </c>
      <c r="G427" s="1" t="s">
        <v>459</v>
      </c>
      <c r="H427">
        <f t="shared" si="87"/>
        <v>5</v>
      </c>
      <c r="I427">
        <f>IF(ISBLANK(A427),I426/1,LOOKUP(Sheet1!G427,FIPS!A$3:A$55,FIPS!C$3:C$55))</f>
        <v>6</v>
      </c>
      <c r="J427" t="b">
        <f t="shared" si="95"/>
        <v>0</v>
      </c>
      <c r="K427" t="str">
        <f t="shared" si="89"/>
        <v/>
      </c>
      <c r="L427" t="b">
        <f t="shared" si="96"/>
        <v>1</v>
      </c>
      <c r="M427" t="str">
        <f t="shared" si="90"/>
        <v>Brawley</v>
      </c>
      <c r="N427">
        <f t="shared" si="91"/>
        <v>13</v>
      </c>
      <c r="O427" t="b">
        <f t="shared" si="92"/>
        <v>0</v>
      </c>
      <c r="P427" t="str">
        <f t="shared" si="93"/>
        <v/>
      </c>
      <c r="Q427" t="str">
        <f t="shared" ca="1" si="94"/>
        <v/>
      </c>
      <c r="W427">
        <v>8058</v>
      </c>
      <c r="Z427" t="str">
        <f t="shared" si="88"/>
        <v/>
      </c>
    </row>
    <row r="428" spans="1:26" x14ac:dyDescent="0.2">
      <c r="A428" s="1"/>
      <c r="B428" s="1"/>
      <c r="C428" s="1"/>
      <c r="D428" s="1"/>
      <c r="E428" s="1" t="s">
        <v>25</v>
      </c>
      <c r="F428" s="1" t="s">
        <v>6</v>
      </c>
      <c r="G428" s="1" t="s">
        <v>460</v>
      </c>
      <c r="H428">
        <f t="shared" si="87"/>
        <v>5</v>
      </c>
      <c r="I428">
        <f>IF(ISBLANK(A428),I427/1,LOOKUP(Sheet1!G428,FIPS!A$3:A$55,FIPS!C$3:C$55))</f>
        <v>6</v>
      </c>
      <c r="J428" t="b">
        <f t="shared" si="95"/>
        <v>0</v>
      </c>
      <c r="K428" t="str">
        <f t="shared" si="89"/>
        <v/>
      </c>
      <c r="L428" t="b">
        <f t="shared" si="96"/>
        <v>1</v>
      </c>
      <c r="M428" t="str">
        <f t="shared" si="90"/>
        <v>Calexico</v>
      </c>
      <c r="N428">
        <f t="shared" si="91"/>
        <v>13</v>
      </c>
      <c r="O428" t="b">
        <f t="shared" si="92"/>
        <v>0</v>
      </c>
      <c r="P428" t="str">
        <f t="shared" si="93"/>
        <v/>
      </c>
      <c r="Q428" t="str">
        <f t="shared" ca="1" si="94"/>
        <v/>
      </c>
      <c r="W428">
        <v>9710</v>
      </c>
      <c r="Z428" t="str">
        <f t="shared" si="88"/>
        <v/>
      </c>
    </row>
    <row r="429" spans="1:26" x14ac:dyDescent="0.2">
      <c r="A429" s="1"/>
      <c r="B429" s="1"/>
      <c r="C429" s="1"/>
      <c r="D429" s="1"/>
      <c r="E429" s="1" t="s">
        <v>461</v>
      </c>
      <c r="F429" s="1" t="s">
        <v>35</v>
      </c>
      <c r="G429" s="1" t="s">
        <v>462</v>
      </c>
      <c r="H429">
        <f t="shared" si="87"/>
        <v>5</v>
      </c>
      <c r="I429">
        <f>IF(ISBLANK(A429),I428/1,LOOKUP(Sheet1!G429,FIPS!A$3:A$55,FIPS!C$3:C$55))</f>
        <v>6</v>
      </c>
      <c r="J429" t="b">
        <f t="shared" si="95"/>
        <v>0</v>
      </c>
      <c r="K429" t="str">
        <f t="shared" si="89"/>
        <v/>
      </c>
      <c r="L429" t="b">
        <f t="shared" si="96"/>
        <v>1</v>
      </c>
      <c r="M429" t="str">
        <f t="shared" si="90"/>
        <v>El Centro</v>
      </c>
      <c r="N429">
        <f t="shared" si="91"/>
        <v>13</v>
      </c>
      <c r="O429" t="b">
        <f t="shared" si="92"/>
        <v>0</v>
      </c>
      <c r="P429" t="str">
        <f t="shared" si="93"/>
        <v/>
      </c>
      <c r="Q429" t="str">
        <f t="shared" ca="1" si="94"/>
        <v/>
      </c>
      <c r="W429">
        <v>21782</v>
      </c>
      <c r="Z429" t="str">
        <f t="shared" si="88"/>
        <v/>
      </c>
    </row>
    <row r="430" spans="1:26" x14ac:dyDescent="0.2">
      <c r="A430" s="1"/>
      <c r="B430" s="1"/>
      <c r="C430" s="1"/>
      <c r="D430" s="1"/>
      <c r="E430" s="1" t="s">
        <v>8</v>
      </c>
      <c r="F430" s="1" t="s">
        <v>9</v>
      </c>
      <c r="G430" s="1" t="s">
        <v>10</v>
      </c>
      <c r="H430">
        <f t="shared" si="87"/>
        <v>5</v>
      </c>
      <c r="I430">
        <f>IF(ISBLANK(A430),I429/1,LOOKUP(Sheet1!G430,FIPS!A$3:A$55,FIPS!C$3:C$55))</f>
        <v>6</v>
      </c>
      <c r="J430" t="b">
        <f t="shared" si="95"/>
        <v>0</v>
      </c>
      <c r="K430" t="str">
        <f t="shared" si="89"/>
        <v/>
      </c>
      <c r="L430" t="b">
        <f t="shared" si="96"/>
        <v>0</v>
      </c>
      <c r="M430" t="str">
        <f t="shared" si="90"/>
        <v/>
      </c>
      <c r="N430">
        <f t="shared" si="91"/>
        <v>13</v>
      </c>
      <c r="O430" t="b">
        <f t="shared" si="92"/>
        <v>1</v>
      </c>
      <c r="P430">
        <f t="shared" si="93"/>
        <v>3</v>
      </c>
      <c r="Q430" t="str">
        <f t="shared" ca="1" si="94"/>
        <v>027,032,076</v>
      </c>
      <c r="W430">
        <v>99999</v>
      </c>
      <c r="Z430" t="str">
        <f t="shared" si="88"/>
        <v/>
      </c>
    </row>
    <row r="431" spans="1:26" x14ac:dyDescent="0.2">
      <c r="A431" s="1"/>
      <c r="B431" s="1" t="s">
        <v>20</v>
      </c>
      <c r="C431" s="1" t="s">
        <v>17</v>
      </c>
      <c r="D431" s="1" t="s">
        <v>18</v>
      </c>
      <c r="E431" s="1" t="s">
        <v>8</v>
      </c>
      <c r="F431" s="1" t="s">
        <v>9</v>
      </c>
      <c r="G431" s="1" t="s">
        <v>463</v>
      </c>
      <c r="H431">
        <f t="shared" si="87"/>
        <v>5</v>
      </c>
      <c r="I431">
        <f>IF(ISBLANK(A431),I430/1,LOOKUP(Sheet1!G431,FIPS!A$3:A$55,FIPS!C$3:C$55))</f>
        <v>6</v>
      </c>
      <c r="J431" t="b">
        <f t="shared" si="95"/>
        <v>1</v>
      </c>
      <c r="K431" t="str">
        <f t="shared" si="89"/>
        <v>Inyo</v>
      </c>
      <c r="L431" t="b">
        <f t="shared" si="96"/>
        <v>0</v>
      </c>
      <c r="M431" t="str">
        <f t="shared" si="90"/>
        <v/>
      </c>
      <c r="N431">
        <f t="shared" si="91"/>
        <v>14</v>
      </c>
      <c r="O431" t="b">
        <f t="shared" si="92"/>
        <v>0</v>
      </c>
      <c r="P431" t="str">
        <f t="shared" si="93"/>
        <v/>
      </c>
      <c r="Q431" t="str">
        <f t="shared" ca="1" si="94"/>
        <v/>
      </c>
      <c r="T431">
        <v>27</v>
      </c>
      <c r="U431">
        <v>6</v>
      </c>
      <c r="V431">
        <v>0</v>
      </c>
      <c r="Z431" t="str">
        <f t="shared" si="88"/>
        <v/>
      </c>
    </row>
    <row r="432" spans="1:26" x14ac:dyDescent="0.2">
      <c r="A432" s="1"/>
      <c r="B432" s="1" t="s">
        <v>107</v>
      </c>
      <c r="C432" s="1" t="s">
        <v>61</v>
      </c>
      <c r="D432" s="1" t="s">
        <v>26</v>
      </c>
      <c r="E432" s="1"/>
      <c r="F432" s="1"/>
      <c r="G432" s="1" t="s">
        <v>464</v>
      </c>
      <c r="H432">
        <f t="shared" si="87"/>
        <v>5</v>
      </c>
      <c r="I432">
        <f>IF(ISBLANK(A432),I431/1,LOOKUP(Sheet1!G432,FIPS!A$3:A$55,FIPS!C$3:C$55))</f>
        <v>6</v>
      </c>
      <c r="J432" t="b">
        <f t="shared" si="95"/>
        <v>1</v>
      </c>
      <c r="K432" t="str">
        <f t="shared" si="89"/>
        <v>Kern</v>
      </c>
      <c r="L432" t="b">
        <f t="shared" si="96"/>
        <v>0</v>
      </c>
      <c r="M432" t="str">
        <f t="shared" si="90"/>
        <v/>
      </c>
      <c r="N432">
        <f t="shared" si="91"/>
        <v>15</v>
      </c>
      <c r="O432" t="b">
        <f t="shared" si="92"/>
        <v>0</v>
      </c>
      <c r="P432" t="str">
        <f t="shared" si="93"/>
        <v/>
      </c>
      <c r="Q432" t="str">
        <f t="shared" ca="1" si="94"/>
        <v/>
      </c>
      <c r="T432">
        <v>29</v>
      </c>
      <c r="U432">
        <v>1</v>
      </c>
      <c r="V432">
        <v>680</v>
      </c>
      <c r="Z432" t="str">
        <f t="shared" si="88"/>
        <v/>
      </c>
    </row>
    <row r="433" spans="1:26" x14ac:dyDescent="0.2">
      <c r="A433" s="1"/>
      <c r="B433" s="1"/>
      <c r="C433" s="1"/>
      <c r="D433" s="1"/>
      <c r="E433" s="1" t="s">
        <v>49</v>
      </c>
      <c r="F433" s="1" t="s">
        <v>132</v>
      </c>
      <c r="G433" s="1" t="s">
        <v>465</v>
      </c>
      <c r="H433">
        <f t="shared" si="87"/>
        <v>5</v>
      </c>
      <c r="I433">
        <f>IF(ISBLANK(A433),I432/1,LOOKUP(Sheet1!G433,FIPS!A$3:A$55,FIPS!C$3:C$55))</f>
        <v>6</v>
      </c>
      <c r="J433" t="b">
        <f t="shared" si="95"/>
        <v>0</v>
      </c>
      <c r="K433" t="str">
        <f t="shared" si="89"/>
        <v/>
      </c>
      <c r="L433" t="b">
        <f t="shared" si="96"/>
        <v>1</v>
      </c>
      <c r="M433" t="str">
        <f t="shared" si="90"/>
        <v>Bakersfield</v>
      </c>
      <c r="N433">
        <f t="shared" si="91"/>
        <v>15</v>
      </c>
      <c r="O433" t="b">
        <f t="shared" si="92"/>
        <v>0</v>
      </c>
      <c r="P433" t="str">
        <f t="shared" si="93"/>
        <v/>
      </c>
      <c r="Q433" t="str">
        <f t="shared" ca="1" si="94"/>
        <v/>
      </c>
      <c r="W433">
        <v>3526</v>
      </c>
      <c r="Z433" t="str">
        <f t="shared" si="88"/>
        <v/>
      </c>
    </row>
    <row r="434" spans="1:26" x14ac:dyDescent="0.2">
      <c r="A434" s="1"/>
      <c r="B434" s="1"/>
      <c r="C434" s="1"/>
      <c r="D434" s="1"/>
      <c r="E434" s="1" t="s">
        <v>195</v>
      </c>
      <c r="F434" s="1" t="s">
        <v>115</v>
      </c>
      <c r="G434" s="1" t="s">
        <v>466</v>
      </c>
      <c r="H434">
        <f t="shared" si="87"/>
        <v>5</v>
      </c>
      <c r="I434">
        <f>IF(ISBLANK(A434),I433/1,LOOKUP(Sheet1!G434,FIPS!A$3:A$55,FIPS!C$3:C$55))</f>
        <v>6</v>
      </c>
      <c r="J434" t="b">
        <f t="shared" si="95"/>
        <v>0</v>
      </c>
      <c r="K434" t="str">
        <f t="shared" si="89"/>
        <v/>
      </c>
      <c r="L434" t="b">
        <f t="shared" si="96"/>
        <v>1</v>
      </c>
      <c r="M434" t="str">
        <f t="shared" si="90"/>
        <v>Delano</v>
      </c>
      <c r="N434">
        <f t="shared" si="91"/>
        <v>15</v>
      </c>
      <c r="O434" t="b">
        <f t="shared" si="92"/>
        <v>0</v>
      </c>
      <c r="P434" t="str">
        <f t="shared" si="93"/>
        <v/>
      </c>
      <c r="Q434" t="str">
        <f t="shared" ca="1" si="94"/>
        <v/>
      </c>
      <c r="W434">
        <v>18394</v>
      </c>
      <c r="Z434" t="str">
        <f t="shared" si="88"/>
        <v/>
      </c>
    </row>
    <row r="435" spans="1:26" x14ac:dyDescent="0.2">
      <c r="A435" s="1"/>
      <c r="B435" s="1"/>
      <c r="C435" s="1"/>
      <c r="D435" s="1"/>
      <c r="E435" s="1" t="s">
        <v>467</v>
      </c>
      <c r="F435" s="1" t="s">
        <v>35</v>
      </c>
      <c r="G435" s="1" t="s">
        <v>468</v>
      </c>
      <c r="H435">
        <f t="shared" si="87"/>
        <v>5</v>
      </c>
      <c r="I435">
        <f>IF(ISBLANK(A435),I434/1,LOOKUP(Sheet1!G435,FIPS!A$3:A$55,FIPS!C$3:C$55))</f>
        <v>6</v>
      </c>
      <c r="J435" t="b">
        <f t="shared" si="95"/>
        <v>0</v>
      </c>
      <c r="K435" t="str">
        <f t="shared" si="89"/>
        <v/>
      </c>
      <c r="L435" t="b">
        <f t="shared" si="96"/>
        <v>1</v>
      </c>
      <c r="M435" t="str">
        <f t="shared" si="90"/>
        <v>Ridgecrest</v>
      </c>
      <c r="N435">
        <f t="shared" si="91"/>
        <v>15</v>
      </c>
      <c r="O435" t="b">
        <f t="shared" si="92"/>
        <v>0</v>
      </c>
      <c r="P435" t="str">
        <f t="shared" si="93"/>
        <v/>
      </c>
      <c r="Q435" t="str">
        <f t="shared" ca="1" si="94"/>
        <v/>
      </c>
      <c r="W435">
        <v>60704</v>
      </c>
      <c r="Z435" t="str">
        <f t="shared" si="88"/>
        <v/>
      </c>
    </row>
    <row r="436" spans="1:26" x14ac:dyDescent="0.2">
      <c r="A436" s="1"/>
      <c r="B436" s="1"/>
      <c r="C436" s="1"/>
      <c r="D436" s="1"/>
      <c r="E436" s="1" t="s">
        <v>469</v>
      </c>
      <c r="F436" s="1" t="s">
        <v>6</v>
      </c>
      <c r="G436" s="1" t="s">
        <v>470</v>
      </c>
      <c r="H436">
        <f t="shared" si="87"/>
        <v>5</v>
      </c>
      <c r="I436">
        <f>IF(ISBLANK(A436),I435/1,LOOKUP(Sheet1!G436,FIPS!A$3:A$55,FIPS!C$3:C$55))</f>
        <v>6</v>
      </c>
      <c r="J436" t="b">
        <f t="shared" si="95"/>
        <v>0</v>
      </c>
      <c r="K436" t="str">
        <f t="shared" si="89"/>
        <v/>
      </c>
      <c r="L436" t="b">
        <f t="shared" si="96"/>
        <v>1</v>
      </c>
      <c r="M436" t="str">
        <f t="shared" si="90"/>
        <v>Wasco</v>
      </c>
      <c r="N436">
        <f t="shared" si="91"/>
        <v>15</v>
      </c>
      <c r="O436" t="b">
        <f t="shared" si="92"/>
        <v>0</v>
      </c>
      <c r="P436" t="str">
        <f t="shared" si="93"/>
        <v/>
      </c>
      <c r="Q436" t="str">
        <f t="shared" ca="1" si="94"/>
        <v/>
      </c>
      <c r="W436">
        <v>83542</v>
      </c>
      <c r="Z436" t="str">
        <f t="shared" si="88"/>
        <v/>
      </c>
    </row>
    <row r="437" spans="1:26" x14ac:dyDescent="0.2">
      <c r="A437" s="1"/>
      <c r="B437" s="1"/>
      <c r="C437" s="1"/>
      <c r="D437" s="1"/>
      <c r="E437" s="1" t="s">
        <v>8</v>
      </c>
      <c r="F437" s="1" t="s">
        <v>9</v>
      </c>
      <c r="G437" s="1" t="s">
        <v>10</v>
      </c>
      <c r="H437">
        <f t="shared" si="87"/>
        <v>5</v>
      </c>
      <c r="I437">
        <f>IF(ISBLANK(A437),I436/1,LOOKUP(Sheet1!G437,FIPS!A$3:A$55,FIPS!C$3:C$55))</f>
        <v>6</v>
      </c>
      <c r="J437" t="b">
        <f t="shared" si="95"/>
        <v>0</v>
      </c>
      <c r="K437" t="str">
        <f t="shared" si="89"/>
        <v/>
      </c>
      <c r="L437" t="b">
        <f t="shared" si="96"/>
        <v>0</v>
      </c>
      <c r="M437" t="str">
        <f t="shared" si="90"/>
        <v/>
      </c>
      <c r="N437">
        <f t="shared" si="91"/>
        <v>15</v>
      </c>
      <c r="O437" t="b">
        <f t="shared" si="92"/>
        <v>1</v>
      </c>
      <c r="P437">
        <f t="shared" si="93"/>
        <v>4</v>
      </c>
      <c r="Q437" t="str">
        <f t="shared" ca="1" si="94"/>
        <v>016,066,219,296</v>
      </c>
      <c r="W437">
        <v>99999</v>
      </c>
      <c r="Z437" t="str">
        <f t="shared" si="88"/>
        <v/>
      </c>
    </row>
    <row r="438" spans="1:26" x14ac:dyDescent="0.2">
      <c r="A438" s="1"/>
      <c r="B438" s="1" t="s">
        <v>49</v>
      </c>
      <c r="C438" s="1" t="s">
        <v>17</v>
      </c>
      <c r="D438" s="1" t="s">
        <v>18</v>
      </c>
      <c r="E438" s="1"/>
      <c r="F438" s="1"/>
      <c r="G438" s="1" t="s">
        <v>471</v>
      </c>
      <c r="H438">
        <f t="shared" si="87"/>
        <v>5</v>
      </c>
      <c r="I438">
        <f>IF(ISBLANK(A438),I437/1,LOOKUP(Sheet1!G438,FIPS!A$3:A$55,FIPS!C$3:C$55))</f>
        <v>6</v>
      </c>
      <c r="J438" t="b">
        <f t="shared" si="95"/>
        <v>1</v>
      </c>
      <c r="K438" t="str">
        <f t="shared" si="89"/>
        <v>Kings</v>
      </c>
      <c r="L438" t="b">
        <f t="shared" si="96"/>
        <v>0</v>
      </c>
      <c r="M438" t="str">
        <f t="shared" si="90"/>
        <v/>
      </c>
      <c r="N438">
        <f t="shared" ref="N438:N445" si="97">IF(ISBLANK(A438),IF(ISBLANK(B438),N437,B438/1),"")</f>
        <v>16</v>
      </c>
      <c r="O438" t="b">
        <f t="shared" ref="O438:O445" si="98">AND(ISNUMBER(N438),E438="999",NOT(J438))</f>
        <v>0</v>
      </c>
      <c r="P438" t="str">
        <f t="shared" ref="P438:P445" si="99">IF(O438,17-MATCH(N438-1,N420:N437),"")</f>
        <v/>
      </c>
      <c r="Q438" t="str">
        <f t="shared" ref="Q438:Q445" ca="1" si="100">IF(O438,_xlfn.TEXTJOIN(",",TRUE,INDIRECT(_xlfn.CONCAT("E",(ROW()-P438),":E",(ROW()-1)),TRUE)),"")</f>
        <v/>
      </c>
      <c r="T438">
        <v>31</v>
      </c>
      <c r="U438">
        <v>3</v>
      </c>
      <c r="V438">
        <v>0</v>
      </c>
      <c r="Z438" t="str">
        <f t="shared" si="88"/>
        <v/>
      </c>
    </row>
    <row r="439" spans="1:26" x14ac:dyDescent="0.2">
      <c r="A439" s="1"/>
      <c r="B439" s="1"/>
      <c r="C439" s="1"/>
      <c r="D439" s="1"/>
      <c r="E439" s="1" t="s">
        <v>160</v>
      </c>
      <c r="F439" s="1" t="s">
        <v>6</v>
      </c>
      <c r="G439" s="1" t="s">
        <v>472</v>
      </c>
      <c r="H439">
        <f t="shared" si="87"/>
        <v>5</v>
      </c>
      <c r="I439">
        <f>IF(ISBLANK(A439),I438/1,LOOKUP(Sheet1!G439,FIPS!A$3:A$55,FIPS!C$3:C$55))</f>
        <v>6</v>
      </c>
      <c r="J439" t="b">
        <f t="shared" si="95"/>
        <v>0</v>
      </c>
      <c r="K439" t="str">
        <f t="shared" si="89"/>
        <v/>
      </c>
      <c r="L439" t="b">
        <f t="shared" si="96"/>
        <v>1</v>
      </c>
      <c r="M439" t="str">
        <f t="shared" si="90"/>
        <v>Corcoran</v>
      </c>
      <c r="N439">
        <f t="shared" si="97"/>
        <v>16</v>
      </c>
      <c r="O439" t="b">
        <f t="shared" si="98"/>
        <v>0</v>
      </c>
      <c r="P439" t="str">
        <f t="shared" si="99"/>
        <v/>
      </c>
      <c r="Q439" t="str">
        <f t="shared" ca="1" si="100"/>
        <v/>
      </c>
      <c r="W439">
        <v>16224</v>
      </c>
      <c r="Z439" t="str">
        <f t="shared" si="88"/>
        <v/>
      </c>
    </row>
    <row r="440" spans="1:26" x14ac:dyDescent="0.2">
      <c r="A440" s="1"/>
      <c r="B440" s="1"/>
      <c r="C440" s="1"/>
      <c r="D440" s="1"/>
      <c r="E440" s="1" t="s">
        <v>361</v>
      </c>
      <c r="F440" s="1" t="s">
        <v>35</v>
      </c>
      <c r="G440" s="1" t="s">
        <v>473</v>
      </c>
      <c r="H440">
        <f t="shared" si="87"/>
        <v>5</v>
      </c>
      <c r="I440">
        <f>IF(ISBLANK(A440),I439/1,LOOKUP(Sheet1!G440,FIPS!A$3:A$55,FIPS!C$3:C$55))</f>
        <v>6</v>
      </c>
      <c r="J440" t="b">
        <f t="shared" si="95"/>
        <v>0</v>
      </c>
      <c r="K440" t="str">
        <f t="shared" si="89"/>
        <v/>
      </c>
      <c r="L440" t="b">
        <f t="shared" si="96"/>
        <v>1</v>
      </c>
      <c r="M440" t="str">
        <f t="shared" si="90"/>
        <v>Hanford</v>
      </c>
      <c r="N440">
        <f t="shared" si="97"/>
        <v>16</v>
      </c>
      <c r="O440" t="b">
        <f t="shared" si="98"/>
        <v>0</v>
      </c>
      <c r="P440" t="str">
        <f t="shared" si="99"/>
        <v/>
      </c>
      <c r="Q440" t="str">
        <f t="shared" ca="1" si="100"/>
        <v/>
      </c>
      <c r="W440">
        <v>31960</v>
      </c>
      <c r="Z440" t="str">
        <f t="shared" si="88"/>
        <v/>
      </c>
    </row>
    <row r="441" spans="1:26" x14ac:dyDescent="0.2">
      <c r="A441" s="1"/>
      <c r="B441" s="1"/>
      <c r="C441" s="1"/>
      <c r="D441" s="1"/>
      <c r="E441" s="1" t="s">
        <v>474</v>
      </c>
      <c r="F441" s="1" t="s">
        <v>6</v>
      </c>
      <c r="G441" s="1" t="s">
        <v>475</v>
      </c>
      <c r="H441">
        <f t="shared" si="87"/>
        <v>5</v>
      </c>
      <c r="I441">
        <f>IF(ISBLANK(A441),I440/1,LOOKUP(Sheet1!G441,FIPS!A$3:A$55,FIPS!C$3:C$55))</f>
        <v>6</v>
      </c>
      <c r="J441" t="b">
        <f t="shared" si="95"/>
        <v>0</v>
      </c>
      <c r="K441" t="str">
        <f t="shared" si="89"/>
        <v/>
      </c>
      <c r="L441" t="b">
        <f t="shared" si="96"/>
        <v>1</v>
      </c>
      <c r="M441" t="str">
        <f t="shared" si="90"/>
        <v>Lemoore</v>
      </c>
      <c r="N441">
        <f t="shared" si="97"/>
        <v>16</v>
      </c>
      <c r="O441" t="b">
        <f t="shared" si="98"/>
        <v>0</v>
      </c>
      <c r="P441" t="str">
        <f t="shared" si="99"/>
        <v/>
      </c>
      <c r="Q441" t="str">
        <f t="shared" ca="1" si="100"/>
        <v/>
      </c>
      <c r="W441">
        <v>41152</v>
      </c>
      <c r="Z441" t="str">
        <f t="shared" si="88"/>
        <v/>
      </c>
    </row>
    <row r="442" spans="1:26" x14ac:dyDescent="0.2">
      <c r="A442" s="1"/>
      <c r="B442" s="1"/>
      <c r="C442" s="1"/>
      <c r="D442" s="1"/>
      <c r="E442" s="1" t="s">
        <v>8</v>
      </c>
      <c r="F442" s="1" t="s">
        <v>9</v>
      </c>
      <c r="G442" s="1" t="s">
        <v>10</v>
      </c>
      <c r="H442">
        <f t="shared" ref="H442:H505" si="101">IF(ISBLANK(A442),H441/1,A442)</f>
        <v>5</v>
      </c>
      <c r="I442">
        <f>IF(ISBLANK(A442),I441/1,LOOKUP(Sheet1!G442,FIPS!A$3:A$55,FIPS!C$3:C$55))</f>
        <v>6</v>
      </c>
      <c r="J442" t="b">
        <f t="shared" si="95"/>
        <v>0</v>
      </c>
      <c r="K442" t="str">
        <f t="shared" si="89"/>
        <v/>
      </c>
      <c r="L442" t="b">
        <f t="shared" si="96"/>
        <v>0</v>
      </c>
      <c r="M442" t="str">
        <f t="shared" si="90"/>
        <v/>
      </c>
      <c r="N442">
        <f t="shared" si="97"/>
        <v>16</v>
      </c>
      <c r="O442" t="b">
        <f t="shared" si="98"/>
        <v>1</v>
      </c>
      <c r="P442">
        <f t="shared" si="99"/>
        <v>3</v>
      </c>
      <c r="Q442" t="str">
        <f t="shared" ca="1" si="100"/>
        <v>053,100,134</v>
      </c>
      <c r="W442">
        <v>99999</v>
      </c>
      <c r="Z442" t="str">
        <f t="shared" si="88"/>
        <v/>
      </c>
    </row>
    <row r="443" spans="1:26" x14ac:dyDescent="0.2">
      <c r="A443" s="1"/>
      <c r="B443" s="1" t="s">
        <v>52</v>
      </c>
      <c r="C443" s="1" t="s">
        <v>17</v>
      </c>
      <c r="D443" s="1" t="s">
        <v>18</v>
      </c>
      <c r="E443" s="1"/>
      <c r="F443" s="1"/>
      <c r="G443" s="1" t="s">
        <v>476</v>
      </c>
      <c r="H443">
        <f t="shared" si="101"/>
        <v>5</v>
      </c>
      <c r="I443">
        <f>IF(ISBLANK(A443),I442/1,LOOKUP(Sheet1!G443,FIPS!A$3:A$55,FIPS!C$3:C$55))</f>
        <v>6</v>
      </c>
      <c r="J443" t="b">
        <f t="shared" si="95"/>
        <v>1</v>
      </c>
      <c r="K443" t="str">
        <f t="shared" si="89"/>
        <v>Lake</v>
      </c>
      <c r="L443" t="b">
        <f t="shared" si="96"/>
        <v>0</v>
      </c>
      <c r="M443" t="str">
        <f t="shared" si="90"/>
        <v/>
      </c>
      <c r="N443">
        <f t="shared" si="97"/>
        <v>17</v>
      </c>
      <c r="O443" t="b">
        <f t="shared" si="98"/>
        <v>0</v>
      </c>
      <c r="P443" t="str">
        <f t="shared" si="99"/>
        <v/>
      </c>
      <c r="Q443" t="str">
        <f t="shared" ca="1" si="100"/>
        <v/>
      </c>
      <c r="T443">
        <v>33</v>
      </c>
      <c r="U443">
        <v>4</v>
      </c>
      <c r="V443">
        <v>0</v>
      </c>
      <c r="Z443" t="str">
        <f t="shared" si="88"/>
        <v/>
      </c>
    </row>
    <row r="444" spans="1:26" x14ac:dyDescent="0.2">
      <c r="A444" s="1"/>
      <c r="B444" s="1"/>
      <c r="C444" s="1"/>
      <c r="D444" s="1"/>
      <c r="E444" s="1" t="s">
        <v>114</v>
      </c>
      <c r="F444" s="1" t="s">
        <v>6</v>
      </c>
      <c r="G444" s="1" t="s">
        <v>477</v>
      </c>
      <c r="H444">
        <f t="shared" si="101"/>
        <v>5</v>
      </c>
      <c r="I444">
        <f>IF(ISBLANK(A444),I443/1,LOOKUP(Sheet1!G444,FIPS!A$3:A$55,FIPS!C$3:C$55))</f>
        <v>6</v>
      </c>
      <c r="J444" t="b">
        <f t="shared" si="95"/>
        <v>0</v>
      </c>
      <c r="K444" t="str">
        <f t="shared" si="89"/>
        <v/>
      </c>
      <c r="L444" t="b">
        <f t="shared" si="96"/>
        <v>1</v>
      </c>
      <c r="M444" t="str">
        <f t="shared" si="90"/>
        <v>Clearlake</v>
      </c>
      <c r="N444">
        <f t="shared" si="97"/>
        <v>17</v>
      </c>
      <c r="O444" t="b">
        <f t="shared" si="98"/>
        <v>0</v>
      </c>
      <c r="P444" t="str">
        <f t="shared" si="99"/>
        <v/>
      </c>
      <c r="Q444" t="str">
        <f t="shared" ca="1" si="100"/>
        <v/>
      </c>
      <c r="W444">
        <v>13945</v>
      </c>
      <c r="Z444" t="str">
        <f t="shared" si="88"/>
        <v/>
      </c>
    </row>
    <row r="445" spans="1:26" x14ac:dyDescent="0.2">
      <c r="A445" s="1"/>
      <c r="B445" s="1"/>
      <c r="C445" s="1"/>
      <c r="D445" s="1"/>
      <c r="E445" s="1" t="s">
        <v>8</v>
      </c>
      <c r="F445" s="1" t="s">
        <v>9</v>
      </c>
      <c r="G445" s="1" t="s">
        <v>10</v>
      </c>
      <c r="H445">
        <f t="shared" si="101"/>
        <v>5</v>
      </c>
      <c r="I445">
        <f>IF(ISBLANK(A445),I444/1,LOOKUP(Sheet1!G445,FIPS!A$3:A$55,FIPS!C$3:C$55))</f>
        <v>6</v>
      </c>
      <c r="J445" t="b">
        <f t="shared" si="95"/>
        <v>0</v>
      </c>
      <c r="K445" t="str">
        <f t="shared" si="89"/>
        <v/>
      </c>
      <c r="L445" t="b">
        <f t="shared" si="96"/>
        <v>0</v>
      </c>
      <c r="M445" t="str">
        <f t="shared" si="90"/>
        <v/>
      </c>
      <c r="N445">
        <f t="shared" si="97"/>
        <v>17</v>
      </c>
      <c r="O445" t="b">
        <f t="shared" si="98"/>
        <v>1</v>
      </c>
      <c r="P445">
        <f t="shared" si="99"/>
        <v>1</v>
      </c>
      <c r="Q445" t="str">
        <f t="shared" ca="1" si="100"/>
        <v>046</v>
      </c>
      <c r="W445">
        <v>99999</v>
      </c>
      <c r="Z445" t="str">
        <f t="shared" si="88"/>
        <v/>
      </c>
    </row>
    <row r="446" spans="1:26" x14ac:dyDescent="0.2">
      <c r="A446" s="1"/>
      <c r="B446" s="1" t="s">
        <v>57</v>
      </c>
      <c r="C446" s="1" t="s">
        <v>17</v>
      </c>
      <c r="D446" s="1" t="s">
        <v>18</v>
      </c>
      <c r="E446" s="1" t="s">
        <v>8</v>
      </c>
      <c r="F446" s="1" t="s">
        <v>9</v>
      </c>
      <c r="G446" s="1" t="s">
        <v>478</v>
      </c>
      <c r="H446">
        <f t="shared" si="101"/>
        <v>5</v>
      </c>
      <c r="I446">
        <f>IF(ISBLANK(A446),I445/1,LOOKUP(Sheet1!G446,FIPS!A$3:A$55,FIPS!C$3:C$55))</f>
        <v>6</v>
      </c>
      <c r="J446" t="b">
        <f t="shared" si="95"/>
        <v>1</v>
      </c>
      <c r="K446" t="str">
        <f t="shared" si="89"/>
        <v>Lassen</v>
      </c>
      <c r="L446" t="b">
        <f t="shared" si="96"/>
        <v>0</v>
      </c>
      <c r="M446" t="str">
        <f t="shared" si="90"/>
        <v/>
      </c>
      <c r="N446">
        <f t="shared" si="91"/>
        <v>18</v>
      </c>
      <c r="O446" t="b">
        <f t="shared" si="92"/>
        <v>0</v>
      </c>
      <c r="P446" t="str">
        <f t="shared" ref="P446:P459" si="102">IF(O446,17-MATCH(N446-1,N429:N445),"")</f>
        <v/>
      </c>
      <c r="Q446" t="str">
        <f t="shared" ca="1" si="94"/>
        <v/>
      </c>
      <c r="T446">
        <v>35</v>
      </c>
      <c r="U446">
        <v>5</v>
      </c>
      <c r="V446">
        <v>0</v>
      </c>
      <c r="Z446" t="str">
        <f t="shared" si="88"/>
        <v/>
      </c>
    </row>
    <row r="447" spans="1:26" x14ac:dyDescent="0.2">
      <c r="A447" s="1"/>
      <c r="B447" s="1" t="s">
        <v>59</v>
      </c>
      <c r="C447" s="1" t="s">
        <v>479</v>
      </c>
      <c r="D447" s="1" t="s">
        <v>26</v>
      </c>
      <c r="E447" s="1"/>
      <c r="F447" s="1"/>
      <c r="G447" s="1" t="s">
        <v>480</v>
      </c>
      <c r="H447">
        <f t="shared" si="101"/>
        <v>5</v>
      </c>
      <c r="I447">
        <f>IF(ISBLANK(A447),I446/1,LOOKUP(Sheet1!G447,FIPS!A$3:A$55,FIPS!C$3:C$55))</f>
        <v>6</v>
      </c>
      <c r="J447" t="b">
        <f t="shared" si="95"/>
        <v>1</v>
      </c>
      <c r="K447" t="str">
        <f t="shared" si="89"/>
        <v>Los Angeles</v>
      </c>
      <c r="L447" t="b">
        <f t="shared" si="96"/>
        <v>0</v>
      </c>
      <c r="M447" t="str">
        <f t="shared" si="90"/>
        <v/>
      </c>
      <c r="N447">
        <f t="shared" si="91"/>
        <v>19</v>
      </c>
      <c r="O447" t="b">
        <f t="shared" si="92"/>
        <v>0</v>
      </c>
      <c r="P447" t="str">
        <f t="shared" si="102"/>
        <v/>
      </c>
      <c r="Q447" t="str">
        <f t="shared" ca="1" si="94"/>
        <v/>
      </c>
      <c r="T447">
        <v>37</v>
      </c>
      <c r="U447">
        <v>0</v>
      </c>
      <c r="V447">
        <v>4480</v>
      </c>
      <c r="Z447" t="str">
        <f t="shared" si="88"/>
        <v/>
      </c>
    </row>
    <row r="448" spans="1:26" x14ac:dyDescent="0.2">
      <c r="A448" s="1"/>
      <c r="B448" s="1"/>
      <c r="C448" s="1"/>
      <c r="D448" s="1"/>
      <c r="E448" s="1" t="s">
        <v>2</v>
      </c>
      <c r="F448" s="1" t="s">
        <v>6</v>
      </c>
      <c r="G448" s="1" t="s">
        <v>481</v>
      </c>
      <c r="H448">
        <f t="shared" si="101"/>
        <v>5</v>
      </c>
      <c r="I448">
        <f>IF(ISBLANK(A448),I447/1,LOOKUP(Sheet1!G448,FIPS!A$3:A$55,FIPS!C$3:C$55))</f>
        <v>6</v>
      </c>
      <c r="J448" t="b">
        <f t="shared" si="95"/>
        <v>0</v>
      </c>
      <c r="K448" t="str">
        <f t="shared" si="89"/>
        <v/>
      </c>
      <c r="L448" t="b">
        <f t="shared" si="96"/>
        <v>1</v>
      </c>
      <c r="M448" t="str">
        <f t="shared" si="90"/>
        <v>Agoura Hills</v>
      </c>
      <c r="N448">
        <f t="shared" si="91"/>
        <v>19</v>
      </c>
      <c r="O448" t="b">
        <f t="shared" si="92"/>
        <v>0</v>
      </c>
      <c r="P448" t="str">
        <f t="shared" si="102"/>
        <v/>
      </c>
      <c r="Q448" t="str">
        <f t="shared" ca="1" si="94"/>
        <v/>
      </c>
      <c r="W448">
        <v>394</v>
      </c>
      <c r="Z448" t="str">
        <f t="shared" si="88"/>
        <v/>
      </c>
    </row>
    <row r="449" spans="1:26" x14ac:dyDescent="0.2">
      <c r="A449" s="1"/>
      <c r="B449" s="1"/>
      <c r="C449" s="1"/>
      <c r="D449" s="1"/>
      <c r="E449" s="1" t="s">
        <v>22</v>
      </c>
      <c r="F449" s="1" t="s">
        <v>70</v>
      </c>
      <c r="G449" s="1" t="s">
        <v>482</v>
      </c>
      <c r="H449">
        <f t="shared" si="101"/>
        <v>5</v>
      </c>
      <c r="I449">
        <f>IF(ISBLANK(A449),I448/1,LOOKUP(Sheet1!G449,FIPS!A$3:A$55,FIPS!C$3:C$55))</f>
        <v>6</v>
      </c>
      <c r="J449" t="b">
        <f t="shared" si="95"/>
        <v>0</v>
      </c>
      <c r="K449" t="str">
        <f t="shared" si="89"/>
        <v/>
      </c>
      <c r="L449" t="b">
        <f t="shared" si="96"/>
        <v>1</v>
      </c>
      <c r="M449" t="str">
        <f t="shared" si="90"/>
        <v>Alhambra</v>
      </c>
      <c r="N449">
        <f t="shared" si="91"/>
        <v>19</v>
      </c>
      <c r="O449" t="b">
        <f t="shared" si="92"/>
        <v>0</v>
      </c>
      <c r="P449" t="str">
        <f t="shared" si="102"/>
        <v/>
      </c>
      <c r="Q449" t="str">
        <f t="shared" ca="1" si="94"/>
        <v/>
      </c>
      <c r="W449">
        <v>884</v>
      </c>
      <c r="Z449" t="str">
        <f t="shared" si="88"/>
        <v/>
      </c>
    </row>
    <row r="450" spans="1:26" x14ac:dyDescent="0.2">
      <c r="A450" s="1"/>
      <c r="B450" s="1"/>
      <c r="C450" s="1"/>
      <c r="D450" s="1"/>
      <c r="E450" s="1" t="s">
        <v>32</v>
      </c>
      <c r="F450" s="1" t="s">
        <v>35</v>
      </c>
      <c r="G450" s="1" t="s">
        <v>483</v>
      </c>
      <c r="H450">
        <f t="shared" si="101"/>
        <v>5</v>
      </c>
      <c r="I450">
        <f>IF(ISBLANK(A450),I449/1,LOOKUP(Sheet1!G450,FIPS!A$3:A$55,FIPS!C$3:C$55))</f>
        <v>6</v>
      </c>
      <c r="J450" t="b">
        <f t="shared" si="95"/>
        <v>0</v>
      </c>
      <c r="K450" t="str">
        <f t="shared" si="89"/>
        <v/>
      </c>
      <c r="L450" t="b">
        <f t="shared" si="96"/>
        <v>1</v>
      </c>
      <c r="M450" t="str">
        <f t="shared" si="90"/>
        <v>Arcadia</v>
      </c>
      <c r="N450">
        <f t="shared" si="91"/>
        <v>19</v>
      </c>
      <c r="O450" t="b">
        <f t="shared" si="92"/>
        <v>0</v>
      </c>
      <c r="P450" t="str">
        <f t="shared" si="102"/>
        <v/>
      </c>
      <c r="Q450" t="str">
        <f t="shared" ca="1" si="94"/>
        <v/>
      </c>
      <c r="W450">
        <v>2462</v>
      </c>
      <c r="Z450" t="str">
        <f t="shared" ref="Z450:Z513" si="103">IF(J450,IF(T450&gt;0,"",FALSE),IF(T450&gt;0,TRUE,""))</f>
        <v/>
      </c>
    </row>
    <row r="451" spans="1:26" x14ac:dyDescent="0.2">
      <c r="A451" s="1"/>
      <c r="B451" s="1"/>
      <c r="C451" s="1"/>
      <c r="D451" s="1"/>
      <c r="E451" s="1" t="s">
        <v>42</v>
      </c>
      <c r="F451" s="1" t="s">
        <v>6</v>
      </c>
      <c r="G451" s="1" t="s">
        <v>484</v>
      </c>
      <c r="H451">
        <f t="shared" si="101"/>
        <v>5</v>
      </c>
      <c r="I451">
        <f>IF(ISBLANK(A451),I450/1,LOOKUP(Sheet1!G451,FIPS!A$3:A$55,FIPS!C$3:C$55))</f>
        <v>6</v>
      </c>
      <c r="J451" t="b">
        <f t="shared" si="95"/>
        <v>0</v>
      </c>
      <c r="K451" t="str">
        <f t="shared" ref="K451:K514" si="104">IF(J451,TRIM(G451),"")</f>
        <v/>
      </c>
      <c r="L451" t="b">
        <f t="shared" si="96"/>
        <v>1</v>
      </c>
      <c r="M451" t="str">
        <f t="shared" ref="M451:M514" si="105">IF(L451,IF(ISERR(FIND(",",G451)),TRIM(G451),TRIM(LEFT(G451,FIND(",",G451)-1))),"")</f>
        <v>Artesia</v>
      </c>
      <c r="N451">
        <f t="shared" si="91"/>
        <v>19</v>
      </c>
      <c r="O451" t="b">
        <f t="shared" si="92"/>
        <v>0</v>
      </c>
      <c r="P451" t="str">
        <f t="shared" si="102"/>
        <v/>
      </c>
      <c r="Q451" t="str">
        <f t="shared" ca="1" si="94"/>
        <v/>
      </c>
      <c r="W451">
        <v>2896</v>
      </c>
      <c r="Z451" t="str">
        <f t="shared" si="103"/>
        <v/>
      </c>
    </row>
    <row r="452" spans="1:26" x14ac:dyDescent="0.2">
      <c r="A452" s="1"/>
      <c r="B452" s="1"/>
      <c r="C452" s="1"/>
      <c r="D452" s="1"/>
      <c r="E452" s="1" t="s">
        <v>107</v>
      </c>
      <c r="F452" s="1" t="s">
        <v>35</v>
      </c>
      <c r="G452" s="1" t="s">
        <v>485</v>
      </c>
      <c r="H452">
        <f t="shared" si="101"/>
        <v>5</v>
      </c>
      <c r="I452">
        <f>IF(ISBLANK(A452),I451/1,LOOKUP(Sheet1!G452,FIPS!A$3:A$55,FIPS!C$3:C$55))</f>
        <v>6</v>
      </c>
      <c r="J452" t="b">
        <f t="shared" si="95"/>
        <v>0</v>
      </c>
      <c r="K452" t="str">
        <f t="shared" si="104"/>
        <v/>
      </c>
      <c r="L452" t="b">
        <f t="shared" si="96"/>
        <v>1</v>
      </c>
      <c r="M452" t="str">
        <f t="shared" si="105"/>
        <v>Azusa</v>
      </c>
      <c r="N452">
        <f t="shared" si="91"/>
        <v>19</v>
      </c>
      <c r="O452" t="b">
        <f t="shared" si="92"/>
        <v>0</v>
      </c>
      <c r="P452" t="str">
        <f t="shared" si="102"/>
        <v/>
      </c>
      <c r="Q452" t="str">
        <f t="shared" ca="1" si="94"/>
        <v/>
      </c>
      <c r="W452">
        <v>3386</v>
      </c>
      <c r="Z452" t="str">
        <f t="shared" si="103"/>
        <v/>
      </c>
    </row>
    <row r="453" spans="1:26" x14ac:dyDescent="0.2">
      <c r="A453" s="1"/>
      <c r="B453" s="1"/>
      <c r="C453" s="1"/>
      <c r="D453" s="1"/>
      <c r="E453" s="1" t="s">
        <v>52</v>
      </c>
      <c r="F453" s="1" t="s">
        <v>70</v>
      </c>
      <c r="G453" s="1" t="s">
        <v>486</v>
      </c>
      <c r="H453">
        <f t="shared" si="101"/>
        <v>5</v>
      </c>
      <c r="I453">
        <f>IF(ISBLANK(A453),I452/1,LOOKUP(Sheet1!G453,FIPS!A$3:A$55,FIPS!C$3:C$55))</f>
        <v>6</v>
      </c>
      <c r="J453" t="b">
        <f t="shared" si="95"/>
        <v>0</v>
      </c>
      <c r="K453" t="str">
        <f t="shared" si="104"/>
        <v/>
      </c>
      <c r="L453" t="b">
        <f t="shared" si="96"/>
        <v>1</v>
      </c>
      <c r="M453" t="str">
        <f t="shared" si="105"/>
        <v>Baldwin Park</v>
      </c>
      <c r="N453">
        <f t="shared" si="91"/>
        <v>19</v>
      </c>
      <c r="O453" t="b">
        <f t="shared" si="92"/>
        <v>0</v>
      </c>
      <c r="P453" t="str">
        <f t="shared" si="102"/>
        <v/>
      </c>
      <c r="Q453" t="str">
        <f t="shared" ca="1" si="94"/>
        <v/>
      </c>
      <c r="W453">
        <v>3666</v>
      </c>
      <c r="Z453" t="str">
        <f t="shared" si="103"/>
        <v/>
      </c>
    </row>
    <row r="454" spans="1:26" x14ac:dyDescent="0.2">
      <c r="A454" s="1"/>
      <c r="B454" s="1"/>
      <c r="C454" s="1"/>
      <c r="D454" s="1"/>
      <c r="E454" s="1" t="s">
        <v>61</v>
      </c>
      <c r="F454" s="1" t="s">
        <v>35</v>
      </c>
      <c r="G454" s="1" t="s">
        <v>487</v>
      </c>
      <c r="H454">
        <f t="shared" si="101"/>
        <v>5</v>
      </c>
      <c r="I454">
        <f>IF(ISBLANK(A454),I453/1,LOOKUP(Sheet1!G454,FIPS!A$3:A$55,FIPS!C$3:C$55))</f>
        <v>6</v>
      </c>
      <c r="J454" t="b">
        <f t="shared" si="95"/>
        <v>0</v>
      </c>
      <c r="K454" t="str">
        <f t="shared" si="104"/>
        <v/>
      </c>
      <c r="L454" t="b">
        <f t="shared" si="96"/>
        <v>1</v>
      </c>
      <c r="M454" t="str">
        <f t="shared" si="105"/>
        <v>Bell</v>
      </c>
      <c r="N454">
        <f t="shared" si="91"/>
        <v>19</v>
      </c>
      <c r="O454" t="b">
        <f t="shared" si="92"/>
        <v>0</v>
      </c>
      <c r="P454" t="str">
        <f t="shared" si="102"/>
        <v/>
      </c>
      <c r="Q454" t="str">
        <f t="shared" ca="1" si="94"/>
        <v/>
      </c>
      <c r="W454">
        <v>4870</v>
      </c>
      <c r="Z454" t="str">
        <f t="shared" si="103"/>
        <v/>
      </c>
    </row>
    <row r="455" spans="1:26" x14ac:dyDescent="0.2">
      <c r="A455" s="1"/>
      <c r="B455" s="1"/>
      <c r="C455" s="1"/>
      <c r="D455" s="1"/>
      <c r="E455" s="1" t="s">
        <v>63</v>
      </c>
      <c r="F455" s="1" t="s">
        <v>70</v>
      </c>
      <c r="G455" s="1" t="s">
        <v>488</v>
      </c>
      <c r="H455">
        <f t="shared" si="101"/>
        <v>5</v>
      </c>
      <c r="I455">
        <f>IF(ISBLANK(A455),I454/1,LOOKUP(Sheet1!G455,FIPS!A$3:A$55,FIPS!C$3:C$55))</f>
        <v>6</v>
      </c>
      <c r="J455" t="b">
        <f t="shared" si="95"/>
        <v>0</v>
      </c>
      <c r="K455" t="str">
        <f t="shared" si="104"/>
        <v/>
      </c>
      <c r="L455" t="b">
        <f t="shared" si="96"/>
        <v>1</v>
      </c>
      <c r="M455" t="str">
        <f t="shared" si="105"/>
        <v>Bel lflower</v>
      </c>
      <c r="N455">
        <f t="shared" si="91"/>
        <v>19</v>
      </c>
      <c r="O455" t="b">
        <f t="shared" si="92"/>
        <v>0</v>
      </c>
      <c r="P455" t="str">
        <f t="shared" si="102"/>
        <v/>
      </c>
      <c r="Q455" t="str">
        <f t="shared" ca="1" si="94"/>
        <v/>
      </c>
      <c r="W455">
        <v>4982</v>
      </c>
      <c r="Z455" t="str">
        <f t="shared" si="103"/>
        <v/>
      </c>
    </row>
    <row r="456" spans="1:26" x14ac:dyDescent="0.2">
      <c r="A456" s="1"/>
      <c r="B456" s="1"/>
      <c r="C456" s="1"/>
      <c r="D456" s="1"/>
      <c r="E456" s="1" t="s">
        <v>65</v>
      </c>
      <c r="F456" s="1" t="s">
        <v>35</v>
      </c>
      <c r="G456" s="1" t="s">
        <v>489</v>
      </c>
      <c r="H456">
        <f t="shared" si="101"/>
        <v>5</v>
      </c>
      <c r="I456">
        <f>IF(ISBLANK(A456),I455/1,LOOKUP(Sheet1!G456,FIPS!A$3:A$55,FIPS!C$3:C$55))</f>
        <v>6</v>
      </c>
      <c r="J456" t="b">
        <f t="shared" si="95"/>
        <v>0</v>
      </c>
      <c r="K456" t="str">
        <f t="shared" si="104"/>
        <v/>
      </c>
      <c r="L456" t="b">
        <f t="shared" si="96"/>
        <v>1</v>
      </c>
      <c r="M456" t="str">
        <f t="shared" si="105"/>
        <v>Bell Gardens</v>
      </c>
      <c r="N456">
        <f t="shared" si="91"/>
        <v>19</v>
      </c>
      <c r="O456" t="b">
        <f t="shared" si="92"/>
        <v>0</v>
      </c>
      <c r="P456" t="str">
        <f t="shared" si="102"/>
        <v/>
      </c>
      <c r="Q456" t="str">
        <f t="shared" ca="1" si="94"/>
        <v/>
      </c>
      <c r="W456">
        <v>4996</v>
      </c>
      <c r="Z456" t="str">
        <f t="shared" si="103"/>
        <v/>
      </c>
    </row>
    <row r="457" spans="1:26" x14ac:dyDescent="0.2">
      <c r="A457" s="1"/>
      <c r="B457" s="1"/>
      <c r="C457" s="1"/>
      <c r="D457" s="1"/>
      <c r="E457" s="1" t="s">
        <v>80</v>
      </c>
      <c r="F457" s="1" t="s">
        <v>35</v>
      </c>
      <c r="G457" s="1" t="s">
        <v>490</v>
      </c>
      <c r="H457">
        <f t="shared" si="101"/>
        <v>5</v>
      </c>
      <c r="I457">
        <f>IF(ISBLANK(A457),I456/1,LOOKUP(Sheet1!G457,FIPS!A$3:A$55,FIPS!C$3:C$55))</f>
        <v>6</v>
      </c>
      <c r="J457" t="b">
        <f t="shared" si="95"/>
        <v>0</v>
      </c>
      <c r="K457" t="str">
        <f t="shared" si="104"/>
        <v/>
      </c>
      <c r="L457" t="b">
        <f t="shared" si="96"/>
        <v>1</v>
      </c>
      <c r="M457" t="str">
        <f t="shared" si="105"/>
        <v>Beverly Hills</v>
      </c>
      <c r="N457">
        <f t="shared" si="91"/>
        <v>19</v>
      </c>
      <c r="O457" t="b">
        <f t="shared" si="92"/>
        <v>0</v>
      </c>
      <c r="P457" t="str">
        <f t="shared" si="102"/>
        <v/>
      </c>
      <c r="Q457" t="str">
        <f t="shared" ca="1" si="94"/>
        <v/>
      </c>
      <c r="W457">
        <v>6308</v>
      </c>
      <c r="Z457" t="str">
        <f t="shared" si="103"/>
        <v/>
      </c>
    </row>
    <row r="458" spans="1:26" x14ac:dyDescent="0.2">
      <c r="A458" s="1"/>
      <c r="B458" s="1"/>
      <c r="C458" s="1"/>
      <c r="D458" s="1"/>
      <c r="E458" s="1" t="s">
        <v>90</v>
      </c>
      <c r="F458" s="1" t="s">
        <v>70</v>
      </c>
      <c r="G458" s="1" t="s">
        <v>491</v>
      </c>
      <c r="H458">
        <f t="shared" si="101"/>
        <v>5</v>
      </c>
      <c r="I458">
        <f>IF(ISBLANK(A458),I457/1,LOOKUP(Sheet1!G458,FIPS!A$3:A$55,FIPS!C$3:C$55))</f>
        <v>6</v>
      </c>
      <c r="J458" t="b">
        <f t="shared" si="95"/>
        <v>0</v>
      </c>
      <c r="K458" t="str">
        <f t="shared" si="104"/>
        <v/>
      </c>
      <c r="L458" t="b">
        <f t="shared" si="96"/>
        <v>1</v>
      </c>
      <c r="M458" t="str">
        <f t="shared" si="105"/>
        <v>Burbank</v>
      </c>
      <c r="N458">
        <f t="shared" si="91"/>
        <v>19</v>
      </c>
      <c r="O458" t="b">
        <f t="shared" si="92"/>
        <v>0</v>
      </c>
      <c r="P458" t="str">
        <f t="shared" si="102"/>
        <v/>
      </c>
      <c r="Q458" t="str">
        <f t="shared" ca="1" si="94"/>
        <v/>
      </c>
      <c r="W458">
        <v>8954</v>
      </c>
      <c r="Z458" t="str">
        <f t="shared" si="103"/>
        <v/>
      </c>
    </row>
    <row r="459" spans="1:26" x14ac:dyDescent="0.2">
      <c r="A459" s="1"/>
      <c r="B459" s="1"/>
      <c r="C459" s="1"/>
      <c r="D459" s="1"/>
      <c r="E459" s="1" t="s">
        <v>101</v>
      </c>
      <c r="F459" s="1" t="s">
        <v>70</v>
      </c>
      <c r="G459" s="1" t="s">
        <v>492</v>
      </c>
      <c r="H459">
        <f t="shared" si="101"/>
        <v>5</v>
      </c>
      <c r="I459">
        <f>IF(ISBLANK(A459),I458/1,LOOKUP(Sheet1!G459,FIPS!A$3:A$55,FIPS!C$3:C$55))</f>
        <v>6</v>
      </c>
      <c r="J459" t="b">
        <f t="shared" si="95"/>
        <v>0</v>
      </c>
      <c r="K459" t="str">
        <f t="shared" si="104"/>
        <v/>
      </c>
      <c r="L459" t="b">
        <f t="shared" si="96"/>
        <v>1</v>
      </c>
      <c r="M459" t="str">
        <f t="shared" si="105"/>
        <v>Carson</v>
      </c>
      <c r="N459">
        <f t="shared" si="91"/>
        <v>19</v>
      </c>
      <c r="O459" t="b">
        <f t="shared" si="92"/>
        <v>0</v>
      </c>
      <c r="P459" t="str">
        <f t="shared" si="102"/>
        <v/>
      </c>
      <c r="Q459" t="str">
        <f t="shared" ca="1" si="94"/>
        <v/>
      </c>
      <c r="W459">
        <v>11530</v>
      </c>
      <c r="Z459" t="str">
        <f t="shared" si="103"/>
        <v/>
      </c>
    </row>
    <row r="460" spans="1:26" x14ac:dyDescent="0.2">
      <c r="A460" s="1"/>
      <c r="B460" s="1"/>
      <c r="C460" s="1"/>
      <c r="D460" s="1"/>
      <c r="E460" s="1" t="s">
        <v>122</v>
      </c>
      <c r="F460" s="1" t="s">
        <v>70</v>
      </c>
      <c r="G460" s="1" t="s">
        <v>493</v>
      </c>
      <c r="H460">
        <f t="shared" si="101"/>
        <v>5</v>
      </c>
      <c r="I460">
        <f>IF(ISBLANK(A460),I459/1,LOOKUP(Sheet1!G460,FIPS!A$3:A$55,FIPS!C$3:C$55))</f>
        <v>6</v>
      </c>
      <c r="J460" t="b">
        <f t="shared" si="95"/>
        <v>0</v>
      </c>
      <c r="K460" t="str">
        <f t="shared" si="104"/>
        <v/>
      </c>
      <c r="L460" t="b">
        <f t="shared" si="96"/>
        <v>1</v>
      </c>
      <c r="M460" t="str">
        <f t="shared" si="105"/>
        <v>Cerritos</v>
      </c>
      <c r="N460">
        <f t="shared" si="91"/>
        <v>19</v>
      </c>
      <c r="O460" t="b">
        <f t="shared" si="92"/>
        <v>0</v>
      </c>
      <c r="P460" t="str">
        <f t="shared" si="93"/>
        <v/>
      </c>
      <c r="Q460" t="str">
        <f t="shared" ca="1" si="94"/>
        <v/>
      </c>
      <c r="W460">
        <v>12552</v>
      </c>
      <c r="Z460" t="str">
        <f t="shared" si="103"/>
        <v/>
      </c>
    </row>
    <row r="461" spans="1:26" x14ac:dyDescent="0.2">
      <c r="A461" s="1"/>
      <c r="B461" s="1"/>
      <c r="C461" s="1"/>
      <c r="D461" s="1"/>
      <c r="E461" s="1" t="s">
        <v>139</v>
      </c>
      <c r="F461" s="1" t="s">
        <v>35</v>
      </c>
      <c r="G461" s="1" t="s">
        <v>494</v>
      </c>
      <c r="H461">
        <f t="shared" si="101"/>
        <v>5</v>
      </c>
      <c r="I461">
        <f>IF(ISBLANK(A461),I460/1,LOOKUP(Sheet1!G461,FIPS!A$3:A$55,FIPS!C$3:C$55))</f>
        <v>6</v>
      </c>
      <c r="J461" t="b">
        <f t="shared" si="95"/>
        <v>0</v>
      </c>
      <c r="K461" t="str">
        <f t="shared" si="104"/>
        <v/>
      </c>
      <c r="L461" t="b">
        <f t="shared" si="96"/>
        <v>1</v>
      </c>
      <c r="M461" t="str">
        <f t="shared" si="105"/>
        <v>Claremont</v>
      </c>
      <c r="N461">
        <f t="shared" si="91"/>
        <v>19</v>
      </c>
      <c r="O461" t="b">
        <f t="shared" si="92"/>
        <v>0</v>
      </c>
      <c r="P461" t="str">
        <f t="shared" si="93"/>
        <v/>
      </c>
      <c r="Q461" t="str">
        <f t="shared" ca="1" si="94"/>
        <v/>
      </c>
      <c r="W461">
        <v>73756</v>
      </c>
      <c r="Z461" t="str">
        <f t="shared" si="103"/>
        <v/>
      </c>
    </row>
    <row r="462" spans="1:26" x14ac:dyDescent="0.2">
      <c r="A462" s="1"/>
      <c r="B462" s="1"/>
      <c r="C462" s="1"/>
      <c r="D462" s="1"/>
      <c r="E462" s="1" t="s">
        <v>152</v>
      </c>
      <c r="F462" s="1" t="s">
        <v>6</v>
      </c>
      <c r="G462" s="1" t="s">
        <v>495</v>
      </c>
      <c r="H462">
        <f t="shared" si="101"/>
        <v>5</v>
      </c>
      <c r="I462">
        <f>IF(ISBLANK(A462),I461/1,LOOKUP(Sheet1!G462,FIPS!A$3:A$55,FIPS!C$3:C$55))</f>
        <v>6</v>
      </c>
      <c r="J462" t="b">
        <f t="shared" si="95"/>
        <v>0</v>
      </c>
      <c r="K462" t="str">
        <f t="shared" si="104"/>
        <v/>
      </c>
      <c r="L462" t="b">
        <f t="shared" si="96"/>
        <v>1</v>
      </c>
      <c r="M462" t="str">
        <f t="shared" si="105"/>
        <v>Commerce</v>
      </c>
      <c r="N462">
        <f t="shared" si="91"/>
        <v>19</v>
      </c>
      <c r="O462" t="b">
        <f t="shared" si="92"/>
        <v>0</v>
      </c>
      <c r="P462" t="str">
        <f t="shared" si="93"/>
        <v/>
      </c>
      <c r="Q462" t="str">
        <f t="shared" ca="1" si="94"/>
        <v/>
      </c>
      <c r="W462">
        <v>14974</v>
      </c>
      <c r="Z462" t="str">
        <f t="shared" si="103"/>
        <v/>
      </c>
    </row>
    <row r="463" spans="1:26" x14ac:dyDescent="0.2">
      <c r="A463" s="1"/>
      <c r="B463" s="1"/>
      <c r="C463" s="1"/>
      <c r="D463" s="1"/>
      <c r="E463" s="1" t="s">
        <v>154</v>
      </c>
      <c r="F463" s="1" t="s">
        <v>70</v>
      </c>
      <c r="G463" s="1" t="s">
        <v>496</v>
      </c>
      <c r="H463">
        <f t="shared" si="101"/>
        <v>5</v>
      </c>
      <c r="I463">
        <f>IF(ISBLANK(A463),I462/1,LOOKUP(Sheet1!G463,FIPS!A$3:A$55,FIPS!C$3:C$55))</f>
        <v>6</v>
      </c>
      <c r="J463" t="b">
        <f t="shared" si="95"/>
        <v>0</v>
      </c>
      <c r="K463" t="str">
        <f t="shared" si="104"/>
        <v/>
      </c>
      <c r="L463" t="b">
        <f t="shared" si="96"/>
        <v>1</v>
      </c>
      <c r="M463" t="str">
        <f t="shared" si="105"/>
        <v>Compton</v>
      </c>
      <c r="N463">
        <f t="shared" si="91"/>
        <v>19</v>
      </c>
      <c r="O463" t="b">
        <f t="shared" si="92"/>
        <v>0</v>
      </c>
      <c r="P463" t="str">
        <f t="shared" si="93"/>
        <v/>
      </c>
      <c r="Q463" t="str">
        <f t="shared" ca="1" si="94"/>
        <v/>
      </c>
      <c r="W463">
        <v>15044</v>
      </c>
      <c r="Z463" t="str">
        <f t="shared" si="103"/>
        <v/>
      </c>
    </row>
    <row r="464" spans="1:26" x14ac:dyDescent="0.2">
      <c r="A464" s="1"/>
      <c r="B464" s="1"/>
      <c r="C464" s="1"/>
      <c r="D464" s="1"/>
      <c r="E464" s="1" t="s">
        <v>169</v>
      </c>
      <c r="F464" s="1" t="s">
        <v>35</v>
      </c>
      <c r="G464" s="1" t="s">
        <v>497</v>
      </c>
      <c r="H464">
        <f t="shared" si="101"/>
        <v>5</v>
      </c>
      <c r="I464">
        <f>IF(ISBLANK(A464),I463/1,LOOKUP(Sheet1!G464,FIPS!A$3:A$55,FIPS!C$3:C$55))</f>
        <v>6</v>
      </c>
      <c r="J464" t="b">
        <f t="shared" si="95"/>
        <v>0</v>
      </c>
      <c r="K464" t="str">
        <f t="shared" si="104"/>
        <v/>
      </c>
      <c r="L464" t="b">
        <f t="shared" si="96"/>
        <v>1</v>
      </c>
      <c r="M464" t="str">
        <f t="shared" si="105"/>
        <v>Covina</v>
      </c>
      <c r="N464">
        <f t="shared" si="91"/>
        <v>19</v>
      </c>
      <c r="O464" t="b">
        <f t="shared" si="92"/>
        <v>0</v>
      </c>
      <c r="P464" t="str">
        <f t="shared" si="93"/>
        <v/>
      </c>
      <c r="Q464" t="str">
        <f t="shared" ca="1" si="94"/>
        <v/>
      </c>
      <c r="W464">
        <v>16742</v>
      </c>
      <c r="Z464" t="str">
        <f t="shared" si="103"/>
        <v/>
      </c>
    </row>
    <row r="465" spans="1:26" x14ac:dyDescent="0.2">
      <c r="A465" s="1"/>
      <c r="B465" s="1"/>
      <c r="C465" s="1"/>
      <c r="D465" s="1"/>
      <c r="E465" s="1" t="s">
        <v>172</v>
      </c>
      <c r="F465" s="1" t="s">
        <v>6</v>
      </c>
      <c r="G465" s="1" t="s">
        <v>498</v>
      </c>
      <c r="H465">
        <f t="shared" si="101"/>
        <v>5</v>
      </c>
      <c r="I465">
        <f>IF(ISBLANK(A465),I464/1,LOOKUP(Sheet1!G465,FIPS!A$3:A$55,FIPS!C$3:C$55))</f>
        <v>6</v>
      </c>
      <c r="J465" t="b">
        <f t="shared" si="95"/>
        <v>0</v>
      </c>
      <c r="K465" t="str">
        <f t="shared" si="104"/>
        <v/>
      </c>
      <c r="L465" t="b">
        <f t="shared" si="96"/>
        <v>1</v>
      </c>
      <c r="M465" t="str">
        <f t="shared" si="105"/>
        <v>Cuciahy</v>
      </c>
      <c r="N465">
        <f t="shared" si="91"/>
        <v>19</v>
      </c>
      <c r="O465" t="b">
        <f t="shared" si="92"/>
        <v>0</v>
      </c>
      <c r="P465" t="str">
        <f t="shared" si="93"/>
        <v/>
      </c>
      <c r="Q465" t="str">
        <f t="shared" ca="1" si="94"/>
        <v/>
      </c>
      <c r="W465">
        <v>17498</v>
      </c>
      <c r="Z465" t="str">
        <f t="shared" si="103"/>
        <v/>
      </c>
    </row>
    <row r="466" spans="1:26" x14ac:dyDescent="0.2">
      <c r="A466" s="1"/>
      <c r="B466" s="1"/>
      <c r="C466" s="1"/>
      <c r="D466" s="1"/>
      <c r="E466" s="1" t="s">
        <v>174</v>
      </c>
      <c r="F466" s="1" t="s">
        <v>35</v>
      </c>
      <c r="G466" s="1" t="s">
        <v>499</v>
      </c>
      <c r="H466">
        <f t="shared" si="101"/>
        <v>5</v>
      </c>
      <c r="I466">
        <f>IF(ISBLANK(A466),I465/1,LOOKUP(Sheet1!G466,FIPS!A$3:A$55,FIPS!C$3:C$55))</f>
        <v>6</v>
      </c>
      <c r="J466" t="b">
        <f t="shared" si="95"/>
        <v>0</v>
      </c>
      <c r="K466" t="str">
        <f t="shared" si="104"/>
        <v/>
      </c>
      <c r="L466" t="b">
        <f t="shared" si="96"/>
        <v>1</v>
      </c>
      <c r="M466" t="str">
        <f t="shared" si="105"/>
        <v>Culver City</v>
      </c>
      <c r="N466">
        <f t="shared" si="91"/>
        <v>19</v>
      </c>
      <c r="O466" t="b">
        <f t="shared" si="92"/>
        <v>0</v>
      </c>
      <c r="P466" t="str">
        <f t="shared" si="93"/>
        <v/>
      </c>
      <c r="Q466" t="str">
        <f t="shared" ca="1" si="94"/>
        <v/>
      </c>
      <c r="W466">
        <v>17568</v>
      </c>
      <c r="Z466" t="str">
        <f t="shared" si="103"/>
        <v/>
      </c>
    </row>
    <row r="467" spans="1:26" x14ac:dyDescent="0.2">
      <c r="A467" s="1"/>
      <c r="B467" s="1"/>
      <c r="C467" s="1"/>
      <c r="D467" s="1"/>
      <c r="E467" s="1" t="s">
        <v>365</v>
      </c>
      <c r="F467" s="1" t="s">
        <v>70</v>
      </c>
      <c r="G467" s="1" t="s">
        <v>500</v>
      </c>
      <c r="H467">
        <f t="shared" si="101"/>
        <v>5</v>
      </c>
      <c r="I467">
        <f>IF(ISBLANK(A467),I466/1,LOOKUP(Sheet1!G467,FIPS!A$3:A$55,FIPS!C$3:C$55))</f>
        <v>6</v>
      </c>
      <c r="J467" t="b">
        <f t="shared" si="95"/>
        <v>0</v>
      </c>
      <c r="K467" t="str">
        <f t="shared" si="104"/>
        <v/>
      </c>
      <c r="L467" t="b">
        <f t="shared" si="96"/>
        <v>1</v>
      </c>
      <c r="M467" t="str">
        <f t="shared" si="105"/>
        <v>Diamond Bar</v>
      </c>
      <c r="N467">
        <f t="shared" si="91"/>
        <v>19</v>
      </c>
      <c r="O467" t="b">
        <f t="shared" si="92"/>
        <v>0</v>
      </c>
      <c r="P467" t="str">
        <f t="shared" si="93"/>
        <v/>
      </c>
      <c r="Q467" t="str">
        <f t="shared" ca="1" si="94"/>
        <v/>
      </c>
      <c r="W467">
        <v>19192</v>
      </c>
      <c r="Z467" t="str">
        <f t="shared" si="103"/>
        <v/>
      </c>
    </row>
    <row r="468" spans="1:26" x14ac:dyDescent="0.2">
      <c r="A468" s="1"/>
      <c r="B468" s="1"/>
      <c r="C468" s="1"/>
      <c r="D468" s="1"/>
      <c r="E468" s="1" t="s">
        <v>372</v>
      </c>
      <c r="F468" s="1" t="s">
        <v>70</v>
      </c>
      <c r="G468" s="1" t="s">
        <v>501</v>
      </c>
      <c r="H468">
        <f t="shared" si="101"/>
        <v>5</v>
      </c>
      <c r="I468">
        <f>IF(ISBLANK(A468),I467/1,LOOKUP(Sheet1!G468,FIPS!A$3:A$55,FIPS!C$3:C$55))</f>
        <v>6</v>
      </c>
      <c r="J468" t="b">
        <f t="shared" si="95"/>
        <v>0</v>
      </c>
      <c r="K468" t="str">
        <f t="shared" si="104"/>
        <v/>
      </c>
      <c r="L468" t="b">
        <f t="shared" si="96"/>
        <v>1</v>
      </c>
      <c r="M468" t="str">
        <f t="shared" si="105"/>
        <v>Downey</v>
      </c>
      <c r="N468">
        <f t="shared" si="91"/>
        <v>19</v>
      </c>
      <c r="O468" t="b">
        <f t="shared" si="92"/>
        <v>0</v>
      </c>
      <c r="P468" t="str">
        <f t="shared" si="93"/>
        <v/>
      </c>
      <c r="Q468" t="str">
        <f t="shared" ca="1" si="94"/>
        <v/>
      </c>
      <c r="W468">
        <v>19766</v>
      </c>
      <c r="Z468" t="str">
        <f t="shared" si="103"/>
        <v/>
      </c>
    </row>
    <row r="469" spans="1:26" x14ac:dyDescent="0.2">
      <c r="A469" s="1"/>
      <c r="B469" s="1"/>
      <c r="C469" s="1"/>
      <c r="D469" s="1"/>
      <c r="E469" s="1" t="s">
        <v>120</v>
      </c>
      <c r="F469" s="1" t="s">
        <v>6</v>
      </c>
      <c r="G469" s="1" t="s">
        <v>502</v>
      </c>
      <c r="H469">
        <f t="shared" si="101"/>
        <v>5</v>
      </c>
      <c r="I469">
        <f>IF(ISBLANK(A469),I468/1,LOOKUP(Sheet1!G469,FIPS!A$3:A$55,FIPS!C$3:C$55))</f>
        <v>6</v>
      </c>
      <c r="J469" t="b">
        <f t="shared" si="95"/>
        <v>0</v>
      </c>
      <c r="K469" t="str">
        <f t="shared" si="104"/>
        <v/>
      </c>
      <c r="L469" t="b">
        <f t="shared" si="96"/>
        <v>1</v>
      </c>
      <c r="M469" t="str">
        <f t="shared" si="105"/>
        <v>Duarte</v>
      </c>
      <c r="N469">
        <f t="shared" si="91"/>
        <v>19</v>
      </c>
      <c r="O469" t="b">
        <f t="shared" si="92"/>
        <v>0</v>
      </c>
      <c r="P469" t="str">
        <f t="shared" si="93"/>
        <v/>
      </c>
      <c r="Q469" t="str">
        <f t="shared" ca="1" si="94"/>
        <v/>
      </c>
      <c r="W469">
        <v>79990</v>
      </c>
      <c r="Z469" t="str">
        <f t="shared" si="103"/>
        <v/>
      </c>
    </row>
    <row r="470" spans="1:26" x14ac:dyDescent="0.2">
      <c r="A470" s="1"/>
      <c r="B470" s="1"/>
      <c r="C470" s="1"/>
      <c r="D470" s="1"/>
      <c r="E470" s="1" t="s">
        <v>503</v>
      </c>
      <c r="F470" s="1" t="s">
        <v>132</v>
      </c>
      <c r="G470" s="1" t="s">
        <v>504</v>
      </c>
      <c r="H470">
        <f t="shared" si="101"/>
        <v>5</v>
      </c>
      <c r="I470">
        <f>IF(ISBLANK(A470),I469/1,LOOKUP(Sheet1!G470,FIPS!A$3:A$55,FIPS!C$3:C$55))</f>
        <v>6</v>
      </c>
      <c r="J470" t="b">
        <f t="shared" si="95"/>
        <v>0</v>
      </c>
      <c r="K470" t="str">
        <f t="shared" si="104"/>
        <v/>
      </c>
      <c r="L470" t="b">
        <f t="shared" si="96"/>
        <v>1</v>
      </c>
      <c r="M470" t="str">
        <f t="shared" si="105"/>
        <v>El Monte</v>
      </c>
      <c r="N470">
        <f t="shared" si="91"/>
        <v>19</v>
      </c>
      <c r="O470" t="b">
        <f t="shared" si="92"/>
        <v>0</v>
      </c>
      <c r="P470" t="str">
        <f t="shared" si="93"/>
        <v/>
      </c>
      <c r="Q470" t="str">
        <f t="shared" ca="1" si="94"/>
        <v/>
      </c>
      <c r="W470">
        <v>22230</v>
      </c>
      <c r="Z470" t="str">
        <f t="shared" si="103"/>
        <v/>
      </c>
    </row>
    <row r="471" spans="1:26" x14ac:dyDescent="0.2">
      <c r="A471" s="1"/>
      <c r="B471" s="1"/>
      <c r="C471" s="1"/>
      <c r="D471" s="1"/>
      <c r="E471" s="1" t="s">
        <v>505</v>
      </c>
      <c r="F471" s="1" t="s">
        <v>6</v>
      </c>
      <c r="G471" s="1" t="s">
        <v>506</v>
      </c>
      <c r="H471">
        <f t="shared" si="101"/>
        <v>5</v>
      </c>
      <c r="I471">
        <f>IF(ISBLANK(A471),I470/1,LOOKUP(Sheet1!G471,FIPS!A$3:A$55,FIPS!C$3:C$55))</f>
        <v>6</v>
      </c>
      <c r="J471" t="b">
        <f t="shared" si="95"/>
        <v>0</v>
      </c>
      <c r="K471" t="str">
        <f t="shared" si="104"/>
        <v/>
      </c>
      <c r="L471" t="b">
        <f t="shared" si="96"/>
        <v>1</v>
      </c>
      <c r="M471" t="str">
        <f t="shared" si="105"/>
        <v>El Segundo</v>
      </c>
      <c r="N471">
        <f t="shared" si="91"/>
        <v>19</v>
      </c>
      <c r="O471" t="b">
        <f t="shared" si="92"/>
        <v>0</v>
      </c>
      <c r="P471" t="str">
        <f t="shared" si="93"/>
        <v/>
      </c>
      <c r="Q471" t="str">
        <f t="shared" ca="1" si="94"/>
        <v/>
      </c>
      <c r="W471">
        <v>22412</v>
      </c>
      <c r="Z471" t="str">
        <f t="shared" si="103"/>
        <v/>
      </c>
    </row>
    <row r="472" spans="1:26" x14ac:dyDescent="0.2">
      <c r="A472" s="1"/>
      <c r="B472" s="1"/>
      <c r="C472" s="1"/>
      <c r="D472" s="1"/>
      <c r="E472" s="1" t="s">
        <v>507</v>
      </c>
      <c r="F472" s="1" t="s">
        <v>35</v>
      </c>
      <c r="G472" s="1" t="s">
        <v>508</v>
      </c>
      <c r="H472">
        <f t="shared" si="101"/>
        <v>5</v>
      </c>
      <c r="I472">
        <f>IF(ISBLANK(A472),I471/1,LOOKUP(Sheet1!G472,FIPS!A$3:A$55,FIPS!C$3:C$55))</f>
        <v>6</v>
      </c>
      <c r="J472" t="b">
        <f t="shared" si="95"/>
        <v>0</v>
      </c>
      <c r="K472" t="str">
        <f t="shared" si="104"/>
        <v/>
      </c>
      <c r="L472" t="b">
        <f t="shared" si="96"/>
        <v>1</v>
      </c>
      <c r="M472" t="str">
        <f t="shared" si="105"/>
        <v>Gardena</v>
      </c>
      <c r="N472">
        <f t="shared" si="91"/>
        <v>19</v>
      </c>
      <c r="O472" t="b">
        <f t="shared" si="92"/>
        <v>0</v>
      </c>
      <c r="P472" t="str">
        <f t="shared" si="93"/>
        <v/>
      </c>
      <c r="Q472" t="str">
        <f t="shared" ca="1" si="94"/>
        <v/>
      </c>
      <c r="W472">
        <v>28168</v>
      </c>
      <c r="Z472" t="str">
        <f t="shared" si="103"/>
        <v/>
      </c>
    </row>
    <row r="473" spans="1:26" x14ac:dyDescent="0.2">
      <c r="A473" s="1"/>
      <c r="B473" s="1"/>
      <c r="C473" s="1"/>
      <c r="D473" s="1"/>
      <c r="E473" s="1" t="s">
        <v>509</v>
      </c>
      <c r="F473" s="1" t="s">
        <v>132</v>
      </c>
      <c r="G473" s="1" t="s">
        <v>248</v>
      </c>
      <c r="H473">
        <f t="shared" si="101"/>
        <v>5</v>
      </c>
      <c r="I473">
        <f>IF(ISBLANK(A473),I472/1,LOOKUP(Sheet1!G473,FIPS!A$3:A$55,FIPS!C$3:C$55))</f>
        <v>6</v>
      </c>
      <c r="J473" t="b">
        <f t="shared" si="95"/>
        <v>0</v>
      </c>
      <c r="K473" t="str">
        <f t="shared" si="104"/>
        <v/>
      </c>
      <c r="L473" t="b">
        <f t="shared" si="96"/>
        <v>1</v>
      </c>
      <c r="M473" t="str">
        <f t="shared" si="105"/>
        <v>Glendale</v>
      </c>
      <c r="N473">
        <f t="shared" si="91"/>
        <v>19</v>
      </c>
      <c r="O473" t="b">
        <f t="shared" si="92"/>
        <v>0</v>
      </c>
      <c r="P473" t="str">
        <f t="shared" si="93"/>
        <v/>
      </c>
      <c r="Q473" t="str">
        <f t="shared" ca="1" si="94"/>
        <v/>
      </c>
      <c r="W473">
        <v>30000</v>
      </c>
      <c r="Z473" t="str">
        <f t="shared" si="103"/>
        <v/>
      </c>
    </row>
    <row r="474" spans="1:26" x14ac:dyDescent="0.2">
      <c r="A474" s="1"/>
      <c r="B474" s="1"/>
      <c r="C474" s="1"/>
      <c r="D474" s="1"/>
      <c r="E474" s="1" t="s">
        <v>510</v>
      </c>
      <c r="F474" s="1" t="s">
        <v>35</v>
      </c>
      <c r="G474" s="1" t="s">
        <v>511</v>
      </c>
      <c r="H474">
        <f t="shared" si="101"/>
        <v>5</v>
      </c>
      <c r="I474">
        <f>IF(ISBLANK(A474),I473/1,LOOKUP(Sheet1!G474,FIPS!A$3:A$55,FIPS!C$3:C$55))</f>
        <v>6</v>
      </c>
      <c r="J474" t="b">
        <f t="shared" si="95"/>
        <v>0</v>
      </c>
      <c r="K474" t="str">
        <f t="shared" si="104"/>
        <v/>
      </c>
      <c r="L474" t="b">
        <f t="shared" si="96"/>
        <v>1</v>
      </c>
      <c r="M474" t="str">
        <f t="shared" si="105"/>
        <v>Glendora</v>
      </c>
      <c r="N474">
        <f t="shared" ref="N474:N536" si="106">IF(ISBLANK(A474),IF(ISBLANK(B474),N473,B474/1),"")</f>
        <v>19</v>
      </c>
      <c r="O474" t="b">
        <f t="shared" ref="O474:O536" si="107">AND(ISNUMBER(N474),E474="999",NOT(J474))</f>
        <v>0</v>
      </c>
      <c r="P474" t="str">
        <f t="shared" ref="P474:P536" si="108">IF(O474,17-MATCH(N474-1,N456:N473),"")</f>
        <v/>
      </c>
      <c r="Q474" t="str">
        <f t="shared" ref="Q474:Q536" ca="1" si="109">IF(O474,_xlfn.TEXTJOIN(",",TRUE,INDIRECT(_xlfn.CONCAT("E",(ROW()-P474),":E",(ROW()-1)),TRUE)),"")</f>
        <v/>
      </c>
      <c r="W474">
        <v>30014</v>
      </c>
      <c r="Z474" t="str">
        <f t="shared" si="103"/>
        <v/>
      </c>
    </row>
    <row r="475" spans="1:26" x14ac:dyDescent="0.2">
      <c r="A475" s="1"/>
      <c r="B475" s="1"/>
      <c r="C475" s="1"/>
      <c r="D475" s="1"/>
      <c r="E475" s="1" t="s">
        <v>512</v>
      </c>
      <c r="F475" s="1" t="s">
        <v>6</v>
      </c>
      <c r="G475" s="1" t="s">
        <v>513</v>
      </c>
      <c r="H475">
        <f t="shared" si="101"/>
        <v>5</v>
      </c>
      <c r="I475">
        <f>IF(ISBLANK(A475),I474/1,LOOKUP(Sheet1!G475,FIPS!A$3:A$55,FIPS!C$3:C$55))</f>
        <v>6</v>
      </c>
      <c r="J475" t="b">
        <f t="shared" si="95"/>
        <v>0</v>
      </c>
      <c r="K475" t="str">
        <f t="shared" si="104"/>
        <v/>
      </c>
      <c r="L475" t="b">
        <f t="shared" si="96"/>
        <v>1</v>
      </c>
      <c r="M475" t="str">
        <f t="shared" si="105"/>
        <v>Hawaiian Gardens</v>
      </c>
      <c r="N475">
        <f t="shared" si="106"/>
        <v>19</v>
      </c>
      <c r="O475" t="b">
        <f t="shared" si="107"/>
        <v>0</v>
      </c>
      <c r="P475" t="str">
        <f t="shared" si="108"/>
        <v/>
      </c>
      <c r="Q475" t="str">
        <f t="shared" ca="1" si="109"/>
        <v/>
      </c>
      <c r="W475">
        <v>32506</v>
      </c>
      <c r="Z475" t="str">
        <f t="shared" si="103"/>
        <v/>
      </c>
    </row>
    <row r="476" spans="1:26" x14ac:dyDescent="0.2">
      <c r="A476" s="1"/>
      <c r="B476" s="1"/>
      <c r="C476" s="1"/>
      <c r="D476" s="1"/>
      <c r="E476" s="1" t="s">
        <v>514</v>
      </c>
      <c r="F476" s="1" t="s">
        <v>70</v>
      </c>
      <c r="G476" s="1" t="s">
        <v>515</v>
      </c>
      <c r="H476">
        <f t="shared" si="101"/>
        <v>5</v>
      </c>
      <c r="I476">
        <f>IF(ISBLANK(A476),I475/1,LOOKUP(Sheet1!G476,FIPS!A$3:A$55,FIPS!C$3:C$55))</f>
        <v>6</v>
      </c>
      <c r="J476" t="b">
        <f t="shared" si="95"/>
        <v>0</v>
      </c>
      <c r="K476" t="str">
        <f t="shared" si="104"/>
        <v/>
      </c>
      <c r="L476" t="b">
        <f t="shared" si="96"/>
        <v>1</v>
      </c>
      <c r="M476" t="str">
        <f t="shared" si="105"/>
        <v>Hawthorne</v>
      </c>
      <c r="N476">
        <f t="shared" si="106"/>
        <v>19</v>
      </c>
      <c r="O476" t="b">
        <f t="shared" si="107"/>
        <v>0</v>
      </c>
      <c r="P476" t="str">
        <f t="shared" si="108"/>
        <v/>
      </c>
      <c r="Q476" t="str">
        <f t="shared" ca="1" si="109"/>
        <v/>
      </c>
      <c r="W476">
        <v>32548</v>
      </c>
      <c r="Z476" t="str">
        <f t="shared" si="103"/>
        <v/>
      </c>
    </row>
    <row r="477" spans="1:26" x14ac:dyDescent="0.2">
      <c r="A477" s="1"/>
      <c r="B477" s="1"/>
      <c r="C477" s="1"/>
      <c r="D477" s="1"/>
      <c r="E477" s="1" t="s">
        <v>516</v>
      </c>
      <c r="F477" s="1" t="s">
        <v>6</v>
      </c>
      <c r="G477" s="1" t="s">
        <v>517</v>
      </c>
      <c r="H477">
        <f t="shared" si="101"/>
        <v>5</v>
      </c>
      <c r="I477">
        <f>IF(ISBLANK(A477),I476/1,LOOKUP(Sheet1!G477,FIPS!A$3:A$55,FIPS!C$3:C$55))</f>
        <v>6</v>
      </c>
      <c r="J477" t="b">
        <f t="shared" si="95"/>
        <v>0</v>
      </c>
      <c r="K477" t="str">
        <f t="shared" si="104"/>
        <v/>
      </c>
      <c r="L477" t="b">
        <f t="shared" si="96"/>
        <v>1</v>
      </c>
      <c r="M477" t="str">
        <f t="shared" si="105"/>
        <v>Hermosa Beach</v>
      </c>
      <c r="N477">
        <f t="shared" si="106"/>
        <v>19</v>
      </c>
      <c r="O477" t="b">
        <f t="shared" si="107"/>
        <v>0</v>
      </c>
      <c r="P477" t="str">
        <f t="shared" si="108"/>
        <v/>
      </c>
      <c r="Q477" t="str">
        <f t="shared" ca="1" si="109"/>
        <v/>
      </c>
      <c r="W477">
        <v>33364</v>
      </c>
      <c r="Z477" t="str">
        <f t="shared" si="103"/>
        <v/>
      </c>
    </row>
    <row r="478" spans="1:26" x14ac:dyDescent="0.2">
      <c r="A478" s="1"/>
      <c r="B478" s="1"/>
      <c r="C478" s="1"/>
      <c r="D478" s="1"/>
      <c r="E478" s="1" t="s">
        <v>518</v>
      </c>
      <c r="F478" s="1" t="s">
        <v>70</v>
      </c>
      <c r="G478" s="1" t="s">
        <v>519</v>
      </c>
      <c r="H478">
        <f t="shared" si="101"/>
        <v>5</v>
      </c>
      <c r="I478">
        <f>IF(ISBLANK(A478),I477/1,LOOKUP(Sheet1!G478,FIPS!A$3:A$55,FIPS!C$3:C$55))</f>
        <v>6</v>
      </c>
      <c r="J478" t="b">
        <f t="shared" si="95"/>
        <v>0</v>
      </c>
      <c r="K478" t="str">
        <f t="shared" si="104"/>
        <v/>
      </c>
      <c r="L478" t="b">
        <f t="shared" si="96"/>
        <v>1</v>
      </c>
      <c r="M478" t="str">
        <f t="shared" si="105"/>
        <v>Huntington Park</v>
      </c>
      <c r="N478">
        <f t="shared" si="106"/>
        <v>19</v>
      </c>
      <c r="O478" t="b">
        <f t="shared" si="107"/>
        <v>0</v>
      </c>
      <c r="P478" t="str">
        <f t="shared" si="108"/>
        <v/>
      </c>
      <c r="Q478" t="str">
        <f t="shared" ca="1" si="109"/>
        <v/>
      </c>
      <c r="W478">
        <v>36056</v>
      </c>
      <c r="Z478" t="str">
        <f t="shared" si="103"/>
        <v/>
      </c>
    </row>
    <row r="479" spans="1:26" x14ac:dyDescent="0.2">
      <c r="A479" s="1"/>
      <c r="B479" s="1"/>
      <c r="C479" s="1"/>
      <c r="D479" s="1"/>
      <c r="E479" s="1" t="s">
        <v>520</v>
      </c>
      <c r="F479" s="1" t="s">
        <v>132</v>
      </c>
      <c r="G479" s="1" t="s">
        <v>521</v>
      </c>
      <c r="H479">
        <f t="shared" si="101"/>
        <v>5</v>
      </c>
      <c r="I479">
        <f>IF(ISBLANK(A479),I478/1,LOOKUP(Sheet1!G479,FIPS!A$3:A$55,FIPS!C$3:C$55))</f>
        <v>6</v>
      </c>
      <c r="J479" t="b">
        <f t="shared" si="95"/>
        <v>0</v>
      </c>
      <c r="K479" t="str">
        <f t="shared" si="104"/>
        <v/>
      </c>
      <c r="L479" t="b">
        <f t="shared" si="96"/>
        <v>1</v>
      </c>
      <c r="M479" t="str">
        <f t="shared" si="105"/>
        <v>Inglewood</v>
      </c>
      <c r="N479">
        <f t="shared" si="106"/>
        <v>19</v>
      </c>
      <c r="O479" t="b">
        <f t="shared" si="107"/>
        <v>0</v>
      </c>
      <c r="P479" t="str">
        <f t="shared" si="108"/>
        <v/>
      </c>
      <c r="Q479" t="str">
        <f t="shared" ca="1" si="109"/>
        <v/>
      </c>
      <c r="W479">
        <v>36546</v>
      </c>
      <c r="Z479" t="str">
        <f t="shared" si="103"/>
        <v/>
      </c>
    </row>
    <row r="480" spans="1:26" x14ac:dyDescent="0.2">
      <c r="A480" s="1"/>
      <c r="B480" s="1"/>
      <c r="C480" s="1"/>
      <c r="D480" s="1"/>
      <c r="E480" s="1" t="s">
        <v>522</v>
      </c>
      <c r="F480" s="1" t="s">
        <v>6</v>
      </c>
      <c r="G480" s="1" t="s">
        <v>523</v>
      </c>
      <c r="H480">
        <f t="shared" si="101"/>
        <v>5</v>
      </c>
      <c r="I480">
        <f>IF(ISBLANK(A480),I479/1,LOOKUP(Sheet1!G480,FIPS!A$3:A$55,FIPS!C$3:C$55))</f>
        <v>6</v>
      </c>
      <c r="J480" t="b">
        <f t="shared" si="95"/>
        <v>0</v>
      </c>
      <c r="K480" t="str">
        <f t="shared" si="104"/>
        <v/>
      </c>
      <c r="L480" t="b">
        <f t="shared" si="96"/>
        <v>1</v>
      </c>
      <c r="M480" t="str">
        <f t="shared" si="105"/>
        <v>La Canada Flintridge</v>
      </c>
      <c r="N480">
        <f t="shared" si="106"/>
        <v>19</v>
      </c>
      <c r="O480" t="b">
        <f t="shared" si="107"/>
        <v>0</v>
      </c>
      <c r="P480" t="str">
        <f t="shared" si="108"/>
        <v/>
      </c>
      <c r="Q480" t="str">
        <f t="shared" ca="1" si="109"/>
        <v/>
      </c>
      <c r="W480">
        <v>39003</v>
      </c>
      <c r="Z480" t="str">
        <f t="shared" si="103"/>
        <v/>
      </c>
    </row>
    <row r="481" spans="1:26" x14ac:dyDescent="0.2">
      <c r="A481" s="1"/>
      <c r="B481" s="1"/>
      <c r="C481" s="1"/>
      <c r="D481" s="1"/>
      <c r="E481" s="1" t="s">
        <v>524</v>
      </c>
      <c r="F481" s="1" t="s">
        <v>70</v>
      </c>
      <c r="G481" s="1" t="s">
        <v>525</v>
      </c>
      <c r="H481">
        <f t="shared" si="101"/>
        <v>5</v>
      </c>
      <c r="I481">
        <f>IF(ISBLANK(A481),I480/1,LOOKUP(Sheet1!G481,FIPS!A$3:A$55,FIPS!C$3:C$55))</f>
        <v>6</v>
      </c>
      <c r="J481" t="b">
        <f t="shared" si="95"/>
        <v>0</v>
      </c>
      <c r="K481" t="str">
        <f t="shared" si="104"/>
        <v/>
      </c>
      <c r="L481" t="b">
        <f t="shared" si="96"/>
        <v>1</v>
      </c>
      <c r="M481" t="str">
        <f t="shared" si="105"/>
        <v>Lakewood</v>
      </c>
      <c r="N481">
        <f t="shared" si="106"/>
        <v>19</v>
      </c>
      <c r="O481" t="b">
        <f t="shared" si="107"/>
        <v>0</v>
      </c>
      <c r="P481" t="str">
        <f t="shared" si="108"/>
        <v/>
      </c>
      <c r="Q481" t="str">
        <f t="shared" ca="1" si="109"/>
        <v/>
      </c>
      <c r="W481">
        <v>39892</v>
      </c>
      <c r="Z481" t="str">
        <f t="shared" si="103"/>
        <v/>
      </c>
    </row>
    <row r="482" spans="1:26" x14ac:dyDescent="0.2">
      <c r="A482" s="1"/>
      <c r="B482" s="1"/>
      <c r="C482" s="1"/>
      <c r="D482" s="1"/>
      <c r="E482" s="1" t="s">
        <v>526</v>
      </c>
      <c r="F482" s="1" t="s">
        <v>35</v>
      </c>
      <c r="G482" s="1" t="s">
        <v>527</v>
      </c>
      <c r="H482">
        <f t="shared" si="101"/>
        <v>5</v>
      </c>
      <c r="I482">
        <f>IF(ISBLANK(A482),I481/1,LOOKUP(Sheet1!G482,FIPS!A$3:A$55,FIPS!C$3:C$55))</f>
        <v>6</v>
      </c>
      <c r="J482" t="b">
        <f t="shared" si="95"/>
        <v>0</v>
      </c>
      <c r="K482" t="str">
        <f t="shared" si="104"/>
        <v/>
      </c>
      <c r="L482" t="b">
        <f t="shared" si="96"/>
        <v>1</v>
      </c>
      <c r="M482" t="str">
        <f t="shared" si="105"/>
        <v>La Mirada</v>
      </c>
      <c r="N482">
        <f t="shared" si="106"/>
        <v>19</v>
      </c>
      <c r="O482" t="b">
        <f t="shared" si="107"/>
        <v>0</v>
      </c>
      <c r="P482" t="str">
        <f t="shared" si="108"/>
        <v/>
      </c>
      <c r="Q482" t="str">
        <f t="shared" ca="1" si="109"/>
        <v/>
      </c>
      <c r="W482">
        <v>40032</v>
      </c>
      <c r="Z482" t="str">
        <f t="shared" si="103"/>
        <v/>
      </c>
    </row>
    <row r="483" spans="1:26" x14ac:dyDescent="0.2">
      <c r="A483" s="1"/>
      <c r="B483" s="1"/>
      <c r="C483" s="1"/>
      <c r="D483" s="1"/>
      <c r="E483" s="1" t="s">
        <v>528</v>
      </c>
      <c r="F483" s="1" t="s">
        <v>70</v>
      </c>
      <c r="G483" s="1" t="s">
        <v>529</v>
      </c>
      <c r="H483">
        <f t="shared" si="101"/>
        <v>5</v>
      </c>
      <c r="I483">
        <f>IF(ISBLANK(A483),I482/1,LOOKUP(Sheet1!G483,FIPS!A$3:A$55,FIPS!C$3:C$55))</f>
        <v>6</v>
      </c>
      <c r="J483" t="b">
        <f t="shared" si="95"/>
        <v>0</v>
      </c>
      <c r="K483" t="str">
        <f t="shared" si="104"/>
        <v/>
      </c>
      <c r="L483" t="b">
        <f t="shared" si="96"/>
        <v>1</v>
      </c>
      <c r="M483" t="str">
        <f t="shared" si="105"/>
        <v>Lancaster</v>
      </c>
      <c r="N483">
        <f t="shared" si="106"/>
        <v>19</v>
      </c>
      <c r="O483" t="b">
        <f t="shared" si="107"/>
        <v>0</v>
      </c>
      <c r="P483" t="str">
        <f t="shared" si="108"/>
        <v/>
      </c>
      <c r="Q483" t="str">
        <f t="shared" ca="1" si="109"/>
        <v/>
      </c>
      <c r="W483">
        <v>40130</v>
      </c>
      <c r="Z483" t="str">
        <f t="shared" si="103"/>
        <v/>
      </c>
    </row>
    <row r="484" spans="1:26" x14ac:dyDescent="0.2">
      <c r="A484" s="1"/>
      <c r="B484" s="1"/>
      <c r="C484" s="1"/>
      <c r="D484" s="1"/>
      <c r="E484" s="1" t="s">
        <v>530</v>
      </c>
      <c r="F484" s="1" t="s">
        <v>35</v>
      </c>
      <c r="G484" s="1" t="s">
        <v>531</v>
      </c>
      <c r="H484">
        <f t="shared" si="101"/>
        <v>5</v>
      </c>
      <c r="I484">
        <f>IF(ISBLANK(A484),I483/1,LOOKUP(Sheet1!G484,FIPS!A$3:A$55,FIPS!C$3:C$55))</f>
        <v>6</v>
      </c>
      <c r="J484" t="b">
        <f t="shared" si="95"/>
        <v>0</v>
      </c>
      <c r="K484" t="str">
        <f t="shared" si="104"/>
        <v/>
      </c>
      <c r="L484" t="b">
        <f t="shared" si="96"/>
        <v>1</v>
      </c>
      <c r="M484" t="str">
        <f t="shared" si="105"/>
        <v>La Puente</v>
      </c>
      <c r="N484">
        <f t="shared" si="106"/>
        <v>19</v>
      </c>
      <c r="O484" t="b">
        <f t="shared" si="107"/>
        <v>0</v>
      </c>
      <c r="P484" t="str">
        <f t="shared" si="108"/>
        <v/>
      </c>
      <c r="Q484" t="str">
        <f t="shared" ca="1" si="109"/>
        <v/>
      </c>
      <c r="W484">
        <v>40340</v>
      </c>
      <c r="Z484" t="str">
        <f t="shared" si="103"/>
        <v/>
      </c>
    </row>
    <row r="485" spans="1:26" x14ac:dyDescent="0.2">
      <c r="A485" s="1"/>
      <c r="B485" s="1"/>
      <c r="C485" s="1"/>
      <c r="D485" s="1"/>
      <c r="E485" s="1" t="s">
        <v>532</v>
      </c>
      <c r="F485" s="1" t="s">
        <v>35</v>
      </c>
      <c r="G485" s="1" t="s">
        <v>533</v>
      </c>
      <c r="H485">
        <f t="shared" si="101"/>
        <v>5</v>
      </c>
      <c r="I485">
        <f>IF(ISBLANK(A485),I484/1,LOOKUP(Sheet1!G485,FIPS!A$3:A$55,FIPS!C$3:C$55))</f>
        <v>6</v>
      </c>
      <c r="J485" t="b">
        <f t="shared" si="95"/>
        <v>0</v>
      </c>
      <c r="K485" t="str">
        <f t="shared" si="104"/>
        <v/>
      </c>
      <c r="L485" t="b">
        <f t="shared" si="96"/>
        <v>1</v>
      </c>
      <c r="M485" t="str">
        <f t="shared" si="105"/>
        <v>La Verne</v>
      </c>
      <c r="N485">
        <f t="shared" si="106"/>
        <v>19</v>
      </c>
      <c r="O485" t="b">
        <f t="shared" si="107"/>
        <v>0</v>
      </c>
      <c r="P485" t="str">
        <f t="shared" si="108"/>
        <v/>
      </c>
      <c r="Q485" t="str">
        <f t="shared" ca="1" si="109"/>
        <v/>
      </c>
      <c r="W485">
        <v>40830</v>
      </c>
      <c r="Z485" t="str">
        <f t="shared" si="103"/>
        <v/>
      </c>
    </row>
    <row r="486" spans="1:26" x14ac:dyDescent="0.2">
      <c r="A486" s="1"/>
      <c r="B486" s="1"/>
      <c r="C486" s="1"/>
      <c r="D486" s="1"/>
      <c r="E486" s="1" t="s">
        <v>534</v>
      </c>
      <c r="F486" s="1" t="s">
        <v>35</v>
      </c>
      <c r="G486" s="1" t="s">
        <v>535</v>
      </c>
      <c r="H486">
        <f t="shared" si="101"/>
        <v>5</v>
      </c>
      <c r="I486">
        <f>IF(ISBLANK(A486),I485/1,LOOKUP(Sheet1!G486,FIPS!A$3:A$55,FIPS!C$3:C$55))</f>
        <v>6</v>
      </c>
      <c r="J486" t="b">
        <f t="shared" si="95"/>
        <v>0</v>
      </c>
      <c r="K486" t="str">
        <f t="shared" si="104"/>
        <v/>
      </c>
      <c r="L486" t="b">
        <f t="shared" si="96"/>
        <v>1</v>
      </c>
      <c r="M486" t="str">
        <f t="shared" si="105"/>
        <v>Lawndale</v>
      </c>
      <c r="N486">
        <f t="shared" si="106"/>
        <v>19</v>
      </c>
      <c r="O486" t="b">
        <f t="shared" si="107"/>
        <v>0</v>
      </c>
      <c r="P486" t="str">
        <f t="shared" si="108"/>
        <v/>
      </c>
      <c r="Q486" t="str">
        <f t="shared" ca="1" si="109"/>
        <v/>
      </c>
      <c r="W486">
        <v>40886</v>
      </c>
      <c r="Z486" t="str">
        <f t="shared" si="103"/>
        <v/>
      </c>
    </row>
    <row r="487" spans="1:26" x14ac:dyDescent="0.2">
      <c r="A487" s="1"/>
      <c r="B487" s="1"/>
      <c r="C487" s="1"/>
      <c r="D487" s="1"/>
      <c r="E487" s="1" t="s">
        <v>536</v>
      </c>
      <c r="F487" s="1" t="s">
        <v>6</v>
      </c>
      <c r="G487" s="1" t="s">
        <v>537</v>
      </c>
      <c r="H487">
        <f t="shared" si="101"/>
        <v>5</v>
      </c>
      <c r="I487">
        <f>IF(ISBLANK(A487),I486/1,LOOKUP(Sheet1!G487,FIPS!A$3:A$55,FIPS!C$3:C$55))</f>
        <v>6</v>
      </c>
      <c r="J487" t="b">
        <f t="shared" ref="J487:J514" si="110">NOT(ISBLANK(B487))</f>
        <v>0</v>
      </c>
      <c r="K487" t="str">
        <f t="shared" si="104"/>
        <v/>
      </c>
      <c r="L487" t="b">
        <f t="shared" ref="L487:L514" si="111">IF(NOT(J487),AND(NOT(ISBLANK(E487)),E487&lt;&gt;"999"),FALSE())</f>
        <v>1</v>
      </c>
      <c r="M487" t="str">
        <f t="shared" si="105"/>
        <v>Lomi ta</v>
      </c>
      <c r="N487">
        <f t="shared" si="106"/>
        <v>19</v>
      </c>
      <c r="O487" t="b">
        <f t="shared" si="107"/>
        <v>0</v>
      </c>
      <c r="P487" t="str">
        <f t="shared" si="108"/>
        <v/>
      </c>
      <c r="Q487" t="str">
        <f t="shared" ca="1" si="109"/>
        <v/>
      </c>
      <c r="W487">
        <v>42468</v>
      </c>
      <c r="Z487" t="str">
        <f t="shared" si="103"/>
        <v/>
      </c>
    </row>
    <row r="488" spans="1:26" x14ac:dyDescent="0.2">
      <c r="A488" s="1"/>
      <c r="B488" s="1"/>
      <c r="C488" s="1"/>
      <c r="D488" s="1"/>
      <c r="E488" s="1" t="s">
        <v>538</v>
      </c>
      <c r="F488" s="1" t="s">
        <v>18</v>
      </c>
      <c r="G488" s="1" t="s">
        <v>539</v>
      </c>
      <c r="H488">
        <f t="shared" si="101"/>
        <v>5</v>
      </c>
      <c r="I488">
        <f>IF(ISBLANK(A488),I487/1,LOOKUP(Sheet1!G488,FIPS!A$3:A$55,FIPS!C$3:C$55))</f>
        <v>6</v>
      </c>
      <c r="J488" t="b">
        <f t="shared" si="110"/>
        <v>0</v>
      </c>
      <c r="K488" t="str">
        <f t="shared" si="104"/>
        <v/>
      </c>
      <c r="L488" t="b">
        <f t="shared" si="111"/>
        <v>1</v>
      </c>
      <c r="M488" t="str">
        <f t="shared" si="105"/>
        <v>Long Beach</v>
      </c>
      <c r="N488">
        <f t="shared" si="106"/>
        <v>19</v>
      </c>
      <c r="O488" t="b">
        <f t="shared" si="107"/>
        <v>0</v>
      </c>
      <c r="P488" t="str">
        <f t="shared" si="108"/>
        <v/>
      </c>
      <c r="Q488" t="str">
        <f t="shared" ca="1" si="109"/>
        <v/>
      </c>
      <c r="W488">
        <v>43000</v>
      </c>
      <c r="Z488" t="str">
        <f t="shared" si="103"/>
        <v/>
      </c>
    </row>
    <row r="489" spans="1:26" x14ac:dyDescent="0.2">
      <c r="A489" s="1"/>
      <c r="B489" s="1"/>
      <c r="C489" s="1"/>
      <c r="D489" s="1"/>
      <c r="E489" s="1" t="s">
        <v>540</v>
      </c>
      <c r="F489" s="1" t="s">
        <v>541</v>
      </c>
      <c r="G489" s="1" t="s">
        <v>480</v>
      </c>
      <c r="H489">
        <f t="shared" si="101"/>
        <v>5</v>
      </c>
      <c r="I489">
        <f>IF(ISBLANK(A489),I488/1,LOOKUP(Sheet1!G489,FIPS!A$3:A$55,FIPS!C$3:C$55))</f>
        <v>6</v>
      </c>
      <c r="J489" t="b">
        <f t="shared" si="110"/>
        <v>0</v>
      </c>
      <c r="K489" t="str">
        <f t="shared" si="104"/>
        <v/>
      </c>
      <c r="L489" t="b">
        <f t="shared" si="111"/>
        <v>1</v>
      </c>
      <c r="M489" t="str">
        <f t="shared" si="105"/>
        <v>Los Angeles</v>
      </c>
      <c r="N489">
        <f t="shared" si="106"/>
        <v>19</v>
      </c>
      <c r="O489" t="b">
        <f t="shared" si="107"/>
        <v>0</v>
      </c>
      <c r="P489" t="str">
        <f t="shared" si="108"/>
        <v/>
      </c>
      <c r="Q489" t="str">
        <f t="shared" ca="1" si="109"/>
        <v/>
      </c>
      <c r="W489">
        <v>44000</v>
      </c>
      <c r="Z489" t="str">
        <f t="shared" si="103"/>
        <v/>
      </c>
    </row>
    <row r="490" spans="1:26" x14ac:dyDescent="0.2">
      <c r="A490" s="1"/>
      <c r="B490" s="1"/>
      <c r="C490" s="1"/>
      <c r="D490" s="1"/>
      <c r="E490" s="1" t="s">
        <v>542</v>
      </c>
      <c r="F490" s="1" t="s">
        <v>70</v>
      </c>
      <c r="G490" s="1" t="s">
        <v>543</v>
      </c>
      <c r="H490">
        <f t="shared" si="101"/>
        <v>5</v>
      </c>
      <c r="I490">
        <f>IF(ISBLANK(A490),I489/1,LOOKUP(Sheet1!G490,FIPS!A$3:A$55,FIPS!C$3:C$55))</f>
        <v>6</v>
      </c>
      <c r="J490" t="b">
        <f t="shared" si="110"/>
        <v>0</v>
      </c>
      <c r="K490" t="str">
        <f t="shared" si="104"/>
        <v/>
      </c>
      <c r="L490" t="b">
        <f t="shared" si="111"/>
        <v>1</v>
      </c>
      <c r="M490" t="str">
        <f t="shared" si="105"/>
        <v>Lynwood</v>
      </c>
      <c r="N490">
        <f t="shared" si="106"/>
        <v>19</v>
      </c>
      <c r="O490" t="b">
        <f t="shared" si="107"/>
        <v>0</v>
      </c>
      <c r="P490" t="str">
        <f t="shared" si="108"/>
        <v/>
      </c>
      <c r="Q490" t="str">
        <f t="shared" ca="1" si="109"/>
        <v/>
      </c>
      <c r="W490">
        <v>44574</v>
      </c>
      <c r="Z490" t="str">
        <f t="shared" si="103"/>
        <v/>
      </c>
    </row>
    <row r="491" spans="1:26" x14ac:dyDescent="0.2">
      <c r="A491" s="1"/>
      <c r="B491" s="1"/>
      <c r="C491" s="1"/>
      <c r="D491" s="1"/>
      <c r="E491" s="1" t="s">
        <v>544</v>
      </c>
      <c r="F491" s="1" t="s">
        <v>35</v>
      </c>
      <c r="G491" s="1" t="s">
        <v>545</v>
      </c>
      <c r="H491">
        <f t="shared" si="101"/>
        <v>5</v>
      </c>
      <c r="I491">
        <f>IF(ISBLANK(A491),I490/1,LOOKUP(Sheet1!G491,FIPS!A$3:A$55,FIPS!C$3:C$55))</f>
        <v>6</v>
      </c>
      <c r="J491" t="b">
        <f t="shared" si="110"/>
        <v>0</v>
      </c>
      <c r="K491" t="str">
        <f t="shared" si="104"/>
        <v/>
      </c>
      <c r="L491" t="b">
        <f t="shared" si="111"/>
        <v>1</v>
      </c>
      <c r="M491" t="str">
        <f t="shared" si="105"/>
        <v>Manhattan Beach</v>
      </c>
      <c r="N491">
        <f t="shared" si="106"/>
        <v>19</v>
      </c>
      <c r="O491" t="b">
        <f t="shared" si="107"/>
        <v>0</v>
      </c>
      <c r="P491" t="str">
        <f t="shared" si="108"/>
        <v/>
      </c>
      <c r="Q491" t="str">
        <f t="shared" ca="1" si="109"/>
        <v/>
      </c>
      <c r="W491">
        <v>45400</v>
      </c>
      <c r="Z491" t="str">
        <f t="shared" si="103"/>
        <v/>
      </c>
    </row>
    <row r="492" spans="1:26" x14ac:dyDescent="0.2">
      <c r="A492" s="1"/>
      <c r="B492" s="1"/>
      <c r="C492" s="1"/>
      <c r="D492" s="1"/>
      <c r="E492" s="1" t="s">
        <v>546</v>
      </c>
      <c r="F492" s="1" t="s">
        <v>35</v>
      </c>
      <c r="G492" s="1" t="s">
        <v>547</v>
      </c>
      <c r="H492">
        <f t="shared" si="101"/>
        <v>5</v>
      </c>
      <c r="I492">
        <f>IF(ISBLANK(A492),I491/1,LOOKUP(Sheet1!G492,FIPS!A$3:A$55,FIPS!C$3:C$55))</f>
        <v>6</v>
      </c>
      <c r="J492" t="b">
        <f t="shared" si="110"/>
        <v>0</v>
      </c>
      <c r="K492" t="str">
        <f t="shared" si="104"/>
        <v/>
      </c>
      <c r="L492" t="b">
        <f t="shared" si="111"/>
        <v>1</v>
      </c>
      <c r="M492" t="str">
        <f t="shared" si="105"/>
        <v>Maywood</v>
      </c>
      <c r="N492">
        <f t="shared" si="106"/>
        <v>19</v>
      </c>
      <c r="O492" t="b">
        <f t="shared" si="107"/>
        <v>0</v>
      </c>
      <c r="P492" t="str">
        <f t="shared" si="108"/>
        <v/>
      </c>
      <c r="Q492" t="str">
        <f t="shared" ca="1" si="109"/>
        <v/>
      </c>
      <c r="W492">
        <v>46492</v>
      </c>
      <c r="Z492" t="str">
        <f t="shared" si="103"/>
        <v/>
      </c>
    </row>
    <row r="493" spans="1:26" x14ac:dyDescent="0.2">
      <c r="A493" s="1"/>
      <c r="B493" s="1"/>
      <c r="C493" s="1"/>
      <c r="D493" s="1"/>
      <c r="E493" s="1" t="s">
        <v>548</v>
      </c>
      <c r="F493" s="1" t="s">
        <v>35</v>
      </c>
      <c r="G493" s="1" t="s">
        <v>549</v>
      </c>
      <c r="H493">
        <f t="shared" si="101"/>
        <v>5</v>
      </c>
      <c r="I493">
        <f>IF(ISBLANK(A493),I492/1,LOOKUP(Sheet1!G493,FIPS!A$3:A$55,FIPS!C$3:C$55))</f>
        <v>6</v>
      </c>
      <c r="J493" t="b">
        <f t="shared" si="110"/>
        <v>0</v>
      </c>
      <c r="K493" t="str">
        <f t="shared" si="104"/>
        <v/>
      </c>
      <c r="L493" t="b">
        <f t="shared" si="111"/>
        <v>1</v>
      </c>
      <c r="M493" t="str">
        <f t="shared" si="105"/>
        <v>Monrovia</v>
      </c>
      <c r="N493">
        <f t="shared" si="106"/>
        <v>19</v>
      </c>
      <c r="O493" t="b">
        <f t="shared" si="107"/>
        <v>0</v>
      </c>
      <c r="P493" t="str">
        <f t="shared" si="108"/>
        <v/>
      </c>
      <c r="Q493" t="str">
        <f t="shared" ca="1" si="109"/>
        <v/>
      </c>
      <c r="W493">
        <v>48648</v>
      </c>
      <c r="Z493" t="str">
        <f t="shared" si="103"/>
        <v/>
      </c>
    </row>
    <row r="494" spans="1:26" x14ac:dyDescent="0.2">
      <c r="A494" s="1"/>
      <c r="B494" s="1"/>
      <c r="C494" s="1"/>
      <c r="D494" s="1"/>
      <c r="E494" s="1" t="s">
        <v>550</v>
      </c>
      <c r="F494" s="1" t="s">
        <v>70</v>
      </c>
      <c r="G494" s="1" t="s">
        <v>551</v>
      </c>
      <c r="H494">
        <f t="shared" si="101"/>
        <v>5</v>
      </c>
      <c r="I494">
        <f>IF(ISBLANK(A494),I493/1,LOOKUP(Sheet1!G494,FIPS!A$3:A$55,FIPS!C$3:C$55))</f>
        <v>6</v>
      </c>
      <c r="J494" t="b">
        <f t="shared" si="110"/>
        <v>0</v>
      </c>
      <c r="K494" t="str">
        <f t="shared" si="104"/>
        <v/>
      </c>
      <c r="L494" t="b">
        <f t="shared" si="111"/>
        <v>1</v>
      </c>
      <c r="M494" t="str">
        <f t="shared" si="105"/>
        <v>Montebel 10</v>
      </c>
      <c r="N494">
        <f t="shared" si="106"/>
        <v>19</v>
      </c>
      <c r="O494" t="b">
        <f t="shared" si="107"/>
        <v>0</v>
      </c>
      <c r="P494" t="str">
        <f t="shared" si="108"/>
        <v/>
      </c>
      <c r="Q494" t="str">
        <f t="shared" ca="1" si="109"/>
        <v/>
      </c>
      <c r="W494">
        <v>48816</v>
      </c>
      <c r="Z494" t="str">
        <f t="shared" si="103"/>
        <v/>
      </c>
    </row>
    <row r="495" spans="1:26" x14ac:dyDescent="0.2">
      <c r="A495" s="1"/>
      <c r="B495" s="1"/>
      <c r="C495" s="1"/>
      <c r="D495" s="1"/>
      <c r="E495" s="1" t="s">
        <v>552</v>
      </c>
      <c r="F495" s="1" t="s">
        <v>70</v>
      </c>
      <c r="G495" s="1" t="s">
        <v>553</v>
      </c>
      <c r="H495">
        <f t="shared" si="101"/>
        <v>5</v>
      </c>
      <c r="I495">
        <f>IF(ISBLANK(A495),I494/1,LOOKUP(Sheet1!G495,FIPS!A$3:A$55,FIPS!C$3:C$55))</f>
        <v>6</v>
      </c>
      <c r="J495" t="b">
        <f t="shared" si="110"/>
        <v>0</v>
      </c>
      <c r="K495" t="str">
        <f t="shared" si="104"/>
        <v/>
      </c>
      <c r="L495" t="b">
        <f t="shared" si="111"/>
        <v>1</v>
      </c>
      <c r="M495" t="str">
        <f t="shared" si="105"/>
        <v>Monterey Park</v>
      </c>
      <c r="N495">
        <f t="shared" si="106"/>
        <v>19</v>
      </c>
      <c r="O495" t="b">
        <f t="shared" si="107"/>
        <v>0</v>
      </c>
      <c r="P495" t="str">
        <f t="shared" si="108"/>
        <v/>
      </c>
      <c r="Q495" t="str">
        <f t="shared" ca="1" si="109"/>
        <v/>
      </c>
      <c r="W495">
        <v>48914</v>
      </c>
      <c r="Z495" t="str">
        <f t="shared" si="103"/>
        <v/>
      </c>
    </row>
    <row r="496" spans="1:26" x14ac:dyDescent="0.2">
      <c r="A496" s="1"/>
      <c r="B496" s="1"/>
      <c r="C496" s="1"/>
      <c r="D496" s="1"/>
      <c r="E496" s="1" t="s">
        <v>554</v>
      </c>
      <c r="F496" s="1" t="s">
        <v>70</v>
      </c>
      <c r="G496" s="1" t="s">
        <v>555</v>
      </c>
      <c r="H496">
        <f t="shared" si="101"/>
        <v>5</v>
      </c>
      <c r="I496">
        <f>IF(ISBLANK(A496),I495/1,LOOKUP(Sheet1!G496,FIPS!A$3:A$55,FIPS!C$3:C$55))</f>
        <v>6</v>
      </c>
      <c r="J496" t="b">
        <f t="shared" si="110"/>
        <v>0</v>
      </c>
      <c r="K496" t="str">
        <f t="shared" si="104"/>
        <v/>
      </c>
      <c r="L496" t="b">
        <f t="shared" si="111"/>
        <v>1</v>
      </c>
      <c r="M496" t="str">
        <f t="shared" si="105"/>
        <v>Norwalk</v>
      </c>
      <c r="N496">
        <f t="shared" si="106"/>
        <v>19</v>
      </c>
      <c r="O496" t="b">
        <f t="shared" si="107"/>
        <v>0</v>
      </c>
      <c r="P496" t="str">
        <f t="shared" si="108"/>
        <v/>
      </c>
      <c r="Q496" t="str">
        <f t="shared" ca="1" si="109"/>
        <v/>
      </c>
      <c r="W496">
        <v>52526</v>
      </c>
      <c r="Z496" t="str">
        <f t="shared" si="103"/>
        <v/>
      </c>
    </row>
    <row r="497" spans="1:26" x14ac:dyDescent="0.2">
      <c r="A497" s="1"/>
      <c r="B497" s="1"/>
      <c r="C497" s="1"/>
      <c r="D497" s="1"/>
      <c r="E497" s="1" t="s">
        <v>3</v>
      </c>
      <c r="F497" s="1" t="s">
        <v>70</v>
      </c>
      <c r="G497" s="1" t="s">
        <v>556</v>
      </c>
      <c r="H497">
        <f t="shared" si="101"/>
        <v>5</v>
      </c>
      <c r="I497">
        <f>IF(ISBLANK(A497),I496/1,LOOKUP(Sheet1!G497,FIPS!A$3:A$55,FIPS!C$3:C$55))</f>
        <v>6</v>
      </c>
      <c r="J497" t="b">
        <f t="shared" si="110"/>
        <v>0</v>
      </c>
      <c r="K497" t="str">
        <f t="shared" si="104"/>
        <v/>
      </c>
      <c r="L497" t="b">
        <f t="shared" si="111"/>
        <v>1</v>
      </c>
      <c r="M497" t="str">
        <f t="shared" si="105"/>
        <v>Palmdale</v>
      </c>
      <c r="N497">
        <f t="shared" si="106"/>
        <v>19</v>
      </c>
      <c r="O497" t="b">
        <f t="shared" si="107"/>
        <v>0</v>
      </c>
      <c r="P497" t="str">
        <f t="shared" si="108"/>
        <v/>
      </c>
      <c r="Q497" t="str">
        <f t="shared" ca="1" si="109"/>
        <v/>
      </c>
      <c r="W497">
        <v>55156</v>
      </c>
      <c r="Z497" t="str">
        <f t="shared" si="103"/>
        <v/>
      </c>
    </row>
    <row r="498" spans="1:26" x14ac:dyDescent="0.2">
      <c r="A498" s="1"/>
      <c r="B498" s="1"/>
      <c r="C498" s="1"/>
      <c r="D498" s="1"/>
      <c r="E498" s="1" t="s">
        <v>557</v>
      </c>
      <c r="F498" s="1" t="s">
        <v>6</v>
      </c>
      <c r="G498" s="1" t="s">
        <v>558</v>
      </c>
      <c r="H498">
        <f t="shared" si="101"/>
        <v>5</v>
      </c>
      <c r="I498">
        <f>IF(ISBLANK(A498),I497/1,LOOKUP(Sheet1!G498,FIPS!A$3:A$55,FIPS!C$3:C$55))</f>
        <v>6</v>
      </c>
      <c r="J498" t="b">
        <f t="shared" si="110"/>
        <v>0</v>
      </c>
      <c r="K498" t="str">
        <f t="shared" si="104"/>
        <v/>
      </c>
      <c r="L498" t="b">
        <f t="shared" si="111"/>
        <v>1</v>
      </c>
      <c r="M498" t="str">
        <f t="shared" si="105"/>
        <v>Pales Verdes Estates</v>
      </c>
      <c r="N498">
        <f t="shared" si="106"/>
        <v>19</v>
      </c>
      <c r="O498" t="b">
        <f t="shared" si="107"/>
        <v>0</v>
      </c>
      <c r="P498" t="str">
        <f t="shared" si="108"/>
        <v/>
      </c>
      <c r="Q498" t="str">
        <f t="shared" ca="1" si="109"/>
        <v/>
      </c>
      <c r="W498">
        <v>55380</v>
      </c>
      <c r="Z498" t="str">
        <f t="shared" si="103"/>
        <v/>
      </c>
    </row>
    <row r="499" spans="1:26" x14ac:dyDescent="0.2">
      <c r="A499" s="1"/>
      <c r="B499" s="1"/>
      <c r="C499" s="1"/>
      <c r="D499" s="1"/>
      <c r="E499" s="1" t="s">
        <v>559</v>
      </c>
      <c r="F499" s="1" t="s">
        <v>35</v>
      </c>
      <c r="G499" s="1" t="s">
        <v>560</v>
      </c>
      <c r="H499">
        <f t="shared" si="101"/>
        <v>5</v>
      </c>
      <c r="I499">
        <f>IF(ISBLANK(A499),I498/1,LOOKUP(Sheet1!G499,FIPS!A$3:A$55,FIPS!C$3:C$55))</f>
        <v>6</v>
      </c>
      <c r="J499" t="b">
        <f t="shared" si="110"/>
        <v>0</v>
      </c>
      <c r="K499" t="str">
        <f t="shared" si="104"/>
        <v/>
      </c>
      <c r="L499" t="b">
        <f t="shared" si="111"/>
        <v>1</v>
      </c>
      <c r="M499" t="str">
        <f t="shared" si="105"/>
        <v>Paramount</v>
      </c>
      <c r="N499">
        <f t="shared" si="106"/>
        <v>19</v>
      </c>
      <c r="O499" t="b">
        <f t="shared" si="107"/>
        <v>0</v>
      </c>
      <c r="P499" t="str">
        <f t="shared" si="108"/>
        <v/>
      </c>
      <c r="Q499" t="str">
        <f t="shared" ca="1" si="109"/>
        <v/>
      </c>
      <c r="W499">
        <v>55618</v>
      </c>
      <c r="Z499" t="str">
        <f t="shared" si="103"/>
        <v/>
      </c>
    </row>
    <row r="500" spans="1:26" x14ac:dyDescent="0.2">
      <c r="A500" s="1"/>
      <c r="B500" s="1"/>
      <c r="C500" s="1"/>
      <c r="D500" s="1"/>
      <c r="E500" s="1" t="s">
        <v>561</v>
      </c>
      <c r="F500" s="1" t="s">
        <v>132</v>
      </c>
      <c r="G500" s="1" t="s">
        <v>562</v>
      </c>
      <c r="H500">
        <f t="shared" si="101"/>
        <v>5</v>
      </c>
      <c r="I500">
        <f>IF(ISBLANK(A500),I499/1,LOOKUP(Sheet1!G500,FIPS!A$3:A$55,FIPS!C$3:C$55))</f>
        <v>6</v>
      </c>
      <c r="J500" t="b">
        <f t="shared" si="110"/>
        <v>0</v>
      </c>
      <c r="K500" t="str">
        <f t="shared" si="104"/>
        <v/>
      </c>
      <c r="L500" t="b">
        <f t="shared" si="111"/>
        <v>1</v>
      </c>
      <c r="M500" t="str">
        <f t="shared" si="105"/>
        <v>Pasadena</v>
      </c>
      <c r="N500">
        <f t="shared" si="106"/>
        <v>19</v>
      </c>
      <c r="O500" t="b">
        <f t="shared" si="107"/>
        <v>0</v>
      </c>
      <c r="P500" t="str">
        <f t="shared" si="108"/>
        <v/>
      </c>
      <c r="Q500" t="str">
        <f t="shared" ca="1" si="109"/>
        <v/>
      </c>
      <c r="W500">
        <v>56000</v>
      </c>
      <c r="Z500" t="str">
        <f t="shared" si="103"/>
        <v/>
      </c>
    </row>
    <row r="501" spans="1:26" x14ac:dyDescent="0.2">
      <c r="A501" s="1"/>
      <c r="B501" s="1"/>
      <c r="C501" s="1"/>
      <c r="D501" s="1"/>
      <c r="E501" s="1" t="s">
        <v>563</v>
      </c>
      <c r="F501" s="1" t="s">
        <v>70</v>
      </c>
      <c r="G501" s="1" t="s">
        <v>564</v>
      </c>
      <c r="H501">
        <f t="shared" si="101"/>
        <v>5</v>
      </c>
      <c r="I501">
        <f>IF(ISBLANK(A501),I500/1,LOOKUP(Sheet1!G501,FIPS!A$3:A$55,FIPS!C$3:C$55))</f>
        <v>6</v>
      </c>
      <c r="J501" t="b">
        <f t="shared" si="110"/>
        <v>0</v>
      </c>
      <c r="K501" t="str">
        <f t="shared" si="104"/>
        <v/>
      </c>
      <c r="L501" t="b">
        <f t="shared" si="111"/>
        <v>1</v>
      </c>
      <c r="M501" t="str">
        <f t="shared" si="105"/>
        <v>Pico Rivera</v>
      </c>
      <c r="N501">
        <f t="shared" si="106"/>
        <v>19</v>
      </c>
      <c r="O501" t="b">
        <f t="shared" si="107"/>
        <v>0</v>
      </c>
      <c r="P501" t="str">
        <f t="shared" si="108"/>
        <v/>
      </c>
      <c r="Q501" t="str">
        <f t="shared" ca="1" si="109"/>
        <v/>
      </c>
      <c r="W501">
        <v>56924</v>
      </c>
      <c r="Z501" t="str">
        <f t="shared" si="103"/>
        <v/>
      </c>
    </row>
    <row r="502" spans="1:26" x14ac:dyDescent="0.2">
      <c r="A502" s="1"/>
      <c r="B502" s="1"/>
      <c r="C502" s="1"/>
      <c r="D502" s="1"/>
      <c r="E502" s="1" t="s">
        <v>565</v>
      </c>
      <c r="F502" s="1" t="s">
        <v>132</v>
      </c>
      <c r="G502" s="1" t="s">
        <v>566</v>
      </c>
      <c r="H502">
        <f t="shared" si="101"/>
        <v>5</v>
      </c>
      <c r="I502">
        <f>IF(ISBLANK(A502),I501/1,LOOKUP(Sheet1!G502,FIPS!A$3:A$55,FIPS!C$3:C$55))</f>
        <v>6</v>
      </c>
      <c r="J502" t="b">
        <f t="shared" si="110"/>
        <v>0</v>
      </c>
      <c r="K502" t="str">
        <f t="shared" si="104"/>
        <v/>
      </c>
      <c r="L502" t="b">
        <f t="shared" si="111"/>
        <v>1</v>
      </c>
      <c r="M502" t="str">
        <f t="shared" si="105"/>
        <v>Pomona</v>
      </c>
      <c r="N502">
        <f t="shared" si="106"/>
        <v>19</v>
      </c>
      <c r="O502" t="b">
        <f t="shared" si="107"/>
        <v>0</v>
      </c>
      <c r="P502" t="str">
        <f t="shared" si="108"/>
        <v/>
      </c>
      <c r="Q502" t="str">
        <f t="shared" ca="1" si="109"/>
        <v/>
      </c>
      <c r="W502">
        <v>58072</v>
      </c>
      <c r="Z502" t="str">
        <f t="shared" si="103"/>
        <v/>
      </c>
    </row>
    <row r="503" spans="1:26" x14ac:dyDescent="0.2">
      <c r="A503" s="1"/>
      <c r="B503" s="1"/>
      <c r="C503" s="1"/>
      <c r="D503" s="1"/>
      <c r="E503" s="1" t="s">
        <v>567</v>
      </c>
      <c r="F503" s="1" t="s">
        <v>35</v>
      </c>
      <c r="G503" s="1" t="s">
        <v>568</v>
      </c>
      <c r="H503">
        <f t="shared" si="101"/>
        <v>5</v>
      </c>
      <c r="I503">
        <f>IF(ISBLANK(A503),I502/1,LOOKUP(Sheet1!G503,FIPS!A$3:A$55,FIPS!C$3:C$55))</f>
        <v>6</v>
      </c>
      <c r="J503" t="b">
        <f t="shared" si="110"/>
        <v>0</v>
      </c>
      <c r="K503" t="str">
        <f t="shared" si="104"/>
        <v/>
      </c>
      <c r="L503" t="b">
        <f t="shared" si="111"/>
        <v>1</v>
      </c>
      <c r="M503" t="str">
        <f t="shared" si="105"/>
        <v>Rancho Pales Verdes</v>
      </c>
      <c r="N503">
        <f t="shared" si="106"/>
        <v>19</v>
      </c>
      <c r="O503" t="b">
        <f t="shared" si="107"/>
        <v>0</v>
      </c>
      <c r="P503" t="str">
        <f t="shared" si="108"/>
        <v/>
      </c>
      <c r="Q503" t="str">
        <f t="shared" ca="1" si="109"/>
        <v/>
      </c>
      <c r="W503">
        <v>59514</v>
      </c>
      <c r="Z503" t="str">
        <f t="shared" si="103"/>
        <v/>
      </c>
    </row>
    <row r="504" spans="1:26" x14ac:dyDescent="0.2">
      <c r="A504" s="1"/>
      <c r="B504" s="1"/>
      <c r="C504" s="1"/>
      <c r="D504" s="1"/>
      <c r="E504" s="1" t="s">
        <v>569</v>
      </c>
      <c r="F504" s="1" t="s">
        <v>70</v>
      </c>
      <c r="G504" s="1" t="s">
        <v>570</v>
      </c>
      <c r="H504">
        <f t="shared" si="101"/>
        <v>5</v>
      </c>
      <c r="I504">
        <f>IF(ISBLANK(A504),I503/1,LOOKUP(Sheet1!G504,FIPS!A$3:A$55,FIPS!C$3:C$55))</f>
        <v>6</v>
      </c>
      <c r="J504" t="b">
        <f t="shared" si="110"/>
        <v>0</v>
      </c>
      <c r="K504" t="str">
        <f t="shared" si="104"/>
        <v/>
      </c>
      <c r="L504" t="b">
        <f t="shared" si="111"/>
        <v>1</v>
      </c>
      <c r="M504" t="str">
        <f t="shared" si="105"/>
        <v>Redondo Beach</v>
      </c>
      <c r="N504">
        <f t="shared" si="106"/>
        <v>19</v>
      </c>
      <c r="O504" t="b">
        <f t="shared" si="107"/>
        <v>0</v>
      </c>
      <c r="P504" t="str">
        <f t="shared" si="108"/>
        <v/>
      </c>
      <c r="Q504" t="str">
        <f t="shared" ca="1" si="109"/>
        <v/>
      </c>
      <c r="W504">
        <v>60018</v>
      </c>
      <c r="Z504" t="str">
        <f t="shared" si="103"/>
        <v/>
      </c>
    </row>
    <row r="505" spans="1:26" x14ac:dyDescent="0.2">
      <c r="A505" s="1"/>
      <c r="B505" s="1"/>
      <c r="C505" s="1"/>
      <c r="D505" s="1"/>
      <c r="E505" s="1" t="s">
        <v>571</v>
      </c>
      <c r="F505" s="1" t="s">
        <v>70</v>
      </c>
      <c r="G505" s="1" t="s">
        <v>572</v>
      </c>
      <c r="H505">
        <f t="shared" si="101"/>
        <v>5</v>
      </c>
      <c r="I505">
        <f>IF(ISBLANK(A505),I504/1,LOOKUP(Sheet1!G505,FIPS!A$3:A$55,FIPS!C$3:C$55))</f>
        <v>6</v>
      </c>
      <c r="J505" t="b">
        <f t="shared" si="110"/>
        <v>0</v>
      </c>
      <c r="K505" t="str">
        <f t="shared" si="104"/>
        <v/>
      </c>
      <c r="L505" t="b">
        <f t="shared" si="111"/>
        <v>1</v>
      </c>
      <c r="M505" t="str">
        <f t="shared" si="105"/>
        <v>Rosemead</v>
      </c>
      <c r="N505">
        <f t="shared" si="106"/>
        <v>19</v>
      </c>
      <c r="O505" t="b">
        <f t="shared" si="107"/>
        <v>0</v>
      </c>
      <c r="P505" t="str">
        <f t="shared" si="108"/>
        <v/>
      </c>
      <c r="Q505" t="str">
        <f t="shared" ca="1" si="109"/>
        <v/>
      </c>
      <c r="W505">
        <v>62896</v>
      </c>
      <c r="Z505" t="str">
        <f t="shared" si="103"/>
        <v/>
      </c>
    </row>
    <row r="506" spans="1:26" x14ac:dyDescent="0.2">
      <c r="A506" s="1"/>
      <c r="B506" s="1"/>
      <c r="C506" s="1"/>
      <c r="D506" s="1"/>
      <c r="E506" s="1" t="s">
        <v>573</v>
      </c>
      <c r="F506" s="1" t="s">
        <v>35</v>
      </c>
      <c r="G506" s="1" t="s">
        <v>574</v>
      </c>
      <c r="H506">
        <f t="shared" ref="H506:H568" si="112">IF(ISBLANK(A506),H505/1,A506)</f>
        <v>5</v>
      </c>
      <c r="I506">
        <f>IF(ISBLANK(A506),I505/1,LOOKUP(Sheet1!G506,FIPS!A$3:A$55,FIPS!C$3:C$55))</f>
        <v>6</v>
      </c>
      <c r="J506" t="b">
        <f t="shared" si="110"/>
        <v>0</v>
      </c>
      <c r="K506" t="str">
        <f t="shared" si="104"/>
        <v/>
      </c>
      <c r="L506" t="b">
        <f t="shared" si="111"/>
        <v>1</v>
      </c>
      <c r="M506" t="str">
        <f t="shared" si="105"/>
        <v>San Dimas</v>
      </c>
      <c r="N506">
        <f t="shared" si="106"/>
        <v>19</v>
      </c>
      <c r="O506" t="b">
        <f t="shared" si="107"/>
        <v>0</v>
      </c>
      <c r="P506" t="str">
        <f t="shared" si="108"/>
        <v/>
      </c>
      <c r="Q506" t="str">
        <f t="shared" ca="1" si="109"/>
        <v/>
      </c>
      <c r="W506">
        <v>66070</v>
      </c>
      <c r="Z506" t="str">
        <f t="shared" si="103"/>
        <v/>
      </c>
    </row>
    <row r="507" spans="1:26" x14ac:dyDescent="0.2">
      <c r="A507" s="1"/>
      <c r="B507" s="1"/>
      <c r="C507" s="1"/>
      <c r="D507" s="1"/>
      <c r="E507" s="1" t="s">
        <v>575</v>
      </c>
      <c r="F507" s="1" t="s">
        <v>6</v>
      </c>
      <c r="G507" s="1" t="s">
        <v>576</v>
      </c>
      <c r="H507">
        <f t="shared" si="112"/>
        <v>5</v>
      </c>
      <c r="I507">
        <f>IF(ISBLANK(A507),I506/1,LOOKUP(Sheet1!G507,FIPS!A$3:A$55,FIPS!C$3:C$55))</f>
        <v>6</v>
      </c>
      <c r="J507" t="b">
        <f t="shared" si="110"/>
        <v>0</v>
      </c>
      <c r="K507" t="str">
        <f t="shared" si="104"/>
        <v/>
      </c>
      <c r="L507" t="b">
        <f t="shared" si="111"/>
        <v>1</v>
      </c>
      <c r="M507" t="str">
        <f t="shared" si="105"/>
        <v>San Fernando</v>
      </c>
      <c r="N507">
        <f t="shared" si="106"/>
        <v>19</v>
      </c>
      <c r="O507" t="b">
        <f t="shared" si="107"/>
        <v>0</v>
      </c>
      <c r="P507" t="str">
        <f t="shared" si="108"/>
        <v/>
      </c>
      <c r="Q507" t="str">
        <f t="shared" ca="1" si="109"/>
        <v/>
      </c>
      <c r="W507">
        <v>66140</v>
      </c>
      <c r="Z507" t="str">
        <f t="shared" si="103"/>
        <v/>
      </c>
    </row>
    <row r="508" spans="1:26" x14ac:dyDescent="0.2">
      <c r="A508" s="1"/>
      <c r="B508" s="1"/>
      <c r="C508" s="1"/>
      <c r="D508" s="1"/>
      <c r="E508" s="1" t="s">
        <v>577</v>
      </c>
      <c r="F508" s="1" t="s">
        <v>35</v>
      </c>
      <c r="G508" s="1" t="s">
        <v>578</v>
      </c>
      <c r="H508">
        <f t="shared" si="112"/>
        <v>5</v>
      </c>
      <c r="I508">
        <f>IF(ISBLANK(A508),I507/1,LOOKUP(Sheet1!G508,FIPS!A$3:A$55,FIPS!C$3:C$55))</f>
        <v>6</v>
      </c>
      <c r="J508" t="b">
        <f t="shared" si="110"/>
        <v>0</v>
      </c>
      <c r="K508" t="str">
        <f t="shared" si="104"/>
        <v/>
      </c>
      <c r="L508" t="b">
        <f t="shared" si="111"/>
        <v>1</v>
      </c>
      <c r="M508" t="str">
        <f t="shared" si="105"/>
        <v>San Gabriel</v>
      </c>
      <c r="N508">
        <f t="shared" si="106"/>
        <v>19</v>
      </c>
      <c r="O508" t="b">
        <f t="shared" si="107"/>
        <v>0</v>
      </c>
      <c r="P508" t="str">
        <f t="shared" si="108"/>
        <v/>
      </c>
      <c r="Q508" t="str">
        <f t="shared" ca="1" si="109"/>
        <v/>
      </c>
      <c r="W508">
        <v>67042</v>
      </c>
      <c r="Z508" t="str">
        <f t="shared" si="103"/>
        <v/>
      </c>
    </row>
    <row r="509" spans="1:26" x14ac:dyDescent="0.2">
      <c r="A509" s="1"/>
      <c r="B509" s="1"/>
      <c r="C509" s="1"/>
      <c r="D509" s="1"/>
      <c r="E509" s="1" t="s">
        <v>579</v>
      </c>
      <c r="F509" s="1" t="s">
        <v>6</v>
      </c>
      <c r="G509" s="1" t="s">
        <v>580</v>
      </c>
      <c r="H509">
        <f t="shared" si="112"/>
        <v>5</v>
      </c>
      <c r="I509">
        <f>IF(ISBLANK(A509),I508/1,LOOKUP(Sheet1!G509,FIPS!A$3:A$55,FIPS!C$3:C$55))</f>
        <v>6</v>
      </c>
      <c r="J509" t="b">
        <f t="shared" si="110"/>
        <v>0</v>
      </c>
      <c r="K509" t="str">
        <f t="shared" si="104"/>
        <v/>
      </c>
      <c r="L509" t="b">
        <f t="shared" si="111"/>
        <v>1</v>
      </c>
      <c r="M509" t="str">
        <f t="shared" si="105"/>
        <v>San Marino</v>
      </c>
      <c r="N509">
        <f t="shared" si="106"/>
        <v>19</v>
      </c>
      <c r="O509" t="b">
        <f t="shared" si="107"/>
        <v>0</v>
      </c>
      <c r="P509" t="str">
        <f t="shared" si="108"/>
        <v/>
      </c>
      <c r="Q509" t="str">
        <f t="shared" ca="1" si="109"/>
        <v/>
      </c>
      <c r="W509">
        <v>68224</v>
      </c>
      <c r="Z509" t="str">
        <f t="shared" si="103"/>
        <v/>
      </c>
    </row>
    <row r="510" spans="1:26" x14ac:dyDescent="0.2">
      <c r="A510" s="1"/>
      <c r="B510" s="1"/>
      <c r="C510" s="1"/>
      <c r="D510" s="1"/>
      <c r="E510" s="1" t="s">
        <v>581</v>
      </c>
      <c r="F510" s="1" t="s">
        <v>132</v>
      </c>
      <c r="G510" s="1" t="s">
        <v>582</v>
      </c>
      <c r="H510">
        <f t="shared" si="112"/>
        <v>5</v>
      </c>
      <c r="I510">
        <f>IF(ISBLANK(A510),I509/1,LOOKUP(Sheet1!G510,FIPS!A$3:A$55,FIPS!C$3:C$55))</f>
        <v>6</v>
      </c>
      <c r="J510" t="b">
        <f t="shared" si="110"/>
        <v>0</v>
      </c>
      <c r="K510" t="str">
        <f t="shared" si="104"/>
        <v/>
      </c>
      <c r="L510" t="b">
        <f t="shared" si="111"/>
        <v>1</v>
      </c>
      <c r="M510" t="str">
        <f t="shared" si="105"/>
        <v>Santa Clarita</v>
      </c>
      <c r="N510">
        <f t="shared" si="106"/>
        <v>19</v>
      </c>
      <c r="O510" t="b">
        <f t="shared" si="107"/>
        <v>0</v>
      </c>
      <c r="P510" t="str">
        <f t="shared" si="108"/>
        <v/>
      </c>
      <c r="Q510" t="str">
        <f t="shared" ca="1" si="109"/>
        <v/>
      </c>
      <c r="W510">
        <v>69088</v>
      </c>
      <c r="Z510" t="str">
        <f t="shared" si="103"/>
        <v/>
      </c>
    </row>
    <row r="511" spans="1:26" x14ac:dyDescent="0.2">
      <c r="A511" s="1"/>
      <c r="B511" s="1"/>
      <c r="C511" s="1"/>
      <c r="D511" s="1"/>
      <c r="E511" s="1" t="s">
        <v>583</v>
      </c>
      <c r="F511" s="1" t="s">
        <v>6</v>
      </c>
      <c r="G511" s="1" t="s">
        <v>584</v>
      </c>
      <c r="H511">
        <f t="shared" si="112"/>
        <v>5</v>
      </c>
      <c r="I511">
        <f>IF(ISBLANK(A511),I510/1,LOOKUP(Sheet1!G511,FIPS!A$3:A$55,FIPS!C$3:C$55))</f>
        <v>6</v>
      </c>
      <c r="J511" t="b">
        <f t="shared" si="110"/>
        <v>0</v>
      </c>
      <c r="K511" t="str">
        <f t="shared" si="104"/>
        <v/>
      </c>
      <c r="L511" t="b">
        <f t="shared" si="111"/>
        <v>1</v>
      </c>
      <c r="M511" t="str">
        <f t="shared" si="105"/>
        <v>Santa Fe Springs</v>
      </c>
      <c r="N511">
        <f t="shared" si="106"/>
        <v>19</v>
      </c>
      <c r="O511" t="b">
        <f t="shared" si="107"/>
        <v>0</v>
      </c>
      <c r="P511" t="str">
        <f t="shared" si="108"/>
        <v/>
      </c>
      <c r="Q511" t="str">
        <f t="shared" ca="1" si="109"/>
        <v/>
      </c>
      <c r="W511">
        <v>69154</v>
      </c>
      <c r="Z511" t="str">
        <f t="shared" si="103"/>
        <v/>
      </c>
    </row>
    <row r="512" spans="1:26" x14ac:dyDescent="0.2">
      <c r="A512" s="1"/>
      <c r="B512" s="1"/>
      <c r="C512" s="1"/>
      <c r="D512" s="1"/>
      <c r="E512" s="1" t="s">
        <v>585</v>
      </c>
      <c r="F512" s="1" t="s">
        <v>70</v>
      </c>
      <c r="G512" s="1" t="s">
        <v>586</v>
      </c>
      <c r="H512">
        <f t="shared" si="112"/>
        <v>5</v>
      </c>
      <c r="I512">
        <f>IF(ISBLANK(A512),I511/1,LOOKUP(Sheet1!G512,FIPS!A$3:A$55,FIPS!C$3:C$55))</f>
        <v>6</v>
      </c>
      <c r="J512" t="b">
        <f t="shared" si="110"/>
        <v>0</v>
      </c>
      <c r="K512" t="str">
        <f t="shared" si="104"/>
        <v/>
      </c>
      <c r="L512" t="b">
        <f t="shared" si="111"/>
        <v>1</v>
      </c>
      <c r="M512" t="str">
        <f t="shared" si="105"/>
        <v>Santa Monica</v>
      </c>
      <c r="N512">
        <f t="shared" si="106"/>
        <v>19</v>
      </c>
      <c r="O512" t="b">
        <f t="shared" si="107"/>
        <v>0</v>
      </c>
      <c r="P512" t="str">
        <f t="shared" si="108"/>
        <v/>
      </c>
      <c r="Q512" t="str">
        <f t="shared" ca="1" si="109"/>
        <v/>
      </c>
      <c r="W512">
        <v>70000</v>
      </c>
      <c r="Z512" t="str">
        <f t="shared" si="103"/>
        <v/>
      </c>
    </row>
    <row r="513" spans="1:26" x14ac:dyDescent="0.2">
      <c r="A513" s="1"/>
      <c r="B513" s="1"/>
      <c r="C513" s="1"/>
      <c r="D513" s="1"/>
      <c r="E513" s="1" t="s">
        <v>587</v>
      </c>
      <c r="F513" s="1" t="s">
        <v>6</v>
      </c>
      <c r="G513" s="1" t="s">
        <v>588</v>
      </c>
      <c r="H513">
        <f t="shared" si="112"/>
        <v>5</v>
      </c>
      <c r="I513">
        <f>IF(ISBLANK(A513),I512/1,LOOKUP(Sheet1!G513,FIPS!A$3:A$55,FIPS!C$3:C$55))</f>
        <v>6</v>
      </c>
      <c r="J513" t="b">
        <f t="shared" si="110"/>
        <v>0</v>
      </c>
      <c r="K513" t="str">
        <f t="shared" si="104"/>
        <v/>
      </c>
      <c r="L513" t="b">
        <f t="shared" si="111"/>
        <v>1</v>
      </c>
      <c r="M513" t="str">
        <f t="shared" si="105"/>
        <v>Sierra Madre</v>
      </c>
      <c r="N513">
        <f t="shared" si="106"/>
        <v>19</v>
      </c>
      <c r="O513" t="b">
        <f t="shared" si="107"/>
        <v>0</v>
      </c>
      <c r="P513" t="str">
        <f t="shared" si="108"/>
        <v/>
      </c>
      <c r="Q513" t="str">
        <f t="shared" ca="1" si="109"/>
        <v/>
      </c>
      <c r="W513">
        <v>71806</v>
      </c>
      <c r="Z513" t="str">
        <f t="shared" si="103"/>
        <v/>
      </c>
    </row>
    <row r="514" spans="1:26" x14ac:dyDescent="0.2">
      <c r="A514" s="1"/>
      <c r="B514" s="1"/>
      <c r="C514" s="1"/>
      <c r="D514" s="1"/>
      <c r="E514" s="1" t="s">
        <v>589</v>
      </c>
      <c r="F514" s="1" t="s">
        <v>6</v>
      </c>
      <c r="G514" s="1" t="s">
        <v>590</v>
      </c>
      <c r="H514">
        <f t="shared" si="112"/>
        <v>5</v>
      </c>
      <c r="I514">
        <f>IF(ISBLANK(A514),I513/1,LOOKUP(Sheet1!G514,FIPS!A$3:A$55,FIPS!C$3:C$55))</f>
        <v>6</v>
      </c>
      <c r="J514" t="b">
        <f t="shared" si="110"/>
        <v>0</v>
      </c>
      <c r="K514" t="str">
        <f t="shared" si="104"/>
        <v/>
      </c>
      <c r="L514" t="b">
        <f t="shared" si="111"/>
        <v>1</v>
      </c>
      <c r="M514" t="str">
        <f t="shared" si="105"/>
        <v>South El Monte</v>
      </c>
      <c r="N514">
        <f t="shared" si="106"/>
        <v>19</v>
      </c>
      <c r="O514" t="b">
        <f t="shared" si="107"/>
        <v>0</v>
      </c>
      <c r="P514" t="str">
        <f t="shared" si="108"/>
        <v/>
      </c>
      <c r="Q514" t="str">
        <f t="shared" ca="1" si="109"/>
        <v/>
      </c>
      <c r="W514">
        <v>72996</v>
      </c>
      <c r="Z514" t="str">
        <f t="shared" ref="Z514:Z577" si="113">IF(J514,IF(T514&gt;0,"",FALSE),IF(T514&gt;0,TRUE,""))</f>
        <v/>
      </c>
    </row>
    <row r="515" spans="1:26" x14ac:dyDescent="0.2">
      <c r="A515" s="1"/>
      <c r="B515" s="1"/>
      <c r="C515" s="1"/>
      <c r="D515" s="1"/>
      <c r="E515" s="1" t="s">
        <v>591</v>
      </c>
      <c r="F515" s="1">
        <v>4</v>
      </c>
      <c r="G515" s="1" t="s">
        <v>592</v>
      </c>
      <c r="H515">
        <f t="shared" ref="H515:H533" si="114">IF(ISBLANK(A515),H514/1,A515)</f>
        <v>5</v>
      </c>
      <c r="I515">
        <f>IF(ISBLANK(A515),I514/1,LOOKUP(Sheet1!G515,FIPS!A$3:A$55,FIPS!C$3:C$55))</f>
        <v>6</v>
      </c>
      <c r="J515" t="b">
        <f t="shared" ref="J515:J533" si="115">NOT(ISBLANK(B515))</f>
        <v>0</v>
      </c>
      <c r="K515" t="str">
        <f t="shared" ref="K515:K578" si="116">IF(J515,TRIM(G515),"")</f>
        <v/>
      </c>
      <c r="L515" t="b">
        <f t="shared" ref="L515:L533" si="117">IF(NOT(J515),AND(NOT(ISBLANK(E515)),E515&lt;&gt;"999"),FALSE())</f>
        <v>1</v>
      </c>
      <c r="M515" t="str">
        <f t="shared" ref="M515:M578" si="118">IF(L515,IF(ISERR(FIND(",",G515)),TRIM(G515),TRIM(LEFT(G515,FIND(",",G515)-1))),"")</f>
        <v>South Gate</v>
      </c>
      <c r="N515">
        <f t="shared" ref="N515:N533" si="119">IF(ISBLANK(A515),IF(ISBLANK(B515),N514,B515/1),"")</f>
        <v>19</v>
      </c>
      <c r="O515" t="b">
        <f t="shared" ref="O515:O533" si="120">AND(ISNUMBER(N515),E515="999",NOT(J515))</f>
        <v>0</v>
      </c>
      <c r="P515" t="str">
        <f t="shared" ref="P515:P522" si="121">IF(O515,17-MATCH(N515-1,N498:N514),"")</f>
        <v/>
      </c>
      <c r="Q515" t="str">
        <f t="shared" ca="1" si="109"/>
        <v/>
      </c>
      <c r="W515">
        <v>73080</v>
      </c>
      <c r="Z515" t="str">
        <f t="shared" si="113"/>
        <v/>
      </c>
    </row>
    <row r="516" spans="1:26" x14ac:dyDescent="0.2">
      <c r="A516" s="1"/>
      <c r="B516" s="1"/>
      <c r="C516" s="1"/>
      <c r="D516" s="1"/>
      <c r="E516" s="1" t="s">
        <v>593</v>
      </c>
      <c r="F516" s="1">
        <v>6</v>
      </c>
      <c r="G516" s="1" t="s">
        <v>594</v>
      </c>
      <c r="H516">
        <f t="shared" si="114"/>
        <v>5</v>
      </c>
      <c r="I516">
        <f>IF(ISBLANK(A516),I515/1,LOOKUP(Sheet1!G516,FIPS!A$3:A$55,FIPS!C$3:C$55))</f>
        <v>6</v>
      </c>
      <c r="J516" t="b">
        <f t="shared" si="115"/>
        <v>0</v>
      </c>
      <c r="K516" t="str">
        <f t="shared" si="116"/>
        <v/>
      </c>
      <c r="L516" t="b">
        <f t="shared" si="117"/>
        <v>1</v>
      </c>
      <c r="M516" t="str">
        <f t="shared" si="118"/>
        <v>South Pasadena</v>
      </c>
      <c r="N516">
        <f t="shared" si="119"/>
        <v>19</v>
      </c>
      <c r="O516" t="b">
        <f t="shared" si="120"/>
        <v>0</v>
      </c>
      <c r="P516" t="str">
        <f t="shared" si="121"/>
        <v/>
      </c>
      <c r="Q516" t="str">
        <f t="shared" ca="1" si="109"/>
        <v/>
      </c>
      <c r="W516">
        <v>73220</v>
      </c>
      <c r="Z516" t="str">
        <f t="shared" si="113"/>
        <v/>
      </c>
    </row>
    <row r="517" spans="1:26" x14ac:dyDescent="0.2">
      <c r="A517" s="1"/>
      <c r="B517" s="1"/>
      <c r="C517" s="1"/>
      <c r="D517" s="1"/>
      <c r="E517" s="1" t="s">
        <v>595</v>
      </c>
      <c r="F517" s="1">
        <v>5</v>
      </c>
      <c r="G517" s="1" t="s">
        <v>596</v>
      </c>
      <c r="H517">
        <f t="shared" si="114"/>
        <v>5</v>
      </c>
      <c r="I517">
        <f>IF(ISBLANK(A517),I516/1,LOOKUP(Sheet1!G517,FIPS!A$3:A$55,FIPS!C$3:C$55))</f>
        <v>6</v>
      </c>
      <c r="J517" t="b">
        <f t="shared" si="115"/>
        <v>0</v>
      </c>
      <c r="K517" t="str">
        <f t="shared" si="116"/>
        <v/>
      </c>
      <c r="L517" t="b">
        <f t="shared" si="117"/>
        <v>1</v>
      </c>
      <c r="M517" t="str">
        <f t="shared" si="118"/>
        <v>Temple City</v>
      </c>
      <c r="N517">
        <f t="shared" si="119"/>
        <v>19</v>
      </c>
      <c r="O517" t="b">
        <f t="shared" si="120"/>
        <v>0</v>
      </c>
      <c r="P517" t="str">
        <f t="shared" si="121"/>
        <v/>
      </c>
      <c r="Q517" t="str">
        <f t="shared" ca="1" si="109"/>
        <v/>
      </c>
      <c r="W517">
        <v>78148</v>
      </c>
      <c r="Z517" t="str">
        <f t="shared" si="113"/>
        <v/>
      </c>
    </row>
    <row r="518" spans="1:26" x14ac:dyDescent="0.2">
      <c r="A518" s="1"/>
      <c r="B518" s="1"/>
      <c r="C518" s="1"/>
      <c r="D518" s="1"/>
      <c r="E518" s="1" t="s">
        <v>597</v>
      </c>
      <c r="F518" s="1">
        <v>3</v>
      </c>
      <c r="G518" s="1" t="s">
        <v>598</v>
      </c>
      <c r="H518">
        <f t="shared" si="114"/>
        <v>5</v>
      </c>
      <c r="I518">
        <f>IF(ISBLANK(A518),I517/1,LOOKUP(Sheet1!G518,FIPS!A$3:A$55,FIPS!C$3:C$55))</f>
        <v>6</v>
      </c>
      <c r="J518" t="b">
        <f t="shared" si="115"/>
        <v>0</v>
      </c>
      <c r="K518" t="str">
        <f t="shared" si="116"/>
        <v/>
      </c>
      <c r="L518" t="b">
        <f t="shared" si="117"/>
        <v>1</v>
      </c>
      <c r="M518" t="str">
        <f t="shared" si="118"/>
        <v>Torrance</v>
      </c>
      <c r="N518">
        <f t="shared" si="119"/>
        <v>19</v>
      </c>
      <c r="O518" t="b">
        <f t="shared" si="120"/>
        <v>0</v>
      </c>
      <c r="P518" t="str">
        <f t="shared" si="121"/>
        <v/>
      </c>
      <c r="Q518" t="str">
        <f t="shared" ca="1" si="109"/>
        <v/>
      </c>
      <c r="W518">
        <v>80000</v>
      </c>
      <c r="Z518" t="str">
        <f t="shared" si="113"/>
        <v/>
      </c>
    </row>
    <row r="519" spans="1:26" x14ac:dyDescent="0.2">
      <c r="A519" s="1"/>
      <c r="B519" s="1"/>
      <c r="C519" s="1"/>
      <c r="D519" s="1"/>
      <c r="E519" s="1" t="s">
        <v>599</v>
      </c>
      <c r="F519" s="1">
        <v>5</v>
      </c>
      <c r="G519" s="1" t="s">
        <v>600</v>
      </c>
      <c r="H519">
        <f t="shared" si="114"/>
        <v>5</v>
      </c>
      <c r="I519">
        <f>IF(ISBLANK(A519),I518/1,LOOKUP(Sheet1!G519,FIPS!A$3:A$55,FIPS!C$3:C$55))</f>
        <v>6</v>
      </c>
      <c r="J519" t="b">
        <f t="shared" si="115"/>
        <v>0</v>
      </c>
      <c r="K519" t="str">
        <f t="shared" si="116"/>
        <v/>
      </c>
      <c r="L519" t="b">
        <f t="shared" si="117"/>
        <v>1</v>
      </c>
      <c r="M519" t="str">
        <f t="shared" si="118"/>
        <v>Walnut</v>
      </c>
      <c r="N519">
        <f t="shared" si="119"/>
        <v>19</v>
      </c>
      <c r="O519" t="b">
        <f t="shared" si="120"/>
        <v>0</v>
      </c>
      <c r="P519" t="str">
        <f t="shared" si="121"/>
        <v/>
      </c>
      <c r="Q519" t="str">
        <f t="shared" ca="1" si="109"/>
        <v/>
      </c>
      <c r="W519">
        <v>83332</v>
      </c>
      <c r="Z519" t="str">
        <f t="shared" si="113"/>
        <v/>
      </c>
    </row>
    <row r="520" spans="1:26" x14ac:dyDescent="0.2">
      <c r="A520" s="1"/>
      <c r="B520" s="1"/>
      <c r="C520" s="1"/>
      <c r="D520" s="1"/>
      <c r="E520" s="1" t="s">
        <v>601</v>
      </c>
      <c r="F520" s="1">
        <v>4</v>
      </c>
      <c r="G520" s="1" t="s">
        <v>602</v>
      </c>
      <c r="H520">
        <f t="shared" si="114"/>
        <v>5</v>
      </c>
      <c r="I520">
        <f>IF(ISBLANK(A520),I519/1,LOOKUP(Sheet1!G520,FIPS!A$3:A$55,FIPS!C$3:C$55))</f>
        <v>6</v>
      </c>
      <c r="J520" t="b">
        <f t="shared" si="115"/>
        <v>0</v>
      </c>
      <c r="K520" t="str">
        <f t="shared" si="116"/>
        <v/>
      </c>
      <c r="L520" t="b">
        <f t="shared" si="117"/>
        <v>1</v>
      </c>
      <c r="M520" t="str">
        <f t="shared" si="118"/>
        <v>West Covina</v>
      </c>
      <c r="N520">
        <f t="shared" si="119"/>
        <v>19</v>
      </c>
      <c r="O520" t="b">
        <f t="shared" si="120"/>
        <v>0</v>
      </c>
      <c r="P520" t="str">
        <f t="shared" si="121"/>
        <v/>
      </c>
      <c r="Q520" t="str">
        <f t="shared" ca="1" si="109"/>
        <v/>
      </c>
      <c r="W520">
        <v>84200</v>
      </c>
      <c r="Z520" t="str">
        <f t="shared" si="113"/>
        <v/>
      </c>
    </row>
    <row r="521" spans="1:26" x14ac:dyDescent="0.2">
      <c r="A521" s="1"/>
      <c r="B521" s="1"/>
      <c r="C521" s="1"/>
      <c r="D521" s="1"/>
      <c r="E521" s="1" t="s">
        <v>603</v>
      </c>
      <c r="F521" s="1">
        <v>5</v>
      </c>
      <c r="G521" s="1" t="s">
        <v>604</v>
      </c>
      <c r="H521">
        <f t="shared" si="114"/>
        <v>5</v>
      </c>
      <c r="I521">
        <f>IF(ISBLANK(A521),I520/1,LOOKUP(Sheet1!G521,FIPS!A$3:A$55,FIPS!C$3:C$55))</f>
        <v>6</v>
      </c>
      <c r="J521" t="b">
        <f t="shared" si="115"/>
        <v>0</v>
      </c>
      <c r="K521" t="str">
        <f t="shared" si="116"/>
        <v/>
      </c>
      <c r="L521" t="b">
        <f t="shared" si="117"/>
        <v>1</v>
      </c>
      <c r="M521" t="str">
        <f t="shared" si="118"/>
        <v>West Hollywood</v>
      </c>
      <c r="N521">
        <f t="shared" si="119"/>
        <v>19</v>
      </c>
      <c r="O521" t="b">
        <f t="shared" si="120"/>
        <v>0</v>
      </c>
      <c r="P521" t="str">
        <f t="shared" si="121"/>
        <v/>
      </c>
      <c r="Q521" t="str">
        <f t="shared" ca="1" si="109"/>
        <v/>
      </c>
      <c r="W521">
        <v>84410</v>
      </c>
      <c r="Z521" t="str">
        <f t="shared" si="113"/>
        <v/>
      </c>
    </row>
    <row r="522" spans="1:26" x14ac:dyDescent="0.2">
      <c r="A522" s="1"/>
      <c r="B522" s="1"/>
      <c r="C522" s="1"/>
      <c r="D522" s="1"/>
      <c r="E522" s="1" t="s">
        <v>605</v>
      </c>
      <c r="F522" s="1">
        <v>4</v>
      </c>
      <c r="G522" s="1" t="s">
        <v>606</v>
      </c>
      <c r="H522">
        <f t="shared" si="114"/>
        <v>5</v>
      </c>
      <c r="I522">
        <f>IF(ISBLANK(A522),I521/1,LOOKUP(Sheet1!G522,FIPS!A$3:A$55,FIPS!C$3:C$55))</f>
        <v>6</v>
      </c>
      <c r="J522" t="b">
        <f t="shared" si="115"/>
        <v>0</v>
      </c>
      <c r="K522" t="str">
        <f t="shared" si="116"/>
        <v/>
      </c>
      <c r="L522" t="b">
        <f t="shared" si="117"/>
        <v>1</v>
      </c>
      <c r="M522" t="str">
        <f t="shared" si="118"/>
        <v>Whittier</v>
      </c>
      <c r="N522">
        <f t="shared" si="119"/>
        <v>19</v>
      </c>
      <c r="O522" t="b">
        <f t="shared" si="120"/>
        <v>0</v>
      </c>
      <c r="P522" t="str">
        <f t="shared" si="121"/>
        <v/>
      </c>
      <c r="Q522" t="str">
        <f t="shared" ca="1" si="109"/>
        <v/>
      </c>
      <c r="W522">
        <v>85292</v>
      </c>
      <c r="Z522" t="str">
        <f t="shared" si="113"/>
        <v/>
      </c>
    </row>
    <row r="523" spans="1:26" x14ac:dyDescent="0.2">
      <c r="A523" s="1"/>
      <c r="B523" s="1"/>
      <c r="C523" s="1"/>
      <c r="D523" s="1"/>
      <c r="E523" s="1" t="s">
        <v>8</v>
      </c>
      <c r="F523" s="1">
        <v>9</v>
      </c>
      <c r="G523" s="1" t="s">
        <v>10</v>
      </c>
      <c r="H523">
        <f t="shared" si="114"/>
        <v>5</v>
      </c>
      <c r="I523">
        <f>IF(ISBLANK(A523),I522/1,LOOKUP(Sheet1!G523,FIPS!A$3:A$55,FIPS!C$3:C$55))</f>
        <v>6</v>
      </c>
      <c r="J523" t="b">
        <f t="shared" si="115"/>
        <v>0</v>
      </c>
      <c r="K523" t="str">
        <f t="shared" si="116"/>
        <v/>
      </c>
      <c r="L523" t="b">
        <f t="shared" si="117"/>
        <v>0</v>
      </c>
      <c r="M523" t="str">
        <f t="shared" si="118"/>
        <v/>
      </c>
      <c r="N523">
        <f t="shared" si="119"/>
        <v>19</v>
      </c>
      <c r="O523" t="b">
        <f t="shared" si="120"/>
        <v>1</v>
      </c>
      <c r="P523">
        <v>75</v>
      </c>
      <c r="Q523" t="str">
        <f ca="1">IF(O523,_xlfn.TEXTJOIN(",",TRUE,INDIRECT(_xlfn.CONCAT("E",(ROW()-P523),":E",(ROW()-1)),TRUE)),"")</f>
        <v>001,004,008,011,015,017,020,021,022,026,030,038,041,045,050,051,057,058,059,068,071,072,078,080,093,096,097,101,102,106,112,115,117,123,125,126,128,131,132,138,140,143,146,148,153,161,163,165,176,188,192,194,195,198,205,210,~14,223,234,235,237,245,253,255,257,265,268,269,271,27.9,280,294,29.9,299,302</v>
      </c>
      <c r="W523">
        <v>99999</v>
      </c>
      <c r="Z523" t="str">
        <f t="shared" si="113"/>
        <v/>
      </c>
    </row>
    <row r="524" spans="1:26" x14ac:dyDescent="0.2">
      <c r="A524" s="1"/>
      <c r="B524" s="1" t="s">
        <v>61</v>
      </c>
      <c r="C524" s="1" t="s">
        <v>445</v>
      </c>
      <c r="D524" s="1" t="s">
        <v>26</v>
      </c>
      <c r="E524" s="1"/>
      <c r="F524" s="1"/>
      <c r="G524" s="1" t="s">
        <v>607</v>
      </c>
      <c r="H524">
        <f t="shared" si="114"/>
        <v>5</v>
      </c>
      <c r="I524">
        <f>IF(ISBLANK(A524),I523/1,LOOKUP(Sheet1!G524,FIPS!A$3:A$55,FIPS!C$3:C$55))</f>
        <v>6</v>
      </c>
      <c r="J524" t="b">
        <f t="shared" si="115"/>
        <v>1</v>
      </c>
      <c r="K524" t="str">
        <f t="shared" si="116"/>
        <v>Madera</v>
      </c>
      <c r="L524" t="b">
        <f t="shared" si="117"/>
        <v>0</v>
      </c>
      <c r="M524" t="str">
        <f t="shared" si="118"/>
        <v/>
      </c>
      <c r="N524">
        <f t="shared" si="119"/>
        <v>20</v>
      </c>
      <c r="O524" t="b">
        <f t="shared" si="120"/>
        <v>0</v>
      </c>
      <c r="P524" t="str">
        <f t="shared" ref="P524:P532" si="122">IF(O524,17-MATCH(N524-1,N507:N523),"")</f>
        <v/>
      </c>
      <c r="Q524" t="str">
        <f t="shared" ca="1" si="109"/>
        <v/>
      </c>
      <c r="T524">
        <v>39</v>
      </c>
      <c r="U524">
        <v>4</v>
      </c>
      <c r="V524">
        <v>2840</v>
      </c>
      <c r="Z524" t="str">
        <f t="shared" si="113"/>
        <v/>
      </c>
    </row>
    <row r="525" spans="1:26" x14ac:dyDescent="0.2">
      <c r="A525" s="1"/>
      <c r="B525" s="1"/>
      <c r="C525" s="1"/>
      <c r="D525" s="1"/>
      <c r="E525" s="1" t="s">
        <v>608</v>
      </c>
      <c r="F525" s="1">
        <v>5</v>
      </c>
      <c r="G525" s="1" t="s">
        <v>607</v>
      </c>
      <c r="H525">
        <f t="shared" si="114"/>
        <v>5</v>
      </c>
      <c r="I525">
        <f>IF(ISBLANK(A525),I524/1,LOOKUP(Sheet1!G525,FIPS!A$3:A$55,FIPS!C$3:C$55))</f>
        <v>6</v>
      </c>
      <c r="J525" t="b">
        <f t="shared" si="115"/>
        <v>0</v>
      </c>
      <c r="K525" t="str">
        <f t="shared" si="116"/>
        <v/>
      </c>
      <c r="L525" t="b">
        <f t="shared" si="117"/>
        <v>1</v>
      </c>
      <c r="M525" t="str">
        <f t="shared" si="118"/>
        <v>Madera</v>
      </c>
      <c r="N525">
        <f t="shared" si="119"/>
        <v>20</v>
      </c>
      <c r="O525" t="b">
        <f t="shared" si="120"/>
        <v>0</v>
      </c>
      <c r="P525" t="str">
        <f t="shared" si="122"/>
        <v/>
      </c>
      <c r="Q525" t="str">
        <f t="shared" ca="1" si="109"/>
        <v/>
      </c>
      <c r="W525">
        <v>45022</v>
      </c>
      <c r="Z525" t="str">
        <f t="shared" si="113"/>
        <v/>
      </c>
    </row>
    <row r="526" spans="1:26" x14ac:dyDescent="0.2">
      <c r="A526" s="1"/>
      <c r="B526" s="1"/>
      <c r="C526" s="1"/>
      <c r="D526" s="1"/>
      <c r="E526" s="1" t="s">
        <v>8</v>
      </c>
      <c r="F526" s="1">
        <v>9</v>
      </c>
      <c r="G526" s="1" t="s">
        <v>10</v>
      </c>
      <c r="H526">
        <f t="shared" si="114"/>
        <v>5</v>
      </c>
      <c r="I526">
        <f>IF(ISBLANK(A526),I525/1,LOOKUP(Sheet1!G526,FIPS!A$3:A$55,FIPS!C$3:C$55))</f>
        <v>6</v>
      </c>
      <c r="J526" t="b">
        <f t="shared" si="115"/>
        <v>0</v>
      </c>
      <c r="K526" t="str">
        <f t="shared" si="116"/>
        <v/>
      </c>
      <c r="L526" t="b">
        <f t="shared" si="117"/>
        <v>0</v>
      </c>
      <c r="M526" t="str">
        <f t="shared" si="118"/>
        <v/>
      </c>
      <c r="N526">
        <f t="shared" si="119"/>
        <v>20</v>
      </c>
      <c r="O526" t="b">
        <f t="shared" si="120"/>
        <v>1</v>
      </c>
      <c r="P526">
        <f t="shared" si="122"/>
        <v>2</v>
      </c>
      <c r="Q526" t="str">
        <f t="shared" ca="1" si="109"/>
        <v>147</v>
      </c>
      <c r="W526">
        <v>99999</v>
      </c>
      <c r="Z526" t="str">
        <f t="shared" si="113"/>
        <v/>
      </c>
    </row>
    <row r="527" spans="1:26" x14ac:dyDescent="0.2">
      <c r="A527" s="1"/>
      <c r="B527" s="1" t="s">
        <v>63</v>
      </c>
      <c r="C527" s="1" t="s">
        <v>609</v>
      </c>
      <c r="D527" s="1" t="s">
        <v>26</v>
      </c>
      <c r="E527" s="1"/>
      <c r="F527" s="1"/>
      <c r="G527" s="1" t="s">
        <v>610</v>
      </c>
      <c r="H527">
        <f t="shared" si="114"/>
        <v>5</v>
      </c>
      <c r="I527">
        <f>IF(ISBLANK(A527),I526/1,LOOKUP(Sheet1!G527,FIPS!A$3:A$55,FIPS!C$3:C$55))</f>
        <v>6</v>
      </c>
      <c r="J527" t="b">
        <f t="shared" si="115"/>
        <v>1</v>
      </c>
      <c r="K527" t="str">
        <f t="shared" si="116"/>
        <v>Marina</v>
      </c>
      <c r="L527" t="b">
        <f t="shared" si="117"/>
        <v>0</v>
      </c>
      <c r="M527" t="str">
        <f t="shared" si="118"/>
        <v/>
      </c>
      <c r="N527">
        <f t="shared" si="119"/>
        <v>21</v>
      </c>
      <c r="O527" t="b">
        <f t="shared" si="120"/>
        <v>0</v>
      </c>
      <c r="P527" t="str">
        <f t="shared" si="122"/>
        <v/>
      </c>
      <c r="Q527" t="str">
        <f t="shared" ca="1" si="109"/>
        <v/>
      </c>
      <c r="T527">
        <v>41</v>
      </c>
      <c r="U527">
        <v>3</v>
      </c>
      <c r="V527">
        <v>7360</v>
      </c>
      <c r="Z527" t="str">
        <f t="shared" si="113"/>
        <v/>
      </c>
    </row>
    <row r="528" spans="1:26" x14ac:dyDescent="0.2">
      <c r="A528" s="1"/>
      <c r="B528" s="1"/>
      <c r="C528" s="1"/>
      <c r="D528" s="1"/>
      <c r="E528" s="1" t="s">
        <v>611</v>
      </c>
      <c r="F528" s="1">
        <v>6</v>
      </c>
      <c r="G528" s="1" t="s">
        <v>612</v>
      </c>
      <c r="H528">
        <f t="shared" si="114"/>
        <v>5</v>
      </c>
      <c r="I528">
        <f>IF(ISBLANK(A528),I527/1,LOOKUP(Sheet1!G528,FIPS!A$3:A$55,FIPS!C$3:C$55))</f>
        <v>6</v>
      </c>
      <c r="J528" t="b">
        <f t="shared" si="115"/>
        <v>0</v>
      </c>
      <c r="K528" t="str">
        <f t="shared" si="116"/>
        <v/>
      </c>
      <c r="L528" t="b">
        <f t="shared" si="117"/>
        <v>1</v>
      </c>
      <c r="M528" t="str">
        <f t="shared" si="118"/>
        <v>Larkspur</v>
      </c>
      <c r="N528">
        <f t="shared" si="119"/>
        <v>21</v>
      </c>
      <c r="O528" t="b">
        <f t="shared" si="120"/>
        <v>0</v>
      </c>
      <c r="P528" t="str">
        <f t="shared" si="122"/>
        <v/>
      </c>
      <c r="Q528" t="str">
        <f t="shared" ca="1" si="109"/>
        <v/>
      </c>
      <c r="W528">
        <v>40438</v>
      </c>
      <c r="Z528" t="str">
        <f t="shared" si="113"/>
        <v/>
      </c>
    </row>
    <row r="529" spans="1:26" x14ac:dyDescent="0.2">
      <c r="A529" s="1"/>
      <c r="B529" s="1"/>
      <c r="C529" s="1"/>
      <c r="D529" s="1"/>
      <c r="E529" s="1" t="s">
        <v>613</v>
      </c>
      <c r="F529" s="1">
        <v>6</v>
      </c>
      <c r="G529" s="1" t="s">
        <v>614</v>
      </c>
      <c r="H529">
        <f t="shared" si="114"/>
        <v>5</v>
      </c>
      <c r="I529">
        <f>IF(ISBLANK(A529),I528/1,LOOKUP(Sheet1!G529,FIPS!A$3:A$55,FIPS!C$3:C$55))</f>
        <v>6</v>
      </c>
      <c r="J529" t="b">
        <f t="shared" si="115"/>
        <v>0</v>
      </c>
      <c r="K529" t="str">
        <f t="shared" si="116"/>
        <v/>
      </c>
      <c r="L529" t="b">
        <f t="shared" si="117"/>
        <v>1</v>
      </c>
      <c r="M529" t="str">
        <f t="shared" si="118"/>
        <v>Mill Valley</v>
      </c>
      <c r="N529">
        <f t="shared" si="119"/>
        <v>21</v>
      </c>
      <c r="O529" t="b">
        <f t="shared" si="120"/>
        <v>0</v>
      </c>
      <c r="P529" t="str">
        <f t="shared" si="122"/>
        <v/>
      </c>
      <c r="Q529" t="str">
        <f t="shared" ca="1" si="109"/>
        <v/>
      </c>
      <c r="W529">
        <v>47710</v>
      </c>
      <c r="Z529" t="str">
        <f t="shared" si="113"/>
        <v/>
      </c>
    </row>
    <row r="530" spans="1:26" x14ac:dyDescent="0.2">
      <c r="A530" s="1"/>
      <c r="B530" s="1"/>
      <c r="C530" s="1"/>
      <c r="D530" s="1"/>
      <c r="E530" s="1" t="s">
        <v>615</v>
      </c>
      <c r="F530" s="1">
        <v>5</v>
      </c>
      <c r="G530" s="1" t="s">
        <v>616</v>
      </c>
      <c r="H530">
        <f t="shared" si="114"/>
        <v>5</v>
      </c>
      <c r="I530">
        <f>IF(ISBLANK(A530),I529/1,LOOKUP(Sheet1!G530,FIPS!A$3:A$55,FIPS!C$3:C$55))</f>
        <v>6</v>
      </c>
      <c r="J530" t="b">
        <f t="shared" si="115"/>
        <v>0</v>
      </c>
      <c r="K530" t="str">
        <f t="shared" si="116"/>
        <v/>
      </c>
      <c r="L530" t="b">
        <f t="shared" si="117"/>
        <v>1</v>
      </c>
      <c r="M530" t="str">
        <f t="shared" si="118"/>
        <v>Novato</v>
      </c>
      <c r="N530">
        <f t="shared" si="119"/>
        <v>21</v>
      </c>
      <c r="O530" t="b">
        <f t="shared" si="120"/>
        <v>0</v>
      </c>
      <c r="P530" t="str">
        <f t="shared" si="122"/>
        <v/>
      </c>
      <c r="Q530" t="str">
        <f t="shared" ca="1" si="109"/>
        <v/>
      </c>
      <c r="W530">
        <v>52582</v>
      </c>
      <c r="Z530" t="str">
        <f t="shared" si="113"/>
        <v/>
      </c>
    </row>
    <row r="531" spans="1:26" x14ac:dyDescent="0.2">
      <c r="A531" s="1"/>
      <c r="B531" s="1"/>
      <c r="C531" s="1"/>
      <c r="D531" s="1"/>
      <c r="E531" s="1" t="s">
        <v>617</v>
      </c>
      <c r="F531" s="1">
        <v>6</v>
      </c>
      <c r="G531" s="1" t="s">
        <v>618</v>
      </c>
      <c r="H531">
        <f t="shared" si="114"/>
        <v>5</v>
      </c>
      <c r="I531">
        <f>IF(ISBLANK(A531),I530/1,LOOKUP(Sheet1!G531,FIPS!A$3:A$55,FIPS!C$3:C$55))</f>
        <v>6</v>
      </c>
      <c r="J531" t="b">
        <f t="shared" si="115"/>
        <v>0</v>
      </c>
      <c r="K531" t="str">
        <f t="shared" si="116"/>
        <v/>
      </c>
      <c r="L531" t="b">
        <f t="shared" si="117"/>
        <v>1</v>
      </c>
      <c r="M531" t="str">
        <f t="shared" si="118"/>
        <v>San Anselmo</v>
      </c>
      <c r="N531">
        <f t="shared" si="119"/>
        <v>21</v>
      </c>
      <c r="O531" t="b">
        <f t="shared" si="120"/>
        <v>0</v>
      </c>
      <c r="P531" t="str">
        <f t="shared" si="122"/>
        <v/>
      </c>
      <c r="Q531" t="str">
        <f t="shared" ca="1" si="109"/>
        <v/>
      </c>
      <c r="W531">
        <v>64434</v>
      </c>
      <c r="Z531" t="str">
        <f t="shared" si="113"/>
        <v/>
      </c>
    </row>
    <row r="532" spans="1:26" x14ac:dyDescent="0.2">
      <c r="A532" s="1"/>
      <c r="B532" s="1"/>
      <c r="C532" s="1"/>
      <c r="D532" s="1"/>
      <c r="E532" s="1" t="s">
        <v>619</v>
      </c>
      <c r="F532" s="1">
        <v>5</v>
      </c>
      <c r="G532" s="1" t="s">
        <v>620</v>
      </c>
      <c r="H532">
        <f t="shared" si="114"/>
        <v>5</v>
      </c>
      <c r="I532">
        <f>IF(ISBLANK(A532),I531/1,LOOKUP(Sheet1!G532,FIPS!A$3:A$55,FIPS!C$3:C$55))</f>
        <v>6</v>
      </c>
      <c r="J532" t="b">
        <f t="shared" si="115"/>
        <v>0</v>
      </c>
      <c r="K532" t="str">
        <f t="shared" si="116"/>
        <v/>
      </c>
      <c r="L532" t="b">
        <f t="shared" si="117"/>
        <v>1</v>
      </c>
      <c r="M532" t="str">
        <f t="shared" si="118"/>
        <v>San Rafael</v>
      </c>
      <c r="N532">
        <f t="shared" si="119"/>
        <v>21</v>
      </c>
      <c r="O532" t="b">
        <f t="shared" si="120"/>
        <v>0</v>
      </c>
      <c r="P532" t="str">
        <f t="shared" si="122"/>
        <v/>
      </c>
      <c r="Q532" t="str">
        <f t="shared" ca="1" si="109"/>
        <v/>
      </c>
      <c r="W532">
        <v>68364</v>
      </c>
      <c r="Z532" t="str">
        <f t="shared" si="113"/>
        <v/>
      </c>
    </row>
    <row r="533" spans="1:26" x14ac:dyDescent="0.2">
      <c r="A533" s="1"/>
      <c r="B533" s="1"/>
      <c r="C533" s="1"/>
      <c r="D533" s="1"/>
      <c r="E533" s="1" t="s">
        <v>8</v>
      </c>
      <c r="F533" s="1">
        <v>9</v>
      </c>
      <c r="G533" s="1" t="s">
        <v>10</v>
      </c>
      <c r="H533">
        <f t="shared" si="114"/>
        <v>5</v>
      </c>
      <c r="I533">
        <f>IF(ISBLANK(A533),I532/1,LOOKUP(Sheet1!G533,FIPS!A$3:A$55,FIPS!C$3:C$55))</f>
        <v>6</v>
      </c>
      <c r="J533" t="b">
        <f t="shared" si="115"/>
        <v>0</v>
      </c>
      <c r="K533" t="str">
        <f t="shared" si="116"/>
        <v/>
      </c>
      <c r="L533" t="b">
        <f t="shared" si="117"/>
        <v>0</v>
      </c>
      <c r="M533" t="str">
        <f t="shared" si="118"/>
        <v/>
      </c>
      <c r="N533">
        <f t="shared" si="119"/>
        <v>21</v>
      </c>
      <c r="O533" t="b">
        <f t="shared" si="120"/>
        <v>1</v>
      </c>
      <c r="P533">
        <f t="shared" si="108"/>
        <v>5</v>
      </c>
      <c r="Q533" t="str">
        <f t="shared" ca="1" si="109"/>
        <v>130,157,177,227,248</v>
      </c>
      <c r="W533">
        <v>99999</v>
      </c>
      <c r="Z533" t="str">
        <f t="shared" si="113"/>
        <v/>
      </c>
    </row>
    <row r="534" spans="1:26" x14ac:dyDescent="0.2">
      <c r="A534" s="1"/>
      <c r="B534" s="1" t="s">
        <v>65</v>
      </c>
      <c r="C534" s="1" t="s">
        <v>17</v>
      </c>
      <c r="D534" s="1" t="s">
        <v>18</v>
      </c>
      <c r="E534" s="1" t="s">
        <v>8</v>
      </c>
      <c r="F534" s="1">
        <v>9</v>
      </c>
      <c r="G534" s="1" t="s">
        <v>621</v>
      </c>
      <c r="H534">
        <f t="shared" si="112"/>
        <v>5</v>
      </c>
      <c r="I534">
        <f>IF(ISBLANK(A534),I533/1,LOOKUP(Sheet1!G534,FIPS!A$3:A$55,FIPS!C$3:C$55))</f>
        <v>6</v>
      </c>
      <c r="J534" t="b">
        <f t="shared" ref="J534:J565" si="123">NOT(ISBLANK(B534))</f>
        <v>1</v>
      </c>
      <c r="K534" t="str">
        <f t="shared" si="116"/>
        <v>Mariposa</v>
      </c>
      <c r="L534" t="b">
        <f t="shared" ref="L534:L565" si="124">IF(NOT(J534),AND(NOT(ISBLANK(E534)),E534&lt;&gt;"999"),FALSE())</f>
        <v>0</v>
      </c>
      <c r="M534" t="str">
        <f t="shared" si="118"/>
        <v/>
      </c>
      <c r="N534">
        <f t="shared" si="106"/>
        <v>22</v>
      </c>
      <c r="O534" t="b">
        <f t="shared" si="107"/>
        <v>0</v>
      </c>
      <c r="P534" t="str">
        <f t="shared" si="108"/>
        <v/>
      </c>
      <c r="Q534" t="str">
        <f t="shared" ca="1" si="109"/>
        <v/>
      </c>
      <c r="T534">
        <v>43</v>
      </c>
      <c r="U534">
        <v>6</v>
      </c>
      <c r="V534">
        <v>0</v>
      </c>
      <c r="Z534" t="str">
        <f t="shared" si="113"/>
        <v/>
      </c>
    </row>
    <row r="535" spans="1:26" x14ac:dyDescent="0.2">
      <c r="A535" s="1"/>
      <c r="B535" s="1" t="s">
        <v>67</v>
      </c>
      <c r="C535" s="1" t="s">
        <v>17</v>
      </c>
      <c r="D535" s="1" t="s">
        <v>18</v>
      </c>
      <c r="E535" s="1"/>
      <c r="F535" s="1"/>
      <c r="G535" s="1" t="s">
        <v>622</v>
      </c>
      <c r="H535">
        <f t="shared" si="112"/>
        <v>5</v>
      </c>
      <c r="I535">
        <f>IF(ISBLANK(A535),I534/1,LOOKUP(Sheet1!G535,FIPS!A$3:A$55,FIPS!C$3:C$55))</f>
        <v>6</v>
      </c>
      <c r="J535" t="b">
        <f t="shared" si="123"/>
        <v>1</v>
      </c>
      <c r="K535" t="str">
        <f t="shared" si="116"/>
        <v>Menctocino</v>
      </c>
      <c r="L535" t="b">
        <f t="shared" si="124"/>
        <v>0</v>
      </c>
      <c r="M535" t="str">
        <f t="shared" si="118"/>
        <v/>
      </c>
      <c r="N535">
        <f t="shared" si="106"/>
        <v>23</v>
      </c>
      <c r="O535" t="b">
        <f t="shared" si="107"/>
        <v>0</v>
      </c>
      <c r="P535" t="str">
        <f t="shared" si="108"/>
        <v/>
      </c>
      <c r="Q535" t="str">
        <f t="shared" ca="1" si="109"/>
        <v/>
      </c>
      <c r="T535">
        <v>45</v>
      </c>
      <c r="U535">
        <v>4</v>
      </c>
      <c r="V535">
        <v>0</v>
      </c>
      <c r="Z535" t="str">
        <f t="shared" si="113"/>
        <v/>
      </c>
    </row>
    <row r="536" spans="1:26" x14ac:dyDescent="0.2">
      <c r="A536" s="1"/>
      <c r="B536" s="1"/>
      <c r="C536" s="1"/>
      <c r="D536" s="1"/>
      <c r="E536" s="1" t="s">
        <v>623</v>
      </c>
      <c r="F536" s="1">
        <v>6</v>
      </c>
      <c r="G536" s="1" t="s">
        <v>624</v>
      </c>
      <c r="H536">
        <f t="shared" si="112"/>
        <v>5</v>
      </c>
      <c r="I536">
        <f>IF(ISBLANK(A536),I535/1,LOOKUP(Sheet1!G536,FIPS!A$3:A$55,FIPS!C$3:C$55))</f>
        <v>6</v>
      </c>
      <c r="J536" t="b">
        <f t="shared" si="123"/>
        <v>0</v>
      </c>
      <c r="K536" t="str">
        <f t="shared" si="116"/>
        <v/>
      </c>
      <c r="L536" t="b">
        <f t="shared" si="124"/>
        <v>1</v>
      </c>
      <c r="M536" t="str">
        <f t="shared" si="118"/>
        <v>Ukiah</v>
      </c>
      <c r="N536">
        <f t="shared" si="106"/>
        <v>23</v>
      </c>
      <c r="O536" t="b">
        <f t="shared" si="107"/>
        <v>0</v>
      </c>
      <c r="P536" t="str">
        <f t="shared" si="108"/>
        <v/>
      </c>
      <c r="Q536" t="str">
        <f t="shared" ca="1" si="109"/>
        <v/>
      </c>
      <c r="W536">
        <v>81134</v>
      </c>
      <c r="Z536" t="str">
        <f t="shared" si="113"/>
        <v/>
      </c>
    </row>
    <row r="537" spans="1:26" x14ac:dyDescent="0.2">
      <c r="A537" s="1"/>
      <c r="B537" s="1"/>
      <c r="C537" s="1"/>
      <c r="D537" s="1"/>
      <c r="E537" s="1" t="s">
        <v>8</v>
      </c>
      <c r="F537" s="1">
        <v>9</v>
      </c>
      <c r="G537" s="1" t="s">
        <v>10</v>
      </c>
      <c r="H537">
        <f t="shared" si="112"/>
        <v>5</v>
      </c>
      <c r="I537">
        <f>IF(ISBLANK(A537),I536/1,LOOKUP(Sheet1!G537,FIPS!A$3:A$55,FIPS!C$3:C$55))</f>
        <v>6</v>
      </c>
      <c r="J537" t="b">
        <f t="shared" si="123"/>
        <v>0</v>
      </c>
      <c r="K537" t="str">
        <f t="shared" si="116"/>
        <v/>
      </c>
      <c r="L537" t="b">
        <f t="shared" si="124"/>
        <v>0</v>
      </c>
      <c r="M537" t="str">
        <f t="shared" si="118"/>
        <v/>
      </c>
      <c r="N537">
        <f t="shared" ref="N537:N582" si="125">IF(ISBLANK(A537),IF(ISBLANK(B537),N536,B537/1),"")</f>
        <v>23</v>
      </c>
      <c r="O537" t="b">
        <f t="shared" ref="O537:O582" si="126">AND(ISNUMBER(N537),E537="999",NOT(J537))</f>
        <v>1</v>
      </c>
      <c r="P537">
        <f t="shared" ref="P537:P582" si="127">IF(O537,17-MATCH(N537-1,N519:N536),"")</f>
        <v>1</v>
      </c>
      <c r="Q537" t="str">
        <f t="shared" ref="Q537:Q582" ca="1" si="128">IF(O537,_xlfn.TEXTJOIN(",",TRUE,INDIRECT(_xlfn.CONCAT("E",(ROW()-P537),":E",(ROW()-1)),TRUE)),"")</f>
        <v>286</v>
      </c>
      <c r="W537">
        <v>99999</v>
      </c>
      <c r="Z537" t="str">
        <f t="shared" si="113"/>
        <v/>
      </c>
    </row>
    <row r="538" spans="1:26" x14ac:dyDescent="0.2">
      <c r="A538" s="1"/>
      <c r="B538" s="1" t="s">
        <v>37</v>
      </c>
      <c r="C538" s="1" t="s">
        <v>396</v>
      </c>
      <c r="D538" s="1" t="s">
        <v>26</v>
      </c>
      <c r="E538" s="1"/>
      <c r="F538" s="1"/>
      <c r="G538" s="1" t="s">
        <v>625</v>
      </c>
      <c r="H538">
        <f t="shared" si="112"/>
        <v>5</v>
      </c>
      <c r="I538">
        <f>IF(ISBLANK(A538),I537/1,LOOKUP(Sheet1!G538,FIPS!A$3:A$55,FIPS!C$3:C$55))</f>
        <v>6</v>
      </c>
      <c r="J538" t="b">
        <f t="shared" si="123"/>
        <v>1</v>
      </c>
      <c r="K538" t="str">
        <f t="shared" si="116"/>
        <v>Merced</v>
      </c>
      <c r="L538" t="b">
        <f t="shared" si="124"/>
        <v>0</v>
      </c>
      <c r="M538" t="str">
        <f t="shared" si="118"/>
        <v/>
      </c>
      <c r="N538">
        <f t="shared" si="125"/>
        <v>24</v>
      </c>
      <c r="O538" t="b">
        <f t="shared" si="126"/>
        <v>0</v>
      </c>
      <c r="P538" t="str">
        <f t="shared" si="127"/>
        <v/>
      </c>
      <c r="Q538" t="str">
        <f t="shared" ca="1" si="128"/>
        <v/>
      </c>
      <c r="T538">
        <v>47</v>
      </c>
      <c r="U538">
        <v>3</v>
      </c>
      <c r="V538">
        <v>4940</v>
      </c>
      <c r="Z538" t="str">
        <f t="shared" si="113"/>
        <v/>
      </c>
    </row>
    <row r="539" spans="1:26" x14ac:dyDescent="0.2">
      <c r="A539" s="1"/>
      <c r="B539" s="1"/>
      <c r="C539" s="1"/>
      <c r="D539" s="1"/>
      <c r="E539" s="1" t="s">
        <v>45</v>
      </c>
      <c r="F539" s="1"/>
      <c r="G539" s="1" t="s">
        <v>626</v>
      </c>
      <c r="H539">
        <f t="shared" si="112"/>
        <v>5</v>
      </c>
      <c r="I539">
        <f>IF(ISBLANK(A539),I538/1,LOOKUP(Sheet1!G539,FIPS!A$3:A$55,FIPS!C$3:C$55))</f>
        <v>6</v>
      </c>
      <c r="J539" t="b">
        <f t="shared" si="123"/>
        <v>0</v>
      </c>
      <c r="K539" t="str">
        <f t="shared" si="116"/>
        <v/>
      </c>
      <c r="L539" t="b">
        <f t="shared" si="124"/>
        <v>1</v>
      </c>
      <c r="M539" t="str">
        <f t="shared" si="118"/>
        <v>Atwater</v>
      </c>
      <c r="N539">
        <f t="shared" si="125"/>
        <v>24</v>
      </c>
      <c r="O539" t="b">
        <f t="shared" si="126"/>
        <v>0</v>
      </c>
      <c r="P539" t="str">
        <f t="shared" si="127"/>
        <v/>
      </c>
      <c r="Q539" t="str">
        <f t="shared" ca="1" si="128"/>
        <v/>
      </c>
      <c r="W539">
        <v>3162</v>
      </c>
      <c r="Z539" t="str">
        <f t="shared" si="113"/>
        <v/>
      </c>
    </row>
    <row r="540" spans="1:26" x14ac:dyDescent="0.2">
      <c r="A540" s="1"/>
      <c r="B540" s="1"/>
      <c r="C540" s="1"/>
      <c r="D540" s="1"/>
      <c r="E540" s="1" t="s">
        <v>627</v>
      </c>
      <c r="F540" s="1">
        <v>6</v>
      </c>
      <c r="G540" s="1" t="s">
        <v>628</v>
      </c>
      <c r="H540">
        <f t="shared" si="112"/>
        <v>5</v>
      </c>
      <c r="I540">
        <f>IF(ISBLANK(A540),I539/1,LOOKUP(Sheet1!G540,FIPS!A$3:A$55,FIPS!C$3:C$55))</f>
        <v>6</v>
      </c>
      <c r="J540" t="b">
        <f t="shared" si="123"/>
        <v>0</v>
      </c>
      <c r="K540" t="str">
        <f t="shared" si="116"/>
        <v/>
      </c>
      <c r="L540" t="b">
        <f t="shared" si="124"/>
        <v>1</v>
      </c>
      <c r="M540" t="str">
        <f t="shared" si="118"/>
        <v>Los Banos</v>
      </c>
      <c r="N540">
        <f t="shared" si="125"/>
        <v>24</v>
      </c>
      <c r="O540" t="b">
        <f t="shared" si="126"/>
        <v>0</v>
      </c>
      <c r="P540" t="str">
        <f t="shared" si="127"/>
        <v/>
      </c>
      <c r="Q540" t="str">
        <f t="shared" ca="1" si="128"/>
        <v/>
      </c>
      <c r="W540">
        <v>44028</v>
      </c>
      <c r="Z540" t="str">
        <f t="shared" si="113"/>
        <v/>
      </c>
    </row>
    <row r="541" spans="1:26" x14ac:dyDescent="0.2">
      <c r="A541" s="1"/>
      <c r="B541" s="1"/>
      <c r="C541" s="1"/>
      <c r="D541" s="1"/>
      <c r="E541" s="1" t="s">
        <v>629</v>
      </c>
      <c r="F541" s="1">
        <v>4</v>
      </c>
      <c r="G541" s="1" t="s">
        <v>625</v>
      </c>
      <c r="H541">
        <f t="shared" si="112"/>
        <v>5</v>
      </c>
      <c r="I541">
        <f>IF(ISBLANK(A541),I540/1,LOOKUP(Sheet1!G541,FIPS!A$3:A$55,FIPS!C$3:C$55))</f>
        <v>6</v>
      </c>
      <c r="J541" t="b">
        <f t="shared" si="123"/>
        <v>0</v>
      </c>
      <c r="K541" t="str">
        <f t="shared" si="116"/>
        <v/>
      </c>
      <c r="L541" t="b">
        <f t="shared" si="124"/>
        <v>1</v>
      </c>
      <c r="M541" t="str">
        <f t="shared" si="118"/>
        <v>Merced</v>
      </c>
      <c r="N541">
        <f t="shared" si="125"/>
        <v>24</v>
      </c>
      <c r="O541" t="b">
        <f t="shared" si="126"/>
        <v>0</v>
      </c>
      <c r="P541" t="str">
        <f t="shared" si="127"/>
        <v/>
      </c>
      <c r="Q541" t="str">
        <f t="shared" ca="1" si="128"/>
        <v/>
      </c>
      <c r="W541">
        <v>46898</v>
      </c>
      <c r="Z541" t="str">
        <f t="shared" si="113"/>
        <v/>
      </c>
    </row>
    <row r="542" spans="1:26" x14ac:dyDescent="0.2">
      <c r="A542" s="1"/>
      <c r="B542" s="1"/>
      <c r="C542" s="1"/>
      <c r="D542" s="1"/>
      <c r="E542" s="1" t="s">
        <v>8</v>
      </c>
      <c r="F542" s="1">
        <v>9</v>
      </c>
      <c r="G542" s="1" t="s">
        <v>10</v>
      </c>
      <c r="H542">
        <f t="shared" si="112"/>
        <v>5</v>
      </c>
      <c r="I542">
        <f>IF(ISBLANK(A542),I541/1,LOOKUP(Sheet1!G542,FIPS!A$3:A$55,FIPS!C$3:C$55))</f>
        <v>6</v>
      </c>
      <c r="J542" t="b">
        <f t="shared" si="123"/>
        <v>0</v>
      </c>
      <c r="K542" t="str">
        <f t="shared" si="116"/>
        <v/>
      </c>
      <c r="L542" t="b">
        <f t="shared" si="124"/>
        <v>0</v>
      </c>
      <c r="M542" t="str">
        <f t="shared" si="118"/>
        <v/>
      </c>
      <c r="N542">
        <f t="shared" si="125"/>
        <v>24</v>
      </c>
      <c r="O542" t="b">
        <f t="shared" si="126"/>
        <v>1</v>
      </c>
      <c r="P542">
        <f t="shared" si="127"/>
        <v>3</v>
      </c>
      <c r="Q542" t="str">
        <f t="shared" ca="1" si="128"/>
        <v>013,144,155</v>
      </c>
      <c r="W542">
        <v>99999</v>
      </c>
      <c r="Z542" t="str">
        <f t="shared" si="113"/>
        <v/>
      </c>
    </row>
    <row r="543" spans="1:26" x14ac:dyDescent="0.2">
      <c r="A543" s="1"/>
      <c r="B543" s="1" t="s">
        <v>77</v>
      </c>
      <c r="C543" s="1" t="s">
        <v>17</v>
      </c>
      <c r="D543" s="1" t="s">
        <v>18</v>
      </c>
      <c r="E543" s="1" t="s">
        <v>8</v>
      </c>
      <c r="F543" s="1">
        <v>9</v>
      </c>
      <c r="G543" s="1" t="s">
        <v>630</v>
      </c>
      <c r="H543">
        <f t="shared" si="112"/>
        <v>5</v>
      </c>
      <c r="I543">
        <f>IF(ISBLANK(A543),I542/1,LOOKUP(Sheet1!G543,FIPS!A$3:A$55,FIPS!C$3:C$55))</f>
        <v>6</v>
      </c>
      <c r="J543" t="b">
        <f t="shared" si="123"/>
        <v>1</v>
      </c>
      <c r="K543" t="str">
        <f t="shared" si="116"/>
        <v>Modoc</v>
      </c>
      <c r="L543" t="b">
        <f t="shared" si="124"/>
        <v>0</v>
      </c>
      <c r="M543" t="str">
        <f t="shared" si="118"/>
        <v/>
      </c>
      <c r="N543">
        <f t="shared" si="125"/>
        <v>25</v>
      </c>
      <c r="O543" t="b">
        <f t="shared" si="126"/>
        <v>0</v>
      </c>
      <c r="P543" t="str">
        <f t="shared" si="127"/>
        <v/>
      </c>
      <c r="Q543" t="str">
        <f t="shared" ca="1" si="128"/>
        <v/>
      </c>
      <c r="T543">
        <v>49</v>
      </c>
      <c r="U543">
        <v>6</v>
      </c>
      <c r="V543">
        <v>0</v>
      </c>
      <c r="Z543" t="str">
        <f t="shared" si="113"/>
        <v/>
      </c>
    </row>
    <row r="544" spans="1:26" x14ac:dyDescent="0.2">
      <c r="A544" s="1"/>
      <c r="B544" s="1" t="s">
        <v>80</v>
      </c>
      <c r="C544" s="1" t="s">
        <v>17</v>
      </c>
      <c r="D544" s="1" t="s">
        <v>18</v>
      </c>
      <c r="E544" s="1" t="s">
        <v>8</v>
      </c>
      <c r="F544" s="1">
        <v>9</v>
      </c>
      <c r="G544" s="1" t="s">
        <v>631</v>
      </c>
      <c r="H544">
        <f t="shared" si="112"/>
        <v>5</v>
      </c>
      <c r="I544">
        <f>IF(ISBLANK(A544),I543/1,LOOKUP(Sheet1!G544,FIPS!A$3:A$55,FIPS!C$3:C$55))</f>
        <v>6</v>
      </c>
      <c r="J544" t="b">
        <f t="shared" si="123"/>
        <v>1</v>
      </c>
      <c r="K544" t="str">
        <f t="shared" si="116"/>
        <v>Mono</v>
      </c>
      <c r="L544" t="b">
        <f t="shared" si="124"/>
        <v>0</v>
      </c>
      <c r="M544" t="str">
        <f t="shared" si="118"/>
        <v/>
      </c>
      <c r="N544">
        <f t="shared" si="125"/>
        <v>26</v>
      </c>
      <c r="O544" t="b">
        <f t="shared" si="126"/>
        <v>0</v>
      </c>
      <c r="P544" t="str">
        <f t="shared" si="127"/>
        <v/>
      </c>
      <c r="Q544" t="str">
        <f t="shared" ca="1" si="128"/>
        <v/>
      </c>
      <c r="T544">
        <v>51</v>
      </c>
      <c r="U544">
        <v>6</v>
      </c>
      <c r="V544">
        <v>0</v>
      </c>
      <c r="Z544" t="str">
        <f t="shared" si="113"/>
        <v/>
      </c>
    </row>
    <row r="545" spans="1:26" x14ac:dyDescent="0.2">
      <c r="A545" s="1"/>
      <c r="B545" s="1" t="s">
        <v>82</v>
      </c>
      <c r="C545" s="1" t="s">
        <v>579</v>
      </c>
      <c r="D545" s="1" t="s">
        <v>26</v>
      </c>
      <c r="E545" s="1"/>
      <c r="F545" s="1"/>
      <c r="G545" s="1" t="s">
        <v>632</v>
      </c>
      <c r="H545">
        <f t="shared" si="112"/>
        <v>5</v>
      </c>
      <c r="I545">
        <f>IF(ISBLANK(A545),I544/1,LOOKUP(Sheet1!G545,FIPS!A$3:A$55,FIPS!C$3:C$55))</f>
        <v>6</v>
      </c>
      <c r="J545" t="b">
        <f t="shared" si="123"/>
        <v>1</v>
      </c>
      <c r="K545" t="str">
        <f t="shared" si="116"/>
        <v>Monterey</v>
      </c>
      <c r="L545" t="b">
        <f t="shared" si="124"/>
        <v>0</v>
      </c>
      <c r="M545" t="str">
        <f t="shared" si="118"/>
        <v/>
      </c>
      <c r="N545">
        <f t="shared" si="125"/>
        <v>27</v>
      </c>
      <c r="O545" t="b">
        <f t="shared" si="126"/>
        <v>0</v>
      </c>
      <c r="P545" t="str">
        <f t="shared" si="127"/>
        <v/>
      </c>
      <c r="Q545" t="str">
        <f t="shared" ca="1" si="128"/>
        <v/>
      </c>
      <c r="T545">
        <v>53</v>
      </c>
      <c r="U545">
        <v>2</v>
      </c>
      <c r="V545">
        <v>7120</v>
      </c>
      <c r="Z545" t="str">
        <f t="shared" si="113"/>
        <v/>
      </c>
    </row>
    <row r="546" spans="1:26" x14ac:dyDescent="0.2">
      <c r="A546" s="1"/>
      <c r="B546" s="1"/>
      <c r="C546" s="1"/>
      <c r="D546" s="1"/>
      <c r="E546" s="1" t="s">
        <v>633</v>
      </c>
      <c r="F546" s="1">
        <v>5</v>
      </c>
      <c r="G546" s="1" t="s">
        <v>610</v>
      </c>
      <c r="H546">
        <f t="shared" si="112"/>
        <v>5</v>
      </c>
      <c r="I546">
        <f>IF(ISBLANK(A546),I545/1,LOOKUP(Sheet1!G546,FIPS!A$3:A$55,FIPS!C$3:C$55))</f>
        <v>6</v>
      </c>
      <c r="J546" t="b">
        <f t="shared" si="123"/>
        <v>0</v>
      </c>
      <c r="K546" t="str">
        <f t="shared" si="116"/>
        <v/>
      </c>
      <c r="L546" t="b">
        <f t="shared" si="124"/>
        <v>1</v>
      </c>
      <c r="M546" t="str">
        <f t="shared" si="118"/>
        <v>Marina</v>
      </c>
      <c r="N546">
        <f t="shared" si="125"/>
        <v>27</v>
      </c>
      <c r="O546" t="b">
        <f t="shared" si="126"/>
        <v>0</v>
      </c>
      <c r="P546" t="str">
        <f t="shared" si="127"/>
        <v/>
      </c>
      <c r="Q546" t="str">
        <f t="shared" ca="1" si="128"/>
        <v/>
      </c>
      <c r="W546">
        <v>45778</v>
      </c>
      <c r="Z546" t="str">
        <f t="shared" si="113"/>
        <v/>
      </c>
    </row>
    <row r="547" spans="1:26" x14ac:dyDescent="0.2">
      <c r="A547" s="1"/>
      <c r="B547" s="1"/>
      <c r="C547" s="1"/>
      <c r="D547" s="1"/>
      <c r="E547" s="1" t="s">
        <v>634</v>
      </c>
      <c r="F547" s="1">
        <v>5</v>
      </c>
      <c r="G547" s="1" t="s">
        <v>632</v>
      </c>
      <c r="H547">
        <f t="shared" si="112"/>
        <v>5</v>
      </c>
      <c r="I547">
        <f>IF(ISBLANK(A547),I546/1,LOOKUP(Sheet1!G547,FIPS!A$3:A$55,FIPS!C$3:C$55))</f>
        <v>6</v>
      </c>
      <c r="J547" t="b">
        <f t="shared" si="123"/>
        <v>0</v>
      </c>
      <c r="K547" t="str">
        <f t="shared" si="116"/>
        <v/>
      </c>
      <c r="L547" t="b">
        <f t="shared" si="124"/>
        <v>1</v>
      </c>
      <c r="M547" t="str">
        <f t="shared" si="118"/>
        <v>Monterey</v>
      </c>
      <c r="N547">
        <f t="shared" si="125"/>
        <v>27</v>
      </c>
      <c r="O547" t="b">
        <f t="shared" si="126"/>
        <v>0</v>
      </c>
      <c r="P547" t="str">
        <f t="shared" si="127"/>
        <v/>
      </c>
      <c r="Q547" t="str">
        <f t="shared" ca="1" si="128"/>
        <v/>
      </c>
      <c r="W547">
        <v>48872</v>
      </c>
      <c r="Z547" t="str">
        <f t="shared" si="113"/>
        <v/>
      </c>
    </row>
    <row r="548" spans="1:26" x14ac:dyDescent="0.2">
      <c r="A548" s="1"/>
      <c r="B548" s="1"/>
      <c r="C548" s="1"/>
      <c r="D548" s="1"/>
      <c r="E548" s="1" t="s">
        <v>635</v>
      </c>
      <c r="F548" s="1">
        <v>6</v>
      </c>
      <c r="G548" s="1" t="s">
        <v>636</v>
      </c>
      <c r="H548">
        <f t="shared" si="112"/>
        <v>5</v>
      </c>
      <c r="I548">
        <f>IF(ISBLANK(A548),I547/1,LOOKUP(Sheet1!G548,FIPS!A$3:A$55,FIPS!C$3:C$55))</f>
        <v>6</v>
      </c>
      <c r="J548" t="b">
        <f t="shared" si="123"/>
        <v>0</v>
      </c>
      <c r="K548" t="str">
        <f t="shared" si="116"/>
        <v/>
      </c>
      <c r="L548" t="b">
        <f t="shared" si="124"/>
        <v>1</v>
      </c>
      <c r="M548" t="str">
        <f t="shared" si="118"/>
        <v>Pacific Grove</v>
      </c>
      <c r="N548">
        <f t="shared" si="125"/>
        <v>27</v>
      </c>
      <c r="O548" t="b">
        <f t="shared" si="126"/>
        <v>0</v>
      </c>
      <c r="P548" t="str">
        <f t="shared" si="127"/>
        <v/>
      </c>
      <c r="Q548" t="str">
        <f t="shared" ca="1" si="128"/>
        <v/>
      </c>
      <c r="W548">
        <v>54848</v>
      </c>
      <c r="Z548" t="str">
        <f t="shared" si="113"/>
        <v/>
      </c>
    </row>
    <row r="549" spans="1:26" x14ac:dyDescent="0.2">
      <c r="A549" s="1"/>
      <c r="B549" s="1"/>
      <c r="C549" s="1"/>
      <c r="D549" s="1"/>
      <c r="E549" s="1" t="s">
        <v>637</v>
      </c>
      <c r="F549" s="1">
        <v>3</v>
      </c>
      <c r="G549" s="1" t="s">
        <v>638</v>
      </c>
      <c r="H549">
        <f t="shared" si="112"/>
        <v>5</v>
      </c>
      <c r="I549">
        <f>IF(ISBLANK(A549),I548/1,LOOKUP(Sheet1!G549,FIPS!A$3:A$55,FIPS!C$3:C$55))</f>
        <v>6</v>
      </c>
      <c r="J549" t="b">
        <f t="shared" si="123"/>
        <v>0</v>
      </c>
      <c r="K549" t="str">
        <f t="shared" si="116"/>
        <v/>
      </c>
      <c r="L549" t="b">
        <f t="shared" si="124"/>
        <v>1</v>
      </c>
      <c r="M549" t="str">
        <f t="shared" si="118"/>
        <v>Salinas</v>
      </c>
      <c r="N549">
        <f t="shared" si="125"/>
        <v>27</v>
      </c>
      <c r="O549" t="b">
        <f t="shared" si="126"/>
        <v>0</v>
      </c>
      <c r="P549" t="str">
        <f t="shared" si="127"/>
        <v/>
      </c>
      <c r="Q549" t="str">
        <f t="shared" ca="1" si="128"/>
        <v/>
      </c>
      <c r="W549">
        <v>64224</v>
      </c>
      <c r="Z549" t="str">
        <f t="shared" si="113"/>
        <v/>
      </c>
    </row>
    <row r="550" spans="1:26" x14ac:dyDescent="0.2">
      <c r="A550" s="1"/>
      <c r="B550" s="1"/>
      <c r="C550" s="1"/>
      <c r="D550" s="1"/>
      <c r="E550" s="1" t="s">
        <v>639</v>
      </c>
      <c r="F550" s="1">
        <v>5</v>
      </c>
      <c r="G550" s="1" t="s">
        <v>640</v>
      </c>
      <c r="H550">
        <f t="shared" si="112"/>
        <v>5</v>
      </c>
      <c r="I550">
        <f>IF(ISBLANK(A550),I549/1,LOOKUP(Sheet1!G550,FIPS!A$3:A$55,FIPS!C$3:C$55))</f>
        <v>6</v>
      </c>
      <c r="J550" t="b">
        <f t="shared" si="123"/>
        <v>0</v>
      </c>
      <c r="K550" t="str">
        <f t="shared" si="116"/>
        <v/>
      </c>
      <c r="L550" t="b">
        <f t="shared" si="124"/>
        <v>1</v>
      </c>
      <c r="M550" t="str">
        <f t="shared" si="118"/>
        <v>Seaside</v>
      </c>
      <c r="N550">
        <f t="shared" si="125"/>
        <v>27</v>
      </c>
      <c r="O550" t="b">
        <f t="shared" si="126"/>
        <v>0</v>
      </c>
      <c r="P550" t="str">
        <f t="shared" si="127"/>
        <v/>
      </c>
      <c r="Q550" t="str">
        <f t="shared" ca="1" si="128"/>
        <v/>
      </c>
      <c r="W550">
        <v>70742</v>
      </c>
      <c r="Z550" t="str">
        <f t="shared" si="113"/>
        <v/>
      </c>
    </row>
    <row r="551" spans="1:26" x14ac:dyDescent="0.2">
      <c r="A551" s="1"/>
      <c r="B551" s="1"/>
      <c r="C551" s="1"/>
      <c r="D551" s="1"/>
      <c r="E551" s="1" t="s">
        <v>8</v>
      </c>
      <c r="F551" s="1">
        <v>9</v>
      </c>
      <c r="G551" s="1" t="s">
        <v>10</v>
      </c>
      <c r="H551">
        <f t="shared" si="112"/>
        <v>5</v>
      </c>
      <c r="I551">
        <f>IF(ISBLANK(A551),I550/1,LOOKUP(Sheet1!G551,FIPS!A$3:A$55,FIPS!C$3:C$55))</f>
        <v>6</v>
      </c>
      <c r="J551" t="b">
        <f t="shared" si="123"/>
        <v>0</v>
      </c>
      <c r="K551" t="str">
        <f t="shared" si="116"/>
        <v/>
      </c>
      <c r="L551" t="b">
        <f t="shared" si="124"/>
        <v>0</v>
      </c>
      <c r="M551" t="str">
        <f t="shared" si="118"/>
        <v/>
      </c>
      <c r="N551">
        <f t="shared" si="125"/>
        <v>27</v>
      </c>
      <c r="O551" t="b">
        <f t="shared" si="126"/>
        <v>1</v>
      </c>
      <c r="P551">
        <f t="shared" si="127"/>
        <v>5</v>
      </c>
      <c r="Q551" t="str">
        <f t="shared" ca="1" si="128"/>
        <v>150,164,187,226,263</v>
      </c>
      <c r="W551">
        <v>99999</v>
      </c>
      <c r="Z551" t="str">
        <f t="shared" si="113"/>
        <v/>
      </c>
    </row>
    <row r="552" spans="1:26" x14ac:dyDescent="0.2">
      <c r="A552" s="1"/>
      <c r="B552" s="1" t="s">
        <v>84</v>
      </c>
      <c r="C552" s="1" t="s">
        <v>641</v>
      </c>
      <c r="D552" s="1" t="s">
        <v>26</v>
      </c>
      <c r="E552" s="1"/>
      <c r="F552" s="1"/>
      <c r="G552" s="1" t="s">
        <v>642</v>
      </c>
      <c r="H552">
        <f t="shared" si="112"/>
        <v>5</v>
      </c>
      <c r="I552">
        <f>IF(ISBLANK(A552),I551/1,LOOKUP(Sheet1!G552,FIPS!A$3:A$55,FIPS!C$3:C$55))</f>
        <v>6</v>
      </c>
      <c r="J552" t="b">
        <f t="shared" si="123"/>
        <v>1</v>
      </c>
      <c r="K552" t="str">
        <f t="shared" si="116"/>
        <v>Napa</v>
      </c>
      <c r="L552" t="b">
        <f t="shared" si="124"/>
        <v>0</v>
      </c>
      <c r="M552" t="str">
        <f t="shared" si="118"/>
        <v/>
      </c>
      <c r="N552">
        <f t="shared" si="125"/>
        <v>28</v>
      </c>
      <c r="O552" t="b">
        <f t="shared" si="126"/>
        <v>0</v>
      </c>
      <c r="P552" t="str">
        <f t="shared" si="127"/>
        <v/>
      </c>
      <c r="Q552" t="str">
        <f t="shared" ca="1" si="128"/>
        <v/>
      </c>
      <c r="T552">
        <v>55</v>
      </c>
      <c r="U552">
        <v>3</v>
      </c>
      <c r="V552">
        <v>8720</v>
      </c>
      <c r="Z552" t="str">
        <f t="shared" si="113"/>
        <v/>
      </c>
    </row>
    <row r="553" spans="1:26" x14ac:dyDescent="0.2">
      <c r="A553" s="1"/>
      <c r="B553" s="1"/>
      <c r="C553" s="1"/>
      <c r="D553" s="1"/>
      <c r="E553" s="1" t="s">
        <v>643</v>
      </c>
      <c r="F553" s="1">
        <v>4</v>
      </c>
      <c r="G553" s="1" t="s">
        <v>642</v>
      </c>
      <c r="H553">
        <f t="shared" si="112"/>
        <v>5</v>
      </c>
      <c r="I553">
        <f>IF(ISBLANK(A553),I552/1,LOOKUP(Sheet1!G553,FIPS!A$3:A$55,FIPS!C$3:C$55))</f>
        <v>6</v>
      </c>
      <c r="J553" t="b">
        <f t="shared" si="123"/>
        <v>0</v>
      </c>
      <c r="K553" t="str">
        <f t="shared" si="116"/>
        <v/>
      </c>
      <c r="L553" t="b">
        <f t="shared" si="124"/>
        <v>1</v>
      </c>
      <c r="M553" t="str">
        <f t="shared" si="118"/>
        <v>Napa</v>
      </c>
      <c r="N553">
        <f t="shared" si="125"/>
        <v>28</v>
      </c>
      <c r="O553" t="b">
        <f t="shared" si="126"/>
        <v>0</v>
      </c>
      <c r="P553" t="str">
        <f t="shared" si="127"/>
        <v/>
      </c>
      <c r="Q553" t="str">
        <f t="shared" ca="1" si="128"/>
        <v/>
      </c>
      <c r="W553">
        <v>50258</v>
      </c>
      <c r="Z553" t="str">
        <f t="shared" si="113"/>
        <v/>
      </c>
    </row>
    <row r="554" spans="1:26" x14ac:dyDescent="0.2">
      <c r="A554" s="1"/>
      <c r="B554" s="1"/>
      <c r="C554" s="1"/>
      <c r="D554" s="1"/>
      <c r="E554" s="1" t="s">
        <v>8</v>
      </c>
      <c r="F554" s="1">
        <v>9</v>
      </c>
      <c r="G554" s="1" t="s">
        <v>10</v>
      </c>
      <c r="H554">
        <f t="shared" si="112"/>
        <v>5</v>
      </c>
      <c r="I554">
        <f>IF(ISBLANK(A554),I553/1,LOOKUP(Sheet1!G554,FIPS!A$3:A$55,FIPS!C$3:C$55))</f>
        <v>6</v>
      </c>
      <c r="J554" t="b">
        <f t="shared" si="123"/>
        <v>0</v>
      </c>
      <c r="K554" t="str">
        <f t="shared" si="116"/>
        <v/>
      </c>
      <c r="L554" t="b">
        <f t="shared" si="124"/>
        <v>0</v>
      </c>
      <c r="M554" t="str">
        <f t="shared" si="118"/>
        <v/>
      </c>
      <c r="N554">
        <f t="shared" si="125"/>
        <v>28</v>
      </c>
      <c r="O554" t="b">
        <f t="shared" si="126"/>
        <v>1</v>
      </c>
      <c r="P554">
        <f t="shared" si="127"/>
        <v>1</v>
      </c>
      <c r="Q554" t="str">
        <f t="shared" ca="1" si="128"/>
        <v>171</v>
      </c>
      <c r="W554">
        <v>99999</v>
      </c>
      <c r="Z554" t="str">
        <f t="shared" si="113"/>
        <v/>
      </c>
    </row>
    <row r="555" spans="1:26" x14ac:dyDescent="0.2">
      <c r="A555" s="1"/>
      <c r="B555" s="1" t="s">
        <v>88</v>
      </c>
      <c r="C555" s="1" t="s">
        <v>17</v>
      </c>
      <c r="D555" s="1" t="s">
        <v>18</v>
      </c>
      <c r="E555" s="1" t="s">
        <v>8</v>
      </c>
      <c r="F555" s="1">
        <v>9</v>
      </c>
      <c r="G555" s="1" t="s">
        <v>340</v>
      </c>
      <c r="H555">
        <f t="shared" si="112"/>
        <v>5</v>
      </c>
      <c r="I555">
        <f>IF(ISBLANK(A555),I554/1,LOOKUP(Sheet1!G555,FIPS!A$3:A$55,FIPS!C$3:C$55))</f>
        <v>6</v>
      </c>
      <c r="J555" t="b">
        <f t="shared" si="123"/>
        <v>1</v>
      </c>
      <c r="K555" t="str">
        <f t="shared" si="116"/>
        <v>Nevada</v>
      </c>
      <c r="L555" t="b">
        <f t="shared" si="124"/>
        <v>0</v>
      </c>
      <c r="M555" t="str">
        <f t="shared" si="118"/>
        <v/>
      </c>
      <c r="N555">
        <f t="shared" si="125"/>
        <v>29</v>
      </c>
      <c r="O555" t="b">
        <f t="shared" si="126"/>
        <v>0</v>
      </c>
      <c r="P555" t="str">
        <f t="shared" si="127"/>
        <v/>
      </c>
      <c r="Q555" t="str">
        <f t="shared" ca="1" si="128"/>
        <v/>
      </c>
      <c r="T555">
        <v>57</v>
      </c>
      <c r="U555">
        <v>4</v>
      </c>
      <c r="V555">
        <v>0</v>
      </c>
      <c r="Z555" t="str">
        <f t="shared" si="113"/>
        <v/>
      </c>
    </row>
    <row r="556" spans="1:26" x14ac:dyDescent="0.2">
      <c r="A556" s="1"/>
      <c r="B556" s="1" t="s">
        <v>90</v>
      </c>
      <c r="C556" s="1" t="s">
        <v>644</v>
      </c>
      <c r="D556" s="1" t="s">
        <v>26</v>
      </c>
      <c r="E556" s="1"/>
      <c r="F556" s="1"/>
      <c r="G556" s="1" t="s">
        <v>645</v>
      </c>
      <c r="H556">
        <f t="shared" si="112"/>
        <v>5</v>
      </c>
      <c r="I556">
        <f>IF(ISBLANK(A556),I555/1,LOOKUP(Sheet1!G556,FIPS!A$3:A$55,FIPS!C$3:C$55))</f>
        <v>6</v>
      </c>
      <c r="J556" t="b">
        <f t="shared" si="123"/>
        <v>1</v>
      </c>
      <c r="K556" t="str">
        <f t="shared" si="116"/>
        <v>Orange</v>
      </c>
      <c r="L556" t="b">
        <f t="shared" si="124"/>
        <v>0</v>
      </c>
      <c r="M556" t="str">
        <f t="shared" si="118"/>
        <v/>
      </c>
      <c r="N556">
        <f t="shared" si="125"/>
        <v>30</v>
      </c>
      <c r="O556" t="b">
        <f t="shared" si="126"/>
        <v>0</v>
      </c>
      <c r="P556" t="str">
        <f t="shared" si="127"/>
        <v/>
      </c>
      <c r="Q556" t="str">
        <f t="shared" ca="1" si="128"/>
        <v/>
      </c>
      <c r="T556">
        <v>59</v>
      </c>
      <c r="U556">
        <v>0</v>
      </c>
      <c r="V556">
        <v>5945</v>
      </c>
      <c r="Z556" t="str">
        <f t="shared" si="113"/>
        <v/>
      </c>
    </row>
    <row r="557" spans="1:26" x14ac:dyDescent="0.2">
      <c r="A557" s="1"/>
      <c r="B557" s="1"/>
      <c r="C557" s="1"/>
      <c r="D557" s="1"/>
      <c r="E557" s="1" t="s">
        <v>24</v>
      </c>
      <c r="F557" s="1">
        <v>2</v>
      </c>
      <c r="G557" s="1" t="s">
        <v>646</v>
      </c>
      <c r="H557">
        <f t="shared" si="112"/>
        <v>5</v>
      </c>
      <c r="I557">
        <f>IF(ISBLANK(A557),I556/1,LOOKUP(Sheet1!G557,FIPS!A$3:A$55,FIPS!C$3:C$55))</f>
        <v>6</v>
      </c>
      <c r="J557" t="b">
        <f t="shared" si="123"/>
        <v>0</v>
      </c>
      <c r="K557" t="str">
        <f t="shared" si="116"/>
        <v/>
      </c>
      <c r="L557" t="b">
        <f t="shared" si="124"/>
        <v>1</v>
      </c>
      <c r="M557" t="str">
        <f t="shared" si="118"/>
        <v>Anaheim</v>
      </c>
      <c r="N557">
        <f t="shared" si="125"/>
        <v>30</v>
      </c>
      <c r="O557" t="b">
        <f t="shared" si="126"/>
        <v>0</v>
      </c>
      <c r="P557" t="str">
        <f t="shared" si="127"/>
        <v/>
      </c>
      <c r="Q557" t="str">
        <f t="shared" ca="1" si="128"/>
        <v/>
      </c>
      <c r="W557">
        <v>2000</v>
      </c>
      <c r="Z557" t="str">
        <f t="shared" si="113"/>
        <v/>
      </c>
    </row>
    <row r="558" spans="1:26" x14ac:dyDescent="0.2">
      <c r="A558" s="1"/>
      <c r="B558" s="1"/>
      <c r="C558" s="1"/>
      <c r="D558" s="1"/>
      <c r="E558" s="1" t="s">
        <v>84</v>
      </c>
      <c r="F558" s="1">
        <v>5</v>
      </c>
      <c r="G558" s="1" t="s">
        <v>647</v>
      </c>
      <c r="H558">
        <f t="shared" si="112"/>
        <v>5</v>
      </c>
      <c r="I558">
        <f>IF(ISBLANK(A558),I557/1,LOOKUP(Sheet1!G558,FIPS!A$3:A$55,FIPS!C$3:C$55))</f>
        <v>6</v>
      </c>
      <c r="J558" t="b">
        <f t="shared" si="123"/>
        <v>0</v>
      </c>
      <c r="K558" t="str">
        <f t="shared" si="116"/>
        <v/>
      </c>
      <c r="L558" t="b">
        <f t="shared" si="124"/>
        <v>1</v>
      </c>
      <c r="M558" t="str">
        <f t="shared" si="118"/>
        <v>Brea</v>
      </c>
      <c r="N558">
        <f t="shared" si="125"/>
        <v>30</v>
      </c>
      <c r="O558" t="b">
        <f t="shared" si="126"/>
        <v>0</v>
      </c>
      <c r="P558" t="str">
        <f t="shared" si="127"/>
        <v/>
      </c>
      <c r="Q558" t="str">
        <f t="shared" ca="1" si="128"/>
        <v/>
      </c>
      <c r="W558">
        <v>8100</v>
      </c>
      <c r="Z558" t="str">
        <f t="shared" si="113"/>
        <v/>
      </c>
    </row>
    <row r="559" spans="1:26" x14ac:dyDescent="0.2">
      <c r="A559" s="1"/>
      <c r="B559" s="1"/>
      <c r="C559" s="1"/>
      <c r="D559" s="1"/>
      <c r="E559" s="1" t="s">
        <v>88</v>
      </c>
      <c r="F559" s="1">
        <v>4</v>
      </c>
      <c r="G559" s="1" t="s">
        <v>648</v>
      </c>
      <c r="H559">
        <f t="shared" si="112"/>
        <v>5</v>
      </c>
      <c r="I559">
        <f>IF(ISBLANK(A559),I558/1,LOOKUP(Sheet1!G559,FIPS!A$3:A$55,FIPS!C$3:C$55))</f>
        <v>6</v>
      </c>
      <c r="J559" t="b">
        <f t="shared" si="123"/>
        <v>0</v>
      </c>
      <c r="K559" t="str">
        <f t="shared" si="116"/>
        <v/>
      </c>
      <c r="L559" t="b">
        <f t="shared" si="124"/>
        <v>1</v>
      </c>
      <c r="M559" t="str">
        <f t="shared" si="118"/>
        <v>Buena Park</v>
      </c>
      <c r="N559">
        <f t="shared" si="125"/>
        <v>30</v>
      </c>
      <c r="O559" t="b">
        <f t="shared" si="126"/>
        <v>0</v>
      </c>
      <c r="P559" t="str">
        <f t="shared" si="127"/>
        <v/>
      </c>
      <c r="Q559" t="str">
        <f t="shared" ca="1" si="128"/>
        <v/>
      </c>
      <c r="W559">
        <v>8706</v>
      </c>
      <c r="Z559" t="str">
        <f t="shared" si="113"/>
        <v/>
      </c>
    </row>
    <row r="560" spans="1:26" x14ac:dyDescent="0.2">
      <c r="A560" s="1"/>
      <c r="B560" s="1"/>
      <c r="C560" s="1"/>
      <c r="D560" s="1"/>
      <c r="E560" s="1" t="s">
        <v>167</v>
      </c>
      <c r="F560" s="1">
        <v>4</v>
      </c>
      <c r="G560" s="1" t="s">
        <v>649</v>
      </c>
      <c r="H560">
        <f t="shared" si="112"/>
        <v>5</v>
      </c>
      <c r="I560">
        <f>IF(ISBLANK(A560),I559/1,LOOKUP(Sheet1!G560,FIPS!A$3:A$55,FIPS!C$3:C$55))</f>
        <v>6</v>
      </c>
      <c r="J560" t="b">
        <f t="shared" si="123"/>
        <v>0</v>
      </c>
      <c r="K560" t="str">
        <f t="shared" si="116"/>
        <v/>
      </c>
      <c r="L560" t="b">
        <f t="shared" si="124"/>
        <v>1</v>
      </c>
      <c r="M560" t="str">
        <f t="shared" si="118"/>
        <v>Costa Mesa</v>
      </c>
      <c r="N560">
        <f t="shared" si="125"/>
        <v>30</v>
      </c>
      <c r="O560" t="b">
        <f t="shared" si="126"/>
        <v>0</v>
      </c>
      <c r="P560" t="str">
        <f t="shared" si="127"/>
        <v/>
      </c>
      <c r="Q560" t="str">
        <f t="shared" ca="1" si="128"/>
        <v/>
      </c>
      <c r="W560">
        <v>16532</v>
      </c>
      <c r="Z560" t="str">
        <f t="shared" si="113"/>
        <v/>
      </c>
    </row>
    <row r="561" spans="1:26" x14ac:dyDescent="0.2">
      <c r="A561" s="1"/>
      <c r="B561" s="1"/>
      <c r="C561" s="1"/>
      <c r="D561" s="1"/>
      <c r="E561" s="1" t="s">
        <v>179</v>
      </c>
      <c r="F561" s="1">
        <v>5</v>
      </c>
      <c r="G561" s="1" t="s">
        <v>650</v>
      </c>
      <c r="H561">
        <f t="shared" si="112"/>
        <v>5</v>
      </c>
      <c r="I561">
        <f>IF(ISBLANK(A561),I560/1,LOOKUP(Sheet1!G561,FIPS!A$3:A$55,FIPS!C$3:C$55))</f>
        <v>6</v>
      </c>
      <c r="J561" t="b">
        <f t="shared" si="123"/>
        <v>0</v>
      </c>
      <c r="K561" t="str">
        <f t="shared" si="116"/>
        <v/>
      </c>
      <c r="L561" t="b">
        <f t="shared" si="124"/>
        <v>1</v>
      </c>
      <c r="M561" t="str">
        <f t="shared" si="118"/>
        <v>Cypress</v>
      </c>
      <c r="N561">
        <f t="shared" si="125"/>
        <v>30</v>
      </c>
      <c r="O561" t="b">
        <f t="shared" si="126"/>
        <v>0</v>
      </c>
      <c r="P561" t="str">
        <f t="shared" si="127"/>
        <v/>
      </c>
      <c r="Q561" t="str">
        <f t="shared" ca="1" si="128"/>
        <v/>
      </c>
      <c r="W561">
        <v>17750</v>
      </c>
      <c r="Z561" t="str">
        <f t="shared" si="113"/>
        <v/>
      </c>
    </row>
    <row r="562" spans="1:26" x14ac:dyDescent="0.2">
      <c r="A562" s="1"/>
      <c r="B562" s="1"/>
      <c r="C562" s="1"/>
      <c r="D562" s="1"/>
      <c r="E562" s="1" t="s">
        <v>170</v>
      </c>
      <c r="F562" s="1">
        <v>5</v>
      </c>
      <c r="G562" s="1" t="s">
        <v>651</v>
      </c>
      <c r="H562">
        <f t="shared" si="112"/>
        <v>5</v>
      </c>
      <c r="I562">
        <f>IF(ISBLANK(A562),I561/1,LOOKUP(Sheet1!G562,FIPS!A$3:A$55,FIPS!C$3:C$55))</f>
        <v>6</v>
      </c>
      <c r="J562" t="b">
        <f t="shared" si="123"/>
        <v>0</v>
      </c>
      <c r="K562" t="str">
        <f t="shared" si="116"/>
        <v/>
      </c>
      <c r="L562" t="b">
        <f t="shared" si="124"/>
        <v>1</v>
      </c>
      <c r="M562" t="str">
        <f t="shared" si="118"/>
        <v>Oana Point</v>
      </c>
      <c r="N562">
        <f t="shared" si="125"/>
        <v>30</v>
      </c>
      <c r="O562" t="b">
        <f t="shared" si="126"/>
        <v>0</v>
      </c>
      <c r="P562" t="str">
        <f t="shared" si="127"/>
        <v/>
      </c>
      <c r="Q562" t="str">
        <f t="shared" ca="1" si="128"/>
        <v/>
      </c>
      <c r="W562">
        <v>17946</v>
      </c>
      <c r="Z562" t="str">
        <f t="shared" si="113"/>
        <v/>
      </c>
    </row>
    <row r="563" spans="1:26" x14ac:dyDescent="0.2">
      <c r="A563" s="1"/>
      <c r="B563" s="1"/>
      <c r="C563" s="1"/>
      <c r="D563" s="1"/>
      <c r="E563" s="1" t="s">
        <v>652</v>
      </c>
      <c r="F563" s="1">
        <v>4</v>
      </c>
      <c r="G563" s="1" t="s">
        <v>653</v>
      </c>
      <c r="H563">
        <f t="shared" si="112"/>
        <v>5</v>
      </c>
      <c r="I563">
        <f>IF(ISBLANK(A563),I562/1,LOOKUP(Sheet1!G563,FIPS!A$3:A$55,FIPS!C$3:C$55))</f>
        <v>6</v>
      </c>
      <c r="J563" t="b">
        <f t="shared" si="123"/>
        <v>0</v>
      </c>
      <c r="K563" t="str">
        <f t="shared" si="116"/>
        <v/>
      </c>
      <c r="L563" t="b">
        <f t="shared" si="124"/>
        <v>1</v>
      </c>
      <c r="M563" t="str">
        <f t="shared" si="118"/>
        <v>Fountain Valley</v>
      </c>
      <c r="N563">
        <f t="shared" si="125"/>
        <v>30</v>
      </c>
      <c r="O563" t="b">
        <f t="shared" si="126"/>
        <v>0</v>
      </c>
      <c r="P563" t="str">
        <f t="shared" si="127"/>
        <v/>
      </c>
      <c r="Q563" t="str">
        <f t="shared" ca="1" si="128"/>
        <v/>
      </c>
      <c r="W563">
        <v>25380</v>
      </c>
      <c r="Z563" t="str">
        <f t="shared" si="113"/>
        <v/>
      </c>
    </row>
    <row r="564" spans="1:26" x14ac:dyDescent="0.2">
      <c r="A564" s="1"/>
      <c r="B564" s="1"/>
      <c r="C564" s="1"/>
      <c r="D564" s="1"/>
      <c r="E564" s="1" t="s">
        <v>278</v>
      </c>
      <c r="F564" s="1">
        <v>3</v>
      </c>
      <c r="G564" s="1" t="s">
        <v>654</v>
      </c>
      <c r="H564">
        <f t="shared" si="112"/>
        <v>5</v>
      </c>
      <c r="I564">
        <f>IF(ISBLANK(A564),I563/1,LOOKUP(Sheet1!G564,FIPS!A$3:A$55,FIPS!C$3:C$55))</f>
        <v>6</v>
      </c>
      <c r="J564" t="b">
        <f t="shared" si="123"/>
        <v>0</v>
      </c>
      <c r="K564" t="str">
        <f t="shared" si="116"/>
        <v/>
      </c>
      <c r="L564" t="b">
        <f t="shared" si="124"/>
        <v>1</v>
      </c>
      <c r="M564" t="str">
        <f t="shared" si="118"/>
        <v>Fullerton</v>
      </c>
      <c r="N564">
        <f t="shared" si="125"/>
        <v>30</v>
      </c>
      <c r="O564" t="b">
        <f t="shared" si="126"/>
        <v>0</v>
      </c>
      <c r="P564" t="str">
        <f t="shared" si="127"/>
        <v/>
      </c>
      <c r="Q564" t="str">
        <f t="shared" ca="1" si="128"/>
        <v/>
      </c>
      <c r="W564">
        <v>28000</v>
      </c>
      <c r="Z564" t="str">
        <f t="shared" si="113"/>
        <v/>
      </c>
    </row>
    <row r="565" spans="1:26" x14ac:dyDescent="0.2">
      <c r="A565" s="1"/>
      <c r="B565" s="1"/>
      <c r="C565" s="1"/>
      <c r="D565" s="1"/>
      <c r="E565" s="1" t="s">
        <v>53</v>
      </c>
      <c r="F565" s="1">
        <v>3</v>
      </c>
      <c r="G565" s="1" t="s">
        <v>655</v>
      </c>
      <c r="H565">
        <f t="shared" si="112"/>
        <v>5</v>
      </c>
      <c r="I565">
        <f>IF(ISBLANK(A565),I564/1,LOOKUP(Sheet1!G565,FIPS!A$3:A$55,FIPS!C$3:C$55))</f>
        <v>6</v>
      </c>
      <c r="J565" t="b">
        <f t="shared" si="123"/>
        <v>0</v>
      </c>
      <c r="K565" t="str">
        <f t="shared" si="116"/>
        <v/>
      </c>
      <c r="L565" t="b">
        <f t="shared" si="124"/>
        <v>1</v>
      </c>
      <c r="M565" t="str">
        <f t="shared" si="118"/>
        <v>Garden Grove</v>
      </c>
      <c r="N565">
        <f t="shared" si="125"/>
        <v>30</v>
      </c>
      <c r="O565" t="b">
        <f t="shared" si="126"/>
        <v>0</v>
      </c>
      <c r="P565" t="str">
        <f t="shared" si="127"/>
        <v/>
      </c>
      <c r="Q565" t="str">
        <f t="shared" ca="1" si="128"/>
        <v/>
      </c>
      <c r="W565">
        <v>29000</v>
      </c>
      <c r="Z565" t="str">
        <f t="shared" si="113"/>
        <v/>
      </c>
    </row>
    <row r="566" spans="1:26" x14ac:dyDescent="0.2">
      <c r="A566" s="1"/>
      <c r="B566" s="1"/>
      <c r="C566" s="1"/>
      <c r="D566" s="1"/>
      <c r="E566" s="1" t="s">
        <v>656</v>
      </c>
      <c r="F566" s="1">
        <v>3</v>
      </c>
      <c r="G566" s="1" t="s">
        <v>657</v>
      </c>
      <c r="H566">
        <f t="shared" si="112"/>
        <v>5</v>
      </c>
      <c r="I566">
        <f>IF(ISBLANK(A566),I565/1,LOOKUP(Sheet1!G566,FIPS!A$3:A$55,FIPS!C$3:C$55))</f>
        <v>6</v>
      </c>
      <c r="J566" t="b">
        <f t="shared" ref="J566:J582" si="129">NOT(ISBLANK(B566))</f>
        <v>0</v>
      </c>
      <c r="K566" t="str">
        <f t="shared" si="116"/>
        <v/>
      </c>
      <c r="L566" t="b">
        <f t="shared" ref="L566:L582" si="130">IF(NOT(J566),AND(NOT(ISBLANK(E566)),E566&lt;&gt;"999"),FALSE())</f>
        <v>1</v>
      </c>
      <c r="M566" t="str">
        <f t="shared" si="118"/>
        <v>Huntington Beach</v>
      </c>
      <c r="N566">
        <f t="shared" si="125"/>
        <v>30</v>
      </c>
      <c r="O566" t="b">
        <f t="shared" si="126"/>
        <v>0</v>
      </c>
      <c r="P566" t="str">
        <f t="shared" si="127"/>
        <v/>
      </c>
      <c r="Q566" t="str">
        <f t="shared" ca="1" si="128"/>
        <v/>
      </c>
      <c r="W566">
        <v>36000</v>
      </c>
      <c r="Z566" t="str">
        <f t="shared" si="113"/>
        <v/>
      </c>
    </row>
    <row r="567" spans="1:26" x14ac:dyDescent="0.2">
      <c r="A567" s="1"/>
      <c r="B567" s="1"/>
      <c r="C567" s="1"/>
      <c r="D567" s="1"/>
      <c r="E567" s="1" t="s">
        <v>658</v>
      </c>
      <c r="F567" s="1">
        <v>3</v>
      </c>
      <c r="G567" s="1" t="s">
        <v>659</v>
      </c>
      <c r="H567">
        <f t="shared" si="112"/>
        <v>5</v>
      </c>
      <c r="I567">
        <f>IF(ISBLANK(A567),I566/1,LOOKUP(Sheet1!G567,FIPS!A$3:A$55,FIPS!C$3:C$55))</f>
        <v>6</v>
      </c>
      <c r="J567" t="b">
        <f t="shared" si="129"/>
        <v>0</v>
      </c>
      <c r="K567" t="str">
        <f t="shared" si="116"/>
        <v/>
      </c>
      <c r="L567" t="b">
        <f t="shared" si="130"/>
        <v>1</v>
      </c>
      <c r="M567" t="str">
        <f t="shared" si="118"/>
        <v>Irvine</v>
      </c>
      <c r="N567">
        <f t="shared" si="125"/>
        <v>30</v>
      </c>
      <c r="O567" t="b">
        <f t="shared" si="126"/>
        <v>0</v>
      </c>
      <c r="P567" t="str">
        <f t="shared" si="127"/>
        <v/>
      </c>
      <c r="Q567" t="str">
        <f t="shared" ca="1" si="128"/>
        <v/>
      </c>
      <c r="W567">
        <v>36770</v>
      </c>
      <c r="Z567" t="str">
        <f t="shared" si="113"/>
        <v/>
      </c>
    </row>
    <row r="568" spans="1:26" x14ac:dyDescent="0.2">
      <c r="A568" s="1"/>
      <c r="B568" s="1"/>
      <c r="C568" s="1"/>
      <c r="D568" s="1"/>
      <c r="E568" s="1" t="s">
        <v>660</v>
      </c>
      <c r="F568" s="1">
        <v>6</v>
      </c>
      <c r="G568" s="1" t="s">
        <v>661</v>
      </c>
      <c r="H568">
        <f t="shared" si="112"/>
        <v>5</v>
      </c>
      <c r="I568">
        <f>IF(ISBLANK(A568),I567/1,LOOKUP(Sheet1!G568,FIPS!A$3:A$55,FIPS!C$3:C$55))</f>
        <v>6</v>
      </c>
      <c r="J568" t="b">
        <f t="shared" si="129"/>
        <v>0</v>
      </c>
      <c r="K568" t="str">
        <f t="shared" si="116"/>
        <v/>
      </c>
      <c r="L568" t="b">
        <f t="shared" si="130"/>
        <v>1</v>
      </c>
      <c r="M568" t="str">
        <f t="shared" si="118"/>
        <v>Laguna Beach</v>
      </c>
      <c r="N568">
        <f t="shared" si="125"/>
        <v>30</v>
      </c>
      <c r="O568" t="b">
        <f t="shared" si="126"/>
        <v>0</v>
      </c>
      <c r="P568" t="str">
        <f t="shared" si="127"/>
        <v/>
      </c>
      <c r="Q568" t="str">
        <f t="shared" ca="1" si="128"/>
        <v/>
      </c>
      <c r="W568">
        <v>39178</v>
      </c>
      <c r="Z568" t="str">
        <f t="shared" si="113"/>
        <v/>
      </c>
    </row>
    <row r="569" spans="1:26" x14ac:dyDescent="0.2">
      <c r="A569" s="1"/>
      <c r="B569" s="1"/>
      <c r="C569" s="1"/>
      <c r="D569" s="1"/>
      <c r="E569" s="1" t="s">
        <v>662</v>
      </c>
      <c r="F569" s="1">
        <v>5</v>
      </c>
      <c r="G569" s="1" t="s">
        <v>663</v>
      </c>
      <c r="H569">
        <f t="shared" ref="H569:H587" si="131">IF(ISBLANK(A569),H568/1,A569)</f>
        <v>5</v>
      </c>
      <c r="I569">
        <f>IF(ISBLANK(A569),I568/1,LOOKUP(Sheet1!G569,FIPS!A$3:A$55,FIPS!C$3:C$55))</f>
        <v>6</v>
      </c>
      <c r="J569" t="b">
        <f t="shared" si="129"/>
        <v>0</v>
      </c>
      <c r="K569" t="str">
        <f t="shared" si="116"/>
        <v/>
      </c>
      <c r="L569" t="b">
        <f t="shared" si="130"/>
        <v>1</v>
      </c>
      <c r="M569" t="str">
        <f t="shared" si="118"/>
        <v>Laguna Niguel</v>
      </c>
      <c r="N569">
        <f t="shared" si="125"/>
        <v>30</v>
      </c>
      <c r="O569" t="b">
        <f t="shared" si="126"/>
        <v>0</v>
      </c>
      <c r="P569" t="str">
        <f t="shared" si="127"/>
        <v/>
      </c>
      <c r="Q569" t="str">
        <f t="shared" ca="1" si="128"/>
        <v/>
      </c>
      <c r="W569">
        <v>39248</v>
      </c>
      <c r="Z569" t="str">
        <f t="shared" si="113"/>
        <v/>
      </c>
    </row>
    <row r="570" spans="1:26" x14ac:dyDescent="0.2">
      <c r="A570" s="1"/>
      <c r="B570" s="1"/>
      <c r="C570" s="1"/>
      <c r="D570" s="1"/>
      <c r="E570" s="1" t="s">
        <v>664</v>
      </c>
      <c r="F570" s="1">
        <v>4</v>
      </c>
      <c r="G570" s="1" t="s">
        <v>665</v>
      </c>
      <c r="H570">
        <f t="shared" si="131"/>
        <v>5</v>
      </c>
      <c r="I570">
        <f>IF(ISBLANK(A570),I569/1,LOOKUP(Sheet1!G570,FIPS!A$3:A$55,FIPS!C$3:C$55))</f>
        <v>6</v>
      </c>
      <c r="J570" t="b">
        <f t="shared" si="129"/>
        <v>0</v>
      </c>
      <c r="K570" t="str">
        <f t="shared" si="116"/>
        <v/>
      </c>
      <c r="L570" t="b">
        <f t="shared" si="130"/>
        <v>1</v>
      </c>
      <c r="M570" t="str">
        <f t="shared" si="118"/>
        <v>La Habra</v>
      </c>
      <c r="N570">
        <f t="shared" si="125"/>
        <v>30</v>
      </c>
      <c r="O570" t="b">
        <f t="shared" si="126"/>
        <v>0</v>
      </c>
      <c r="P570" t="str">
        <f t="shared" si="127"/>
        <v/>
      </c>
      <c r="Q570" t="str">
        <f t="shared" ca="1" si="128"/>
        <v/>
      </c>
      <c r="W570">
        <v>39290</v>
      </c>
      <c r="Z570" t="str">
        <f t="shared" si="113"/>
        <v/>
      </c>
    </row>
    <row r="571" spans="1:26" x14ac:dyDescent="0.2">
      <c r="A571" s="1"/>
      <c r="B571" s="1"/>
      <c r="C571" s="1"/>
      <c r="D571" s="1"/>
      <c r="E571" s="1" t="s">
        <v>666</v>
      </c>
      <c r="F571" s="1">
        <v>6</v>
      </c>
      <c r="G571" s="1" t="s">
        <v>667</v>
      </c>
      <c r="H571">
        <f t="shared" si="131"/>
        <v>5</v>
      </c>
      <c r="I571">
        <f>IF(ISBLANK(A571),I570/1,LOOKUP(Sheet1!G571,FIPS!A$3:A$55,FIPS!C$3:C$55))</f>
        <v>6</v>
      </c>
      <c r="J571" t="b">
        <f t="shared" si="129"/>
        <v>0</v>
      </c>
      <c r="K571" t="str">
        <f t="shared" si="116"/>
        <v/>
      </c>
      <c r="L571" t="b">
        <f t="shared" si="130"/>
        <v>1</v>
      </c>
      <c r="M571" t="str">
        <f t="shared" si="118"/>
        <v>La Palma</v>
      </c>
      <c r="N571">
        <f t="shared" si="125"/>
        <v>30</v>
      </c>
      <c r="O571" t="b">
        <f t="shared" si="126"/>
        <v>0</v>
      </c>
      <c r="P571" t="str">
        <f t="shared" si="127"/>
        <v/>
      </c>
      <c r="Q571" t="str">
        <f t="shared" ca="1" si="128"/>
        <v/>
      </c>
      <c r="W571">
        <v>40256</v>
      </c>
      <c r="Z571" t="str">
        <f t="shared" si="113"/>
        <v/>
      </c>
    </row>
    <row r="572" spans="1:26" x14ac:dyDescent="0.2">
      <c r="A572" s="1"/>
      <c r="B572" s="1"/>
      <c r="C572" s="1"/>
      <c r="D572" s="1"/>
      <c r="E572" s="1" t="s">
        <v>668</v>
      </c>
      <c r="F572" s="1">
        <v>6</v>
      </c>
      <c r="G572" s="1" t="s">
        <v>669</v>
      </c>
      <c r="H572">
        <f t="shared" si="131"/>
        <v>5</v>
      </c>
      <c r="I572">
        <f>IF(ISBLANK(A572),I571/1,LOOKUP(Sheet1!G572,FIPS!A$3:A$55,FIPS!C$3:C$55))</f>
        <v>6</v>
      </c>
      <c r="J572" t="b">
        <f t="shared" si="129"/>
        <v>0</v>
      </c>
      <c r="K572" t="str">
        <f t="shared" si="116"/>
        <v/>
      </c>
      <c r="L572" t="b">
        <f t="shared" si="130"/>
        <v>1</v>
      </c>
      <c r="M572" t="str">
        <f t="shared" si="118"/>
        <v>Los Alamitos</v>
      </c>
      <c r="N572">
        <f t="shared" si="125"/>
        <v>30</v>
      </c>
      <c r="O572" t="b">
        <f t="shared" si="126"/>
        <v>0</v>
      </c>
      <c r="P572" t="str">
        <f t="shared" si="127"/>
        <v/>
      </c>
      <c r="Q572" t="str">
        <f t="shared" ca="1" si="128"/>
        <v/>
      </c>
      <c r="W572">
        <v>43224</v>
      </c>
      <c r="Z572" t="str">
        <f t="shared" si="113"/>
        <v/>
      </c>
    </row>
    <row r="573" spans="1:26" x14ac:dyDescent="0.2">
      <c r="A573" s="1"/>
      <c r="B573" s="1"/>
      <c r="C573" s="1"/>
      <c r="D573" s="1"/>
      <c r="E573" s="1" t="s">
        <v>255</v>
      </c>
      <c r="F573" s="1">
        <v>4</v>
      </c>
      <c r="G573" s="1" t="s">
        <v>670</v>
      </c>
      <c r="H573">
        <f t="shared" si="131"/>
        <v>5</v>
      </c>
      <c r="I573">
        <f>IF(ISBLANK(A573),I572/1,LOOKUP(Sheet1!G573,FIPS!A$3:A$55,FIPS!C$3:C$55))</f>
        <v>6</v>
      </c>
      <c r="J573" t="b">
        <f t="shared" si="129"/>
        <v>0</v>
      </c>
      <c r="K573" t="str">
        <f t="shared" si="116"/>
        <v/>
      </c>
      <c r="L573" t="b">
        <f t="shared" si="130"/>
        <v>1</v>
      </c>
      <c r="M573" t="str">
        <f t="shared" si="118"/>
        <v>Mission Vlejo</v>
      </c>
      <c r="N573">
        <f t="shared" si="125"/>
        <v>30</v>
      </c>
      <c r="O573" t="b">
        <f t="shared" si="126"/>
        <v>0</v>
      </c>
      <c r="P573" t="str">
        <f t="shared" si="127"/>
        <v/>
      </c>
      <c r="Q573" t="str">
        <f t="shared" ca="1" si="128"/>
        <v/>
      </c>
      <c r="W573">
        <v>48256</v>
      </c>
      <c r="Z573" t="str">
        <f t="shared" si="113"/>
        <v/>
      </c>
    </row>
    <row r="574" spans="1:26" x14ac:dyDescent="0.2">
      <c r="A574" s="1"/>
      <c r="B574" s="1"/>
      <c r="C574" s="1"/>
      <c r="D574" s="1"/>
      <c r="E574" s="1" t="s">
        <v>671</v>
      </c>
      <c r="F574" s="1">
        <v>4</v>
      </c>
      <c r="G574" s="1" t="s">
        <v>672</v>
      </c>
      <c r="H574">
        <f t="shared" si="131"/>
        <v>5</v>
      </c>
      <c r="I574">
        <f>IF(ISBLANK(A574),I573/1,LOOKUP(Sheet1!G574,FIPS!A$3:A$55,FIPS!C$3:C$55))</f>
        <v>6</v>
      </c>
      <c r="J574" t="b">
        <f t="shared" si="129"/>
        <v>0</v>
      </c>
      <c r="K574" t="str">
        <f t="shared" si="116"/>
        <v/>
      </c>
      <c r="L574" t="b">
        <f t="shared" si="130"/>
        <v>1</v>
      </c>
      <c r="M574" t="str">
        <f t="shared" si="118"/>
        <v>Newport Beach</v>
      </c>
      <c r="N574">
        <f t="shared" si="125"/>
        <v>30</v>
      </c>
      <c r="O574" t="b">
        <f t="shared" si="126"/>
        <v>0</v>
      </c>
      <c r="P574" t="str">
        <f t="shared" si="127"/>
        <v/>
      </c>
      <c r="Q574" t="str">
        <f t="shared" ca="1" si="128"/>
        <v/>
      </c>
      <c r="W574">
        <v>51182</v>
      </c>
      <c r="Z574" t="str">
        <f t="shared" si="113"/>
        <v/>
      </c>
    </row>
    <row r="575" spans="1:26" x14ac:dyDescent="0.2">
      <c r="A575" s="1"/>
      <c r="B575" s="1"/>
      <c r="C575" s="1"/>
      <c r="D575" s="1"/>
      <c r="E575" s="1" t="s">
        <v>673</v>
      </c>
      <c r="F575" s="1">
        <v>3</v>
      </c>
      <c r="G575" s="1" t="s">
        <v>645</v>
      </c>
      <c r="H575">
        <f t="shared" si="131"/>
        <v>5</v>
      </c>
      <c r="I575">
        <f>IF(ISBLANK(A575),I574/1,LOOKUP(Sheet1!G575,FIPS!A$3:A$55,FIPS!C$3:C$55))</f>
        <v>6</v>
      </c>
      <c r="J575" t="b">
        <f t="shared" si="129"/>
        <v>0</v>
      </c>
      <c r="K575" t="str">
        <f t="shared" si="116"/>
        <v/>
      </c>
      <c r="L575" t="b">
        <f t="shared" si="130"/>
        <v>1</v>
      </c>
      <c r="M575" t="str">
        <f t="shared" si="118"/>
        <v>Orange</v>
      </c>
      <c r="N575">
        <f t="shared" si="125"/>
        <v>30</v>
      </c>
      <c r="O575" t="b">
        <f t="shared" si="126"/>
        <v>0</v>
      </c>
      <c r="P575" t="str">
        <f t="shared" si="127"/>
        <v/>
      </c>
      <c r="Q575" t="str">
        <f t="shared" ca="1" si="128"/>
        <v/>
      </c>
      <c r="W575">
        <v>53980</v>
      </c>
      <c r="Z575" t="str">
        <f t="shared" si="113"/>
        <v/>
      </c>
    </row>
    <row r="576" spans="1:26" x14ac:dyDescent="0.2">
      <c r="A576" s="1"/>
      <c r="B576" s="1"/>
      <c r="C576" s="1"/>
      <c r="D576" s="1"/>
      <c r="E576" s="1" t="s">
        <v>674</v>
      </c>
      <c r="F576" s="1">
        <v>5</v>
      </c>
      <c r="G576" s="1" t="s">
        <v>675</v>
      </c>
      <c r="H576">
        <f t="shared" si="131"/>
        <v>5</v>
      </c>
      <c r="I576">
        <f>IF(ISBLANK(A576),I575/1,LOOKUP(Sheet1!G576,FIPS!A$3:A$55,FIPS!C$3:C$55))</f>
        <v>6</v>
      </c>
      <c r="J576" t="b">
        <f t="shared" si="129"/>
        <v>0</v>
      </c>
      <c r="K576" t="str">
        <f t="shared" si="116"/>
        <v/>
      </c>
      <c r="L576" t="b">
        <f t="shared" si="130"/>
        <v>1</v>
      </c>
      <c r="M576" t="str">
        <f t="shared" si="118"/>
        <v>Placentia</v>
      </c>
      <c r="N576">
        <f t="shared" si="125"/>
        <v>30</v>
      </c>
      <c r="O576" t="b">
        <f t="shared" si="126"/>
        <v>0</v>
      </c>
      <c r="P576" t="str">
        <f t="shared" si="127"/>
        <v/>
      </c>
      <c r="Q576" t="str">
        <f t="shared" ca="1" si="128"/>
        <v/>
      </c>
      <c r="W576">
        <v>57526</v>
      </c>
      <c r="Z576" t="str">
        <f t="shared" si="113"/>
        <v/>
      </c>
    </row>
    <row r="577" spans="1:26" x14ac:dyDescent="0.2">
      <c r="A577" s="1"/>
      <c r="B577" s="1"/>
      <c r="C577" s="1"/>
      <c r="D577" s="1"/>
      <c r="E577" s="1" t="s">
        <v>676</v>
      </c>
      <c r="F577" s="1">
        <v>5</v>
      </c>
      <c r="G577" s="1" t="s">
        <v>677</v>
      </c>
      <c r="H577">
        <f t="shared" si="131"/>
        <v>5</v>
      </c>
      <c r="I577">
        <f>IF(ISBLANK(A577),I576/1,LOOKUP(Sheet1!G577,FIPS!A$3:A$55,FIPS!C$3:C$55))</f>
        <v>6</v>
      </c>
      <c r="J577" t="b">
        <f t="shared" si="129"/>
        <v>0</v>
      </c>
      <c r="K577" t="str">
        <f t="shared" si="116"/>
        <v/>
      </c>
      <c r="L577" t="b">
        <f t="shared" si="130"/>
        <v>1</v>
      </c>
      <c r="M577" t="str">
        <f t="shared" si="118"/>
        <v>San Clemente</v>
      </c>
      <c r="N577">
        <f t="shared" si="125"/>
        <v>30</v>
      </c>
      <c r="O577" t="b">
        <f t="shared" si="126"/>
        <v>0</v>
      </c>
      <c r="P577" t="str">
        <f t="shared" si="127"/>
        <v/>
      </c>
      <c r="Q577" t="str">
        <f t="shared" ca="1" si="128"/>
        <v/>
      </c>
      <c r="W577">
        <v>65084</v>
      </c>
      <c r="Z577" t="str">
        <f t="shared" si="113"/>
        <v/>
      </c>
    </row>
    <row r="578" spans="1:26" x14ac:dyDescent="0.2">
      <c r="A578" s="1"/>
      <c r="B578" s="1"/>
      <c r="C578" s="1"/>
      <c r="D578" s="1"/>
      <c r="E578" s="1" t="s">
        <v>678</v>
      </c>
      <c r="F578" s="1">
        <v>5</v>
      </c>
      <c r="G578" s="1" t="s">
        <v>679</v>
      </c>
      <c r="H578">
        <f t="shared" si="131"/>
        <v>5</v>
      </c>
      <c r="I578">
        <f>IF(ISBLANK(A578),I577/1,LOOKUP(Sheet1!G578,FIPS!A$3:A$55,FIPS!C$3:C$55))</f>
        <v>6</v>
      </c>
      <c r="J578" t="b">
        <f t="shared" si="129"/>
        <v>0</v>
      </c>
      <c r="K578" t="str">
        <f t="shared" si="116"/>
        <v/>
      </c>
      <c r="L578" t="b">
        <f t="shared" si="130"/>
        <v>1</v>
      </c>
      <c r="M578" t="str">
        <f t="shared" si="118"/>
        <v>San duan Capistrano</v>
      </c>
      <c r="N578">
        <f t="shared" si="125"/>
        <v>30</v>
      </c>
      <c r="O578" t="b">
        <f t="shared" si="126"/>
        <v>0</v>
      </c>
      <c r="P578" t="str">
        <f t="shared" si="127"/>
        <v/>
      </c>
      <c r="Q578" t="str">
        <f t="shared" ca="1" si="128"/>
        <v/>
      </c>
      <c r="W578">
        <v>68028</v>
      </c>
      <c r="Z578" t="str">
        <f t="shared" ref="Z578:Z641" si="132">IF(J578,IF(T578&gt;0,"",FALSE),IF(T578&gt;0,TRUE,""))</f>
        <v/>
      </c>
    </row>
    <row r="579" spans="1:26" x14ac:dyDescent="0.2">
      <c r="A579" s="1"/>
      <c r="B579" s="1"/>
      <c r="C579" s="1"/>
      <c r="D579" s="1"/>
      <c r="E579" s="1" t="s">
        <v>609</v>
      </c>
      <c r="F579" s="1">
        <v>2</v>
      </c>
      <c r="G579" s="1" t="s">
        <v>680</v>
      </c>
      <c r="H579">
        <f t="shared" si="131"/>
        <v>5</v>
      </c>
      <c r="I579">
        <f>IF(ISBLANK(A579),I578/1,LOOKUP(Sheet1!G579,FIPS!A$3:A$55,FIPS!C$3:C$55))</f>
        <v>6</v>
      </c>
      <c r="J579" t="b">
        <f t="shared" si="129"/>
        <v>0</v>
      </c>
      <c r="K579" t="str">
        <f t="shared" ref="K579:K642" si="133">IF(J579,TRIM(G579),"")</f>
        <v/>
      </c>
      <c r="L579" t="b">
        <f t="shared" si="130"/>
        <v>1</v>
      </c>
      <c r="M579" t="str">
        <f t="shared" ref="M579:M642" si="134">IF(L579,IF(ISERR(FIND(",",G579)),TRIM(G579),TRIM(LEFT(G579,FIND(",",G579)-1))),"")</f>
        <v>Santa Ana</v>
      </c>
      <c r="N579">
        <f t="shared" si="125"/>
        <v>30</v>
      </c>
      <c r="O579" t="b">
        <f t="shared" si="126"/>
        <v>0</v>
      </c>
      <c r="P579" t="str">
        <f t="shared" si="127"/>
        <v/>
      </c>
      <c r="Q579" t="str">
        <f t="shared" ca="1" si="128"/>
        <v/>
      </c>
      <c r="W579">
        <v>69000</v>
      </c>
      <c r="Z579" t="str">
        <f t="shared" si="132"/>
        <v/>
      </c>
    </row>
    <row r="580" spans="1:26" x14ac:dyDescent="0.2">
      <c r="A580" s="1"/>
      <c r="B580" s="1"/>
      <c r="C580" s="1"/>
      <c r="D580" s="1"/>
      <c r="E580" s="1" t="s">
        <v>681</v>
      </c>
      <c r="F580" s="1">
        <v>5</v>
      </c>
      <c r="G580" s="1" t="s">
        <v>682</v>
      </c>
      <c r="H580">
        <f t="shared" si="131"/>
        <v>5</v>
      </c>
      <c r="I580">
        <f>IF(ISBLANK(A580),I579/1,LOOKUP(Sheet1!G580,FIPS!A$3:A$55,FIPS!C$3:C$55))</f>
        <v>6</v>
      </c>
      <c r="J580" t="b">
        <f t="shared" si="129"/>
        <v>0</v>
      </c>
      <c r="K580" t="str">
        <f t="shared" si="133"/>
        <v/>
      </c>
      <c r="L580" t="b">
        <f t="shared" si="130"/>
        <v>1</v>
      </c>
      <c r="M580" t="str">
        <f t="shared" si="134"/>
        <v>Seal Beach</v>
      </c>
      <c r="N580">
        <f t="shared" si="125"/>
        <v>30</v>
      </c>
      <c r="O580" t="b">
        <f t="shared" si="126"/>
        <v>0</v>
      </c>
      <c r="P580" t="str">
        <f t="shared" si="127"/>
        <v/>
      </c>
      <c r="Q580" t="str">
        <f t="shared" ca="1" si="128"/>
        <v/>
      </c>
      <c r="W580">
        <v>70686</v>
      </c>
      <c r="Z580" t="str">
        <f t="shared" si="132"/>
        <v/>
      </c>
    </row>
    <row r="581" spans="1:26" x14ac:dyDescent="0.2">
      <c r="A581" s="1"/>
      <c r="B581" s="1"/>
      <c r="C581" s="1"/>
      <c r="D581" s="1"/>
      <c r="E581" s="1" t="s">
        <v>683</v>
      </c>
      <c r="F581" s="1">
        <v>5</v>
      </c>
      <c r="G581" s="1" t="s">
        <v>684</v>
      </c>
      <c r="H581">
        <f t="shared" si="131"/>
        <v>5</v>
      </c>
      <c r="I581">
        <f>IF(ISBLANK(A581),I580/1,LOOKUP(Sheet1!G581,FIPS!A$3:A$55,FIPS!C$3:C$55))</f>
        <v>6</v>
      </c>
      <c r="J581" t="b">
        <f t="shared" si="129"/>
        <v>0</v>
      </c>
      <c r="K581" t="str">
        <f t="shared" si="133"/>
        <v/>
      </c>
      <c r="L581" t="b">
        <f t="shared" si="130"/>
        <v>1</v>
      </c>
      <c r="M581" t="str">
        <f t="shared" si="134"/>
        <v>Stanton</v>
      </c>
      <c r="N581">
        <f t="shared" si="125"/>
        <v>30</v>
      </c>
      <c r="O581" t="b">
        <f t="shared" si="126"/>
        <v>0</v>
      </c>
      <c r="P581" t="str">
        <f t="shared" si="127"/>
        <v/>
      </c>
      <c r="Q581" t="str">
        <f t="shared" ca="1" si="128"/>
        <v/>
      </c>
      <c r="W581">
        <v>73962</v>
      </c>
      <c r="Z581" t="str">
        <f t="shared" si="132"/>
        <v/>
      </c>
    </row>
    <row r="582" spans="1:26" x14ac:dyDescent="0.2">
      <c r="A582" s="1"/>
      <c r="B582" s="1"/>
      <c r="C582" s="1"/>
      <c r="D582" s="1"/>
      <c r="E582" s="1" t="s">
        <v>685</v>
      </c>
      <c r="F582" s="1">
        <v>4</v>
      </c>
      <c r="G582" s="1" t="s">
        <v>686</v>
      </c>
      <c r="H582">
        <f t="shared" si="131"/>
        <v>5</v>
      </c>
      <c r="I582">
        <f>IF(ISBLANK(A582),I581/1,LOOKUP(Sheet1!G582,FIPS!A$3:A$55,FIPS!C$3:C$55))</f>
        <v>6</v>
      </c>
      <c r="J582" t="b">
        <f t="shared" si="129"/>
        <v>0</v>
      </c>
      <c r="K582" t="str">
        <f t="shared" si="133"/>
        <v/>
      </c>
      <c r="L582" t="b">
        <f t="shared" si="130"/>
        <v>1</v>
      </c>
      <c r="M582" t="str">
        <f t="shared" si="134"/>
        <v>Tustin</v>
      </c>
      <c r="N582">
        <f t="shared" si="125"/>
        <v>30</v>
      </c>
      <c r="O582" t="b">
        <f t="shared" si="126"/>
        <v>0</v>
      </c>
      <c r="P582" t="str">
        <f t="shared" si="127"/>
        <v/>
      </c>
      <c r="Q582" t="str">
        <f t="shared" ca="1" si="128"/>
        <v/>
      </c>
      <c r="W582">
        <v>80854</v>
      </c>
      <c r="Z582" t="str">
        <f t="shared" si="132"/>
        <v/>
      </c>
    </row>
    <row r="583" spans="1:26" x14ac:dyDescent="0.2">
      <c r="A583" s="1"/>
      <c r="B583" s="1"/>
      <c r="C583" s="1"/>
      <c r="D583" s="1"/>
      <c r="E583" s="1" t="s">
        <v>687</v>
      </c>
      <c r="F583" s="1">
        <v>4</v>
      </c>
      <c r="G583" s="1" t="s">
        <v>688</v>
      </c>
      <c r="H583">
        <f t="shared" si="131"/>
        <v>5</v>
      </c>
      <c r="I583">
        <f>IF(ISBLANK(A583),I582/1,LOOKUP(Sheet1!G583,FIPS!A$3:A$55,FIPS!C$3:C$55))</f>
        <v>6</v>
      </c>
      <c r="J583" t="b">
        <f t="shared" ref="J583:J587" si="135">NOT(ISBLANK(B583))</f>
        <v>0</v>
      </c>
      <c r="K583" t="str">
        <f t="shared" si="133"/>
        <v/>
      </c>
      <c r="L583" t="b">
        <f t="shared" ref="L583:L587" si="136">IF(NOT(J583),AND(NOT(ISBLANK(E583)),E583&lt;&gt;"999"),FALSE())</f>
        <v>1</v>
      </c>
      <c r="M583" t="str">
        <f t="shared" si="134"/>
        <v>Westminster</v>
      </c>
      <c r="N583">
        <f t="shared" ref="N583:N587" si="137">IF(ISBLANK(A583),IF(ISBLANK(B583),N582,B583/1),"")</f>
        <v>30</v>
      </c>
      <c r="O583" t="b">
        <f t="shared" ref="O583:O587" si="138">AND(ISNUMBER(N583),E583="999",NOT(J583))</f>
        <v>0</v>
      </c>
      <c r="P583" t="str">
        <f t="shared" ref="P583:P607" si="139">IF(O583,17-MATCH(N583-1,N565:N582),"")</f>
        <v/>
      </c>
      <c r="Q583" t="str">
        <f t="shared" ref="Q583:Q607" ca="1" si="140">IF(O583,_xlfn.TEXTJOIN(",",TRUE,INDIRECT(_xlfn.CONCAT("E",(ROW()-P583),":E",(ROW()-1)),TRUE)),"")</f>
        <v/>
      </c>
      <c r="W583">
        <v>84550</v>
      </c>
      <c r="Z583" t="str">
        <f t="shared" si="132"/>
        <v/>
      </c>
    </row>
    <row r="584" spans="1:26" x14ac:dyDescent="0.2">
      <c r="A584" s="1"/>
      <c r="B584" s="1"/>
      <c r="C584" s="1"/>
      <c r="D584" s="1"/>
      <c r="E584" s="1" t="s">
        <v>689</v>
      </c>
      <c r="F584" s="1">
        <v>4</v>
      </c>
      <c r="G584" s="1" t="s">
        <v>690</v>
      </c>
      <c r="H584">
        <f t="shared" si="131"/>
        <v>5</v>
      </c>
      <c r="I584">
        <f>IF(ISBLANK(A584),I583/1,LOOKUP(Sheet1!G584,FIPS!A$3:A$55,FIPS!C$3:C$55))</f>
        <v>6</v>
      </c>
      <c r="J584" t="b">
        <f t="shared" si="135"/>
        <v>0</v>
      </c>
      <c r="K584" t="str">
        <f t="shared" si="133"/>
        <v/>
      </c>
      <c r="L584" t="b">
        <f t="shared" si="136"/>
        <v>1</v>
      </c>
      <c r="M584" t="str">
        <f t="shared" si="134"/>
        <v>Yorba Linda</v>
      </c>
      <c r="N584">
        <f t="shared" si="137"/>
        <v>30</v>
      </c>
      <c r="O584" t="b">
        <f t="shared" si="138"/>
        <v>0</v>
      </c>
      <c r="P584" t="str">
        <f t="shared" si="139"/>
        <v/>
      </c>
      <c r="Q584" t="str">
        <f t="shared" ca="1" si="140"/>
        <v/>
      </c>
      <c r="W584">
        <v>86832</v>
      </c>
      <c r="Z584" t="str">
        <f t="shared" si="132"/>
        <v/>
      </c>
    </row>
    <row r="585" spans="1:26" x14ac:dyDescent="0.2">
      <c r="A585" s="1"/>
      <c r="B585" s="1"/>
      <c r="C585" s="1"/>
      <c r="D585" s="1"/>
      <c r="E585" s="1" t="s">
        <v>8</v>
      </c>
      <c r="F585" s="1">
        <v>9</v>
      </c>
      <c r="G585" s="1" t="s">
        <v>10</v>
      </c>
      <c r="H585">
        <f t="shared" si="131"/>
        <v>5</v>
      </c>
      <c r="I585">
        <f>IF(ISBLANK(A585),I584/1,LOOKUP(Sheet1!G585,FIPS!A$3:A$55,FIPS!C$3:C$55))</f>
        <v>6</v>
      </c>
      <c r="J585" t="b">
        <f t="shared" si="135"/>
        <v>0</v>
      </c>
      <c r="K585" t="str">
        <f t="shared" si="133"/>
        <v/>
      </c>
      <c r="L585" t="b">
        <f t="shared" si="136"/>
        <v>0</v>
      </c>
      <c r="M585" t="str">
        <f t="shared" si="134"/>
        <v/>
      </c>
      <c r="N585">
        <f t="shared" si="137"/>
        <v>30</v>
      </c>
      <c r="O585" t="b">
        <f t="shared" si="138"/>
        <v>1</v>
      </c>
      <c r="P585">
        <v>75</v>
      </c>
      <c r="Q585" t="str">
        <f t="shared" ca="1" si="140"/>
        <v>253,255,257,265,268,269,271,27.9,280,294,29.9,299,302,999,147,999,130,157,177,227,248,999,999,286,999,013,144,155,999,999,999,150,164,187,226,263,999,171,999,999,005,028,029,056,061,063,089,092,094,111,116,119,120,121,127,141,159,174,182,202,232,241,250,262,273,284,300,304</v>
      </c>
      <c r="W585">
        <v>99999</v>
      </c>
      <c r="Z585" t="str">
        <f t="shared" si="132"/>
        <v/>
      </c>
    </row>
    <row r="586" spans="1:26" x14ac:dyDescent="0.2">
      <c r="A586" s="1"/>
      <c r="B586" s="1" t="s">
        <v>92</v>
      </c>
      <c r="C586" s="1" t="s">
        <v>442</v>
      </c>
      <c r="D586" s="1" t="s">
        <v>26</v>
      </c>
      <c r="E586" s="1"/>
      <c r="F586" s="1"/>
      <c r="G586" s="1" t="s">
        <v>691</v>
      </c>
      <c r="H586">
        <f t="shared" si="131"/>
        <v>5</v>
      </c>
      <c r="I586">
        <f>IF(ISBLANK(A586),I585/1,LOOKUP(Sheet1!G586,FIPS!A$3:A$55,FIPS!C$3:C$55))</f>
        <v>6</v>
      </c>
      <c r="J586" t="b">
        <f t="shared" si="135"/>
        <v>1</v>
      </c>
      <c r="K586" t="str">
        <f t="shared" si="133"/>
        <v>Placer</v>
      </c>
      <c r="L586" t="b">
        <f t="shared" si="136"/>
        <v>0</v>
      </c>
      <c r="M586" t="str">
        <f t="shared" si="134"/>
        <v/>
      </c>
      <c r="N586">
        <f t="shared" si="137"/>
        <v>31</v>
      </c>
      <c r="O586" t="b">
        <f t="shared" si="138"/>
        <v>0</v>
      </c>
      <c r="P586" t="str">
        <f t="shared" si="139"/>
        <v/>
      </c>
      <c r="Q586" t="str">
        <f t="shared" ca="1" si="140"/>
        <v/>
      </c>
      <c r="T586">
        <v>61</v>
      </c>
      <c r="U586">
        <v>3</v>
      </c>
      <c r="V586">
        <v>6920</v>
      </c>
      <c r="Z586" t="str">
        <f t="shared" si="132"/>
        <v/>
      </c>
    </row>
    <row r="587" spans="1:26" x14ac:dyDescent="0.2">
      <c r="A587" s="1"/>
      <c r="B587" s="1"/>
      <c r="C587" s="1"/>
      <c r="D587" s="1"/>
      <c r="E587" s="1" t="s">
        <v>20</v>
      </c>
      <c r="F587" s="1">
        <v>6</v>
      </c>
      <c r="G587" s="1" t="s">
        <v>124</v>
      </c>
      <c r="H587">
        <f t="shared" si="131"/>
        <v>5</v>
      </c>
      <c r="I587">
        <f>IF(ISBLANK(A587),I586/1,LOOKUP(Sheet1!G587,FIPS!A$3:A$55,FIPS!C$3:C$55))</f>
        <v>6</v>
      </c>
      <c r="J587" t="b">
        <f t="shared" si="135"/>
        <v>0</v>
      </c>
      <c r="K587" t="str">
        <f t="shared" si="133"/>
        <v/>
      </c>
      <c r="L587" t="b">
        <f t="shared" si="136"/>
        <v>1</v>
      </c>
      <c r="M587" t="str">
        <f t="shared" si="134"/>
        <v>Auburn</v>
      </c>
      <c r="N587">
        <f t="shared" si="137"/>
        <v>31</v>
      </c>
      <c r="O587" t="b">
        <f t="shared" si="138"/>
        <v>0</v>
      </c>
      <c r="P587" t="str">
        <f t="shared" si="139"/>
        <v/>
      </c>
      <c r="Q587" t="str">
        <f t="shared" ca="1" si="140"/>
        <v/>
      </c>
      <c r="W587">
        <v>3204</v>
      </c>
      <c r="Z587" t="str">
        <f t="shared" si="132"/>
        <v/>
      </c>
    </row>
    <row r="588" spans="1:26" x14ac:dyDescent="0.2">
      <c r="A588" s="1"/>
      <c r="B588" s="1"/>
      <c r="C588" s="1"/>
      <c r="D588" s="1"/>
      <c r="E588" s="1" t="s">
        <v>692</v>
      </c>
      <c r="F588" s="1" t="s">
        <v>6</v>
      </c>
      <c r="G588" s="1" t="s">
        <v>693</v>
      </c>
      <c r="H588">
        <f t="shared" ref="H588:H651" si="141">IF(ISBLANK(A588),H587/1,A588)</f>
        <v>5</v>
      </c>
      <c r="I588">
        <f>IF(ISBLANK(A588),I587/1,LOOKUP(Sheet1!G588,FIPS!A$3:A$55,FIPS!C$3:C$55))</f>
        <v>6</v>
      </c>
      <c r="J588" t="b">
        <f t="shared" ref="J588:J651" si="142">NOT(ISBLANK(B588))</f>
        <v>0</v>
      </c>
      <c r="K588" t="str">
        <f t="shared" si="133"/>
        <v/>
      </c>
      <c r="L588" t="b">
        <f t="shared" ref="L588:L651" si="143">IF(NOT(J588),AND(NOT(ISBLANK(E588)),E588&lt;&gt;"999"),FALSE())</f>
        <v>1</v>
      </c>
      <c r="M588" t="str">
        <f t="shared" si="134"/>
        <v>Rocklin</v>
      </c>
      <c r="N588">
        <f t="shared" ref="N588:N651" si="144">IF(ISBLANK(A588),IF(ISBLANK(B588),N587,B588/1),"")</f>
        <v>31</v>
      </c>
      <c r="O588" t="b">
        <f t="shared" ref="O588:O651" si="145">AND(ISNUMBER(N588),E588="999",NOT(J588))</f>
        <v>0</v>
      </c>
      <c r="P588" t="str">
        <f t="shared" si="139"/>
        <v/>
      </c>
      <c r="Q588" t="str">
        <f t="shared" ca="1" si="140"/>
        <v/>
      </c>
      <c r="W588">
        <v>62364</v>
      </c>
      <c r="Z588" t="str">
        <f t="shared" si="132"/>
        <v/>
      </c>
    </row>
    <row r="589" spans="1:26" x14ac:dyDescent="0.2">
      <c r="A589" s="1"/>
      <c r="B589" s="1"/>
      <c r="C589" s="1"/>
      <c r="D589" s="1"/>
      <c r="E589" s="1" t="s">
        <v>694</v>
      </c>
      <c r="F589" s="1" t="s">
        <v>35</v>
      </c>
      <c r="G589" s="1" t="s">
        <v>695</v>
      </c>
      <c r="H589">
        <f t="shared" si="141"/>
        <v>5</v>
      </c>
      <c r="I589">
        <f>IF(ISBLANK(A589),I588/1,LOOKUP(Sheet1!G589,FIPS!A$3:A$55,FIPS!C$3:C$55))</f>
        <v>6</v>
      </c>
      <c r="J589" t="b">
        <f t="shared" si="142"/>
        <v>0</v>
      </c>
      <c r="K589" t="str">
        <f t="shared" si="133"/>
        <v/>
      </c>
      <c r="L589" t="b">
        <f t="shared" si="143"/>
        <v>1</v>
      </c>
      <c r="M589" t="str">
        <f t="shared" si="134"/>
        <v>Roseville</v>
      </c>
      <c r="N589">
        <f t="shared" si="144"/>
        <v>31</v>
      </c>
      <c r="O589" t="b">
        <f t="shared" si="145"/>
        <v>0</v>
      </c>
      <c r="P589" t="str">
        <f t="shared" si="139"/>
        <v/>
      </c>
      <c r="Q589" t="str">
        <f t="shared" ca="1" si="140"/>
        <v/>
      </c>
      <c r="W589">
        <v>62938</v>
      </c>
      <c r="Z589" t="str">
        <f t="shared" si="132"/>
        <v/>
      </c>
    </row>
    <row r="590" spans="1:26" x14ac:dyDescent="0.2">
      <c r="A590" s="1"/>
      <c r="B590" s="1"/>
      <c r="C590" s="1"/>
      <c r="D590" s="1"/>
      <c r="E590" s="1" t="s">
        <v>8</v>
      </c>
      <c r="F590" s="1" t="s">
        <v>9</v>
      </c>
      <c r="G590" s="1" t="s">
        <v>10</v>
      </c>
      <c r="H590">
        <f t="shared" si="141"/>
        <v>5</v>
      </c>
      <c r="I590">
        <f>IF(ISBLANK(A590),I589/1,LOOKUP(Sheet1!G590,FIPS!A$3:A$55,FIPS!C$3:C$55))</f>
        <v>6</v>
      </c>
      <c r="J590" t="b">
        <f t="shared" si="142"/>
        <v>0</v>
      </c>
      <c r="K590" t="str">
        <f t="shared" si="133"/>
        <v/>
      </c>
      <c r="L590" t="b">
        <f t="shared" si="143"/>
        <v>0</v>
      </c>
      <c r="M590" t="str">
        <f t="shared" si="134"/>
        <v/>
      </c>
      <c r="N590">
        <f t="shared" si="144"/>
        <v>31</v>
      </c>
      <c r="O590" t="b">
        <f t="shared" si="145"/>
        <v>1</v>
      </c>
      <c r="P590">
        <f t="shared" si="139"/>
        <v>3</v>
      </c>
      <c r="Q590" t="str">
        <f t="shared" ca="1" si="140"/>
        <v>014,221,224</v>
      </c>
      <c r="W590">
        <v>99999</v>
      </c>
      <c r="Z590" t="str">
        <f t="shared" si="132"/>
        <v/>
      </c>
    </row>
    <row r="591" spans="1:26" x14ac:dyDescent="0.2">
      <c r="A591" s="1"/>
      <c r="B591" s="1" t="s">
        <v>25</v>
      </c>
      <c r="C591" s="1" t="s">
        <v>17</v>
      </c>
      <c r="D591" s="1" t="s">
        <v>18</v>
      </c>
      <c r="E591" s="1" t="s">
        <v>8</v>
      </c>
      <c r="F591" s="1" t="s">
        <v>9</v>
      </c>
      <c r="G591" s="1" t="s">
        <v>696</v>
      </c>
      <c r="H591">
        <f t="shared" si="141"/>
        <v>5</v>
      </c>
      <c r="I591">
        <f>IF(ISBLANK(A591),I590/1,LOOKUP(Sheet1!G591,FIPS!A$3:A$55,FIPS!C$3:C$55))</f>
        <v>6</v>
      </c>
      <c r="J591" t="b">
        <f t="shared" si="142"/>
        <v>1</v>
      </c>
      <c r="K591" t="str">
        <f t="shared" si="133"/>
        <v>Plumas</v>
      </c>
      <c r="L591" t="b">
        <f t="shared" si="143"/>
        <v>0</v>
      </c>
      <c r="M591" t="str">
        <f t="shared" si="134"/>
        <v/>
      </c>
      <c r="N591">
        <f t="shared" si="144"/>
        <v>32</v>
      </c>
      <c r="O591" t="b">
        <f t="shared" si="145"/>
        <v>0</v>
      </c>
      <c r="P591" t="str">
        <f t="shared" si="139"/>
        <v/>
      </c>
      <c r="Q591" t="str">
        <f t="shared" ca="1" si="140"/>
        <v/>
      </c>
      <c r="T591">
        <v>63</v>
      </c>
      <c r="U591">
        <v>6</v>
      </c>
      <c r="V591">
        <v>0</v>
      </c>
      <c r="Z591" t="str">
        <f t="shared" si="132"/>
        <v/>
      </c>
    </row>
    <row r="592" spans="1:26" x14ac:dyDescent="0.2">
      <c r="A592" s="1"/>
      <c r="B592" s="1" t="s">
        <v>72</v>
      </c>
      <c r="C592" s="1" t="s">
        <v>697</v>
      </c>
      <c r="D592" s="1" t="s">
        <v>26</v>
      </c>
      <c r="E592" s="1"/>
      <c r="F592" s="1"/>
      <c r="G592" s="1" t="s">
        <v>698</v>
      </c>
      <c r="H592">
        <f t="shared" si="141"/>
        <v>5</v>
      </c>
      <c r="I592">
        <f>IF(ISBLANK(A592),I591/1,LOOKUP(Sheet1!G592,FIPS!A$3:A$55,FIPS!C$3:C$55))</f>
        <v>6</v>
      </c>
      <c r="J592" t="b">
        <f t="shared" si="142"/>
        <v>1</v>
      </c>
      <c r="K592" t="str">
        <f t="shared" si="133"/>
        <v>Riverside</v>
      </c>
      <c r="L592" t="b">
        <f t="shared" si="143"/>
        <v>0</v>
      </c>
      <c r="M592" t="str">
        <f t="shared" si="134"/>
        <v/>
      </c>
      <c r="N592">
        <f t="shared" si="144"/>
        <v>33</v>
      </c>
      <c r="O592" t="b">
        <f t="shared" si="145"/>
        <v>0</v>
      </c>
      <c r="P592" t="str">
        <f t="shared" si="139"/>
        <v/>
      </c>
      <c r="Q592" t="str">
        <f t="shared" ca="1" si="140"/>
        <v/>
      </c>
      <c r="T592">
        <v>65</v>
      </c>
      <c r="U592">
        <v>0</v>
      </c>
      <c r="V592">
        <v>6780</v>
      </c>
      <c r="Z592" t="str">
        <f t="shared" si="132"/>
        <v/>
      </c>
    </row>
    <row r="593" spans="1:26" x14ac:dyDescent="0.2">
      <c r="A593" s="1"/>
      <c r="B593" s="1"/>
      <c r="C593" s="1"/>
      <c r="D593" s="1"/>
      <c r="E593" s="1" t="s">
        <v>57</v>
      </c>
      <c r="F593" s="1" t="s">
        <v>6</v>
      </c>
      <c r="G593" s="1" t="s">
        <v>699</v>
      </c>
      <c r="H593">
        <f t="shared" si="141"/>
        <v>5</v>
      </c>
      <c r="I593">
        <f>IF(ISBLANK(A593),I592/1,LOOKUP(Sheet1!G593,FIPS!A$3:A$55,FIPS!C$3:C$55))</f>
        <v>6</v>
      </c>
      <c r="J593" t="b">
        <f t="shared" si="142"/>
        <v>0</v>
      </c>
      <c r="K593" t="str">
        <f t="shared" si="133"/>
        <v/>
      </c>
      <c r="L593" t="b">
        <f t="shared" si="143"/>
        <v>1</v>
      </c>
      <c r="M593" t="str">
        <f t="shared" si="134"/>
        <v>Banning</v>
      </c>
      <c r="N593">
        <f t="shared" si="144"/>
        <v>33</v>
      </c>
      <c r="O593" t="b">
        <f t="shared" si="145"/>
        <v>0</v>
      </c>
      <c r="P593" t="str">
        <f t="shared" si="139"/>
        <v/>
      </c>
      <c r="Q593" t="str">
        <f t="shared" ca="1" si="140"/>
        <v/>
      </c>
      <c r="W593">
        <v>3820</v>
      </c>
      <c r="Z593" t="str">
        <f t="shared" si="132"/>
        <v/>
      </c>
    </row>
    <row r="594" spans="1:26" x14ac:dyDescent="0.2">
      <c r="A594" s="1"/>
      <c r="B594" s="1"/>
      <c r="C594" s="1"/>
      <c r="D594" s="1"/>
      <c r="E594" s="1" t="s">
        <v>75</v>
      </c>
      <c r="F594" s="1" t="s">
        <v>35</v>
      </c>
      <c r="G594" s="1" t="s">
        <v>700</v>
      </c>
      <c r="H594">
        <f t="shared" si="141"/>
        <v>5</v>
      </c>
      <c r="I594">
        <f>IF(ISBLANK(A594),I593/1,LOOKUP(Sheet1!G594,FIPS!A$3:A$55,FIPS!C$3:C$55))</f>
        <v>6</v>
      </c>
      <c r="J594" t="b">
        <f t="shared" si="142"/>
        <v>0</v>
      </c>
      <c r="K594" t="str">
        <f t="shared" si="133"/>
        <v/>
      </c>
      <c r="L594" t="b">
        <f t="shared" si="143"/>
        <v>1</v>
      </c>
      <c r="M594" t="str">
        <f t="shared" si="134"/>
        <v>Cathedral City</v>
      </c>
      <c r="N594">
        <f t="shared" si="144"/>
        <v>33</v>
      </c>
      <c r="O594" t="b">
        <f t="shared" si="145"/>
        <v>0</v>
      </c>
      <c r="P594" t="str">
        <f t="shared" si="139"/>
        <v/>
      </c>
      <c r="Q594" t="str">
        <f t="shared" ca="1" si="140"/>
        <v/>
      </c>
      <c r="W594">
        <v>12048</v>
      </c>
      <c r="Z594" t="str">
        <f t="shared" si="132"/>
        <v/>
      </c>
    </row>
    <row r="595" spans="1:26" x14ac:dyDescent="0.2">
      <c r="A595" s="1"/>
      <c r="B595" s="1"/>
      <c r="C595" s="1"/>
      <c r="D595" s="1"/>
      <c r="E595" s="1" t="s">
        <v>145</v>
      </c>
      <c r="F595" s="1" t="s">
        <v>6</v>
      </c>
      <c r="G595" s="1" t="s">
        <v>701</v>
      </c>
      <c r="H595">
        <f t="shared" si="141"/>
        <v>5</v>
      </c>
      <c r="I595">
        <f>IF(ISBLANK(A595),I594/1,LOOKUP(Sheet1!G595,FIPS!A$3:A$55,FIPS!C$3:C$55))</f>
        <v>6</v>
      </c>
      <c r="J595" t="b">
        <f t="shared" si="142"/>
        <v>0</v>
      </c>
      <c r="K595" t="str">
        <f t="shared" si="133"/>
        <v/>
      </c>
      <c r="L595" t="b">
        <f t="shared" si="143"/>
        <v>1</v>
      </c>
      <c r="M595" t="str">
        <f t="shared" si="134"/>
        <v>Coachella</v>
      </c>
      <c r="N595">
        <f t="shared" si="144"/>
        <v>33</v>
      </c>
      <c r="O595" t="b">
        <f t="shared" si="145"/>
        <v>0</v>
      </c>
      <c r="P595" t="str">
        <f t="shared" si="139"/>
        <v/>
      </c>
      <c r="Q595" t="str">
        <f t="shared" ca="1" si="140"/>
        <v/>
      </c>
      <c r="W595">
        <v>14260</v>
      </c>
      <c r="Z595" t="str">
        <f t="shared" si="132"/>
        <v/>
      </c>
    </row>
    <row r="596" spans="1:26" x14ac:dyDescent="0.2">
      <c r="A596" s="1"/>
      <c r="B596" s="1"/>
      <c r="C596" s="1"/>
      <c r="D596" s="1"/>
      <c r="E596" s="1" t="s">
        <v>162</v>
      </c>
      <c r="F596" s="1" t="s">
        <v>70</v>
      </c>
      <c r="G596" s="1" t="s">
        <v>702</v>
      </c>
      <c r="H596">
        <f t="shared" si="141"/>
        <v>5</v>
      </c>
      <c r="I596">
        <f>IF(ISBLANK(A596),I595/1,LOOKUP(Sheet1!G596,FIPS!A$3:A$55,FIPS!C$3:C$55))</f>
        <v>6</v>
      </c>
      <c r="J596" t="b">
        <f t="shared" si="142"/>
        <v>0</v>
      </c>
      <c r="K596" t="str">
        <f t="shared" si="133"/>
        <v/>
      </c>
      <c r="L596" t="b">
        <f t="shared" si="143"/>
        <v>1</v>
      </c>
      <c r="M596" t="str">
        <f t="shared" si="134"/>
        <v>Corona</v>
      </c>
      <c r="N596">
        <f t="shared" si="144"/>
        <v>33</v>
      </c>
      <c r="O596" t="b">
        <f t="shared" si="145"/>
        <v>0</v>
      </c>
      <c r="P596" t="str">
        <f t="shared" si="139"/>
        <v/>
      </c>
      <c r="Q596" t="str">
        <f t="shared" ca="1" si="140"/>
        <v/>
      </c>
      <c r="W596">
        <v>16350</v>
      </c>
      <c r="Z596" t="str">
        <f t="shared" si="132"/>
        <v/>
      </c>
    </row>
    <row r="597" spans="1:26" x14ac:dyDescent="0.2">
      <c r="A597" s="1"/>
      <c r="B597" s="1"/>
      <c r="C597" s="1"/>
      <c r="D597" s="1"/>
      <c r="E597" s="1" t="s">
        <v>197</v>
      </c>
      <c r="F597" s="1" t="s">
        <v>6</v>
      </c>
      <c r="G597" s="1" t="s">
        <v>703</v>
      </c>
      <c r="H597">
        <f t="shared" si="141"/>
        <v>5</v>
      </c>
      <c r="I597">
        <f>IF(ISBLANK(A597),I596/1,LOOKUP(Sheet1!G597,FIPS!A$3:A$55,FIPS!C$3:C$55))</f>
        <v>6</v>
      </c>
      <c r="J597" t="b">
        <f t="shared" si="142"/>
        <v>0</v>
      </c>
      <c r="K597" t="str">
        <f t="shared" si="133"/>
        <v/>
      </c>
      <c r="L597" t="b">
        <f t="shared" si="143"/>
        <v>1</v>
      </c>
      <c r="M597" t="str">
        <f t="shared" si="134"/>
        <v>Desert Hot Springs</v>
      </c>
      <c r="N597">
        <f t="shared" si="144"/>
        <v>33</v>
      </c>
      <c r="O597" t="b">
        <f t="shared" si="145"/>
        <v>0</v>
      </c>
      <c r="P597" t="str">
        <f t="shared" si="139"/>
        <v/>
      </c>
      <c r="Q597" t="str">
        <f t="shared" ca="1" si="140"/>
        <v/>
      </c>
      <c r="W597">
        <v>18996</v>
      </c>
      <c r="Z597" t="str">
        <f t="shared" si="132"/>
        <v/>
      </c>
    </row>
    <row r="598" spans="1:26" x14ac:dyDescent="0.2">
      <c r="A598" s="1"/>
      <c r="B598" s="1"/>
      <c r="C598" s="1"/>
      <c r="D598" s="1"/>
      <c r="E598" s="1" t="s">
        <v>445</v>
      </c>
      <c r="F598" s="1" t="s">
        <v>35</v>
      </c>
      <c r="G598" s="1" t="s">
        <v>704</v>
      </c>
      <c r="H598">
        <f t="shared" si="141"/>
        <v>5</v>
      </c>
      <c r="I598">
        <f>IF(ISBLANK(A598),I597/1,LOOKUP(Sheet1!G598,FIPS!A$3:A$55,FIPS!C$3:C$55))</f>
        <v>6</v>
      </c>
      <c r="J598" t="b">
        <f t="shared" si="142"/>
        <v>0</v>
      </c>
      <c r="K598" t="str">
        <f t="shared" si="133"/>
        <v/>
      </c>
      <c r="L598" t="b">
        <f t="shared" si="143"/>
        <v>1</v>
      </c>
      <c r="M598" t="str">
        <f t="shared" si="134"/>
        <v>Hemet</v>
      </c>
      <c r="N598">
        <f t="shared" si="144"/>
        <v>33</v>
      </c>
      <c r="O598" t="b">
        <f t="shared" si="145"/>
        <v>0</v>
      </c>
      <c r="P598" t="str">
        <f t="shared" si="139"/>
        <v/>
      </c>
      <c r="Q598" t="str">
        <f t="shared" ca="1" si="140"/>
        <v/>
      </c>
      <c r="W598">
        <v>33182</v>
      </c>
      <c r="Z598" t="str">
        <f t="shared" si="132"/>
        <v/>
      </c>
    </row>
    <row r="599" spans="1:26" x14ac:dyDescent="0.2">
      <c r="A599" s="1"/>
      <c r="B599" s="1"/>
      <c r="C599" s="1"/>
      <c r="D599" s="1"/>
      <c r="E599" s="1" t="s">
        <v>705</v>
      </c>
      <c r="F599" s="1" t="s">
        <v>35</v>
      </c>
      <c r="G599" s="1" t="s">
        <v>706</v>
      </c>
      <c r="H599">
        <f t="shared" si="141"/>
        <v>5</v>
      </c>
      <c r="I599">
        <f>IF(ISBLANK(A599),I598/1,LOOKUP(Sheet1!G599,FIPS!A$3:A$55,FIPS!C$3:C$55))</f>
        <v>6</v>
      </c>
      <c r="J599" t="b">
        <f t="shared" si="142"/>
        <v>0</v>
      </c>
      <c r="K599" t="str">
        <f t="shared" si="133"/>
        <v/>
      </c>
      <c r="L599" t="b">
        <f t="shared" si="143"/>
        <v>1</v>
      </c>
      <c r="M599" t="str">
        <f t="shared" si="134"/>
        <v>Indio</v>
      </c>
      <c r="N599">
        <f t="shared" si="144"/>
        <v>33</v>
      </c>
      <c r="O599" t="b">
        <f t="shared" si="145"/>
        <v>0</v>
      </c>
      <c r="P599" t="str">
        <f t="shared" si="139"/>
        <v/>
      </c>
      <c r="Q599" t="str">
        <f t="shared" ca="1" si="140"/>
        <v/>
      </c>
      <c r="W599">
        <v>36448</v>
      </c>
      <c r="Z599" t="str">
        <f t="shared" si="132"/>
        <v/>
      </c>
    </row>
    <row r="600" spans="1:26" x14ac:dyDescent="0.2">
      <c r="A600" s="1"/>
      <c r="B600" s="1"/>
      <c r="C600" s="1"/>
      <c r="D600" s="1"/>
      <c r="E600" s="1" t="s">
        <v>707</v>
      </c>
      <c r="F600" s="1" t="s">
        <v>6</v>
      </c>
      <c r="G600" s="1" t="s">
        <v>708</v>
      </c>
      <c r="H600">
        <f t="shared" si="141"/>
        <v>5</v>
      </c>
      <c r="I600">
        <f>IF(ISBLANK(A600),I599/1,LOOKUP(Sheet1!G600,FIPS!A$3:A$55,FIPS!C$3:C$55))</f>
        <v>6</v>
      </c>
      <c r="J600" t="b">
        <f t="shared" si="142"/>
        <v>0</v>
      </c>
      <c r="K600" t="str">
        <f t="shared" si="133"/>
        <v/>
      </c>
      <c r="L600" t="b">
        <f t="shared" si="143"/>
        <v>1</v>
      </c>
      <c r="M600" t="str">
        <f t="shared" si="134"/>
        <v>Lake Elsinore</v>
      </c>
      <c r="N600">
        <f t="shared" si="144"/>
        <v>33</v>
      </c>
      <c r="O600" t="b">
        <f t="shared" si="145"/>
        <v>0</v>
      </c>
      <c r="P600" t="str">
        <f t="shared" si="139"/>
        <v/>
      </c>
      <c r="Q600" t="str">
        <f t="shared" ca="1" si="140"/>
        <v/>
      </c>
      <c r="W600">
        <v>39486</v>
      </c>
      <c r="Z600" t="str">
        <f t="shared" si="132"/>
        <v/>
      </c>
    </row>
    <row r="601" spans="1:26" x14ac:dyDescent="0.2">
      <c r="A601" s="1"/>
      <c r="B601" s="1"/>
      <c r="C601" s="1"/>
      <c r="D601" s="1"/>
      <c r="E601" s="1" t="s">
        <v>128</v>
      </c>
      <c r="F601" s="1" t="s">
        <v>6</v>
      </c>
      <c r="G601" s="1" t="s">
        <v>709</v>
      </c>
      <c r="H601">
        <f t="shared" si="141"/>
        <v>5</v>
      </c>
      <c r="I601">
        <f>IF(ISBLANK(A601),I600/1,LOOKUP(Sheet1!G601,FIPS!A$3:A$55,FIPS!C$3:C$55))</f>
        <v>6</v>
      </c>
      <c r="J601" t="b">
        <f t="shared" si="142"/>
        <v>0</v>
      </c>
      <c r="K601" t="str">
        <f t="shared" si="133"/>
        <v/>
      </c>
      <c r="L601" t="b">
        <f t="shared" si="143"/>
        <v>1</v>
      </c>
      <c r="M601" t="str">
        <f t="shared" si="134"/>
        <v>La Quinta</v>
      </c>
      <c r="N601">
        <f t="shared" si="144"/>
        <v>33</v>
      </c>
      <c r="O601" t="b">
        <f t="shared" si="145"/>
        <v>0</v>
      </c>
      <c r="P601" t="str">
        <f t="shared" si="139"/>
        <v/>
      </c>
      <c r="Q601" t="str">
        <f t="shared" ca="1" si="140"/>
        <v/>
      </c>
      <c r="W601">
        <v>40354</v>
      </c>
      <c r="Z601" t="str">
        <f t="shared" si="132"/>
        <v/>
      </c>
    </row>
    <row r="602" spans="1:26" x14ac:dyDescent="0.2">
      <c r="A602" s="1"/>
      <c r="B602" s="1"/>
      <c r="C602" s="1"/>
      <c r="D602" s="1"/>
      <c r="E602" s="1" t="s">
        <v>479</v>
      </c>
      <c r="F602" s="1" t="s">
        <v>132</v>
      </c>
      <c r="G602" s="1" t="s">
        <v>710</v>
      </c>
      <c r="H602">
        <f t="shared" si="141"/>
        <v>5</v>
      </c>
      <c r="I602">
        <f>IF(ISBLANK(A602),I601/1,LOOKUP(Sheet1!G602,FIPS!A$3:A$55,FIPS!C$3:C$55))</f>
        <v>6</v>
      </c>
      <c r="J602" t="b">
        <f t="shared" si="142"/>
        <v>0</v>
      </c>
      <c r="K602" t="str">
        <f t="shared" si="133"/>
        <v/>
      </c>
      <c r="L602" t="b">
        <f t="shared" si="143"/>
        <v>1</v>
      </c>
      <c r="M602" t="str">
        <f t="shared" si="134"/>
        <v>Moreno Valley</v>
      </c>
      <c r="N602">
        <f t="shared" si="144"/>
        <v>33</v>
      </c>
      <c r="O602" t="b">
        <f t="shared" si="145"/>
        <v>0</v>
      </c>
      <c r="P602" t="str">
        <f t="shared" si="139"/>
        <v/>
      </c>
      <c r="Q602" t="str">
        <f t="shared" ca="1" si="140"/>
        <v/>
      </c>
      <c r="W602">
        <v>49270</v>
      </c>
      <c r="Z602" t="str">
        <f t="shared" si="132"/>
        <v/>
      </c>
    </row>
    <row r="603" spans="1:26" x14ac:dyDescent="0.2">
      <c r="A603" s="1"/>
      <c r="B603" s="1"/>
      <c r="C603" s="1"/>
      <c r="D603" s="1"/>
      <c r="E603" s="1" t="s">
        <v>711</v>
      </c>
      <c r="F603" s="1" t="s">
        <v>6</v>
      </c>
      <c r="G603" s="1" t="s">
        <v>712</v>
      </c>
      <c r="H603">
        <f t="shared" si="141"/>
        <v>5</v>
      </c>
      <c r="I603">
        <f>IF(ISBLANK(A603),I602/1,LOOKUP(Sheet1!G603,FIPS!A$3:A$55,FIPS!C$3:C$55))</f>
        <v>6</v>
      </c>
      <c r="J603" t="b">
        <f t="shared" si="142"/>
        <v>0</v>
      </c>
      <c r="K603" t="str">
        <f t="shared" si="133"/>
        <v/>
      </c>
      <c r="L603" t="b">
        <f t="shared" si="143"/>
        <v>1</v>
      </c>
      <c r="M603" t="str">
        <f t="shared" si="134"/>
        <v>Norco</v>
      </c>
      <c r="N603">
        <f t="shared" si="144"/>
        <v>33</v>
      </c>
      <c r="O603" t="b">
        <f t="shared" si="145"/>
        <v>0</v>
      </c>
      <c r="P603" t="str">
        <f t="shared" si="139"/>
        <v/>
      </c>
      <c r="Q603" t="str">
        <f t="shared" ca="1" si="140"/>
        <v/>
      </c>
      <c r="W603">
        <v>51560</v>
      </c>
      <c r="Z603" t="str">
        <f t="shared" si="132"/>
        <v/>
      </c>
    </row>
    <row r="604" spans="1:26" x14ac:dyDescent="0.2">
      <c r="A604" s="1"/>
      <c r="B604" s="1"/>
      <c r="C604" s="1"/>
      <c r="D604" s="1"/>
      <c r="E604" s="1" t="s">
        <v>713</v>
      </c>
      <c r="F604" s="1" t="s">
        <v>6</v>
      </c>
      <c r="G604" s="1" t="s">
        <v>714</v>
      </c>
      <c r="H604">
        <f t="shared" si="141"/>
        <v>5</v>
      </c>
      <c r="I604">
        <f>IF(ISBLANK(A604),I603/1,LOOKUP(Sheet1!G604,FIPS!A$3:A$55,FIPS!C$3:C$55))</f>
        <v>6</v>
      </c>
      <c r="J604" t="b">
        <f t="shared" si="142"/>
        <v>0</v>
      </c>
      <c r="K604" t="str">
        <f t="shared" si="133"/>
        <v/>
      </c>
      <c r="L604" t="b">
        <f t="shared" si="143"/>
        <v>1</v>
      </c>
      <c r="M604" t="str">
        <f t="shared" si="134"/>
        <v>Palm Desert</v>
      </c>
      <c r="N604">
        <f t="shared" si="144"/>
        <v>33</v>
      </c>
      <c r="O604" t="b">
        <f t="shared" si="145"/>
        <v>0</v>
      </c>
      <c r="P604" t="str">
        <f t="shared" si="139"/>
        <v/>
      </c>
      <c r="Q604" t="str">
        <f t="shared" ca="1" si="140"/>
        <v/>
      </c>
      <c r="W604">
        <v>55184</v>
      </c>
      <c r="Z604" t="str">
        <f t="shared" si="132"/>
        <v/>
      </c>
    </row>
    <row r="605" spans="1:26" x14ac:dyDescent="0.2">
      <c r="A605" s="1"/>
      <c r="B605" s="1"/>
      <c r="C605" s="1"/>
      <c r="D605" s="1"/>
      <c r="E605" s="1" t="s">
        <v>715</v>
      </c>
      <c r="F605" s="1" t="s">
        <v>35</v>
      </c>
      <c r="G605" s="1" t="s">
        <v>716</v>
      </c>
      <c r="H605">
        <f t="shared" si="141"/>
        <v>5</v>
      </c>
      <c r="I605">
        <f>IF(ISBLANK(A605),I604/1,LOOKUP(Sheet1!G605,FIPS!A$3:A$55,FIPS!C$3:C$55))</f>
        <v>6</v>
      </c>
      <c r="J605" t="b">
        <f t="shared" si="142"/>
        <v>0</v>
      </c>
      <c r="K605" t="str">
        <f t="shared" si="133"/>
        <v/>
      </c>
      <c r="L605" t="b">
        <f t="shared" si="143"/>
        <v>1</v>
      </c>
      <c r="M605" t="str">
        <f t="shared" si="134"/>
        <v>Palm Springs</v>
      </c>
      <c r="N605">
        <f t="shared" si="144"/>
        <v>33</v>
      </c>
      <c r="O605" t="b">
        <f t="shared" si="145"/>
        <v>0</v>
      </c>
      <c r="P605" t="str">
        <f t="shared" si="139"/>
        <v/>
      </c>
      <c r="Q605" t="str">
        <f t="shared" ca="1" si="140"/>
        <v/>
      </c>
      <c r="W605">
        <v>55254</v>
      </c>
      <c r="Z605" t="str">
        <f t="shared" si="132"/>
        <v/>
      </c>
    </row>
    <row r="606" spans="1:26" x14ac:dyDescent="0.2">
      <c r="A606" s="1"/>
      <c r="B606" s="1"/>
      <c r="C606" s="1"/>
      <c r="D606" s="1"/>
      <c r="E606" s="1" t="s">
        <v>717</v>
      </c>
      <c r="F606" s="1" t="s">
        <v>6</v>
      </c>
      <c r="G606" s="1" t="s">
        <v>718</v>
      </c>
      <c r="H606">
        <f t="shared" si="141"/>
        <v>5</v>
      </c>
      <c r="I606">
        <f>IF(ISBLANK(A606),I605/1,LOOKUP(Sheet1!G606,FIPS!A$3:A$55,FIPS!C$3:C$55))</f>
        <v>6</v>
      </c>
      <c r="J606" t="b">
        <f t="shared" si="142"/>
        <v>0</v>
      </c>
      <c r="K606" t="str">
        <f t="shared" si="133"/>
        <v/>
      </c>
      <c r="L606" t="b">
        <f t="shared" si="143"/>
        <v>1</v>
      </c>
      <c r="M606" t="str">
        <f t="shared" si="134"/>
        <v>Perris</v>
      </c>
      <c r="N606">
        <f t="shared" si="144"/>
        <v>33</v>
      </c>
      <c r="O606" t="b">
        <f t="shared" si="145"/>
        <v>0</v>
      </c>
      <c r="P606" t="str">
        <f t="shared" si="139"/>
        <v/>
      </c>
      <c r="Q606" t="str">
        <f t="shared" ca="1" si="140"/>
        <v/>
      </c>
      <c r="W606">
        <v>56700</v>
      </c>
      <c r="Z606" t="str">
        <f t="shared" si="132"/>
        <v/>
      </c>
    </row>
    <row r="607" spans="1:26" x14ac:dyDescent="0.2">
      <c r="A607" s="1"/>
      <c r="B607" s="1"/>
      <c r="C607" s="1"/>
      <c r="D607" s="1"/>
      <c r="E607" s="1" t="s">
        <v>719</v>
      </c>
      <c r="F607" s="1" t="s">
        <v>132</v>
      </c>
      <c r="G607" s="1" t="s">
        <v>698</v>
      </c>
      <c r="H607">
        <f t="shared" si="141"/>
        <v>5</v>
      </c>
      <c r="I607">
        <f>IF(ISBLANK(A607),I606/1,LOOKUP(Sheet1!G607,FIPS!A$3:A$55,FIPS!C$3:C$55))</f>
        <v>6</v>
      </c>
      <c r="J607" t="b">
        <f t="shared" si="142"/>
        <v>0</v>
      </c>
      <c r="K607" t="str">
        <f t="shared" si="133"/>
        <v/>
      </c>
      <c r="L607" t="b">
        <f t="shared" si="143"/>
        <v>1</v>
      </c>
      <c r="M607" t="str">
        <f t="shared" si="134"/>
        <v>Riverside</v>
      </c>
      <c r="N607">
        <f t="shared" si="144"/>
        <v>33</v>
      </c>
      <c r="O607" t="b">
        <f t="shared" si="145"/>
        <v>0</v>
      </c>
      <c r="P607" t="str">
        <f t="shared" si="139"/>
        <v/>
      </c>
      <c r="Q607" t="str">
        <f t="shared" ca="1" si="140"/>
        <v/>
      </c>
      <c r="W607">
        <v>62000</v>
      </c>
      <c r="Z607" t="str">
        <f t="shared" si="132"/>
        <v/>
      </c>
    </row>
    <row r="608" spans="1:26" x14ac:dyDescent="0.2">
      <c r="A608" s="1"/>
      <c r="B608" s="1"/>
      <c r="C608" s="1"/>
      <c r="D608" s="1"/>
      <c r="E608" s="1" t="s">
        <v>442</v>
      </c>
      <c r="F608" s="1" t="s">
        <v>6</v>
      </c>
      <c r="G608" s="1" t="s">
        <v>720</v>
      </c>
      <c r="H608">
        <f t="shared" si="141"/>
        <v>5</v>
      </c>
      <c r="I608">
        <f>IF(ISBLANK(A608),I607/1,LOOKUP(Sheet1!G608,FIPS!A$3:A$55,FIPS!C$3:C$55))</f>
        <v>6</v>
      </c>
      <c r="J608" t="b">
        <f t="shared" si="142"/>
        <v>0</v>
      </c>
      <c r="K608" t="str">
        <f t="shared" si="133"/>
        <v/>
      </c>
      <c r="L608" t="b">
        <f t="shared" si="143"/>
        <v>1</v>
      </c>
      <c r="M608" t="str">
        <f t="shared" si="134"/>
        <v>San Jacinto</v>
      </c>
      <c r="N608">
        <f t="shared" si="144"/>
        <v>33</v>
      </c>
      <c r="O608" t="b">
        <f t="shared" si="145"/>
        <v>0</v>
      </c>
      <c r="P608" t="str">
        <f t="shared" ref="P608:P660" si="146">IF(O608,17-MATCH(N608-1,N590:N607),"")</f>
        <v/>
      </c>
      <c r="Q608" t="str">
        <f t="shared" ref="Q608:Q661" ca="1" si="147">IF(O608,_xlfn.TEXTJOIN(",",TRUE,INDIRECT(_xlfn.CONCAT("E",(ROW()-P608),":E",(ROW()-1)),TRUE)),"")</f>
        <v/>
      </c>
      <c r="W608">
        <v>67112</v>
      </c>
      <c r="Z608" t="str">
        <f t="shared" si="132"/>
        <v/>
      </c>
    </row>
    <row r="609" spans="1:26" x14ac:dyDescent="0.2">
      <c r="A609" s="1"/>
      <c r="B609" s="1"/>
      <c r="C609" s="1"/>
      <c r="D609" s="1"/>
      <c r="E609" s="1" t="s">
        <v>721</v>
      </c>
      <c r="F609" s="1" t="s">
        <v>35</v>
      </c>
      <c r="G609" s="1" t="s">
        <v>722</v>
      </c>
      <c r="H609">
        <f t="shared" si="141"/>
        <v>5</v>
      </c>
      <c r="I609">
        <f>IF(ISBLANK(A609),I608/1,LOOKUP(Sheet1!G609,FIPS!A$3:A$55,FIPS!C$3:C$55))</f>
        <v>6</v>
      </c>
      <c r="J609" t="b">
        <f t="shared" si="142"/>
        <v>0</v>
      </c>
      <c r="K609" t="str">
        <f t="shared" si="133"/>
        <v/>
      </c>
      <c r="L609" t="b">
        <f t="shared" si="143"/>
        <v>1</v>
      </c>
      <c r="M609" t="str">
        <f t="shared" si="134"/>
        <v>Temecula</v>
      </c>
      <c r="N609">
        <f t="shared" si="144"/>
        <v>33</v>
      </c>
      <c r="O609" t="b">
        <f t="shared" si="145"/>
        <v>0</v>
      </c>
      <c r="P609" t="str">
        <f t="shared" si="146"/>
        <v/>
      </c>
      <c r="Q609" t="str">
        <f t="shared" ca="1" si="147"/>
        <v/>
      </c>
      <c r="W609">
        <v>78120</v>
      </c>
      <c r="Z609" t="str">
        <f t="shared" si="132"/>
        <v/>
      </c>
    </row>
    <row r="610" spans="1:26" x14ac:dyDescent="0.2">
      <c r="A610" s="1"/>
      <c r="B610" s="1"/>
      <c r="C610" s="1"/>
      <c r="D610" s="1"/>
      <c r="E610" s="1" t="s">
        <v>8</v>
      </c>
      <c r="F610" s="1" t="s">
        <v>9</v>
      </c>
      <c r="G610" s="1" t="s">
        <v>10</v>
      </c>
      <c r="H610">
        <f t="shared" si="141"/>
        <v>5</v>
      </c>
      <c r="I610">
        <f>IF(ISBLANK(A610),I609/1,LOOKUP(Sheet1!G610,FIPS!A$3:A$55,FIPS!C$3:C$55))</f>
        <v>6</v>
      </c>
      <c r="J610" t="b">
        <f t="shared" si="142"/>
        <v>0</v>
      </c>
      <c r="K610" t="str">
        <f t="shared" si="133"/>
        <v/>
      </c>
      <c r="L610" t="b">
        <f t="shared" si="143"/>
        <v>0</v>
      </c>
      <c r="M610" t="str">
        <f t="shared" si="134"/>
        <v/>
      </c>
      <c r="N610">
        <f t="shared" si="144"/>
        <v>33</v>
      </c>
      <c r="O610" t="b">
        <f t="shared" si="145"/>
        <v>1</v>
      </c>
      <c r="P610" t="e">
        <f t="shared" si="146"/>
        <v>#N/A</v>
      </c>
      <c r="Q610" t="e">
        <f t="shared" ca="1" si="147"/>
        <v>#N/A</v>
      </c>
      <c r="W610">
        <v>99999</v>
      </c>
      <c r="Z610" t="str">
        <f t="shared" si="132"/>
        <v/>
      </c>
    </row>
    <row r="611" spans="1:26" x14ac:dyDescent="0.2">
      <c r="A611" s="1"/>
      <c r="B611" s="1" t="s">
        <v>96</v>
      </c>
      <c r="C611" s="1" t="s">
        <v>442</v>
      </c>
      <c r="D611" s="1" t="s">
        <v>26</v>
      </c>
      <c r="E611" s="1"/>
      <c r="F611" s="1"/>
      <c r="G611" s="1" t="s">
        <v>723</v>
      </c>
      <c r="H611">
        <f t="shared" si="141"/>
        <v>5</v>
      </c>
      <c r="I611">
        <f>IF(ISBLANK(A611),I610/1,LOOKUP(Sheet1!G611,FIPS!A$3:A$55,FIPS!C$3:C$55))</f>
        <v>6</v>
      </c>
      <c r="J611" t="b">
        <f t="shared" si="142"/>
        <v>1</v>
      </c>
      <c r="K611" t="str">
        <f t="shared" si="133"/>
        <v>Sacramento</v>
      </c>
      <c r="L611" t="b">
        <f t="shared" si="143"/>
        <v>0</v>
      </c>
      <c r="M611" t="str">
        <f t="shared" si="134"/>
        <v/>
      </c>
      <c r="N611">
        <f t="shared" si="144"/>
        <v>34</v>
      </c>
      <c r="O611" t="b">
        <f t="shared" si="145"/>
        <v>0</v>
      </c>
      <c r="P611" t="str">
        <f t="shared" si="146"/>
        <v/>
      </c>
      <c r="Q611" t="str">
        <f t="shared" ca="1" si="147"/>
        <v/>
      </c>
      <c r="T611">
        <v>67</v>
      </c>
      <c r="U611">
        <v>0</v>
      </c>
      <c r="V611">
        <v>6920</v>
      </c>
      <c r="Z611" t="str">
        <f t="shared" si="132"/>
        <v/>
      </c>
    </row>
    <row r="612" spans="1:26" x14ac:dyDescent="0.2">
      <c r="A612" s="1"/>
      <c r="B612" s="1"/>
      <c r="C612" s="1"/>
      <c r="D612" s="1"/>
      <c r="E612" s="1" t="s">
        <v>724</v>
      </c>
      <c r="F612" s="1" t="s">
        <v>35</v>
      </c>
      <c r="G612" s="1" t="s">
        <v>725</v>
      </c>
      <c r="H612">
        <f t="shared" si="141"/>
        <v>5</v>
      </c>
      <c r="I612">
        <f>IF(ISBLANK(A612),I611/1,LOOKUP(Sheet1!G612,FIPS!A$3:A$55,FIPS!C$3:C$55))</f>
        <v>6</v>
      </c>
      <c r="J612" t="b">
        <f t="shared" si="142"/>
        <v>0</v>
      </c>
      <c r="K612" t="str">
        <f t="shared" si="133"/>
        <v/>
      </c>
      <c r="L612" t="b">
        <f t="shared" si="143"/>
        <v>1</v>
      </c>
      <c r="M612" t="str">
        <f t="shared" si="134"/>
        <v>Fol som</v>
      </c>
      <c r="N612">
        <f t="shared" si="144"/>
        <v>34</v>
      </c>
      <c r="O612" t="b">
        <f t="shared" si="145"/>
        <v>0</v>
      </c>
      <c r="P612" t="str">
        <f t="shared" si="146"/>
        <v/>
      </c>
      <c r="Q612" t="str">
        <f t="shared" ca="1" si="147"/>
        <v/>
      </c>
      <c r="W612" t="s">
        <v>4674</v>
      </c>
      <c r="Z612" t="str">
        <f t="shared" si="132"/>
        <v/>
      </c>
    </row>
    <row r="613" spans="1:26" x14ac:dyDescent="0.2">
      <c r="A613" s="1"/>
      <c r="B613" s="1"/>
      <c r="C613" s="1"/>
      <c r="D613" s="1"/>
      <c r="E613" s="1" t="s">
        <v>726</v>
      </c>
      <c r="F613" s="1" t="s">
        <v>18</v>
      </c>
      <c r="G613" s="1" t="s">
        <v>723</v>
      </c>
      <c r="H613">
        <f t="shared" si="141"/>
        <v>5</v>
      </c>
      <c r="I613">
        <f>IF(ISBLANK(A613),I612/1,LOOKUP(Sheet1!G613,FIPS!A$3:A$55,FIPS!C$3:C$55))</f>
        <v>6</v>
      </c>
      <c r="J613" t="b">
        <f t="shared" si="142"/>
        <v>0</v>
      </c>
      <c r="K613" t="str">
        <f t="shared" si="133"/>
        <v/>
      </c>
      <c r="L613" t="b">
        <f t="shared" si="143"/>
        <v>1</v>
      </c>
      <c r="M613" t="str">
        <f t="shared" si="134"/>
        <v>Sacramento</v>
      </c>
      <c r="N613">
        <f t="shared" si="144"/>
        <v>34</v>
      </c>
      <c r="O613" t="b">
        <f t="shared" si="145"/>
        <v>0</v>
      </c>
      <c r="P613" t="str">
        <f t="shared" si="146"/>
        <v/>
      </c>
      <c r="Q613" t="str">
        <f t="shared" ca="1" si="147"/>
        <v/>
      </c>
      <c r="W613">
        <v>64000</v>
      </c>
      <c r="Z613" t="str">
        <f t="shared" si="132"/>
        <v/>
      </c>
    </row>
    <row r="614" spans="1:26" x14ac:dyDescent="0.2">
      <c r="A614" s="1"/>
      <c r="B614" s="1"/>
      <c r="C614" s="1"/>
      <c r="D614" s="1"/>
      <c r="E614" s="1" t="s">
        <v>8</v>
      </c>
      <c r="F614" s="1" t="s">
        <v>9</v>
      </c>
      <c r="G614" s="1" t="s">
        <v>10</v>
      </c>
      <c r="H614">
        <f t="shared" si="141"/>
        <v>5</v>
      </c>
      <c r="I614">
        <f>IF(ISBLANK(A614),I613/1,LOOKUP(Sheet1!G614,FIPS!A$3:A$55,FIPS!C$3:C$55))</f>
        <v>6</v>
      </c>
      <c r="J614" t="b">
        <f t="shared" si="142"/>
        <v>0</v>
      </c>
      <c r="K614" t="str">
        <f t="shared" si="133"/>
        <v/>
      </c>
      <c r="L614" t="b">
        <f t="shared" si="143"/>
        <v>0</v>
      </c>
      <c r="M614" t="str">
        <f t="shared" si="134"/>
        <v/>
      </c>
      <c r="N614">
        <f t="shared" si="144"/>
        <v>34</v>
      </c>
      <c r="O614" t="b">
        <f t="shared" si="145"/>
        <v>1</v>
      </c>
      <c r="P614">
        <f t="shared" si="146"/>
        <v>2</v>
      </c>
      <c r="Q614" t="str">
        <f t="shared" ca="1" si="147"/>
        <v>086,225</v>
      </c>
      <c r="W614">
        <v>99999</v>
      </c>
      <c r="Z614" t="str">
        <f t="shared" si="132"/>
        <v/>
      </c>
    </row>
    <row r="615" spans="1:26" x14ac:dyDescent="0.2">
      <c r="A615" s="1"/>
      <c r="B615" s="1" t="s">
        <v>5</v>
      </c>
      <c r="C615" s="1" t="s">
        <v>17</v>
      </c>
      <c r="D615" s="1" t="s">
        <v>18</v>
      </c>
      <c r="E615" s="1"/>
      <c r="F615" s="1"/>
      <c r="G615" s="1" t="s">
        <v>727</v>
      </c>
      <c r="H615">
        <f t="shared" si="141"/>
        <v>5</v>
      </c>
      <c r="I615">
        <f>IF(ISBLANK(A615),I614/1,LOOKUP(Sheet1!G615,FIPS!A$3:A$55,FIPS!C$3:C$55))</f>
        <v>6</v>
      </c>
      <c r="J615" t="b">
        <f t="shared" si="142"/>
        <v>1</v>
      </c>
      <c r="K615" t="str">
        <f t="shared" si="133"/>
        <v>San Benito</v>
      </c>
      <c r="L615" t="b">
        <f t="shared" si="143"/>
        <v>0</v>
      </c>
      <c r="M615" t="str">
        <f t="shared" si="134"/>
        <v/>
      </c>
      <c r="N615">
        <f t="shared" si="144"/>
        <v>35</v>
      </c>
      <c r="O615" t="b">
        <f t="shared" si="145"/>
        <v>0</v>
      </c>
      <c r="P615" t="str">
        <f t="shared" si="146"/>
        <v/>
      </c>
      <c r="Q615" t="str">
        <f t="shared" ca="1" si="147"/>
        <v/>
      </c>
      <c r="T615">
        <v>69</v>
      </c>
      <c r="U615">
        <v>5</v>
      </c>
      <c r="V615">
        <v>0</v>
      </c>
      <c r="Z615" t="str">
        <f t="shared" si="132"/>
        <v/>
      </c>
    </row>
    <row r="616" spans="1:26" x14ac:dyDescent="0.2">
      <c r="A616" s="1"/>
      <c r="B616" s="1"/>
      <c r="C616" s="1"/>
      <c r="D616" s="1"/>
      <c r="E616" s="1" t="s">
        <v>728</v>
      </c>
      <c r="F616" s="1" t="s">
        <v>6</v>
      </c>
      <c r="G616" s="1" t="s">
        <v>729</v>
      </c>
      <c r="H616">
        <f t="shared" si="141"/>
        <v>5</v>
      </c>
      <c r="I616">
        <f>IF(ISBLANK(A616),I615/1,LOOKUP(Sheet1!G616,FIPS!A$3:A$55,FIPS!C$3:C$55))</f>
        <v>6</v>
      </c>
      <c r="J616" t="b">
        <f t="shared" si="142"/>
        <v>0</v>
      </c>
      <c r="K616" t="str">
        <f t="shared" si="133"/>
        <v/>
      </c>
      <c r="L616" t="b">
        <f t="shared" si="143"/>
        <v>1</v>
      </c>
      <c r="M616" t="str">
        <f t="shared" si="134"/>
        <v>Hollister</v>
      </c>
      <c r="N616">
        <f t="shared" si="144"/>
        <v>35</v>
      </c>
      <c r="O616" t="b">
        <f t="shared" si="145"/>
        <v>0</v>
      </c>
      <c r="P616" t="str">
        <f t="shared" si="146"/>
        <v/>
      </c>
      <c r="Q616" t="str">
        <f t="shared" ca="1" si="147"/>
        <v/>
      </c>
      <c r="W616">
        <v>34120</v>
      </c>
      <c r="Z616" t="str">
        <f t="shared" si="132"/>
        <v/>
      </c>
    </row>
    <row r="617" spans="1:26" x14ac:dyDescent="0.2">
      <c r="A617" s="1"/>
      <c r="B617" s="1"/>
      <c r="C617" s="1"/>
      <c r="D617" s="1"/>
      <c r="E617" s="1" t="s">
        <v>8</v>
      </c>
      <c r="F617" s="1" t="s">
        <v>9</v>
      </c>
      <c r="G617" s="1" t="s">
        <v>10</v>
      </c>
      <c r="H617">
        <f t="shared" si="141"/>
        <v>5</v>
      </c>
      <c r="I617">
        <f>IF(ISBLANK(A617),I616/1,LOOKUP(Sheet1!G617,FIPS!A$3:A$55,FIPS!C$3:C$55))</f>
        <v>6</v>
      </c>
      <c r="J617" t="b">
        <f t="shared" si="142"/>
        <v>0</v>
      </c>
      <c r="K617" t="str">
        <f t="shared" si="133"/>
        <v/>
      </c>
      <c r="L617" t="b">
        <f t="shared" si="143"/>
        <v>0</v>
      </c>
      <c r="M617" t="str">
        <f t="shared" si="134"/>
        <v/>
      </c>
      <c r="N617">
        <f t="shared" si="144"/>
        <v>35</v>
      </c>
      <c r="O617" t="b">
        <f t="shared" si="145"/>
        <v>1</v>
      </c>
      <c r="P617">
        <f t="shared" si="146"/>
        <v>1</v>
      </c>
      <c r="Q617" t="str">
        <f t="shared" ca="1" si="147"/>
        <v>110</v>
      </c>
      <c r="W617">
        <v>99999</v>
      </c>
      <c r="Z617" t="str">
        <f t="shared" si="132"/>
        <v/>
      </c>
    </row>
    <row r="618" spans="1:26" x14ac:dyDescent="0.2">
      <c r="A618" s="1"/>
      <c r="B618" s="1" t="s">
        <v>99</v>
      </c>
      <c r="C618" s="1" t="s">
        <v>697</v>
      </c>
      <c r="D618" s="1" t="s">
        <v>26</v>
      </c>
      <c r="E618" s="1"/>
      <c r="F618" s="1"/>
      <c r="G618" s="1" t="s">
        <v>730</v>
      </c>
      <c r="H618">
        <f t="shared" si="141"/>
        <v>5</v>
      </c>
      <c r="I618">
        <f>IF(ISBLANK(A618),I617/1,LOOKUP(Sheet1!G618,FIPS!A$3:A$55,FIPS!C$3:C$55))</f>
        <v>6</v>
      </c>
      <c r="J618" t="b">
        <f t="shared" si="142"/>
        <v>1</v>
      </c>
      <c r="K618" t="str">
        <f t="shared" si="133"/>
        <v>San Bernardino</v>
      </c>
      <c r="L618" t="b">
        <f t="shared" si="143"/>
        <v>0</v>
      </c>
      <c r="M618" t="str">
        <f t="shared" si="134"/>
        <v/>
      </c>
      <c r="N618">
        <f t="shared" si="144"/>
        <v>36</v>
      </c>
      <c r="O618" t="b">
        <f t="shared" si="145"/>
        <v>0</v>
      </c>
      <c r="P618" t="str">
        <f t="shared" si="146"/>
        <v/>
      </c>
      <c r="Q618" t="str">
        <f t="shared" ca="1" si="147"/>
        <v/>
      </c>
      <c r="T618">
        <v>71</v>
      </c>
      <c r="U618">
        <v>0</v>
      </c>
      <c r="V618">
        <v>6780</v>
      </c>
      <c r="Z618" t="str">
        <f t="shared" si="132"/>
        <v/>
      </c>
    </row>
    <row r="619" spans="1:26" x14ac:dyDescent="0.2">
      <c r="A619" s="1"/>
      <c r="B619" s="1"/>
      <c r="C619" s="1"/>
      <c r="D619" s="1"/>
      <c r="E619" s="1" t="s">
        <v>30</v>
      </c>
      <c r="F619" s="1" t="s">
        <v>35</v>
      </c>
      <c r="G619" s="1" t="s">
        <v>731</v>
      </c>
      <c r="H619">
        <f t="shared" si="141"/>
        <v>5</v>
      </c>
      <c r="I619">
        <f>IF(ISBLANK(A619),I618/1,LOOKUP(Sheet1!G619,FIPS!A$3:A$55,FIPS!C$3:C$55))</f>
        <v>6</v>
      </c>
      <c r="J619" t="b">
        <f t="shared" si="142"/>
        <v>0</v>
      </c>
      <c r="K619" t="str">
        <f t="shared" si="133"/>
        <v/>
      </c>
      <c r="L619" t="b">
        <f t="shared" si="143"/>
        <v>1</v>
      </c>
      <c r="M619" t="str">
        <f t="shared" si="134"/>
        <v>Apple Valley</v>
      </c>
      <c r="N619">
        <f t="shared" si="144"/>
        <v>36</v>
      </c>
      <c r="O619" t="b">
        <f t="shared" si="145"/>
        <v>0</v>
      </c>
      <c r="P619" t="str">
        <f t="shared" si="146"/>
        <v/>
      </c>
      <c r="Q619" t="str">
        <f t="shared" ca="1" si="147"/>
        <v/>
      </c>
      <c r="W619">
        <v>2364</v>
      </c>
      <c r="Z619" t="str">
        <f t="shared" si="132"/>
        <v/>
      </c>
    </row>
    <row r="620" spans="1:26" x14ac:dyDescent="0.2">
      <c r="A620" s="1"/>
      <c r="B620" s="1"/>
      <c r="C620" s="1"/>
      <c r="D620" s="1"/>
      <c r="E620" s="1" t="s">
        <v>59</v>
      </c>
      <c r="F620" s="1" t="s">
        <v>6</v>
      </c>
      <c r="G620" s="1" t="s">
        <v>732</v>
      </c>
      <c r="H620">
        <f t="shared" si="141"/>
        <v>5</v>
      </c>
      <c r="I620">
        <f>IF(ISBLANK(A620),I619/1,LOOKUP(Sheet1!G620,FIPS!A$3:A$55,FIPS!C$3:C$55))</f>
        <v>6</v>
      </c>
      <c r="J620" t="b">
        <f t="shared" si="142"/>
        <v>0</v>
      </c>
      <c r="K620" t="str">
        <f t="shared" si="133"/>
        <v/>
      </c>
      <c r="L620" t="b">
        <f t="shared" si="143"/>
        <v>1</v>
      </c>
      <c r="M620" t="str">
        <f t="shared" si="134"/>
        <v>Barstow</v>
      </c>
      <c r="N620">
        <f t="shared" si="144"/>
        <v>36</v>
      </c>
      <c r="O620" t="b">
        <f t="shared" si="145"/>
        <v>0</v>
      </c>
      <c r="P620" t="str">
        <f t="shared" si="146"/>
        <v/>
      </c>
      <c r="Q620" t="str">
        <f t="shared" ca="1" si="147"/>
        <v/>
      </c>
      <c r="W620">
        <v>4030</v>
      </c>
      <c r="Z620" t="str">
        <f t="shared" si="132"/>
        <v/>
      </c>
    </row>
    <row r="621" spans="1:26" x14ac:dyDescent="0.2">
      <c r="A621" s="1"/>
      <c r="B621" s="1"/>
      <c r="C621" s="1"/>
      <c r="D621" s="1"/>
      <c r="E621" s="1" t="s">
        <v>135</v>
      </c>
      <c r="F621" s="1" t="s">
        <v>70</v>
      </c>
      <c r="G621" s="1" t="s">
        <v>733</v>
      </c>
      <c r="H621">
        <f t="shared" si="141"/>
        <v>5</v>
      </c>
      <c r="I621">
        <f>IF(ISBLANK(A621),I620/1,LOOKUP(Sheet1!G621,FIPS!A$3:A$55,FIPS!C$3:C$55))</f>
        <v>6</v>
      </c>
      <c r="J621" t="b">
        <f t="shared" si="142"/>
        <v>0</v>
      </c>
      <c r="K621" t="str">
        <f t="shared" si="133"/>
        <v/>
      </c>
      <c r="L621" t="b">
        <f t="shared" si="143"/>
        <v>1</v>
      </c>
      <c r="M621" t="str">
        <f t="shared" si="134"/>
        <v>Chino</v>
      </c>
      <c r="N621">
        <f t="shared" si="144"/>
        <v>36</v>
      </c>
      <c r="O621" t="b">
        <f t="shared" si="145"/>
        <v>0</v>
      </c>
      <c r="P621" t="str">
        <f t="shared" si="146"/>
        <v/>
      </c>
      <c r="Q621" t="str">
        <f t="shared" ca="1" si="147"/>
        <v/>
      </c>
      <c r="W621">
        <v>13210</v>
      </c>
      <c r="Z621" t="str">
        <f t="shared" si="132"/>
        <v/>
      </c>
    </row>
    <row r="622" spans="1:26" x14ac:dyDescent="0.2">
      <c r="A622" s="1"/>
      <c r="B622" s="1"/>
      <c r="C622" s="1"/>
      <c r="D622" s="1"/>
      <c r="E622" s="1" t="s">
        <v>148</v>
      </c>
      <c r="F622" s="1" t="s">
        <v>35</v>
      </c>
      <c r="G622" s="1" t="s">
        <v>734</v>
      </c>
      <c r="H622">
        <f t="shared" si="141"/>
        <v>5</v>
      </c>
      <c r="I622">
        <f>IF(ISBLANK(A622),I621/1,LOOKUP(Sheet1!G622,FIPS!A$3:A$55,FIPS!C$3:C$55))</f>
        <v>6</v>
      </c>
      <c r="J622" t="b">
        <f t="shared" si="142"/>
        <v>0</v>
      </c>
      <c r="K622" t="str">
        <f t="shared" si="133"/>
        <v/>
      </c>
      <c r="L622" t="b">
        <f t="shared" si="143"/>
        <v>1</v>
      </c>
      <c r="M622" t="str">
        <f t="shared" si="134"/>
        <v>Colton</v>
      </c>
      <c r="N622">
        <f t="shared" si="144"/>
        <v>36</v>
      </c>
      <c r="O622" t="b">
        <f t="shared" si="145"/>
        <v>0</v>
      </c>
      <c r="P622" t="str">
        <f t="shared" si="146"/>
        <v/>
      </c>
      <c r="Q622" t="str">
        <f t="shared" ca="1" si="147"/>
        <v/>
      </c>
      <c r="W622">
        <v>14890</v>
      </c>
      <c r="Z622" t="str">
        <f t="shared" si="132"/>
        <v/>
      </c>
    </row>
    <row r="623" spans="1:26" x14ac:dyDescent="0.2">
      <c r="A623" s="1"/>
      <c r="B623" s="1"/>
      <c r="C623" s="1"/>
      <c r="D623" s="1"/>
      <c r="E623" s="1" t="s">
        <v>735</v>
      </c>
      <c r="F623" s="1" t="s">
        <v>70</v>
      </c>
      <c r="G623" s="1" t="s">
        <v>736</v>
      </c>
      <c r="H623">
        <f t="shared" si="141"/>
        <v>5</v>
      </c>
      <c r="I623">
        <f>IF(ISBLANK(A623),I622/1,LOOKUP(Sheet1!G623,FIPS!A$3:A$55,FIPS!C$3:C$55))</f>
        <v>6</v>
      </c>
      <c r="J623" t="b">
        <f t="shared" si="142"/>
        <v>0</v>
      </c>
      <c r="K623" t="str">
        <f t="shared" si="133"/>
        <v/>
      </c>
      <c r="L623" t="b">
        <f t="shared" si="143"/>
        <v>1</v>
      </c>
      <c r="M623" t="str">
        <f t="shared" si="134"/>
        <v>Fontana</v>
      </c>
      <c r="N623">
        <f t="shared" si="144"/>
        <v>36</v>
      </c>
      <c r="O623" t="b">
        <f t="shared" si="145"/>
        <v>0</v>
      </c>
      <c r="P623" t="str">
        <f t="shared" si="146"/>
        <v/>
      </c>
      <c r="Q623" t="str">
        <f t="shared" ca="1" si="147"/>
        <v/>
      </c>
      <c r="W623">
        <v>24680</v>
      </c>
      <c r="Z623" t="str">
        <f t="shared" si="132"/>
        <v/>
      </c>
    </row>
    <row r="624" spans="1:26" x14ac:dyDescent="0.2">
      <c r="A624" s="1"/>
      <c r="B624" s="1"/>
      <c r="C624" s="1"/>
      <c r="D624" s="1"/>
      <c r="E624" s="1" t="s">
        <v>737</v>
      </c>
      <c r="F624" s="1" t="s">
        <v>6</v>
      </c>
      <c r="G624" s="1" t="s">
        <v>738</v>
      </c>
      <c r="H624">
        <f t="shared" si="141"/>
        <v>5</v>
      </c>
      <c r="I624">
        <f>IF(ISBLANK(A624),I623/1,LOOKUP(Sheet1!G624,FIPS!A$3:A$55,FIPS!C$3:C$55))</f>
        <v>6</v>
      </c>
      <c r="J624" t="b">
        <f t="shared" si="142"/>
        <v>0</v>
      </c>
      <c r="K624" t="str">
        <f t="shared" si="133"/>
        <v/>
      </c>
      <c r="L624" t="b">
        <f t="shared" si="143"/>
        <v>1</v>
      </c>
      <c r="M624" t="str">
        <f t="shared" si="134"/>
        <v>Grand Terrace</v>
      </c>
      <c r="N624">
        <f t="shared" si="144"/>
        <v>36</v>
      </c>
      <c r="O624" t="b">
        <f t="shared" si="145"/>
        <v>0</v>
      </c>
      <c r="P624" t="str">
        <f t="shared" si="146"/>
        <v/>
      </c>
      <c r="Q624" t="str">
        <f t="shared" ca="1" si="147"/>
        <v/>
      </c>
      <c r="W624">
        <v>30658</v>
      </c>
      <c r="Z624" t="str">
        <f t="shared" si="132"/>
        <v/>
      </c>
    </row>
    <row r="625" spans="1:26" x14ac:dyDescent="0.2">
      <c r="A625" s="1"/>
      <c r="B625" s="1"/>
      <c r="C625" s="1"/>
      <c r="D625" s="1"/>
      <c r="E625" s="1" t="s">
        <v>739</v>
      </c>
      <c r="F625" s="1" t="s">
        <v>70</v>
      </c>
      <c r="G625" s="1" t="s">
        <v>740</v>
      </c>
      <c r="H625">
        <f t="shared" si="141"/>
        <v>5</v>
      </c>
      <c r="I625">
        <f>IF(ISBLANK(A625),I624/1,LOOKUP(Sheet1!G625,FIPS!A$3:A$55,FIPS!C$3:C$55))</f>
        <v>6</v>
      </c>
      <c r="J625" t="b">
        <f t="shared" si="142"/>
        <v>0</v>
      </c>
      <c r="K625" t="str">
        <f t="shared" si="133"/>
        <v/>
      </c>
      <c r="L625" t="b">
        <f t="shared" si="143"/>
        <v>1</v>
      </c>
      <c r="M625" t="str">
        <f t="shared" si="134"/>
        <v>Hesperia</v>
      </c>
      <c r="N625">
        <f t="shared" si="144"/>
        <v>36</v>
      </c>
      <c r="O625" t="b">
        <f t="shared" si="145"/>
        <v>0</v>
      </c>
      <c r="P625" t="str">
        <f t="shared" si="146"/>
        <v/>
      </c>
      <c r="Q625" t="str">
        <f t="shared" ca="1" si="147"/>
        <v/>
      </c>
      <c r="W625">
        <v>33434</v>
      </c>
      <c r="Z625" t="str">
        <f t="shared" si="132"/>
        <v/>
      </c>
    </row>
    <row r="626" spans="1:26" x14ac:dyDescent="0.2">
      <c r="A626" s="1"/>
      <c r="B626" s="1"/>
      <c r="C626" s="1"/>
      <c r="D626" s="1"/>
      <c r="E626" s="1" t="s">
        <v>741</v>
      </c>
      <c r="F626" s="1" t="s">
        <v>35</v>
      </c>
      <c r="G626" s="1" t="s">
        <v>742</v>
      </c>
      <c r="H626">
        <f t="shared" si="141"/>
        <v>5</v>
      </c>
      <c r="I626">
        <f>IF(ISBLANK(A626),I625/1,LOOKUP(Sheet1!G626,FIPS!A$3:A$55,FIPS!C$3:C$55))</f>
        <v>6</v>
      </c>
      <c r="J626" t="b">
        <f t="shared" si="142"/>
        <v>0</v>
      </c>
      <c r="K626" t="str">
        <f t="shared" si="133"/>
        <v/>
      </c>
      <c r="L626" t="b">
        <f t="shared" si="143"/>
        <v>1</v>
      </c>
      <c r="M626" t="str">
        <f t="shared" si="134"/>
        <v>Highland</v>
      </c>
      <c r="N626">
        <f t="shared" si="144"/>
        <v>36</v>
      </c>
      <c r="O626" t="b">
        <f t="shared" si="145"/>
        <v>0</v>
      </c>
      <c r="P626" t="str">
        <f t="shared" si="146"/>
        <v/>
      </c>
      <c r="Q626" t="str">
        <f t="shared" ca="1" si="147"/>
        <v/>
      </c>
      <c r="W626">
        <v>33588</v>
      </c>
      <c r="Z626" t="str">
        <f t="shared" si="132"/>
        <v/>
      </c>
    </row>
    <row r="627" spans="1:26" x14ac:dyDescent="0.2">
      <c r="A627" s="1"/>
      <c r="B627" s="1"/>
      <c r="C627" s="1"/>
      <c r="D627" s="1"/>
      <c r="E627" s="1" t="s">
        <v>743</v>
      </c>
      <c r="F627" s="1" t="s">
        <v>6</v>
      </c>
      <c r="G627" s="1" t="s">
        <v>744</v>
      </c>
      <c r="H627">
        <f t="shared" si="141"/>
        <v>5</v>
      </c>
      <c r="I627">
        <f>IF(ISBLANK(A627),I626/1,LOOKUP(Sheet1!G627,FIPS!A$3:A$55,FIPS!C$3:C$55))</f>
        <v>6</v>
      </c>
      <c r="J627" t="b">
        <f t="shared" si="142"/>
        <v>0</v>
      </c>
      <c r="K627" t="str">
        <f t="shared" si="133"/>
        <v/>
      </c>
      <c r="L627" t="b">
        <f t="shared" si="143"/>
        <v>1</v>
      </c>
      <c r="M627" t="str">
        <f t="shared" si="134"/>
        <v>Loma Linda</v>
      </c>
      <c r="N627">
        <f t="shared" si="144"/>
        <v>36</v>
      </c>
      <c r="O627" t="b">
        <f t="shared" si="145"/>
        <v>0</v>
      </c>
      <c r="P627" t="str">
        <f t="shared" si="146"/>
        <v/>
      </c>
      <c r="Q627" t="str">
        <f t="shared" ca="1" si="147"/>
        <v/>
      </c>
      <c r="W627">
        <v>42370</v>
      </c>
      <c r="Z627" t="str">
        <f t="shared" si="132"/>
        <v/>
      </c>
    </row>
    <row r="628" spans="1:26" x14ac:dyDescent="0.2">
      <c r="A628" s="1"/>
      <c r="B628" s="1"/>
      <c r="C628" s="1"/>
      <c r="D628" s="1"/>
      <c r="E628" s="1" t="s">
        <v>745</v>
      </c>
      <c r="F628" s="1" t="s">
        <v>35</v>
      </c>
      <c r="G628" s="1" t="s">
        <v>746</v>
      </c>
      <c r="H628">
        <f t="shared" si="141"/>
        <v>5</v>
      </c>
      <c r="I628">
        <f>IF(ISBLANK(A628),I627/1,LOOKUP(Sheet1!G628,FIPS!A$3:A$55,FIPS!C$3:C$55))</f>
        <v>6</v>
      </c>
      <c r="J628" t="b">
        <f t="shared" si="142"/>
        <v>0</v>
      </c>
      <c r="K628" t="str">
        <f t="shared" si="133"/>
        <v/>
      </c>
      <c r="L628" t="b">
        <f t="shared" si="143"/>
        <v>1</v>
      </c>
      <c r="M628" t="str">
        <f t="shared" si="134"/>
        <v>Montclair</v>
      </c>
      <c r="N628">
        <f t="shared" si="144"/>
        <v>36</v>
      </c>
      <c r="O628" t="b">
        <f t="shared" si="145"/>
        <v>0</v>
      </c>
      <c r="P628" t="str">
        <f t="shared" si="146"/>
        <v/>
      </c>
      <c r="Q628" t="str">
        <f t="shared" ca="1" si="147"/>
        <v/>
      </c>
      <c r="W628">
        <v>48788</v>
      </c>
      <c r="Z628" t="str">
        <f t="shared" si="132"/>
        <v/>
      </c>
    </row>
    <row r="629" spans="1:26" x14ac:dyDescent="0.2">
      <c r="A629" s="1"/>
      <c r="B629" s="1"/>
      <c r="C629" s="1"/>
      <c r="D629" s="1"/>
      <c r="E629" s="1" t="s">
        <v>747</v>
      </c>
      <c r="F629" s="1" t="s">
        <v>132</v>
      </c>
      <c r="G629" s="1" t="s">
        <v>748</v>
      </c>
      <c r="H629">
        <f t="shared" si="141"/>
        <v>5</v>
      </c>
      <c r="I629">
        <f>IF(ISBLANK(A629),I628/1,LOOKUP(Sheet1!G629,FIPS!A$3:A$55,FIPS!C$3:C$55))</f>
        <v>6</v>
      </c>
      <c r="J629" t="b">
        <f t="shared" si="142"/>
        <v>0</v>
      </c>
      <c r="K629" t="str">
        <f t="shared" si="133"/>
        <v/>
      </c>
      <c r="L629" t="b">
        <f t="shared" si="143"/>
        <v>1</v>
      </c>
      <c r="M629" t="str">
        <f t="shared" si="134"/>
        <v>Ontario</v>
      </c>
      <c r="N629">
        <f t="shared" si="144"/>
        <v>36</v>
      </c>
      <c r="O629" t="b">
        <f t="shared" si="145"/>
        <v>0</v>
      </c>
      <c r="P629" t="str">
        <f t="shared" si="146"/>
        <v/>
      </c>
      <c r="Q629" t="str">
        <f t="shared" ca="1" si="147"/>
        <v/>
      </c>
      <c r="W629">
        <v>53896</v>
      </c>
      <c r="Z629" t="str">
        <f t="shared" si="132"/>
        <v/>
      </c>
    </row>
    <row r="630" spans="1:26" x14ac:dyDescent="0.2">
      <c r="A630" s="1"/>
      <c r="B630" s="1"/>
      <c r="C630" s="1"/>
      <c r="D630" s="1"/>
      <c r="E630" s="1" t="s">
        <v>749</v>
      </c>
      <c r="F630" s="1" t="s">
        <v>132</v>
      </c>
      <c r="G630" s="1" t="s">
        <v>750</v>
      </c>
      <c r="H630">
        <f t="shared" si="141"/>
        <v>5</v>
      </c>
      <c r="I630">
        <f>IF(ISBLANK(A630),I629/1,LOOKUP(Sheet1!G630,FIPS!A$3:A$55,FIPS!C$3:C$55))</f>
        <v>6</v>
      </c>
      <c r="J630" t="b">
        <f t="shared" si="142"/>
        <v>0</v>
      </c>
      <c r="K630" t="str">
        <f t="shared" si="133"/>
        <v/>
      </c>
      <c r="L630" t="b">
        <f t="shared" si="143"/>
        <v>1</v>
      </c>
      <c r="M630" t="str">
        <f t="shared" si="134"/>
        <v>Rancho Cucamonga</v>
      </c>
      <c r="N630">
        <f t="shared" si="144"/>
        <v>36</v>
      </c>
      <c r="O630" t="b">
        <f t="shared" si="145"/>
        <v>0</v>
      </c>
      <c r="P630" t="str">
        <f t="shared" si="146"/>
        <v/>
      </c>
      <c r="Q630" t="str">
        <f t="shared" ca="1" si="147"/>
        <v/>
      </c>
      <c r="W630">
        <v>59451</v>
      </c>
      <c r="Z630" t="str">
        <f t="shared" si="132"/>
        <v/>
      </c>
    </row>
    <row r="631" spans="1:26" x14ac:dyDescent="0.2">
      <c r="A631" s="1"/>
      <c r="B631" s="1"/>
      <c r="C631" s="1"/>
      <c r="D631" s="1"/>
      <c r="E631" s="1" t="s">
        <v>751</v>
      </c>
      <c r="F631" s="1" t="s">
        <v>70</v>
      </c>
      <c r="G631" s="1" t="s">
        <v>752</v>
      </c>
      <c r="H631">
        <f t="shared" si="141"/>
        <v>5</v>
      </c>
      <c r="I631">
        <f>IF(ISBLANK(A631),I630/1,LOOKUP(Sheet1!G631,FIPS!A$3:A$55,FIPS!C$3:C$55))</f>
        <v>6</v>
      </c>
      <c r="J631" t="b">
        <f t="shared" si="142"/>
        <v>0</v>
      </c>
      <c r="K631" t="str">
        <f t="shared" si="133"/>
        <v/>
      </c>
      <c r="L631" t="b">
        <f t="shared" si="143"/>
        <v>1</v>
      </c>
      <c r="M631" t="str">
        <f t="shared" si="134"/>
        <v>Redlands</v>
      </c>
      <c r="N631">
        <f t="shared" si="144"/>
        <v>36</v>
      </c>
      <c r="O631" t="b">
        <f t="shared" si="145"/>
        <v>0</v>
      </c>
      <c r="P631" t="str">
        <f t="shared" si="146"/>
        <v/>
      </c>
      <c r="Q631" t="str">
        <f t="shared" ca="1" si="147"/>
        <v/>
      </c>
      <c r="W631">
        <v>59962</v>
      </c>
      <c r="Z631" t="str">
        <f t="shared" si="132"/>
        <v/>
      </c>
    </row>
    <row r="632" spans="1:26" x14ac:dyDescent="0.2">
      <c r="A632" s="1"/>
      <c r="B632" s="1"/>
      <c r="C632" s="1"/>
      <c r="D632" s="1"/>
      <c r="E632" s="1" t="s">
        <v>753</v>
      </c>
      <c r="F632" s="1" t="s">
        <v>70</v>
      </c>
      <c r="G632" s="1" t="s">
        <v>754</v>
      </c>
      <c r="H632">
        <f t="shared" si="141"/>
        <v>5</v>
      </c>
      <c r="I632">
        <f>IF(ISBLANK(A632),I631/1,LOOKUP(Sheet1!G632,FIPS!A$3:A$55,FIPS!C$3:C$55))</f>
        <v>6</v>
      </c>
      <c r="J632" t="b">
        <f t="shared" si="142"/>
        <v>0</v>
      </c>
      <c r="K632" t="str">
        <f t="shared" si="133"/>
        <v/>
      </c>
      <c r="L632" t="b">
        <f t="shared" si="143"/>
        <v>1</v>
      </c>
      <c r="M632" t="str">
        <f t="shared" si="134"/>
        <v>Rialto</v>
      </c>
      <c r="N632">
        <f t="shared" si="144"/>
        <v>36</v>
      </c>
      <c r="O632" t="b">
        <f t="shared" si="145"/>
        <v>0</v>
      </c>
      <c r="P632" t="str">
        <f t="shared" si="146"/>
        <v/>
      </c>
      <c r="Q632" t="str">
        <f t="shared" ca="1" si="147"/>
        <v/>
      </c>
      <c r="W632">
        <v>60466</v>
      </c>
      <c r="Z632" t="str">
        <f t="shared" si="132"/>
        <v/>
      </c>
    </row>
    <row r="633" spans="1:26" x14ac:dyDescent="0.2">
      <c r="A633" s="1"/>
      <c r="B633" s="1"/>
      <c r="C633" s="1"/>
      <c r="D633" s="1"/>
      <c r="E633" s="1" t="s">
        <v>755</v>
      </c>
      <c r="F633" s="1" t="s">
        <v>132</v>
      </c>
      <c r="G633" s="1" t="s">
        <v>730</v>
      </c>
      <c r="H633">
        <f t="shared" si="141"/>
        <v>5</v>
      </c>
      <c r="I633">
        <f>IF(ISBLANK(A633),I632/1,LOOKUP(Sheet1!G633,FIPS!A$3:A$55,FIPS!C$3:C$55))</f>
        <v>6</v>
      </c>
      <c r="J633" t="b">
        <f t="shared" si="142"/>
        <v>0</v>
      </c>
      <c r="K633" t="str">
        <f t="shared" si="133"/>
        <v/>
      </c>
      <c r="L633" t="b">
        <f t="shared" si="143"/>
        <v>1</v>
      </c>
      <c r="M633" t="str">
        <f t="shared" si="134"/>
        <v>San Bernardino</v>
      </c>
      <c r="N633">
        <f t="shared" si="144"/>
        <v>36</v>
      </c>
      <c r="O633" t="b">
        <f t="shared" si="145"/>
        <v>0</v>
      </c>
      <c r="P633" t="str">
        <f t="shared" si="146"/>
        <v/>
      </c>
      <c r="Q633" t="str">
        <f t="shared" ca="1" si="147"/>
        <v/>
      </c>
      <c r="W633">
        <v>65000</v>
      </c>
      <c r="Z633" t="str">
        <f t="shared" si="132"/>
        <v/>
      </c>
    </row>
    <row r="634" spans="1:26" x14ac:dyDescent="0.2">
      <c r="A634" s="1"/>
      <c r="B634" s="1"/>
      <c r="C634" s="1"/>
      <c r="D634" s="1"/>
      <c r="E634" s="1" t="s">
        <v>261</v>
      </c>
      <c r="F634" s="1" t="s">
        <v>6</v>
      </c>
      <c r="G634" s="1" t="s">
        <v>756</v>
      </c>
      <c r="H634">
        <f t="shared" si="141"/>
        <v>5</v>
      </c>
      <c r="I634">
        <f>IF(ISBLANK(A634),I633/1,LOOKUP(Sheet1!G634,FIPS!A$3:A$55,FIPS!C$3:C$55))</f>
        <v>6</v>
      </c>
      <c r="J634" t="b">
        <f t="shared" si="142"/>
        <v>0</v>
      </c>
      <c r="K634" t="str">
        <f t="shared" si="133"/>
        <v/>
      </c>
      <c r="L634" t="b">
        <f t="shared" si="143"/>
        <v>1</v>
      </c>
      <c r="M634" t="str">
        <f t="shared" si="134"/>
        <v>Twentynine Palms</v>
      </c>
      <c r="N634">
        <f t="shared" si="144"/>
        <v>36</v>
      </c>
      <c r="O634" t="b">
        <f t="shared" si="145"/>
        <v>0</v>
      </c>
      <c r="P634" t="str">
        <f t="shared" si="146"/>
        <v/>
      </c>
      <c r="Q634" t="str">
        <f t="shared" ca="1" si="147"/>
        <v/>
      </c>
      <c r="W634">
        <v>80994</v>
      </c>
      <c r="Z634" t="str">
        <f t="shared" si="132"/>
        <v/>
      </c>
    </row>
    <row r="635" spans="1:26" x14ac:dyDescent="0.2">
      <c r="A635" s="1"/>
      <c r="B635" s="1"/>
      <c r="C635" s="1"/>
      <c r="D635" s="1"/>
      <c r="E635" s="1" t="s">
        <v>757</v>
      </c>
      <c r="F635" s="1" t="s">
        <v>70</v>
      </c>
      <c r="G635" s="1" t="s">
        <v>758</v>
      </c>
      <c r="H635">
        <f t="shared" si="141"/>
        <v>5</v>
      </c>
      <c r="I635">
        <f>IF(ISBLANK(A635),I634/1,LOOKUP(Sheet1!G635,FIPS!A$3:A$55,FIPS!C$3:C$55))</f>
        <v>6</v>
      </c>
      <c r="J635" t="b">
        <f t="shared" si="142"/>
        <v>0</v>
      </c>
      <c r="K635" t="str">
        <f t="shared" si="133"/>
        <v/>
      </c>
      <c r="L635" t="b">
        <f t="shared" si="143"/>
        <v>1</v>
      </c>
      <c r="M635" t="str">
        <f t="shared" si="134"/>
        <v>Yucaipa</v>
      </c>
      <c r="N635">
        <f t="shared" si="144"/>
        <v>36</v>
      </c>
      <c r="O635" t="b">
        <f t="shared" si="145"/>
        <v>0</v>
      </c>
      <c r="P635" t="str">
        <f t="shared" si="146"/>
        <v/>
      </c>
      <c r="Q635" t="str">
        <f t="shared" ca="1" si="147"/>
        <v/>
      </c>
      <c r="W635">
        <v>81344</v>
      </c>
      <c r="Z635" t="str">
        <f t="shared" si="132"/>
        <v/>
      </c>
    </row>
    <row r="636" spans="1:26" x14ac:dyDescent="0.2">
      <c r="A636" s="1"/>
      <c r="B636" s="1"/>
      <c r="C636" s="1"/>
      <c r="D636" s="1"/>
      <c r="E636" s="1" t="s">
        <v>759</v>
      </c>
      <c r="F636" s="1" t="s">
        <v>35</v>
      </c>
      <c r="G636" s="1" t="s">
        <v>760</v>
      </c>
      <c r="H636">
        <f t="shared" si="141"/>
        <v>5</v>
      </c>
      <c r="I636">
        <f>IF(ISBLANK(A636),I635/1,LOOKUP(Sheet1!G636,FIPS!A$3:A$55,FIPS!C$3:C$55))</f>
        <v>6</v>
      </c>
      <c r="J636" t="b">
        <f t="shared" si="142"/>
        <v>0</v>
      </c>
      <c r="K636" t="str">
        <f t="shared" si="133"/>
        <v/>
      </c>
      <c r="L636" t="b">
        <f t="shared" si="143"/>
        <v>1</v>
      </c>
      <c r="M636" t="str">
        <f t="shared" si="134"/>
        <v>Vlctorvllle</v>
      </c>
      <c r="N636">
        <f t="shared" si="144"/>
        <v>36</v>
      </c>
      <c r="O636" t="b">
        <f t="shared" si="145"/>
        <v>0</v>
      </c>
      <c r="P636" t="str">
        <f t="shared" ref="P636:P637" si="148">IF(O636,17-MATCH(N636-1,N618:N635),"")</f>
        <v/>
      </c>
      <c r="Q636" t="str">
        <f t="shared" ref="Q636:Q638" ca="1" si="149">IF(O636,_xlfn.TEXTJOIN(",",TRUE,INDIRECT(_xlfn.CONCAT("E",(ROW()-P636),":E",(ROW()-1)),TRUE)),"")</f>
        <v/>
      </c>
      <c r="W636">
        <v>82590</v>
      </c>
      <c r="Z636" t="str">
        <f t="shared" si="132"/>
        <v/>
      </c>
    </row>
    <row r="637" spans="1:26" x14ac:dyDescent="0.2">
      <c r="A637" s="1"/>
      <c r="B637" s="1"/>
      <c r="C637" s="1"/>
      <c r="D637" s="1"/>
      <c r="E637" s="1" t="s">
        <v>761</v>
      </c>
      <c r="F637" s="1" t="s">
        <v>35</v>
      </c>
      <c r="G637" s="1" t="s">
        <v>762</v>
      </c>
      <c r="H637">
        <f t="shared" si="141"/>
        <v>5</v>
      </c>
      <c r="I637">
        <f>IF(ISBLANK(A637),I636/1,LOOKUP(Sheet1!G637,FIPS!A$3:A$55,FIPS!C$3:C$55))</f>
        <v>6</v>
      </c>
      <c r="J637" t="b">
        <f t="shared" si="142"/>
        <v>0</v>
      </c>
      <c r="K637" t="str">
        <f t="shared" si="133"/>
        <v/>
      </c>
      <c r="L637" t="b">
        <f t="shared" si="143"/>
        <v>1</v>
      </c>
      <c r="M637" t="str">
        <f t="shared" si="134"/>
        <v>Yucalpa</v>
      </c>
      <c r="N637">
        <f t="shared" si="144"/>
        <v>36</v>
      </c>
      <c r="O637" t="b">
        <f t="shared" si="145"/>
        <v>0</v>
      </c>
      <c r="P637" t="str">
        <f t="shared" si="148"/>
        <v/>
      </c>
      <c r="Q637" t="str">
        <f t="shared" ca="1" si="149"/>
        <v/>
      </c>
      <c r="W637">
        <v>87042</v>
      </c>
      <c r="Z637" t="str">
        <f t="shared" si="132"/>
        <v/>
      </c>
    </row>
    <row r="638" spans="1:26" x14ac:dyDescent="0.2">
      <c r="A638" s="1"/>
      <c r="B638" s="1"/>
      <c r="C638" s="1"/>
      <c r="D638" s="1"/>
      <c r="E638" s="1" t="s">
        <v>8</v>
      </c>
      <c r="F638" s="1" t="s">
        <v>9</v>
      </c>
      <c r="G638" s="1" t="s">
        <v>10</v>
      </c>
      <c r="H638">
        <f t="shared" si="141"/>
        <v>5</v>
      </c>
      <c r="I638">
        <f>IF(ISBLANK(A638),I637/1,LOOKUP(Sheet1!G638,FIPS!A$3:A$55,FIPS!C$3:C$55))</f>
        <v>6</v>
      </c>
      <c r="J638" t="b">
        <f t="shared" si="142"/>
        <v>0</v>
      </c>
      <c r="K638" t="str">
        <f t="shared" si="133"/>
        <v/>
      </c>
      <c r="L638" t="b">
        <f t="shared" si="143"/>
        <v>0</v>
      </c>
      <c r="M638" t="str">
        <f t="shared" si="134"/>
        <v/>
      </c>
      <c r="N638">
        <f t="shared" si="144"/>
        <v>36</v>
      </c>
      <c r="O638" t="b">
        <f t="shared" si="145"/>
        <v>1</v>
      </c>
      <c r="P638">
        <f>IF(O638,20-MATCH(N638-1,N617:N637),"")</f>
        <v>19</v>
      </c>
      <c r="Q638" t="str">
        <f t="shared" ca="1" si="149"/>
        <v>007,019,043,049,087,098,107,108,137,162,181,209,213,217,228,285,288,291,306</v>
      </c>
      <c r="W638">
        <v>99999</v>
      </c>
      <c r="Z638" t="str">
        <f t="shared" si="132"/>
        <v/>
      </c>
    </row>
    <row r="639" spans="1:26" x14ac:dyDescent="0.2">
      <c r="A639" s="1"/>
      <c r="B639" s="1" t="s">
        <v>103</v>
      </c>
      <c r="C639" s="1" t="s">
        <v>437</v>
      </c>
      <c r="D639" s="1" t="s">
        <v>26</v>
      </c>
      <c r="E639" s="1"/>
      <c r="F639" s="1"/>
      <c r="G639" s="1" t="s">
        <v>763</v>
      </c>
      <c r="H639">
        <f t="shared" si="141"/>
        <v>5</v>
      </c>
      <c r="I639">
        <f>IF(ISBLANK(A639),I638/1,LOOKUP(Sheet1!G639,FIPS!A$3:A$55,FIPS!C$3:C$55))</f>
        <v>6</v>
      </c>
      <c r="J639" t="b">
        <f t="shared" si="142"/>
        <v>1</v>
      </c>
      <c r="K639" t="str">
        <f t="shared" si="133"/>
        <v>San Diego</v>
      </c>
      <c r="L639" t="b">
        <f t="shared" si="143"/>
        <v>0</v>
      </c>
      <c r="M639" t="str">
        <f t="shared" si="134"/>
        <v/>
      </c>
      <c r="N639">
        <f t="shared" si="144"/>
        <v>37</v>
      </c>
      <c r="O639" t="b">
        <f t="shared" si="145"/>
        <v>0</v>
      </c>
      <c r="P639" t="str">
        <f t="shared" ref="P639:P657" si="150">IF(O639,20-MATCH(N639-1,N618:N638),"")</f>
        <v/>
      </c>
      <c r="Q639" t="str">
        <f t="shared" ref="Q639:Q657" ca="1" si="151">IF(O639,_xlfn.TEXTJOIN(",",TRUE,INDIRECT(_xlfn.CONCAT("E",(ROW()-P639),":E",(ROW()-1)),TRUE)),"")</f>
        <v/>
      </c>
      <c r="T639">
        <v>73</v>
      </c>
      <c r="U639">
        <v>0</v>
      </c>
      <c r="V639">
        <v>7320</v>
      </c>
      <c r="Z639" t="str">
        <f t="shared" si="132"/>
        <v/>
      </c>
    </row>
    <row r="640" spans="1:26" x14ac:dyDescent="0.2">
      <c r="A640" s="1"/>
      <c r="B640" s="1"/>
      <c r="C640" s="1"/>
      <c r="D640" s="1"/>
      <c r="E640" s="1" t="s">
        <v>99</v>
      </c>
      <c r="F640" s="1" t="s">
        <v>70</v>
      </c>
      <c r="G640" s="1" t="s">
        <v>764</v>
      </c>
      <c r="H640">
        <f t="shared" si="141"/>
        <v>5</v>
      </c>
      <c r="I640">
        <f>IF(ISBLANK(A640),I639/1,LOOKUP(Sheet1!G640,FIPS!A$3:A$55,FIPS!C$3:C$55))</f>
        <v>6</v>
      </c>
      <c r="J640" t="b">
        <f t="shared" si="142"/>
        <v>0</v>
      </c>
      <c r="K640" t="str">
        <f t="shared" si="133"/>
        <v/>
      </c>
      <c r="L640" t="b">
        <f t="shared" si="143"/>
        <v>1</v>
      </c>
      <c r="M640" t="str">
        <f t="shared" si="134"/>
        <v>Carlsbad</v>
      </c>
      <c r="N640">
        <f t="shared" si="144"/>
        <v>37</v>
      </c>
      <c r="O640" t="b">
        <f t="shared" si="145"/>
        <v>0</v>
      </c>
      <c r="P640" t="str">
        <f t="shared" si="150"/>
        <v/>
      </c>
      <c r="Q640" t="str">
        <f t="shared" ca="1" si="151"/>
        <v/>
      </c>
      <c r="W640">
        <v>11194</v>
      </c>
      <c r="Z640" t="str">
        <f t="shared" si="132"/>
        <v/>
      </c>
    </row>
    <row r="641" spans="1:26" x14ac:dyDescent="0.2">
      <c r="A641" s="1"/>
      <c r="B641" s="1"/>
      <c r="C641" s="1"/>
      <c r="D641" s="1"/>
      <c r="E641" s="1" t="s">
        <v>137</v>
      </c>
      <c r="F641" s="1" t="s">
        <v>132</v>
      </c>
      <c r="G641" s="1" t="s">
        <v>765</v>
      </c>
      <c r="H641">
        <f t="shared" si="141"/>
        <v>5</v>
      </c>
      <c r="I641">
        <f>IF(ISBLANK(A641),I640/1,LOOKUP(Sheet1!G641,FIPS!A$3:A$55,FIPS!C$3:C$55))</f>
        <v>6</v>
      </c>
      <c r="J641" t="b">
        <f t="shared" si="142"/>
        <v>0</v>
      </c>
      <c r="K641" t="str">
        <f t="shared" si="133"/>
        <v/>
      </c>
      <c r="L641" t="b">
        <f t="shared" si="143"/>
        <v>1</v>
      </c>
      <c r="M641" t="str">
        <f t="shared" si="134"/>
        <v>Chula Vista</v>
      </c>
      <c r="N641">
        <f t="shared" si="144"/>
        <v>37</v>
      </c>
      <c r="O641" t="b">
        <f t="shared" si="145"/>
        <v>0</v>
      </c>
      <c r="P641" t="str">
        <f t="shared" si="150"/>
        <v/>
      </c>
      <c r="Q641" t="str">
        <f t="shared" ca="1" si="151"/>
        <v/>
      </c>
      <c r="W641">
        <v>13392</v>
      </c>
      <c r="Z641" t="str">
        <f t="shared" si="132"/>
        <v/>
      </c>
    </row>
    <row r="642" spans="1:26" x14ac:dyDescent="0.2">
      <c r="A642" s="1"/>
      <c r="B642" s="1"/>
      <c r="C642" s="1"/>
      <c r="D642" s="1"/>
      <c r="E642" s="1" t="s">
        <v>164</v>
      </c>
      <c r="F642" s="1" t="s">
        <v>35</v>
      </c>
      <c r="G642" s="1" t="s">
        <v>766</v>
      </c>
      <c r="H642">
        <f t="shared" si="141"/>
        <v>5</v>
      </c>
      <c r="I642">
        <f>IF(ISBLANK(A642),I641/1,LOOKUP(Sheet1!G642,FIPS!A$3:A$55,FIPS!C$3:C$55))</f>
        <v>6</v>
      </c>
      <c r="J642" t="b">
        <f t="shared" si="142"/>
        <v>0</v>
      </c>
      <c r="K642" t="str">
        <f t="shared" si="133"/>
        <v/>
      </c>
      <c r="L642" t="b">
        <f t="shared" si="143"/>
        <v>1</v>
      </c>
      <c r="M642" t="str">
        <f t="shared" si="134"/>
        <v>Coronado</v>
      </c>
      <c r="N642">
        <f t="shared" si="144"/>
        <v>37</v>
      </c>
      <c r="O642" t="b">
        <f t="shared" si="145"/>
        <v>0</v>
      </c>
      <c r="P642" t="str">
        <f t="shared" si="150"/>
        <v/>
      </c>
      <c r="Q642" t="str">
        <f t="shared" ca="1" si="151"/>
        <v/>
      </c>
      <c r="W642">
        <v>16378</v>
      </c>
      <c r="Z642" t="str">
        <f t="shared" ref="Z642:Z705" si="152">IF(J642,IF(T642&gt;0,"",FALSE),IF(T642&gt;0,TRUE,""))</f>
        <v/>
      </c>
    </row>
    <row r="643" spans="1:26" x14ac:dyDescent="0.2">
      <c r="A643" s="1"/>
      <c r="B643" s="1"/>
      <c r="C643" s="1"/>
      <c r="D643" s="1"/>
      <c r="E643" s="1" t="s">
        <v>379</v>
      </c>
      <c r="F643" s="1" t="s">
        <v>70</v>
      </c>
      <c r="G643" s="1" t="s">
        <v>767</v>
      </c>
      <c r="H643">
        <f t="shared" si="141"/>
        <v>5</v>
      </c>
      <c r="I643">
        <f>IF(ISBLANK(A643),I642/1,LOOKUP(Sheet1!G643,FIPS!A$3:A$55,FIPS!C$3:C$55))</f>
        <v>6</v>
      </c>
      <c r="J643" t="b">
        <f t="shared" si="142"/>
        <v>0</v>
      </c>
      <c r="K643" t="str">
        <f t="shared" ref="K643:K706" si="153">IF(J643,TRIM(G643),"")</f>
        <v/>
      </c>
      <c r="L643" t="b">
        <f t="shared" si="143"/>
        <v>1</v>
      </c>
      <c r="M643" t="str">
        <f t="shared" ref="M643:M706" si="154">IF(L643,IF(ISERR(FIND(",",G643)),TRIM(G643),TRIM(LEFT(G643,FIND(",",G643)-1))),"")</f>
        <v>El Cajon</v>
      </c>
      <c r="N643">
        <f t="shared" si="144"/>
        <v>37</v>
      </c>
      <c r="O643" t="b">
        <f t="shared" si="145"/>
        <v>0</v>
      </c>
      <c r="P643" t="str">
        <f t="shared" si="150"/>
        <v/>
      </c>
      <c r="Q643" t="str">
        <f t="shared" ca="1" si="151"/>
        <v/>
      </c>
      <c r="W643">
        <v>21712</v>
      </c>
      <c r="Z643" t="str">
        <f t="shared" si="152"/>
        <v/>
      </c>
    </row>
    <row r="644" spans="1:26" x14ac:dyDescent="0.2">
      <c r="A644" s="1"/>
      <c r="B644" s="1"/>
      <c r="C644" s="1"/>
      <c r="D644" s="1"/>
      <c r="E644" s="1" t="s">
        <v>768</v>
      </c>
      <c r="F644" s="1" t="s">
        <v>70</v>
      </c>
      <c r="G644" s="1" t="s">
        <v>769</v>
      </c>
      <c r="H644">
        <f t="shared" si="141"/>
        <v>5</v>
      </c>
      <c r="I644">
        <f>IF(ISBLANK(A644),I643/1,LOOKUP(Sheet1!G644,FIPS!A$3:A$55,FIPS!C$3:C$55))</f>
        <v>6</v>
      </c>
      <c r="J644" t="b">
        <f t="shared" si="142"/>
        <v>0</v>
      </c>
      <c r="K644" t="str">
        <f t="shared" si="153"/>
        <v/>
      </c>
      <c r="L644" t="b">
        <f t="shared" si="143"/>
        <v>1</v>
      </c>
      <c r="M644" t="str">
        <f t="shared" si="154"/>
        <v>Encinitas</v>
      </c>
      <c r="N644">
        <f t="shared" si="144"/>
        <v>37</v>
      </c>
      <c r="O644" t="b">
        <f t="shared" si="145"/>
        <v>0</v>
      </c>
      <c r="P644" t="str">
        <f t="shared" si="150"/>
        <v/>
      </c>
      <c r="Q644" t="str">
        <f t="shared" ca="1" si="151"/>
        <v/>
      </c>
      <c r="W644">
        <v>22678</v>
      </c>
      <c r="Z644" t="str">
        <f t="shared" si="152"/>
        <v/>
      </c>
    </row>
    <row r="645" spans="1:26" x14ac:dyDescent="0.2">
      <c r="A645" s="1"/>
      <c r="B645" s="1"/>
      <c r="C645" s="1"/>
      <c r="D645" s="1"/>
      <c r="E645" s="1" t="s">
        <v>770</v>
      </c>
      <c r="F645" s="1" t="s">
        <v>132</v>
      </c>
      <c r="G645" s="1" t="s">
        <v>771</v>
      </c>
      <c r="H645">
        <f t="shared" si="141"/>
        <v>5</v>
      </c>
      <c r="I645">
        <f>IF(ISBLANK(A645),I644/1,LOOKUP(Sheet1!G645,FIPS!A$3:A$55,FIPS!C$3:C$55))</f>
        <v>6</v>
      </c>
      <c r="J645" t="b">
        <f t="shared" si="142"/>
        <v>0</v>
      </c>
      <c r="K645" t="str">
        <f t="shared" si="153"/>
        <v/>
      </c>
      <c r="L645" t="b">
        <f t="shared" si="143"/>
        <v>1</v>
      </c>
      <c r="M645" t="str">
        <f t="shared" si="154"/>
        <v>Escondido</v>
      </c>
      <c r="N645">
        <f t="shared" si="144"/>
        <v>37</v>
      </c>
      <c r="O645" t="b">
        <f t="shared" si="145"/>
        <v>0</v>
      </c>
      <c r="P645" t="str">
        <f t="shared" si="150"/>
        <v/>
      </c>
      <c r="Q645" t="str">
        <f t="shared" ca="1" si="151"/>
        <v/>
      </c>
      <c r="W645">
        <v>22804</v>
      </c>
      <c r="Z645" t="str">
        <f t="shared" si="152"/>
        <v/>
      </c>
    </row>
    <row r="646" spans="1:26" x14ac:dyDescent="0.2">
      <c r="A646" s="1"/>
      <c r="B646" s="1"/>
      <c r="C646" s="1"/>
      <c r="D646" s="1"/>
      <c r="E646" s="1" t="s">
        <v>772</v>
      </c>
      <c r="F646" s="1" t="s">
        <v>35</v>
      </c>
      <c r="G646" s="1" t="s">
        <v>773</v>
      </c>
      <c r="H646">
        <f t="shared" si="141"/>
        <v>5</v>
      </c>
      <c r="I646">
        <f>IF(ISBLANK(A646),I645/1,LOOKUP(Sheet1!G646,FIPS!A$3:A$55,FIPS!C$3:C$55))</f>
        <v>6</v>
      </c>
      <c r="J646" t="b">
        <f t="shared" si="142"/>
        <v>0</v>
      </c>
      <c r="K646" t="str">
        <f t="shared" si="153"/>
        <v/>
      </c>
      <c r="L646" t="b">
        <f t="shared" si="143"/>
        <v>1</v>
      </c>
      <c r="M646" t="str">
        <f t="shared" si="154"/>
        <v>Imperial Beach</v>
      </c>
      <c r="N646">
        <f t="shared" si="144"/>
        <v>37</v>
      </c>
      <c r="O646" t="b">
        <f t="shared" si="145"/>
        <v>0</v>
      </c>
      <c r="P646" t="str">
        <f t="shared" si="150"/>
        <v/>
      </c>
      <c r="Q646" t="str">
        <f t="shared" ca="1" si="151"/>
        <v/>
      </c>
      <c r="W646">
        <v>36294</v>
      </c>
      <c r="Z646" t="str">
        <f t="shared" si="152"/>
        <v/>
      </c>
    </row>
    <row r="647" spans="1:26" x14ac:dyDescent="0.2">
      <c r="A647" s="1"/>
      <c r="B647" s="1"/>
      <c r="C647" s="1"/>
      <c r="D647" s="1"/>
      <c r="E647" s="1" t="s">
        <v>774</v>
      </c>
      <c r="F647" s="1" t="s">
        <v>70</v>
      </c>
      <c r="G647" s="1" t="s">
        <v>775</v>
      </c>
      <c r="H647">
        <f t="shared" si="141"/>
        <v>5</v>
      </c>
      <c r="I647">
        <f>IF(ISBLANK(A647),I646/1,LOOKUP(Sheet1!G647,FIPS!A$3:A$55,FIPS!C$3:C$55))</f>
        <v>6</v>
      </c>
      <c r="J647" t="b">
        <f t="shared" si="142"/>
        <v>0</v>
      </c>
      <c r="K647" t="str">
        <f t="shared" si="153"/>
        <v/>
      </c>
      <c r="L647" t="b">
        <f t="shared" si="143"/>
        <v>1</v>
      </c>
      <c r="M647" t="str">
        <f t="shared" si="154"/>
        <v>La Mesa</v>
      </c>
      <c r="N647">
        <f t="shared" si="144"/>
        <v>37</v>
      </c>
      <c r="O647" t="b">
        <f t="shared" si="145"/>
        <v>0</v>
      </c>
      <c r="P647" t="str">
        <f t="shared" si="150"/>
        <v/>
      </c>
      <c r="Q647" t="str">
        <f t="shared" ca="1" si="151"/>
        <v/>
      </c>
      <c r="W647">
        <v>40004</v>
      </c>
      <c r="Z647" t="str">
        <f t="shared" si="152"/>
        <v/>
      </c>
    </row>
    <row r="648" spans="1:26" x14ac:dyDescent="0.2">
      <c r="A648" s="1"/>
      <c r="B648" s="1"/>
      <c r="C648" s="1"/>
      <c r="D648" s="1"/>
      <c r="E648" s="1" t="s">
        <v>776</v>
      </c>
      <c r="F648" s="1" t="s">
        <v>6</v>
      </c>
      <c r="G648" s="1" t="s">
        <v>777</v>
      </c>
      <c r="H648">
        <f t="shared" si="141"/>
        <v>5</v>
      </c>
      <c r="I648">
        <f>IF(ISBLANK(A648),I647/1,LOOKUP(Sheet1!G648,FIPS!A$3:A$55,FIPS!C$3:C$55))</f>
        <v>6</v>
      </c>
      <c r="J648" t="b">
        <f t="shared" si="142"/>
        <v>0</v>
      </c>
      <c r="K648" t="str">
        <f t="shared" si="153"/>
        <v/>
      </c>
      <c r="L648" t="b">
        <f t="shared" si="143"/>
        <v>1</v>
      </c>
      <c r="M648" t="str">
        <f t="shared" si="154"/>
        <v>Lemon Grove</v>
      </c>
      <c r="N648">
        <f t="shared" si="144"/>
        <v>37</v>
      </c>
      <c r="O648" t="b">
        <f t="shared" si="145"/>
        <v>0</v>
      </c>
      <c r="P648" t="str">
        <f t="shared" si="150"/>
        <v/>
      </c>
      <c r="Q648" t="str">
        <f t="shared" ca="1" si="151"/>
        <v/>
      </c>
      <c r="W648">
        <v>41124</v>
      </c>
      <c r="Z648" t="str">
        <f t="shared" si="152"/>
        <v/>
      </c>
    </row>
    <row r="649" spans="1:26" x14ac:dyDescent="0.2">
      <c r="A649" s="1"/>
      <c r="B649" s="1"/>
      <c r="C649" s="1"/>
      <c r="D649" s="1"/>
      <c r="E649" s="1" t="s">
        <v>778</v>
      </c>
      <c r="F649" s="1" t="s">
        <v>70</v>
      </c>
      <c r="G649" s="1" t="s">
        <v>779</v>
      </c>
      <c r="H649">
        <f t="shared" si="141"/>
        <v>5</v>
      </c>
      <c r="I649">
        <f>IF(ISBLANK(A649),I648/1,LOOKUP(Sheet1!G649,FIPS!A$3:A$55,FIPS!C$3:C$55))</f>
        <v>6</v>
      </c>
      <c r="J649" t="b">
        <f t="shared" si="142"/>
        <v>0</v>
      </c>
      <c r="K649" t="str">
        <f t="shared" si="153"/>
        <v/>
      </c>
      <c r="L649" t="b">
        <f t="shared" si="143"/>
        <v>1</v>
      </c>
      <c r="M649" t="str">
        <f t="shared" si="154"/>
        <v>National City</v>
      </c>
      <c r="N649">
        <f t="shared" si="144"/>
        <v>37</v>
      </c>
      <c r="O649" t="b">
        <f t="shared" si="145"/>
        <v>0</v>
      </c>
      <c r="P649" t="str">
        <f t="shared" si="150"/>
        <v/>
      </c>
      <c r="Q649" t="str">
        <f t="shared" ca="1" si="151"/>
        <v/>
      </c>
      <c r="W649">
        <v>50398</v>
      </c>
      <c r="Z649" t="str">
        <f t="shared" si="152"/>
        <v/>
      </c>
    </row>
    <row r="650" spans="1:26" x14ac:dyDescent="0.2">
      <c r="A650" s="1"/>
      <c r="B650" s="1"/>
      <c r="C650" s="1"/>
      <c r="D650" s="1"/>
      <c r="E650" s="1" t="s">
        <v>780</v>
      </c>
      <c r="F650" s="1" t="s">
        <v>132</v>
      </c>
      <c r="G650" s="1" t="s">
        <v>781</v>
      </c>
      <c r="H650">
        <f t="shared" si="141"/>
        <v>5</v>
      </c>
      <c r="I650">
        <f>IF(ISBLANK(A650),I649/1,LOOKUP(Sheet1!G650,FIPS!A$3:A$55,FIPS!C$3:C$55))</f>
        <v>6</v>
      </c>
      <c r="J650" t="b">
        <f t="shared" si="142"/>
        <v>0</v>
      </c>
      <c r="K650" t="str">
        <f t="shared" si="153"/>
        <v/>
      </c>
      <c r="L650" t="b">
        <f t="shared" si="143"/>
        <v>1</v>
      </c>
      <c r="M650" t="str">
        <f t="shared" si="154"/>
        <v>Oceanside</v>
      </c>
      <c r="N650">
        <f t="shared" si="144"/>
        <v>37</v>
      </c>
      <c r="O650" t="b">
        <f t="shared" si="145"/>
        <v>0</v>
      </c>
      <c r="P650" t="str">
        <f t="shared" si="150"/>
        <v/>
      </c>
      <c r="Q650" t="str">
        <f t="shared" ca="1" si="151"/>
        <v/>
      </c>
      <c r="W650">
        <v>53322</v>
      </c>
      <c r="Z650" t="str">
        <f t="shared" si="152"/>
        <v/>
      </c>
    </row>
    <row r="651" spans="1:26" x14ac:dyDescent="0.2">
      <c r="A651" s="1"/>
      <c r="B651" s="1"/>
      <c r="C651" s="1"/>
      <c r="D651" s="1"/>
      <c r="E651" s="1" t="s">
        <v>782</v>
      </c>
      <c r="F651" s="1" t="s">
        <v>35</v>
      </c>
      <c r="G651" s="1" t="s">
        <v>783</v>
      </c>
      <c r="H651">
        <f t="shared" si="141"/>
        <v>5</v>
      </c>
      <c r="I651">
        <f>IF(ISBLANK(A651),I650/1,LOOKUP(Sheet1!G651,FIPS!A$3:A$55,FIPS!C$3:C$55))</f>
        <v>6</v>
      </c>
      <c r="J651" t="b">
        <f t="shared" si="142"/>
        <v>0</v>
      </c>
      <c r="K651" t="str">
        <f t="shared" si="153"/>
        <v/>
      </c>
      <c r="L651" t="b">
        <f t="shared" si="143"/>
        <v>1</v>
      </c>
      <c r="M651" t="str">
        <f t="shared" si="154"/>
        <v>Poway</v>
      </c>
      <c r="N651">
        <f t="shared" si="144"/>
        <v>37</v>
      </c>
      <c r="O651" t="b">
        <f t="shared" si="145"/>
        <v>0</v>
      </c>
      <c r="P651" t="str">
        <f t="shared" si="150"/>
        <v/>
      </c>
      <c r="Q651" t="str">
        <f t="shared" ca="1" si="151"/>
        <v/>
      </c>
      <c r="W651">
        <v>58520</v>
      </c>
      <c r="Z651" t="str">
        <f t="shared" si="152"/>
        <v/>
      </c>
    </row>
    <row r="652" spans="1:26" x14ac:dyDescent="0.2">
      <c r="A652" s="1"/>
      <c r="B652" s="1"/>
      <c r="C652" s="1"/>
      <c r="D652" s="1"/>
      <c r="E652" s="1" t="s">
        <v>697</v>
      </c>
      <c r="F652" s="1" t="s">
        <v>541</v>
      </c>
      <c r="G652" s="1" t="s">
        <v>763</v>
      </c>
      <c r="H652">
        <f t="shared" ref="H652:H659" si="155">IF(ISBLANK(A652),H651/1,A652)</f>
        <v>5</v>
      </c>
      <c r="I652">
        <f>IF(ISBLANK(A652),I651/1,LOOKUP(Sheet1!G652,FIPS!A$3:A$55,FIPS!C$3:C$55))</f>
        <v>6</v>
      </c>
      <c r="J652" t="b">
        <f t="shared" ref="J652:J659" si="156">NOT(ISBLANK(B652))</f>
        <v>0</v>
      </c>
      <c r="K652" t="str">
        <f t="shared" si="153"/>
        <v/>
      </c>
      <c r="L652" t="b">
        <f t="shared" ref="L652:L659" si="157">IF(NOT(J652),AND(NOT(ISBLANK(E652)),E652&lt;&gt;"999"),FALSE())</f>
        <v>1</v>
      </c>
      <c r="M652" t="str">
        <f t="shared" si="154"/>
        <v>San Diego</v>
      </c>
      <c r="N652">
        <f t="shared" ref="N652:N659" si="158">IF(ISBLANK(A652),IF(ISBLANK(B652),N651,B652/1),"")</f>
        <v>37</v>
      </c>
      <c r="O652" t="b">
        <f t="shared" ref="O652:O659" si="159">AND(ISNUMBER(N652),E652="999",NOT(J652))</f>
        <v>0</v>
      </c>
      <c r="P652" t="str">
        <f t="shared" si="150"/>
        <v/>
      </c>
      <c r="Q652" t="str">
        <f t="shared" ca="1" si="151"/>
        <v/>
      </c>
      <c r="W652">
        <v>66000</v>
      </c>
      <c r="Z652" t="str">
        <f t="shared" si="152"/>
        <v/>
      </c>
    </row>
    <row r="653" spans="1:26" x14ac:dyDescent="0.2">
      <c r="A653" s="1"/>
      <c r="B653" s="1"/>
      <c r="C653" s="1"/>
      <c r="D653" s="1"/>
      <c r="E653" s="1" t="s">
        <v>784</v>
      </c>
      <c r="F653" s="1" t="s">
        <v>35</v>
      </c>
      <c r="G653" s="1" t="s">
        <v>785</v>
      </c>
      <c r="H653">
        <f t="shared" si="155"/>
        <v>5</v>
      </c>
      <c r="I653">
        <f>IF(ISBLANK(A653),I652/1,LOOKUP(Sheet1!G653,FIPS!A$3:A$55,FIPS!C$3:C$55))</f>
        <v>6</v>
      </c>
      <c r="J653" t="b">
        <f t="shared" si="156"/>
        <v>0</v>
      </c>
      <c r="K653" t="str">
        <f t="shared" si="153"/>
        <v/>
      </c>
      <c r="L653" t="b">
        <f t="shared" si="157"/>
        <v>1</v>
      </c>
      <c r="M653" t="str">
        <f t="shared" si="154"/>
        <v>San Marcos</v>
      </c>
      <c r="N653">
        <f t="shared" si="158"/>
        <v>37</v>
      </c>
      <c r="O653" t="b">
        <f t="shared" si="159"/>
        <v>0</v>
      </c>
      <c r="P653" t="str">
        <f t="shared" si="150"/>
        <v/>
      </c>
      <c r="Q653" t="str">
        <f t="shared" ca="1" si="151"/>
        <v/>
      </c>
      <c r="W653">
        <v>68196</v>
      </c>
      <c r="Z653" t="str">
        <f t="shared" si="152"/>
        <v/>
      </c>
    </row>
    <row r="654" spans="1:26" x14ac:dyDescent="0.2">
      <c r="A654" s="1"/>
      <c r="B654" s="1"/>
      <c r="C654" s="1"/>
      <c r="D654" s="1"/>
      <c r="E654" s="1" t="s">
        <v>786</v>
      </c>
      <c r="F654" s="1" t="s">
        <v>70</v>
      </c>
      <c r="G654" s="1" t="s">
        <v>787</v>
      </c>
      <c r="H654">
        <f t="shared" si="155"/>
        <v>5</v>
      </c>
      <c r="I654">
        <f>IF(ISBLANK(A654),I653/1,LOOKUP(Sheet1!G654,FIPS!A$3:A$55,FIPS!C$3:C$55))</f>
        <v>6</v>
      </c>
      <c r="J654" t="b">
        <f t="shared" si="156"/>
        <v>0</v>
      </c>
      <c r="K654" t="str">
        <f t="shared" si="153"/>
        <v/>
      </c>
      <c r="L654" t="b">
        <f t="shared" si="157"/>
        <v>1</v>
      </c>
      <c r="M654" t="str">
        <f t="shared" si="154"/>
        <v>Santee</v>
      </c>
      <c r="N654">
        <f t="shared" si="158"/>
        <v>37</v>
      </c>
      <c r="O654" t="b">
        <f t="shared" si="159"/>
        <v>0</v>
      </c>
      <c r="P654" t="str">
        <f t="shared" si="150"/>
        <v/>
      </c>
      <c r="Q654" t="str">
        <f t="shared" ca="1" si="151"/>
        <v/>
      </c>
      <c r="W654">
        <v>70224</v>
      </c>
      <c r="Z654" t="str">
        <f t="shared" si="152"/>
        <v/>
      </c>
    </row>
    <row r="655" spans="1:26" x14ac:dyDescent="0.2">
      <c r="A655" s="1"/>
      <c r="B655" s="1"/>
      <c r="C655" s="1"/>
      <c r="D655" s="1"/>
      <c r="E655" s="1" t="s">
        <v>788</v>
      </c>
      <c r="F655" s="1" t="s">
        <v>6</v>
      </c>
      <c r="G655" s="1" t="s">
        <v>789</v>
      </c>
      <c r="H655">
        <f t="shared" si="155"/>
        <v>5</v>
      </c>
      <c r="I655">
        <f>IF(ISBLANK(A655),I654/1,LOOKUP(Sheet1!G655,FIPS!A$3:A$55,FIPS!C$3:C$55))</f>
        <v>6</v>
      </c>
      <c r="J655" t="b">
        <f t="shared" si="156"/>
        <v>0</v>
      </c>
      <c r="K655" t="str">
        <f t="shared" si="153"/>
        <v/>
      </c>
      <c r="L655" t="b">
        <f t="shared" si="157"/>
        <v>1</v>
      </c>
      <c r="M655" t="str">
        <f t="shared" si="154"/>
        <v>Solana Beach</v>
      </c>
      <c r="N655">
        <f t="shared" si="158"/>
        <v>37</v>
      </c>
      <c r="O655" t="b">
        <f t="shared" si="159"/>
        <v>0</v>
      </c>
      <c r="P655" t="str">
        <f t="shared" si="150"/>
        <v/>
      </c>
      <c r="Q655" t="str">
        <f t="shared" ca="1" si="151"/>
        <v/>
      </c>
      <c r="W655">
        <v>72506</v>
      </c>
      <c r="Z655" t="str">
        <f t="shared" si="152"/>
        <v/>
      </c>
    </row>
    <row r="656" spans="1:26" x14ac:dyDescent="0.2">
      <c r="A656" s="1"/>
      <c r="B656" s="1"/>
      <c r="C656" s="1"/>
      <c r="D656" s="1"/>
      <c r="E656" s="1" t="s">
        <v>790</v>
      </c>
      <c r="F656" s="1" t="s">
        <v>70</v>
      </c>
      <c r="G656" s="1" t="s">
        <v>791</v>
      </c>
      <c r="H656">
        <f t="shared" si="155"/>
        <v>5</v>
      </c>
      <c r="I656">
        <f>IF(ISBLANK(A656),I655/1,LOOKUP(Sheet1!G656,FIPS!A$3:A$55,FIPS!C$3:C$55))</f>
        <v>6</v>
      </c>
      <c r="J656" t="b">
        <f t="shared" si="156"/>
        <v>0</v>
      </c>
      <c r="K656" t="str">
        <f t="shared" si="153"/>
        <v/>
      </c>
      <c r="L656" t="b">
        <f t="shared" si="157"/>
        <v>1</v>
      </c>
      <c r="M656" t="str">
        <f t="shared" si="154"/>
        <v>Vista</v>
      </c>
      <c r="N656">
        <f t="shared" si="158"/>
        <v>37</v>
      </c>
      <c r="O656" t="b">
        <f t="shared" si="159"/>
        <v>0</v>
      </c>
      <c r="P656" t="str">
        <f t="shared" si="150"/>
        <v/>
      </c>
      <c r="Q656" t="str">
        <f t="shared" ca="1" si="151"/>
        <v/>
      </c>
      <c r="W656">
        <v>82996</v>
      </c>
      <c r="Z656" t="str">
        <f t="shared" si="152"/>
        <v/>
      </c>
    </row>
    <row r="657" spans="1:26" x14ac:dyDescent="0.2">
      <c r="A657" s="1"/>
      <c r="B657" s="1"/>
      <c r="C657" s="1"/>
      <c r="D657" s="1"/>
      <c r="E657" s="1" t="s">
        <v>8</v>
      </c>
      <c r="F657" s="1" t="s">
        <v>9</v>
      </c>
      <c r="G657" s="1" t="s">
        <v>10</v>
      </c>
      <c r="H657">
        <f t="shared" si="155"/>
        <v>5</v>
      </c>
      <c r="I657">
        <f>IF(ISBLANK(A657),I656/1,LOOKUP(Sheet1!G657,FIPS!A$3:A$55,FIPS!C$3:C$55))</f>
        <v>6</v>
      </c>
      <c r="J657" t="b">
        <f t="shared" si="156"/>
        <v>0</v>
      </c>
      <c r="K657" t="str">
        <f t="shared" si="153"/>
        <v/>
      </c>
      <c r="L657" t="b">
        <f t="shared" si="157"/>
        <v>0</v>
      </c>
      <c r="M657" t="str">
        <f t="shared" si="154"/>
        <v/>
      </c>
      <c r="N657">
        <f t="shared" si="158"/>
        <v>37</v>
      </c>
      <c r="O657" t="b">
        <f t="shared" si="159"/>
        <v>1</v>
      </c>
      <c r="P657">
        <f t="shared" si="150"/>
        <v>17</v>
      </c>
      <c r="Q657" t="str">
        <f t="shared" ca="1" si="151"/>
        <v>036,044,055,075,081,082,113,124,133,172,180,208,233,244,260,267,293</v>
      </c>
      <c r="W657">
        <v>99999</v>
      </c>
      <c r="Z657" t="str">
        <f t="shared" si="152"/>
        <v/>
      </c>
    </row>
    <row r="658" spans="1:26" x14ac:dyDescent="0.2">
      <c r="A658" s="1"/>
      <c r="B658" s="1" t="s">
        <v>101</v>
      </c>
      <c r="C658" s="1" t="s">
        <v>609</v>
      </c>
      <c r="D658" s="1" t="s">
        <v>26</v>
      </c>
      <c r="E658" s="1" t="s">
        <v>792</v>
      </c>
      <c r="F658" s="1" t="s">
        <v>26</v>
      </c>
      <c r="G658" s="1" t="s">
        <v>4679</v>
      </c>
      <c r="H658">
        <f t="shared" si="155"/>
        <v>5</v>
      </c>
      <c r="I658">
        <f>IF(ISBLANK(A658),I657/1,LOOKUP(Sheet1!G658,FIPS!A$3:A$55,FIPS!C$3:C$55))</f>
        <v>6</v>
      </c>
      <c r="J658" t="b">
        <f t="shared" si="156"/>
        <v>1</v>
      </c>
      <c r="K658" t="str">
        <f t="shared" si="153"/>
        <v>San Francisco</v>
      </c>
      <c r="L658" t="b">
        <f t="shared" si="157"/>
        <v>0</v>
      </c>
      <c r="M658" t="str">
        <f t="shared" si="154"/>
        <v/>
      </c>
      <c r="N658">
        <f t="shared" si="158"/>
        <v>38</v>
      </c>
      <c r="O658" t="b">
        <f t="shared" si="159"/>
        <v>0</v>
      </c>
      <c r="P658" t="str">
        <f t="shared" si="146"/>
        <v/>
      </c>
      <c r="Q658" t="str">
        <f t="shared" ca="1" si="147"/>
        <v/>
      </c>
      <c r="R658" t="s">
        <v>4680</v>
      </c>
      <c r="T658">
        <v>75</v>
      </c>
      <c r="U658">
        <v>1</v>
      </c>
      <c r="V658">
        <v>7360</v>
      </c>
      <c r="W658">
        <v>67000</v>
      </c>
      <c r="Z658" t="str">
        <f t="shared" si="152"/>
        <v/>
      </c>
    </row>
    <row r="659" spans="1:26" x14ac:dyDescent="0.2">
      <c r="A659" s="1"/>
      <c r="B659" s="1" t="s">
        <v>75</v>
      </c>
      <c r="C659" s="1" t="s">
        <v>793</v>
      </c>
      <c r="D659" s="1" t="s">
        <v>26</v>
      </c>
      <c r="E659" s="1"/>
      <c r="F659" s="1"/>
      <c r="G659" s="1" t="s">
        <v>794</v>
      </c>
      <c r="H659">
        <f t="shared" si="155"/>
        <v>5</v>
      </c>
      <c r="I659">
        <f>IF(ISBLANK(A659),I658/1,LOOKUP(Sheet1!G659,FIPS!A$3:A$55,FIPS!C$3:C$55))</f>
        <v>6</v>
      </c>
      <c r="J659" t="b">
        <f t="shared" si="156"/>
        <v>1</v>
      </c>
      <c r="K659" t="str">
        <f t="shared" si="153"/>
        <v>San Joaquin</v>
      </c>
      <c r="L659" t="b">
        <f t="shared" si="157"/>
        <v>0</v>
      </c>
      <c r="M659" t="str">
        <f t="shared" si="154"/>
        <v/>
      </c>
      <c r="N659">
        <f t="shared" si="158"/>
        <v>39</v>
      </c>
      <c r="O659" t="b">
        <f t="shared" si="159"/>
        <v>0</v>
      </c>
      <c r="P659" t="str">
        <f t="shared" si="146"/>
        <v/>
      </c>
      <c r="Q659" t="str">
        <f t="shared" ca="1" si="147"/>
        <v/>
      </c>
      <c r="T659">
        <v>77</v>
      </c>
      <c r="U659">
        <v>2</v>
      </c>
      <c r="V659">
        <v>8120</v>
      </c>
      <c r="Z659" t="str">
        <f t="shared" si="152"/>
        <v/>
      </c>
    </row>
    <row r="660" spans="1:26" x14ac:dyDescent="0.2">
      <c r="A660" s="1"/>
      <c r="B660" s="1"/>
      <c r="C660" s="1"/>
      <c r="D660" s="1"/>
      <c r="E660" s="1" t="s">
        <v>795</v>
      </c>
      <c r="F660" s="1" t="s">
        <v>70</v>
      </c>
      <c r="G660" s="1" t="s">
        <v>796</v>
      </c>
      <c r="H660">
        <f t="shared" ref="H660:H677" si="160">IF(ISBLANK(A660),H659/1,A660)</f>
        <v>5</v>
      </c>
      <c r="I660">
        <f>IF(ISBLANK(A660),I659/1,LOOKUP(Sheet1!G660,FIPS!A$3:A$55,FIPS!C$3:C$55))</f>
        <v>6</v>
      </c>
      <c r="J660" t="b">
        <f t="shared" ref="J660:J677" si="161">NOT(ISBLANK(B660))</f>
        <v>0</v>
      </c>
      <c r="K660" t="str">
        <f t="shared" si="153"/>
        <v/>
      </c>
      <c r="L660" t="b">
        <f t="shared" ref="L660:L677" si="162">IF(NOT(J660),AND(NOT(ISBLANK(E660)),E660&lt;&gt;"999"),FALSE())</f>
        <v>1</v>
      </c>
      <c r="M660" t="str">
        <f t="shared" si="154"/>
        <v>Lodi</v>
      </c>
      <c r="N660">
        <f t="shared" ref="N660:N677" si="163">IF(ISBLANK(A660),IF(ISBLANK(B660),N659,B660/1),"")</f>
        <v>39</v>
      </c>
      <c r="O660" t="b">
        <f t="shared" ref="O660:O677" si="164">AND(ISNUMBER(N660),E660="999",NOT(J660))</f>
        <v>0</v>
      </c>
      <c r="P660" t="str">
        <f t="shared" si="146"/>
        <v/>
      </c>
      <c r="Q660" t="str">
        <f t="shared" ca="1" si="147"/>
        <v/>
      </c>
      <c r="W660">
        <v>42202</v>
      </c>
      <c r="Z660" t="str">
        <f t="shared" si="152"/>
        <v/>
      </c>
    </row>
    <row r="661" spans="1:26" x14ac:dyDescent="0.2">
      <c r="A661" s="1"/>
      <c r="B661" s="1"/>
      <c r="C661" s="1"/>
      <c r="D661" s="1"/>
      <c r="E661" s="1" t="s">
        <v>797</v>
      </c>
      <c r="F661" s="1" t="s">
        <v>35</v>
      </c>
      <c r="G661" s="1" t="s">
        <v>798</v>
      </c>
      <c r="H661">
        <f t="shared" si="160"/>
        <v>5</v>
      </c>
      <c r="I661">
        <f>IF(ISBLANK(A661),I660/1,LOOKUP(Sheet1!G661,FIPS!A$3:A$55,FIPS!C$3:C$55))</f>
        <v>6</v>
      </c>
      <c r="J661" t="b">
        <f t="shared" si="161"/>
        <v>0</v>
      </c>
      <c r="K661" t="str">
        <f t="shared" si="153"/>
        <v/>
      </c>
      <c r="L661" t="b">
        <f t="shared" si="162"/>
        <v>1</v>
      </c>
      <c r="M661" t="str">
        <f t="shared" si="154"/>
        <v>Manteca</v>
      </c>
      <c r="N661">
        <f t="shared" si="163"/>
        <v>39</v>
      </c>
      <c r="O661" t="b">
        <f t="shared" si="164"/>
        <v>0</v>
      </c>
      <c r="P661" t="str">
        <f t="shared" ref="P661:P677" si="165">IF(O661,17-MATCH(N661-1,N645:N660),"")</f>
        <v/>
      </c>
      <c r="Q661" t="str">
        <f t="shared" ca="1" si="147"/>
        <v/>
      </c>
      <c r="W661">
        <v>45484</v>
      </c>
      <c r="Z661" t="str">
        <f t="shared" si="152"/>
        <v/>
      </c>
    </row>
    <row r="662" spans="1:26" x14ac:dyDescent="0.2">
      <c r="A662" s="1"/>
      <c r="B662" s="1"/>
      <c r="C662" s="1"/>
      <c r="D662" s="1"/>
      <c r="E662" s="1" t="s">
        <v>793</v>
      </c>
      <c r="F662" s="1">
        <v>3</v>
      </c>
      <c r="G662" s="1" t="s">
        <v>799</v>
      </c>
      <c r="H662">
        <f t="shared" si="160"/>
        <v>5</v>
      </c>
      <c r="I662">
        <f>IF(ISBLANK(A662),I661/1,LOOKUP(Sheet1!G662,FIPS!A$3:A$55,FIPS!C$3:C$55))</f>
        <v>6</v>
      </c>
      <c r="J662" t="b">
        <f t="shared" si="161"/>
        <v>0</v>
      </c>
      <c r="K662" t="str">
        <f t="shared" si="153"/>
        <v/>
      </c>
      <c r="L662" t="b">
        <f t="shared" si="162"/>
        <v>1</v>
      </c>
      <c r="M662" t="str">
        <f t="shared" si="154"/>
        <v>Stockton</v>
      </c>
      <c r="N662">
        <f t="shared" si="163"/>
        <v>39</v>
      </c>
      <c r="O662" t="b">
        <f t="shared" si="164"/>
        <v>0</v>
      </c>
      <c r="P662" t="str">
        <f t="shared" si="165"/>
        <v/>
      </c>
      <c r="Q662" t="str">
        <f t="shared" ref="Q662:Q725" ca="1" si="166">IF(O662,_xlfn.TEXTJOIN(",",TRUE,INDIRECT(_xlfn.CONCAT("E",(ROW()-P662),":E",(ROW()-1)),TRUE)),"")</f>
        <v/>
      </c>
      <c r="W662">
        <v>75000</v>
      </c>
      <c r="Z662" t="str">
        <f t="shared" si="152"/>
        <v/>
      </c>
    </row>
    <row r="663" spans="1:26" x14ac:dyDescent="0.2">
      <c r="A663" s="1"/>
      <c r="B663" s="1"/>
      <c r="C663" s="1"/>
      <c r="D663" s="1"/>
      <c r="E663" s="1" t="s">
        <v>334</v>
      </c>
      <c r="F663" s="1" t="s">
        <v>35</v>
      </c>
      <c r="G663" s="1" t="s">
        <v>800</v>
      </c>
      <c r="H663">
        <f t="shared" si="160"/>
        <v>5</v>
      </c>
      <c r="I663">
        <f>IF(ISBLANK(A663),I662/1,LOOKUP(Sheet1!G663,FIPS!A$3:A$55,FIPS!C$3:C$55))</f>
        <v>6</v>
      </c>
      <c r="J663" t="b">
        <f t="shared" si="161"/>
        <v>0</v>
      </c>
      <c r="K663" t="str">
        <f t="shared" si="153"/>
        <v/>
      </c>
      <c r="L663" t="b">
        <f t="shared" si="162"/>
        <v>1</v>
      </c>
      <c r="M663" t="str">
        <f t="shared" si="154"/>
        <v>Tracy</v>
      </c>
      <c r="N663">
        <f t="shared" si="163"/>
        <v>39</v>
      </c>
      <c r="O663" t="b">
        <f t="shared" si="164"/>
        <v>0</v>
      </c>
      <c r="P663" t="str">
        <f t="shared" si="165"/>
        <v/>
      </c>
      <c r="Q663" t="str">
        <f t="shared" ca="1" si="166"/>
        <v/>
      </c>
      <c r="W663">
        <v>80238</v>
      </c>
      <c r="Z663" t="str">
        <f t="shared" si="152"/>
        <v/>
      </c>
    </row>
    <row r="664" spans="1:26" x14ac:dyDescent="0.2">
      <c r="A664" s="1"/>
      <c r="B664" s="1"/>
      <c r="C664" s="1"/>
      <c r="D664" s="1"/>
      <c r="E664" s="1" t="s">
        <v>8</v>
      </c>
      <c r="F664" s="1">
        <v>9</v>
      </c>
      <c r="G664" s="1" t="s">
        <v>801</v>
      </c>
      <c r="H664">
        <f t="shared" si="160"/>
        <v>5</v>
      </c>
      <c r="I664">
        <f>IF(ISBLANK(A664),I663/1,LOOKUP(Sheet1!G664,FIPS!A$3:A$55,FIPS!C$3:C$55))</f>
        <v>6</v>
      </c>
      <c r="J664" t="b">
        <f t="shared" si="161"/>
        <v>0</v>
      </c>
      <c r="K664" t="str">
        <f t="shared" si="153"/>
        <v/>
      </c>
      <c r="L664" t="b">
        <f t="shared" si="162"/>
        <v>0</v>
      </c>
      <c r="M664" t="str">
        <f t="shared" si="154"/>
        <v/>
      </c>
      <c r="N664">
        <f t="shared" si="163"/>
        <v>39</v>
      </c>
      <c r="O664" t="b">
        <f t="shared" si="164"/>
        <v>1</v>
      </c>
      <c r="P664">
        <f t="shared" si="165"/>
        <v>6</v>
      </c>
      <c r="Q664" t="str">
        <f t="shared" ca="1" si="166"/>
        <v>236,136,149,274,281</v>
      </c>
      <c r="W664">
        <v>99999</v>
      </c>
      <c r="Z664" t="str">
        <f t="shared" si="152"/>
        <v/>
      </c>
    </row>
    <row r="665" spans="1:26" x14ac:dyDescent="0.2">
      <c r="A665" s="1"/>
      <c r="B665" s="1" t="s">
        <v>55</v>
      </c>
      <c r="C665" s="1" t="s">
        <v>802</v>
      </c>
      <c r="D665" s="1" t="s">
        <v>26</v>
      </c>
      <c r="E665" s="1"/>
      <c r="F665" s="1"/>
      <c r="G665" s="1" t="s">
        <v>4685</v>
      </c>
      <c r="H665">
        <f t="shared" si="160"/>
        <v>5</v>
      </c>
      <c r="I665">
        <f>IF(ISBLANK(A665),I664/1,LOOKUP(Sheet1!G665,FIPS!A$3:A$55,FIPS!C$3:C$55))</f>
        <v>6</v>
      </c>
      <c r="J665" t="b">
        <f t="shared" si="161"/>
        <v>1</v>
      </c>
      <c r="K665" t="str">
        <f t="shared" si="153"/>
        <v>San Luis Obispo</v>
      </c>
      <c r="L665" t="b">
        <f t="shared" si="162"/>
        <v>0</v>
      </c>
      <c r="M665" t="str">
        <f t="shared" si="154"/>
        <v/>
      </c>
      <c r="N665">
        <f t="shared" si="163"/>
        <v>40</v>
      </c>
      <c r="O665" t="b">
        <f t="shared" si="164"/>
        <v>0</v>
      </c>
      <c r="P665" t="str">
        <f t="shared" si="165"/>
        <v/>
      </c>
      <c r="Q665" t="str">
        <f t="shared" ca="1" si="166"/>
        <v/>
      </c>
      <c r="T665">
        <v>79</v>
      </c>
      <c r="U665">
        <v>3</v>
      </c>
      <c r="V665">
        <v>7460</v>
      </c>
      <c r="Z665" t="str">
        <f t="shared" si="152"/>
        <v/>
      </c>
    </row>
    <row r="666" spans="1:26" x14ac:dyDescent="0.2">
      <c r="A666" s="1"/>
      <c r="B666" s="1"/>
      <c r="C666" s="1"/>
      <c r="D666" s="1"/>
      <c r="E666" s="1" t="s">
        <v>14</v>
      </c>
      <c r="F666" s="1">
        <v>6</v>
      </c>
      <c r="G666" s="1" t="s">
        <v>4681</v>
      </c>
      <c r="H666">
        <f t="shared" si="160"/>
        <v>5</v>
      </c>
      <c r="I666">
        <f>IF(ISBLANK(A666),I665/1,LOOKUP(Sheet1!G666,FIPS!A$3:A$55,FIPS!C$3:C$55))</f>
        <v>6</v>
      </c>
      <c r="J666" t="b">
        <f t="shared" si="161"/>
        <v>0</v>
      </c>
      <c r="K666" t="str">
        <f t="shared" si="153"/>
        <v/>
      </c>
      <c r="L666" t="b">
        <f t="shared" si="162"/>
        <v>1</v>
      </c>
      <c r="M666" t="str">
        <f t="shared" si="154"/>
        <v>Arroyo Grande</v>
      </c>
      <c r="N666">
        <f t="shared" si="163"/>
        <v>40</v>
      </c>
      <c r="O666" t="b">
        <f t="shared" si="164"/>
        <v>0</v>
      </c>
      <c r="P666" t="str">
        <f t="shared" si="165"/>
        <v/>
      </c>
      <c r="Q666" t="str">
        <f t="shared" ca="1" si="166"/>
        <v/>
      </c>
      <c r="W666">
        <v>2868</v>
      </c>
      <c r="Z666" t="str">
        <f t="shared" si="152"/>
        <v/>
      </c>
    </row>
    <row r="667" spans="1:26" x14ac:dyDescent="0.2">
      <c r="A667" s="1"/>
      <c r="B667" s="1"/>
      <c r="C667" s="1"/>
      <c r="D667" s="1"/>
      <c r="E667" s="1" t="s">
        <v>33</v>
      </c>
      <c r="F667" s="1" t="s">
        <v>6</v>
      </c>
      <c r="G667" s="1" t="s">
        <v>803</v>
      </c>
      <c r="H667">
        <f t="shared" si="160"/>
        <v>5</v>
      </c>
      <c r="I667">
        <f>IF(ISBLANK(A667),I666/1,LOOKUP(Sheet1!G667,FIPS!A$3:A$55,FIPS!C$3:C$55))</f>
        <v>6</v>
      </c>
      <c r="J667" t="b">
        <f t="shared" si="161"/>
        <v>0</v>
      </c>
      <c r="K667" t="str">
        <f t="shared" si="153"/>
        <v/>
      </c>
      <c r="L667" t="b">
        <f t="shared" si="162"/>
        <v>1</v>
      </c>
      <c r="M667" t="str">
        <f t="shared" si="154"/>
        <v>Atascadero</v>
      </c>
      <c r="N667">
        <f t="shared" si="163"/>
        <v>40</v>
      </c>
      <c r="O667" t="b">
        <f t="shared" si="164"/>
        <v>0</v>
      </c>
      <c r="P667" t="str">
        <f t="shared" si="165"/>
        <v/>
      </c>
      <c r="Q667" t="str">
        <f t="shared" ca="1" si="166"/>
        <v/>
      </c>
      <c r="W667">
        <v>3064</v>
      </c>
      <c r="Z667" t="str">
        <f t="shared" si="152"/>
        <v/>
      </c>
    </row>
    <row r="668" spans="1:26" x14ac:dyDescent="0.2">
      <c r="A668" s="1"/>
      <c r="B668" s="1"/>
      <c r="C668" s="1"/>
      <c r="D668" s="1"/>
      <c r="E668" s="1" t="s">
        <v>804</v>
      </c>
      <c r="F668" s="1">
        <v>6</v>
      </c>
      <c r="G668" s="1" t="s">
        <v>4682</v>
      </c>
      <c r="H668">
        <f t="shared" si="160"/>
        <v>5</v>
      </c>
      <c r="I668">
        <f>IF(ISBLANK(A668),I667/1,LOOKUP(Sheet1!G668,FIPS!A$3:A$55,FIPS!C$3:C$55))</f>
        <v>6</v>
      </c>
      <c r="J668" t="b">
        <f t="shared" si="161"/>
        <v>0</v>
      </c>
      <c r="K668" t="str">
        <f t="shared" si="153"/>
        <v/>
      </c>
      <c r="L668" t="b">
        <f t="shared" si="162"/>
        <v>1</v>
      </c>
      <c r="M668" t="str">
        <f t="shared" si="154"/>
        <v>El Paso de Robles</v>
      </c>
      <c r="N668">
        <f t="shared" si="163"/>
        <v>40</v>
      </c>
      <c r="O668" t="b">
        <f t="shared" si="164"/>
        <v>0</v>
      </c>
      <c r="P668" t="str">
        <f t="shared" si="165"/>
        <v/>
      </c>
      <c r="Q668" t="str">
        <f t="shared" ca="1" si="166"/>
        <v/>
      </c>
      <c r="W668">
        <v>22300</v>
      </c>
      <c r="Z668" t="str">
        <f t="shared" si="152"/>
        <v/>
      </c>
    </row>
    <row r="669" spans="1:26" x14ac:dyDescent="0.2">
      <c r="A669" s="1"/>
      <c r="B669" s="1"/>
      <c r="C669" s="1"/>
      <c r="D669" s="1"/>
      <c r="E669" s="1" t="s">
        <v>805</v>
      </c>
      <c r="F669" s="1" t="s">
        <v>6</v>
      </c>
      <c r="G669" s="1" t="s">
        <v>4683</v>
      </c>
      <c r="H669">
        <f t="shared" si="160"/>
        <v>5</v>
      </c>
      <c r="I669">
        <f>IF(ISBLANK(A669),I668/1,LOOKUP(Sheet1!G669,FIPS!A$3:A$55,FIPS!C$3:C$55))</f>
        <v>6</v>
      </c>
      <c r="J669" t="b">
        <f t="shared" si="161"/>
        <v>0</v>
      </c>
      <c r="K669" t="str">
        <f t="shared" si="153"/>
        <v/>
      </c>
      <c r="L669" t="b">
        <f t="shared" si="162"/>
        <v>1</v>
      </c>
      <c r="M669" t="str">
        <f t="shared" si="154"/>
        <v>Grover City</v>
      </c>
      <c r="N669">
        <f t="shared" si="163"/>
        <v>40</v>
      </c>
      <c r="O669" t="b">
        <f t="shared" si="164"/>
        <v>0</v>
      </c>
      <c r="P669" t="str">
        <f t="shared" si="165"/>
        <v/>
      </c>
      <c r="Q669" t="str">
        <f t="shared" ca="1" si="166"/>
        <v/>
      </c>
      <c r="W669">
        <v>31400</v>
      </c>
      <c r="Z669" t="str">
        <f t="shared" si="152"/>
        <v/>
      </c>
    </row>
    <row r="670" spans="1:26" x14ac:dyDescent="0.2">
      <c r="A670" s="1"/>
      <c r="B670" s="1"/>
      <c r="C670" s="1"/>
      <c r="D670" s="1"/>
      <c r="E670" s="1" t="s">
        <v>806</v>
      </c>
      <c r="F670" s="1">
        <v>5</v>
      </c>
      <c r="G670" s="1" t="s">
        <v>4684</v>
      </c>
      <c r="H670">
        <f t="shared" si="160"/>
        <v>5</v>
      </c>
      <c r="I670">
        <f>IF(ISBLANK(A670),I669/1,LOOKUP(Sheet1!G670,FIPS!A$3:A$55,FIPS!C$3:C$55))</f>
        <v>6</v>
      </c>
      <c r="J670" t="b">
        <f t="shared" si="161"/>
        <v>0</v>
      </c>
      <c r="K670" t="str">
        <f t="shared" si="153"/>
        <v/>
      </c>
      <c r="L670" t="b">
        <f t="shared" si="162"/>
        <v>1</v>
      </c>
      <c r="M670" t="str">
        <f t="shared" si="154"/>
        <v>San Luls Obispo</v>
      </c>
      <c r="N670">
        <f t="shared" si="163"/>
        <v>40</v>
      </c>
      <c r="O670" t="b">
        <f t="shared" si="164"/>
        <v>0</v>
      </c>
      <c r="P670" t="str">
        <f t="shared" si="165"/>
        <v/>
      </c>
      <c r="Q670" t="str">
        <f t="shared" ca="1" si="166"/>
        <v/>
      </c>
      <c r="W670">
        <v>68154</v>
      </c>
      <c r="Z670" t="str">
        <f t="shared" si="152"/>
        <v/>
      </c>
    </row>
    <row r="671" spans="1:26" x14ac:dyDescent="0.2">
      <c r="A671" s="1"/>
      <c r="B671" s="1"/>
      <c r="C671" s="1"/>
      <c r="D671" s="1"/>
      <c r="E671" s="1" t="s">
        <v>8</v>
      </c>
      <c r="F671" s="1" t="s">
        <v>9</v>
      </c>
      <c r="G671" s="1" t="s">
        <v>807</v>
      </c>
      <c r="H671">
        <f t="shared" si="160"/>
        <v>5</v>
      </c>
      <c r="I671">
        <f>IF(ISBLANK(A671),I670/1,LOOKUP(Sheet1!G671,FIPS!A$3:A$55,FIPS!C$3:C$55))</f>
        <v>6</v>
      </c>
      <c r="J671" t="b">
        <f t="shared" si="161"/>
        <v>0</v>
      </c>
      <c r="K671" t="str">
        <f t="shared" si="153"/>
        <v/>
      </c>
      <c r="L671" t="b">
        <f t="shared" si="162"/>
        <v>0</v>
      </c>
      <c r="M671" t="str">
        <f t="shared" si="154"/>
        <v/>
      </c>
      <c r="N671">
        <f t="shared" si="163"/>
        <v>40</v>
      </c>
      <c r="O671" t="b">
        <f t="shared" si="164"/>
        <v>1</v>
      </c>
      <c r="P671">
        <f t="shared" si="165"/>
        <v>7</v>
      </c>
      <c r="Q671" t="str">
        <f t="shared" ca="1" si="166"/>
        <v>999,010,012,079,099,243</v>
      </c>
      <c r="W671">
        <v>99999</v>
      </c>
      <c r="Z671" t="str">
        <f t="shared" si="152"/>
        <v/>
      </c>
    </row>
    <row r="672" spans="1:26" x14ac:dyDescent="0.2">
      <c r="A672" s="1"/>
      <c r="B672" s="1" t="s">
        <v>122</v>
      </c>
      <c r="C672" s="1" t="s">
        <v>609</v>
      </c>
      <c r="D672" s="1">
        <v>1</v>
      </c>
      <c r="E672" s="1"/>
      <c r="F672" s="1"/>
      <c r="G672" s="1" t="s">
        <v>828</v>
      </c>
      <c r="H672">
        <f t="shared" si="160"/>
        <v>5</v>
      </c>
      <c r="I672">
        <f>IF(ISBLANK(A672),I671/1,LOOKUP(Sheet1!G672,FIPS!A$3:A$55,FIPS!C$3:C$55))</f>
        <v>6</v>
      </c>
      <c r="J672" t="b">
        <f t="shared" si="161"/>
        <v>1</v>
      </c>
      <c r="K672" t="str">
        <f t="shared" si="153"/>
        <v>San Mateo</v>
      </c>
      <c r="L672" t="b">
        <f t="shared" si="162"/>
        <v>0</v>
      </c>
      <c r="M672" t="str">
        <f t="shared" si="154"/>
        <v/>
      </c>
      <c r="N672">
        <f t="shared" si="163"/>
        <v>41</v>
      </c>
      <c r="O672" t="b">
        <f t="shared" si="164"/>
        <v>0</v>
      </c>
      <c r="P672" t="str">
        <f t="shared" si="165"/>
        <v/>
      </c>
      <c r="Q672" t="str">
        <f t="shared" ca="1" si="166"/>
        <v/>
      </c>
      <c r="T672">
        <v>81</v>
      </c>
      <c r="U672">
        <v>1</v>
      </c>
      <c r="V672">
        <v>7360</v>
      </c>
      <c r="Z672" t="str">
        <f t="shared" si="152"/>
        <v/>
      </c>
    </row>
    <row r="673" spans="1:26" x14ac:dyDescent="0.2">
      <c r="A673" s="1"/>
      <c r="B673" s="1"/>
      <c r="C673" s="1"/>
      <c r="D673" s="1"/>
      <c r="E673" s="1" t="s">
        <v>67</v>
      </c>
      <c r="F673" s="1" t="s">
        <v>6</v>
      </c>
      <c r="G673" s="1" t="s">
        <v>808</v>
      </c>
      <c r="H673">
        <f t="shared" si="160"/>
        <v>5</v>
      </c>
      <c r="I673">
        <f>IF(ISBLANK(A673),I672/1,LOOKUP(Sheet1!G673,FIPS!A$3:A$55,FIPS!C$3:C$55))</f>
        <v>6</v>
      </c>
      <c r="J673" t="b">
        <f t="shared" si="161"/>
        <v>0</v>
      </c>
      <c r="K673" t="str">
        <f t="shared" si="153"/>
        <v/>
      </c>
      <c r="L673" t="b">
        <f t="shared" si="162"/>
        <v>1</v>
      </c>
      <c r="M673" t="str">
        <f t="shared" si="154"/>
        <v>Belmont</v>
      </c>
      <c r="N673">
        <f t="shared" si="163"/>
        <v>41</v>
      </c>
      <c r="O673" t="b">
        <f t="shared" si="164"/>
        <v>0</v>
      </c>
      <c r="P673" t="str">
        <f t="shared" si="165"/>
        <v/>
      </c>
      <c r="Q673" t="str">
        <f t="shared" ca="1" si="166"/>
        <v/>
      </c>
      <c r="W673">
        <v>5108</v>
      </c>
      <c r="Z673" t="str">
        <f t="shared" si="152"/>
        <v/>
      </c>
    </row>
    <row r="674" spans="1:26" x14ac:dyDescent="0.2">
      <c r="A674" s="1"/>
      <c r="B674" s="1"/>
      <c r="C674" s="1"/>
      <c r="D674" s="1"/>
      <c r="E674" s="1" t="s">
        <v>92</v>
      </c>
      <c r="F674" s="1" t="s">
        <v>35</v>
      </c>
      <c r="G674" s="1" t="s">
        <v>809</v>
      </c>
      <c r="H674">
        <f t="shared" si="160"/>
        <v>5</v>
      </c>
      <c r="I674">
        <f>IF(ISBLANK(A674),I673/1,LOOKUP(Sheet1!G674,FIPS!A$3:A$55,FIPS!C$3:C$55))</f>
        <v>6</v>
      </c>
      <c r="J674" t="b">
        <f t="shared" si="161"/>
        <v>0</v>
      </c>
      <c r="K674" t="str">
        <f t="shared" si="153"/>
        <v/>
      </c>
      <c r="L674" t="b">
        <f t="shared" si="162"/>
        <v>1</v>
      </c>
      <c r="M674" t="str">
        <f t="shared" si="154"/>
        <v>Burlingame</v>
      </c>
      <c r="N674">
        <f t="shared" si="163"/>
        <v>41</v>
      </c>
      <c r="O674" t="b">
        <f t="shared" si="164"/>
        <v>0</v>
      </c>
      <c r="P674" t="str">
        <f t="shared" si="165"/>
        <v/>
      </c>
      <c r="Q674" t="str">
        <f t="shared" ca="1" si="166"/>
        <v/>
      </c>
      <c r="W674">
        <v>9066</v>
      </c>
      <c r="Z674" t="str">
        <f t="shared" si="152"/>
        <v/>
      </c>
    </row>
    <row r="675" spans="1:26" x14ac:dyDescent="0.2">
      <c r="A675" s="1"/>
      <c r="B675" s="1"/>
      <c r="C675" s="1"/>
      <c r="D675" s="1"/>
      <c r="E675" s="1" t="s">
        <v>182</v>
      </c>
      <c r="F675" s="1" t="s">
        <v>70</v>
      </c>
      <c r="G675" s="1" t="s">
        <v>810</v>
      </c>
      <c r="H675">
        <f t="shared" si="160"/>
        <v>5</v>
      </c>
      <c r="I675">
        <f>IF(ISBLANK(A675),I674/1,LOOKUP(Sheet1!G675,FIPS!A$3:A$55,FIPS!C$3:C$55))</f>
        <v>6</v>
      </c>
      <c r="J675" t="b">
        <f t="shared" si="161"/>
        <v>0</v>
      </c>
      <c r="K675" t="str">
        <f t="shared" si="153"/>
        <v/>
      </c>
      <c r="L675" t="b">
        <f t="shared" si="162"/>
        <v>1</v>
      </c>
      <c r="M675" t="str">
        <f t="shared" si="154"/>
        <v>Daly City</v>
      </c>
      <c r="N675">
        <f t="shared" si="163"/>
        <v>41</v>
      </c>
      <c r="O675" t="b">
        <f t="shared" si="164"/>
        <v>0</v>
      </c>
      <c r="P675" t="str">
        <f t="shared" si="165"/>
        <v/>
      </c>
      <c r="Q675" t="str">
        <f t="shared" ca="1" si="166"/>
        <v/>
      </c>
      <c r="W675">
        <v>17918</v>
      </c>
      <c r="Z675" t="str">
        <f t="shared" si="152"/>
        <v/>
      </c>
    </row>
    <row r="676" spans="1:26" x14ac:dyDescent="0.2">
      <c r="A676" s="1"/>
      <c r="B676" s="1"/>
      <c r="C676" s="1"/>
      <c r="D676" s="1"/>
      <c r="E676" s="1" t="s">
        <v>377</v>
      </c>
      <c r="F676" s="1">
        <v>6</v>
      </c>
      <c r="G676" s="1" t="s">
        <v>811</v>
      </c>
      <c r="H676">
        <f t="shared" si="160"/>
        <v>5</v>
      </c>
      <c r="I676">
        <f>IF(ISBLANK(A676),I675/1,LOOKUP(Sheet1!G676,FIPS!A$3:A$55,FIPS!C$3:C$55))</f>
        <v>6</v>
      </c>
      <c r="J676" t="b">
        <f t="shared" si="161"/>
        <v>0</v>
      </c>
      <c r="K676" t="str">
        <f t="shared" si="153"/>
        <v/>
      </c>
      <c r="L676" t="b">
        <f t="shared" si="162"/>
        <v>1</v>
      </c>
      <c r="M676" t="str">
        <f t="shared" si="154"/>
        <v>East Palo Alto</v>
      </c>
      <c r="N676">
        <f t="shared" si="163"/>
        <v>41</v>
      </c>
      <c r="O676" t="b">
        <f t="shared" si="164"/>
        <v>0</v>
      </c>
      <c r="P676" t="str">
        <f t="shared" si="165"/>
        <v/>
      </c>
      <c r="Q676" t="str">
        <f t="shared" ca="1" si="166"/>
        <v/>
      </c>
      <c r="W676">
        <v>20956</v>
      </c>
      <c r="Z676" t="str">
        <f t="shared" si="152"/>
        <v/>
      </c>
    </row>
    <row r="677" spans="1:26" x14ac:dyDescent="0.2">
      <c r="A677" s="1"/>
      <c r="B677" s="1"/>
      <c r="C677" s="1"/>
      <c r="D677" s="1"/>
      <c r="E677" s="1" t="s">
        <v>812</v>
      </c>
      <c r="F677" s="1" t="s">
        <v>35</v>
      </c>
      <c r="G677" s="1" t="s">
        <v>813</v>
      </c>
      <c r="H677">
        <f t="shared" si="160"/>
        <v>5</v>
      </c>
      <c r="I677">
        <f>IF(ISBLANK(A677),I676/1,LOOKUP(Sheet1!G677,FIPS!A$3:A$55,FIPS!C$3:C$55))</f>
        <v>6</v>
      </c>
      <c r="J677" t="b">
        <f t="shared" si="161"/>
        <v>0</v>
      </c>
      <c r="K677" t="str">
        <f t="shared" si="153"/>
        <v/>
      </c>
      <c r="L677" t="b">
        <f t="shared" si="162"/>
        <v>1</v>
      </c>
      <c r="M677" t="str">
        <f t="shared" si="154"/>
        <v>Foster City</v>
      </c>
      <c r="N677">
        <f t="shared" si="163"/>
        <v>41</v>
      </c>
      <c r="O677" t="b">
        <f t="shared" si="164"/>
        <v>0</v>
      </c>
      <c r="P677" t="str">
        <f t="shared" si="165"/>
        <v/>
      </c>
      <c r="Q677" t="str">
        <f t="shared" ca="1" si="166"/>
        <v/>
      </c>
      <c r="W677">
        <v>25338</v>
      </c>
      <c r="Z677" t="str">
        <f t="shared" si="152"/>
        <v/>
      </c>
    </row>
    <row r="678" spans="1:26" x14ac:dyDescent="0.2">
      <c r="A678" s="1"/>
      <c r="B678" s="1"/>
      <c r="C678" s="1"/>
      <c r="D678" s="1"/>
      <c r="E678" s="1" t="s">
        <v>814</v>
      </c>
      <c r="F678" s="1" t="s">
        <v>6</v>
      </c>
      <c r="G678" s="1" t="s">
        <v>815</v>
      </c>
      <c r="H678">
        <f t="shared" ref="H678:H693" si="167">IF(ISBLANK(A678),H677/1,A678)</f>
        <v>5</v>
      </c>
      <c r="I678">
        <f>IF(ISBLANK(A678),I677/1,LOOKUP(Sheet1!G678,FIPS!A$3:A$55,FIPS!C$3:C$55))</f>
        <v>6</v>
      </c>
      <c r="J678" t="b">
        <f t="shared" ref="J678:J709" si="168">NOT(ISBLANK(B678))</f>
        <v>0</v>
      </c>
      <c r="K678" t="str">
        <f t="shared" si="153"/>
        <v/>
      </c>
      <c r="L678" t="b">
        <f t="shared" ref="L678:L709" si="169">IF(NOT(J678),AND(NOT(ISBLANK(E678)),E678&lt;&gt;"999"),FALSE())</f>
        <v>1</v>
      </c>
      <c r="M678" t="str">
        <f t="shared" si="154"/>
        <v>Hillsborough</v>
      </c>
      <c r="N678">
        <f t="shared" ref="N678:N725" si="170">IF(ISBLANK(A678),IF(ISBLANK(B678),N677,B678/1),"")</f>
        <v>41</v>
      </c>
      <c r="O678" t="b">
        <f t="shared" ref="O678:O725" si="171">AND(ISNUMBER(N678),E678="999",NOT(J678))</f>
        <v>0</v>
      </c>
      <c r="P678" t="str">
        <f>IF(O678,17-MATCH(N678-1,N661:N677),"")</f>
        <v/>
      </c>
      <c r="Q678" t="str">
        <f t="shared" ca="1" si="166"/>
        <v/>
      </c>
      <c r="W678">
        <v>33790</v>
      </c>
      <c r="Z678" t="str">
        <f t="shared" si="152"/>
        <v/>
      </c>
    </row>
    <row r="679" spans="1:26" x14ac:dyDescent="0.2">
      <c r="A679" s="1"/>
      <c r="B679" s="1"/>
      <c r="C679" s="1"/>
      <c r="D679" s="1"/>
      <c r="E679" s="1" t="s">
        <v>816</v>
      </c>
      <c r="F679" s="1" t="s">
        <v>35</v>
      </c>
      <c r="G679" s="1" t="s">
        <v>817</v>
      </c>
      <c r="H679">
        <f t="shared" si="167"/>
        <v>5</v>
      </c>
      <c r="I679">
        <f>IF(ISBLANK(A679),I678/1,LOOKUP(Sheet1!G679,FIPS!A$3:A$55,FIPS!C$3:C$55))</f>
        <v>6</v>
      </c>
      <c r="J679" t="b">
        <f t="shared" si="168"/>
        <v>0</v>
      </c>
      <c r="K679" t="str">
        <f t="shared" si="153"/>
        <v/>
      </c>
      <c r="L679" t="b">
        <f t="shared" si="169"/>
        <v>1</v>
      </c>
      <c r="M679" t="str">
        <f t="shared" si="154"/>
        <v>Menlo Park</v>
      </c>
      <c r="N679">
        <f t="shared" si="170"/>
        <v>41</v>
      </c>
      <c r="O679" t="b">
        <f t="shared" si="171"/>
        <v>0</v>
      </c>
      <c r="P679" t="str">
        <f t="shared" ref="P679:P725" si="172">IF(O679,17-MATCH(N679-1,N661:N678),"")</f>
        <v/>
      </c>
      <c r="Q679" t="str">
        <f t="shared" ca="1" si="166"/>
        <v/>
      </c>
      <c r="W679">
        <v>46870</v>
      </c>
      <c r="Z679" t="str">
        <f t="shared" si="152"/>
        <v/>
      </c>
    </row>
    <row r="680" spans="1:26" x14ac:dyDescent="0.2">
      <c r="A680" s="1"/>
      <c r="B680" s="1"/>
      <c r="C680" s="1"/>
      <c r="D680" s="1"/>
      <c r="E680" s="1" t="s">
        <v>818</v>
      </c>
      <c r="F680" s="1" t="s">
        <v>6</v>
      </c>
      <c r="G680" s="1" t="s">
        <v>819</v>
      </c>
      <c r="H680">
        <f t="shared" si="167"/>
        <v>5</v>
      </c>
      <c r="I680">
        <f>IF(ISBLANK(A680),I679/1,LOOKUP(Sheet1!G680,FIPS!A$3:A$55,FIPS!C$3:C$55))</f>
        <v>6</v>
      </c>
      <c r="J680" t="b">
        <f t="shared" si="168"/>
        <v>0</v>
      </c>
      <c r="K680" t="str">
        <f t="shared" si="153"/>
        <v/>
      </c>
      <c r="L680" t="b">
        <f t="shared" si="169"/>
        <v>1</v>
      </c>
      <c r="M680" t="str">
        <f t="shared" si="154"/>
        <v>Millbrae</v>
      </c>
      <c r="N680">
        <f t="shared" si="170"/>
        <v>41</v>
      </c>
      <c r="O680" t="b">
        <f t="shared" si="171"/>
        <v>0</v>
      </c>
      <c r="P680" t="str">
        <f t="shared" si="172"/>
        <v/>
      </c>
      <c r="Q680" t="str">
        <f t="shared" ca="1" si="166"/>
        <v/>
      </c>
      <c r="W680">
        <v>47406</v>
      </c>
      <c r="Z680" t="str">
        <f t="shared" si="152"/>
        <v/>
      </c>
    </row>
    <row r="681" spans="1:26" x14ac:dyDescent="0.2">
      <c r="A681" s="1"/>
      <c r="B681" s="1"/>
      <c r="C681" s="1"/>
      <c r="D681" s="1"/>
      <c r="E681" s="1" t="s">
        <v>820</v>
      </c>
      <c r="F681" s="1" t="s">
        <v>35</v>
      </c>
      <c r="G681" s="1" t="s">
        <v>821</v>
      </c>
      <c r="H681">
        <f t="shared" si="167"/>
        <v>5</v>
      </c>
      <c r="I681">
        <f>IF(ISBLANK(A681),I680/1,LOOKUP(Sheet1!G681,FIPS!A$3:A$55,FIPS!C$3:C$55))</f>
        <v>6</v>
      </c>
      <c r="J681" t="b">
        <f t="shared" si="168"/>
        <v>0</v>
      </c>
      <c r="K681" t="str">
        <f t="shared" si="153"/>
        <v/>
      </c>
      <c r="L681" t="b">
        <f t="shared" si="169"/>
        <v>1</v>
      </c>
      <c r="M681" t="str">
        <f t="shared" si="154"/>
        <v>Pacifica</v>
      </c>
      <c r="N681">
        <f t="shared" si="170"/>
        <v>41</v>
      </c>
      <c r="O681" t="b">
        <f t="shared" si="171"/>
        <v>0</v>
      </c>
      <c r="P681" t="str">
        <f t="shared" si="172"/>
        <v/>
      </c>
      <c r="Q681" t="str">
        <f t="shared" ca="1" si="166"/>
        <v/>
      </c>
      <c r="W681">
        <v>54806</v>
      </c>
      <c r="Z681" t="str">
        <f t="shared" si="152"/>
        <v/>
      </c>
    </row>
    <row r="682" spans="1:26" x14ac:dyDescent="0.2">
      <c r="A682" s="1"/>
      <c r="B682" s="1"/>
      <c r="C682" s="1"/>
      <c r="D682" s="1"/>
      <c r="E682" s="1" t="s">
        <v>241</v>
      </c>
      <c r="F682" s="1">
        <v>4</v>
      </c>
      <c r="G682" s="1" t="s">
        <v>822</v>
      </c>
      <c r="H682">
        <f t="shared" si="167"/>
        <v>5</v>
      </c>
      <c r="I682">
        <f>IF(ISBLANK(A682),I681/1,LOOKUP(Sheet1!G682,FIPS!A$3:A$55,FIPS!C$3:C$55))</f>
        <v>6</v>
      </c>
      <c r="J682" t="b">
        <f t="shared" si="168"/>
        <v>0</v>
      </c>
      <c r="K682" t="str">
        <f t="shared" si="153"/>
        <v/>
      </c>
      <c r="L682" t="b">
        <f t="shared" si="169"/>
        <v>1</v>
      </c>
      <c r="M682" t="str">
        <f t="shared" si="154"/>
        <v>Redwood City</v>
      </c>
      <c r="N682">
        <f t="shared" si="170"/>
        <v>41</v>
      </c>
      <c r="O682" t="b">
        <f t="shared" si="171"/>
        <v>0</v>
      </c>
      <c r="P682" t="str">
        <f t="shared" si="172"/>
        <v/>
      </c>
      <c r="Q682" t="str">
        <f t="shared" ca="1" si="166"/>
        <v/>
      </c>
      <c r="W682">
        <v>60102</v>
      </c>
      <c r="Z682" t="str">
        <f t="shared" si="152"/>
        <v/>
      </c>
    </row>
    <row r="683" spans="1:26" x14ac:dyDescent="0.2">
      <c r="A683" s="1"/>
      <c r="B683" s="1"/>
      <c r="C683" s="1"/>
      <c r="D683" s="1"/>
      <c r="E683" s="1" t="s">
        <v>823</v>
      </c>
      <c r="F683" s="1" t="s">
        <v>35</v>
      </c>
      <c r="G683" s="1" t="s">
        <v>824</v>
      </c>
      <c r="H683">
        <f t="shared" si="167"/>
        <v>5</v>
      </c>
      <c r="I683">
        <f>IF(ISBLANK(A683),I682/1,LOOKUP(Sheet1!G683,FIPS!A$3:A$55,FIPS!C$3:C$55))</f>
        <v>6</v>
      </c>
      <c r="J683" t="b">
        <f t="shared" si="168"/>
        <v>0</v>
      </c>
      <c r="K683" t="str">
        <f t="shared" si="153"/>
        <v/>
      </c>
      <c r="L683" t="b">
        <f t="shared" si="169"/>
        <v>1</v>
      </c>
      <c r="M683" t="str">
        <f t="shared" si="154"/>
        <v>San Bruno</v>
      </c>
      <c r="N683">
        <f t="shared" si="170"/>
        <v>41</v>
      </c>
      <c r="O683" t="b">
        <f t="shared" si="171"/>
        <v>0</v>
      </c>
      <c r="P683" t="str">
        <f t="shared" si="172"/>
        <v/>
      </c>
      <c r="Q683" t="str">
        <f t="shared" ca="1" si="166"/>
        <v/>
      </c>
      <c r="W683">
        <v>65028</v>
      </c>
      <c r="Z683" t="str">
        <f t="shared" si="152"/>
        <v/>
      </c>
    </row>
    <row r="684" spans="1:26" x14ac:dyDescent="0.2">
      <c r="A684" s="1"/>
      <c r="B684" s="1"/>
      <c r="C684" s="1"/>
      <c r="D684" s="1"/>
      <c r="E684" s="1" t="s">
        <v>825</v>
      </c>
      <c r="F684" s="1">
        <v>5</v>
      </c>
      <c r="G684" s="1" t="s">
        <v>826</v>
      </c>
      <c r="H684">
        <f t="shared" si="167"/>
        <v>5</v>
      </c>
      <c r="I684">
        <f>IF(ISBLANK(A684),I683/1,LOOKUP(Sheet1!G684,FIPS!A$3:A$55,FIPS!C$3:C$55))</f>
        <v>6</v>
      </c>
      <c r="J684" t="b">
        <f t="shared" si="168"/>
        <v>0</v>
      </c>
      <c r="K684" t="str">
        <f t="shared" si="153"/>
        <v/>
      </c>
      <c r="L684" t="b">
        <f t="shared" si="169"/>
        <v>1</v>
      </c>
      <c r="M684" t="str">
        <f t="shared" si="154"/>
        <v>San Carlos</v>
      </c>
      <c r="N684">
        <f t="shared" si="170"/>
        <v>41</v>
      </c>
      <c r="O684" t="b">
        <f t="shared" si="171"/>
        <v>0</v>
      </c>
      <c r="P684" t="str">
        <f t="shared" si="172"/>
        <v/>
      </c>
      <c r="Q684" t="str">
        <f t="shared" ca="1" si="166"/>
        <v/>
      </c>
      <c r="W684">
        <v>65070</v>
      </c>
      <c r="Z684" t="str">
        <f t="shared" si="152"/>
        <v/>
      </c>
    </row>
    <row r="685" spans="1:26" x14ac:dyDescent="0.2">
      <c r="A685" s="1"/>
      <c r="B685" s="1"/>
      <c r="C685" s="1"/>
      <c r="D685" s="1"/>
      <c r="E685" s="1" t="s">
        <v>827</v>
      </c>
      <c r="F685" s="1">
        <v>4</v>
      </c>
      <c r="G685" s="1" t="s">
        <v>828</v>
      </c>
      <c r="H685">
        <f t="shared" si="167"/>
        <v>5</v>
      </c>
      <c r="I685">
        <f>IF(ISBLANK(A685),I684/1,LOOKUP(Sheet1!G685,FIPS!A$3:A$55,FIPS!C$3:C$55))</f>
        <v>6</v>
      </c>
      <c r="J685" t="b">
        <f t="shared" si="168"/>
        <v>0</v>
      </c>
      <c r="K685" t="str">
        <f t="shared" si="153"/>
        <v/>
      </c>
      <c r="L685" t="b">
        <f t="shared" si="169"/>
        <v>1</v>
      </c>
      <c r="M685" t="str">
        <f t="shared" si="154"/>
        <v>San Mateo</v>
      </c>
      <c r="N685">
        <f t="shared" si="170"/>
        <v>41</v>
      </c>
      <c r="O685" t="b">
        <f t="shared" si="171"/>
        <v>0</v>
      </c>
      <c r="P685" t="str">
        <f t="shared" si="172"/>
        <v/>
      </c>
      <c r="Q685" t="str">
        <f t="shared" ca="1" si="166"/>
        <v/>
      </c>
      <c r="W685">
        <v>68252</v>
      </c>
      <c r="Z685" t="str">
        <f t="shared" si="152"/>
        <v/>
      </c>
    </row>
    <row r="686" spans="1:26" x14ac:dyDescent="0.2">
      <c r="A686" s="1"/>
      <c r="B686" s="1"/>
      <c r="C686" s="1"/>
      <c r="D686" s="1"/>
      <c r="E686" s="1" t="s">
        <v>829</v>
      </c>
      <c r="F686" s="1">
        <v>4</v>
      </c>
      <c r="G686" s="1" t="s">
        <v>830</v>
      </c>
      <c r="H686">
        <f t="shared" si="167"/>
        <v>5</v>
      </c>
      <c r="I686">
        <f>IF(ISBLANK(A686),I685/1,LOOKUP(Sheet1!G686,FIPS!A$3:A$55,FIPS!C$3:C$55))</f>
        <v>6</v>
      </c>
      <c r="J686" t="b">
        <f t="shared" si="168"/>
        <v>0</v>
      </c>
      <c r="K686" t="str">
        <f t="shared" si="153"/>
        <v/>
      </c>
      <c r="L686" t="b">
        <f t="shared" si="169"/>
        <v>1</v>
      </c>
      <c r="M686" t="str">
        <f t="shared" si="154"/>
        <v>South San Francisco</v>
      </c>
      <c r="N686">
        <f t="shared" si="170"/>
        <v>41</v>
      </c>
      <c r="O686" t="b">
        <f t="shared" si="171"/>
        <v>0</v>
      </c>
      <c r="P686" t="str">
        <f t="shared" si="172"/>
        <v/>
      </c>
      <c r="Q686" t="str">
        <f t="shared" ca="1" si="166"/>
        <v/>
      </c>
      <c r="W686">
        <v>73262</v>
      </c>
      <c r="Z686" t="str">
        <f t="shared" si="152"/>
        <v/>
      </c>
    </row>
    <row r="687" spans="1:26" x14ac:dyDescent="0.2">
      <c r="A687" s="1"/>
      <c r="B687" s="1"/>
      <c r="C687" s="1"/>
      <c r="D687" s="1"/>
      <c r="E687" s="1" t="s">
        <v>8</v>
      </c>
      <c r="F687" s="1">
        <v>9</v>
      </c>
      <c r="G687" s="1" t="s">
        <v>801</v>
      </c>
      <c r="H687">
        <f t="shared" si="167"/>
        <v>5</v>
      </c>
      <c r="I687">
        <f>IF(ISBLANK(A687),I686/1,LOOKUP(Sheet1!G687,FIPS!A$3:A$55,FIPS!C$3:C$55))</f>
        <v>6</v>
      </c>
      <c r="J687" t="b">
        <f t="shared" si="168"/>
        <v>0</v>
      </c>
      <c r="K687" t="str">
        <f t="shared" si="153"/>
        <v/>
      </c>
      <c r="L687" t="b">
        <f t="shared" si="169"/>
        <v>0</v>
      </c>
      <c r="M687" t="str">
        <f t="shared" si="154"/>
        <v/>
      </c>
      <c r="N687">
        <f t="shared" si="170"/>
        <v>41</v>
      </c>
      <c r="O687" t="b">
        <f t="shared" si="171"/>
        <v>1</v>
      </c>
      <c r="P687">
        <f t="shared" si="172"/>
        <v>14</v>
      </c>
      <c r="Q687" t="str">
        <f t="shared" ca="1" si="166"/>
        <v>023,031,062,074,088,109,154,156,186,215,229,231,246,272</v>
      </c>
      <c r="W687">
        <v>99999</v>
      </c>
      <c r="Z687" t="str">
        <f t="shared" si="152"/>
        <v/>
      </c>
    </row>
    <row r="688" spans="1:26" x14ac:dyDescent="0.2">
      <c r="A688" s="1"/>
      <c r="B688" s="1" t="s">
        <v>127</v>
      </c>
      <c r="C688" s="1" t="s">
        <v>581</v>
      </c>
      <c r="D688" s="1">
        <v>1</v>
      </c>
      <c r="E688" s="1"/>
      <c r="F688" s="1"/>
      <c r="G688" s="1" t="s">
        <v>831</v>
      </c>
      <c r="H688">
        <f t="shared" si="167"/>
        <v>5</v>
      </c>
      <c r="I688">
        <f>IF(ISBLANK(A688),I687/1,LOOKUP(Sheet1!G688,FIPS!A$3:A$55,FIPS!C$3:C$55))</f>
        <v>6</v>
      </c>
      <c r="J688" t="b">
        <f t="shared" si="168"/>
        <v>1</v>
      </c>
      <c r="K688" t="str">
        <f t="shared" si="153"/>
        <v>Santa Barbara</v>
      </c>
      <c r="L688" t="b">
        <f t="shared" si="169"/>
        <v>0</v>
      </c>
      <c r="M688" t="str">
        <f t="shared" si="154"/>
        <v/>
      </c>
      <c r="N688">
        <f t="shared" si="170"/>
        <v>42</v>
      </c>
      <c r="O688" t="b">
        <f t="shared" si="171"/>
        <v>0</v>
      </c>
      <c r="P688" t="str">
        <f t="shared" si="172"/>
        <v/>
      </c>
      <c r="Q688" t="str">
        <f t="shared" ca="1" si="166"/>
        <v/>
      </c>
      <c r="T688">
        <v>83</v>
      </c>
      <c r="U688">
        <v>2</v>
      </c>
      <c r="V688">
        <v>7480</v>
      </c>
      <c r="Z688" t="str">
        <f t="shared" si="152"/>
        <v/>
      </c>
    </row>
    <row r="689" spans="1:26" x14ac:dyDescent="0.2">
      <c r="A689" s="1"/>
      <c r="B689" s="1"/>
      <c r="C689" s="1"/>
      <c r="D689" s="1"/>
      <c r="E689" s="1" t="s">
        <v>103</v>
      </c>
      <c r="F689" s="1">
        <v>6</v>
      </c>
      <c r="G689" s="1" t="s">
        <v>832</v>
      </c>
      <c r="H689">
        <f t="shared" si="167"/>
        <v>5</v>
      </c>
      <c r="I689">
        <f>IF(ISBLANK(A689),I688/1,LOOKUP(Sheet1!G689,FIPS!A$3:A$55,FIPS!C$3:C$55))</f>
        <v>6</v>
      </c>
      <c r="J689" t="b">
        <f t="shared" si="168"/>
        <v>0</v>
      </c>
      <c r="K689" t="str">
        <f t="shared" si="153"/>
        <v/>
      </c>
      <c r="L689" t="b">
        <f t="shared" si="169"/>
        <v>1</v>
      </c>
      <c r="M689" t="str">
        <f t="shared" si="154"/>
        <v>Carpinterla</v>
      </c>
      <c r="N689">
        <f t="shared" si="170"/>
        <v>42</v>
      </c>
      <c r="O689" t="b">
        <f t="shared" si="171"/>
        <v>0</v>
      </c>
      <c r="P689" t="str">
        <f t="shared" si="172"/>
        <v/>
      </c>
      <c r="Q689" t="str">
        <f t="shared" ca="1" si="166"/>
        <v/>
      </c>
      <c r="W689">
        <v>11446</v>
      </c>
      <c r="Z689" t="str">
        <f t="shared" si="152"/>
        <v/>
      </c>
    </row>
    <row r="690" spans="1:26" x14ac:dyDescent="0.2">
      <c r="A690" s="1"/>
      <c r="B690" s="1"/>
      <c r="C690" s="1"/>
      <c r="D690" s="1"/>
      <c r="E690" s="1" t="s">
        <v>833</v>
      </c>
      <c r="F690" s="1">
        <v>5</v>
      </c>
      <c r="G690" s="1" t="s">
        <v>834</v>
      </c>
      <c r="H690">
        <f t="shared" si="167"/>
        <v>5</v>
      </c>
      <c r="I690">
        <f>IF(ISBLANK(A690),I689/1,LOOKUP(Sheet1!G690,FIPS!A$3:A$55,FIPS!C$3:C$55))</f>
        <v>6</v>
      </c>
      <c r="J690" t="b">
        <f t="shared" si="168"/>
        <v>0</v>
      </c>
      <c r="K690" t="str">
        <f t="shared" si="153"/>
        <v/>
      </c>
      <c r="L690" t="b">
        <f t="shared" si="169"/>
        <v>1</v>
      </c>
      <c r="M690" t="str">
        <f t="shared" si="154"/>
        <v>Lompoc</v>
      </c>
      <c r="N690">
        <f t="shared" si="170"/>
        <v>42</v>
      </c>
      <c r="O690" t="b">
        <f t="shared" si="171"/>
        <v>0</v>
      </c>
      <c r="P690" t="str">
        <f t="shared" si="172"/>
        <v/>
      </c>
      <c r="Q690" t="str">
        <f t="shared" ca="1" si="166"/>
        <v/>
      </c>
      <c r="W690">
        <v>42524</v>
      </c>
      <c r="Z690" t="str">
        <f t="shared" si="152"/>
        <v/>
      </c>
    </row>
    <row r="691" spans="1:26" x14ac:dyDescent="0.2">
      <c r="A691" s="1"/>
      <c r="B691" s="1"/>
      <c r="C691" s="1"/>
      <c r="D691" s="1"/>
      <c r="E691" s="1" t="s">
        <v>835</v>
      </c>
      <c r="F691" s="1">
        <v>4</v>
      </c>
      <c r="G691" s="1" t="s">
        <v>836</v>
      </c>
      <c r="H691">
        <f t="shared" si="167"/>
        <v>5</v>
      </c>
      <c r="I691">
        <f>IF(ISBLANK(A691),I690/1,LOOKUP(Sheet1!G691,FIPS!A$3:A$55,FIPS!C$3:C$55))</f>
        <v>6</v>
      </c>
      <c r="J691" t="b">
        <f t="shared" si="168"/>
        <v>0</v>
      </c>
      <c r="K691" t="str">
        <f t="shared" si="153"/>
        <v/>
      </c>
      <c r="L691" t="b">
        <f t="shared" si="169"/>
        <v>1</v>
      </c>
      <c r="M691" t="str">
        <f t="shared" si="154"/>
        <v>Santa Barba‚Äùra</v>
      </c>
      <c r="N691">
        <f t="shared" si="170"/>
        <v>42</v>
      </c>
      <c r="O691" t="b">
        <f t="shared" si="171"/>
        <v>0</v>
      </c>
      <c r="P691" t="str">
        <f t="shared" si="172"/>
        <v/>
      </c>
      <c r="Q691" t="str">
        <f t="shared" ca="1" si="166"/>
        <v/>
      </c>
      <c r="W691">
        <v>69070</v>
      </c>
      <c r="Z691" t="str">
        <f t="shared" si="152"/>
        <v/>
      </c>
    </row>
    <row r="692" spans="1:26" x14ac:dyDescent="0.2">
      <c r="A692" s="1"/>
      <c r="B692" s="1"/>
      <c r="C692" s="1"/>
      <c r="D692" s="1"/>
      <c r="E692" s="1" t="s">
        <v>837</v>
      </c>
      <c r="F692" s="1">
        <v>4</v>
      </c>
      <c r="G692" s="1" t="s">
        <v>838</v>
      </c>
      <c r="H692">
        <f t="shared" si="167"/>
        <v>5</v>
      </c>
      <c r="I692">
        <f>IF(ISBLANK(A692),I691/1,LOOKUP(Sheet1!G692,FIPS!A$3:A$55,FIPS!C$3:C$55))</f>
        <v>6</v>
      </c>
      <c r="J692" t="b">
        <f t="shared" si="168"/>
        <v>0</v>
      </c>
      <c r="K692" t="str">
        <f t="shared" si="153"/>
        <v/>
      </c>
      <c r="L692" t="b">
        <f t="shared" si="169"/>
        <v>1</v>
      </c>
      <c r="M692" t="str">
        <f t="shared" si="154"/>
        <v>Santa Maria</v>
      </c>
      <c r="N692">
        <f t="shared" si="170"/>
        <v>42</v>
      </c>
      <c r="O692" t="b">
        <f t="shared" si="171"/>
        <v>0</v>
      </c>
      <c r="P692" t="str">
        <f t="shared" si="172"/>
        <v/>
      </c>
      <c r="Q692" t="str">
        <f t="shared" ca="1" si="166"/>
        <v/>
      </c>
      <c r="W692">
        <v>69196</v>
      </c>
      <c r="Z692" t="str">
        <f t="shared" si="152"/>
        <v/>
      </c>
    </row>
    <row r="693" spans="1:26" x14ac:dyDescent="0.2">
      <c r="A693" s="1"/>
      <c r="B693" s="1"/>
      <c r="C693" s="1"/>
      <c r="D693" s="1"/>
      <c r="E693" s="1" t="s">
        <v>8</v>
      </c>
      <c r="F693" s="1">
        <v>9</v>
      </c>
      <c r="G693" s="1" t="s">
        <v>839</v>
      </c>
      <c r="H693">
        <f t="shared" si="167"/>
        <v>5</v>
      </c>
      <c r="I693">
        <f>IF(ISBLANK(A693),I692/1,LOOKUP(Sheet1!G693,FIPS!A$3:A$55,FIPS!C$3:C$55))</f>
        <v>6</v>
      </c>
      <c r="J693" t="b">
        <f t="shared" si="168"/>
        <v>0</v>
      </c>
      <c r="K693" t="str">
        <f t="shared" si="153"/>
        <v/>
      </c>
      <c r="L693" t="b">
        <f t="shared" si="169"/>
        <v>0</v>
      </c>
      <c r="M693" t="str">
        <f t="shared" si="154"/>
        <v/>
      </c>
      <c r="N693">
        <f t="shared" si="170"/>
        <v>42</v>
      </c>
      <c r="O693" t="b">
        <f t="shared" si="171"/>
        <v>1</v>
      </c>
      <c r="P693">
        <f t="shared" si="172"/>
        <v>4</v>
      </c>
      <c r="Q693" t="str">
        <f t="shared" ca="1" si="166"/>
        <v>037,139,251,256</v>
      </c>
      <c r="W693">
        <v>99999</v>
      </c>
      <c r="Z693" t="str">
        <f t="shared" si="152"/>
        <v/>
      </c>
    </row>
    <row r="694" spans="1:26" x14ac:dyDescent="0.2">
      <c r="A694" s="1"/>
      <c r="B694" s="1" t="s">
        <v>135</v>
      </c>
      <c r="C694" s="1" t="s">
        <v>835</v>
      </c>
      <c r="D694" s="1">
        <v>1</v>
      </c>
      <c r="E694" s="1"/>
      <c r="F694" s="1"/>
      <c r="G694" s="1" t="s">
        <v>840</v>
      </c>
      <c r="H694">
        <f t="shared" ref="H694:H758" si="173">IF(ISBLANK(A694),H693/1,A694)</f>
        <v>5</v>
      </c>
      <c r="I694">
        <f>IF(ISBLANK(A694),I693/1,LOOKUP(Sheet1!G694,FIPS!A$3:A$55,FIPS!C$3:C$55))</f>
        <v>6</v>
      </c>
      <c r="J694" t="b">
        <f t="shared" si="168"/>
        <v>1</v>
      </c>
      <c r="K694" t="str">
        <f t="shared" si="153"/>
        <v>Santa Clara</v>
      </c>
      <c r="L694" t="b">
        <f t="shared" si="169"/>
        <v>0</v>
      </c>
      <c r="M694" t="str">
        <f t="shared" si="154"/>
        <v/>
      </c>
      <c r="N694">
        <f t="shared" si="170"/>
        <v>43</v>
      </c>
      <c r="O694" t="b">
        <f t="shared" si="171"/>
        <v>0</v>
      </c>
      <c r="P694" t="str">
        <f t="shared" si="172"/>
        <v/>
      </c>
      <c r="Q694" t="str">
        <f t="shared" ca="1" si="166"/>
        <v/>
      </c>
      <c r="T694">
        <v>85</v>
      </c>
      <c r="U694">
        <v>0</v>
      </c>
      <c r="V694">
        <v>7400</v>
      </c>
      <c r="Z694" t="str">
        <f t="shared" si="152"/>
        <v/>
      </c>
    </row>
    <row r="695" spans="1:26" x14ac:dyDescent="0.2">
      <c r="A695" s="1"/>
      <c r="B695" s="1"/>
      <c r="C695" s="1"/>
      <c r="D695" s="1"/>
      <c r="E695" s="1" t="s">
        <v>96</v>
      </c>
      <c r="F695" s="1">
        <v>5</v>
      </c>
      <c r="G695" s="1" t="s">
        <v>841</v>
      </c>
      <c r="H695">
        <f t="shared" si="173"/>
        <v>5</v>
      </c>
      <c r="I695">
        <f>IF(ISBLANK(A695),I694/1,LOOKUP(Sheet1!G695,FIPS!A$3:A$55,FIPS!C$3:C$55))</f>
        <v>6</v>
      </c>
      <c r="J695" t="b">
        <f t="shared" si="168"/>
        <v>0</v>
      </c>
      <c r="K695" t="str">
        <f t="shared" si="153"/>
        <v/>
      </c>
      <c r="L695" t="b">
        <f t="shared" si="169"/>
        <v>1</v>
      </c>
      <c r="M695" t="str">
        <f t="shared" si="154"/>
        <v>Campbell</v>
      </c>
      <c r="N695">
        <f t="shared" si="170"/>
        <v>43</v>
      </c>
      <c r="O695" t="b">
        <f t="shared" si="171"/>
        <v>0</v>
      </c>
      <c r="P695" t="str">
        <f t="shared" si="172"/>
        <v/>
      </c>
      <c r="Q695" t="str">
        <f t="shared" ca="1" si="166"/>
        <v/>
      </c>
      <c r="W695">
        <v>10340</v>
      </c>
      <c r="Z695" t="str">
        <f t="shared" si="152"/>
        <v/>
      </c>
    </row>
    <row r="696" spans="1:26" x14ac:dyDescent="0.2">
      <c r="A696" s="1"/>
      <c r="B696" s="1"/>
      <c r="C696" s="1"/>
      <c r="D696" s="1"/>
      <c r="E696" s="1" t="s">
        <v>177</v>
      </c>
      <c r="F696" s="1">
        <v>5</v>
      </c>
      <c r="G696" s="1" t="s">
        <v>842</v>
      </c>
      <c r="H696">
        <f t="shared" si="173"/>
        <v>5</v>
      </c>
      <c r="I696">
        <f>IF(ISBLANK(A696),I695/1,LOOKUP(Sheet1!G696,FIPS!A$3:A$55,FIPS!C$3:C$55))</f>
        <v>6</v>
      </c>
      <c r="J696" t="b">
        <f t="shared" si="168"/>
        <v>0</v>
      </c>
      <c r="K696" t="str">
        <f t="shared" si="153"/>
        <v/>
      </c>
      <c r="L696" t="b">
        <f t="shared" si="169"/>
        <v>1</v>
      </c>
      <c r="M696" t="str">
        <f t="shared" si="154"/>
        <v>Cupertino</v>
      </c>
      <c r="N696">
        <f t="shared" si="170"/>
        <v>43</v>
      </c>
      <c r="O696" t="b">
        <f t="shared" si="171"/>
        <v>0</v>
      </c>
      <c r="P696" t="str">
        <f t="shared" si="172"/>
        <v/>
      </c>
      <c r="Q696" t="str">
        <f t="shared" ca="1" si="166"/>
        <v/>
      </c>
      <c r="W696">
        <v>17610</v>
      </c>
      <c r="Z696" t="str">
        <f t="shared" si="152"/>
        <v/>
      </c>
    </row>
    <row r="697" spans="1:26" x14ac:dyDescent="0.2">
      <c r="A697" s="1"/>
      <c r="B697" s="1"/>
      <c r="C697" s="1"/>
      <c r="D697" s="1"/>
      <c r="E697" s="1" t="s">
        <v>843</v>
      </c>
      <c r="F697" s="1">
        <v>5</v>
      </c>
      <c r="G697" s="1" t="s">
        <v>844</v>
      </c>
      <c r="H697">
        <f t="shared" si="173"/>
        <v>5</v>
      </c>
      <c r="I697">
        <f>IF(ISBLANK(A697),I696/1,LOOKUP(Sheet1!G697,FIPS!A$3:A$55,FIPS!C$3:C$55))</f>
        <v>6</v>
      </c>
      <c r="J697" t="b">
        <f t="shared" si="168"/>
        <v>0</v>
      </c>
      <c r="K697" t="str">
        <f t="shared" si="153"/>
        <v/>
      </c>
      <c r="L697" t="b">
        <f t="shared" si="169"/>
        <v>1</v>
      </c>
      <c r="M697" t="str">
        <f t="shared" si="154"/>
        <v>Gilroy</v>
      </c>
      <c r="N697">
        <f t="shared" si="170"/>
        <v>43</v>
      </c>
      <c r="O697" t="b">
        <f t="shared" si="171"/>
        <v>0</v>
      </c>
      <c r="P697" t="str">
        <f t="shared" si="172"/>
        <v/>
      </c>
      <c r="Q697" t="str">
        <f t="shared" ca="1" si="166"/>
        <v/>
      </c>
      <c r="W697">
        <v>29504</v>
      </c>
      <c r="Z697" t="str">
        <f t="shared" si="152"/>
        <v/>
      </c>
    </row>
    <row r="698" spans="1:26" x14ac:dyDescent="0.2">
      <c r="A698" s="1"/>
      <c r="B698" s="1"/>
      <c r="C698" s="1"/>
      <c r="D698" s="1"/>
      <c r="E698" s="1" t="s">
        <v>845</v>
      </c>
      <c r="F698" s="1">
        <v>5</v>
      </c>
      <c r="G698" s="1" t="s">
        <v>846</v>
      </c>
      <c r="H698">
        <f t="shared" si="173"/>
        <v>5</v>
      </c>
      <c r="I698">
        <f>IF(ISBLANK(A698),I697/1,LOOKUP(Sheet1!G698,FIPS!A$3:A$55,FIPS!C$3:C$55))</f>
        <v>6</v>
      </c>
      <c r="J698" t="b">
        <f t="shared" si="168"/>
        <v>0</v>
      </c>
      <c r="K698" t="str">
        <f t="shared" si="153"/>
        <v/>
      </c>
      <c r="L698" t="b">
        <f t="shared" si="169"/>
        <v>1</v>
      </c>
      <c r="M698" t="str">
        <f t="shared" si="154"/>
        <v>Los Altos</v>
      </c>
      <c r="N698">
        <f t="shared" si="170"/>
        <v>43</v>
      </c>
      <c r="O698" t="b">
        <f t="shared" si="171"/>
        <v>0</v>
      </c>
      <c r="P698" t="str">
        <f t="shared" si="172"/>
        <v/>
      </c>
      <c r="Q698" t="str">
        <f t="shared" ca="1" si="166"/>
        <v/>
      </c>
      <c r="W698">
        <v>43280</v>
      </c>
      <c r="Z698" t="str">
        <f t="shared" si="152"/>
        <v/>
      </c>
    </row>
    <row r="699" spans="1:26" x14ac:dyDescent="0.2">
      <c r="A699" s="1"/>
      <c r="B699" s="1"/>
      <c r="C699" s="1"/>
      <c r="D699" s="1"/>
      <c r="E699" s="1" t="s">
        <v>847</v>
      </c>
      <c r="F699" s="1" t="s">
        <v>35</v>
      </c>
      <c r="G699" s="1" t="s">
        <v>848</v>
      </c>
      <c r="H699">
        <f t="shared" si="173"/>
        <v>5</v>
      </c>
      <c r="I699">
        <f>IF(ISBLANK(A699),I698/1,LOOKUP(Sheet1!G699,FIPS!A$3:A$55,FIPS!C$3:C$55))</f>
        <v>6</v>
      </c>
      <c r="J699" t="b">
        <f t="shared" si="168"/>
        <v>0</v>
      </c>
      <c r="K699" t="str">
        <f t="shared" si="153"/>
        <v/>
      </c>
      <c r="L699" t="b">
        <f t="shared" si="169"/>
        <v>1</v>
      </c>
      <c r="M699" t="str">
        <f t="shared" si="154"/>
        <v>Los Gates</v>
      </c>
      <c r="N699">
        <f t="shared" si="170"/>
        <v>43</v>
      </c>
      <c r="O699" t="b">
        <f t="shared" si="171"/>
        <v>0</v>
      </c>
      <c r="P699" t="str">
        <f t="shared" si="172"/>
        <v/>
      </c>
      <c r="Q699" t="str">
        <f t="shared" ca="1" si="166"/>
        <v/>
      </c>
      <c r="W699">
        <v>44112</v>
      </c>
      <c r="Z699" t="str">
        <f t="shared" si="152"/>
        <v/>
      </c>
    </row>
    <row r="700" spans="1:26" x14ac:dyDescent="0.2">
      <c r="A700" s="1"/>
      <c r="B700" s="1"/>
      <c r="C700" s="1"/>
      <c r="D700" s="1"/>
      <c r="E700" s="1" t="s">
        <v>849</v>
      </c>
      <c r="F700" s="1" t="s">
        <v>70</v>
      </c>
      <c r="G700" s="1" t="s">
        <v>850</v>
      </c>
      <c r="H700">
        <f t="shared" si="173"/>
        <v>5</v>
      </c>
      <c r="I700">
        <f>IF(ISBLANK(A700),I699/1,LOOKUP(Sheet1!G700,FIPS!A$3:A$55,FIPS!C$3:C$55))</f>
        <v>6</v>
      </c>
      <c r="J700" t="b">
        <f t="shared" si="168"/>
        <v>0</v>
      </c>
      <c r="K700" t="str">
        <f t="shared" si="153"/>
        <v/>
      </c>
      <c r="L700" t="b">
        <f t="shared" si="169"/>
        <v>1</v>
      </c>
      <c r="M700" t="str">
        <f t="shared" si="154"/>
        <v>Milpitas</v>
      </c>
      <c r="N700">
        <f t="shared" si="170"/>
        <v>43</v>
      </c>
      <c r="O700" t="b">
        <f t="shared" si="171"/>
        <v>0</v>
      </c>
      <c r="P700" t="str">
        <f t="shared" si="172"/>
        <v/>
      </c>
      <c r="Q700" t="str">
        <f t="shared" ca="1" si="166"/>
        <v/>
      </c>
      <c r="W700">
        <v>47766</v>
      </c>
      <c r="Z700" t="str">
        <f t="shared" si="152"/>
        <v/>
      </c>
    </row>
    <row r="701" spans="1:26" x14ac:dyDescent="0.2">
      <c r="A701" s="1"/>
      <c r="B701" s="1"/>
      <c r="C701" s="1"/>
      <c r="D701" s="1"/>
      <c r="E701" s="1" t="s">
        <v>851</v>
      </c>
      <c r="F701" s="1" t="s">
        <v>6</v>
      </c>
      <c r="G701" s="1" t="s">
        <v>852</v>
      </c>
      <c r="H701">
        <f t="shared" si="173"/>
        <v>5</v>
      </c>
      <c r="I701">
        <f>IF(ISBLANK(A701),I700/1,LOOKUP(Sheet1!G701,FIPS!A$3:A$55,FIPS!C$3:C$55))</f>
        <v>6</v>
      </c>
      <c r="J701" t="b">
        <f t="shared" si="168"/>
        <v>0</v>
      </c>
      <c r="K701" t="str">
        <f t="shared" si="153"/>
        <v/>
      </c>
      <c r="L701" t="b">
        <f t="shared" si="169"/>
        <v>1</v>
      </c>
      <c r="M701" t="str">
        <f t="shared" si="154"/>
        <v>Morgan Hill</v>
      </c>
      <c r="N701">
        <f t="shared" si="170"/>
        <v>43</v>
      </c>
      <c r="O701" t="b">
        <f t="shared" si="171"/>
        <v>0</v>
      </c>
      <c r="P701" t="str">
        <f t="shared" si="172"/>
        <v/>
      </c>
      <c r="Q701" t="str">
        <f t="shared" ca="1" si="166"/>
        <v/>
      </c>
      <c r="W701">
        <v>49278</v>
      </c>
      <c r="Z701" t="str">
        <f t="shared" si="152"/>
        <v/>
      </c>
    </row>
    <row r="702" spans="1:26" x14ac:dyDescent="0.2">
      <c r="A702" s="1"/>
      <c r="B702" s="1"/>
      <c r="C702" s="1"/>
      <c r="D702" s="1"/>
      <c r="E702" s="1" t="s">
        <v>853</v>
      </c>
      <c r="F702" s="1" t="s">
        <v>70</v>
      </c>
      <c r="G702" s="1" t="s">
        <v>854</v>
      </c>
      <c r="H702">
        <f t="shared" si="173"/>
        <v>5</v>
      </c>
      <c r="I702">
        <f>IF(ISBLANK(A702),I701/1,LOOKUP(Sheet1!G702,FIPS!A$3:A$55,FIPS!C$3:C$55))</f>
        <v>6</v>
      </c>
      <c r="J702" t="b">
        <f t="shared" si="168"/>
        <v>0</v>
      </c>
      <c r="K702" t="str">
        <f t="shared" si="153"/>
        <v/>
      </c>
      <c r="L702" t="b">
        <f t="shared" si="169"/>
        <v>1</v>
      </c>
      <c r="M702" t="str">
        <f t="shared" si="154"/>
        <v>Mountain View</v>
      </c>
      <c r="N702">
        <f t="shared" si="170"/>
        <v>43</v>
      </c>
      <c r="O702" t="b">
        <f t="shared" si="171"/>
        <v>0</v>
      </c>
      <c r="P702" t="str">
        <f t="shared" si="172"/>
        <v/>
      </c>
      <c r="Q702" t="str">
        <f t="shared" ca="1" si="166"/>
        <v/>
      </c>
      <c r="W702">
        <v>49670</v>
      </c>
      <c r="Z702" t="str">
        <f t="shared" si="152"/>
        <v/>
      </c>
    </row>
    <row r="703" spans="1:26" x14ac:dyDescent="0.2">
      <c r="A703" s="1"/>
      <c r="B703" s="1"/>
      <c r="C703" s="1"/>
      <c r="D703" s="1"/>
      <c r="E703" s="1" t="s">
        <v>855</v>
      </c>
      <c r="F703" s="1" t="s">
        <v>70</v>
      </c>
      <c r="G703" s="1" t="s">
        <v>856</v>
      </c>
      <c r="H703">
        <f t="shared" si="173"/>
        <v>5</v>
      </c>
      <c r="I703">
        <f>IF(ISBLANK(A703),I702/1,LOOKUP(Sheet1!G703,FIPS!A$3:A$55,FIPS!C$3:C$55))</f>
        <v>6</v>
      </c>
      <c r="J703" t="b">
        <f t="shared" si="168"/>
        <v>0</v>
      </c>
      <c r="K703" t="str">
        <f t="shared" si="153"/>
        <v/>
      </c>
      <c r="L703" t="b">
        <f t="shared" si="169"/>
        <v>1</v>
      </c>
      <c r="M703" t="str">
        <f t="shared" si="154"/>
        <v>Palo Alto</v>
      </c>
      <c r="N703">
        <f t="shared" si="170"/>
        <v>43</v>
      </c>
      <c r="O703" t="b">
        <f t="shared" si="171"/>
        <v>0</v>
      </c>
      <c r="P703" t="str">
        <f t="shared" si="172"/>
        <v/>
      </c>
      <c r="Q703" t="str">
        <f t="shared" ca="1" si="166"/>
        <v/>
      </c>
      <c r="W703">
        <v>55282</v>
      </c>
      <c r="Z703" t="str">
        <f t="shared" si="152"/>
        <v/>
      </c>
    </row>
    <row r="704" spans="1:26" x14ac:dyDescent="0.2">
      <c r="A704" s="1"/>
      <c r="B704" s="1"/>
      <c r="C704" s="1"/>
      <c r="D704" s="1"/>
      <c r="E704" s="1" t="s">
        <v>857</v>
      </c>
      <c r="F704" s="1">
        <v>1</v>
      </c>
      <c r="G704" s="1" t="s">
        <v>858</v>
      </c>
      <c r="H704">
        <f t="shared" si="173"/>
        <v>5</v>
      </c>
      <c r="I704">
        <f>IF(ISBLANK(A704),I703/1,LOOKUP(Sheet1!G704,FIPS!A$3:A$55,FIPS!C$3:C$55))</f>
        <v>6</v>
      </c>
      <c r="J704" t="b">
        <f t="shared" si="168"/>
        <v>0</v>
      </c>
      <c r="K704" t="str">
        <f t="shared" si="153"/>
        <v/>
      </c>
      <c r="L704" t="b">
        <f t="shared" si="169"/>
        <v>1</v>
      </c>
      <c r="M704" t="str">
        <f t="shared" si="154"/>
        <v>San Jose</v>
      </c>
      <c r="N704">
        <f t="shared" si="170"/>
        <v>43</v>
      </c>
      <c r="O704" t="b">
        <f t="shared" si="171"/>
        <v>0</v>
      </c>
      <c r="P704" t="str">
        <f t="shared" si="172"/>
        <v/>
      </c>
      <c r="Q704" t="str">
        <f t="shared" ca="1" si="166"/>
        <v/>
      </c>
      <c r="W704">
        <v>68000</v>
      </c>
      <c r="Z704" t="str">
        <f t="shared" si="152"/>
        <v/>
      </c>
    </row>
    <row r="705" spans="1:26" x14ac:dyDescent="0.2">
      <c r="A705" s="1"/>
      <c r="B705" s="1"/>
      <c r="C705" s="1"/>
      <c r="D705" s="1"/>
      <c r="E705" s="1" t="s">
        <v>802</v>
      </c>
      <c r="F705" s="1">
        <v>4</v>
      </c>
      <c r="G705" s="1" t="s">
        <v>859</v>
      </c>
      <c r="H705">
        <f t="shared" si="173"/>
        <v>5</v>
      </c>
      <c r="I705">
        <f>IF(ISBLANK(A705),I704/1,LOOKUP(Sheet1!G705,FIPS!A$3:A$55,FIPS!C$3:C$55))</f>
        <v>6</v>
      </c>
      <c r="J705" t="b">
        <f t="shared" si="168"/>
        <v>0</v>
      </c>
      <c r="K705" t="str">
        <f t="shared" si="153"/>
        <v/>
      </c>
      <c r="L705" t="b">
        <f t="shared" si="169"/>
        <v>1</v>
      </c>
      <c r="M705" t="str">
        <f t="shared" si="154"/>
        <v>Santa Clara</v>
      </c>
      <c r="N705">
        <f t="shared" si="170"/>
        <v>43</v>
      </c>
      <c r="O705" t="b">
        <f t="shared" si="171"/>
        <v>0</v>
      </c>
      <c r="P705" t="str">
        <f t="shared" si="172"/>
        <v/>
      </c>
      <c r="Q705" t="str">
        <f t="shared" ca="1" si="166"/>
        <v/>
      </c>
      <c r="W705">
        <v>69084</v>
      </c>
      <c r="Z705" t="str">
        <f t="shared" si="152"/>
        <v/>
      </c>
    </row>
    <row r="706" spans="1:26" x14ac:dyDescent="0.2">
      <c r="A706" s="1"/>
      <c r="B706" s="1"/>
      <c r="C706" s="1"/>
      <c r="D706" s="1"/>
      <c r="E706" s="1" t="s">
        <v>860</v>
      </c>
      <c r="F706" s="1">
        <v>5</v>
      </c>
      <c r="G706" s="1" t="s">
        <v>861</v>
      </c>
      <c r="H706">
        <f t="shared" si="173"/>
        <v>5</v>
      </c>
      <c r="I706">
        <f>IF(ISBLANK(A706),I705/1,LOOKUP(Sheet1!G706,FIPS!A$3:A$55,FIPS!C$3:C$55))</f>
        <v>6</v>
      </c>
      <c r="J706" t="b">
        <f t="shared" si="168"/>
        <v>0</v>
      </c>
      <c r="K706" t="str">
        <f t="shared" si="153"/>
        <v/>
      </c>
      <c r="L706" t="b">
        <f t="shared" si="169"/>
        <v>1</v>
      </c>
      <c r="M706" t="str">
        <f t="shared" si="154"/>
        <v>Saratoga</v>
      </c>
      <c r="N706">
        <f t="shared" si="170"/>
        <v>43</v>
      </c>
      <c r="O706" t="b">
        <f t="shared" si="171"/>
        <v>0</v>
      </c>
      <c r="P706" t="str">
        <f t="shared" si="172"/>
        <v/>
      </c>
      <c r="Q706" t="str">
        <f t="shared" ca="1" si="166"/>
        <v/>
      </c>
      <c r="W706">
        <v>70280</v>
      </c>
      <c r="Z706" t="str">
        <f t="shared" ref="Z706:Z769" si="174">IF(J706,IF(T706&gt;0,"",FALSE),IF(T706&gt;0,TRUE,""))</f>
        <v/>
      </c>
    </row>
    <row r="707" spans="1:26" x14ac:dyDescent="0.2">
      <c r="A707" s="1"/>
      <c r="B707" s="1"/>
      <c r="C707" s="1"/>
      <c r="D707" s="1"/>
      <c r="E707" s="1" t="s">
        <v>862</v>
      </c>
      <c r="F707" s="1">
        <v>3</v>
      </c>
      <c r="G707" s="1" t="s">
        <v>863</v>
      </c>
      <c r="H707">
        <f t="shared" si="173"/>
        <v>5</v>
      </c>
      <c r="I707">
        <f>IF(ISBLANK(A707),I706/1,LOOKUP(Sheet1!G707,FIPS!A$3:A$55,FIPS!C$3:C$55))</f>
        <v>6</v>
      </c>
      <c r="J707" t="b">
        <f t="shared" si="168"/>
        <v>0</v>
      </c>
      <c r="K707" t="str">
        <f t="shared" ref="K707:K770" si="175">IF(J707,TRIM(G707),"")</f>
        <v/>
      </c>
      <c r="L707" t="b">
        <f t="shared" si="169"/>
        <v>1</v>
      </c>
      <c r="M707" t="str">
        <f t="shared" ref="M707:M770" si="176">IF(L707,IF(ISERR(FIND(",",G707)),TRIM(G707),TRIM(LEFT(G707,FIND(",",G707)-1))),"")</f>
        <v>Sunnyvale</v>
      </c>
      <c r="N707">
        <f t="shared" si="170"/>
        <v>43</v>
      </c>
      <c r="O707" t="b">
        <f t="shared" si="171"/>
        <v>0</v>
      </c>
      <c r="P707" t="str">
        <f t="shared" si="172"/>
        <v/>
      </c>
      <c r="Q707" t="str">
        <f t="shared" ca="1" si="166"/>
        <v/>
      </c>
      <c r="W707">
        <v>77000</v>
      </c>
      <c r="Z707" t="str">
        <f t="shared" si="174"/>
        <v/>
      </c>
    </row>
    <row r="708" spans="1:26" x14ac:dyDescent="0.2">
      <c r="A708" s="1"/>
      <c r="B708" s="1"/>
      <c r="C708" s="1"/>
      <c r="D708" s="1"/>
      <c r="E708" s="1" t="s">
        <v>8</v>
      </c>
      <c r="F708" s="1">
        <v>9</v>
      </c>
      <c r="G708" s="1" t="s">
        <v>10</v>
      </c>
      <c r="H708">
        <f t="shared" si="173"/>
        <v>5</v>
      </c>
      <c r="I708">
        <f>IF(ISBLANK(A708),I707/1,LOOKUP(Sheet1!G708,FIPS!A$3:A$55,FIPS!C$3:C$55))</f>
        <v>6</v>
      </c>
      <c r="J708" t="b">
        <f t="shared" si="168"/>
        <v>0</v>
      </c>
      <c r="K708" t="str">
        <f t="shared" si="175"/>
        <v/>
      </c>
      <c r="L708" t="b">
        <f t="shared" si="169"/>
        <v>0</v>
      </c>
      <c r="M708" t="str">
        <f t="shared" si="176"/>
        <v/>
      </c>
      <c r="N708">
        <f t="shared" si="170"/>
        <v>43</v>
      </c>
      <c r="O708" t="b">
        <f t="shared" si="171"/>
        <v>1</v>
      </c>
      <c r="P708">
        <f t="shared" si="172"/>
        <v>13</v>
      </c>
      <c r="Q708" t="str">
        <f t="shared" ca="1" si="166"/>
        <v>034,060,095,142,145,158,169,170,191,240,252,261,276</v>
      </c>
      <c r="W708">
        <v>99999</v>
      </c>
      <c r="Z708" t="str">
        <f t="shared" si="174"/>
        <v/>
      </c>
    </row>
    <row r="709" spans="1:26" x14ac:dyDescent="0.2">
      <c r="A709" s="1"/>
      <c r="B709" s="1" t="s">
        <v>137</v>
      </c>
      <c r="C709" s="1" t="s">
        <v>864</v>
      </c>
      <c r="D709" s="1">
        <v>1</v>
      </c>
      <c r="E709" s="1"/>
      <c r="F709" s="1"/>
      <c r="G709" s="1" t="s">
        <v>865</v>
      </c>
      <c r="H709">
        <f t="shared" si="173"/>
        <v>5</v>
      </c>
      <c r="I709">
        <f>IF(ISBLANK(A709),I708/1,LOOKUP(Sheet1!G709,FIPS!A$3:A$55,FIPS!C$3:C$55))</f>
        <v>6</v>
      </c>
      <c r="J709" t="b">
        <f t="shared" si="168"/>
        <v>1</v>
      </c>
      <c r="K709" t="str">
        <f t="shared" si="175"/>
        <v>Santa Cruz</v>
      </c>
      <c r="L709" t="b">
        <f t="shared" si="169"/>
        <v>0</v>
      </c>
      <c r="M709" t="str">
        <f t="shared" si="176"/>
        <v/>
      </c>
      <c r="N709">
        <f t="shared" si="170"/>
        <v>44</v>
      </c>
      <c r="O709" t="b">
        <f t="shared" si="171"/>
        <v>0</v>
      </c>
      <c r="P709" t="str">
        <f t="shared" si="172"/>
        <v/>
      </c>
      <c r="Q709" t="str">
        <f t="shared" ca="1" si="166"/>
        <v/>
      </c>
      <c r="T709">
        <v>87</v>
      </c>
      <c r="U709">
        <v>3</v>
      </c>
      <c r="V709">
        <v>7485</v>
      </c>
      <c r="Z709" t="str">
        <f t="shared" si="174"/>
        <v/>
      </c>
    </row>
    <row r="710" spans="1:26" x14ac:dyDescent="0.2">
      <c r="A710" s="1"/>
      <c r="B710" s="1"/>
      <c r="C710" s="1"/>
      <c r="D710" s="1"/>
      <c r="E710" s="1" t="s">
        <v>5</v>
      </c>
      <c r="F710" s="1" t="s">
        <v>6</v>
      </c>
      <c r="G710" s="1" t="s">
        <v>866</v>
      </c>
      <c r="H710">
        <f t="shared" si="173"/>
        <v>5</v>
      </c>
      <c r="I710">
        <f>IF(ISBLANK(A710),I709/1,LOOKUP(Sheet1!G710,FIPS!A$3:A$55,FIPS!C$3:C$55))</f>
        <v>6</v>
      </c>
      <c r="J710" t="b">
        <f t="shared" ref="J710:J732" si="177">NOT(ISBLANK(B710))</f>
        <v>0</v>
      </c>
      <c r="K710" t="str">
        <f t="shared" si="175"/>
        <v/>
      </c>
      <c r="L710" t="b">
        <f t="shared" ref="L710:L732" si="178">IF(NOT(J710),AND(NOT(ISBLANK(E710)),E710&lt;&gt;"999"),FALSE())</f>
        <v>1</v>
      </c>
      <c r="M710" t="str">
        <f t="shared" si="176"/>
        <v>Capitola</v>
      </c>
      <c r="N710">
        <f t="shared" si="170"/>
        <v>44</v>
      </c>
      <c r="O710" t="b">
        <f t="shared" si="171"/>
        <v>0</v>
      </c>
      <c r="P710" t="str">
        <f t="shared" si="172"/>
        <v/>
      </c>
      <c r="Q710" t="str">
        <f t="shared" ca="1" si="166"/>
        <v/>
      </c>
      <c r="W710">
        <v>11040</v>
      </c>
      <c r="Z710" t="str">
        <f t="shared" si="174"/>
        <v/>
      </c>
    </row>
    <row r="711" spans="1:26" x14ac:dyDescent="0.2">
      <c r="A711" s="1"/>
      <c r="B711" s="1"/>
      <c r="C711" s="1"/>
      <c r="D711" s="1"/>
      <c r="E711" s="1" t="s">
        <v>864</v>
      </c>
      <c r="F711" s="1" t="s">
        <v>35</v>
      </c>
      <c r="G711" s="1" t="s">
        <v>266</v>
      </c>
      <c r="H711">
        <f t="shared" si="173"/>
        <v>5</v>
      </c>
      <c r="I711">
        <f>IF(ISBLANK(A711),I710/1,LOOKUP(Sheet1!G711,FIPS!A$3:A$55,FIPS!C$3:C$55))</f>
        <v>6</v>
      </c>
      <c r="J711" t="b">
        <f t="shared" si="177"/>
        <v>0</v>
      </c>
      <c r="K711" t="str">
        <f t="shared" si="175"/>
        <v/>
      </c>
      <c r="L711" t="b">
        <f t="shared" si="178"/>
        <v>1</v>
      </c>
      <c r="M711" t="str">
        <f t="shared" si="176"/>
        <v>Santa Cruz</v>
      </c>
      <c r="N711">
        <f t="shared" si="170"/>
        <v>44</v>
      </c>
      <c r="O711" t="b">
        <f t="shared" si="171"/>
        <v>0</v>
      </c>
      <c r="P711" t="str">
        <f t="shared" si="172"/>
        <v/>
      </c>
      <c r="Q711" t="str">
        <f t="shared" ca="1" si="166"/>
        <v/>
      </c>
      <c r="W711">
        <v>69112</v>
      </c>
      <c r="Z711" t="str">
        <f t="shared" si="174"/>
        <v/>
      </c>
    </row>
    <row r="712" spans="1:26" x14ac:dyDescent="0.2">
      <c r="A712" s="1"/>
      <c r="B712" s="1"/>
      <c r="C712" s="1"/>
      <c r="D712" s="1"/>
      <c r="E712" s="1" t="s">
        <v>867</v>
      </c>
      <c r="F712" s="1" t="s">
        <v>35</v>
      </c>
      <c r="G712" s="1" t="s">
        <v>868</v>
      </c>
      <c r="H712">
        <f t="shared" si="173"/>
        <v>5</v>
      </c>
      <c r="I712">
        <f>IF(ISBLANK(A712),I711/1,LOOKUP(Sheet1!G712,FIPS!A$3:A$55,FIPS!C$3:C$55))</f>
        <v>6</v>
      </c>
      <c r="J712" t="b">
        <f t="shared" si="177"/>
        <v>0</v>
      </c>
      <c r="K712" t="str">
        <f t="shared" si="175"/>
        <v/>
      </c>
      <c r="L712" t="b">
        <f t="shared" si="178"/>
        <v>1</v>
      </c>
      <c r="M712" t="str">
        <f t="shared" si="176"/>
        <v>Watsonville</v>
      </c>
      <c r="N712">
        <f t="shared" si="170"/>
        <v>44</v>
      </c>
      <c r="O712" t="b">
        <f t="shared" si="171"/>
        <v>0</v>
      </c>
      <c r="P712" t="str">
        <f t="shared" si="172"/>
        <v/>
      </c>
      <c r="Q712" t="str">
        <f t="shared" ca="1" si="166"/>
        <v/>
      </c>
      <c r="W712">
        <v>83668</v>
      </c>
      <c r="Z712" t="str">
        <f t="shared" si="174"/>
        <v/>
      </c>
    </row>
    <row r="713" spans="1:26" x14ac:dyDescent="0.2">
      <c r="A713" s="1"/>
      <c r="B713" s="1"/>
      <c r="C713" s="1"/>
      <c r="D713" s="1"/>
      <c r="E713" s="1" t="s">
        <v>8</v>
      </c>
      <c r="F713" s="1" t="s">
        <v>9</v>
      </c>
      <c r="G713" s="1" t="s">
        <v>10</v>
      </c>
      <c r="H713">
        <f t="shared" si="173"/>
        <v>5</v>
      </c>
      <c r="I713">
        <f>IF(ISBLANK(A713),I712/1,LOOKUP(Sheet1!G713,FIPS!A$3:A$55,FIPS!C$3:C$55))</f>
        <v>6</v>
      </c>
      <c r="J713" t="b">
        <f t="shared" si="177"/>
        <v>0</v>
      </c>
      <c r="K713" t="str">
        <f t="shared" si="175"/>
        <v/>
      </c>
      <c r="L713" t="b">
        <f t="shared" si="178"/>
        <v>0</v>
      </c>
      <c r="M713" t="str">
        <f t="shared" si="176"/>
        <v/>
      </c>
      <c r="N713">
        <f t="shared" si="170"/>
        <v>44</v>
      </c>
      <c r="O713" t="b">
        <f t="shared" si="171"/>
        <v>1</v>
      </c>
      <c r="P713">
        <f t="shared" si="172"/>
        <v>3</v>
      </c>
      <c r="Q713" t="str">
        <f t="shared" ca="1" si="166"/>
        <v>035,254,297</v>
      </c>
      <c r="W713">
        <v>99999</v>
      </c>
      <c r="Z713" t="str">
        <f t="shared" si="174"/>
        <v/>
      </c>
    </row>
    <row r="714" spans="1:26" x14ac:dyDescent="0.2">
      <c r="A714" s="1"/>
      <c r="B714" s="1" t="s">
        <v>139</v>
      </c>
      <c r="C714" s="1" t="s">
        <v>823</v>
      </c>
      <c r="D714" s="1">
        <v>1</v>
      </c>
      <c r="E714" s="1"/>
      <c r="F714" s="1"/>
      <c r="G714" s="1" t="s">
        <v>869</v>
      </c>
      <c r="H714">
        <f t="shared" si="173"/>
        <v>5</v>
      </c>
      <c r="I714">
        <f>IF(ISBLANK(A714),I713/1,LOOKUP(Sheet1!G714,FIPS!A$3:A$55,FIPS!C$3:C$55))</f>
        <v>6</v>
      </c>
      <c r="J714" t="b">
        <f t="shared" si="177"/>
        <v>1</v>
      </c>
      <c r="K714" t="str">
        <f t="shared" si="175"/>
        <v>Shasta</v>
      </c>
      <c r="L714" t="b">
        <f t="shared" si="178"/>
        <v>0</v>
      </c>
      <c r="M714" t="str">
        <f t="shared" si="176"/>
        <v/>
      </c>
      <c r="N714">
        <f t="shared" si="170"/>
        <v>45</v>
      </c>
      <c r="O714" t="b">
        <f t="shared" si="171"/>
        <v>0</v>
      </c>
      <c r="P714" t="str">
        <f t="shared" si="172"/>
        <v/>
      </c>
      <c r="Q714" t="str">
        <f t="shared" ca="1" si="166"/>
        <v/>
      </c>
      <c r="T714">
        <v>89</v>
      </c>
      <c r="U714">
        <v>3</v>
      </c>
      <c r="V714">
        <v>6690</v>
      </c>
      <c r="Z714" t="str">
        <f t="shared" si="174"/>
        <v/>
      </c>
    </row>
    <row r="715" spans="1:26" x14ac:dyDescent="0.2">
      <c r="A715" s="1"/>
      <c r="B715" s="1"/>
      <c r="C715" s="1"/>
      <c r="D715" s="1"/>
      <c r="E715" s="1" t="s">
        <v>870</v>
      </c>
      <c r="F715" s="1" t="s">
        <v>70</v>
      </c>
      <c r="G715" s="1" t="s">
        <v>871</v>
      </c>
      <c r="H715">
        <f t="shared" si="173"/>
        <v>5</v>
      </c>
      <c r="I715">
        <f>IF(ISBLANK(A715),I714/1,LOOKUP(Sheet1!G715,FIPS!A$3:A$55,FIPS!C$3:C$55))</f>
        <v>6</v>
      </c>
      <c r="J715" t="b">
        <f t="shared" si="177"/>
        <v>0</v>
      </c>
      <c r="K715" t="str">
        <f t="shared" si="175"/>
        <v/>
      </c>
      <c r="L715" t="b">
        <f t="shared" si="178"/>
        <v>1</v>
      </c>
      <c r="M715" t="str">
        <f t="shared" si="176"/>
        <v>Redding</v>
      </c>
      <c r="N715">
        <f t="shared" si="170"/>
        <v>45</v>
      </c>
      <c r="O715" t="b">
        <f t="shared" si="171"/>
        <v>0</v>
      </c>
      <c r="P715" t="str">
        <f t="shared" si="172"/>
        <v/>
      </c>
      <c r="Q715" t="str">
        <f t="shared" ca="1" si="166"/>
        <v/>
      </c>
      <c r="W715">
        <v>59920</v>
      </c>
      <c r="Z715" t="str">
        <f t="shared" si="174"/>
        <v/>
      </c>
    </row>
    <row r="716" spans="1:26" x14ac:dyDescent="0.2">
      <c r="A716" s="1"/>
      <c r="B716" s="1"/>
      <c r="C716" s="1"/>
      <c r="D716" s="1"/>
      <c r="E716" s="1" t="s">
        <v>8</v>
      </c>
      <c r="F716" s="1" t="s">
        <v>9</v>
      </c>
      <c r="G716" s="1" t="s">
        <v>10</v>
      </c>
      <c r="H716">
        <f t="shared" si="173"/>
        <v>5</v>
      </c>
      <c r="I716">
        <f>IF(ISBLANK(A716),I715/1,LOOKUP(Sheet1!G716,FIPS!A$3:A$55,FIPS!C$3:C$55))</f>
        <v>6</v>
      </c>
      <c r="J716" t="b">
        <f t="shared" si="177"/>
        <v>0</v>
      </c>
      <c r="K716" t="str">
        <f t="shared" si="175"/>
        <v/>
      </c>
      <c r="L716" t="b">
        <f t="shared" si="178"/>
        <v>0</v>
      </c>
      <c r="M716" t="str">
        <f t="shared" si="176"/>
        <v/>
      </c>
      <c r="N716">
        <f t="shared" si="170"/>
        <v>45</v>
      </c>
      <c r="O716" t="b">
        <f t="shared" si="171"/>
        <v>1</v>
      </c>
      <c r="P716">
        <f t="shared" si="172"/>
        <v>1</v>
      </c>
      <c r="Q716" t="str">
        <f t="shared" ca="1" si="166"/>
        <v>212</v>
      </c>
      <c r="W716">
        <v>99999</v>
      </c>
      <c r="Z716" t="str">
        <f t="shared" si="174"/>
        <v/>
      </c>
    </row>
    <row r="717" spans="1:26" x14ac:dyDescent="0.2">
      <c r="A717" s="1"/>
      <c r="B717" s="1" t="s">
        <v>114</v>
      </c>
      <c r="C717" s="1" t="s">
        <v>17</v>
      </c>
      <c r="D717" s="1">
        <v>2</v>
      </c>
      <c r="E717" s="1" t="s">
        <v>8</v>
      </c>
      <c r="F717" s="1" t="s">
        <v>9</v>
      </c>
      <c r="G717" s="1" t="s">
        <v>872</v>
      </c>
      <c r="H717">
        <f t="shared" si="173"/>
        <v>5</v>
      </c>
      <c r="I717">
        <f>IF(ISBLANK(A717),I716/1,LOOKUP(Sheet1!G717,FIPS!A$3:A$55,FIPS!C$3:C$55))</f>
        <v>6</v>
      </c>
      <c r="J717" t="b">
        <f t="shared" si="177"/>
        <v>1</v>
      </c>
      <c r="K717" t="str">
        <f t="shared" si="175"/>
        <v>Sierra</v>
      </c>
      <c r="L717" t="b">
        <f t="shared" si="178"/>
        <v>0</v>
      </c>
      <c r="M717" t="str">
        <f t="shared" si="176"/>
        <v/>
      </c>
      <c r="N717">
        <f t="shared" si="170"/>
        <v>46</v>
      </c>
      <c r="O717" t="b">
        <f t="shared" si="171"/>
        <v>0</v>
      </c>
      <c r="P717" t="str">
        <f t="shared" si="172"/>
        <v/>
      </c>
      <c r="Q717" t="str">
        <f t="shared" ca="1" si="166"/>
        <v/>
      </c>
      <c r="T717">
        <v>91</v>
      </c>
      <c r="U717">
        <v>6</v>
      </c>
      <c r="V717">
        <v>0</v>
      </c>
      <c r="Z717" t="str">
        <f t="shared" si="174"/>
        <v/>
      </c>
    </row>
    <row r="718" spans="1:26" x14ac:dyDescent="0.2">
      <c r="A718" s="1"/>
      <c r="B718" s="1" t="s">
        <v>143</v>
      </c>
      <c r="C718" s="1" t="s">
        <v>17</v>
      </c>
      <c r="D718" s="1">
        <v>2</v>
      </c>
      <c r="E718" s="1" t="s">
        <v>8</v>
      </c>
      <c r="F718" s="1" t="s">
        <v>9</v>
      </c>
      <c r="G718" s="1" t="s">
        <v>873</v>
      </c>
      <c r="H718">
        <f t="shared" si="173"/>
        <v>5</v>
      </c>
      <c r="I718">
        <f>IF(ISBLANK(A718),I717/1,LOOKUP(Sheet1!G718,FIPS!A$3:A$55,FIPS!C$3:C$55))</f>
        <v>6</v>
      </c>
      <c r="J718" t="b">
        <f t="shared" si="177"/>
        <v>1</v>
      </c>
      <c r="K718" t="str">
        <f t="shared" si="175"/>
        <v>Siskiyou</v>
      </c>
      <c r="L718" t="b">
        <f t="shared" si="178"/>
        <v>0</v>
      </c>
      <c r="M718" t="str">
        <f t="shared" si="176"/>
        <v/>
      </c>
      <c r="N718">
        <f t="shared" si="170"/>
        <v>47</v>
      </c>
      <c r="O718" t="b">
        <f t="shared" si="171"/>
        <v>0</v>
      </c>
      <c r="P718" t="str">
        <f t="shared" si="172"/>
        <v/>
      </c>
      <c r="Q718" t="str">
        <f t="shared" ca="1" si="166"/>
        <v/>
      </c>
      <c r="T718">
        <v>93</v>
      </c>
      <c r="U718">
        <v>5</v>
      </c>
      <c r="V718">
        <v>0</v>
      </c>
      <c r="Z718" t="str">
        <f t="shared" si="174"/>
        <v/>
      </c>
    </row>
    <row r="719" spans="1:26" x14ac:dyDescent="0.2">
      <c r="A719" s="1"/>
      <c r="B719" s="1" t="s">
        <v>145</v>
      </c>
      <c r="C719" s="1" t="s">
        <v>641</v>
      </c>
      <c r="D719" s="1">
        <v>1</v>
      </c>
      <c r="E719" s="1"/>
      <c r="F719" s="1"/>
      <c r="G719" s="1" t="s">
        <v>874</v>
      </c>
      <c r="H719">
        <f t="shared" si="173"/>
        <v>5</v>
      </c>
      <c r="I719">
        <f>IF(ISBLANK(A719),I718/1,LOOKUP(Sheet1!G719,FIPS!A$3:A$55,FIPS!C$3:C$55))</f>
        <v>6</v>
      </c>
      <c r="J719" t="b">
        <f t="shared" si="177"/>
        <v>1</v>
      </c>
      <c r="K719" t="str">
        <f t="shared" si="175"/>
        <v>Solano</v>
      </c>
      <c r="L719" t="b">
        <f t="shared" si="178"/>
        <v>0</v>
      </c>
      <c r="M719" t="str">
        <f t="shared" si="176"/>
        <v/>
      </c>
      <c r="N719">
        <f t="shared" si="170"/>
        <v>48</v>
      </c>
      <c r="O719" t="b">
        <f t="shared" si="171"/>
        <v>0</v>
      </c>
      <c r="P719" t="str">
        <f t="shared" si="172"/>
        <v/>
      </c>
      <c r="Q719" t="str">
        <f t="shared" ca="1" si="166"/>
        <v/>
      </c>
      <c r="T719">
        <v>95</v>
      </c>
      <c r="U719">
        <v>2</v>
      </c>
      <c r="V719">
        <v>8720</v>
      </c>
      <c r="Z719" t="str">
        <f t="shared" si="174"/>
        <v/>
      </c>
    </row>
    <row r="720" spans="1:26" x14ac:dyDescent="0.2">
      <c r="A720" s="1"/>
      <c r="B720" s="1"/>
      <c r="C720" s="1"/>
      <c r="D720" s="1"/>
      <c r="E720" s="1" t="s">
        <v>37</v>
      </c>
      <c r="F720" s="1" t="s">
        <v>6</v>
      </c>
      <c r="G720" s="1" t="s">
        <v>875</v>
      </c>
      <c r="H720">
        <f t="shared" si="173"/>
        <v>5</v>
      </c>
      <c r="I720">
        <f>IF(ISBLANK(A720),I719/1,LOOKUP(Sheet1!G720,FIPS!A$3:A$55,FIPS!C$3:C$55))</f>
        <v>6</v>
      </c>
      <c r="J720" t="b">
        <f t="shared" si="177"/>
        <v>0</v>
      </c>
      <c r="K720" t="str">
        <f t="shared" si="175"/>
        <v/>
      </c>
      <c r="L720" t="b">
        <f t="shared" si="178"/>
        <v>1</v>
      </c>
      <c r="M720" t="str">
        <f t="shared" si="176"/>
        <v>Benicia</v>
      </c>
      <c r="N720">
        <f t="shared" si="170"/>
        <v>48</v>
      </c>
      <c r="O720" t="b">
        <f t="shared" si="171"/>
        <v>0</v>
      </c>
      <c r="P720" t="str">
        <f t="shared" si="172"/>
        <v/>
      </c>
      <c r="Q720" t="str">
        <f t="shared" ca="1" si="166"/>
        <v/>
      </c>
      <c r="W720">
        <v>5290</v>
      </c>
      <c r="Z720" t="str">
        <f t="shared" si="174"/>
        <v/>
      </c>
    </row>
    <row r="721" spans="1:26" x14ac:dyDescent="0.2">
      <c r="A721" s="1"/>
      <c r="B721" s="1"/>
      <c r="C721" s="1"/>
      <c r="D721" s="1"/>
      <c r="E721" s="1" t="s">
        <v>369</v>
      </c>
      <c r="F721" s="1" t="s">
        <v>6</v>
      </c>
      <c r="G721" s="1" t="s">
        <v>876</v>
      </c>
      <c r="H721">
        <f t="shared" si="173"/>
        <v>5</v>
      </c>
      <c r="I721">
        <f>IF(ISBLANK(A721),I720/1,LOOKUP(Sheet1!G721,FIPS!A$3:A$55,FIPS!C$3:C$55))</f>
        <v>6</v>
      </c>
      <c r="J721" t="b">
        <f t="shared" si="177"/>
        <v>0</v>
      </c>
      <c r="K721" t="str">
        <f t="shared" si="175"/>
        <v/>
      </c>
      <c r="L721" t="b">
        <f t="shared" si="178"/>
        <v>1</v>
      </c>
      <c r="M721" t="str">
        <f t="shared" si="176"/>
        <v>Dixon</v>
      </c>
      <c r="N721">
        <f t="shared" si="170"/>
        <v>48</v>
      </c>
      <c r="O721" t="b">
        <f t="shared" si="171"/>
        <v>0</v>
      </c>
      <c r="P721" t="str">
        <f t="shared" si="172"/>
        <v/>
      </c>
      <c r="Q721" t="str">
        <f t="shared" ca="1" si="166"/>
        <v/>
      </c>
      <c r="W721">
        <v>19402</v>
      </c>
      <c r="Z721" t="str">
        <f t="shared" si="174"/>
        <v/>
      </c>
    </row>
    <row r="722" spans="1:26" x14ac:dyDescent="0.2">
      <c r="A722" s="1"/>
      <c r="B722" s="1"/>
      <c r="C722" s="1"/>
      <c r="D722" s="1"/>
      <c r="E722" s="1" t="s">
        <v>877</v>
      </c>
      <c r="F722" s="1" t="s">
        <v>70</v>
      </c>
      <c r="G722" s="1" t="s">
        <v>108</v>
      </c>
      <c r="H722">
        <f t="shared" si="173"/>
        <v>5</v>
      </c>
      <c r="I722">
        <f>IF(ISBLANK(A722),I721/1,LOOKUP(Sheet1!G722,FIPS!A$3:A$55,FIPS!C$3:C$55))</f>
        <v>6</v>
      </c>
      <c r="J722" t="b">
        <f t="shared" si="177"/>
        <v>0</v>
      </c>
      <c r="K722" t="str">
        <f t="shared" si="175"/>
        <v/>
      </c>
      <c r="L722" t="b">
        <f t="shared" si="178"/>
        <v>1</v>
      </c>
      <c r="M722" t="str">
        <f t="shared" si="176"/>
        <v>Fairfield</v>
      </c>
      <c r="N722">
        <f t="shared" si="170"/>
        <v>48</v>
      </c>
      <c r="O722" t="b">
        <f t="shared" si="171"/>
        <v>0</v>
      </c>
      <c r="P722" t="str">
        <f t="shared" si="172"/>
        <v/>
      </c>
      <c r="Q722" t="str">
        <f t="shared" ca="1" si="166"/>
        <v/>
      </c>
      <c r="W722">
        <v>23182</v>
      </c>
      <c r="Z722" t="str">
        <f t="shared" si="174"/>
        <v/>
      </c>
    </row>
    <row r="723" spans="1:26" x14ac:dyDescent="0.2">
      <c r="A723" s="1"/>
      <c r="B723" s="1"/>
      <c r="C723" s="1"/>
      <c r="D723" s="1"/>
      <c r="E723" s="1" t="s">
        <v>878</v>
      </c>
      <c r="F723" s="1" t="s">
        <v>6</v>
      </c>
      <c r="G723" s="1" t="s">
        <v>879</v>
      </c>
      <c r="H723">
        <f t="shared" si="173"/>
        <v>5</v>
      </c>
      <c r="I723">
        <f>IF(ISBLANK(A723),I722/1,LOOKUP(Sheet1!G723,FIPS!A$3:A$55,FIPS!C$3:C$55))</f>
        <v>6</v>
      </c>
      <c r="J723" t="b">
        <f t="shared" si="177"/>
        <v>0</v>
      </c>
      <c r="K723" t="str">
        <f t="shared" si="175"/>
        <v/>
      </c>
      <c r="L723" t="b">
        <f t="shared" si="178"/>
        <v>1</v>
      </c>
      <c r="M723" t="str">
        <f t="shared" si="176"/>
        <v>Suisun City</v>
      </c>
      <c r="N723">
        <f t="shared" si="170"/>
        <v>48</v>
      </c>
      <c r="O723" t="b">
        <f t="shared" si="171"/>
        <v>0</v>
      </c>
      <c r="P723" t="str">
        <f t="shared" si="172"/>
        <v/>
      </c>
      <c r="Q723" t="str">
        <f t="shared" ca="1" si="166"/>
        <v/>
      </c>
      <c r="W723">
        <v>75630</v>
      </c>
      <c r="Z723" t="str">
        <f t="shared" si="174"/>
        <v/>
      </c>
    </row>
    <row r="724" spans="1:26" x14ac:dyDescent="0.2">
      <c r="A724" s="1"/>
      <c r="B724" s="1"/>
      <c r="C724" s="1"/>
      <c r="D724" s="1"/>
      <c r="E724" s="1" t="s">
        <v>880</v>
      </c>
      <c r="F724" s="1" t="s">
        <v>70</v>
      </c>
      <c r="G724" s="1" t="s">
        <v>881</v>
      </c>
      <c r="H724">
        <f t="shared" si="173"/>
        <v>5</v>
      </c>
      <c r="I724">
        <f>IF(ISBLANK(A724),I723/1,LOOKUP(Sheet1!G724,FIPS!A$3:A$55,FIPS!C$3:C$55))</f>
        <v>6</v>
      </c>
      <c r="J724" t="b">
        <f t="shared" si="177"/>
        <v>0</v>
      </c>
      <c r="K724" t="str">
        <f t="shared" si="175"/>
        <v/>
      </c>
      <c r="L724" t="b">
        <f t="shared" si="178"/>
        <v>1</v>
      </c>
      <c r="M724" t="str">
        <f t="shared" si="176"/>
        <v>Vacaville</v>
      </c>
      <c r="N724">
        <f t="shared" si="170"/>
        <v>48</v>
      </c>
      <c r="O724" t="b">
        <f t="shared" si="171"/>
        <v>0</v>
      </c>
      <c r="P724" t="str">
        <f t="shared" si="172"/>
        <v/>
      </c>
      <c r="Q724" t="str">
        <f t="shared" ca="1" si="166"/>
        <v/>
      </c>
      <c r="W724">
        <v>81554</v>
      </c>
      <c r="Z724" t="str">
        <f t="shared" si="174"/>
        <v/>
      </c>
    </row>
    <row r="725" spans="1:26" x14ac:dyDescent="0.2">
      <c r="A725" s="1"/>
      <c r="B725" s="1"/>
      <c r="C725" s="1"/>
      <c r="D725" s="1"/>
      <c r="E725" s="1" t="s">
        <v>641</v>
      </c>
      <c r="F725" s="1" t="s">
        <v>132</v>
      </c>
      <c r="G725" s="1" t="s">
        <v>882</v>
      </c>
      <c r="H725">
        <f t="shared" si="173"/>
        <v>5</v>
      </c>
      <c r="I725">
        <f>IF(ISBLANK(A725),I724/1,LOOKUP(Sheet1!G725,FIPS!A$3:A$55,FIPS!C$3:C$55))</f>
        <v>6</v>
      </c>
      <c r="J725" t="b">
        <f t="shared" si="177"/>
        <v>0</v>
      </c>
      <c r="K725" t="str">
        <f t="shared" si="175"/>
        <v/>
      </c>
      <c r="L725" t="b">
        <f t="shared" si="178"/>
        <v>1</v>
      </c>
      <c r="M725" t="str">
        <f t="shared" si="176"/>
        <v>Vallejo</v>
      </c>
      <c r="N725">
        <f t="shared" si="170"/>
        <v>48</v>
      </c>
      <c r="O725" t="b">
        <f t="shared" si="171"/>
        <v>0</v>
      </c>
      <c r="P725" t="str">
        <f t="shared" si="172"/>
        <v/>
      </c>
      <c r="Q725" t="str">
        <f t="shared" ca="1" si="166"/>
        <v/>
      </c>
      <c r="W725">
        <v>81666</v>
      </c>
      <c r="Z725" t="str">
        <f t="shared" si="174"/>
        <v/>
      </c>
    </row>
    <row r="726" spans="1:26" x14ac:dyDescent="0.2">
      <c r="A726" s="1"/>
      <c r="B726" s="1"/>
      <c r="C726" s="1"/>
      <c r="D726" s="1"/>
      <c r="E726" s="1" t="s">
        <v>8</v>
      </c>
      <c r="F726" s="1" t="s">
        <v>9</v>
      </c>
      <c r="G726" s="1" t="s">
        <v>10</v>
      </c>
      <c r="H726">
        <f t="shared" si="173"/>
        <v>5</v>
      </c>
      <c r="I726">
        <f>IF(ISBLANK(A726),I725/1,LOOKUP(Sheet1!G726,FIPS!A$3:A$55,FIPS!C$3:C$55))</f>
        <v>6</v>
      </c>
      <c r="J726" t="b">
        <f t="shared" si="177"/>
        <v>0</v>
      </c>
      <c r="K726" t="str">
        <f t="shared" si="175"/>
        <v/>
      </c>
      <c r="L726" t="b">
        <f t="shared" si="178"/>
        <v>0</v>
      </c>
      <c r="M726" t="str">
        <f t="shared" si="176"/>
        <v/>
      </c>
      <c r="N726">
        <f t="shared" ref="N726:N790" si="179">IF(ISBLANK(A726),IF(ISBLANK(B726),N725,B726/1),"")</f>
        <v>48</v>
      </c>
      <c r="O726" t="b">
        <f t="shared" ref="O726:O790" si="180">AND(ISNUMBER(N726),E726="999",NOT(J726))</f>
        <v>1</v>
      </c>
      <c r="P726">
        <f t="shared" ref="P726:P790" si="181">IF(O726,17-MATCH(N726-1,N708:N725),"")</f>
        <v>6</v>
      </c>
      <c r="Q726" t="str">
        <f t="shared" ref="Q726:Q790" ca="1" si="182">IF(O726,_xlfn.TEXTJOIN(",",TRUE,INDIRECT(_xlfn.CONCAT("E",(ROW()-P726),":E",(ROW()-1)),TRUE)),"")</f>
        <v>024,070,084,275,289,290</v>
      </c>
      <c r="W726">
        <v>99999</v>
      </c>
      <c r="Z726" t="str">
        <f t="shared" si="174"/>
        <v/>
      </c>
    </row>
    <row r="727" spans="1:26" x14ac:dyDescent="0.2">
      <c r="A727" s="1"/>
      <c r="B727" s="1" t="s">
        <v>148</v>
      </c>
      <c r="C727" s="1" t="s">
        <v>837</v>
      </c>
      <c r="D727" s="1" t="s">
        <v>26</v>
      </c>
      <c r="E727" s="1"/>
      <c r="F727" s="1"/>
      <c r="G727" s="1" t="s">
        <v>883</v>
      </c>
      <c r="H727">
        <f t="shared" si="173"/>
        <v>5</v>
      </c>
      <c r="I727">
        <f>IF(ISBLANK(A727),I726/1,LOOKUP(Sheet1!G727,FIPS!A$3:A$55,FIPS!C$3:C$55))</f>
        <v>6</v>
      </c>
      <c r="J727" t="b">
        <f t="shared" si="177"/>
        <v>1</v>
      </c>
      <c r="K727" t="str">
        <f t="shared" si="175"/>
        <v>Sonoma</v>
      </c>
      <c r="L727" t="b">
        <f t="shared" si="178"/>
        <v>0</v>
      </c>
      <c r="M727" t="str">
        <f t="shared" si="176"/>
        <v/>
      </c>
      <c r="N727">
        <f t="shared" si="179"/>
        <v>49</v>
      </c>
      <c r="O727" t="b">
        <f t="shared" si="180"/>
        <v>0</v>
      </c>
      <c r="P727" t="str">
        <f t="shared" si="181"/>
        <v/>
      </c>
      <c r="Q727" t="str">
        <f t="shared" ca="1" si="182"/>
        <v/>
      </c>
      <c r="T727">
        <v>97</v>
      </c>
      <c r="U727">
        <v>2</v>
      </c>
      <c r="V727">
        <v>7500</v>
      </c>
      <c r="Z727" t="str">
        <f t="shared" si="174"/>
        <v/>
      </c>
    </row>
    <row r="728" spans="1:26" x14ac:dyDescent="0.2">
      <c r="A728" s="1"/>
      <c r="B728" s="1"/>
      <c r="C728" s="1"/>
      <c r="D728" s="1"/>
      <c r="E728" s="1" t="s">
        <v>884</v>
      </c>
      <c r="F728" s="1" t="s">
        <v>35</v>
      </c>
      <c r="G728" s="1" t="s">
        <v>885</v>
      </c>
      <c r="H728">
        <f t="shared" si="173"/>
        <v>5</v>
      </c>
      <c r="I728">
        <f>IF(ISBLANK(A728),I727/1,LOOKUP(Sheet1!G728,FIPS!A$3:A$55,FIPS!C$3:C$55))</f>
        <v>6</v>
      </c>
      <c r="J728" t="b">
        <f t="shared" si="177"/>
        <v>0</v>
      </c>
      <c r="K728" t="str">
        <f t="shared" si="175"/>
        <v/>
      </c>
      <c r="L728" t="b">
        <f t="shared" si="178"/>
        <v>1</v>
      </c>
      <c r="M728" t="str">
        <f t="shared" si="176"/>
        <v>Petaluma</v>
      </c>
      <c r="N728">
        <f t="shared" si="179"/>
        <v>49</v>
      </c>
      <c r="O728" t="b">
        <f t="shared" si="180"/>
        <v>0</v>
      </c>
      <c r="P728" t="str">
        <f t="shared" si="181"/>
        <v/>
      </c>
      <c r="Q728" t="str">
        <f t="shared" ca="1" si="182"/>
        <v/>
      </c>
      <c r="W728">
        <v>56784</v>
      </c>
      <c r="Z728" t="str">
        <f t="shared" si="174"/>
        <v/>
      </c>
    </row>
    <row r="729" spans="1:26" x14ac:dyDescent="0.2">
      <c r="A729" s="1"/>
      <c r="B729" s="1"/>
      <c r="C729" s="1"/>
      <c r="D729" s="1"/>
      <c r="E729" s="1" t="s">
        <v>886</v>
      </c>
      <c r="F729" s="1" t="s">
        <v>35</v>
      </c>
      <c r="G729" s="1" t="s">
        <v>887</v>
      </c>
      <c r="H729">
        <f t="shared" si="173"/>
        <v>5</v>
      </c>
      <c r="I729">
        <f>IF(ISBLANK(A729),I728/1,LOOKUP(Sheet1!G729,FIPS!A$3:A$55,FIPS!C$3:C$55))</f>
        <v>6</v>
      </c>
      <c r="J729" t="b">
        <f t="shared" si="177"/>
        <v>0</v>
      </c>
      <c r="K729" t="str">
        <f t="shared" si="175"/>
        <v/>
      </c>
      <c r="L729" t="b">
        <f t="shared" si="178"/>
        <v>1</v>
      </c>
      <c r="M729" t="str">
        <f t="shared" si="176"/>
        <v>Rohnert Park</v>
      </c>
      <c r="N729">
        <f t="shared" si="179"/>
        <v>49</v>
      </c>
      <c r="O729" t="b">
        <f t="shared" si="180"/>
        <v>0</v>
      </c>
      <c r="P729" t="str">
        <f t="shared" si="181"/>
        <v/>
      </c>
      <c r="Q729" t="str">
        <f t="shared" ca="1" si="182"/>
        <v/>
      </c>
      <c r="W729">
        <v>62546</v>
      </c>
      <c r="Z729" t="str">
        <f t="shared" si="174"/>
        <v/>
      </c>
    </row>
    <row r="730" spans="1:26" x14ac:dyDescent="0.2">
      <c r="A730" s="1"/>
      <c r="B730" s="1"/>
      <c r="C730" s="1"/>
      <c r="D730" s="1"/>
      <c r="E730" s="1" t="s">
        <v>888</v>
      </c>
      <c r="F730" s="1" t="s">
        <v>132</v>
      </c>
      <c r="G730" s="1" t="s">
        <v>889</v>
      </c>
      <c r="H730">
        <f t="shared" si="173"/>
        <v>5</v>
      </c>
      <c r="I730">
        <f>IF(ISBLANK(A730),I729/1,LOOKUP(Sheet1!G730,FIPS!A$3:A$55,FIPS!C$3:C$55))</f>
        <v>6</v>
      </c>
      <c r="J730" t="b">
        <f t="shared" si="177"/>
        <v>0</v>
      </c>
      <c r="K730" t="str">
        <f t="shared" si="175"/>
        <v/>
      </c>
      <c r="L730" t="b">
        <f t="shared" si="178"/>
        <v>1</v>
      </c>
      <c r="M730" t="str">
        <f t="shared" si="176"/>
        <v>Santa Rosa</v>
      </c>
      <c r="N730">
        <f t="shared" si="179"/>
        <v>49</v>
      </c>
      <c r="O730" t="b">
        <f t="shared" si="180"/>
        <v>0</v>
      </c>
      <c r="P730" t="str">
        <f t="shared" si="181"/>
        <v/>
      </c>
      <c r="Q730" t="str">
        <f t="shared" ca="1" si="182"/>
        <v/>
      </c>
      <c r="W730">
        <v>70098</v>
      </c>
      <c r="Z730" t="str">
        <f t="shared" si="174"/>
        <v/>
      </c>
    </row>
    <row r="731" spans="1:26" x14ac:dyDescent="0.2">
      <c r="A731" s="1"/>
      <c r="B731" s="1"/>
      <c r="C731" s="1"/>
      <c r="D731" s="1"/>
      <c r="E731" s="1" t="s">
        <v>8</v>
      </c>
      <c r="F731" s="1" t="s">
        <v>9</v>
      </c>
      <c r="G731" s="1" t="s">
        <v>10</v>
      </c>
      <c r="H731">
        <f t="shared" si="173"/>
        <v>5</v>
      </c>
      <c r="I731">
        <f>IF(ISBLANK(A731),I730/1,LOOKUP(Sheet1!G731,FIPS!A$3:A$55,FIPS!C$3:C$55))</f>
        <v>6</v>
      </c>
      <c r="J731" t="b">
        <f t="shared" si="177"/>
        <v>0</v>
      </c>
      <c r="K731" t="str">
        <f t="shared" si="175"/>
        <v/>
      </c>
      <c r="L731" t="b">
        <f t="shared" si="178"/>
        <v>0</v>
      </c>
      <c r="M731" t="str">
        <f t="shared" si="176"/>
        <v/>
      </c>
      <c r="N731">
        <f t="shared" si="179"/>
        <v>49</v>
      </c>
      <c r="O731" t="b">
        <f t="shared" si="180"/>
        <v>1</v>
      </c>
      <c r="P731">
        <f t="shared" si="181"/>
        <v>3</v>
      </c>
      <c r="Q731" t="str">
        <f t="shared" ca="1" si="182"/>
        <v>197,222,259</v>
      </c>
      <c r="W731">
        <v>99999</v>
      </c>
      <c r="Z731" t="str">
        <f t="shared" si="174"/>
        <v/>
      </c>
    </row>
    <row r="732" spans="1:26" x14ac:dyDescent="0.2">
      <c r="A732" s="1"/>
      <c r="B732" s="1" t="s">
        <v>152</v>
      </c>
      <c r="C732" s="1" t="s">
        <v>890</v>
      </c>
      <c r="D732" s="1" t="s">
        <v>26</v>
      </c>
      <c r="E732" s="1"/>
      <c r="F732" s="1"/>
      <c r="G732" s="1" t="s">
        <v>891</v>
      </c>
      <c r="H732">
        <f t="shared" si="173"/>
        <v>5</v>
      </c>
      <c r="I732">
        <f>IF(ISBLANK(A732),I731/1,LOOKUP(Sheet1!G732,FIPS!A$3:A$55,FIPS!C$3:C$55))</f>
        <v>6</v>
      </c>
      <c r="J732" t="b">
        <f t="shared" si="177"/>
        <v>1</v>
      </c>
      <c r="K732" t="str">
        <f t="shared" si="175"/>
        <v>Stanislaus</v>
      </c>
      <c r="L732" t="b">
        <f t="shared" si="178"/>
        <v>0</v>
      </c>
      <c r="M732" t="str">
        <f t="shared" si="176"/>
        <v/>
      </c>
      <c r="N732">
        <f t="shared" si="179"/>
        <v>50</v>
      </c>
      <c r="O732" t="b">
        <f t="shared" si="180"/>
        <v>0</v>
      </c>
      <c r="P732" t="str">
        <f t="shared" si="181"/>
        <v/>
      </c>
      <c r="Q732" t="str">
        <f t="shared" ca="1" si="182"/>
        <v/>
      </c>
      <c r="T732">
        <v>99</v>
      </c>
      <c r="U732">
        <v>2</v>
      </c>
      <c r="V732">
        <v>5170</v>
      </c>
      <c r="Z732" t="str">
        <f t="shared" si="174"/>
        <v/>
      </c>
    </row>
    <row r="733" spans="1:26" x14ac:dyDescent="0.2">
      <c r="A733" s="1"/>
      <c r="B733" s="1"/>
      <c r="C733" s="1"/>
      <c r="D733" s="1"/>
      <c r="E733" s="1" t="s">
        <v>55</v>
      </c>
      <c r="F733" s="1" t="s">
        <v>35</v>
      </c>
      <c r="G733" s="1" t="s">
        <v>4675</v>
      </c>
      <c r="H733">
        <f t="shared" ref="H733:H734" si="183">IF(ISBLANK(A733),H732/1,A733)</f>
        <v>5</v>
      </c>
      <c r="I733">
        <f>IF(ISBLANK(A733),I732/1,LOOKUP(Sheet1!G733,FIPS!A$3:A$55,FIPS!C$3:C$55))</f>
        <v>6</v>
      </c>
      <c r="J733" t="b">
        <f t="shared" ref="J733:J734" si="184">NOT(ISBLANK(B733))</f>
        <v>0</v>
      </c>
      <c r="K733" t="str">
        <f t="shared" ref="K733:K734" si="185">IF(J733,TRIM(G733),"")</f>
        <v/>
      </c>
      <c r="L733" t="b">
        <f t="shared" ref="L733:L734" si="186">IF(NOT(J733),AND(NOT(ISBLANK(E733)),E733&lt;&gt;"999"),FALSE())</f>
        <v>1</v>
      </c>
      <c r="M733" t="str">
        <f t="shared" ref="M733:M734" si="187">IF(L733,IF(ISERR(FIND(",",G733)),TRIM(G733),TRIM(LEFT(G733,FIND(",",G733)-1))),"")</f>
        <v>Ceres</v>
      </c>
      <c r="N733">
        <f t="shared" ref="N733:N734" si="188">IF(ISBLANK(A733),IF(ISBLANK(B733),N732,B733/1),"")</f>
        <v>50</v>
      </c>
      <c r="O733" t="b">
        <f t="shared" ref="O733:O734" si="189">AND(ISNUMBER(N733),E733="999",NOT(J733))</f>
        <v>0</v>
      </c>
      <c r="W733">
        <v>12524</v>
      </c>
      <c r="Z733" t="str">
        <f t="shared" si="174"/>
        <v/>
      </c>
    </row>
    <row r="734" spans="1:26" x14ac:dyDescent="0.2">
      <c r="A734" s="1"/>
      <c r="B734" s="1" t="s">
        <v>152</v>
      </c>
      <c r="C734" s="1"/>
      <c r="D734" s="1"/>
      <c r="E734" s="1"/>
      <c r="F734" s="1"/>
      <c r="G734" s="1" t="s">
        <v>892</v>
      </c>
      <c r="H734">
        <f t="shared" si="183"/>
        <v>5</v>
      </c>
      <c r="I734">
        <f>IF(ISBLANK(A734),I733/1,LOOKUP(Sheet1!G734,FIPS!A$3:A$55,FIPS!C$3:C$55))</f>
        <v>6</v>
      </c>
      <c r="J734" t="b">
        <f t="shared" si="184"/>
        <v>1</v>
      </c>
      <c r="K734" t="str">
        <f t="shared" si="185"/>
        <v>Stanislaus, con.</v>
      </c>
      <c r="L734" t="b">
        <f t="shared" si="186"/>
        <v>0</v>
      </c>
      <c r="M734" t="str">
        <f t="shared" si="187"/>
        <v/>
      </c>
      <c r="N734">
        <f t="shared" si="188"/>
        <v>50</v>
      </c>
      <c r="O734" t="b">
        <f t="shared" si="189"/>
        <v>0</v>
      </c>
      <c r="P734" t="str">
        <f>IF(O734,17-MATCH(N734-1,N715:N732),"")</f>
        <v/>
      </c>
      <c r="Q734" t="str">
        <f t="shared" ca="1" si="182"/>
        <v/>
      </c>
      <c r="T734">
        <v>99</v>
      </c>
      <c r="U734">
        <v>2</v>
      </c>
      <c r="V734">
        <v>5170</v>
      </c>
      <c r="Z734" t="str">
        <f t="shared" si="174"/>
        <v/>
      </c>
    </row>
    <row r="735" spans="1:26" x14ac:dyDescent="0.2">
      <c r="A735" s="1"/>
      <c r="B735" s="1"/>
      <c r="C735" s="1"/>
      <c r="D735" s="1"/>
      <c r="E735" s="1" t="s">
        <v>893</v>
      </c>
      <c r="F735" s="1" t="s">
        <v>132</v>
      </c>
      <c r="G735" s="1" t="s">
        <v>894</v>
      </c>
      <c r="H735">
        <f t="shared" si="173"/>
        <v>5</v>
      </c>
      <c r="I735">
        <f>IF(ISBLANK(A735),I734/1,LOOKUP(Sheet1!G735,FIPS!A$3:A$55,FIPS!C$3:C$55))</f>
        <v>6</v>
      </c>
      <c r="J735" t="b">
        <f t="shared" ref="J734:J797" si="190">NOT(ISBLANK(B735))</f>
        <v>0</v>
      </c>
      <c r="K735" t="str">
        <f t="shared" si="175"/>
        <v/>
      </c>
      <c r="L735" t="b">
        <f t="shared" ref="L734:L797" si="191">IF(NOT(J735),AND(NOT(ISBLANK(E735)),E735&lt;&gt;"999"),FALSE())</f>
        <v>1</v>
      </c>
      <c r="M735" t="str">
        <f t="shared" si="176"/>
        <v>Modesto</v>
      </c>
      <c r="N735">
        <f t="shared" si="179"/>
        <v>50</v>
      </c>
      <c r="O735" t="b">
        <f t="shared" si="180"/>
        <v>0</v>
      </c>
      <c r="P735" t="str">
        <f t="shared" ref="P735:P751" si="192">IF(O735,17-MATCH(N735-1,N716:N734),"")</f>
        <v/>
      </c>
      <c r="Q735" t="str">
        <f t="shared" ca="1" si="182"/>
        <v/>
      </c>
      <c r="W735">
        <v>48354</v>
      </c>
      <c r="Z735" t="str">
        <f t="shared" si="174"/>
        <v/>
      </c>
    </row>
    <row r="736" spans="1:26" x14ac:dyDescent="0.2">
      <c r="A736" s="1"/>
      <c r="B736" s="1"/>
      <c r="C736" s="1"/>
      <c r="D736" s="1"/>
      <c r="E736" s="1" t="s">
        <v>895</v>
      </c>
      <c r="F736" s="1" t="s">
        <v>6</v>
      </c>
      <c r="G736" s="1" t="s">
        <v>896</v>
      </c>
      <c r="H736">
        <f t="shared" si="173"/>
        <v>5</v>
      </c>
      <c r="I736">
        <f>IF(ISBLANK(A736),I735/1,LOOKUP(Sheet1!G736,FIPS!A$3:A$55,FIPS!C$3:C$55))</f>
        <v>6</v>
      </c>
      <c r="J736" t="b">
        <f t="shared" si="190"/>
        <v>0</v>
      </c>
      <c r="K736" t="str">
        <f t="shared" si="175"/>
        <v/>
      </c>
      <c r="L736" t="b">
        <f t="shared" si="191"/>
        <v>1</v>
      </c>
      <c r="M736" t="str">
        <f t="shared" si="176"/>
        <v>Oakdale</v>
      </c>
      <c r="N736">
        <f t="shared" si="179"/>
        <v>50</v>
      </c>
      <c r="O736" t="b">
        <f t="shared" si="180"/>
        <v>0</v>
      </c>
      <c r="P736" t="str">
        <f t="shared" si="192"/>
        <v/>
      </c>
      <c r="Q736" t="str">
        <f t="shared" ca="1" si="182"/>
        <v/>
      </c>
      <c r="W736">
        <v>52694</v>
      </c>
      <c r="Z736" t="str">
        <f t="shared" si="174"/>
        <v/>
      </c>
    </row>
    <row r="737" spans="1:26" x14ac:dyDescent="0.2">
      <c r="A737" s="1"/>
      <c r="B737" s="1"/>
      <c r="C737" s="1"/>
      <c r="D737" s="1"/>
      <c r="E737" s="1" t="s">
        <v>897</v>
      </c>
      <c r="F737" s="1" t="s">
        <v>35</v>
      </c>
      <c r="G737" s="1" t="s">
        <v>898</v>
      </c>
      <c r="H737">
        <f t="shared" si="173"/>
        <v>5</v>
      </c>
      <c r="I737">
        <f>IF(ISBLANK(A737),I736/1,LOOKUP(Sheet1!G737,FIPS!A$3:A$55,FIPS!C$3:C$55))</f>
        <v>6</v>
      </c>
      <c r="J737" t="b">
        <f t="shared" si="190"/>
        <v>0</v>
      </c>
      <c r="K737" t="str">
        <f t="shared" si="175"/>
        <v/>
      </c>
      <c r="L737" t="b">
        <f t="shared" si="191"/>
        <v>1</v>
      </c>
      <c r="M737" t="str">
        <f t="shared" si="176"/>
        <v>Turl ock</v>
      </c>
      <c r="N737">
        <f t="shared" si="179"/>
        <v>50</v>
      </c>
      <c r="O737" t="b">
        <f t="shared" si="180"/>
        <v>0</v>
      </c>
      <c r="P737" t="str">
        <f t="shared" si="192"/>
        <v/>
      </c>
      <c r="Q737" t="str">
        <f t="shared" ca="1" si="182"/>
        <v/>
      </c>
      <c r="W737">
        <v>80812</v>
      </c>
      <c r="Z737" t="str">
        <f t="shared" si="174"/>
        <v/>
      </c>
    </row>
    <row r="738" spans="1:26" x14ac:dyDescent="0.2">
      <c r="A738" s="1"/>
      <c r="B738" s="1"/>
      <c r="C738" s="1"/>
      <c r="D738" s="1"/>
      <c r="E738" s="1" t="s">
        <v>8</v>
      </c>
      <c r="F738" s="1" t="s">
        <v>9</v>
      </c>
      <c r="G738" s="1" t="s">
        <v>899</v>
      </c>
      <c r="H738">
        <f t="shared" si="173"/>
        <v>5</v>
      </c>
      <c r="I738">
        <f>IF(ISBLANK(A738),I737/1,LOOKUP(Sheet1!G738,FIPS!A$3:A$55,FIPS!C$3:C$55))</f>
        <v>6</v>
      </c>
      <c r="J738" t="b">
        <f t="shared" si="190"/>
        <v>0</v>
      </c>
      <c r="K738" t="str">
        <f t="shared" si="175"/>
        <v/>
      </c>
      <c r="L738" t="b">
        <f t="shared" si="191"/>
        <v>0</v>
      </c>
      <c r="M738" t="str">
        <f t="shared" si="176"/>
        <v/>
      </c>
      <c r="N738">
        <f t="shared" si="179"/>
        <v>50</v>
      </c>
      <c r="O738" t="b">
        <f t="shared" si="180"/>
        <v>1</v>
      </c>
      <c r="P738">
        <f t="shared" si="192"/>
        <v>4</v>
      </c>
      <c r="Q738" t="str">
        <f t="shared" ca="1" si="182"/>
        <v>160,178,283</v>
      </c>
      <c r="W738">
        <v>99999</v>
      </c>
      <c r="Z738" t="str">
        <f t="shared" si="174"/>
        <v/>
      </c>
    </row>
    <row r="739" spans="1:26" x14ac:dyDescent="0.2">
      <c r="A739" s="1"/>
      <c r="B739" s="1" t="s">
        <v>154</v>
      </c>
      <c r="C739" s="1" t="s">
        <v>900</v>
      </c>
      <c r="D739" s="1" t="s">
        <v>26</v>
      </c>
      <c r="E739" s="1"/>
      <c r="F739" s="1"/>
      <c r="G739" s="1" t="s">
        <v>901</v>
      </c>
      <c r="H739">
        <f t="shared" si="173"/>
        <v>5</v>
      </c>
      <c r="I739">
        <f>IF(ISBLANK(A739),I738/1,LOOKUP(Sheet1!G739,FIPS!A$3:A$55,FIPS!C$3:C$55))</f>
        <v>6</v>
      </c>
      <c r="J739" t="b">
        <f t="shared" si="190"/>
        <v>1</v>
      </c>
      <c r="K739" t="str">
        <f t="shared" si="175"/>
        <v>Sutter</v>
      </c>
      <c r="L739" t="b">
        <f t="shared" si="191"/>
        <v>0</v>
      </c>
      <c r="M739" t="str">
        <f t="shared" si="176"/>
        <v/>
      </c>
      <c r="N739">
        <f t="shared" si="179"/>
        <v>51</v>
      </c>
      <c r="O739" t="b">
        <f t="shared" si="180"/>
        <v>0</v>
      </c>
      <c r="P739" t="str">
        <f t="shared" si="192"/>
        <v/>
      </c>
      <c r="Q739" t="str">
        <f t="shared" ca="1" si="182"/>
        <v/>
      </c>
      <c r="T739">
        <v>101</v>
      </c>
      <c r="U739">
        <v>4</v>
      </c>
      <c r="V739">
        <v>9340</v>
      </c>
      <c r="Z739" t="str">
        <f t="shared" si="174"/>
        <v/>
      </c>
    </row>
    <row r="740" spans="1:26" x14ac:dyDescent="0.2">
      <c r="A740" s="1"/>
      <c r="B740" s="1"/>
      <c r="C740" s="1"/>
      <c r="D740" s="1"/>
      <c r="E740" s="1" t="s">
        <v>902</v>
      </c>
      <c r="F740" s="1" t="s">
        <v>35</v>
      </c>
      <c r="G740" s="1" t="s">
        <v>903</v>
      </c>
      <c r="H740">
        <f t="shared" si="173"/>
        <v>5</v>
      </c>
      <c r="I740">
        <f>IF(ISBLANK(A740),I739/1,LOOKUP(Sheet1!G740,FIPS!A$3:A$55,FIPS!C$3:C$55))</f>
        <v>6</v>
      </c>
      <c r="J740" t="b">
        <f t="shared" si="190"/>
        <v>0</v>
      </c>
      <c r="K740" t="str">
        <f t="shared" si="175"/>
        <v/>
      </c>
      <c r="L740" t="b">
        <f t="shared" si="191"/>
        <v>1</v>
      </c>
      <c r="M740" t="str">
        <f t="shared" si="176"/>
        <v>Yuba City</v>
      </c>
      <c r="N740">
        <f t="shared" si="179"/>
        <v>51</v>
      </c>
      <c r="O740" t="b">
        <f t="shared" si="180"/>
        <v>0</v>
      </c>
      <c r="P740" t="str">
        <f t="shared" si="192"/>
        <v/>
      </c>
      <c r="Q740" t="str">
        <f t="shared" ca="1" si="182"/>
        <v/>
      </c>
      <c r="W740">
        <v>86972</v>
      </c>
      <c r="Z740" t="str">
        <f t="shared" si="174"/>
        <v/>
      </c>
    </row>
    <row r="741" spans="1:26" x14ac:dyDescent="0.2">
      <c r="A741" s="1"/>
      <c r="B741" s="1"/>
      <c r="C741" s="1"/>
      <c r="D741" s="1"/>
      <c r="E741" s="1" t="s">
        <v>8</v>
      </c>
      <c r="F741" s="1" t="s">
        <v>9</v>
      </c>
      <c r="G741" s="1" t="s">
        <v>904</v>
      </c>
      <c r="H741">
        <f t="shared" si="173"/>
        <v>5</v>
      </c>
      <c r="I741">
        <f>IF(ISBLANK(A741),I740/1,LOOKUP(Sheet1!G741,FIPS!A$3:A$55,FIPS!C$3:C$55))</f>
        <v>6</v>
      </c>
      <c r="J741" t="b">
        <f t="shared" si="190"/>
        <v>0</v>
      </c>
      <c r="K741" t="str">
        <f t="shared" si="175"/>
        <v/>
      </c>
      <c r="L741" t="b">
        <f t="shared" si="191"/>
        <v>0</v>
      </c>
      <c r="M741" t="str">
        <f t="shared" si="176"/>
        <v/>
      </c>
      <c r="N741">
        <f t="shared" si="179"/>
        <v>51</v>
      </c>
      <c r="O741" t="b">
        <f t="shared" si="180"/>
        <v>1</v>
      </c>
      <c r="P741">
        <f t="shared" si="192"/>
        <v>0</v>
      </c>
      <c r="Q741" t="str">
        <f t="shared" ca="1" si="182"/>
        <v>305,999</v>
      </c>
      <c r="W741">
        <v>99999</v>
      </c>
      <c r="Z741" t="str">
        <f t="shared" si="174"/>
        <v/>
      </c>
    </row>
    <row r="742" spans="1:26" x14ac:dyDescent="0.2">
      <c r="A742" s="1"/>
      <c r="B742" s="1" t="s">
        <v>157</v>
      </c>
      <c r="C742" s="1" t="s">
        <v>17</v>
      </c>
      <c r="D742" s="1" t="s">
        <v>18</v>
      </c>
      <c r="E742" s="1"/>
      <c r="F742" s="1"/>
      <c r="G742" s="1" t="s">
        <v>905</v>
      </c>
      <c r="H742">
        <f t="shared" si="173"/>
        <v>5</v>
      </c>
      <c r="I742">
        <f>IF(ISBLANK(A742),I741/1,LOOKUP(Sheet1!G742,FIPS!A$3:A$55,FIPS!C$3:C$55))</f>
        <v>6</v>
      </c>
      <c r="J742" t="b">
        <f t="shared" si="190"/>
        <v>1</v>
      </c>
      <c r="K742" t="str">
        <f t="shared" si="175"/>
        <v>Tehama</v>
      </c>
      <c r="L742" t="b">
        <f t="shared" si="191"/>
        <v>0</v>
      </c>
      <c r="M742" t="str">
        <f t="shared" si="176"/>
        <v/>
      </c>
      <c r="N742">
        <f t="shared" si="179"/>
        <v>52</v>
      </c>
      <c r="O742" t="b">
        <f t="shared" si="180"/>
        <v>0</v>
      </c>
      <c r="P742" t="str">
        <f t="shared" si="192"/>
        <v/>
      </c>
      <c r="Q742" t="str">
        <f t="shared" ca="1" si="182"/>
        <v/>
      </c>
      <c r="T742">
        <v>103</v>
      </c>
      <c r="U742">
        <v>5</v>
      </c>
      <c r="V742">
        <v>0</v>
      </c>
      <c r="Z742" t="str">
        <f t="shared" si="174"/>
        <v/>
      </c>
    </row>
    <row r="743" spans="1:26" x14ac:dyDescent="0.2">
      <c r="A743" s="1"/>
      <c r="B743" s="1"/>
      <c r="C743" s="1"/>
      <c r="D743" s="1"/>
      <c r="E743" s="1" t="s">
        <v>906</v>
      </c>
      <c r="F743" s="1" t="s">
        <v>6</v>
      </c>
      <c r="G743" s="1" t="s">
        <v>907</v>
      </c>
      <c r="H743">
        <f t="shared" si="173"/>
        <v>5</v>
      </c>
      <c r="I743">
        <f>IF(ISBLANK(A743),I742/1,LOOKUP(Sheet1!G743,FIPS!A$3:A$55,FIPS!C$3:C$55))</f>
        <v>6</v>
      </c>
      <c r="J743" t="b">
        <f t="shared" si="190"/>
        <v>0</v>
      </c>
      <c r="K743" t="str">
        <f t="shared" si="175"/>
        <v/>
      </c>
      <c r="L743" t="b">
        <f t="shared" si="191"/>
        <v>1</v>
      </c>
      <c r="M743" t="str">
        <f t="shared" si="176"/>
        <v>Red Bluff</v>
      </c>
      <c r="N743">
        <f t="shared" si="179"/>
        <v>52</v>
      </c>
      <c r="O743" t="b">
        <f t="shared" si="180"/>
        <v>0</v>
      </c>
      <c r="P743" t="str">
        <f t="shared" si="192"/>
        <v/>
      </c>
      <c r="Q743" t="str">
        <f t="shared" ca="1" si="182"/>
        <v/>
      </c>
      <c r="W743">
        <v>59892</v>
      </c>
      <c r="Z743" t="str">
        <f t="shared" si="174"/>
        <v/>
      </c>
    </row>
    <row r="744" spans="1:26" x14ac:dyDescent="0.2">
      <c r="A744" s="1"/>
      <c r="B744" s="1"/>
      <c r="C744" s="1"/>
      <c r="D744" s="1"/>
      <c r="E744" s="1" t="s">
        <v>8</v>
      </c>
      <c r="F744" s="1" t="s">
        <v>9</v>
      </c>
      <c r="G744" s="1" t="s">
        <v>899</v>
      </c>
      <c r="H744">
        <f t="shared" si="173"/>
        <v>5</v>
      </c>
      <c r="I744">
        <f>IF(ISBLANK(A744),I743/1,LOOKUP(Sheet1!G744,FIPS!A$3:A$55,FIPS!C$3:C$55))</f>
        <v>6</v>
      </c>
      <c r="J744" t="b">
        <f t="shared" si="190"/>
        <v>0</v>
      </c>
      <c r="K744" t="str">
        <f t="shared" si="175"/>
        <v/>
      </c>
      <c r="L744" t="b">
        <f t="shared" si="191"/>
        <v>0</v>
      </c>
      <c r="M744" t="str">
        <f t="shared" si="176"/>
        <v/>
      </c>
      <c r="N744">
        <f t="shared" si="179"/>
        <v>52</v>
      </c>
      <c r="O744" t="b">
        <f t="shared" si="180"/>
        <v>1</v>
      </c>
      <c r="P744">
        <f t="shared" si="192"/>
        <v>0</v>
      </c>
      <c r="Q744" t="str">
        <f t="shared" ca="1" si="182"/>
        <v>211,999</v>
      </c>
      <c r="W744">
        <v>99999</v>
      </c>
      <c r="Z744" t="str">
        <f t="shared" si="174"/>
        <v/>
      </c>
    </row>
    <row r="745" spans="1:26" x14ac:dyDescent="0.2">
      <c r="A745" s="1"/>
      <c r="B745" s="1" t="s">
        <v>160</v>
      </c>
      <c r="C745" s="1" t="s">
        <v>17</v>
      </c>
      <c r="D745" s="1" t="s">
        <v>18</v>
      </c>
      <c r="E745" s="1" t="s">
        <v>8</v>
      </c>
      <c r="F745" s="1" t="s">
        <v>9</v>
      </c>
      <c r="G745" s="1" t="s">
        <v>908</v>
      </c>
      <c r="H745">
        <f t="shared" si="173"/>
        <v>5</v>
      </c>
      <c r="I745">
        <f>IF(ISBLANK(A745),I744/1,LOOKUP(Sheet1!G745,FIPS!A$3:A$55,FIPS!C$3:C$55))</f>
        <v>6</v>
      </c>
      <c r="J745" t="b">
        <f t="shared" si="190"/>
        <v>1</v>
      </c>
      <c r="K745" t="str">
        <f t="shared" si="175"/>
        <v>Trinity</v>
      </c>
      <c r="L745" t="b">
        <f t="shared" si="191"/>
        <v>0</v>
      </c>
      <c r="M745" t="str">
        <f t="shared" si="176"/>
        <v/>
      </c>
      <c r="N745">
        <f t="shared" si="179"/>
        <v>53</v>
      </c>
      <c r="O745" t="b">
        <f t="shared" si="180"/>
        <v>0</v>
      </c>
      <c r="P745" t="str">
        <f t="shared" si="192"/>
        <v/>
      </c>
      <c r="Q745" t="str">
        <f t="shared" ca="1" si="182"/>
        <v/>
      </c>
      <c r="T745">
        <v>105</v>
      </c>
      <c r="U745">
        <v>6</v>
      </c>
      <c r="V745">
        <v>0</v>
      </c>
      <c r="Z745" t="str">
        <f t="shared" si="174"/>
        <v/>
      </c>
    </row>
    <row r="746" spans="1:26" x14ac:dyDescent="0.2">
      <c r="A746" s="1"/>
      <c r="B746" s="1" t="s">
        <v>162</v>
      </c>
      <c r="C746" s="1" t="s">
        <v>599</v>
      </c>
      <c r="D746" s="1" t="s">
        <v>26</v>
      </c>
      <c r="E746" s="1"/>
      <c r="F746" s="1"/>
      <c r="G746" s="1" t="s">
        <v>909</v>
      </c>
      <c r="H746">
        <f t="shared" si="173"/>
        <v>5</v>
      </c>
      <c r="I746">
        <f>IF(ISBLANK(A746),I745/1,LOOKUP(Sheet1!G746,FIPS!A$3:A$55,FIPS!C$3:C$55))</f>
        <v>6</v>
      </c>
      <c r="J746" t="b">
        <f t="shared" si="190"/>
        <v>1</v>
      </c>
      <c r="K746" t="str">
        <f t="shared" si="175"/>
        <v>Tulare</v>
      </c>
      <c r="L746" t="b">
        <f t="shared" si="191"/>
        <v>0</v>
      </c>
      <c r="M746" t="str">
        <f t="shared" si="176"/>
        <v/>
      </c>
      <c r="N746">
        <f t="shared" si="179"/>
        <v>54</v>
      </c>
      <c r="O746" t="b">
        <f t="shared" si="180"/>
        <v>0</v>
      </c>
      <c r="P746" t="str">
        <f t="shared" si="192"/>
        <v/>
      </c>
      <c r="Q746" t="str">
        <f t="shared" ca="1" si="182"/>
        <v/>
      </c>
      <c r="T746">
        <v>107</v>
      </c>
      <c r="U746">
        <v>2</v>
      </c>
      <c r="V746">
        <v>8780</v>
      </c>
      <c r="Z746" t="str">
        <f t="shared" si="174"/>
        <v/>
      </c>
    </row>
    <row r="747" spans="1:26" x14ac:dyDescent="0.2">
      <c r="A747" s="1"/>
      <c r="B747" s="1"/>
      <c r="C747" s="1"/>
      <c r="D747" s="1"/>
      <c r="E747" s="1" t="s">
        <v>367</v>
      </c>
      <c r="F747" s="1" t="s">
        <v>6</v>
      </c>
      <c r="G747" s="1" t="s">
        <v>910</v>
      </c>
      <c r="H747">
        <f t="shared" si="173"/>
        <v>5</v>
      </c>
      <c r="I747">
        <f>IF(ISBLANK(A747),I746/1,LOOKUP(Sheet1!G747,FIPS!A$3:A$55,FIPS!C$3:C$55))</f>
        <v>6</v>
      </c>
      <c r="J747" t="b">
        <f t="shared" si="190"/>
        <v>0</v>
      </c>
      <c r="K747" t="str">
        <f t="shared" si="175"/>
        <v/>
      </c>
      <c r="L747" t="b">
        <f t="shared" si="191"/>
        <v>1</v>
      </c>
      <c r="M747" t="str">
        <f t="shared" si="176"/>
        <v>Dinuba</v>
      </c>
      <c r="N747">
        <f t="shared" si="179"/>
        <v>54</v>
      </c>
      <c r="O747" t="b">
        <f t="shared" si="180"/>
        <v>0</v>
      </c>
      <c r="P747" t="str">
        <f t="shared" si="192"/>
        <v/>
      </c>
      <c r="Q747" t="str">
        <f t="shared" ca="1" si="182"/>
        <v/>
      </c>
      <c r="W747">
        <v>19318</v>
      </c>
      <c r="Z747" t="str">
        <f t="shared" si="174"/>
        <v/>
      </c>
    </row>
    <row r="748" spans="1:26" x14ac:dyDescent="0.2">
      <c r="A748" s="1"/>
      <c r="B748" s="1"/>
      <c r="C748" s="1"/>
      <c r="D748" s="1"/>
      <c r="E748" s="1" t="s">
        <v>911</v>
      </c>
      <c r="F748" s="1" t="s">
        <v>35</v>
      </c>
      <c r="G748" s="1" t="s">
        <v>912</v>
      </c>
      <c r="H748">
        <f t="shared" si="173"/>
        <v>5</v>
      </c>
      <c r="I748">
        <f>IF(ISBLANK(A748),I747/1,LOOKUP(Sheet1!G748,FIPS!A$3:A$55,FIPS!C$3:C$55))</f>
        <v>6</v>
      </c>
      <c r="J748" t="b">
        <f t="shared" si="190"/>
        <v>0</v>
      </c>
      <c r="K748" t="str">
        <f t="shared" si="175"/>
        <v/>
      </c>
      <c r="L748" t="b">
        <f t="shared" si="191"/>
        <v>1</v>
      </c>
      <c r="M748" t="str">
        <f t="shared" si="176"/>
        <v>Porterville</v>
      </c>
      <c r="N748">
        <f t="shared" si="179"/>
        <v>54</v>
      </c>
      <c r="O748" t="b">
        <f t="shared" si="180"/>
        <v>0</v>
      </c>
      <c r="P748" t="str">
        <f t="shared" si="192"/>
        <v/>
      </c>
      <c r="Q748" t="str">
        <f t="shared" ca="1" si="182"/>
        <v/>
      </c>
      <c r="W748" t="s">
        <v>4676</v>
      </c>
      <c r="Z748" t="str">
        <f t="shared" si="174"/>
        <v/>
      </c>
    </row>
    <row r="749" spans="1:26" x14ac:dyDescent="0.2">
      <c r="A749" s="1"/>
      <c r="B749" s="1"/>
      <c r="C749" s="1"/>
      <c r="D749" s="1"/>
      <c r="E749" s="1" t="s">
        <v>913</v>
      </c>
      <c r="F749" s="1" t="s">
        <v>35</v>
      </c>
      <c r="G749" s="1" t="s">
        <v>909</v>
      </c>
      <c r="H749">
        <f t="shared" si="173"/>
        <v>5</v>
      </c>
      <c r="I749">
        <f>IF(ISBLANK(A749),I748/1,LOOKUP(Sheet1!G749,FIPS!A$3:A$55,FIPS!C$3:C$55))</f>
        <v>6</v>
      </c>
      <c r="J749" t="b">
        <f t="shared" si="190"/>
        <v>0</v>
      </c>
      <c r="K749" t="str">
        <f t="shared" si="175"/>
        <v/>
      </c>
      <c r="L749" t="b">
        <f t="shared" si="191"/>
        <v>1</v>
      </c>
      <c r="M749" t="str">
        <f t="shared" si="176"/>
        <v>Tulare</v>
      </c>
      <c r="N749">
        <f t="shared" si="179"/>
        <v>54</v>
      </c>
      <c r="O749" t="b">
        <f t="shared" si="180"/>
        <v>0</v>
      </c>
      <c r="P749" t="str">
        <f t="shared" si="192"/>
        <v/>
      </c>
      <c r="Q749" t="str">
        <f t="shared" ca="1" si="182"/>
        <v/>
      </c>
      <c r="W749">
        <v>80644</v>
      </c>
      <c r="Z749" t="str">
        <f t="shared" si="174"/>
        <v/>
      </c>
    </row>
    <row r="750" spans="1:26" x14ac:dyDescent="0.2">
      <c r="A750" s="1"/>
      <c r="B750" s="1"/>
      <c r="C750" s="1"/>
      <c r="D750" s="1"/>
      <c r="E750" s="1" t="s">
        <v>914</v>
      </c>
      <c r="F750" s="1" t="s">
        <v>70</v>
      </c>
      <c r="G750" s="1" t="s">
        <v>915</v>
      </c>
      <c r="H750">
        <f t="shared" si="173"/>
        <v>5</v>
      </c>
      <c r="I750">
        <f>IF(ISBLANK(A750),I749/1,LOOKUP(Sheet1!G750,FIPS!A$3:A$55,FIPS!C$3:C$55))</f>
        <v>6</v>
      </c>
      <c r="J750" t="b">
        <f t="shared" si="190"/>
        <v>0</v>
      </c>
      <c r="K750" t="str">
        <f t="shared" si="175"/>
        <v/>
      </c>
      <c r="L750" t="b">
        <f t="shared" si="191"/>
        <v>1</v>
      </c>
      <c r="M750" t="str">
        <f t="shared" si="176"/>
        <v>Visalia</v>
      </c>
      <c r="N750">
        <f t="shared" si="179"/>
        <v>54</v>
      </c>
      <c r="O750" t="b">
        <f t="shared" si="180"/>
        <v>0</v>
      </c>
      <c r="P750" t="str">
        <f t="shared" si="192"/>
        <v/>
      </c>
      <c r="Q750" t="str">
        <f t="shared" ca="1" si="182"/>
        <v/>
      </c>
      <c r="W750">
        <v>82954</v>
      </c>
      <c r="Z750" t="str">
        <f t="shared" si="174"/>
        <v/>
      </c>
    </row>
    <row r="751" spans="1:26" x14ac:dyDescent="0.2">
      <c r="A751" s="1"/>
      <c r="B751" s="1"/>
      <c r="C751" s="1"/>
      <c r="D751" s="1"/>
      <c r="E751" s="1" t="s">
        <v>8</v>
      </c>
      <c r="F751" s="1" t="s">
        <v>9</v>
      </c>
      <c r="G751" s="1" t="s">
        <v>899</v>
      </c>
      <c r="H751">
        <f t="shared" si="173"/>
        <v>5</v>
      </c>
      <c r="I751">
        <f>IF(ISBLANK(A751),I750/1,LOOKUP(Sheet1!G751,FIPS!A$3:A$55,FIPS!C$3:C$55))</f>
        <v>6</v>
      </c>
      <c r="J751" t="b">
        <f t="shared" si="190"/>
        <v>0</v>
      </c>
      <c r="K751" t="str">
        <f t="shared" si="175"/>
        <v/>
      </c>
      <c r="L751" t="b">
        <f t="shared" si="191"/>
        <v>0</v>
      </c>
      <c r="M751" t="str">
        <f t="shared" si="176"/>
        <v/>
      </c>
      <c r="N751">
        <f t="shared" si="179"/>
        <v>54</v>
      </c>
      <c r="O751" t="b">
        <f t="shared" si="180"/>
        <v>1</v>
      </c>
      <c r="P751">
        <f t="shared" si="192"/>
        <v>3</v>
      </c>
      <c r="Q751" t="str">
        <f t="shared" ca="1" si="182"/>
        <v>206,282,292</v>
      </c>
      <c r="W751">
        <v>99999</v>
      </c>
      <c r="Z751" t="str">
        <f t="shared" si="174"/>
        <v/>
      </c>
    </row>
    <row r="752" spans="1:26" x14ac:dyDescent="0.2">
      <c r="A752" s="1"/>
      <c r="B752" s="1" t="s">
        <v>164</v>
      </c>
      <c r="C752" s="1" t="s">
        <v>17</v>
      </c>
      <c r="D752" s="1" t="s">
        <v>18</v>
      </c>
      <c r="E752" s="1" t="s">
        <v>8</v>
      </c>
      <c r="F752" s="1" t="s">
        <v>9</v>
      </c>
      <c r="G752" s="1" t="s">
        <v>916</v>
      </c>
      <c r="H752">
        <f t="shared" si="173"/>
        <v>5</v>
      </c>
      <c r="I752">
        <f>IF(ISBLANK(A752),I751/1,LOOKUP(Sheet1!G752,FIPS!A$3:A$55,FIPS!C$3:C$55))</f>
        <v>6</v>
      </c>
      <c r="J752" t="b">
        <f t="shared" si="190"/>
        <v>1</v>
      </c>
      <c r="K752" t="str">
        <f t="shared" si="175"/>
        <v>Tuolumne</v>
      </c>
      <c r="L752" t="b">
        <f t="shared" si="191"/>
        <v>0</v>
      </c>
      <c r="M752" t="str">
        <f t="shared" si="176"/>
        <v/>
      </c>
      <c r="N752">
        <f t="shared" si="179"/>
        <v>55</v>
      </c>
      <c r="O752" t="b">
        <f t="shared" si="180"/>
        <v>0</v>
      </c>
      <c r="P752" t="str">
        <f t="shared" si="181"/>
        <v/>
      </c>
      <c r="Q752" t="str">
        <f t="shared" ca="1" si="182"/>
        <v/>
      </c>
      <c r="T752">
        <v>109</v>
      </c>
      <c r="U752">
        <v>5</v>
      </c>
      <c r="V752">
        <v>0</v>
      </c>
      <c r="Z752" t="str">
        <f t="shared" si="174"/>
        <v/>
      </c>
    </row>
    <row r="753" spans="1:26" x14ac:dyDescent="0.2">
      <c r="A753" s="1"/>
      <c r="B753" s="1" t="s">
        <v>167</v>
      </c>
      <c r="C753" s="1" t="s">
        <v>759</v>
      </c>
      <c r="D753" s="1" t="s">
        <v>26</v>
      </c>
      <c r="E753" s="1"/>
      <c r="F753" s="1"/>
      <c r="G753" s="1" t="s">
        <v>917</v>
      </c>
      <c r="H753">
        <f t="shared" si="173"/>
        <v>5</v>
      </c>
      <c r="I753">
        <f>IF(ISBLANK(A753),I752/1,LOOKUP(Sheet1!G753,FIPS!A$3:A$55,FIPS!C$3:C$55))</f>
        <v>6</v>
      </c>
      <c r="J753" t="b">
        <f t="shared" si="190"/>
        <v>1</v>
      </c>
      <c r="K753" t="str">
        <f t="shared" si="175"/>
        <v>Ventura</v>
      </c>
      <c r="L753" t="b">
        <f t="shared" si="191"/>
        <v>0</v>
      </c>
      <c r="M753" t="str">
        <f t="shared" si="176"/>
        <v/>
      </c>
      <c r="N753">
        <f t="shared" si="179"/>
        <v>56</v>
      </c>
      <c r="O753" t="b">
        <f t="shared" si="180"/>
        <v>0</v>
      </c>
      <c r="P753" t="str">
        <f t="shared" si="181"/>
        <v/>
      </c>
      <c r="Q753" t="str">
        <f t="shared" ca="1" si="182"/>
        <v/>
      </c>
      <c r="T753">
        <v>111</v>
      </c>
      <c r="U753">
        <v>1</v>
      </c>
      <c r="V753">
        <v>8735</v>
      </c>
      <c r="Z753" t="str">
        <f t="shared" si="174"/>
        <v/>
      </c>
    </row>
    <row r="754" spans="1:26" x14ac:dyDescent="0.2">
      <c r="A754" s="1"/>
      <c r="B754" s="1"/>
      <c r="C754" s="1"/>
      <c r="D754" s="1"/>
      <c r="E754" s="1" t="s">
        <v>72</v>
      </c>
      <c r="F754" s="1" t="s">
        <v>70</v>
      </c>
      <c r="G754" s="1" t="s">
        <v>918</v>
      </c>
      <c r="H754">
        <f t="shared" si="173"/>
        <v>5</v>
      </c>
      <c r="I754">
        <f>IF(ISBLANK(A754),I753/1,LOOKUP(Sheet1!G754,FIPS!A$3:A$55,FIPS!C$3:C$55))</f>
        <v>6</v>
      </c>
      <c r="J754" t="b">
        <f t="shared" si="190"/>
        <v>0</v>
      </c>
      <c r="K754" t="str">
        <f t="shared" si="175"/>
        <v/>
      </c>
      <c r="L754" t="b">
        <f t="shared" si="191"/>
        <v>1</v>
      </c>
      <c r="M754" t="str">
        <f t="shared" si="176"/>
        <v>Camari</v>
      </c>
      <c r="N754">
        <f t="shared" si="179"/>
        <v>56</v>
      </c>
      <c r="O754" t="b">
        <f t="shared" si="180"/>
        <v>0</v>
      </c>
      <c r="P754" t="str">
        <f t="shared" si="181"/>
        <v/>
      </c>
      <c r="Q754" t="str">
        <f t="shared" ca="1" si="182"/>
        <v/>
      </c>
      <c r="W754" t="s">
        <v>4677</v>
      </c>
      <c r="Z754" t="str">
        <f t="shared" si="174"/>
        <v/>
      </c>
    </row>
    <row r="755" spans="1:26" x14ac:dyDescent="0.2">
      <c r="A755" s="1"/>
      <c r="B755" s="1"/>
      <c r="C755" s="1"/>
      <c r="D755" s="1"/>
      <c r="E755" s="1" t="s">
        <v>919</v>
      </c>
      <c r="F755" s="1" t="s">
        <v>6</v>
      </c>
      <c r="G755" s="1" t="s">
        <v>920</v>
      </c>
      <c r="H755">
        <f t="shared" si="173"/>
        <v>5</v>
      </c>
      <c r="I755">
        <f>IF(ISBLANK(A755),I754/1,LOOKUP(Sheet1!G755,FIPS!A$3:A$55,FIPS!C$3:C$55))</f>
        <v>6</v>
      </c>
      <c r="J755" t="b">
        <f t="shared" si="190"/>
        <v>0</v>
      </c>
      <c r="K755" t="str">
        <f t="shared" si="175"/>
        <v/>
      </c>
      <c r="L755" t="b">
        <f t="shared" si="191"/>
        <v>1</v>
      </c>
      <c r="M755" t="str">
        <f t="shared" si="176"/>
        <v>Fillmore</v>
      </c>
      <c r="N755">
        <f t="shared" si="179"/>
        <v>56</v>
      </c>
      <c r="O755" t="b">
        <f t="shared" si="180"/>
        <v>0</v>
      </c>
      <c r="P755" t="str">
        <f t="shared" si="181"/>
        <v/>
      </c>
      <c r="Q755" t="str">
        <f t="shared" ca="1" si="182"/>
        <v/>
      </c>
      <c r="W755">
        <v>24092</v>
      </c>
      <c r="Z755" t="str">
        <f t="shared" si="174"/>
        <v/>
      </c>
    </row>
    <row r="756" spans="1:26" x14ac:dyDescent="0.2">
      <c r="A756" s="1"/>
      <c r="B756" s="1"/>
      <c r="C756" s="1"/>
      <c r="D756" s="1"/>
      <c r="E756" s="1" t="s">
        <v>351</v>
      </c>
      <c r="F756" s="1" t="s">
        <v>35</v>
      </c>
      <c r="G756" s="1" t="s">
        <v>921</v>
      </c>
      <c r="H756">
        <f t="shared" si="173"/>
        <v>5</v>
      </c>
      <c r="I756">
        <f>IF(ISBLANK(A756),I755/1,LOOKUP(Sheet1!G756,FIPS!A$3:A$55,FIPS!C$3:C$55))</f>
        <v>6</v>
      </c>
      <c r="J756" t="b">
        <f t="shared" si="190"/>
        <v>0</v>
      </c>
      <c r="K756" t="str">
        <f t="shared" si="175"/>
        <v/>
      </c>
      <c r="L756" t="b">
        <f t="shared" si="191"/>
        <v>1</v>
      </c>
      <c r="M756" t="str">
        <f t="shared" si="176"/>
        <v>Moorpark</v>
      </c>
      <c r="N756">
        <f t="shared" si="179"/>
        <v>56</v>
      </c>
      <c r="O756" t="b">
        <f t="shared" si="180"/>
        <v>0</v>
      </c>
      <c r="P756" t="str">
        <f t="shared" si="181"/>
        <v/>
      </c>
      <c r="Q756" t="str">
        <f t="shared" ca="1" si="182"/>
        <v/>
      </c>
      <c r="W756" t="s">
        <v>4678</v>
      </c>
      <c r="Z756" t="str">
        <f t="shared" si="174"/>
        <v/>
      </c>
    </row>
    <row r="757" spans="1:26" x14ac:dyDescent="0.2">
      <c r="A757" s="1"/>
      <c r="B757" s="1"/>
      <c r="C757" s="1"/>
      <c r="D757" s="1"/>
      <c r="E757" s="1" t="s">
        <v>890</v>
      </c>
      <c r="F757" s="1" t="s">
        <v>132</v>
      </c>
      <c r="G757" s="1" t="s">
        <v>922</v>
      </c>
      <c r="H757">
        <f t="shared" si="173"/>
        <v>5</v>
      </c>
      <c r="I757">
        <f>IF(ISBLANK(A757),I756/1,LOOKUP(Sheet1!G757,FIPS!A$3:A$55,FIPS!C$3:C$55))</f>
        <v>6</v>
      </c>
      <c r="J757" t="b">
        <f t="shared" si="190"/>
        <v>0</v>
      </c>
      <c r="K757" t="str">
        <f t="shared" si="175"/>
        <v/>
      </c>
      <c r="L757" t="b">
        <f t="shared" si="191"/>
        <v>1</v>
      </c>
      <c r="M757" t="str">
        <f t="shared" si="176"/>
        <v>Oxnard</v>
      </c>
      <c r="N757">
        <f t="shared" si="179"/>
        <v>56</v>
      </c>
      <c r="O757" t="b">
        <f t="shared" si="180"/>
        <v>0</v>
      </c>
      <c r="P757" t="str">
        <f t="shared" si="181"/>
        <v/>
      </c>
      <c r="Q757" t="str">
        <f t="shared" ca="1" si="182"/>
        <v/>
      </c>
      <c r="W757">
        <v>54652</v>
      </c>
      <c r="Z757" t="str">
        <f t="shared" si="174"/>
        <v/>
      </c>
    </row>
    <row r="758" spans="1:26" x14ac:dyDescent="0.2">
      <c r="A758" s="1"/>
      <c r="B758" s="1"/>
      <c r="C758" s="1"/>
      <c r="D758" s="1"/>
      <c r="E758" s="1" t="s">
        <v>644</v>
      </c>
      <c r="F758" s="1" t="s">
        <v>6</v>
      </c>
      <c r="G758" s="1" t="s">
        <v>923</v>
      </c>
      <c r="H758">
        <f t="shared" si="173"/>
        <v>5</v>
      </c>
      <c r="I758">
        <f>IF(ISBLANK(A758),I757/1,LOOKUP(Sheet1!G758,FIPS!A$3:A$55,FIPS!C$3:C$55))</f>
        <v>6</v>
      </c>
      <c r="J758" t="b">
        <f t="shared" si="190"/>
        <v>0</v>
      </c>
      <c r="K758" t="str">
        <f t="shared" si="175"/>
        <v/>
      </c>
      <c r="L758" t="b">
        <f t="shared" si="191"/>
        <v>1</v>
      </c>
      <c r="M758" t="str">
        <f t="shared" si="176"/>
        <v>Port Hueneme</v>
      </c>
      <c r="N758">
        <f t="shared" si="179"/>
        <v>56</v>
      </c>
      <c r="O758" t="b">
        <f t="shared" si="180"/>
        <v>0</v>
      </c>
      <c r="P758" t="str">
        <f t="shared" si="181"/>
        <v/>
      </c>
      <c r="Q758" t="str">
        <f t="shared" ca="1" si="182"/>
        <v/>
      </c>
      <c r="W758">
        <v>58296</v>
      </c>
      <c r="Z758" t="str">
        <f t="shared" si="174"/>
        <v/>
      </c>
    </row>
    <row r="759" spans="1:26" x14ac:dyDescent="0.2">
      <c r="A759" s="1"/>
      <c r="B759" s="1"/>
      <c r="C759" s="1"/>
      <c r="D759" s="1"/>
      <c r="E759" s="1" t="s">
        <v>924</v>
      </c>
      <c r="F759" s="1" t="s">
        <v>70</v>
      </c>
      <c r="G759" s="1" t="s">
        <v>925</v>
      </c>
      <c r="H759">
        <f t="shared" ref="H759:H792" si="193">IF(ISBLANK(A759),H758/1,A759)</f>
        <v>5</v>
      </c>
      <c r="I759">
        <f>IF(ISBLANK(A759),I758/1,LOOKUP(Sheet1!G759,FIPS!A$3:A$55,FIPS!C$3:C$55))</f>
        <v>6</v>
      </c>
      <c r="J759" t="b">
        <f t="shared" si="190"/>
        <v>0</v>
      </c>
      <c r="K759" t="str">
        <f t="shared" si="175"/>
        <v/>
      </c>
      <c r="L759" t="b">
        <f t="shared" si="191"/>
        <v>1</v>
      </c>
      <c r="M759" t="str">
        <f t="shared" si="176"/>
        <v>San Buenaventura (Ventura)</v>
      </c>
      <c r="N759">
        <f t="shared" si="179"/>
        <v>56</v>
      </c>
      <c r="O759" t="b">
        <f t="shared" si="180"/>
        <v>0</v>
      </c>
      <c r="P759" t="str">
        <f t="shared" si="181"/>
        <v/>
      </c>
      <c r="Q759" t="str">
        <f t="shared" ca="1" si="182"/>
        <v/>
      </c>
      <c r="W759">
        <v>65042</v>
      </c>
      <c r="Z759" t="str">
        <f t="shared" si="174"/>
        <v/>
      </c>
    </row>
    <row r="760" spans="1:26" x14ac:dyDescent="0.2">
      <c r="A760" s="1"/>
      <c r="B760" s="1"/>
      <c r="C760" s="1"/>
      <c r="D760" s="1"/>
      <c r="E760" s="1" t="s">
        <v>926</v>
      </c>
      <c r="F760" s="1" t="s">
        <v>35</v>
      </c>
      <c r="G760" s="1" t="s">
        <v>927</v>
      </c>
      <c r="H760">
        <f t="shared" si="193"/>
        <v>5</v>
      </c>
      <c r="I760">
        <f>IF(ISBLANK(A760),I759/1,LOOKUP(Sheet1!G760,FIPS!A$3:A$55,FIPS!C$3:C$55))</f>
        <v>6</v>
      </c>
      <c r="J760" t="b">
        <f t="shared" si="190"/>
        <v>0</v>
      </c>
      <c r="K760" t="str">
        <f t="shared" si="175"/>
        <v/>
      </c>
      <c r="L760" t="b">
        <f t="shared" si="191"/>
        <v>1</v>
      </c>
      <c r="M760" t="str">
        <f t="shared" si="176"/>
        <v>Santa Paula</v>
      </c>
      <c r="N760">
        <f t="shared" si="179"/>
        <v>56</v>
      </c>
      <c r="O760" t="b">
        <f t="shared" si="180"/>
        <v>0</v>
      </c>
      <c r="P760" t="str">
        <f t="shared" si="181"/>
        <v/>
      </c>
      <c r="Q760" t="str">
        <f t="shared" ca="1" si="182"/>
        <v/>
      </c>
      <c r="W760">
        <v>70042</v>
      </c>
      <c r="Z760" t="str">
        <f t="shared" si="174"/>
        <v/>
      </c>
    </row>
    <row r="761" spans="1:26" x14ac:dyDescent="0.2">
      <c r="A761" s="1"/>
      <c r="B761" s="1"/>
      <c r="C761" s="1"/>
      <c r="D761" s="1"/>
      <c r="E761" s="1" t="s">
        <v>928</v>
      </c>
      <c r="F761" s="1" t="s">
        <v>132</v>
      </c>
      <c r="G761" s="1" t="s">
        <v>929</v>
      </c>
      <c r="H761">
        <f t="shared" si="193"/>
        <v>5</v>
      </c>
      <c r="I761">
        <f>IF(ISBLANK(A761),I760/1,LOOKUP(Sheet1!G761,FIPS!A$3:A$55,FIPS!C$3:C$55))</f>
        <v>6</v>
      </c>
      <c r="J761" t="b">
        <f t="shared" si="190"/>
        <v>0</v>
      </c>
      <c r="K761" t="str">
        <f t="shared" si="175"/>
        <v/>
      </c>
      <c r="L761" t="b">
        <f t="shared" si="191"/>
        <v>1</v>
      </c>
      <c r="M761" t="str">
        <f t="shared" si="176"/>
        <v>Simi Valley</v>
      </c>
      <c r="N761">
        <f t="shared" si="179"/>
        <v>56</v>
      </c>
      <c r="O761" t="b">
        <f t="shared" si="180"/>
        <v>0</v>
      </c>
      <c r="P761" t="str">
        <f t="shared" si="181"/>
        <v/>
      </c>
      <c r="Q761" t="str">
        <f t="shared" ca="1" si="182"/>
        <v/>
      </c>
      <c r="W761">
        <v>72016</v>
      </c>
      <c r="Z761" t="str">
        <f t="shared" si="174"/>
        <v/>
      </c>
    </row>
    <row r="762" spans="1:26" x14ac:dyDescent="0.2">
      <c r="A762" s="1"/>
      <c r="B762" s="1"/>
      <c r="C762" s="1"/>
      <c r="D762" s="1"/>
      <c r="E762" s="1" t="s">
        <v>930</v>
      </c>
      <c r="F762" s="1" t="s">
        <v>132</v>
      </c>
      <c r="G762" s="1" t="s">
        <v>931</v>
      </c>
      <c r="H762">
        <f t="shared" si="193"/>
        <v>5</v>
      </c>
      <c r="I762">
        <f>IF(ISBLANK(A762),I761/1,LOOKUP(Sheet1!G762,FIPS!A$3:A$55,FIPS!C$3:C$55))</f>
        <v>6</v>
      </c>
      <c r="J762" t="b">
        <f t="shared" si="190"/>
        <v>0</v>
      </c>
      <c r="K762" t="str">
        <f t="shared" si="175"/>
        <v/>
      </c>
      <c r="L762" t="b">
        <f t="shared" si="191"/>
        <v>1</v>
      </c>
      <c r="M762" t="str">
        <f t="shared" si="176"/>
        <v>Thousand Oaks</v>
      </c>
      <c r="N762">
        <f t="shared" si="179"/>
        <v>56</v>
      </c>
      <c r="O762" t="b">
        <f t="shared" si="180"/>
        <v>0</v>
      </c>
      <c r="P762" t="str">
        <f t="shared" si="181"/>
        <v/>
      </c>
      <c r="Q762" t="str">
        <f t="shared" ca="1" si="182"/>
        <v/>
      </c>
      <c r="W762">
        <v>78582</v>
      </c>
      <c r="Z762" t="str">
        <f t="shared" si="174"/>
        <v/>
      </c>
    </row>
    <row r="763" spans="1:26" x14ac:dyDescent="0.2">
      <c r="A763" s="1"/>
      <c r="B763" s="1"/>
      <c r="C763" s="1"/>
      <c r="D763" s="1"/>
      <c r="E763" s="1" t="s">
        <v>8</v>
      </c>
      <c r="F763" s="1" t="s">
        <v>9</v>
      </c>
      <c r="G763" s="1" t="s">
        <v>899</v>
      </c>
      <c r="H763">
        <f t="shared" si="193"/>
        <v>5</v>
      </c>
      <c r="I763">
        <f>IF(ISBLANK(A763),I762/1,LOOKUP(Sheet1!G763,FIPS!A$3:A$55,FIPS!C$3:C$55))</f>
        <v>6</v>
      </c>
      <c r="J763" t="b">
        <f t="shared" si="190"/>
        <v>0</v>
      </c>
      <c r="K763" t="str">
        <f t="shared" si="175"/>
        <v/>
      </c>
      <c r="L763" t="b">
        <f t="shared" si="191"/>
        <v>0</v>
      </c>
      <c r="M763" t="str">
        <f t="shared" si="176"/>
        <v/>
      </c>
      <c r="N763">
        <f t="shared" si="179"/>
        <v>56</v>
      </c>
      <c r="O763" t="b">
        <f t="shared" si="180"/>
        <v>1</v>
      </c>
      <c r="P763">
        <f t="shared" si="181"/>
        <v>9</v>
      </c>
      <c r="Q763" t="str">
        <f t="shared" ca="1" si="182"/>
        <v>033,085,166,185,207,230,258,266,279</v>
      </c>
      <c r="W763">
        <v>99999</v>
      </c>
      <c r="Z763" t="str">
        <f t="shared" si="174"/>
        <v/>
      </c>
    </row>
    <row r="764" spans="1:26" x14ac:dyDescent="0.2">
      <c r="A764" s="1"/>
      <c r="B764" s="1" t="s">
        <v>169</v>
      </c>
      <c r="C764" s="1" t="s">
        <v>932</v>
      </c>
      <c r="D764" s="1" t="s">
        <v>26</v>
      </c>
      <c r="E764" s="1"/>
      <c r="F764" s="1"/>
      <c r="G764" s="1" t="s">
        <v>933</v>
      </c>
      <c r="H764">
        <f t="shared" si="193"/>
        <v>5</v>
      </c>
      <c r="I764">
        <f>IF(ISBLANK(A764),I763/1,LOOKUP(Sheet1!G764,FIPS!A$3:A$55,FIPS!C$3:C$55))</f>
        <v>6</v>
      </c>
      <c r="J764" t="b">
        <f t="shared" si="190"/>
        <v>1</v>
      </c>
      <c r="K764" t="str">
        <f t="shared" si="175"/>
        <v>Yolo</v>
      </c>
      <c r="L764" t="b">
        <f t="shared" si="191"/>
        <v>0</v>
      </c>
      <c r="M764" t="str">
        <f t="shared" si="176"/>
        <v/>
      </c>
      <c r="N764">
        <f t="shared" si="179"/>
        <v>57</v>
      </c>
      <c r="O764" t="b">
        <f t="shared" si="180"/>
        <v>0</v>
      </c>
      <c r="P764" t="str">
        <f t="shared" si="181"/>
        <v/>
      </c>
      <c r="Q764" t="str">
        <f t="shared" ca="1" si="182"/>
        <v/>
      </c>
      <c r="T764">
        <v>113</v>
      </c>
      <c r="U764">
        <v>3</v>
      </c>
      <c r="V764">
        <v>9270</v>
      </c>
      <c r="Z764" t="str">
        <f t="shared" si="174"/>
        <v/>
      </c>
    </row>
    <row r="765" spans="1:26" x14ac:dyDescent="0.2">
      <c r="A765" s="1"/>
      <c r="B765" s="1"/>
      <c r="C765" s="1"/>
      <c r="D765" s="1"/>
      <c r="E765" s="1" t="s">
        <v>193</v>
      </c>
      <c r="F765" s="1" t="s">
        <v>35</v>
      </c>
      <c r="G765" s="1" t="s">
        <v>934</v>
      </c>
      <c r="H765">
        <f t="shared" si="193"/>
        <v>5</v>
      </c>
      <c r="I765">
        <f>IF(ISBLANK(A765),I764/1,LOOKUP(Sheet1!G765,FIPS!A$3:A$55,FIPS!C$3:C$55))</f>
        <v>6</v>
      </c>
      <c r="J765" t="b">
        <f t="shared" si="190"/>
        <v>0</v>
      </c>
      <c r="K765" t="str">
        <f t="shared" si="175"/>
        <v/>
      </c>
      <c r="L765" t="b">
        <f t="shared" si="191"/>
        <v>1</v>
      </c>
      <c r="M765" t="str">
        <f t="shared" si="176"/>
        <v>Davis</v>
      </c>
      <c r="N765">
        <f t="shared" si="179"/>
        <v>57</v>
      </c>
      <c r="O765" t="b">
        <f t="shared" si="180"/>
        <v>0</v>
      </c>
      <c r="P765" t="str">
        <f t="shared" si="181"/>
        <v/>
      </c>
      <c r="Q765" t="str">
        <f t="shared" ca="1" si="182"/>
        <v/>
      </c>
      <c r="W765">
        <v>18100</v>
      </c>
      <c r="Z765" t="str">
        <f t="shared" si="174"/>
        <v/>
      </c>
    </row>
    <row r="766" spans="1:26" x14ac:dyDescent="0.2">
      <c r="A766" s="1"/>
      <c r="B766" s="1"/>
      <c r="C766" s="1"/>
      <c r="D766" s="1"/>
      <c r="E766" s="1" t="s">
        <v>935</v>
      </c>
      <c r="F766" s="1" t="s">
        <v>35</v>
      </c>
      <c r="G766" s="1" t="s">
        <v>936</v>
      </c>
      <c r="H766">
        <f t="shared" si="193"/>
        <v>5</v>
      </c>
      <c r="I766">
        <f>IF(ISBLANK(A766),I765/1,LOOKUP(Sheet1!G766,FIPS!A$3:A$55,FIPS!C$3:C$55))</f>
        <v>6</v>
      </c>
      <c r="J766" t="b">
        <f t="shared" si="190"/>
        <v>0</v>
      </c>
      <c r="K766" t="str">
        <f t="shared" si="175"/>
        <v/>
      </c>
      <c r="L766" t="b">
        <f t="shared" si="191"/>
        <v>1</v>
      </c>
      <c r="M766" t="str">
        <f t="shared" si="176"/>
        <v>West Sacramento</v>
      </c>
      <c r="N766">
        <f t="shared" si="179"/>
        <v>57</v>
      </c>
      <c r="O766" t="b">
        <f t="shared" si="180"/>
        <v>0</v>
      </c>
      <c r="P766" t="str">
        <f t="shared" si="181"/>
        <v/>
      </c>
      <c r="Q766" t="str">
        <f t="shared" ca="1" si="182"/>
        <v/>
      </c>
      <c r="W766">
        <v>84816</v>
      </c>
      <c r="Z766" t="str">
        <f t="shared" si="174"/>
        <v/>
      </c>
    </row>
    <row r="767" spans="1:26" x14ac:dyDescent="0.2">
      <c r="A767" s="1"/>
      <c r="B767" s="1"/>
      <c r="C767" s="1"/>
      <c r="D767" s="1"/>
      <c r="E767" s="1" t="s">
        <v>937</v>
      </c>
      <c r="F767" s="1" t="s">
        <v>35</v>
      </c>
      <c r="G767" s="1" t="s">
        <v>938</v>
      </c>
      <c r="H767">
        <f t="shared" si="193"/>
        <v>5</v>
      </c>
      <c r="I767">
        <f>IF(ISBLANK(A767),I766/1,LOOKUP(Sheet1!G767,FIPS!A$3:A$55,FIPS!C$3:C$55))</f>
        <v>6</v>
      </c>
      <c r="J767" t="b">
        <f t="shared" si="190"/>
        <v>0</v>
      </c>
      <c r="K767" t="str">
        <f t="shared" si="175"/>
        <v/>
      </c>
      <c r="L767" t="b">
        <f t="shared" si="191"/>
        <v>1</v>
      </c>
      <c r="M767" t="str">
        <f t="shared" si="176"/>
        <v>Woodland</v>
      </c>
      <c r="N767">
        <f t="shared" si="179"/>
        <v>57</v>
      </c>
      <c r="O767" t="b">
        <f t="shared" si="180"/>
        <v>0</v>
      </c>
      <c r="P767" t="str">
        <f t="shared" si="181"/>
        <v/>
      </c>
      <c r="Q767" t="str">
        <f t="shared" ca="1" si="182"/>
        <v/>
      </c>
      <c r="W767">
        <v>86328</v>
      </c>
      <c r="Z767" t="str">
        <f t="shared" si="174"/>
        <v/>
      </c>
    </row>
    <row r="768" spans="1:26" x14ac:dyDescent="0.2">
      <c r="A768" s="1"/>
      <c r="B768" s="1"/>
      <c r="C768" s="1"/>
      <c r="D768" s="1"/>
      <c r="E768" s="1" t="s">
        <v>8</v>
      </c>
      <c r="F768" s="1" t="s">
        <v>9</v>
      </c>
      <c r="G768" s="1" t="s">
        <v>899</v>
      </c>
      <c r="H768">
        <f t="shared" si="193"/>
        <v>5</v>
      </c>
      <c r="I768">
        <f>IF(ISBLANK(A768),I767/1,LOOKUP(Sheet1!G768,FIPS!A$3:A$55,FIPS!C$3:C$55))</f>
        <v>6</v>
      </c>
      <c r="J768" t="b">
        <f t="shared" si="190"/>
        <v>0</v>
      </c>
      <c r="K768" t="str">
        <f t="shared" si="175"/>
        <v/>
      </c>
      <c r="L768" t="b">
        <f t="shared" si="191"/>
        <v>0</v>
      </c>
      <c r="M768" t="str">
        <f t="shared" si="176"/>
        <v/>
      </c>
      <c r="N768">
        <f t="shared" si="179"/>
        <v>57</v>
      </c>
      <c r="O768" t="b">
        <f t="shared" si="180"/>
        <v>1</v>
      </c>
      <c r="P768">
        <f t="shared" si="181"/>
        <v>3</v>
      </c>
      <c r="Q768" t="str">
        <f t="shared" ca="1" si="182"/>
        <v>065,301,303</v>
      </c>
      <c r="W768">
        <v>99999</v>
      </c>
      <c r="Z768" t="str">
        <f t="shared" si="174"/>
        <v/>
      </c>
    </row>
    <row r="769" spans="1:26" x14ac:dyDescent="0.2">
      <c r="A769" s="1"/>
      <c r="B769" s="1" t="s">
        <v>172</v>
      </c>
      <c r="C769" s="1" t="s">
        <v>900</v>
      </c>
      <c r="D769" s="1" t="s">
        <v>26</v>
      </c>
      <c r="E769" s="1"/>
      <c r="F769" s="1"/>
      <c r="G769" s="1" t="s">
        <v>939</v>
      </c>
      <c r="H769">
        <f t="shared" si="193"/>
        <v>5</v>
      </c>
      <c r="I769">
        <f>IF(ISBLANK(A769),I768/1,LOOKUP(Sheet1!G769,FIPS!A$3:A$55,FIPS!C$3:C$55))</f>
        <v>6</v>
      </c>
      <c r="J769" t="b">
        <f t="shared" si="190"/>
        <v>1</v>
      </c>
      <c r="K769" t="str">
        <f t="shared" si="175"/>
        <v>Yuba</v>
      </c>
      <c r="L769" t="b">
        <f t="shared" si="191"/>
        <v>0</v>
      </c>
      <c r="M769" t="str">
        <f t="shared" si="176"/>
        <v/>
      </c>
      <c r="N769">
        <f t="shared" si="179"/>
        <v>58</v>
      </c>
      <c r="O769" t="b">
        <f t="shared" si="180"/>
        <v>0</v>
      </c>
      <c r="P769" t="str">
        <f t="shared" si="181"/>
        <v/>
      </c>
      <c r="Q769" t="str">
        <f t="shared" ca="1" si="182"/>
        <v/>
      </c>
      <c r="T769">
        <v>115</v>
      </c>
      <c r="U769">
        <v>4</v>
      </c>
      <c r="V769">
        <v>9340</v>
      </c>
      <c r="Z769" t="str">
        <f t="shared" si="174"/>
        <v/>
      </c>
    </row>
    <row r="770" spans="1:26" x14ac:dyDescent="0.2">
      <c r="A770" s="1"/>
      <c r="B770" s="1"/>
      <c r="C770" s="1"/>
      <c r="D770" s="1"/>
      <c r="E770" s="1" t="s">
        <v>940</v>
      </c>
      <c r="F770" s="1" t="s">
        <v>6</v>
      </c>
      <c r="G770" s="1" t="s">
        <v>941</v>
      </c>
      <c r="H770">
        <f t="shared" si="193"/>
        <v>5</v>
      </c>
      <c r="I770">
        <f>IF(ISBLANK(A770),I769/1,LOOKUP(Sheet1!G770,FIPS!A$3:A$55,FIPS!C$3:C$55))</f>
        <v>6</v>
      </c>
      <c r="J770" t="b">
        <f t="shared" si="190"/>
        <v>0</v>
      </c>
      <c r="K770" t="str">
        <f t="shared" si="175"/>
        <v/>
      </c>
      <c r="L770" t="b">
        <f t="shared" si="191"/>
        <v>1</v>
      </c>
      <c r="M770" t="str">
        <f t="shared" si="176"/>
        <v>Marysville</v>
      </c>
      <c r="N770">
        <f t="shared" si="179"/>
        <v>58</v>
      </c>
      <c r="O770" t="b">
        <f t="shared" si="180"/>
        <v>0</v>
      </c>
      <c r="P770" t="str">
        <f t="shared" si="181"/>
        <v/>
      </c>
      <c r="Q770" t="str">
        <f t="shared" ca="1" si="182"/>
        <v/>
      </c>
      <c r="W770">
        <v>46170</v>
      </c>
      <c r="Z770" t="str">
        <f t="shared" ref="Z770:Z833" si="194">IF(J770,IF(T770&gt;0,"",FALSE),IF(T770&gt;0,TRUE,""))</f>
        <v/>
      </c>
    </row>
    <row r="771" spans="1:26" x14ac:dyDescent="0.2">
      <c r="A771" s="1"/>
      <c r="B771" s="1"/>
      <c r="C771" s="1"/>
      <c r="D771" s="1"/>
      <c r="E771" s="1" t="s">
        <v>8</v>
      </c>
      <c r="F771" s="1" t="s">
        <v>9</v>
      </c>
      <c r="G771" s="1" t="s">
        <v>899</v>
      </c>
      <c r="H771">
        <f t="shared" si="193"/>
        <v>5</v>
      </c>
      <c r="I771">
        <f>IF(ISBLANK(A771),I770/1,LOOKUP(Sheet1!G771,FIPS!A$3:A$55,FIPS!C$3:C$55))</f>
        <v>6</v>
      </c>
      <c r="J771" t="b">
        <f t="shared" si="190"/>
        <v>0</v>
      </c>
      <c r="K771" t="str">
        <f t="shared" ref="K771:K834" si="195">IF(J771,TRIM(G771),"")</f>
        <v/>
      </c>
      <c r="L771" t="b">
        <f t="shared" si="191"/>
        <v>0</v>
      </c>
      <c r="M771" t="str">
        <f t="shared" ref="M771:M834" si="196">IF(L771,IF(ISERR(FIND(",",G771)),TRIM(G771),TRIM(LEFT(G771,FIND(",",G771)-1))),"")</f>
        <v/>
      </c>
      <c r="N771">
        <f t="shared" si="179"/>
        <v>58</v>
      </c>
      <c r="O771" t="b">
        <f t="shared" si="180"/>
        <v>1</v>
      </c>
      <c r="P771">
        <f t="shared" si="181"/>
        <v>1</v>
      </c>
      <c r="Q771" t="str">
        <f t="shared" ca="1" si="182"/>
        <v>152</v>
      </c>
      <c r="W771">
        <v>99999</v>
      </c>
      <c r="Z771" t="str">
        <f t="shared" si="194"/>
        <v/>
      </c>
    </row>
    <row r="772" spans="1:26" x14ac:dyDescent="0.2">
      <c r="A772" s="1" t="s">
        <v>185</v>
      </c>
      <c r="B772" s="1"/>
      <c r="C772" s="1"/>
      <c r="D772" s="1"/>
      <c r="E772" s="1"/>
      <c r="F772" s="1"/>
      <c r="G772" s="1" t="s">
        <v>942</v>
      </c>
      <c r="H772" t="str">
        <f t="shared" si="193"/>
        <v>06</v>
      </c>
      <c r="I772">
        <f>IF(ISBLANK(A772),I771/1,LOOKUP(Sheet1!G772,FIPS!A$3:A$55,FIPS!C$3:C$55))</f>
        <v>8</v>
      </c>
      <c r="J772" t="b">
        <f t="shared" si="190"/>
        <v>0</v>
      </c>
      <c r="K772" t="str">
        <f t="shared" si="195"/>
        <v/>
      </c>
      <c r="L772" t="b">
        <f t="shared" si="191"/>
        <v>0</v>
      </c>
      <c r="M772" t="str">
        <f t="shared" si="196"/>
        <v/>
      </c>
      <c r="N772" t="str">
        <f t="shared" si="179"/>
        <v/>
      </c>
      <c r="O772" t="b">
        <f t="shared" si="180"/>
        <v>0</v>
      </c>
      <c r="P772" t="str">
        <f t="shared" si="181"/>
        <v/>
      </c>
      <c r="Q772" t="str">
        <f t="shared" ca="1" si="182"/>
        <v/>
      </c>
      <c r="S772">
        <v>8</v>
      </c>
      <c r="Z772" t="str">
        <f t="shared" si="194"/>
        <v/>
      </c>
    </row>
    <row r="773" spans="1:26" x14ac:dyDescent="0.2">
      <c r="A773" s="1"/>
      <c r="B773" s="1" t="s">
        <v>2</v>
      </c>
      <c r="C773" s="1" t="s">
        <v>377</v>
      </c>
      <c r="D773" s="1" t="s">
        <v>26</v>
      </c>
      <c r="E773" s="1"/>
      <c r="F773" s="1"/>
      <c r="G773" s="1" t="s">
        <v>943</v>
      </c>
      <c r="H773">
        <f t="shared" si="193"/>
        <v>6</v>
      </c>
      <c r="I773">
        <f>IF(ISBLANK(A773),I772/1,LOOKUP(Sheet1!G773,FIPS!A$3:A$55,FIPS!C$3:C$55))</f>
        <v>8</v>
      </c>
      <c r="J773" t="b">
        <f t="shared" si="190"/>
        <v>1</v>
      </c>
      <c r="K773" t="str">
        <f t="shared" si="195"/>
        <v>Adams</v>
      </c>
      <c r="L773" t="b">
        <f t="shared" si="191"/>
        <v>0</v>
      </c>
      <c r="M773" t="str">
        <f t="shared" si="196"/>
        <v/>
      </c>
      <c r="N773">
        <f t="shared" si="179"/>
        <v>1</v>
      </c>
      <c r="O773" t="b">
        <f t="shared" si="180"/>
        <v>0</v>
      </c>
      <c r="P773" t="str">
        <f t="shared" si="181"/>
        <v/>
      </c>
      <c r="Q773" t="str">
        <f t="shared" ca="1" si="182"/>
        <v/>
      </c>
      <c r="T773">
        <v>1</v>
      </c>
      <c r="U773">
        <v>2</v>
      </c>
      <c r="V773">
        <v>2080</v>
      </c>
      <c r="Z773" t="str">
        <f t="shared" si="194"/>
        <v/>
      </c>
    </row>
    <row r="774" spans="1:26" x14ac:dyDescent="0.2">
      <c r="A774" s="1"/>
      <c r="B774" s="1"/>
      <c r="C774" s="1"/>
      <c r="D774" s="1"/>
      <c r="E774" s="1" t="s">
        <v>2</v>
      </c>
      <c r="F774" s="1" t="s">
        <v>70</v>
      </c>
      <c r="G774" s="1" t="s">
        <v>944</v>
      </c>
      <c r="H774">
        <f t="shared" si="193"/>
        <v>6</v>
      </c>
      <c r="I774">
        <f>IF(ISBLANK(A774),I773/1,LOOKUP(Sheet1!G774,FIPS!A$3:A$55,FIPS!C$3:C$55))</f>
        <v>8</v>
      </c>
      <c r="J774" t="b">
        <f t="shared" si="190"/>
        <v>0</v>
      </c>
      <c r="K774" t="str">
        <f t="shared" si="195"/>
        <v/>
      </c>
      <c r="L774" t="b">
        <f t="shared" si="191"/>
        <v>1</v>
      </c>
      <c r="M774" t="str">
        <f t="shared" si="196"/>
        <v>Arvada</v>
      </c>
      <c r="N774">
        <f t="shared" si="179"/>
        <v>1</v>
      </c>
      <c r="O774" t="b">
        <f t="shared" si="180"/>
        <v>0</v>
      </c>
      <c r="P774" t="str">
        <f t="shared" si="181"/>
        <v/>
      </c>
      <c r="Q774" t="str">
        <f t="shared" ca="1" si="182"/>
        <v/>
      </c>
      <c r="W774">
        <v>3455</v>
      </c>
      <c r="Z774" t="str">
        <f t="shared" si="194"/>
        <v/>
      </c>
    </row>
    <row r="775" spans="1:26" x14ac:dyDescent="0.2">
      <c r="A775" s="1"/>
      <c r="B775" s="1"/>
      <c r="C775" s="1"/>
      <c r="D775" s="1"/>
      <c r="E775" s="1" t="s">
        <v>11</v>
      </c>
      <c r="F775" s="1" t="s">
        <v>132</v>
      </c>
      <c r="G775" s="1" t="s">
        <v>945</v>
      </c>
      <c r="H775">
        <f t="shared" si="193"/>
        <v>6</v>
      </c>
      <c r="I775">
        <f>IF(ISBLANK(A775),I774/1,LOOKUP(Sheet1!G775,FIPS!A$3:A$55,FIPS!C$3:C$55))</f>
        <v>8</v>
      </c>
      <c r="J775" t="b">
        <f t="shared" si="190"/>
        <v>0</v>
      </c>
      <c r="K775" t="str">
        <f t="shared" si="195"/>
        <v/>
      </c>
      <c r="L775" t="b">
        <f t="shared" si="191"/>
        <v>1</v>
      </c>
      <c r="M775" t="str">
        <f t="shared" si="196"/>
        <v>Aurora</v>
      </c>
      <c r="N775">
        <f t="shared" si="179"/>
        <v>1</v>
      </c>
      <c r="O775" t="b">
        <f t="shared" si="180"/>
        <v>0</v>
      </c>
      <c r="P775" t="str">
        <f t="shared" si="181"/>
        <v/>
      </c>
      <c r="Q775" t="str">
        <f t="shared" ca="1" si="182"/>
        <v/>
      </c>
      <c r="W775">
        <v>4000</v>
      </c>
      <c r="Z775" t="str">
        <f t="shared" si="194"/>
        <v/>
      </c>
    </row>
    <row r="776" spans="1:26" x14ac:dyDescent="0.2">
      <c r="A776" s="1"/>
      <c r="B776" s="1"/>
      <c r="C776" s="1"/>
      <c r="D776" s="1"/>
      <c r="E776" s="1" t="s">
        <v>22</v>
      </c>
      <c r="F776" s="1" t="s">
        <v>6</v>
      </c>
      <c r="G776" s="1" t="s">
        <v>946</v>
      </c>
      <c r="H776">
        <f t="shared" si="193"/>
        <v>6</v>
      </c>
      <c r="I776">
        <f>IF(ISBLANK(A776),I775/1,LOOKUP(Sheet1!G776,FIPS!A$3:A$55,FIPS!C$3:C$55))</f>
        <v>8</v>
      </c>
      <c r="J776" t="b">
        <f t="shared" si="190"/>
        <v>0</v>
      </c>
      <c r="K776" t="str">
        <f t="shared" si="195"/>
        <v/>
      </c>
      <c r="L776" t="b">
        <f t="shared" si="191"/>
        <v>1</v>
      </c>
      <c r="M776" t="str">
        <f t="shared" si="196"/>
        <v>Brighton</v>
      </c>
      <c r="N776">
        <f t="shared" si="179"/>
        <v>1</v>
      </c>
      <c r="O776" t="b">
        <f t="shared" si="180"/>
        <v>0</v>
      </c>
      <c r="P776" t="str">
        <f t="shared" si="181"/>
        <v/>
      </c>
      <c r="Q776" t="str">
        <f t="shared" ca="1" si="182"/>
        <v/>
      </c>
      <c r="W776">
        <v>8675</v>
      </c>
      <c r="Z776" t="str">
        <f t="shared" si="194"/>
        <v/>
      </c>
    </row>
    <row r="777" spans="1:26" x14ac:dyDescent="0.2">
      <c r="A777" s="1"/>
      <c r="B777" s="1"/>
      <c r="C777" s="1"/>
      <c r="D777" s="1"/>
      <c r="E777" s="1" t="s">
        <v>24</v>
      </c>
      <c r="F777" s="1" t="s">
        <v>6</v>
      </c>
      <c r="G777" s="1" t="s">
        <v>947</v>
      </c>
      <c r="H777">
        <f t="shared" si="193"/>
        <v>6</v>
      </c>
      <c r="I777">
        <f>IF(ISBLANK(A777),I776/1,LOOKUP(Sheet1!G777,FIPS!A$3:A$55,FIPS!C$3:C$55))</f>
        <v>8</v>
      </c>
      <c r="J777" t="b">
        <f t="shared" si="190"/>
        <v>0</v>
      </c>
      <c r="K777" t="str">
        <f t="shared" si="195"/>
        <v/>
      </c>
      <c r="L777" t="b">
        <f t="shared" si="191"/>
        <v>1</v>
      </c>
      <c r="M777" t="str">
        <f t="shared" si="196"/>
        <v>Broomfield</v>
      </c>
      <c r="N777">
        <f t="shared" si="179"/>
        <v>1</v>
      </c>
      <c r="O777" t="b">
        <f t="shared" si="180"/>
        <v>0</v>
      </c>
      <c r="P777" t="str">
        <f t="shared" si="181"/>
        <v/>
      </c>
      <c r="Q777" t="str">
        <f t="shared" ca="1" si="182"/>
        <v/>
      </c>
      <c r="W777">
        <v>9280</v>
      </c>
      <c r="Z777" t="str">
        <f t="shared" si="194"/>
        <v/>
      </c>
    </row>
    <row r="778" spans="1:26" x14ac:dyDescent="0.2">
      <c r="A778" s="1"/>
      <c r="B778" s="1"/>
      <c r="C778" s="1"/>
      <c r="D778" s="1"/>
      <c r="E778" s="1" t="s">
        <v>32</v>
      </c>
      <c r="F778" s="1" t="s">
        <v>6</v>
      </c>
      <c r="G778" s="1" t="s">
        <v>948</v>
      </c>
      <c r="H778">
        <f t="shared" si="193"/>
        <v>6</v>
      </c>
      <c r="I778">
        <f>IF(ISBLANK(A778),I777/1,LOOKUP(Sheet1!G778,FIPS!A$3:A$55,FIPS!C$3:C$55))</f>
        <v>8</v>
      </c>
      <c r="J778" t="b">
        <f t="shared" si="190"/>
        <v>0</v>
      </c>
      <c r="K778" t="str">
        <f t="shared" si="195"/>
        <v/>
      </c>
      <c r="L778" t="b">
        <f t="shared" si="191"/>
        <v>1</v>
      </c>
      <c r="M778" t="str">
        <f t="shared" si="196"/>
        <v>Commerce City</v>
      </c>
      <c r="N778">
        <f t="shared" si="179"/>
        <v>1</v>
      </c>
      <c r="O778" t="b">
        <f t="shared" si="180"/>
        <v>0</v>
      </c>
      <c r="P778" t="str">
        <f t="shared" si="181"/>
        <v/>
      </c>
      <c r="Q778" t="str">
        <f t="shared" ca="1" si="182"/>
        <v/>
      </c>
      <c r="W778">
        <v>16495</v>
      </c>
      <c r="Z778" t="str">
        <f t="shared" si="194"/>
        <v/>
      </c>
    </row>
    <row r="779" spans="1:26" x14ac:dyDescent="0.2">
      <c r="A779" s="1"/>
      <c r="B779" s="1"/>
      <c r="C779" s="1"/>
      <c r="D779" s="1"/>
      <c r="E779" s="1" t="s">
        <v>67</v>
      </c>
      <c r="F779" s="1" t="s">
        <v>35</v>
      </c>
      <c r="G779" s="1" t="s">
        <v>949</v>
      </c>
      <c r="H779">
        <f t="shared" si="193"/>
        <v>6</v>
      </c>
      <c r="I779">
        <f>IF(ISBLANK(A779),I778/1,LOOKUP(Sheet1!G779,FIPS!A$3:A$55,FIPS!C$3:C$55))</f>
        <v>8</v>
      </c>
      <c r="J779" t="b">
        <f t="shared" si="190"/>
        <v>0</v>
      </c>
      <c r="K779" t="str">
        <f t="shared" si="195"/>
        <v/>
      </c>
      <c r="L779" t="b">
        <f t="shared" si="191"/>
        <v>1</v>
      </c>
      <c r="M779" t="str">
        <f t="shared" si="196"/>
        <v>Northglenn</v>
      </c>
      <c r="N779">
        <f t="shared" si="179"/>
        <v>1</v>
      </c>
      <c r="O779" t="b">
        <f t="shared" si="180"/>
        <v>0</v>
      </c>
      <c r="P779" t="str">
        <f t="shared" si="181"/>
        <v/>
      </c>
      <c r="Q779" t="str">
        <f t="shared" ca="1" si="182"/>
        <v/>
      </c>
      <c r="W779">
        <v>54330</v>
      </c>
      <c r="Z779" t="str">
        <f t="shared" si="194"/>
        <v/>
      </c>
    </row>
    <row r="780" spans="1:26" x14ac:dyDescent="0.2">
      <c r="A780" s="1"/>
      <c r="B780" s="1"/>
      <c r="C780" s="1"/>
      <c r="D780" s="1"/>
      <c r="E780" s="1" t="s">
        <v>80</v>
      </c>
      <c r="F780" s="1" t="s">
        <v>70</v>
      </c>
      <c r="G780" s="1" t="s">
        <v>950</v>
      </c>
      <c r="H780">
        <f t="shared" si="193"/>
        <v>6</v>
      </c>
      <c r="I780">
        <f>IF(ISBLANK(A780),I779/1,LOOKUP(Sheet1!G780,FIPS!A$3:A$55,FIPS!C$3:C$55))</f>
        <v>8</v>
      </c>
      <c r="J780" t="b">
        <f t="shared" si="190"/>
        <v>0</v>
      </c>
      <c r="K780" t="str">
        <f t="shared" si="195"/>
        <v/>
      </c>
      <c r="L780" t="b">
        <f t="shared" si="191"/>
        <v>1</v>
      </c>
      <c r="M780" t="str">
        <f t="shared" si="196"/>
        <v>Thornton</v>
      </c>
      <c r="N780">
        <f t="shared" si="179"/>
        <v>1</v>
      </c>
      <c r="O780" t="b">
        <f t="shared" si="180"/>
        <v>0</v>
      </c>
      <c r="P780" t="str">
        <f t="shared" si="181"/>
        <v/>
      </c>
      <c r="Q780" t="str">
        <f t="shared" ca="1" si="182"/>
        <v/>
      </c>
      <c r="W780">
        <v>77290</v>
      </c>
      <c r="Z780" t="str">
        <f t="shared" si="194"/>
        <v/>
      </c>
    </row>
    <row r="781" spans="1:26" x14ac:dyDescent="0.2">
      <c r="A781" s="1"/>
      <c r="B781" s="1"/>
      <c r="C781" s="1"/>
      <c r="D781" s="1"/>
      <c r="E781" s="1" t="s">
        <v>82</v>
      </c>
      <c r="F781" s="1" t="s">
        <v>35</v>
      </c>
      <c r="G781" s="1" t="s">
        <v>951</v>
      </c>
      <c r="H781">
        <f t="shared" si="193"/>
        <v>6</v>
      </c>
      <c r="I781">
        <f>IF(ISBLANK(A781),I780/1,LOOKUP(Sheet1!G781,FIPS!A$3:A$55,FIPS!C$3:C$55))</f>
        <v>8</v>
      </c>
      <c r="J781" t="b">
        <f t="shared" si="190"/>
        <v>0</v>
      </c>
      <c r="K781" t="str">
        <f t="shared" si="195"/>
        <v/>
      </c>
      <c r="L781" t="b">
        <f t="shared" si="191"/>
        <v>1</v>
      </c>
      <c r="M781" t="str">
        <f t="shared" si="196"/>
        <v>Westminster</v>
      </c>
      <c r="N781">
        <f t="shared" si="179"/>
        <v>1</v>
      </c>
      <c r="O781" t="b">
        <f t="shared" si="180"/>
        <v>0</v>
      </c>
      <c r="P781" t="str">
        <f t="shared" si="181"/>
        <v/>
      </c>
      <c r="Q781" t="str">
        <f t="shared" ca="1" si="182"/>
        <v/>
      </c>
      <c r="W781">
        <v>83835</v>
      </c>
      <c r="Z781" t="str">
        <f t="shared" si="194"/>
        <v/>
      </c>
    </row>
    <row r="782" spans="1:26" x14ac:dyDescent="0.2">
      <c r="A782" s="1"/>
      <c r="B782" s="1"/>
      <c r="C782" s="1"/>
      <c r="D782" s="1"/>
      <c r="E782" s="1" t="s">
        <v>8</v>
      </c>
      <c r="F782" s="1" t="s">
        <v>9</v>
      </c>
      <c r="G782" s="1" t="s">
        <v>801</v>
      </c>
      <c r="H782">
        <f t="shared" si="193"/>
        <v>6</v>
      </c>
      <c r="I782">
        <f>IF(ISBLANK(A782),I781/1,LOOKUP(Sheet1!G782,FIPS!A$3:A$55,FIPS!C$3:C$55))</f>
        <v>8</v>
      </c>
      <c r="J782" t="b">
        <f t="shared" si="190"/>
        <v>0</v>
      </c>
      <c r="K782" t="str">
        <f t="shared" si="195"/>
        <v/>
      </c>
      <c r="L782" t="b">
        <f t="shared" si="191"/>
        <v>0</v>
      </c>
      <c r="M782" t="str">
        <f t="shared" si="196"/>
        <v/>
      </c>
      <c r="N782">
        <f t="shared" si="179"/>
        <v>1</v>
      </c>
      <c r="O782" t="b">
        <f t="shared" si="180"/>
        <v>1</v>
      </c>
      <c r="P782">
        <v>8</v>
      </c>
      <c r="Q782" t="str">
        <f t="shared" ca="1" si="182"/>
        <v>001,002,004,005,008,023,026,027</v>
      </c>
      <c r="W782">
        <v>99999</v>
      </c>
      <c r="Z782" t="str">
        <f t="shared" si="194"/>
        <v/>
      </c>
    </row>
    <row r="783" spans="1:26" x14ac:dyDescent="0.2">
      <c r="A783" s="1"/>
      <c r="B783" s="1" t="s">
        <v>11</v>
      </c>
      <c r="C783" s="1" t="s">
        <v>17</v>
      </c>
      <c r="D783" s="1" t="s">
        <v>18</v>
      </c>
      <c r="E783" s="1" t="s">
        <v>8</v>
      </c>
      <c r="F783" s="1" t="s">
        <v>9</v>
      </c>
      <c r="G783" s="1" t="s">
        <v>952</v>
      </c>
      <c r="H783">
        <f t="shared" si="193"/>
        <v>6</v>
      </c>
      <c r="I783">
        <f>IF(ISBLANK(A783),I782/1,LOOKUP(Sheet1!G783,FIPS!A$3:A$55,FIPS!C$3:C$55))</f>
        <v>8</v>
      </c>
      <c r="J783" t="b">
        <f t="shared" si="190"/>
        <v>1</v>
      </c>
      <c r="K783" t="str">
        <f t="shared" si="195"/>
        <v>Alamosa</v>
      </c>
      <c r="L783" t="b">
        <f t="shared" si="191"/>
        <v>0</v>
      </c>
      <c r="M783" t="str">
        <f t="shared" si="196"/>
        <v/>
      </c>
      <c r="N783">
        <f t="shared" si="179"/>
        <v>2</v>
      </c>
      <c r="O783" t="b">
        <f t="shared" si="180"/>
        <v>0</v>
      </c>
      <c r="P783" t="str">
        <f t="shared" si="181"/>
        <v/>
      </c>
      <c r="Q783" t="str">
        <f t="shared" ca="1" si="182"/>
        <v/>
      </c>
      <c r="T783">
        <v>3</v>
      </c>
      <c r="U783">
        <v>6</v>
      </c>
      <c r="V783">
        <v>0</v>
      </c>
      <c r="Z783" t="str">
        <f t="shared" si="194"/>
        <v/>
      </c>
    </row>
    <row r="784" spans="1:26" x14ac:dyDescent="0.2">
      <c r="A784" s="1"/>
      <c r="B784" s="1" t="s">
        <v>16</v>
      </c>
      <c r="C784" s="1" t="s">
        <v>377</v>
      </c>
      <c r="D784" s="1" t="s">
        <v>26</v>
      </c>
      <c r="E784" s="1"/>
      <c r="F784" s="1"/>
      <c r="G784" s="1" t="s">
        <v>953</v>
      </c>
      <c r="H784">
        <f t="shared" si="193"/>
        <v>6</v>
      </c>
      <c r="I784">
        <f>IF(ISBLANK(A784),I783/1,LOOKUP(Sheet1!G784,FIPS!A$3:A$55,FIPS!C$3:C$55))</f>
        <v>8</v>
      </c>
      <c r="J784" t="b">
        <f t="shared" si="190"/>
        <v>1</v>
      </c>
      <c r="K784" t="str">
        <f t="shared" si="195"/>
        <v>Arapahoe</v>
      </c>
      <c r="L784" t="b">
        <f t="shared" si="191"/>
        <v>0</v>
      </c>
      <c r="M784" t="str">
        <f t="shared" si="196"/>
        <v/>
      </c>
      <c r="N784">
        <f t="shared" si="179"/>
        <v>3</v>
      </c>
      <c r="O784" t="b">
        <f t="shared" si="180"/>
        <v>0</v>
      </c>
      <c r="P784" t="str">
        <f t="shared" si="181"/>
        <v/>
      </c>
      <c r="Q784" t="str">
        <f t="shared" ca="1" si="182"/>
        <v/>
      </c>
      <c r="T784">
        <v>5</v>
      </c>
      <c r="U784">
        <v>2</v>
      </c>
      <c r="V784">
        <v>2080</v>
      </c>
      <c r="Z784" t="str">
        <f t="shared" si="194"/>
        <v/>
      </c>
    </row>
    <row r="785" spans="1:26" x14ac:dyDescent="0.2">
      <c r="A785" s="1"/>
      <c r="B785" s="1"/>
      <c r="C785" s="1"/>
      <c r="D785" s="1"/>
      <c r="E785" s="1" t="s">
        <v>11</v>
      </c>
      <c r="F785" s="1" t="s">
        <v>132</v>
      </c>
      <c r="G785" s="1" t="s">
        <v>945</v>
      </c>
      <c r="H785">
        <f t="shared" si="193"/>
        <v>6</v>
      </c>
      <c r="I785">
        <f>IF(ISBLANK(A785),I784/1,LOOKUP(Sheet1!G785,FIPS!A$3:A$55,FIPS!C$3:C$55))</f>
        <v>8</v>
      </c>
      <c r="J785" t="b">
        <f t="shared" si="190"/>
        <v>0</v>
      </c>
      <c r="K785" t="str">
        <f t="shared" si="195"/>
        <v/>
      </c>
      <c r="L785" t="b">
        <f t="shared" si="191"/>
        <v>1</v>
      </c>
      <c r="M785" t="str">
        <f t="shared" si="196"/>
        <v>Aurora</v>
      </c>
      <c r="N785">
        <f t="shared" si="179"/>
        <v>3</v>
      </c>
      <c r="O785" t="b">
        <f t="shared" si="180"/>
        <v>0</v>
      </c>
      <c r="P785" t="str">
        <f t="shared" si="181"/>
        <v/>
      </c>
      <c r="Q785" t="str">
        <f t="shared" ca="1" si="182"/>
        <v/>
      </c>
      <c r="W785">
        <v>4000</v>
      </c>
      <c r="Z785" t="str">
        <f t="shared" si="194"/>
        <v/>
      </c>
    </row>
    <row r="786" spans="1:26" x14ac:dyDescent="0.2">
      <c r="A786" s="1"/>
      <c r="B786" s="1"/>
      <c r="C786" s="1"/>
      <c r="D786" s="1"/>
      <c r="E786" s="1" t="s">
        <v>42</v>
      </c>
      <c r="F786" s="1" t="s">
        <v>35</v>
      </c>
      <c r="G786" s="1" t="s">
        <v>954</v>
      </c>
      <c r="H786">
        <f t="shared" si="193"/>
        <v>6</v>
      </c>
      <c r="I786">
        <f>IF(ISBLANK(A786),I785/1,LOOKUP(Sheet1!G786,FIPS!A$3:A$55,FIPS!C$3:C$55))</f>
        <v>8</v>
      </c>
      <c r="J786" t="b">
        <f t="shared" si="190"/>
        <v>0</v>
      </c>
      <c r="K786" t="str">
        <f t="shared" si="195"/>
        <v/>
      </c>
      <c r="L786" t="b">
        <f t="shared" si="191"/>
        <v>1</v>
      </c>
      <c r="M786" t="str">
        <f t="shared" si="196"/>
        <v>Englewood</v>
      </c>
      <c r="N786">
        <f t="shared" si="179"/>
        <v>3</v>
      </c>
      <c r="O786" t="b">
        <f t="shared" si="180"/>
        <v>0</v>
      </c>
      <c r="P786" t="str">
        <f t="shared" si="181"/>
        <v/>
      </c>
      <c r="Q786" t="str">
        <f t="shared" ca="1" si="182"/>
        <v/>
      </c>
      <c r="W786">
        <v>24785</v>
      </c>
      <c r="Z786" t="str">
        <f t="shared" si="194"/>
        <v/>
      </c>
    </row>
    <row r="787" spans="1:26" x14ac:dyDescent="0.2">
      <c r="A787" s="1"/>
      <c r="B787" s="1"/>
      <c r="C787" s="1"/>
      <c r="D787" s="1"/>
      <c r="E787" s="1" t="s">
        <v>59</v>
      </c>
      <c r="F787" s="1" t="s">
        <v>35</v>
      </c>
      <c r="G787" s="1" t="s">
        <v>955</v>
      </c>
      <c r="H787">
        <f t="shared" si="193"/>
        <v>6</v>
      </c>
      <c r="I787">
        <f>IF(ISBLANK(A787),I786/1,LOOKUP(Sheet1!G787,FIPS!A$3:A$55,FIPS!C$3:C$55))</f>
        <v>8</v>
      </c>
      <c r="J787" t="b">
        <f t="shared" si="190"/>
        <v>0</v>
      </c>
      <c r="K787" t="str">
        <f t="shared" si="195"/>
        <v/>
      </c>
      <c r="L787" t="b">
        <f t="shared" si="191"/>
        <v>1</v>
      </c>
      <c r="M787" t="str">
        <f t="shared" si="196"/>
        <v>Llttleton</v>
      </c>
      <c r="N787">
        <f t="shared" si="179"/>
        <v>3</v>
      </c>
      <c r="O787" t="b">
        <f t="shared" si="180"/>
        <v>0</v>
      </c>
      <c r="P787" t="str">
        <f t="shared" si="181"/>
        <v/>
      </c>
      <c r="Q787" t="str">
        <f t="shared" ca="1" si="182"/>
        <v/>
      </c>
      <c r="W787">
        <v>45255</v>
      </c>
      <c r="Z787" t="str">
        <f t="shared" si="194"/>
        <v/>
      </c>
    </row>
    <row r="788" spans="1:26" x14ac:dyDescent="0.2">
      <c r="A788" s="1"/>
      <c r="B788" s="1"/>
      <c r="C788" s="1"/>
      <c r="D788" s="1"/>
      <c r="E788" s="1" t="s">
        <v>8</v>
      </c>
      <c r="F788" s="1" t="s">
        <v>9</v>
      </c>
      <c r="G788" s="1" t="s">
        <v>801</v>
      </c>
      <c r="H788">
        <f t="shared" si="193"/>
        <v>6</v>
      </c>
      <c r="I788">
        <f>IF(ISBLANK(A788),I787/1,LOOKUP(Sheet1!G788,FIPS!A$3:A$55,FIPS!C$3:C$55))</f>
        <v>8</v>
      </c>
      <c r="J788" t="b">
        <f t="shared" si="190"/>
        <v>0</v>
      </c>
      <c r="K788" t="str">
        <f t="shared" si="195"/>
        <v/>
      </c>
      <c r="L788" t="b">
        <f t="shared" si="191"/>
        <v>0</v>
      </c>
      <c r="M788" t="str">
        <f t="shared" si="196"/>
        <v/>
      </c>
      <c r="N788">
        <f t="shared" si="179"/>
        <v>3</v>
      </c>
      <c r="O788" t="b">
        <f t="shared" si="180"/>
        <v>1</v>
      </c>
      <c r="P788">
        <f t="shared" si="181"/>
        <v>3</v>
      </c>
      <c r="Q788" t="str">
        <f t="shared" ca="1" si="182"/>
        <v>002,011,019</v>
      </c>
      <c r="W788">
        <v>99999</v>
      </c>
      <c r="Z788" t="str">
        <f t="shared" si="194"/>
        <v/>
      </c>
    </row>
    <row r="789" spans="1:26" x14ac:dyDescent="0.2">
      <c r="A789" s="1"/>
      <c r="B789" s="1" t="s">
        <v>22</v>
      </c>
      <c r="C789" s="1" t="s">
        <v>17</v>
      </c>
      <c r="D789" s="1" t="s">
        <v>18</v>
      </c>
      <c r="E789" s="1" t="s">
        <v>8</v>
      </c>
      <c r="F789" s="1" t="s">
        <v>9</v>
      </c>
      <c r="G789" s="1" t="s">
        <v>956</v>
      </c>
      <c r="H789">
        <f t="shared" si="193"/>
        <v>6</v>
      </c>
      <c r="I789">
        <f>IF(ISBLANK(A789),I788/1,LOOKUP(Sheet1!G789,FIPS!A$3:A$55,FIPS!C$3:C$55))</f>
        <v>8</v>
      </c>
      <c r="J789" t="b">
        <f t="shared" si="190"/>
        <v>1</v>
      </c>
      <c r="K789" t="str">
        <f t="shared" si="195"/>
        <v>Archuleta</v>
      </c>
      <c r="L789" t="b">
        <f t="shared" si="191"/>
        <v>0</v>
      </c>
      <c r="M789" t="str">
        <f t="shared" si="196"/>
        <v/>
      </c>
      <c r="N789">
        <f t="shared" si="179"/>
        <v>4</v>
      </c>
      <c r="O789" t="b">
        <f t="shared" si="180"/>
        <v>0</v>
      </c>
      <c r="P789" t="str">
        <f t="shared" si="181"/>
        <v/>
      </c>
      <c r="Q789" t="str">
        <f t="shared" ca="1" si="182"/>
        <v/>
      </c>
      <c r="T789">
        <v>7</v>
      </c>
      <c r="U789">
        <v>6</v>
      </c>
      <c r="V789">
        <v>0</v>
      </c>
      <c r="Z789" t="str">
        <f t="shared" si="194"/>
        <v/>
      </c>
    </row>
    <row r="790" spans="1:26" x14ac:dyDescent="0.2">
      <c r="A790" s="1"/>
      <c r="B790" s="1" t="s">
        <v>24</v>
      </c>
      <c r="C790" s="1" t="s">
        <v>17</v>
      </c>
      <c r="D790" s="1" t="s">
        <v>18</v>
      </c>
      <c r="E790" s="1" t="s">
        <v>8</v>
      </c>
      <c r="F790" s="1" t="s">
        <v>9</v>
      </c>
      <c r="G790" s="1" t="s">
        <v>957</v>
      </c>
      <c r="H790">
        <f t="shared" si="193"/>
        <v>6</v>
      </c>
      <c r="I790">
        <f>IF(ISBLANK(A790),I789/1,LOOKUP(Sheet1!G790,FIPS!A$3:A$55,FIPS!C$3:C$55))</f>
        <v>8</v>
      </c>
      <c r="J790" t="b">
        <f t="shared" si="190"/>
        <v>1</v>
      </c>
      <c r="K790" t="str">
        <f t="shared" si="195"/>
        <v>Baca</v>
      </c>
      <c r="L790" t="b">
        <f t="shared" si="191"/>
        <v>0</v>
      </c>
      <c r="M790" t="str">
        <f t="shared" si="196"/>
        <v/>
      </c>
      <c r="N790">
        <f t="shared" si="179"/>
        <v>5</v>
      </c>
      <c r="O790" t="b">
        <f t="shared" si="180"/>
        <v>0</v>
      </c>
      <c r="P790" t="str">
        <f t="shared" si="181"/>
        <v/>
      </c>
      <c r="Q790" t="str">
        <f t="shared" ca="1" si="182"/>
        <v/>
      </c>
      <c r="T790">
        <v>9</v>
      </c>
      <c r="U790">
        <v>6</v>
      </c>
      <c r="V790">
        <v>0</v>
      </c>
      <c r="Z790" t="str">
        <f t="shared" si="194"/>
        <v/>
      </c>
    </row>
    <row r="791" spans="1:26" x14ac:dyDescent="0.2">
      <c r="A791" s="1"/>
      <c r="B791" s="1" t="s">
        <v>28</v>
      </c>
      <c r="C791" s="1" t="s">
        <v>17</v>
      </c>
      <c r="D791" s="1" t="s">
        <v>18</v>
      </c>
      <c r="E791" s="1" t="s">
        <v>8</v>
      </c>
      <c r="F791" s="1" t="s">
        <v>9</v>
      </c>
      <c r="G791" s="1" t="s">
        <v>958</v>
      </c>
      <c r="H791">
        <f t="shared" si="193"/>
        <v>6</v>
      </c>
      <c r="I791">
        <f>IF(ISBLANK(A791),I790/1,LOOKUP(Sheet1!G791,FIPS!A$3:A$55,FIPS!C$3:C$55))</f>
        <v>8</v>
      </c>
      <c r="J791" t="b">
        <f t="shared" si="190"/>
        <v>1</v>
      </c>
      <c r="K791" t="str">
        <f t="shared" si="195"/>
        <v>Bent</v>
      </c>
      <c r="L791" t="b">
        <f t="shared" si="191"/>
        <v>0</v>
      </c>
      <c r="M791" t="str">
        <f t="shared" si="196"/>
        <v/>
      </c>
      <c r="N791">
        <f t="shared" ref="N791:N854" si="197">IF(ISBLANK(A791),IF(ISBLANK(B791),N790,B791/1),"")</f>
        <v>6</v>
      </c>
      <c r="O791" t="b">
        <f t="shared" ref="O791:O854" si="198">AND(ISNUMBER(N791),E791="999",NOT(J791))</f>
        <v>0</v>
      </c>
      <c r="P791" t="str">
        <f t="shared" ref="P791:P854" si="199">IF(O791,17-MATCH(N791-1,N773:N790),"")</f>
        <v/>
      </c>
      <c r="Q791" t="str">
        <f t="shared" ref="Q791:Q854" ca="1" si="200">IF(O791,_xlfn.TEXTJOIN(",",TRUE,INDIRECT(_xlfn.CONCAT("E",(ROW()-P791),":E",(ROW()-1)),TRUE)),"")</f>
        <v/>
      </c>
      <c r="T791">
        <v>11</v>
      </c>
      <c r="U791">
        <v>6</v>
      </c>
      <c r="V791">
        <v>0</v>
      </c>
      <c r="Z791" t="str">
        <f t="shared" si="194"/>
        <v/>
      </c>
    </row>
    <row r="792" spans="1:26" x14ac:dyDescent="0.2">
      <c r="A792" s="1"/>
      <c r="B792" s="1" t="s">
        <v>30</v>
      </c>
      <c r="C792" s="1" t="s">
        <v>101</v>
      </c>
      <c r="D792" s="1" t="s">
        <v>26</v>
      </c>
      <c r="E792" s="1"/>
      <c r="F792" s="1"/>
      <c r="G792" s="1" t="s">
        <v>959</v>
      </c>
      <c r="H792">
        <f t="shared" si="193"/>
        <v>6</v>
      </c>
      <c r="I792">
        <f>IF(ISBLANK(A792),I791/1,LOOKUP(Sheet1!G792,FIPS!A$3:A$55,FIPS!C$3:C$55))</f>
        <v>8</v>
      </c>
      <c r="J792" t="b">
        <f t="shared" si="190"/>
        <v>1</v>
      </c>
      <c r="K792" t="str">
        <f t="shared" si="195"/>
        <v>Boulder</v>
      </c>
      <c r="L792" t="b">
        <f t="shared" si="191"/>
        <v>0</v>
      </c>
      <c r="M792" t="str">
        <f t="shared" si="196"/>
        <v/>
      </c>
      <c r="N792">
        <f t="shared" si="197"/>
        <v>7</v>
      </c>
      <c r="O792" t="b">
        <f t="shared" si="198"/>
        <v>0</v>
      </c>
      <c r="P792" t="str">
        <f t="shared" si="199"/>
        <v/>
      </c>
      <c r="Q792" t="str">
        <f t="shared" ca="1" si="200"/>
        <v/>
      </c>
      <c r="T792">
        <v>13</v>
      </c>
      <c r="U792">
        <v>3</v>
      </c>
      <c r="V792">
        <v>1125</v>
      </c>
      <c r="Z792" t="str">
        <f t="shared" si="194"/>
        <v/>
      </c>
    </row>
    <row r="793" spans="1:26" x14ac:dyDescent="0.2">
      <c r="A793" s="1"/>
      <c r="B793" s="1"/>
      <c r="C793" s="1"/>
      <c r="D793" s="1"/>
      <c r="E793" s="1" t="s">
        <v>16</v>
      </c>
      <c r="F793" s="1" t="s">
        <v>70</v>
      </c>
      <c r="G793" s="1" t="s">
        <v>959</v>
      </c>
      <c r="H793">
        <f t="shared" ref="H793:H829" si="201">IF(ISBLANK(A793),H792/1,A793)</f>
        <v>6</v>
      </c>
      <c r="I793">
        <f>IF(ISBLANK(A793),I792/1,LOOKUP(Sheet1!G793,FIPS!A$3:A$55,FIPS!C$3:C$55))</f>
        <v>8</v>
      </c>
      <c r="J793" t="b">
        <f t="shared" si="190"/>
        <v>0</v>
      </c>
      <c r="K793" t="str">
        <f t="shared" si="195"/>
        <v/>
      </c>
      <c r="L793" t="b">
        <f t="shared" si="191"/>
        <v>1</v>
      </c>
      <c r="M793" t="str">
        <f t="shared" si="196"/>
        <v>Boulder</v>
      </c>
      <c r="N793">
        <f t="shared" si="197"/>
        <v>7</v>
      </c>
      <c r="O793" t="b">
        <f t="shared" si="198"/>
        <v>0</v>
      </c>
      <c r="P793" t="str">
        <f t="shared" si="199"/>
        <v/>
      </c>
      <c r="Q793" t="str">
        <f t="shared" ca="1" si="200"/>
        <v/>
      </c>
      <c r="W793">
        <v>7850</v>
      </c>
      <c r="Z793" t="str">
        <f t="shared" si="194"/>
        <v/>
      </c>
    </row>
    <row r="794" spans="1:26" x14ac:dyDescent="0.2">
      <c r="A794" s="1"/>
      <c r="B794" s="1"/>
      <c r="C794" s="1"/>
      <c r="D794" s="1"/>
      <c r="E794" s="1" t="s">
        <v>24</v>
      </c>
      <c r="F794" s="1" t="s">
        <v>6</v>
      </c>
      <c r="G794" s="1" t="s">
        <v>947</v>
      </c>
      <c r="H794">
        <f t="shared" si="201"/>
        <v>6</v>
      </c>
      <c r="I794">
        <f>IF(ISBLANK(A794),I793/1,LOOKUP(Sheet1!G794,FIPS!A$3:A$55,FIPS!C$3:C$55))</f>
        <v>8</v>
      </c>
      <c r="J794" t="b">
        <f t="shared" si="190"/>
        <v>0</v>
      </c>
      <c r="K794" t="str">
        <f t="shared" si="195"/>
        <v/>
      </c>
      <c r="L794" t="b">
        <f t="shared" si="191"/>
        <v>1</v>
      </c>
      <c r="M794" t="str">
        <f t="shared" si="196"/>
        <v>Broomfield</v>
      </c>
      <c r="N794">
        <f t="shared" si="197"/>
        <v>7</v>
      </c>
      <c r="O794" t="b">
        <f t="shared" si="198"/>
        <v>0</v>
      </c>
      <c r="P794" t="str">
        <f t="shared" si="199"/>
        <v/>
      </c>
      <c r="Q794" t="str">
        <f t="shared" ca="1" si="200"/>
        <v/>
      </c>
      <c r="W794">
        <v>9280</v>
      </c>
      <c r="Z794" t="str">
        <f t="shared" si="194"/>
        <v/>
      </c>
    </row>
    <row r="795" spans="1:26" x14ac:dyDescent="0.2">
      <c r="A795" s="1"/>
      <c r="B795" s="1"/>
      <c r="C795" s="1"/>
      <c r="D795" s="1"/>
      <c r="E795" s="1" t="s">
        <v>52</v>
      </c>
      <c r="F795" s="1" t="s">
        <v>6</v>
      </c>
      <c r="G795" s="1" t="s">
        <v>328</v>
      </c>
      <c r="H795">
        <f t="shared" si="201"/>
        <v>6</v>
      </c>
      <c r="I795">
        <f>IF(ISBLANK(A795),I794/1,LOOKUP(Sheet1!G795,FIPS!A$3:A$55,FIPS!C$3:C$55))</f>
        <v>8</v>
      </c>
      <c r="J795" t="b">
        <f t="shared" si="190"/>
        <v>0</v>
      </c>
      <c r="K795" t="str">
        <f t="shared" si="195"/>
        <v/>
      </c>
      <c r="L795" t="b">
        <f t="shared" si="191"/>
        <v>1</v>
      </c>
      <c r="M795" t="str">
        <f t="shared" si="196"/>
        <v>Lafayette</v>
      </c>
      <c r="N795">
        <f t="shared" si="197"/>
        <v>7</v>
      </c>
      <c r="O795" t="b">
        <f t="shared" si="198"/>
        <v>0</v>
      </c>
      <c r="P795" t="str">
        <f t="shared" si="199"/>
        <v/>
      </c>
      <c r="Q795" t="str">
        <f t="shared" ca="1" si="200"/>
        <v/>
      </c>
      <c r="W795">
        <v>41835</v>
      </c>
      <c r="Z795" t="str">
        <f t="shared" si="194"/>
        <v/>
      </c>
    </row>
    <row r="796" spans="1:26" x14ac:dyDescent="0.2">
      <c r="A796" s="1"/>
      <c r="B796" s="1"/>
      <c r="C796" s="1"/>
      <c r="D796" s="1"/>
      <c r="E796" s="1" t="s">
        <v>61</v>
      </c>
      <c r="F796" s="1" t="s">
        <v>70</v>
      </c>
      <c r="G796" s="1" t="s">
        <v>960</v>
      </c>
      <c r="H796">
        <f t="shared" si="201"/>
        <v>6</v>
      </c>
      <c r="I796">
        <f>IF(ISBLANK(A796),I795/1,LOOKUP(Sheet1!G796,FIPS!A$3:A$55,FIPS!C$3:C$55))</f>
        <v>8</v>
      </c>
      <c r="J796" t="b">
        <f t="shared" si="190"/>
        <v>0</v>
      </c>
      <c r="K796" t="str">
        <f t="shared" si="195"/>
        <v/>
      </c>
      <c r="L796" t="b">
        <f t="shared" si="191"/>
        <v>1</v>
      </c>
      <c r="M796" t="str">
        <f t="shared" si="196"/>
        <v>Longmont</v>
      </c>
      <c r="N796">
        <f t="shared" si="197"/>
        <v>7</v>
      </c>
      <c r="O796" t="b">
        <f t="shared" si="198"/>
        <v>0</v>
      </c>
      <c r="P796" t="str">
        <f t="shared" si="199"/>
        <v/>
      </c>
      <c r="Q796" t="str">
        <f t="shared" ca="1" si="200"/>
        <v/>
      </c>
      <c r="W796">
        <v>45970</v>
      </c>
      <c r="Z796" t="str">
        <f t="shared" si="194"/>
        <v/>
      </c>
    </row>
    <row r="797" spans="1:26" x14ac:dyDescent="0.2">
      <c r="A797" s="1"/>
      <c r="B797" s="1"/>
      <c r="C797" s="1"/>
      <c r="D797" s="1"/>
      <c r="E797" s="1" t="s">
        <v>63</v>
      </c>
      <c r="F797" s="1" t="s">
        <v>6</v>
      </c>
      <c r="G797" s="1" t="s">
        <v>961</v>
      </c>
      <c r="H797">
        <f t="shared" si="201"/>
        <v>6</v>
      </c>
      <c r="I797">
        <f>IF(ISBLANK(A797),I796/1,LOOKUP(Sheet1!G797,FIPS!A$3:A$55,FIPS!C$3:C$55))</f>
        <v>8</v>
      </c>
      <c r="J797" t="b">
        <f t="shared" si="190"/>
        <v>0</v>
      </c>
      <c r="K797" t="str">
        <f t="shared" si="195"/>
        <v/>
      </c>
      <c r="L797" t="b">
        <f t="shared" si="191"/>
        <v>1</v>
      </c>
      <c r="M797" t="str">
        <f t="shared" si="196"/>
        <v>Louisville</v>
      </c>
      <c r="N797">
        <f t="shared" si="197"/>
        <v>7</v>
      </c>
      <c r="O797" t="b">
        <f t="shared" si="198"/>
        <v>0</v>
      </c>
      <c r="P797" t="str">
        <f t="shared" si="199"/>
        <v/>
      </c>
      <c r="Q797" t="str">
        <f t="shared" ca="1" si="200"/>
        <v/>
      </c>
      <c r="W797">
        <v>46355</v>
      </c>
      <c r="Z797" t="str">
        <f t="shared" si="194"/>
        <v/>
      </c>
    </row>
    <row r="798" spans="1:26" x14ac:dyDescent="0.2">
      <c r="A798" s="1"/>
      <c r="B798" s="1"/>
      <c r="C798" s="1"/>
      <c r="D798" s="1"/>
      <c r="E798" s="1" t="s">
        <v>8</v>
      </c>
      <c r="F798" s="1" t="s">
        <v>9</v>
      </c>
      <c r="G798" s="1" t="s">
        <v>801</v>
      </c>
      <c r="H798">
        <f t="shared" si="201"/>
        <v>6</v>
      </c>
      <c r="I798">
        <f>IF(ISBLANK(A798),I797/1,LOOKUP(Sheet1!G798,FIPS!A$3:A$55,FIPS!C$3:C$55))</f>
        <v>8</v>
      </c>
      <c r="J798" t="b">
        <f t="shared" ref="J798:J861" si="202">NOT(ISBLANK(B798))</f>
        <v>0</v>
      </c>
      <c r="K798" t="str">
        <f t="shared" si="195"/>
        <v/>
      </c>
      <c r="L798" t="b">
        <f t="shared" ref="L798:L861" si="203">IF(NOT(J798),AND(NOT(ISBLANK(E798)),E798&lt;&gt;"999"),FALSE())</f>
        <v>0</v>
      </c>
      <c r="M798" t="str">
        <f t="shared" si="196"/>
        <v/>
      </c>
      <c r="N798">
        <f t="shared" si="197"/>
        <v>7</v>
      </c>
      <c r="O798" t="b">
        <f t="shared" si="198"/>
        <v>1</v>
      </c>
      <c r="P798">
        <f t="shared" si="199"/>
        <v>5</v>
      </c>
      <c r="Q798" t="str">
        <f t="shared" ca="1" si="200"/>
        <v>003,005,017,020,021</v>
      </c>
      <c r="W798">
        <v>99999</v>
      </c>
      <c r="Z798" t="str">
        <f t="shared" si="194"/>
        <v/>
      </c>
    </row>
    <row r="799" spans="1:26" x14ac:dyDescent="0.2">
      <c r="A799" s="1"/>
      <c r="B799" s="1" t="s">
        <v>32</v>
      </c>
      <c r="C799" s="1" t="s">
        <v>17</v>
      </c>
      <c r="D799" s="1" t="s">
        <v>18</v>
      </c>
      <c r="E799" s="1" t="s">
        <v>8</v>
      </c>
      <c r="F799" s="1" t="s">
        <v>9</v>
      </c>
      <c r="G799" s="1" t="s">
        <v>962</v>
      </c>
      <c r="H799">
        <f t="shared" si="201"/>
        <v>6</v>
      </c>
      <c r="I799">
        <f>IF(ISBLANK(A799),I798/1,LOOKUP(Sheet1!G799,FIPS!A$3:A$55,FIPS!C$3:C$55))</f>
        <v>8</v>
      </c>
      <c r="J799" t="b">
        <f t="shared" si="202"/>
        <v>1</v>
      </c>
      <c r="K799" t="str">
        <f t="shared" si="195"/>
        <v>Chaffee</v>
      </c>
      <c r="L799" t="b">
        <f t="shared" si="203"/>
        <v>0</v>
      </c>
      <c r="M799" t="str">
        <f t="shared" si="196"/>
        <v/>
      </c>
      <c r="N799">
        <f t="shared" si="197"/>
        <v>8</v>
      </c>
      <c r="O799" t="b">
        <f t="shared" si="198"/>
        <v>0</v>
      </c>
      <c r="P799" t="str">
        <f t="shared" si="199"/>
        <v/>
      </c>
      <c r="Q799" t="str">
        <f t="shared" ca="1" si="200"/>
        <v/>
      </c>
      <c r="T799">
        <v>15</v>
      </c>
      <c r="U799">
        <v>6</v>
      </c>
      <c r="V799">
        <v>0</v>
      </c>
      <c r="Z799" t="str">
        <f t="shared" si="194"/>
        <v/>
      </c>
    </row>
    <row r="800" spans="1:26" x14ac:dyDescent="0.2">
      <c r="A800" s="1"/>
      <c r="B800" s="1" t="s">
        <v>39</v>
      </c>
      <c r="C800" s="1" t="s">
        <v>17</v>
      </c>
      <c r="D800" s="1" t="s">
        <v>18</v>
      </c>
      <c r="E800" s="1" t="s">
        <v>8</v>
      </c>
      <c r="F800" s="1" t="s">
        <v>9</v>
      </c>
      <c r="G800" s="1" t="s">
        <v>963</v>
      </c>
      <c r="H800">
        <f t="shared" si="201"/>
        <v>6</v>
      </c>
      <c r="I800">
        <f>IF(ISBLANK(A800),I799/1,LOOKUP(Sheet1!G800,FIPS!A$3:A$55,FIPS!C$3:C$55))</f>
        <v>8</v>
      </c>
      <c r="J800" t="b">
        <f t="shared" si="202"/>
        <v>1</v>
      </c>
      <c r="K800" t="str">
        <f t="shared" si="195"/>
        <v>Cheyenne</v>
      </c>
      <c r="L800" t="b">
        <f t="shared" si="203"/>
        <v>0</v>
      </c>
      <c r="M800" t="str">
        <f t="shared" si="196"/>
        <v/>
      </c>
      <c r="N800">
        <f t="shared" si="197"/>
        <v>9</v>
      </c>
      <c r="O800" t="b">
        <f t="shared" si="198"/>
        <v>0</v>
      </c>
      <c r="P800" t="str">
        <f t="shared" si="199"/>
        <v/>
      </c>
      <c r="Q800" t="str">
        <f t="shared" ca="1" si="200"/>
        <v/>
      </c>
      <c r="T800">
        <v>17</v>
      </c>
      <c r="U800">
        <v>6</v>
      </c>
      <c r="V800">
        <v>0</v>
      </c>
      <c r="Z800" t="str">
        <f t="shared" si="194"/>
        <v/>
      </c>
    </row>
    <row r="801" spans="1:26" x14ac:dyDescent="0.2">
      <c r="A801" s="1"/>
      <c r="B801" s="1" t="s">
        <v>14</v>
      </c>
      <c r="C801" s="1" t="s">
        <v>17</v>
      </c>
      <c r="D801" s="1" t="s">
        <v>18</v>
      </c>
      <c r="E801" s="1" t="s">
        <v>8</v>
      </c>
      <c r="F801" s="1" t="s">
        <v>9</v>
      </c>
      <c r="G801" s="1" t="s">
        <v>964</v>
      </c>
      <c r="H801">
        <f t="shared" si="201"/>
        <v>6</v>
      </c>
      <c r="I801">
        <f>IF(ISBLANK(A801),I800/1,LOOKUP(Sheet1!G801,FIPS!A$3:A$55,FIPS!C$3:C$55))</f>
        <v>8</v>
      </c>
      <c r="J801" t="b">
        <f t="shared" si="202"/>
        <v>1</v>
      </c>
      <c r="K801" t="str">
        <f t="shared" si="195"/>
        <v>Clear Creek</v>
      </c>
      <c r="L801" t="b">
        <f t="shared" si="203"/>
        <v>0</v>
      </c>
      <c r="M801" t="str">
        <f t="shared" si="196"/>
        <v/>
      </c>
      <c r="N801">
        <f t="shared" si="197"/>
        <v>10</v>
      </c>
      <c r="O801" t="b">
        <f t="shared" si="198"/>
        <v>0</v>
      </c>
      <c r="P801" t="str">
        <f t="shared" si="199"/>
        <v/>
      </c>
      <c r="Q801" t="str">
        <f t="shared" ca="1" si="200"/>
        <v/>
      </c>
      <c r="T801">
        <v>19</v>
      </c>
      <c r="U801">
        <v>6</v>
      </c>
      <c r="V801">
        <v>0</v>
      </c>
      <c r="Z801" t="str">
        <f t="shared" si="194"/>
        <v/>
      </c>
    </row>
    <row r="802" spans="1:26" x14ac:dyDescent="0.2">
      <c r="A802" s="1"/>
      <c r="B802" s="1" t="s">
        <v>42</v>
      </c>
      <c r="C802" s="1" t="s">
        <v>17</v>
      </c>
      <c r="D802" s="1" t="s">
        <v>18</v>
      </c>
      <c r="E802" s="1" t="s">
        <v>8</v>
      </c>
      <c r="F802" s="1" t="s">
        <v>9</v>
      </c>
      <c r="G802" s="1" t="s">
        <v>965</v>
      </c>
      <c r="H802">
        <f t="shared" si="201"/>
        <v>6</v>
      </c>
      <c r="I802">
        <f>IF(ISBLANK(A802),I801/1,LOOKUP(Sheet1!G802,FIPS!A$3:A$55,FIPS!C$3:C$55))</f>
        <v>8</v>
      </c>
      <c r="J802" t="b">
        <f t="shared" si="202"/>
        <v>1</v>
      </c>
      <c r="K802" t="str">
        <f t="shared" si="195"/>
        <v>Conej 0s</v>
      </c>
      <c r="L802" t="b">
        <f t="shared" si="203"/>
        <v>0</v>
      </c>
      <c r="M802" t="str">
        <f t="shared" si="196"/>
        <v/>
      </c>
      <c r="N802">
        <f t="shared" si="197"/>
        <v>11</v>
      </c>
      <c r="O802" t="b">
        <f t="shared" si="198"/>
        <v>0</v>
      </c>
      <c r="P802" t="str">
        <f t="shared" si="199"/>
        <v/>
      </c>
      <c r="Q802" t="str">
        <f t="shared" ca="1" si="200"/>
        <v/>
      </c>
      <c r="T802">
        <v>21</v>
      </c>
      <c r="U802">
        <v>6</v>
      </c>
      <c r="V802">
        <v>0</v>
      </c>
      <c r="Z802" t="str">
        <f t="shared" si="194"/>
        <v/>
      </c>
    </row>
    <row r="803" spans="1:26" x14ac:dyDescent="0.2">
      <c r="A803" s="1"/>
      <c r="B803" s="1" t="s">
        <v>33</v>
      </c>
      <c r="C803" s="1" t="s">
        <v>17</v>
      </c>
      <c r="D803" s="1" t="s">
        <v>18</v>
      </c>
      <c r="E803" s="1" t="s">
        <v>8</v>
      </c>
      <c r="F803" s="1" t="s">
        <v>9</v>
      </c>
      <c r="G803" s="1" t="s">
        <v>966</v>
      </c>
      <c r="H803">
        <f t="shared" si="201"/>
        <v>6</v>
      </c>
      <c r="I803">
        <f>IF(ISBLANK(A803),I802/1,LOOKUP(Sheet1!G803,FIPS!A$3:A$55,FIPS!C$3:C$55))</f>
        <v>8</v>
      </c>
      <c r="J803" t="b">
        <f t="shared" si="202"/>
        <v>1</v>
      </c>
      <c r="K803" t="str">
        <f t="shared" si="195"/>
        <v>Costilla</v>
      </c>
      <c r="L803" t="b">
        <f t="shared" si="203"/>
        <v>0</v>
      </c>
      <c r="M803" t="str">
        <f t="shared" si="196"/>
        <v/>
      </c>
      <c r="N803">
        <f t="shared" si="197"/>
        <v>12</v>
      </c>
      <c r="O803" t="b">
        <f t="shared" si="198"/>
        <v>0</v>
      </c>
      <c r="P803" t="str">
        <f t="shared" si="199"/>
        <v/>
      </c>
      <c r="Q803" t="str">
        <f t="shared" ca="1" si="200"/>
        <v/>
      </c>
      <c r="T803">
        <v>23</v>
      </c>
      <c r="U803">
        <v>6</v>
      </c>
      <c r="V803">
        <v>0</v>
      </c>
      <c r="Z803" t="str">
        <f t="shared" si="194"/>
        <v/>
      </c>
    </row>
    <row r="804" spans="1:26" x14ac:dyDescent="0.2">
      <c r="A804" s="1"/>
      <c r="B804" s="1" t="s">
        <v>45</v>
      </c>
      <c r="C804" s="1" t="s">
        <v>17</v>
      </c>
      <c r="D804" s="1" t="s">
        <v>18</v>
      </c>
      <c r="E804" s="1" t="s">
        <v>8</v>
      </c>
      <c r="F804" s="1" t="s">
        <v>9</v>
      </c>
      <c r="G804" s="1" t="s">
        <v>967</v>
      </c>
      <c r="H804">
        <f t="shared" si="201"/>
        <v>6</v>
      </c>
      <c r="I804">
        <f>IF(ISBLANK(A804),I803/1,LOOKUP(Sheet1!G804,FIPS!A$3:A$55,FIPS!C$3:C$55))</f>
        <v>8</v>
      </c>
      <c r="J804" t="b">
        <f t="shared" si="202"/>
        <v>1</v>
      </c>
      <c r="K804" t="str">
        <f t="shared" si="195"/>
        <v>Crowl ey</v>
      </c>
      <c r="L804" t="b">
        <f t="shared" si="203"/>
        <v>0</v>
      </c>
      <c r="M804" t="str">
        <f t="shared" si="196"/>
        <v/>
      </c>
      <c r="N804">
        <f t="shared" si="197"/>
        <v>13</v>
      </c>
      <c r="O804" t="b">
        <f t="shared" si="198"/>
        <v>0</v>
      </c>
      <c r="P804" t="str">
        <f t="shared" si="199"/>
        <v/>
      </c>
      <c r="Q804" t="str">
        <f t="shared" ca="1" si="200"/>
        <v/>
      </c>
      <c r="T804">
        <v>25</v>
      </c>
      <c r="U804">
        <v>6</v>
      </c>
      <c r="V804">
        <v>0</v>
      </c>
      <c r="Z804" t="str">
        <f t="shared" si="194"/>
        <v/>
      </c>
    </row>
    <row r="805" spans="1:26" x14ac:dyDescent="0.2">
      <c r="A805" s="1"/>
      <c r="B805" s="1" t="s">
        <v>20</v>
      </c>
      <c r="C805" s="1" t="s">
        <v>17</v>
      </c>
      <c r="D805" s="1" t="s">
        <v>18</v>
      </c>
      <c r="E805" s="1" t="s">
        <v>8</v>
      </c>
      <c r="F805" s="1" t="s">
        <v>9</v>
      </c>
      <c r="G805" s="1" t="s">
        <v>968</v>
      </c>
      <c r="H805">
        <f t="shared" si="201"/>
        <v>6</v>
      </c>
      <c r="I805">
        <f>IF(ISBLANK(A805),I804/1,LOOKUP(Sheet1!G805,FIPS!A$3:A$55,FIPS!C$3:C$55))</f>
        <v>8</v>
      </c>
      <c r="J805" t="b">
        <f t="shared" si="202"/>
        <v>1</v>
      </c>
      <c r="K805" t="str">
        <f t="shared" si="195"/>
        <v>Custer</v>
      </c>
      <c r="L805" t="b">
        <f t="shared" si="203"/>
        <v>0</v>
      </c>
      <c r="M805" t="str">
        <f t="shared" si="196"/>
        <v/>
      </c>
      <c r="N805">
        <f t="shared" si="197"/>
        <v>14</v>
      </c>
      <c r="O805" t="b">
        <f t="shared" si="198"/>
        <v>0</v>
      </c>
      <c r="P805" t="str">
        <f t="shared" si="199"/>
        <v/>
      </c>
      <c r="Q805" t="str">
        <f t="shared" ca="1" si="200"/>
        <v/>
      </c>
      <c r="T805">
        <v>27</v>
      </c>
      <c r="U805">
        <v>6</v>
      </c>
      <c r="V805">
        <v>0</v>
      </c>
      <c r="Z805" t="str">
        <f t="shared" si="194"/>
        <v/>
      </c>
    </row>
    <row r="806" spans="1:26" x14ac:dyDescent="0.2">
      <c r="A806" s="1"/>
      <c r="B806" s="1" t="s">
        <v>107</v>
      </c>
      <c r="C806" s="1" t="s">
        <v>17</v>
      </c>
      <c r="D806" s="1" t="s">
        <v>18</v>
      </c>
      <c r="E806" s="1" t="s">
        <v>8</v>
      </c>
      <c r="F806" s="1" t="s">
        <v>9</v>
      </c>
      <c r="G806" s="1" t="s">
        <v>969</v>
      </c>
      <c r="H806">
        <f t="shared" si="201"/>
        <v>6</v>
      </c>
      <c r="I806">
        <f>IF(ISBLANK(A806),I805/1,LOOKUP(Sheet1!G806,FIPS!A$3:A$55,FIPS!C$3:C$55))</f>
        <v>8</v>
      </c>
      <c r="J806" t="b">
        <f t="shared" si="202"/>
        <v>1</v>
      </c>
      <c r="K806" t="str">
        <f t="shared" si="195"/>
        <v>Delta</v>
      </c>
      <c r="L806" t="b">
        <f t="shared" si="203"/>
        <v>0</v>
      </c>
      <c r="M806" t="str">
        <f t="shared" si="196"/>
        <v/>
      </c>
      <c r="N806">
        <f t="shared" si="197"/>
        <v>15</v>
      </c>
      <c r="O806" t="b">
        <f t="shared" si="198"/>
        <v>0</v>
      </c>
      <c r="P806" t="str">
        <f t="shared" si="199"/>
        <v/>
      </c>
      <c r="Q806" t="str">
        <f t="shared" ca="1" si="200"/>
        <v/>
      </c>
      <c r="T806">
        <v>29</v>
      </c>
      <c r="U806">
        <v>6</v>
      </c>
      <c r="V806">
        <v>0</v>
      </c>
      <c r="Z806" t="str">
        <f t="shared" si="194"/>
        <v/>
      </c>
    </row>
    <row r="807" spans="1:26" x14ac:dyDescent="0.2">
      <c r="A807" s="1"/>
      <c r="B807" s="1" t="s">
        <v>49</v>
      </c>
      <c r="C807" s="1" t="s">
        <v>377</v>
      </c>
      <c r="D807" s="1" t="s">
        <v>26</v>
      </c>
      <c r="E807" s="1" t="s">
        <v>39</v>
      </c>
      <c r="F807" s="1" t="s">
        <v>18</v>
      </c>
      <c r="G807" s="1" t="s">
        <v>970</v>
      </c>
      <c r="H807">
        <f t="shared" si="201"/>
        <v>6</v>
      </c>
      <c r="I807">
        <f>IF(ISBLANK(A807),I806/1,LOOKUP(Sheet1!G807,FIPS!A$3:A$55,FIPS!C$3:C$55))</f>
        <v>8</v>
      </c>
      <c r="J807" t="b">
        <f t="shared" si="202"/>
        <v>1</v>
      </c>
      <c r="K807" t="str">
        <f t="shared" si="195"/>
        <v>Denver, coext, with Denver city</v>
      </c>
      <c r="L807" t="b">
        <f t="shared" si="203"/>
        <v>0</v>
      </c>
      <c r="M807" t="str">
        <f t="shared" si="196"/>
        <v/>
      </c>
      <c r="N807">
        <f t="shared" si="197"/>
        <v>16</v>
      </c>
      <c r="O807" t="b">
        <f t="shared" si="198"/>
        <v>0</v>
      </c>
      <c r="P807" t="str">
        <f t="shared" si="199"/>
        <v/>
      </c>
      <c r="Q807" t="str">
        <f t="shared" ca="1" si="200"/>
        <v/>
      </c>
      <c r="T807">
        <v>31</v>
      </c>
      <c r="U807">
        <v>2</v>
      </c>
      <c r="V807">
        <v>2080</v>
      </c>
      <c r="W807">
        <v>20000</v>
      </c>
      <c r="Z807" t="str">
        <f t="shared" si="194"/>
        <v/>
      </c>
    </row>
    <row r="808" spans="1:26" x14ac:dyDescent="0.2">
      <c r="A808" s="1"/>
      <c r="B808" s="1" t="s">
        <v>52</v>
      </c>
      <c r="C808" s="1" t="s">
        <v>17</v>
      </c>
      <c r="D808" s="1" t="s">
        <v>18</v>
      </c>
      <c r="E808" s="1" t="s">
        <v>8</v>
      </c>
      <c r="F808" s="1" t="s">
        <v>9</v>
      </c>
      <c r="G808" s="1" t="s">
        <v>971</v>
      </c>
      <c r="H808">
        <f t="shared" si="201"/>
        <v>6</v>
      </c>
      <c r="I808">
        <f>IF(ISBLANK(A808),I807/1,LOOKUP(Sheet1!G808,FIPS!A$3:A$55,FIPS!C$3:C$55))</f>
        <v>8</v>
      </c>
      <c r="J808" t="b">
        <f t="shared" si="202"/>
        <v>1</v>
      </c>
      <c r="K808" t="str">
        <f t="shared" si="195"/>
        <v>Dolores</v>
      </c>
      <c r="L808" t="b">
        <f t="shared" si="203"/>
        <v>0</v>
      </c>
      <c r="M808" t="str">
        <f t="shared" si="196"/>
        <v/>
      </c>
      <c r="N808">
        <f t="shared" si="197"/>
        <v>17</v>
      </c>
      <c r="O808" t="b">
        <f t="shared" si="198"/>
        <v>0</v>
      </c>
      <c r="P808" t="str">
        <f t="shared" si="199"/>
        <v/>
      </c>
      <c r="Q808" t="str">
        <f t="shared" ca="1" si="200"/>
        <v/>
      </c>
      <c r="T808">
        <v>33</v>
      </c>
      <c r="U808">
        <v>6</v>
      </c>
      <c r="V808">
        <v>0</v>
      </c>
      <c r="Z808" t="str">
        <f t="shared" si="194"/>
        <v/>
      </c>
    </row>
    <row r="809" spans="1:26" x14ac:dyDescent="0.2">
      <c r="A809" s="1"/>
      <c r="B809" s="1" t="s">
        <v>57</v>
      </c>
      <c r="C809" s="1" t="s">
        <v>377</v>
      </c>
      <c r="D809" s="1" t="s">
        <v>26</v>
      </c>
      <c r="E809" s="1"/>
      <c r="F809" s="1"/>
      <c r="G809" s="1" t="s">
        <v>233</v>
      </c>
      <c r="H809">
        <f t="shared" si="201"/>
        <v>6</v>
      </c>
      <c r="I809">
        <f>IF(ISBLANK(A809),I808/1,LOOKUP(Sheet1!G809,FIPS!A$3:A$55,FIPS!C$3:C$55))</f>
        <v>8</v>
      </c>
      <c r="J809" t="b">
        <f t="shared" si="202"/>
        <v>1</v>
      </c>
      <c r="K809" t="str">
        <f t="shared" si="195"/>
        <v>Douglas</v>
      </c>
      <c r="L809" t="b">
        <f t="shared" si="203"/>
        <v>0</v>
      </c>
      <c r="M809" t="str">
        <f t="shared" si="196"/>
        <v/>
      </c>
      <c r="N809">
        <f t="shared" si="197"/>
        <v>18</v>
      </c>
      <c r="O809" t="b">
        <f t="shared" si="198"/>
        <v>0</v>
      </c>
      <c r="P809" t="str">
        <f t="shared" si="199"/>
        <v/>
      </c>
      <c r="Q809" t="str">
        <f t="shared" ca="1" si="200"/>
        <v/>
      </c>
      <c r="T809">
        <v>35</v>
      </c>
      <c r="U809">
        <v>4</v>
      </c>
      <c r="V809">
        <v>2000</v>
      </c>
      <c r="Z809" t="str">
        <f t="shared" si="194"/>
        <v/>
      </c>
    </row>
    <row r="810" spans="1:26" x14ac:dyDescent="0.2">
      <c r="A810" s="1"/>
      <c r="B810" s="1"/>
      <c r="C810" s="1"/>
      <c r="D810" s="1"/>
      <c r="E810" s="1" t="s">
        <v>11</v>
      </c>
      <c r="F810" s="1" t="s">
        <v>132</v>
      </c>
      <c r="G810" s="1" t="s">
        <v>972</v>
      </c>
      <c r="H810">
        <f t="shared" si="201"/>
        <v>6</v>
      </c>
      <c r="I810">
        <f>IF(ISBLANK(A810),I809/1,LOOKUP(Sheet1!G810,FIPS!A$3:A$55,FIPS!C$3:C$55))</f>
        <v>8</v>
      </c>
      <c r="J810" t="b">
        <f t="shared" si="202"/>
        <v>0</v>
      </c>
      <c r="K810" t="str">
        <f t="shared" si="195"/>
        <v/>
      </c>
      <c r="L810" t="b">
        <f t="shared" si="203"/>
        <v>1</v>
      </c>
      <c r="M810" t="str">
        <f t="shared" si="196"/>
        <v>Aurora</v>
      </c>
      <c r="N810">
        <f t="shared" si="197"/>
        <v>18</v>
      </c>
      <c r="O810" t="b">
        <f t="shared" si="198"/>
        <v>0</v>
      </c>
      <c r="P810" t="str">
        <f t="shared" si="199"/>
        <v/>
      </c>
      <c r="Q810" t="str">
        <f t="shared" ca="1" si="200"/>
        <v/>
      </c>
      <c r="W810">
        <v>4000</v>
      </c>
      <c r="Z810" t="str">
        <f t="shared" si="194"/>
        <v/>
      </c>
    </row>
    <row r="811" spans="1:26" x14ac:dyDescent="0.2">
      <c r="A811" s="1"/>
      <c r="B811" s="1"/>
      <c r="C811" s="1"/>
      <c r="D811" s="1"/>
      <c r="E811" s="1" t="s">
        <v>59</v>
      </c>
      <c r="F811" s="1" t="s">
        <v>35</v>
      </c>
      <c r="G811" s="1" t="s">
        <v>973</v>
      </c>
      <c r="H811">
        <f t="shared" si="201"/>
        <v>6</v>
      </c>
      <c r="I811">
        <f>IF(ISBLANK(A811),I810/1,LOOKUP(Sheet1!G811,FIPS!A$3:A$55,FIPS!C$3:C$55))</f>
        <v>8</v>
      </c>
      <c r="J811" t="b">
        <f t="shared" si="202"/>
        <v>0</v>
      </c>
      <c r="K811" t="str">
        <f t="shared" si="195"/>
        <v/>
      </c>
      <c r="L811" t="b">
        <f t="shared" si="203"/>
        <v>1</v>
      </c>
      <c r="M811" t="str">
        <f t="shared" si="196"/>
        <v>Littleton</v>
      </c>
      <c r="N811">
        <f t="shared" si="197"/>
        <v>18</v>
      </c>
      <c r="O811" t="b">
        <f t="shared" si="198"/>
        <v>0</v>
      </c>
      <c r="P811" t="str">
        <f t="shared" si="199"/>
        <v/>
      </c>
      <c r="Q811" t="str">
        <f t="shared" ca="1" si="200"/>
        <v/>
      </c>
      <c r="W811">
        <v>45255</v>
      </c>
      <c r="Z811" t="str">
        <f t="shared" si="194"/>
        <v/>
      </c>
    </row>
    <row r="812" spans="1:26" x14ac:dyDescent="0.2">
      <c r="A812" s="1"/>
      <c r="B812" s="1"/>
      <c r="C812" s="1"/>
      <c r="D812" s="1"/>
      <c r="E812" s="1" t="s">
        <v>8</v>
      </c>
      <c r="F812" s="1" t="s">
        <v>9</v>
      </c>
      <c r="G812" s="1" t="s">
        <v>974</v>
      </c>
      <c r="H812">
        <f t="shared" si="201"/>
        <v>6</v>
      </c>
      <c r="I812">
        <f>IF(ISBLANK(A812),I811/1,LOOKUP(Sheet1!G812,FIPS!A$3:A$55,FIPS!C$3:C$55))</f>
        <v>8</v>
      </c>
      <c r="J812" t="b">
        <f t="shared" si="202"/>
        <v>0</v>
      </c>
      <c r="K812" t="str">
        <f t="shared" si="195"/>
        <v/>
      </c>
      <c r="L812" t="b">
        <f t="shared" si="203"/>
        <v>0</v>
      </c>
      <c r="M812" t="str">
        <f t="shared" si="196"/>
        <v/>
      </c>
      <c r="N812">
        <f t="shared" si="197"/>
        <v>18</v>
      </c>
      <c r="O812" t="b">
        <f t="shared" si="198"/>
        <v>1</v>
      </c>
      <c r="P812">
        <f t="shared" si="199"/>
        <v>2</v>
      </c>
      <c r="Q812" t="str">
        <f t="shared" ca="1" si="200"/>
        <v>002,019</v>
      </c>
      <c r="W812">
        <v>99999</v>
      </c>
      <c r="Z812" t="str">
        <f t="shared" si="194"/>
        <v/>
      </c>
    </row>
    <row r="813" spans="1:26" x14ac:dyDescent="0.2">
      <c r="A813" s="1"/>
      <c r="B813" s="1" t="s">
        <v>59</v>
      </c>
      <c r="C813" s="1" t="s">
        <v>17</v>
      </c>
      <c r="D813" s="1" t="s">
        <v>18</v>
      </c>
      <c r="E813" s="1" t="s">
        <v>8</v>
      </c>
      <c r="F813" s="1" t="s">
        <v>9</v>
      </c>
      <c r="G813" s="1" t="s">
        <v>975</v>
      </c>
      <c r="H813">
        <f t="shared" si="201"/>
        <v>6</v>
      </c>
      <c r="I813">
        <f>IF(ISBLANK(A813),I812/1,LOOKUP(Sheet1!G813,FIPS!A$3:A$55,FIPS!C$3:C$55))</f>
        <v>8</v>
      </c>
      <c r="J813" t="b">
        <f t="shared" si="202"/>
        <v>1</v>
      </c>
      <c r="K813" t="str">
        <f t="shared" si="195"/>
        <v>Eagle</v>
      </c>
      <c r="L813" t="b">
        <f t="shared" si="203"/>
        <v>0</v>
      </c>
      <c r="M813" t="str">
        <f t="shared" si="196"/>
        <v/>
      </c>
      <c r="N813">
        <f t="shared" si="197"/>
        <v>19</v>
      </c>
      <c r="O813" t="b">
        <f t="shared" si="198"/>
        <v>0</v>
      </c>
      <c r="P813" t="str">
        <f t="shared" si="199"/>
        <v/>
      </c>
      <c r="Q813" t="str">
        <f t="shared" ca="1" si="200"/>
        <v/>
      </c>
      <c r="T813">
        <v>37</v>
      </c>
      <c r="U813">
        <v>6</v>
      </c>
      <c r="V813">
        <v>0</v>
      </c>
      <c r="Z813" t="str">
        <f t="shared" si="194"/>
        <v/>
      </c>
    </row>
    <row r="814" spans="1:26" x14ac:dyDescent="0.2">
      <c r="A814" s="1"/>
      <c r="B814" s="1" t="s">
        <v>61</v>
      </c>
      <c r="C814" s="1" t="s">
        <v>17</v>
      </c>
      <c r="D814" s="1" t="s">
        <v>18</v>
      </c>
      <c r="E814" s="1" t="s">
        <v>8</v>
      </c>
      <c r="F814" s="1" t="s">
        <v>9</v>
      </c>
      <c r="G814" s="1" t="s">
        <v>976</v>
      </c>
      <c r="H814">
        <f t="shared" si="201"/>
        <v>6</v>
      </c>
      <c r="I814">
        <f>IF(ISBLANK(A814),I813/1,LOOKUP(Sheet1!G814,FIPS!A$3:A$55,FIPS!C$3:C$55))</f>
        <v>8</v>
      </c>
      <c r="J814" t="b">
        <f t="shared" si="202"/>
        <v>1</v>
      </c>
      <c r="K814" t="str">
        <f t="shared" si="195"/>
        <v>Elbert</v>
      </c>
      <c r="L814" t="b">
        <f t="shared" si="203"/>
        <v>0</v>
      </c>
      <c r="M814" t="str">
        <f t="shared" si="196"/>
        <v/>
      </c>
      <c r="N814">
        <f t="shared" si="197"/>
        <v>20</v>
      </c>
      <c r="O814" t="b">
        <f t="shared" si="198"/>
        <v>0</v>
      </c>
      <c r="P814" t="str">
        <f t="shared" si="199"/>
        <v/>
      </c>
      <c r="Q814" t="str">
        <f t="shared" ca="1" si="200"/>
        <v/>
      </c>
      <c r="T814">
        <v>39</v>
      </c>
      <c r="U814">
        <v>6</v>
      </c>
      <c r="V814">
        <v>0</v>
      </c>
      <c r="Z814" t="str">
        <f t="shared" si="194"/>
        <v/>
      </c>
    </row>
    <row r="815" spans="1:26" x14ac:dyDescent="0.2">
      <c r="A815" s="1"/>
      <c r="B815" s="1" t="s">
        <v>63</v>
      </c>
      <c r="C815" s="1" t="s">
        <v>177</v>
      </c>
      <c r="D815" s="1" t="s">
        <v>26</v>
      </c>
      <c r="E815" s="1"/>
      <c r="F815" s="1"/>
      <c r="G815" s="1" t="s">
        <v>977</v>
      </c>
      <c r="H815">
        <f t="shared" si="201"/>
        <v>6</v>
      </c>
      <c r="I815">
        <f>IF(ISBLANK(A815),I814/1,LOOKUP(Sheet1!G815,FIPS!A$3:A$55,FIPS!C$3:C$55))</f>
        <v>8</v>
      </c>
      <c r="J815" t="b">
        <f t="shared" si="202"/>
        <v>1</v>
      </c>
      <c r="K815" t="str">
        <f t="shared" si="195"/>
        <v>El Paso</v>
      </c>
      <c r="L815" t="b">
        <f t="shared" si="203"/>
        <v>0</v>
      </c>
      <c r="M815" t="str">
        <f t="shared" si="196"/>
        <v/>
      </c>
      <c r="N815">
        <f t="shared" si="197"/>
        <v>21</v>
      </c>
      <c r="O815" t="b">
        <f t="shared" si="198"/>
        <v>0</v>
      </c>
      <c r="P815" t="str">
        <f t="shared" si="199"/>
        <v/>
      </c>
      <c r="Q815" t="str">
        <f t="shared" ca="1" si="200"/>
        <v/>
      </c>
      <c r="T815">
        <v>41</v>
      </c>
      <c r="U815">
        <v>2</v>
      </c>
      <c r="V815">
        <v>1720</v>
      </c>
      <c r="Z815" t="str">
        <f t="shared" si="194"/>
        <v/>
      </c>
    </row>
    <row r="816" spans="1:26" x14ac:dyDescent="0.2">
      <c r="A816" s="1"/>
      <c r="B816" s="1"/>
      <c r="C816" s="1"/>
      <c r="D816" s="1"/>
      <c r="E816" s="1" t="s">
        <v>30</v>
      </c>
      <c r="F816" s="1" t="s">
        <v>18</v>
      </c>
      <c r="G816" s="1" t="s">
        <v>978</v>
      </c>
      <c r="H816">
        <f t="shared" si="201"/>
        <v>6</v>
      </c>
      <c r="I816">
        <f>IF(ISBLANK(A816),I815/1,LOOKUP(Sheet1!G816,FIPS!A$3:A$55,FIPS!C$3:C$55))</f>
        <v>8</v>
      </c>
      <c r="J816" t="b">
        <f t="shared" si="202"/>
        <v>0</v>
      </c>
      <c r="K816" t="str">
        <f t="shared" si="195"/>
        <v/>
      </c>
      <c r="L816" t="b">
        <f t="shared" si="203"/>
        <v>1</v>
      </c>
      <c r="M816" t="str">
        <f t="shared" si="196"/>
        <v>Colorado Springs</v>
      </c>
      <c r="N816">
        <f t="shared" si="197"/>
        <v>21</v>
      </c>
      <c r="O816" t="b">
        <f t="shared" si="198"/>
        <v>0</v>
      </c>
      <c r="P816" t="str">
        <f t="shared" si="199"/>
        <v/>
      </c>
      <c r="Q816" t="str">
        <f t="shared" ca="1" si="200"/>
        <v/>
      </c>
      <c r="W816">
        <v>16000</v>
      </c>
      <c r="Z816" t="str">
        <f t="shared" si="194"/>
        <v/>
      </c>
    </row>
    <row r="817" spans="1:26" x14ac:dyDescent="0.2">
      <c r="A817" s="1"/>
      <c r="B817" s="1"/>
      <c r="C817" s="1"/>
      <c r="D817" s="1"/>
      <c r="E817" s="1" t="s">
        <v>45</v>
      </c>
      <c r="F817" s="1" t="s">
        <v>6</v>
      </c>
      <c r="G817" s="1" t="s">
        <v>979</v>
      </c>
      <c r="H817">
        <f t="shared" si="201"/>
        <v>6</v>
      </c>
      <c r="I817">
        <f>IF(ISBLANK(A817),I816/1,LOOKUP(Sheet1!G817,FIPS!A$3:A$55,FIPS!C$3:C$55))</f>
        <v>8</v>
      </c>
      <c r="J817" t="b">
        <f t="shared" si="202"/>
        <v>0</v>
      </c>
      <c r="K817" t="str">
        <f t="shared" si="195"/>
        <v/>
      </c>
      <c r="L817" t="b">
        <f t="shared" si="203"/>
        <v>1</v>
      </c>
      <c r="M817" t="str">
        <f t="shared" si="196"/>
        <v>Fountain</v>
      </c>
      <c r="N817">
        <f t="shared" si="197"/>
        <v>21</v>
      </c>
      <c r="O817" t="b">
        <f t="shared" si="198"/>
        <v>0</v>
      </c>
      <c r="P817" t="str">
        <f t="shared" si="199"/>
        <v/>
      </c>
      <c r="Q817" t="str">
        <f t="shared" ca="1" si="200"/>
        <v/>
      </c>
      <c r="W817">
        <v>27865</v>
      </c>
      <c r="Z817" t="str">
        <f t="shared" si="194"/>
        <v/>
      </c>
    </row>
    <row r="818" spans="1:26" x14ac:dyDescent="0.2">
      <c r="A818" s="1"/>
      <c r="B818" s="1"/>
      <c r="C818" s="1"/>
      <c r="D818" s="1"/>
      <c r="E818" s="1" t="s">
        <v>8</v>
      </c>
      <c r="F818" s="1" t="s">
        <v>9</v>
      </c>
      <c r="G818" s="1" t="s">
        <v>974</v>
      </c>
      <c r="H818">
        <f t="shared" si="201"/>
        <v>6</v>
      </c>
      <c r="I818">
        <f>IF(ISBLANK(A818),I817/1,LOOKUP(Sheet1!G818,FIPS!A$3:A$55,FIPS!C$3:C$55))</f>
        <v>8</v>
      </c>
      <c r="J818" t="b">
        <f t="shared" si="202"/>
        <v>0</v>
      </c>
      <c r="K818" t="str">
        <f t="shared" si="195"/>
        <v/>
      </c>
      <c r="L818" t="b">
        <f t="shared" si="203"/>
        <v>0</v>
      </c>
      <c r="M818" t="str">
        <f t="shared" si="196"/>
        <v/>
      </c>
      <c r="N818">
        <f t="shared" si="197"/>
        <v>21</v>
      </c>
      <c r="O818" t="b">
        <f t="shared" si="198"/>
        <v>1</v>
      </c>
      <c r="P818">
        <f t="shared" si="199"/>
        <v>2</v>
      </c>
      <c r="Q818" t="str">
        <f t="shared" ca="1" si="200"/>
        <v>007,013</v>
      </c>
      <c r="W818">
        <v>99999</v>
      </c>
      <c r="Z818" t="str">
        <f t="shared" si="194"/>
        <v/>
      </c>
    </row>
    <row r="819" spans="1:26" x14ac:dyDescent="0.2">
      <c r="A819" s="1"/>
      <c r="B819" s="1" t="s">
        <v>65</v>
      </c>
      <c r="C819" s="1" t="s">
        <v>17</v>
      </c>
      <c r="D819" s="1" t="s">
        <v>18</v>
      </c>
      <c r="E819" s="1"/>
      <c r="F819" s="1"/>
      <c r="G819" s="1" t="s">
        <v>389</v>
      </c>
      <c r="H819">
        <f t="shared" si="201"/>
        <v>6</v>
      </c>
      <c r="I819">
        <f>IF(ISBLANK(A819),I818/1,LOOKUP(Sheet1!G819,FIPS!A$3:A$55,FIPS!C$3:C$55))</f>
        <v>8</v>
      </c>
      <c r="J819" t="b">
        <f t="shared" si="202"/>
        <v>1</v>
      </c>
      <c r="K819" t="str">
        <f t="shared" si="195"/>
        <v>Fremont</v>
      </c>
      <c r="L819" t="b">
        <f t="shared" si="203"/>
        <v>0</v>
      </c>
      <c r="M819" t="str">
        <f t="shared" si="196"/>
        <v/>
      </c>
      <c r="N819">
        <f t="shared" si="197"/>
        <v>22</v>
      </c>
      <c r="O819" t="b">
        <f t="shared" si="198"/>
        <v>0</v>
      </c>
      <c r="P819" t="str">
        <f t="shared" si="199"/>
        <v/>
      </c>
      <c r="Q819" t="str">
        <f t="shared" ca="1" si="200"/>
        <v/>
      </c>
      <c r="T819">
        <v>43</v>
      </c>
      <c r="U819">
        <v>5</v>
      </c>
      <c r="V819">
        <v>0</v>
      </c>
      <c r="Z819" t="str">
        <f t="shared" si="194"/>
        <v/>
      </c>
    </row>
    <row r="820" spans="1:26" x14ac:dyDescent="0.2">
      <c r="A820" s="1"/>
      <c r="B820" s="1"/>
      <c r="C820" s="1"/>
      <c r="D820" s="1"/>
      <c r="E820" s="1" t="s">
        <v>28</v>
      </c>
      <c r="F820" s="1" t="s">
        <v>6</v>
      </c>
      <c r="G820" s="1" t="s">
        <v>980</v>
      </c>
      <c r="H820">
        <f t="shared" si="201"/>
        <v>6</v>
      </c>
      <c r="I820">
        <f>IF(ISBLANK(A820),I819/1,LOOKUP(Sheet1!G820,FIPS!A$3:A$55,FIPS!C$3:C$55))</f>
        <v>8</v>
      </c>
      <c r="J820" t="b">
        <f t="shared" si="202"/>
        <v>0</v>
      </c>
      <c r="K820" t="str">
        <f t="shared" si="195"/>
        <v/>
      </c>
      <c r="L820" t="b">
        <f t="shared" si="203"/>
        <v>1</v>
      </c>
      <c r="M820" t="str">
        <f t="shared" si="196"/>
        <v>Canon City</v>
      </c>
      <c r="N820">
        <f t="shared" si="197"/>
        <v>22</v>
      </c>
      <c r="O820" t="b">
        <f t="shared" si="198"/>
        <v>0</v>
      </c>
      <c r="P820" t="str">
        <f t="shared" si="199"/>
        <v/>
      </c>
      <c r="Q820" t="str">
        <f t="shared" ca="1" si="200"/>
        <v/>
      </c>
      <c r="W820">
        <v>11810</v>
      </c>
      <c r="Z820" t="str">
        <f t="shared" si="194"/>
        <v/>
      </c>
    </row>
    <row r="821" spans="1:26" x14ac:dyDescent="0.2">
      <c r="A821" s="1"/>
      <c r="B821" s="1"/>
      <c r="C821" s="1"/>
      <c r="D821" s="1"/>
      <c r="E821" s="1" t="s">
        <v>8</v>
      </c>
      <c r="F821" s="1" t="s">
        <v>9</v>
      </c>
      <c r="G821" s="1" t="s">
        <v>974</v>
      </c>
      <c r="H821">
        <f t="shared" si="201"/>
        <v>6</v>
      </c>
      <c r="I821">
        <f>IF(ISBLANK(A821),I820/1,LOOKUP(Sheet1!G821,FIPS!A$3:A$55,FIPS!C$3:C$55))</f>
        <v>8</v>
      </c>
      <c r="J821" t="b">
        <f t="shared" si="202"/>
        <v>0</v>
      </c>
      <c r="K821" t="str">
        <f t="shared" si="195"/>
        <v/>
      </c>
      <c r="L821" t="b">
        <f t="shared" si="203"/>
        <v>0</v>
      </c>
      <c r="M821" t="str">
        <f t="shared" si="196"/>
        <v/>
      </c>
      <c r="N821">
        <f t="shared" si="197"/>
        <v>22</v>
      </c>
      <c r="O821" t="b">
        <f t="shared" si="198"/>
        <v>1</v>
      </c>
      <c r="P821">
        <f t="shared" si="199"/>
        <v>1</v>
      </c>
      <c r="Q821" t="str">
        <f t="shared" ca="1" si="200"/>
        <v>006</v>
      </c>
      <c r="W821">
        <v>99999</v>
      </c>
      <c r="Z821" t="str">
        <f t="shared" si="194"/>
        <v/>
      </c>
    </row>
    <row r="822" spans="1:26" x14ac:dyDescent="0.2">
      <c r="A822" s="1"/>
      <c r="B822" s="1" t="s">
        <v>67</v>
      </c>
      <c r="C822" s="1" t="s">
        <v>17</v>
      </c>
      <c r="D822" s="1" t="s">
        <v>18</v>
      </c>
      <c r="E822" s="1" t="s">
        <v>8</v>
      </c>
      <c r="F822" s="1" t="s">
        <v>9</v>
      </c>
      <c r="G822" s="1" t="s">
        <v>981</v>
      </c>
      <c r="H822">
        <f t="shared" si="201"/>
        <v>6</v>
      </c>
      <c r="I822">
        <f>IF(ISBLANK(A822),I821/1,LOOKUP(Sheet1!G822,FIPS!A$3:A$55,FIPS!C$3:C$55))</f>
        <v>8</v>
      </c>
      <c r="J822" t="b">
        <f t="shared" si="202"/>
        <v>1</v>
      </c>
      <c r="K822" t="str">
        <f t="shared" si="195"/>
        <v>Garfield</v>
      </c>
      <c r="L822" t="b">
        <f t="shared" si="203"/>
        <v>0</v>
      </c>
      <c r="M822" t="str">
        <f t="shared" si="196"/>
        <v/>
      </c>
      <c r="N822">
        <f t="shared" si="197"/>
        <v>23</v>
      </c>
      <c r="O822" t="b">
        <f t="shared" si="198"/>
        <v>0</v>
      </c>
      <c r="P822" t="str">
        <f t="shared" si="199"/>
        <v/>
      </c>
      <c r="Q822" t="str">
        <f t="shared" ca="1" si="200"/>
        <v/>
      </c>
      <c r="T822">
        <v>45</v>
      </c>
      <c r="U822">
        <v>5</v>
      </c>
      <c r="V822">
        <v>0</v>
      </c>
      <c r="Z822" t="str">
        <f t="shared" si="194"/>
        <v/>
      </c>
    </row>
    <row r="823" spans="1:26" x14ac:dyDescent="0.2">
      <c r="A823" s="1"/>
      <c r="B823" s="1" t="s">
        <v>37</v>
      </c>
      <c r="C823" s="1" t="s">
        <v>17</v>
      </c>
      <c r="D823" s="1" t="s">
        <v>18</v>
      </c>
      <c r="E823" s="1" t="s">
        <v>8</v>
      </c>
      <c r="F823" s="1" t="s">
        <v>9</v>
      </c>
      <c r="G823" s="1" t="s">
        <v>982</v>
      </c>
      <c r="H823">
        <f t="shared" si="201"/>
        <v>6</v>
      </c>
      <c r="I823">
        <f>IF(ISBLANK(A823),I822/1,LOOKUP(Sheet1!G823,FIPS!A$3:A$55,FIPS!C$3:C$55))</f>
        <v>8</v>
      </c>
      <c r="J823" t="b">
        <f t="shared" si="202"/>
        <v>1</v>
      </c>
      <c r="K823" t="str">
        <f t="shared" si="195"/>
        <v>Gllpln</v>
      </c>
      <c r="L823" t="b">
        <f t="shared" si="203"/>
        <v>0</v>
      </c>
      <c r="M823" t="str">
        <f t="shared" si="196"/>
        <v/>
      </c>
      <c r="N823">
        <f t="shared" si="197"/>
        <v>24</v>
      </c>
      <c r="O823" t="b">
        <f t="shared" si="198"/>
        <v>0</v>
      </c>
      <c r="P823" t="str">
        <f t="shared" si="199"/>
        <v/>
      </c>
      <c r="Q823" t="str">
        <f t="shared" ca="1" si="200"/>
        <v/>
      </c>
      <c r="T823">
        <v>47</v>
      </c>
      <c r="U823">
        <v>6</v>
      </c>
      <c r="V823">
        <v>0</v>
      </c>
      <c r="Z823" t="str">
        <f t="shared" si="194"/>
        <v/>
      </c>
    </row>
    <row r="824" spans="1:26" x14ac:dyDescent="0.2">
      <c r="A824" s="1"/>
      <c r="B824" s="1" t="s">
        <v>77</v>
      </c>
      <c r="C824" s="1" t="s">
        <v>17</v>
      </c>
      <c r="D824" s="1" t="s">
        <v>18</v>
      </c>
      <c r="E824" s="1" t="s">
        <v>8</v>
      </c>
      <c r="F824" s="1" t="s">
        <v>9</v>
      </c>
      <c r="G824" s="1" t="s">
        <v>983</v>
      </c>
      <c r="H824">
        <f t="shared" si="201"/>
        <v>6</v>
      </c>
      <c r="I824">
        <f>IF(ISBLANK(A824),I823/1,LOOKUP(Sheet1!G824,FIPS!A$3:A$55,FIPS!C$3:C$55))</f>
        <v>8</v>
      </c>
      <c r="J824" t="b">
        <f t="shared" si="202"/>
        <v>1</v>
      </c>
      <c r="K824" t="str">
        <f t="shared" si="195"/>
        <v>Grand</v>
      </c>
      <c r="L824" t="b">
        <f t="shared" si="203"/>
        <v>0</v>
      </c>
      <c r="M824" t="str">
        <f t="shared" si="196"/>
        <v/>
      </c>
      <c r="N824">
        <f t="shared" si="197"/>
        <v>25</v>
      </c>
      <c r="O824" t="b">
        <f t="shared" si="198"/>
        <v>0</v>
      </c>
      <c r="P824" t="str">
        <f t="shared" si="199"/>
        <v/>
      </c>
      <c r="Q824" t="str">
        <f t="shared" ca="1" si="200"/>
        <v/>
      </c>
      <c r="T824">
        <v>49</v>
      </c>
      <c r="U824">
        <v>6</v>
      </c>
      <c r="V824">
        <v>0</v>
      </c>
      <c r="Z824" t="str">
        <f t="shared" si="194"/>
        <v/>
      </c>
    </row>
    <row r="825" spans="1:26" x14ac:dyDescent="0.2">
      <c r="A825" s="1"/>
      <c r="B825" s="1" t="s">
        <v>80</v>
      </c>
      <c r="C825" s="1" t="s">
        <v>17</v>
      </c>
      <c r="D825" s="1" t="s">
        <v>18</v>
      </c>
      <c r="E825" s="1" t="s">
        <v>8</v>
      </c>
      <c r="F825" s="1" t="s">
        <v>9</v>
      </c>
      <c r="G825" s="1" t="s">
        <v>984</v>
      </c>
      <c r="H825">
        <f t="shared" si="201"/>
        <v>6</v>
      </c>
      <c r="I825">
        <f>IF(ISBLANK(A825),I824/1,LOOKUP(Sheet1!G825,FIPS!A$3:A$55,FIPS!C$3:C$55))</f>
        <v>8</v>
      </c>
      <c r="J825" t="b">
        <f t="shared" si="202"/>
        <v>1</v>
      </c>
      <c r="K825" t="str">
        <f t="shared" si="195"/>
        <v>Gunnison</v>
      </c>
      <c r="L825" t="b">
        <f t="shared" si="203"/>
        <v>0</v>
      </c>
      <c r="M825" t="str">
        <f t="shared" si="196"/>
        <v/>
      </c>
      <c r="N825">
        <f t="shared" si="197"/>
        <v>26</v>
      </c>
      <c r="O825" t="b">
        <f t="shared" si="198"/>
        <v>0</v>
      </c>
      <c r="P825" t="str">
        <f t="shared" si="199"/>
        <v/>
      </c>
      <c r="Q825" t="str">
        <f t="shared" ca="1" si="200"/>
        <v/>
      </c>
      <c r="T825">
        <v>51</v>
      </c>
      <c r="U825">
        <v>6</v>
      </c>
      <c r="V825">
        <v>0</v>
      </c>
      <c r="Z825" t="str">
        <f t="shared" si="194"/>
        <v/>
      </c>
    </row>
    <row r="826" spans="1:26" x14ac:dyDescent="0.2">
      <c r="A826" s="1"/>
      <c r="B826" s="1" t="s">
        <v>82</v>
      </c>
      <c r="C826" s="1" t="s">
        <v>17</v>
      </c>
      <c r="D826" s="1" t="s">
        <v>18</v>
      </c>
      <c r="E826" s="1" t="s">
        <v>8</v>
      </c>
      <c r="F826" s="1" t="s">
        <v>9</v>
      </c>
      <c r="G826" s="1" t="s">
        <v>985</v>
      </c>
      <c r="H826">
        <f t="shared" si="201"/>
        <v>6</v>
      </c>
      <c r="I826">
        <f>IF(ISBLANK(A826),I825/1,LOOKUP(Sheet1!G826,FIPS!A$3:A$55,FIPS!C$3:C$55))</f>
        <v>8</v>
      </c>
      <c r="J826" t="b">
        <f t="shared" si="202"/>
        <v>1</v>
      </c>
      <c r="K826" t="str">
        <f t="shared" si="195"/>
        <v>Hlnsdale</v>
      </c>
      <c r="L826" t="b">
        <f t="shared" si="203"/>
        <v>0</v>
      </c>
      <c r="M826" t="str">
        <f t="shared" si="196"/>
        <v/>
      </c>
      <c r="N826">
        <f t="shared" si="197"/>
        <v>27</v>
      </c>
      <c r="O826" t="b">
        <f t="shared" si="198"/>
        <v>0</v>
      </c>
      <c r="P826" t="str">
        <f t="shared" si="199"/>
        <v/>
      </c>
      <c r="Q826" t="str">
        <f t="shared" ca="1" si="200"/>
        <v/>
      </c>
      <c r="T826">
        <v>53</v>
      </c>
      <c r="U826">
        <v>6</v>
      </c>
      <c r="V826">
        <v>0</v>
      </c>
      <c r="Z826" t="str">
        <f t="shared" si="194"/>
        <v/>
      </c>
    </row>
    <row r="827" spans="1:26" x14ac:dyDescent="0.2">
      <c r="A827" s="1"/>
      <c r="B827" s="1" t="s">
        <v>986</v>
      </c>
      <c r="C827" s="1" t="s">
        <v>17</v>
      </c>
      <c r="D827" s="1" t="s">
        <v>18</v>
      </c>
      <c r="E827" s="1" t="s">
        <v>8</v>
      </c>
      <c r="F827" s="1" t="s">
        <v>9</v>
      </c>
      <c r="G827" s="1" t="s">
        <v>987</v>
      </c>
      <c r="H827">
        <f t="shared" si="201"/>
        <v>6</v>
      </c>
      <c r="I827">
        <f>IF(ISBLANK(A827),I826/1,LOOKUP(Sheet1!G827,FIPS!A$3:A$55,FIPS!C$3:C$55))</f>
        <v>8</v>
      </c>
      <c r="J827" t="b">
        <f t="shared" si="202"/>
        <v>1</v>
      </c>
      <c r="K827" t="str">
        <f t="shared" si="195"/>
        <v>Huerfano</v>
      </c>
      <c r="L827" t="b">
        <f t="shared" si="203"/>
        <v>0</v>
      </c>
      <c r="M827" t="str">
        <f t="shared" si="196"/>
        <v/>
      </c>
      <c r="N827" t="e">
        <f t="shared" si="197"/>
        <v>#VALUE!</v>
      </c>
      <c r="O827" t="b">
        <f t="shared" si="198"/>
        <v>0</v>
      </c>
      <c r="P827" t="str">
        <f t="shared" si="199"/>
        <v/>
      </c>
      <c r="Q827" t="str">
        <f t="shared" ca="1" si="200"/>
        <v/>
      </c>
      <c r="T827">
        <v>55</v>
      </c>
      <c r="U827">
        <v>6</v>
      </c>
      <c r="V827">
        <v>0</v>
      </c>
      <c r="Z827" t="str">
        <f t="shared" si="194"/>
        <v/>
      </c>
    </row>
    <row r="828" spans="1:26" x14ac:dyDescent="0.2">
      <c r="A828" s="1"/>
      <c r="B828" s="1" t="s">
        <v>88</v>
      </c>
      <c r="C828" s="1" t="s">
        <v>17</v>
      </c>
      <c r="D828" s="1" t="s">
        <v>18</v>
      </c>
      <c r="E828" s="1" t="s">
        <v>8</v>
      </c>
      <c r="F828" s="1" t="s">
        <v>9</v>
      </c>
      <c r="G828" s="1" t="s">
        <v>100</v>
      </c>
      <c r="H828">
        <f t="shared" si="201"/>
        <v>6</v>
      </c>
      <c r="I828">
        <f>IF(ISBLANK(A828),I827/1,LOOKUP(Sheet1!G828,FIPS!A$3:A$55,FIPS!C$3:C$55))</f>
        <v>8</v>
      </c>
      <c r="J828" t="b">
        <f t="shared" si="202"/>
        <v>1</v>
      </c>
      <c r="K828" t="str">
        <f t="shared" si="195"/>
        <v>Jackson</v>
      </c>
      <c r="L828" t="b">
        <f t="shared" si="203"/>
        <v>0</v>
      </c>
      <c r="M828" t="str">
        <f t="shared" si="196"/>
        <v/>
      </c>
      <c r="N828">
        <f t="shared" si="197"/>
        <v>29</v>
      </c>
      <c r="O828" t="b">
        <f t="shared" si="198"/>
        <v>0</v>
      </c>
      <c r="P828" t="str">
        <f t="shared" si="199"/>
        <v/>
      </c>
      <c r="Q828" t="str">
        <f t="shared" ca="1" si="200"/>
        <v/>
      </c>
      <c r="T828">
        <v>57</v>
      </c>
      <c r="U828">
        <v>6</v>
      </c>
      <c r="V828">
        <v>0</v>
      </c>
      <c r="Z828" t="str">
        <f t="shared" si="194"/>
        <v/>
      </c>
    </row>
    <row r="829" spans="1:26" x14ac:dyDescent="0.2">
      <c r="A829" s="1"/>
      <c r="B829" s="1" t="s">
        <v>90</v>
      </c>
      <c r="C829" s="1" t="s">
        <v>377</v>
      </c>
      <c r="D829" s="1" t="s">
        <v>26</v>
      </c>
      <c r="E829" s="1"/>
      <c r="F829" s="1"/>
      <c r="G829" s="1" t="s">
        <v>104</v>
      </c>
      <c r="H829">
        <f t="shared" si="201"/>
        <v>6</v>
      </c>
      <c r="I829">
        <f>IF(ISBLANK(A829),I828/1,LOOKUP(Sheet1!G829,FIPS!A$3:A$55,FIPS!C$3:C$55))</f>
        <v>8</v>
      </c>
      <c r="J829" t="b">
        <f t="shared" si="202"/>
        <v>1</v>
      </c>
      <c r="K829" t="str">
        <f t="shared" si="195"/>
        <v>Jefferson</v>
      </c>
      <c r="L829" t="b">
        <f t="shared" si="203"/>
        <v>0</v>
      </c>
      <c r="M829" t="str">
        <f t="shared" si="196"/>
        <v/>
      </c>
      <c r="N829">
        <f t="shared" si="197"/>
        <v>30</v>
      </c>
      <c r="O829" t="b">
        <f t="shared" si="198"/>
        <v>0</v>
      </c>
      <c r="P829" t="str">
        <f t="shared" si="199"/>
        <v/>
      </c>
      <c r="Q829" t="str">
        <f t="shared" ca="1" si="200"/>
        <v/>
      </c>
      <c r="T829">
        <v>59</v>
      </c>
      <c r="U829">
        <v>2</v>
      </c>
      <c r="V829">
        <v>2080</v>
      </c>
      <c r="Z829" t="str">
        <f t="shared" si="194"/>
        <v/>
      </c>
    </row>
    <row r="830" spans="1:26" x14ac:dyDescent="0.2">
      <c r="A830" s="1"/>
      <c r="B830" s="1"/>
      <c r="C830" s="1"/>
      <c r="D830" s="1"/>
      <c r="E830" s="1" t="s">
        <v>2</v>
      </c>
      <c r="F830" s="1" t="s">
        <v>70</v>
      </c>
      <c r="G830" s="1" t="s">
        <v>988</v>
      </c>
      <c r="H830">
        <f t="shared" ref="H830:H893" si="204">IF(ISBLANK(A830),H829/1,A830)</f>
        <v>6</v>
      </c>
      <c r="I830">
        <f>IF(ISBLANK(A830),I829/1,LOOKUP(Sheet1!G830,FIPS!A$3:A$55,FIPS!C$3:C$55))</f>
        <v>8</v>
      </c>
      <c r="J830" t="b">
        <f t="shared" si="202"/>
        <v>0</v>
      </c>
      <c r="K830" t="str">
        <f t="shared" si="195"/>
        <v/>
      </c>
      <c r="L830" t="b">
        <f t="shared" si="203"/>
        <v>1</v>
      </c>
      <c r="M830" t="str">
        <f t="shared" si="196"/>
        <v>Arvada</v>
      </c>
      <c r="N830">
        <f t="shared" si="197"/>
        <v>30</v>
      </c>
      <c r="O830" t="b">
        <f t="shared" si="198"/>
        <v>0</v>
      </c>
      <c r="P830" t="str">
        <f t="shared" si="199"/>
        <v/>
      </c>
      <c r="Q830" t="str">
        <f t="shared" ca="1" si="200"/>
        <v/>
      </c>
      <c r="W830">
        <v>3455</v>
      </c>
      <c r="Z830" t="str">
        <f t="shared" si="194"/>
        <v/>
      </c>
    </row>
    <row r="831" spans="1:26" x14ac:dyDescent="0.2">
      <c r="A831" s="1"/>
      <c r="B831" s="1"/>
      <c r="C831" s="1"/>
      <c r="D831" s="1"/>
      <c r="E831" s="1" t="s">
        <v>24</v>
      </c>
      <c r="F831" s="1" t="s">
        <v>6</v>
      </c>
      <c r="G831" s="1" t="s">
        <v>989</v>
      </c>
      <c r="H831">
        <f t="shared" si="204"/>
        <v>6</v>
      </c>
      <c r="I831">
        <f>IF(ISBLANK(A831),I830/1,LOOKUP(Sheet1!G831,FIPS!A$3:A$55,FIPS!C$3:C$55))</f>
        <v>8</v>
      </c>
      <c r="J831" t="b">
        <f t="shared" si="202"/>
        <v>0</v>
      </c>
      <c r="K831" t="str">
        <f t="shared" si="195"/>
        <v/>
      </c>
      <c r="L831" t="b">
        <f t="shared" si="203"/>
        <v>1</v>
      </c>
      <c r="M831" t="str">
        <f t="shared" si="196"/>
        <v>Broomfield</v>
      </c>
      <c r="N831">
        <f t="shared" si="197"/>
        <v>30</v>
      </c>
      <c r="O831" t="b">
        <f t="shared" si="198"/>
        <v>0</v>
      </c>
      <c r="P831" t="str">
        <f t="shared" si="199"/>
        <v/>
      </c>
      <c r="Q831" t="str">
        <f t="shared" ca="1" si="200"/>
        <v/>
      </c>
      <c r="W831">
        <v>9280</v>
      </c>
      <c r="Z831" t="str">
        <f t="shared" si="194"/>
        <v/>
      </c>
    </row>
    <row r="832" spans="1:26" x14ac:dyDescent="0.2">
      <c r="A832" s="1"/>
      <c r="B832" s="1"/>
      <c r="C832" s="1"/>
      <c r="D832" s="1"/>
      <c r="E832" s="1" t="s">
        <v>20</v>
      </c>
      <c r="F832" s="1" t="s">
        <v>115</v>
      </c>
      <c r="G832" s="1" t="s">
        <v>990</v>
      </c>
      <c r="H832">
        <f t="shared" si="204"/>
        <v>6</v>
      </c>
      <c r="I832">
        <f>IF(ISBLANK(A832),I831/1,LOOKUP(Sheet1!G832,FIPS!A$3:A$55,FIPS!C$3:C$55))</f>
        <v>8</v>
      </c>
      <c r="J832" t="b">
        <f t="shared" si="202"/>
        <v>0</v>
      </c>
      <c r="K832" t="str">
        <f t="shared" si="195"/>
        <v/>
      </c>
      <c r="L832" t="b">
        <f t="shared" si="203"/>
        <v>1</v>
      </c>
      <c r="M832" t="str">
        <f t="shared" si="196"/>
        <v>Golden</v>
      </c>
      <c r="N832">
        <f t="shared" si="197"/>
        <v>30</v>
      </c>
      <c r="O832" t="b">
        <f t="shared" si="198"/>
        <v>0</v>
      </c>
      <c r="P832" t="str">
        <f t="shared" si="199"/>
        <v/>
      </c>
      <c r="Q832" t="str">
        <f t="shared" ca="1" si="200"/>
        <v/>
      </c>
      <c r="W832">
        <v>30835</v>
      </c>
      <c r="Z832" t="str">
        <f t="shared" si="194"/>
        <v/>
      </c>
    </row>
    <row r="833" spans="1:26" x14ac:dyDescent="0.2">
      <c r="A833" s="1"/>
      <c r="B833" s="1"/>
      <c r="C833" s="1"/>
      <c r="D833" s="1"/>
      <c r="E833" s="1" t="s">
        <v>57</v>
      </c>
      <c r="F833" s="1" t="s">
        <v>132</v>
      </c>
      <c r="G833" s="1" t="s">
        <v>525</v>
      </c>
      <c r="H833">
        <f t="shared" si="204"/>
        <v>6</v>
      </c>
      <c r="I833">
        <f>IF(ISBLANK(A833),I832/1,LOOKUP(Sheet1!G833,FIPS!A$3:A$55,FIPS!C$3:C$55))</f>
        <v>8</v>
      </c>
      <c r="J833" t="b">
        <f t="shared" si="202"/>
        <v>0</v>
      </c>
      <c r="K833" t="str">
        <f t="shared" si="195"/>
        <v/>
      </c>
      <c r="L833" t="b">
        <f t="shared" si="203"/>
        <v>1</v>
      </c>
      <c r="M833" t="str">
        <f t="shared" si="196"/>
        <v>Lakewood</v>
      </c>
      <c r="N833">
        <f t="shared" si="197"/>
        <v>30</v>
      </c>
      <c r="O833" t="b">
        <f t="shared" si="198"/>
        <v>0</v>
      </c>
      <c r="P833" t="str">
        <f t="shared" si="199"/>
        <v/>
      </c>
      <c r="Q833" t="str">
        <f t="shared" ca="1" si="200"/>
        <v/>
      </c>
      <c r="W833">
        <v>43000</v>
      </c>
      <c r="Z833" t="str">
        <f t="shared" si="194"/>
        <v/>
      </c>
    </row>
    <row r="834" spans="1:26" x14ac:dyDescent="0.2">
      <c r="A834" s="1"/>
      <c r="B834" s="1"/>
      <c r="C834" s="1"/>
      <c r="D834" s="1"/>
      <c r="E834" s="1" t="s">
        <v>82</v>
      </c>
      <c r="F834" s="1" t="s">
        <v>35</v>
      </c>
      <c r="G834" s="1" t="s">
        <v>991</v>
      </c>
      <c r="H834">
        <f t="shared" si="204"/>
        <v>6</v>
      </c>
      <c r="I834">
        <f>IF(ISBLANK(A834),I833/1,LOOKUP(Sheet1!G834,FIPS!A$3:A$55,FIPS!C$3:C$55))</f>
        <v>8</v>
      </c>
      <c r="J834" t="b">
        <f t="shared" si="202"/>
        <v>0</v>
      </c>
      <c r="K834" t="str">
        <f t="shared" si="195"/>
        <v/>
      </c>
      <c r="L834" t="b">
        <f t="shared" si="203"/>
        <v>1</v>
      </c>
      <c r="M834" t="str">
        <f t="shared" si="196"/>
        <v>Westminster</v>
      </c>
      <c r="N834">
        <f t="shared" si="197"/>
        <v>30</v>
      </c>
      <c r="O834" t="b">
        <f t="shared" si="198"/>
        <v>0</v>
      </c>
      <c r="P834" t="str">
        <f t="shared" si="199"/>
        <v/>
      </c>
      <c r="Q834" t="str">
        <f t="shared" ca="1" si="200"/>
        <v/>
      </c>
      <c r="W834">
        <v>83835</v>
      </c>
      <c r="Z834" t="str">
        <f t="shared" ref="Z834:Z897" si="205">IF(J834,IF(T834&gt;0,"",FALSE),IF(T834&gt;0,TRUE,""))</f>
        <v/>
      </c>
    </row>
    <row r="835" spans="1:26" x14ac:dyDescent="0.2">
      <c r="A835" s="1"/>
      <c r="B835" s="1"/>
      <c r="C835" s="1"/>
      <c r="D835" s="1"/>
      <c r="E835" s="1" t="s">
        <v>84</v>
      </c>
      <c r="F835" s="1" t="s">
        <v>35</v>
      </c>
      <c r="G835" s="1" t="s">
        <v>992</v>
      </c>
      <c r="H835">
        <f t="shared" si="204"/>
        <v>6</v>
      </c>
      <c r="I835">
        <f>IF(ISBLANK(A835),I834/1,LOOKUP(Sheet1!G835,FIPS!A$3:A$55,FIPS!C$3:C$55))</f>
        <v>8</v>
      </c>
      <c r="J835" t="b">
        <f t="shared" si="202"/>
        <v>0</v>
      </c>
      <c r="K835" t="str">
        <f t="shared" ref="K835:K898" si="206">IF(J835,TRIM(G835),"")</f>
        <v/>
      </c>
      <c r="L835" t="b">
        <f t="shared" si="203"/>
        <v>1</v>
      </c>
      <c r="M835" t="str">
        <f t="shared" ref="M835:M898" si="207">IF(L835,IF(ISERR(FIND(",",G835)),TRIM(G835),TRIM(LEFT(G835,FIND(",",G835)-1))),"")</f>
        <v>Wheat Ridge</v>
      </c>
      <c r="N835">
        <f t="shared" si="197"/>
        <v>30</v>
      </c>
      <c r="O835" t="b">
        <f t="shared" si="198"/>
        <v>0</v>
      </c>
      <c r="P835" t="str">
        <f t="shared" si="199"/>
        <v/>
      </c>
      <c r="Q835" t="str">
        <f t="shared" ca="1" si="200"/>
        <v/>
      </c>
      <c r="W835">
        <v>84440</v>
      </c>
      <c r="Z835" t="str">
        <f t="shared" si="205"/>
        <v/>
      </c>
    </row>
    <row r="836" spans="1:26" x14ac:dyDescent="0.2">
      <c r="A836" s="1"/>
      <c r="B836" s="1"/>
      <c r="C836" s="1"/>
      <c r="D836" s="1"/>
      <c r="E836" s="1" t="s">
        <v>8</v>
      </c>
      <c r="F836" s="1" t="s">
        <v>9</v>
      </c>
      <c r="G836" s="1" t="s">
        <v>993</v>
      </c>
      <c r="H836">
        <f t="shared" si="204"/>
        <v>6</v>
      </c>
      <c r="I836">
        <f>IF(ISBLANK(A836),I835/1,LOOKUP(Sheet1!G836,FIPS!A$3:A$55,FIPS!C$3:C$55))</f>
        <v>8</v>
      </c>
      <c r="J836" t="b">
        <f t="shared" si="202"/>
        <v>0</v>
      </c>
      <c r="K836" t="str">
        <f t="shared" si="206"/>
        <v/>
      </c>
      <c r="L836" t="b">
        <f t="shared" si="203"/>
        <v>0</v>
      </c>
      <c r="M836" t="str">
        <f t="shared" si="207"/>
        <v/>
      </c>
      <c r="N836">
        <f t="shared" si="197"/>
        <v>30</v>
      </c>
      <c r="O836" t="b">
        <f t="shared" si="198"/>
        <v>1</v>
      </c>
      <c r="P836">
        <f t="shared" si="199"/>
        <v>6</v>
      </c>
      <c r="Q836" t="str">
        <f t="shared" ca="1" si="200"/>
        <v>001,005,014,018,027,028</v>
      </c>
      <c r="W836">
        <v>99999</v>
      </c>
      <c r="Z836" t="str">
        <f t="shared" si="205"/>
        <v/>
      </c>
    </row>
    <row r="837" spans="1:26" x14ac:dyDescent="0.2">
      <c r="A837" s="1"/>
      <c r="B837" s="1" t="s">
        <v>92</v>
      </c>
      <c r="C837" s="1" t="s">
        <v>17</v>
      </c>
      <c r="D837" s="1" t="s">
        <v>18</v>
      </c>
      <c r="E837" s="1" t="s">
        <v>8</v>
      </c>
      <c r="F837" s="1" t="s">
        <v>9</v>
      </c>
      <c r="G837" s="1" t="s">
        <v>994</v>
      </c>
      <c r="H837">
        <f t="shared" si="204"/>
        <v>6</v>
      </c>
      <c r="I837">
        <f>IF(ISBLANK(A837),I836/1,LOOKUP(Sheet1!G837,FIPS!A$3:A$55,FIPS!C$3:C$55))</f>
        <v>8</v>
      </c>
      <c r="J837" t="b">
        <f t="shared" si="202"/>
        <v>1</v>
      </c>
      <c r="K837" t="str">
        <f t="shared" si="206"/>
        <v>Kiowa</v>
      </c>
      <c r="L837" t="b">
        <f t="shared" si="203"/>
        <v>0</v>
      </c>
      <c r="M837" t="str">
        <f t="shared" si="207"/>
        <v/>
      </c>
      <c r="N837">
        <f t="shared" si="197"/>
        <v>31</v>
      </c>
      <c r="O837" t="b">
        <f t="shared" si="198"/>
        <v>0</v>
      </c>
      <c r="P837" t="str">
        <f t="shared" si="199"/>
        <v/>
      </c>
      <c r="Q837" t="str">
        <f t="shared" ca="1" si="200"/>
        <v/>
      </c>
      <c r="T837">
        <v>61</v>
      </c>
      <c r="U837">
        <v>6</v>
      </c>
      <c r="V837">
        <v>0</v>
      </c>
      <c r="Z837" t="str">
        <f t="shared" si="205"/>
        <v/>
      </c>
    </row>
    <row r="838" spans="1:26" x14ac:dyDescent="0.2">
      <c r="A838" s="1"/>
      <c r="B838" s="1" t="s">
        <v>25</v>
      </c>
      <c r="C838" s="1" t="s">
        <v>17</v>
      </c>
      <c r="D838" s="1" t="s">
        <v>18</v>
      </c>
      <c r="E838" s="1" t="s">
        <v>8</v>
      </c>
      <c r="F838" s="1" t="s">
        <v>9</v>
      </c>
      <c r="G838" s="1" t="s">
        <v>995</v>
      </c>
      <c r="H838">
        <f t="shared" si="204"/>
        <v>6</v>
      </c>
      <c r="I838">
        <f>IF(ISBLANK(A838),I837/1,LOOKUP(Sheet1!G838,FIPS!A$3:A$55,FIPS!C$3:C$55))</f>
        <v>8</v>
      </c>
      <c r="J838" t="b">
        <f t="shared" si="202"/>
        <v>1</v>
      </c>
      <c r="K838" t="str">
        <f t="shared" si="206"/>
        <v>Kit Carson</v>
      </c>
      <c r="L838" t="b">
        <f t="shared" si="203"/>
        <v>0</v>
      </c>
      <c r="M838" t="str">
        <f t="shared" si="207"/>
        <v/>
      </c>
      <c r="N838">
        <f t="shared" si="197"/>
        <v>32</v>
      </c>
      <c r="O838" t="b">
        <f t="shared" si="198"/>
        <v>0</v>
      </c>
      <c r="P838" t="str">
        <f t="shared" si="199"/>
        <v/>
      </c>
      <c r="Q838" t="str">
        <f t="shared" ca="1" si="200"/>
        <v/>
      </c>
      <c r="T838">
        <v>63</v>
      </c>
      <c r="U838">
        <v>6</v>
      </c>
      <c r="V838">
        <v>0</v>
      </c>
      <c r="Z838" t="str">
        <f t="shared" si="205"/>
        <v/>
      </c>
    </row>
    <row r="839" spans="1:26" x14ac:dyDescent="0.2">
      <c r="A839" s="1"/>
      <c r="B839" s="1" t="s">
        <v>72</v>
      </c>
      <c r="C839" s="1" t="s">
        <v>17</v>
      </c>
      <c r="D839" s="1" t="s">
        <v>18</v>
      </c>
      <c r="E839" s="1" t="s">
        <v>8</v>
      </c>
      <c r="F839" s="1" t="s">
        <v>9</v>
      </c>
      <c r="G839" s="1" t="s">
        <v>476</v>
      </c>
      <c r="H839">
        <f t="shared" si="204"/>
        <v>6</v>
      </c>
      <c r="I839">
        <f>IF(ISBLANK(A839),I838/1,LOOKUP(Sheet1!G839,FIPS!A$3:A$55,FIPS!C$3:C$55))</f>
        <v>8</v>
      </c>
      <c r="J839" t="b">
        <f t="shared" si="202"/>
        <v>1</v>
      </c>
      <c r="K839" t="str">
        <f t="shared" si="206"/>
        <v>Lake</v>
      </c>
      <c r="L839" t="b">
        <f t="shared" si="203"/>
        <v>0</v>
      </c>
      <c r="M839" t="str">
        <f t="shared" si="207"/>
        <v/>
      </c>
      <c r="N839">
        <f t="shared" si="197"/>
        <v>33</v>
      </c>
      <c r="O839" t="b">
        <f t="shared" si="198"/>
        <v>0</v>
      </c>
      <c r="P839" t="str">
        <f t="shared" si="199"/>
        <v/>
      </c>
      <c r="Q839" t="str">
        <f t="shared" ca="1" si="200"/>
        <v/>
      </c>
      <c r="T839">
        <v>65</v>
      </c>
      <c r="U839">
        <v>6</v>
      </c>
      <c r="V839">
        <v>0</v>
      </c>
      <c r="Z839" t="str">
        <f t="shared" si="205"/>
        <v/>
      </c>
    </row>
    <row r="840" spans="1:26" x14ac:dyDescent="0.2">
      <c r="A840" s="1"/>
      <c r="B840" s="1" t="s">
        <v>96</v>
      </c>
      <c r="C840" s="1" t="s">
        <v>17</v>
      </c>
      <c r="D840" s="1" t="s">
        <v>18</v>
      </c>
      <c r="E840" s="1"/>
      <c r="F840" s="1"/>
      <c r="G840" s="1" t="s">
        <v>996</v>
      </c>
      <c r="H840">
        <f t="shared" si="204"/>
        <v>6</v>
      </c>
      <c r="I840">
        <f>IF(ISBLANK(A840),I839/1,LOOKUP(Sheet1!G840,FIPS!A$3:A$55,FIPS!C$3:C$55))</f>
        <v>8</v>
      </c>
      <c r="J840" t="b">
        <f t="shared" si="202"/>
        <v>1</v>
      </c>
      <c r="K840" t="str">
        <f t="shared" si="206"/>
        <v>La Plata</v>
      </c>
      <c r="L840" t="b">
        <f t="shared" si="203"/>
        <v>0</v>
      </c>
      <c r="M840" t="str">
        <f t="shared" si="207"/>
        <v/>
      </c>
      <c r="N840">
        <f t="shared" si="197"/>
        <v>34</v>
      </c>
      <c r="O840" t="b">
        <f t="shared" si="198"/>
        <v>0</v>
      </c>
      <c r="P840" t="str">
        <f t="shared" si="199"/>
        <v/>
      </c>
      <c r="Q840" t="str">
        <f t="shared" ca="1" si="200"/>
        <v/>
      </c>
      <c r="T840">
        <v>67</v>
      </c>
      <c r="U840">
        <v>5</v>
      </c>
      <c r="V840">
        <v>0</v>
      </c>
      <c r="Z840" t="str">
        <f t="shared" si="205"/>
        <v/>
      </c>
    </row>
    <row r="841" spans="1:26" x14ac:dyDescent="0.2">
      <c r="A841" s="1"/>
      <c r="B841" s="1"/>
      <c r="C841" s="1"/>
      <c r="D841" s="1"/>
      <c r="E841" s="1" t="s">
        <v>14</v>
      </c>
      <c r="F841" s="1" t="s">
        <v>6</v>
      </c>
      <c r="G841" s="1" t="s">
        <v>997</v>
      </c>
      <c r="H841">
        <f t="shared" si="204"/>
        <v>6</v>
      </c>
      <c r="I841">
        <f>IF(ISBLANK(A841),I840/1,LOOKUP(Sheet1!G841,FIPS!A$3:A$55,FIPS!C$3:C$55))</f>
        <v>8</v>
      </c>
      <c r="J841" t="b">
        <f t="shared" si="202"/>
        <v>0</v>
      </c>
      <c r="K841" t="str">
        <f t="shared" si="206"/>
        <v/>
      </c>
      <c r="L841" t="b">
        <f t="shared" si="203"/>
        <v>1</v>
      </c>
      <c r="M841" t="str">
        <f t="shared" si="207"/>
        <v>Ourango</v>
      </c>
      <c r="N841">
        <f t="shared" si="197"/>
        <v>34</v>
      </c>
      <c r="O841" t="b">
        <f t="shared" si="198"/>
        <v>0</v>
      </c>
      <c r="P841" t="str">
        <f t="shared" si="199"/>
        <v/>
      </c>
      <c r="Q841" t="str">
        <f t="shared" ca="1" si="200"/>
        <v/>
      </c>
      <c r="W841">
        <v>22035</v>
      </c>
      <c r="Z841" t="str">
        <f t="shared" si="205"/>
        <v/>
      </c>
    </row>
    <row r="842" spans="1:26" x14ac:dyDescent="0.2">
      <c r="A842" s="1"/>
      <c r="B842" s="1"/>
      <c r="C842" s="1"/>
      <c r="D842" s="1"/>
      <c r="E842" s="1" t="s">
        <v>8</v>
      </c>
      <c r="F842" s="1" t="s">
        <v>9</v>
      </c>
      <c r="G842" s="1" t="s">
        <v>993</v>
      </c>
      <c r="H842">
        <f t="shared" si="204"/>
        <v>6</v>
      </c>
      <c r="I842">
        <f>IF(ISBLANK(A842),I841/1,LOOKUP(Sheet1!G842,FIPS!A$3:A$55,FIPS!C$3:C$55))</f>
        <v>8</v>
      </c>
      <c r="J842" t="b">
        <f t="shared" si="202"/>
        <v>0</v>
      </c>
      <c r="K842" t="str">
        <f t="shared" si="206"/>
        <v/>
      </c>
      <c r="L842" t="b">
        <f t="shared" si="203"/>
        <v>0</v>
      </c>
      <c r="M842" t="str">
        <f t="shared" si="207"/>
        <v/>
      </c>
      <c r="N842">
        <f t="shared" si="197"/>
        <v>34</v>
      </c>
      <c r="O842" t="b">
        <f t="shared" si="198"/>
        <v>1</v>
      </c>
      <c r="P842">
        <f t="shared" si="199"/>
        <v>1</v>
      </c>
      <c r="Q842" t="str">
        <f t="shared" ca="1" si="200"/>
        <v>010</v>
      </c>
      <c r="W842">
        <v>99999</v>
      </c>
      <c r="Z842" t="str">
        <f t="shared" si="205"/>
        <v/>
      </c>
    </row>
    <row r="843" spans="1:26" x14ac:dyDescent="0.2">
      <c r="A843" s="1"/>
      <c r="B843" s="1" t="s">
        <v>5</v>
      </c>
      <c r="C843" s="1" t="s">
        <v>509</v>
      </c>
      <c r="D843" s="1" t="s">
        <v>26</v>
      </c>
      <c r="E843" s="1"/>
      <c r="F843" s="1"/>
      <c r="G843" s="1" t="s">
        <v>998</v>
      </c>
      <c r="H843">
        <f t="shared" si="204"/>
        <v>6</v>
      </c>
      <c r="I843">
        <f>IF(ISBLANK(A843),I842/1,LOOKUP(Sheet1!G843,FIPS!A$3:A$55,FIPS!C$3:C$55))</f>
        <v>8</v>
      </c>
      <c r="J843" t="b">
        <f t="shared" si="202"/>
        <v>1</v>
      </c>
      <c r="K843" t="str">
        <f t="shared" si="206"/>
        <v>Larimer</v>
      </c>
      <c r="L843" t="b">
        <f t="shared" si="203"/>
        <v>0</v>
      </c>
      <c r="M843" t="str">
        <f t="shared" si="207"/>
        <v/>
      </c>
      <c r="N843">
        <f t="shared" si="197"/>
        <v>35</v>
      </c>
      <c r="O843" t="b">
        <f t="shared" si="198"/>
        <v>0</v>
      </c>
      <c r="P843" t="str">
        <f t="shared" si="199"/>
        <v/>
      </c>
      <c r="Q843" t="str">
        <f t="shared" ca="1" si="200"/>
        <v/>
      </c>
      <c r="T843">
        <v>69</v>
      </c>
      <c r="U843">
        <v>3</v>
      </c>
      <c r="V843">
        <v>2670</v>
      </c>
      <c r="Z843" t="str">
        <f t="shared" si="205"/>
        <v/>
      </c>
    </row>
    <row r="844" spans="1:26" x14ac:dyDescent="0.2">
      <c r="A844" s="1"/>
      <c r="B844" s="1"/>
      <c r="C844" s="1"/>
      <c r="D844" s="1"/>
      <c r="E844" s="1" t="s">
        <v>33</v>
      </c>
      <c r="F844" s="1" t="s">
        <v>70</v>
      </c>
      <c r="G844" s="1" t="s">
        <v>999</v>
      </c>
      <c r="H844">
        <f t="shared" si="204"/>
        <v>6</v>
      </c>
      <c r="I844">
        <f>IF(ISBLANK(A844),I843/1,LOOKUP(Sheet1!G844,FIPS!A$3:A$55,FIPS!C$3:C$55))</f>
        <v>8</v>
      </c>
      <c r="J844" t="b">
        <f t="shared" si="202"/>
        <v>0</v>
      </c>
      <c r="K844" t="str">
        <f t="shared" si="206"/>
        <v/>
      </c>
      <c r="L844" t="b">
        <f t="shared" si="203"/>
        <v>1</v>
      </c>
      <c r="M844" t="str">
        <f t="shared" si="207"/>
        <v>Fort Colllns</v>
      </c>
      <c r="N844">
        <f t="shared" si="197"/>
        <v>35</v>
      </c>
      <c r="O844" t="b">
        <f t="shared" si="198"/>
        <v>0</v>
      </c>
      <c r="P844" t="str">
        <f t="shared" si="199"/>
        <v/>
      </c>
      <c r="Q844" t="str">
        <f t="shared" ca="1" si="200"/>
        <v/>
      </c>
      <c r="W844">
        <v>27425</v>
      </c>
      <c r="Z844" t="str">
        <f t="shared" si="205"/>
        <v/>
      </c>
    </row>
    <row r="845" spans="1:26" x14ac:dyDescent="0.2">
      <c r="A845" s="1"/>
      <c r="B845" s="1"/>
      <c r="C845" s="1"/>
      <c r="D845" s="1"/>
      <c r="E845" s="1" t="s">
        <v>65</v>
      </c>
      <c r="F845" s="1" t="s">
        <v>35</v>
      </c>
      <c r="G845" s="1" t="s">
        <v>1000</v>
      </c>
      <c r="H845">
        <f t="shared" si="204"/>
        <v>6</v>
      </c>
      <c r="I845">
        <f>IF(ISBLANK(A845),I844/1,LOOKUP(Sheet1!G845,FIPS!A$3:A$55,FIPS!C$3:C$55))</f>
        <v>8</v>
      </c>
      <c r="J845" t="b">
        <f t="shared" si="202"/>
        <v>0</v>
      </c>
      <c r="K845" t="str">
        <f t="shared" si="206"/>
        <v/>
      </c>
      <c r="L845" t="b">
        <f t="shared" si="203"/>
        <v>1</v>
      </c>
      <c r="M845" t="str">
        <f t="shared" si="207"/>
        <v>Loveland</v>
      </c>
      <c r="N845">
        <f t="shared" si="197"/>
        <v>35</v>
      </c>
      <c r="O845" t="b">
        <f t="shared" si="198"/>
        <v>0</v>
      </c>
      <c r="P845" t="str">
        <f t="shared" si="199"/>
        <v/>
      </c>
      <c r="Q845" t="str">
        <f t="shared" ca="1" si="200"/>
        <v/>
      </c>
      <c r="W845">
        <v>46465</v>
      </c>
      <c r="Z845" t="str">
        <f t="shared" si="205"/>
        <v/>
      </c>
    </row>
    <row r="846" spans="1:26" x14ac:dyDescent="0.2">
      <c r="A846" s="1"/>
      <c r="B846" s="1"/>
      <c r="C846" s="1"/>
      <c r="D846" s="1"/>
      <c r="E846" s="1" t="s">
        <v>8</v>
      </c>
      <c r="F846" s="1" t="s">
        <v>9</v>
      </c>
      <c r="G846" s="1" t="s">
        <v>993</v>
      </c>
      <c r="H846">
        <f t="shared" si="204"/>
        <v>6</v>
      </c>
      <c r="I846">
        <f>IF(ISBLANK(A846),I845/1,LOOKUP(Sheet1!G846,FIPS!A$3:A$55,FIPS!C$3:C$55))</f>
        <v>8</v>
      </c>
      <c r="J846" t="b">
        <f t="shared" si="202"/>
        <v>0</v>
      </c>
      <c r="K846" t="str">
        <f t="shared" si="206"/>
        <v/>
      </c>
      <c r="L846" t="b">
        <f t="shared" si="203"/>
        <v>0</v>
      </c>
      <c r="M846" t="str">
        <f t="shared" si="207"/>
        <v/>
      </c>
      <c r="N846">
        <f t="shared" si="197"/>
        <v>35</v>
      </c>
      <c r="O846" t="b">
        <f t="shared" si="198"/>
        <v>1</v>
      </c>
      <c r="P846">
        <f t="shared" si="199"/>
        <v>2</v>
      </c>
      <c r="Q846" t="str">
        <f t="shared" ca="1" si="200"/>
        <v>012,022</v>
      </c>
      <c r="W846">
        <v>99999</v>
      </c>
      <c r="Z846" t="str">
        <f t="shared" si="205"/>
        <v/>
      </c>
    </row>
    <row r="847" spans="1:26" x14ac:dyDescent="0.2">
      <c r="A847" s="1"/>
      <c r="B847" s="1" t="s">
        <v>99</v>
      </c>
      <c r="C847" s="1" t="s">
        <v>17</v>
      </c>
      <c r="D847" s="1" t="s">
        <v>18</v>
      </c>
      <c r="E847" s="1" t="s">
        <v>8</v>
      </c>
      <c r="F847" s="1" t="s">
        <v>9</v>
      </c>
      <c r="G847" s="1" t="s">
        <v>1001</v>
      </c>
      <c r="H847">
        <f t="shared" si="204"/>
        <v>6</v>
      </c>
      <c r="I847">
        <f>IF(ISBLANK(A847),I846/1,LOOKUP(Sheet1!G847,FIPS!A$3:A$55,FIPS!C$3:C$55))</f>
        <v>8</v>
      </c>
      <c r="J847" t="b">
        <f t="shared" si="202"/>
        <v>1</v>
      </c>
      <c r="K847" t="str">
        <f t="shared" si="206"/>
        <v>Las Animas</v>
      </c>
      <c r="L847" t="b">
        <f t="shared" si="203"/>
        <v>0</v>
      </c>
      <c r="M847" t="str">
        <f t="shared" si="207"/>
        <v/>
      </c>
      <c r="N847">
        <f t="shared" si="197"/>
        <v>36</v>
      </c>
      <c r="O847" t="b">
        <f t="shared" si="198"/>
        <v>0</v>
      </c>
      <c r="P847" t="str">
        <f t="shared" si="199"/>
        <v/>
      </c>
      <c r="Q847" t="str">
        <f t="shared" ca="1" si="200"/>
        <v/>
      </c>
      <c r="T847">
        <v>71</v>
      </c>
      <c r="U847">
        <v>6</v>
      </c>
      <c r="V847">
        <v>0</v>
      </c>
      <c r="Z847" t="str">
        <f t="shared" si="205"/>
        <v/>
      </c>
    </row>
    <row r="848" spans="1:26" x14ac:dyDescent="0.2">
      <c r="A848" s="1"/>
      <c r="B848" s="1" t="s">
        <v>103</v>
      </c>
      <c r="C848" s="1" t="s">
        <v>17</v>
      </c>
      <c r="D848" s="1" t="s">
        <v>18</v>
      </c>
      <c r="E848" s="1" t="s">
        <v>8</v>
      </c>
      <c r="F848" s="1" t="s">
        <v>9</v>
      </c>
      <c r="G848" s="1" t="s">
        <v>329</v>
      </c>
      <c r="H848">
        <f t="shared" si="204"/>
        <v>6</v>
      </c>
      <c r="I848">
        <f>IF(ISBLANK(A848),I847/1,LOOKUP(Sheet1!G848,FIPS!A$3:A$55,FIPS!C$3:C$55))</f>
        <v>8</v>
      </c>
      <c r="J848" t="b">
        <f t="shared" si="202"/>
        <v>1</v>
      </c>
      <c r="K848" t="str">
        <f t="shared" si="206"/>
        <v>Lincoln</v>
      </c>
      <c r="L848" t="b">
        <f t="shared" si="203"/>
        <v>0</v>
      </c>
      <c r="M848" t="str">
        <f t="shared" si="207"/>
        <v/>
      </c>
      <c r="N848">
        <f t="shared" si="197"/>
        <v>37</v>
      </c>
      <c r="O848" t="b">
        <f t="shared" si="198"/>
        <v>0</v>
      </c>
      <c r="P848" t="str">
        <f t="shared" si="199"/>
        <v/>
      </c>
      <c r="Q848" t="str">
        <f t="shared" ca="1" si="200"/>
        <v/>
      </c>
      <c r="T848">
        <v>73</v>
      </c>
      <c r="U848">
        <v>6</v>
      </c>
      <c r="V848">
        <v>0</v>
      </c>
      <c r="Z848" t="str">
        <f t="shared" si="205"/>
        <v/>
      </c>
    </row>
    <row r="849" spans="1:26" x14ac:dyDescent="0.2">
      <c r="A849" s="1"/>
      <c r="B849" s="1" t="s">
        <v>101</v>
      </c>
      <c r="C849" s="1" t="s">
        <v>17</v>
      </c>
      <c r="D849" s="1" t="s">
        <v>18</v>
      </c>
      <c r="E849" s="1"/>
      <c r="F849" s="1"/>
      <c r="G849" s="1" t="s">
        <v>331</v>
      </c>
      <c r="H849">
        <f t="shared" si="204"/>
        <v>6</v>
      </c>
      <c r="I849">
        <f>IF(ISBLANK(A849),I848/1,LOOKUP(Sheet1!G849,FIPS!A$3:A$55,FIPS!C$3:C$55))</f>
        <v>8</v>
      </c>
      <c r="J849" t="b">
        <f t="shared" si="202"/>
        <v>1</v>
      </c>
      <c r="K849" t="str">
        <f t="shared" si="206"/>
        <v>Logan</v>
      </c>
      <c r="L849" t="b">
        <f t="shared" si="203"/>
        <v>0</v>
      </c>
      <c r="M849" t="str">
        <f t="shared" si="207"/>
        <v/>
      </c>
      <c r="N849">
        <f t="shared" si="197"/>
        <v>38</v>
      </c>
      <c r="O849" t="b">
        <f t="shared" si="198"/>
        <v>0</v>
      </c>
      <c r="P849" t="str">
        <f t="shared" si="199"/>
        <v/>
      </c>
      <c r="Q849" t="str">
        <f t="shared" ca="1" si="200"/>
        <v/>
      </c>
      <c r="T849">
        <v>75</v>
      </c>
      <c r="U849">
        <v>6</v>
      </c>
      <c r="V849">
        <v>0</v>
      </c>
      <c r="Z849" t="str">
        <f t="shared" si="205"/>
        <v/>
      </c>
    </row>
    <row r="850" spans="1:26" x14ac:dyDescent="0.2">
      <c r="A850" s="1"/>
      <c r="B850" s="1"/>
      <c r="C850" s="1"/>
      <c r="D850" s="1"/>
      <c r="E850" s="1" t="s">
        <v>77</v>
      </c>
      <c r="F850" s="1" t="s">
        <v>6</v>
      </c>
      <c r="G850" s="1" t="s">
        <v>1658</v>
      </c>
      <c r="H850">
        <f t="shared" si="204"/>
        <v>6</v>
      </c>
      <c r="I850">
        <f>IF(ISBLANK(A850),I849/1,LOOKUP(Sheet1!G850,FIPS!A$3:A$55,FIPS!C$3:C$55))</f>
        <v>8</v>
      </c>
      <c r="J850" t="b">
        <f t="shared" si="202"/>
        <v>0</v>
      </c>
      <c r="K850" t="str">
        <f t="shared" si="206"/>
        <v/>
      </c>
      <c r="L850" t="b">
        <f t="shared" si="203"/>
        <v>1</v>
      </c>
      <c r="M850" t="str">
        <f t="shared" si="207"/>
        <v>Sterling</v>
      </c>
      <c r="N850">
        <f t="shared" si="197"/>
        <v>38</v>
      </c>
      <c r="O850" t="b">
        <f t="shared" si="198"/>
        <v>0</v>
      </c>
      <c r="P850" t="str">
        <f t="shared" si="199"/>
        <v/>
      </c>
      <c r="Q850" t="str">
        <f t="shared" ca="1" si="200"/>
        <v/>
      </c>
      <c r="W850">
        <v>73935</v>
      </c>
      <c r="Z850" t="str">
        <f t="shared" si="205"/>
        <v/>
      </c>
    </row>
    <row r="851" spans="1:26" x14ac:dyDescent="0.2">
      <c r="A851" s="1"/>
      <c r="B851" s="1"/>
      <c r="C851" s="1"/>
      <c r="D851" s="1"/>
      <c r="E851" s="1" t="s">
        <v>8</v>
      </c>
      <c r="F851" s="1" t="s">
        <v>9</v>
      </c>
      <c r="G851" s="1" t="s">
        <v>1002</v>
      </c>
      <c r="H851">
        <f t="shared" si="204"/>
        <v>6</v>
      </c>
      <c r="I851">
        <f>IF(ISBLANK(A851),I850/1,LOOKUP(Sheet1!G851,FIPS!A$3:A$55,FIPS!C$3:C$55))</f>
        <v>8</v>
      </c>
      <c r="J851" t="b">
        <f t="shared" si="202"/>
        <v>0</v>
      </c>
      <c r="K851" t="str">
        <f t="shared" si="206"/>
        <v/>
      </c>
      <c r="L851" t="b">
        <f t="shared" si="203"/>
        <v>0</v>
      </c>
      <c r="M851" t="str">
        <f t="shared" si="207"/>
        <v/>
      </c>
      <c r="N851">
        <f t="shared" si="197"/>
        <v>38</v>
      </c>
      <c r="O851" t="b">
        <f t="shared" si="198"/>
        <v>1</v>
      </c>
      <c r="P851">
        <f t="shared" si="199"/>
        <v>1</v>
      </c>
      <c r="Q851" t="str">
        <f t="shared" ca="1" si="200"/>
        <v>025</v>
      </c>
      <c r="W851">
        <v>99999</v>
      </c>
      <c r="Z851" t="str">
        <f t="shared" si="205"/>
        <v/>
      </c>
    </row>
    <row r="852" spans="1:26" x14ac:dyDescent="0.2">
      <c r="A852" s="1"/>
      <c r="B852" s="1" t="s">
        <v>75</v>
      </c>
      <c r="C852" s="1" t="s">
        <v>17</v>
      </c>
      <c r="D852" s="1" t="s">
        <v>18</v>
      </c>
      <c r="E852" s="1"/>
      <c r="F852" s="1"/>
      <c r="G852" s="1" t="s">
        <v>249</v>
      </c>
      <c r="H852">
        <f t="shared" si="204"/>
        <v>6</v>
      </c>
      <c r="I852">
        <f>IF(ISBLANK(A852),I851/1,LOOKUP(Sheet1!G852,FIPS!A$3:A$55,FIPS!C$3:C$55))</f>
        <v>8</v>
      </c>
      <c r="J852" t="b">
        <f t="shared" si="202"/>
        <v>1</v>
      </c>
      <c r="K852" t="str">
        <f t="shared" si="206"/>
        <v>Mesa</v>
      </c>
      <c r="L852" t="b">
        <f t="shared" si="203"/>
        <v>0</v>
      </c>
      <c r="M852" t="str">
        <f t="shared" si="207"/>
        <v/>
      </c>
      <c r="N852">
        <f t="shared" si="197"/>
        <v>39</v>
      </c>
      <c r="O852" t="b">
        <f t="shared" si="198"/>
        <v>0</v>
      </c>
      <c r="P852" t="str">
        <f t="shared" si="199"/>
        <v/>
      </c>
      <c r="Q852" t="str">
        <f t="shared" ca="1" si="200"/>
        <v/>
      </c>
      <c r="T852">
        <v>77</v>
      </c>
      <c r="U852">
        <v>4</v>
      </c>
      <c r="V852">
        <v>0</v>
      </c>
      <c r="Z852" t="str">
        <f t="shared" si="205"/>
        <v/>
      </c>
    </row>
    <row r="853" spans="1:26" x14ac:dyDescent="0.2">
      <c r="A853" s="1"/>
      <c r="B853" s="1"/>
      <c r="C853" s="1"/>
      <c r="D853" s="1"/>
      <c r="E853" s="1" t="s">
        <v>107</v>
      </c>
      <c r="F853" s="1" t="s">
        <v>35</v>
      </c>
      <c r="G853" s="1" t="s">
        <v>4686</v>
      </c>
      <c r="H853">
        <f t="shared" si="204"/>
        <v>6</v>
      </c>
      <c r="I853">
        <f>IF(ISBLANK(A853),I852/1,LOOKUP(Sheet1!G853,FIPS!A$3:A$55,FIPS!C$3:C$55))</f>
        <v>8</v>
      </c>
      <c r="J853" t="b">
        <f t="shared" si="202"/>
        <v>0</v>
      </c>
      <c r="K853" t="str">
        <f t="shared" si="206"/>
        <v/>
      </c>
      <c r="L853" t="b">
        <f t="shared" si="203"/>
        <v>1</v>
      </c>
      <c r="M853" t="str">
        <f t="shared" si="207"/>
        <v>Grand Junction</v>
      </c>
      <c r="N853">
        <f t="shared" si="197"/>
        <v>39</v>
      </c>
      <c r="O853" t="b">
        <f t="shared" si="198"/>
        <v>0</v>
      </c>
      <c r="P853" t="str">
        <f t="shared" si="199"/>
        <v/>
      </c>
      <c r="Q853" t="str">
        <f t="shared" ca="1" si="200"/>
        <v/>
      </c>
      <c r="W853">
        <v>31660</v>
      </c>
      <c r="Z853" t="str">
        <f t="shared" si="205"/>
        <v/>
      </c>
    </row>
    <row r="854" spans="1:26" x14ac:dyDescent="0.2">
      <c r="A854" s="1"/>
      <c r="B854" s="1"/>
      <c r="C854" s="1"/>
      <c r="D854" s="1"/>
      <c r="E854" s="1" t="s">
        <v>8</v>
      </c>
      <c r="F854" s="1" t="s">
        <v>9</v>
      </c>
      <c r="G854" s="1" t="s">
        <v>1002</v>
      </c>
      <c r="H854">
        <f t="shared" si="204"/>
        <v>6</v>
      </c>
      <c r="I854">
        <f>IF(ISBLANK(A854),I853/1,LOOKUP(Sheet1!G854,FIPS!A$3:A$55,FIPS!C$3:C$55))</f>
        <v>8</v>
      </c>
      <c r="J854" t="b">
        <f t="shared" si="202"/>
        <v>0</v>
      </c>
      <c r="K854" t="str">
        <f t="shared" si="206"/>
        <v/>
      </c>
      <c r="L854" t="b">
        <f t="shared" si="203"/>
        <v>0</v>
      </c>
      <c r="M854" t="str">
        <f t="shared" si="207"/>
        <v/>
      </c>
      <c r="N854">
        <f t="shared" si="197"/>
        <v>39</v>
      </c>
      <c r="O854" t="b">
        <f t="shared" si="198"/>
        <v>1</v>
      </c>
      <c r="P854">
        <f t="shared" si="199"/>
        <v>1</v>
      </c>
      <c r="Q854" t="str">
        <f t="shared" ca="1" si="200"/>
        <v>015</v>
      </c>
      <c r="W854">
        <v>99999</v>
      </c>
      <c r="Z854" t="str">
        <f t="shared" si="205"/>
        <v/>
      </c>
    </row>
    <row r="855" spans="1:26" x14ac:dyDescent="0.2">
      <c r="A855" s="1"/>
      <c r="B855" s="1" t="s">
        <v>55</v>
      </c>
      <c r="C855" s="1" t="s">
        <v>17</v>
      </c>
      <c r="D855" s="1" t="s">
        <v>18</v>
      </c>
      <c r="E855" s="1" t="s">
        <v>8</v>
      </c>
      <c r="F855" s="1" t="s">
        <v>9</v>
      </c>
      <c r="G855" s="1" t="s">
        <v>1003</v>
      </c>
      <c r="H855">
        <f t="shared" si="204"/>
        <v>6</v>
      </c>
      <c r="I855">
        <f>IF(ISBLANK(A855),I854/1,LOOKUP(Sheet1!G855,FIPS!A$3:A$55,FIPS!C$3:C$55))</f>
        <v>8</v>
      </c>
      <c r="J855" t="b">
        <f t="shared" si="202"/>
        <v>1</v>
      </c>
      <c r="K855" t="str">
        <f t="shared" si="206"/>
        <v>Mineral</v>
      </c>
      <c r="L855" t="b">
        <f t="shared" si="203"/>
        <v>0</v>
      </c>
      <c r="M855" t="str">
        <f t="shared" si="207"/>
        <v/>
      </c>
      <c r="N855">
        <f t="shared" ref="N855:N918" si="208">IF(ISBLANK(A855),IF(ISBLANK(B855),N854,B855/1),"")</f>
        <v>40</v>
      </c>
      <c r="O855" t="b">
        <f t="shared" ref="O855:O918" si="209">AND(ISNUMBER(N855),E855="999",NOT(J855))</f>
        <v>0</v>
      </c>
      <c r="P855" t="str">
        <f t="shared" ref="P855:P918" si="210">IF(O855,17-MATCH(N855-1,N837:N854),"")</f>
        <v/>
      </c>
      <c r="Q855" t="str">
        <f t="shared" ref="Q855:Q918" ca="1" si="211">IF(O855,_xlfn.TEXTJOIN(",",TRUE,INDIRECT(_xlfn.CONCAT("E",(ROW()-P855),":E",(ROW()-1)),TRUE)),"")</f>
        <v/>
      </c>
      <c r="T855">
        <v>79</v>
      </c>
      <c r="U855">
        <v>6</v>
      </c>
      <c r="V855">
        <v>0</v>
      </c>
      <c r="Z855" t="str">
        <f t="shared" si="205"/>
        <v/>
      </c>
    </row>
    <row r="856" spans="1:26" x14ac:dyDescent="0.2">
      <c r="A856" s="1"/>
      <c r="B856" s="1" t="s">
        <v>122</v>
      </c>
      <c r="C856" s="1" t="s">
        <v>17</v>
      </c>
      <c r="D856" s="1" t="s">
        <v>18</v>
      </c>
      <c r="E856" s="1" t="s">
        <v>8</v>
      </c>
      <c r="F856" s="1" t="s">
        <v>9</v>
      </c>
      <c r="G856" s="1" t="s">
        <v>1004</v>
      </c>
      <c r="H856">
        <f t="shared" si="204"/>
        <v>6</v>
      </c>
      <c r="I856">
        <f>IF(ISBLANK(A856),I855/1,LOOKUP(Sheet1!G856,FIPS!A$3:A$55,FIPS!C$3:C$55))</f>
        <v>8</v>
      </c>
      <c r="J856" t="b">
        <f t="shared" si="202"/>
        <v>1</v>
      </c>
      <c r="K856" t="str">
        <f t="shared" si="206"/>
        <v>Moffat</v>
      </c>
      <c r="L856" t="b">
        <f t="shared" si="203"/>
        <v>0</v>
      </c>
      <c r="M856" t="str">
        <f t="shared" si="207"/>
        <v/>
      </c>
      <c r="N856">
        <f t="shared" si="208"/>
        <v>41</v>
      </c>
      <c r="O856" t="b">
        <f t="shared" si="209"/>
        <v>0</v>
      </c>
      <c r="P856" t="str">
        <f t="shared" si="210"/>
        <v/>
      </c>
      <c r="Q856" t="str">
        <f t="shared" ca="1" si="211"/>
        <v/>
      </c>
      <c r="T856">
        <v>81</v>
      </c>
      <c r="U856">
        <v>6</v>
      </c>
      <c r="V856">
        <v>0</v>
      </c>
      <c r="Z856" t="str">
        <f t="shared" si="205"/>
        <v/>
      </c>
    </row>
    <row r="857" spans="1:26" x14ac:dyDescent="0.2">
      <c r="A857" s="1"/>
      <c r="B857" s="1" t="s">
        <v>127</v>
      </c>
      <c r="C857" s="1" t="s">
        <v>17</v>
      </c>
      <c r="D857" s="1" t="s">
        <v>18</v>
      </c>
      <c r="E857" s="1" t="s">
        <v>8</v>
      </c>
      <c r="F857" s="1" t="s">
        <v>9</v>
      </c>
      <c r="G857" s="1" t="s">
        <v>1005</v>
      </c>
      <c r="H857">
        <f t="shared" si="204"/>
        <v>6</v>
      </c>
      <c r="I857">
        <f>IF(ISBLANK(A857),I856/1,LOOKUP(Sheet1!G857,FIPS!A$3:A$55,FIPS!C$3:C$55))</f>
        <v>8</v>
      </c>
      <c r="J857" t="b">
        <f t="shared" si="202"/>
        <v>1</v>
      </c>
      <c r="K857" t="str">
        <f t="shared" si="206"/>
        <v>Montezuma</v>
      </c>
      <c r="L857" t="b">
        <f t="shared" si="203"/>
        <v>0</v>
      </c>
      <c r="M857" t="str">
        <f t="shared" si="207"/>
        <v/>
      </c>
      <c r="N857">
        <f t="shared" si="208"/>
        <v>42</v>
      </c>
      <c r="O857" t="b">
        <f t="shared" si="209"/>
        <v>0</v>
      </c>
      <c r="P857" t="str">
        <f t="shared" si="210"/>
        <v/>
      </c>
      <c r="Q857" t="str">
        <f t="shared" ca="1" si="211"/>
        <v/>
      </c>
      <c r="T857">
        <v>83</v>
      </c>
      <c r="U857">
        <v>6</v>
      </c>
      <c r="V857">
        <v>0</v>
      </c>
      <c r="Z857" t="str">
        <f t="shared" si="205"/>
        <v/>
      </c>
    </row>
    <row r="858" spans="1:26" x14ac:dyDescent="0.2">
      <c r="A858" s="1"/>
      <c r="B858" s="1" t="s">
        <v>135</v>
      </c>
      <c r="C858" s="1" t="s">
        <v>17</v>
      </c>
      <c r="D858" s="1" t="s">
        <v>18</v>
      </c>
      <c r="E858" s="1" t="s">
        <v>8</v>
      </c>
      <c r="F858" s="1" t="s">
        <v>9</v>
      </c>
      <c r="G858" s="1" t="s">
        <v>1006</v>
      </c>
      <c r="H858">
        <f t="shared" si="204"/>
        <v>6</v>
      </c>
      <c r="I858">
        <f>IF(ISBLANK(A858),I857/1,LOOKUP(Sheet1!G858,FIPS!A$3:A$55,FIPS!C$3:C$55))</f>
        <v>8</v>
      </c>
      <c r="J858" t="b">
        <f t="shared" si="202"/>
        <v>1</v>
      </c>
      <c r="K858" t="str">
        <f t="shared" si="206"/>
        <v>Montrose</v>
      </c>
      <c r="L858" t="b">
        <f t="shared" si="203"/>
        <v>0</v>
      </c>
      <c r="M858" t="str">
        <f t="shared" si="207"/>
        <v/>
      </c>
      <c r="N858">
        <f t="shared" si="208"/>
        <v>43</v>
      </c>
      <c r="O858" t="b">
        <f t="shared" si="209"/>
        <v>0</v>
      </c>
      <c r="P858" t="str">
        <f t="shared" si="210"/>
        <v/>
      </c>
      <c r="Q858" t="str">
        <f t="shared" ca="1" si="211"/>
        <v/>
      </c>
      <c r="T858">
        <v>85</v>
      </c>
      <c r="U858">
        <v>6</v>
      </c>
      <c r="V858">
        <v>0</v>
      </c>
      <c r="Z858" t="str">
        <f t="shared" si="205"/>
        <v/>
      </c>
    </row>
    <row r="859" spans="1:26" x14ac:dyDescent="0.2">
      <c r="A859" s="1"/>
      <c r="B859" s="1" t="s">
        <v>137</v>
      </c>
      <c r="C859" s="1" t="s">
        <v>17</v>
      </c>
      <c r="D859" s="1" t="s">
        <v>18</v>
      </c>
      <c r="E859" s="1" t="s">
        <v>8</v>
      </c>
      <c r="F859" s="1" t="s">
        <v>9</v>
      </c>
      <c r="G859" s="1" t="s">
        <v>158</v>
      </c>
      <c r="H859">
        <f t="shared" si="204"/>
        <v>6</v>
      </c>
      <c r="I859">
        <f>IF(ISBLANK(A859),I858/1,LOOKUP(Sheet1!G859,FIPS!A$3:A$55,FIPS!C$3:C$55))</f>
        <v>8</v>
      </c>
      <c r="J859" t="b">
        <f t="shared" si="202"/>
        <v>1</v>
      </c>
      <c r="K859" t="str">
        <f t="shared" si="206"/>
        <v>Morgan</v>
      </c>
      <c r="L859" t="b">
        <f t="shared" si="203"/>
        <v>0</v>
      </c>
      <c r="M859" t="str">
        <f t="shared" si="207"/>
        <v/>
      </c>
      <c r="N859">
        <f t="shared" si="208"/>
        <v>44</v>
      </c>
      <c r="O859" t="b">
        <f t="shared" si="209"/>
        <v>0</v>
      </c>
      <c r="P859" t="str">
        <f t="shared" si="210"/>
        <v/>
      </c>
      <c r="Q859" t="str">
        <f t="shared" ca="1" si="211"/>
        <v/>
      </c>
      <c r="T859">
        <v>87</v>
      </c>
      <c r="U859">
        <v>6</v>
      </c>
      <c r="V859">
        <v>0</v>
      </c>
      <c r="Z859" t="str">
        <f t="shared" si="205"/>
        <v/>
      </c>
    </row>
    <row r="860" spans="1:26" x14ac:dyDescent="0.2">
      <c r="A860" s="1"/>
      <c r="B860" s="1" t="s">
        <v>139</v>
      </c>
      <c r="C860" s="1" t="s">
        <v>17</v>
      </c>
      <c r="D860" s="1" t="s">
        <v>18</v>
      </c>
      <c r="E860" s="1" t="s">
        <v>8</v>
      </c>
      <c r="F860" s="1" t="s">
        <v>9</v>
      </c>
      <c r="G860" s="1" t="s">
        <v>1007</v>
      </c>
      <c r="H860">
        <f t="shared" si="204"/>
        <v>6</v>
      </c>
      <c r="I860">
        <f>IF(ISBLANK(A860),I859/1,LOOKUP(Sheet1!G860,FIPS!A$3:A$55,FIPS!C$3:C$55))</f>
        <v>8</v>
      </c>
      <c r="J860" t="b">
        <f t="shared" si="202"/>
        <v>1</v>
      </c>
      <c r="K860" t="str">
        <f t="shared" si="206"/>
        <v>Otero</v>
      </c>
      <c r="L860" t="b">
        <f t="shared" si="203"/>
        <v>0</v>
      </c>
      <c r="M860" t="str">
        <f t="shared" si="207"/>
        <v/>
      </c>
      <c r="N860">
        <f t="shared" si="208"/>
        <v>45</v>
      </c>
      <c r="O860" t="b">
        <f t="shared" si="209"/>
        <v>0</v>
      </c>
      <c r="P860" t="str">
        <f t="shared" si="210"/>
        <v/>
      </c>
      <c r="Q860" t="str">
        <f t="shared" ca="1" si="211"/>
        <v/>
      </c>
      <c r="T860">
        <v>89</v>
      </c>
      <c r="U860">
        <v>6</v>
      </c>
      <c r="V860">
        <v>0</v>
      </c>
      <c r="Z860" t="str">
        <f t="shared" si="205"/>
        <v/>
      </c>
    </row>
    <row r="861" spans="1:26" x14ac:dyDescent="0.2">
      <c r="A861" s="1"/>
      <c r="B861" s="1" t="s">
        <v>114</v>
      </c>
      <c r="C861" s="1" t="s">
        <v>17</v>
      </c>
      <c r="D861" s="1" t="s">
        <v>18</v>
      </c>
      <c r="E861" s="1" t="s">
        <v>8</v>
      </c>
      <c r="F861" s="1" t="s">
        <v>9</v>
      </c>
      <c r="G861" s="1" t="s">
        <v>1008</v>
      </c>
      <c r="H861">
        <f t="shared" si="204"/>
        <v>6</v>
      </c>
      <c r="I861">
        <f>IF(ISBLANK(A861),I860/1,LOOKUP(Sheet1!G861,FIPS!A$3:A$55,FIPS!C$3:C$55))</f>
        <v>8</v>
      </c>
      <c r="J861" t="b">
        <f t="shared" si="202"/>
        <v>1</v>
      </c>
      <c r="K861" t="str">
        <f t="shared" si="206"/>
        <v>Ouray</v>
      </c>
      <c r="L861" t="b">
        <f t="shared" si="203"/>
        <v>0</v>
      </c>
      <c r="M861" t="str">
        <f t="shared" si="207"/>
        <v/>
      </c>
      <c r="N861">
        <f t="shared" si="208"/>
        <v>46</v>
      </c>
      <c r="O861" t="b">
        <f t="shared" si="209"/>
        <v>0</v>
      </c>
      <c r="P861" t="str">
        <f t="shared" si="210"/>
        <v/>
      </c>
      <c r="Q861" t="str">
        <f t="shared" ca="1" si="211"/>
        <v/>
      </c>
      <c r="T861">
        <v>91</v>
      </c>
      <c r="U861">
        <v>6</v>
      </c>
      <c r="V861">
        <v>0</v>
      </c>
      <c r="Z861" t="str">
        <f t="shared" si="205"/>
        <v/>
      </c>
    </row>
    <row r="862" spans="1:26" x14ac:dyDescent="0.2">
      <c r="A862" s="1"/>
      <c r="B862" s="1" t="s">
        <v>143</v>
      </c>
      <c r="C862" s="1" t="s">
        <v>17</v>
      </c>
      <c r="D862" s="1" t="s">
        <v>18</v>
      </c>
      <c r="E862" s="1" t="s">
        <v>8</v>
      </c>
      <c r="F862" s="1" t="s">
        <v>9</v>
      </c>
      <c r="G862" s="1" t="s">
        <v>1009</v>
      </c>
      <c r="H862">
        <f t="shared" si="204"/>
        <v>6</v>
      </c>
      <c r="I862">
        <f>IF(ISBLANK(A862),I861/1,LOOKUP(Sheet1!G862,FIPS!A$3:A$55,FIPS!C$3:C$55))</f>
        <v>8</v>
      </c>
      <c r="J862" t="b">
        <f t="shared" ref="J862:J925" si="212">NOT(ISBLANK(B862))</f>
        <v>1</v>
      </c>
      <c r="K862" t="str">
        <f t="shared" si="206"/>
        <v>Park</v>
      </c>
      <c r="L862" t="b">
        <f t="shared" ref="L862:L925" si="213">IF(NOT(J862),AND(NOT(ISBLANK(E862)),E862&lt;&gt;"999"),FALSE())</f>
        <v>0</v>
      </c>
      <c r="M862" t="str">
        <f t="shared" si="207"/>
        <v/>
      </c>
      <c r="N862">
        <f t="shared" si="208"/>
        <v>47</v>
      </c>
      <c r="O862" t="b">
        <f t="shared" si="209"/>
        <v>0</v>
      </c>
      <c r="P862" t="str">
        <f t="shared" si="210"/>
        <v/>
      </c>
      <c r="Q862" t="str">
        <f t="shared" ca="1" si="211"/>
        <v/>
      </c>
      <c r="T862">
        <v>93</v>
      </c>
      <c r="U862">
        <v>6</v>
      </c>
      <c r="V862">
        <v>0</v>
      </c>
      <c r="Z862" t="str">
        <f t="shared" si="205"/>
        <v/>
      </c>
    </row>
    <row r="863" spans="1:26" x14ac:dyDescent="0.2">
      <c r="A863" s="1"/>
      <c r="B863" s="1" t="s">
        <v>145</v>
      </c>
      <c r="C863" s="1" t="s">
        <v>17</v>
      </c>
      <c r="D863" s="1" t="s">
        <v>18</v>
      </c>
      <c r="E863" s="1" t="s">
        <v>8</v>
      </c>
      <c r="F863" s="1" t="s">
        <v>9</v>
      </c>
      <c r="G863" s="1" t="s">
        <v>344</v>
      </c>
      <c r="H863">
        <f t="shared" si="204"/>
        <v>6</v>
      </c>
      <c r="I863">
        <f>IF(ISBLANK(A863),I862/1,LOOKUP(Sheet1!G863,FIPS!A$3:A$55,FIPS!C$3:C$55))</f>
        <v>8</v>
      </c>
      <c r="J863" t="b">
        <f t="shared" si="212"/>
        <v>1</v>
      </c>
      <c r="K863" t="str">
        <f t="shared" si="206"/>
        <v>Phillips</v>
      </c>
      <c r="L863" t="b">
        <f t="shared" si="213"/>
        <v>0</v>
      </c>
      <c r="M863" t="str">
        <f t="shared" si="207"/>
        <v/>
      </c>
      <c r="N863">
        <f t="shared" si="208"/>
        <v>48</v>
      </c>
      <c r="O863" t="b">
        <f t="shared" si="209"/>
        <v>0</v>
      </c>
      <c r="P863" t="str">
        <f t="shared" si="210"/>
        <v/>
      </c>
      <c r="Q863" t="str">
        <f t="shared" ca="1" si="211"/>
        <v/>
      </c>
      <c r="T863">
        <v>95</v>
      </c>
      <c r="U863">
        <v>6</v>
      </c>
      <c r="V863">
        <v>0</v>
      </c>
      <c r="Z863" t="str">
        <f t="shared" si="205"/>
        <v/>
      </c>
    </row>
    <row r="864" spans="1:26" x14ac:dyDescent="0.2">
      <c r="A864" s="1"/>
      <c r="B864" s="1" t="s">
        <v>148</v>
      </c>
      <c r="C864" s="1" t="s">
        <v>17</v>
      </c>
      <c r="D864" s="1" t="s">
        <v>18</v>
      </c>
      <c r="E864" s="1" t="s">
        <v>8</v>
      </c>
      <c r="F864" s="1" t="s">
        <v>9</v>
      </c>
      <c r="G864" s="1" t="s">
        <v>1010</v>
      </c>
      <c r="H864">
        <f t="shared" si="204"/>
        <v>6</v>
      </c>
      <c r="I864">
        <f>IF(ISBLANK(A864),I863/1,LOOKUP(Sheet1!G864,FIPS!A$3:A$55,FIPS!C$3:C$55))</f>
        <v>8</v>
      </c>
      <c r="J864" t="b">
        <f t="shared" si="212"/>
        <v>1</v>
      </c>
      <c r="K864" t="str">
        <f t="shared" si="206"/>
        <v>Pitkin</v>
      </c>
      <c r="L864" t="b">
        <f t="shared" si="213"/>
        <v>0</v>
      </c>
      <c r="M864" t="str">
        <f t="shared" si="207"/>
        <v/>
      </c>
      <c r="N864">
        <f t="shared" si="208"/>
        <v>49</v>
      </c>
      <c r="O864" t="b">
        <f t="shared" si="209"/>
        <v>0</v>
      </c>
      <c r="P864" t="str">
        <f t="shared" si="210"/>
        <v/>
      </c>
      <c r="Q864" t="str">
        <f t="shared" ca="1" si="211"/>
        <v/>
      </c>
      <c r="T864">
        <v>97</v>
      </c>
      <c r="U864">
        <v>6</v>
      </c>
      <c r="V864">
        <v>0</v>
      </c>
      <c r="Z864" t="str">
        <f t="shared" si="205"/>
        <v/>
      </c>
    </row>
    <row r="865" spans="1:26" x14ac:dyDescent="0.2">
      <c r="A865" s="1"/>
      <c r="B865" s="1" t="s">
        <v>152</v>
      </c>
      <c r="C865" s="1" t="s">
        <v>17</v>
      </c>
      <c r="D865" s="1" t="s">
        <v>18</v>
      </c>
      <c r="E865" s="1" t="s">
        <v>8</v>
      </c>
      <c r="F865" s="1" t="s">
        <v>9</v>
      </c>
      <c r="G865" s="1" t="s">
        <v>1011</v>
      </c>
      <c r="H865">
        <f t="shared" si="204"/>
        <v>6</v>
      </c>
      <c r="I865">
        <f>IF(ISBLANK(A865),I864/1,LOOKUP(Sheet1!G865,FIPS!A$3:A$55,FIPS!C$3:C$55))</f>
        <v>8</v>
      </c>
      <c r="J865" t="b">
        <f t="shared" si="212"/>
        <v>1</v>
      </c>
      <c r="K865" t="str">
        <f t="shared" si="206"/>
        <v>Prowers</v>
      </c>
      <c r="L865" t="b">
        <f t="shared" si="213"/>
        <v>0</v>
      </c>
      <c r="M865" t="str">
        <f t="shared" si="207"/>
        <v/>
      </c>
      <c r="N865">
        <f t="shared" si="208"/>
        <v>50</v>
      </c>
      <c r="O865" t="b">
        <f t="shared" si="209"/>
        <v>0</v>
      </c>
      <c r="P865" t="str">
        <f t="shared" si="210"/>
        <v/>
      </c>
      <c r="Q865" t="str">
        <f t="shared" ca="1" si="211"/>
        <v/>
      </c>
      <c r="T865">
        <v>99</v>
      </c>
      <c r="U865">
        <v>6</v>
      </c>
      <c r="V865">
        <v>0</v>
      </c>
      <c r="Z865" t="str">
        <f t="shared" si="205"/>
        <v/>
      </c>
    </row>
    <row r="866" spans="1:26" x14ac:dyDescent="0.2">
      <c r="A866" s="1"/>
      <c r="B866" s="1" t="s">
        <v>154</v>
      </c>
      <c r="C866" s="1" t="s">
        <v>571</v>
      </c>
      <c r="D866" s="1" t="s">
        <v>26</v>
      </c>
      <c r="E866" s="1"/>
      <c r="F866" s="1"/>
      <c r="G866" s="1" t="s">
        <v>1012</v>
      </c>
      <c r="H866">
        <f t="shared" si="204"/>
        <v>6</v>
      </c>
      <c r="I866">
        <f>IF(ISBLANK(A866),I865/1,LOOKUP(Sheet1!G866,FIPS!A$3:A$55,FIPS!C$3:C$55))</f>
        <v>8</v>
      </c>
      <c r="J866" t="b">
        <f t="shared" si="212"/>
        <v>1</v>
      </c>
      <c r="K866" t="str">
        <f t="shared" si="206"/>
        <v>Pueblo</v>
      </c>
      <c r="L866" t="b">
        <f t="shared" si="213"/>
        <v>0</v>
      </c>
      <c r="M866" t="str">
        <f t="shared" si="207"/>
        <v/>
      </c>
      <c r="N866">
        <f t="shared" si="208"/>
        <v>51</v>
      </c>
      <c r="O866" t="b">
        <f t="shared" si="209"/>
        <v>0</v>
      </c>
      <c r="P866" t="str">
        <f t="shared" si="210"/>
        <v/>
      </c>
      <c r="Q866" t="str">
        <f t="shared" ca="1" si="211"/>
        <v/>
      </c>
      <c r="T866">
        <v>101</v>
      </c>
      <c r="U866">
        <v>3</v>
      </c>
      <c r="V866">
        <v>6560</v>
      </c>
      <c r="Z866" t="str">
        <f t="shared" si="205"/>
        <v/>
      </c>
    </row>
    <row r="867" spans="1:26" x14ac:dyDescent="0.2">
      <c r="A867" s="1"/>
      <c r="B867" s="1"/>
      <c r="C867" s="1"/>
      <c r="D867" s="1"/>
      <c r="E867" s="1" t="s">
        <v>37</v>
      </c>
      <c r="F867" s="1" t="s">
        <v>70</v>
      </c>
      <c r="G867" s="1" t="s">
        <v>1012</v>
      </c>
      <c r="H867">
        <f t="shared" si="204"/>
        <v>6</v>
      </c>
      <c r="I867">
        <f>IF(ISBLANK(A867),I866/1,LOOKUP(Sheet1!G867,FIPS!A$3:A$55,FIPS!C$3:C$55))</f>
        <v>8</v>
      </c>
      <c r="J867" t="b">
        <f t="shared" si="212"/>
        <v>0</v>
      </c>
      <c r="K867" t="str">
        <f t="shared" si="206"/>
        <v/>
      </c>
      <c r="L867" t="b">
        <f t="shared" si="213"/>
        <v>1</v>
      </c>
      <c r="M867" t="str">
        <f t="shared" si="207"/>
        <v>Pueblo</v>
      </c>
      <c r="N867">
        <f t="shared" si="208"/>
        <v>51</v>
      </c>
      <c r="O867" t="b">
        <f t="shared" si="209"/>
        <v>0</v>
      </c>
      <c r="P867" t="str">
        <f t="shared" si="210"/>
        <v/>
      </c>
      <c r="Q867" t="str">
        <f t="shared" ca="1" si="211"/>
        <v/>
      </c>
      <c r="W867">
        <v>62000</v>
      </c>
      <c r="Z867" t="str">
        <f t="shared" si="205"/>
        <v/>
      </c>
    </row>
    <row r="868" spans="1:26" x14ac:dyDescent="0.2">
      <c r="A868" s="1"/>
      <c r="B868" s="1"/>
      <c r="C868" s="1"/>
      <c r="D868" s="1"/>
      <c r="E868" s="1" t="s">
        <v>8</v>
      </c>
      <c r="F868" s="1" t="s">
        <v>9</v>
      </c>
      <c r="G868" s="1" t="s">
        <v>1002</v>
      </c>
      <c r="H868">
        <f t="shared" si="204"/>
        <v>6</v>
      </c>
      <c r="I868">
        <f>IF(ISBLANK(A868),I867/1,LOOKUP(Sheet1!G868,FIPS!A$3:A$55,FIPS!C$3:C$55))</f>
        <v>8</v>
      </c>
      <c r="J868" t="b">
        <f t="shared" si="212"/>
        <v>0</v>
      </c>
      <c r="K868" t="str">
        <f t="shared" si="206"/>
        <v/>
      </c>
      <c r="L868" t="b">
        <f t="shared" si="213"/>
        <v>0</v>
      </c>
      <c r="M868" t="str">
        <f t="shared" si="207"/>
        <v/>
      </c>
      <c r="N868">
        <f t="shared" si="208"/>
        <v>51</v>
      </c>
      <c r="O868" t="b">
        <f t="shared" si="209"/>
        <v>1</v>
      </c>
      <c r="P868">
        <f t="shared" si="210"/>
        <v>1</v>
      </c>
      <c r="Q868" t="str">
        <f t="shared" ca="1" si="211"/>
        <v>024</v>
      </c>
      <c r="W868">
        <v>99999</v>
      </c>
      <c r="Z868" t="str">
        <f t="shared" si="205"/>
        <v/>
      </c>
    </row>
    <row r="869" spans="1:26" x14ac:dyDescent="0.2">
      <c r="A869" s="1"/>
      <c r="B869" s="1" t="s">
        <v>157</v>
      </c>
      <c r="C869" s="1" t="s">
        <v>17</v>
      </c>
      <c r="D869" s="1" t="s">
        <v>18</v>
      </c>
      <c r="E869" s="1" t="s">
        <v>8</v>
      </c>
      <c r="F869" s="1" t="s">
        <v>9</v>
      </c>
      <c r="G869" s="1" t="s">
        <v>1013</v>
      </c>
      <c r="H869">
        <f t="shared" si="204"/>
        <v>6</v>
      </c>
      <c r="I869">
        <f>IF(ISBLANK(A869),I868/1,LOOKUP(Sheet1!G869,FIPS!A$3:A$55,FIPS!C$3:C$55))</f>
        <v>8</v>
      </c>
      <c r="J869" t="b">
        <f t="shared" si="212"/>
        <v>1</v>
      </c>
      <c r="K869" t="str">
        <f t="shared" si="206"/>
        <v>Rio Blanco</v>
      </c>
      <c r="L869" t="b">
        <f t="shared" si="213"/>
        <v>0</v>
      </c>
      <c r="M869" t="str">
        <f t="shared" si="207"/>
        <v/>
      </c>
      <c r="N869">
        <f t="shared" si="208"/>
        <v>52</v>
      </c>
      <c r="O869" t="b">
        <f t="shared" si="209"/>
        <v>0</v>
      </c>
      <c r="P869" t="str">
        <f t="shared" si="210"/>
        <v/>
      </c>
      <c r="Q869" t="str">
        <f t="shared" ca="1" si="211"/>
        <v/>
      </c>
      <c r="T869">
        <v>103</v>
      </c>
      <c r="U869">
        <v>6</v>
      </c>
      <c r="V869">
        <v>0</v>
      </c>
      <c r="Z869" t="str">
        <f t="shared" si="205"/>
        <v/>
      </c>
    </row>
    <row r="870" spans="1:26" x14ac:dyDescent="0.2">
      <c r="A870" s="1"/>
      <c r="B870" s="1" t="s">
        <v>160</v>
      </c>
      <c r="C870" s="1" t="s">
        <v>17</v>
      </c>
      <c r="D870" s="1" t="s">
        <v>18</v>
      </c>
      <c r="E870" s="1" t="s">
        <v>8</v>
      </c>
      <c r="F870" s="1" t="s">
        <v>9</v>
      </c>
      <c r="G870" s="1" t="s">
        <v>1014</v>
      </c>
      <c r="H870">
        <f t="shared" si="204"/>
        <v>6</v>
      </c>
      <c r="I870">
        <f>IF(ISBLANK(A870),I869/1,LOOKUP(Sheet1!G870,FIPS!A$3:A$55,FIPS!C$3:C$55))</f>
        <v>8</v>
      </c>
      <c r="J870" t="b">
        <f t="shared" si="212"/>
        <v>1</v>
      </c>
      <c r="K870" t="str">
        <f t="shared" si="206"/>
        <v>Rio Grancie</v>
      </c>
      <c r="L870" t="b">
        <f t="shared" si="213"/>
        <v>0</v>
      </c>
      <c r="M870" t="str">
        <f t="shared" si="207"/>
        <v/>
      </c>
      <c r="N870">
        <f t="shared" si="208"/>
        <v>53</v>
      </c>
      <c r="O870" t="b">
        <f t="shared" si="209"/>
        <v>0</v>
      </c>
      <c r="P870" t="str">
        <f t="shared" si="210"/>
        <v/>
      </c>
      <c r="Q870" t="str">
        <f t="shared" ca="1" si="211"/>
        <v/>
      </c>
      <c r="T870">
        <v>105</v>
      </c>
      <c r="U870">
        <v>6</v>
      </c>
      <c r="V870">
        <v>0</v>
      </c>
      <c r="Z870" t="str">
        <f t="shared" si="205"/>
        <v/>
      </c>
    </row>
    <row r="871" spans="1:26" x14ac:dyDescent="0.2">
      <c r="A871" s="1"/>
      <c r="B871" s="1" t="s">
        <v>162</v>
      </c>
      <c r="C871" s="1" t="s">
        <v>17</v>
      </c>
      <c r="D871" s="1" t="s">
        <v>18</v>
      </c>
      <c r="E871" s="1" t="s">
        <v>8</v>
      </c>
      <c r="F871" s="1" t="s">
        <v>9</v>
      </c>
      <c r="G871" s="1" t="s">
        <v>1015</v>
      </c>
      <c r="H871">
        <f t="shared" si="204"/>
        <v>6</v>
      </c>
      <c r="I871">
        <f>IF(ISBLANK(A871),I870/1,LOOKUP(Sheet1!G871,FIPS!A$3:A$55,FIPS!C$3:C$55))</f>
        <v>8</v>
      </c>
      <c r="J871" t="b">
        <f t="shared" si="212"/>
        <v>1</v>
      </c>
      <c r="K871" t="str">
        <f t="shared" si="206"/>
        <v>Routt</v>
      </c>
      <c r="L871" t="b">
        <f t="shared" si="213"/>
        <v>0</v>
      </c>
      <c r="M871" t="str">
        <f t="shared" si="207"/>
        <v/>
      </c>
      <c r="N871">
        <f t="shared" si="208"/>
        <v>54</v>
      </c>
      <c r="O871" t="b">
        <f t="shared" si="209"/>
        <v>0</v>
      </c>
      <c r="P871" t="str">
        <f t="shared" si="210"/>
        <v/>
      </c>
      <c r="Q871" t="str">
        <f t="shared" ca="1" si="211"/>
        <v/>
      </c>
      <c r="T871">
        <v>107</v>
      </c>
      <c r="U871">
        <v>6</v>
      </c>
      <c r="V871">
        <v>0</v>
      </c>
      <c r="Z871" t="str">
        <f t="shared" si="205"/>
        <v/>
      </c>
    </row>
    <row r="872" spans="1:26" x14ac:dyDescent="0.2">
      <c r="A872" s="1"/>
      <c r="B872" s="1" t="s">
        <v>164</v>
      </c>
      <c r="C872" s="1" t="s">
        <v>17</v>
      </c>
      <c r="D872" s="1" t="s">
        <v>18</v>
      </c>
      <c r="E872" s="1"/>
      <c r="F872" s="1" t="s">
        <v>9</v>
      </c>
      <c r="G872" s="1" t="s">
        <v>1016</v>
      </c>
      <c r="H872">
        <f t="shared" si="204"/>
        <v>6</v>
      </c>
      <c r="I872">
        <f>IF(ISBLANK(A872),I871/1,LOOKUP(Sheet1!G872,FIPS!A$3:A$55,FIPS!C$3:C$55))</f>
        <v>8</v>
      </c>
      <c r="J872" t="b">
        <f t="shared" si="212"/>
        <v>1</v>
      </c>
      <c r="K872" t="str">
        <f t="shared" si="206"/>
        <v>Saguache</v>
      </c>
      <c r="L872" t="b">
        <f t="shared" si="213"/>
        <v>0</v>
      </c>
      <c r="M872" t="str">
        <f t="shared" si="207"/>
        <v/>
      </c>
      <c r="N872">
        <f t="shared" si="208"/>
        <v>55</v>
      </c>
      <c r="O872" t="b">
        <f t="shared" si="209"/>
        <v>0</v>
      </c>
      <c r="P872" t="str">
        <f t="shared" si="210"/>
        <v/>
      </c>
      <c r="Q872" t="str">
        <f t="shared" ca="1" si="211"/>
        <v/>
      </c>
      <c r="T872">
        <v>109</v>
      </c>
      <c r="U872">
        <v>6</v>
      </c>
      <c r="V872">
        <v>0</v>
      </c>
      <c r="Z872" t="str">
        <f t="shared" si="205"/>
        <v/>
      </c>
    </row>
    <row r="873" spans="1:26" x14ac:dyDescent="0.2">
      <c r="A873" s="1"/>
      <c r="B873" s="1" t="s">
        <v>167</v>
      </c>
      <c r="C873" s="1" t="s">
        <v>17</v>
      </c>
      <c r="D873" s="1" t="s">
        <v>18</v>
      </c>
      <c r="E873" s="1" t="s">
        <v>8</v>
      </c>
      <c r="F873" s="1" t="s">
        <v>9</v>
      </c>
      <c r="G873" s="1" t="s">
        <v>1017</v>
      </c>
      <c r="H873">
        <f t="shared" si="204"/>
        <v>6</v>
      </c>
      <c r="I873">
        <f>IF(ISBLANK(A873),I872/1,LOOKUP(Sheet1!G873,FIPS!A$3:A$55,FIPS!C$3:C$55))</f>
        <v>8</v>
      </c>
      <c r="J873" t="b">
        <f t="shared" si="212"/>
        <v>1</v>
      </c>
      <c r="K873" t="str">
        <f t="shared" si="206"/>
        <v>San Juan</v>
      </c>
      <c r="L873" t="b">
        <f t="shared" si="213"/>
        <v>0</v>
      </c>
      <c r="M873" t="str">
        <f t="shared" si="207"/>
        <v/>
      </c>
      <c r="N873">
        <f t="shared" si="208"/>
        <v>56</v>
      </c>
      <c r="O873" t="b">
        <f t="shared" si="209"/>
        <v>0</v>
      </c>
      <c r="P873" t="str">
        <f t="shared" si="210"/>
        <v/>
      </c>
      <c r="Q873" t="str">
        <f t="shared" ca="1" si="211"/>
        <v/>
      </c>
      <c r="T873">
        <v>111</v>
      </c>
      <c r="U873">
        <v>6</v>
      </c>
      <c r="V873">
        <v>0</v>
      </c>
      <c r="Z873" t="str">
        <f t="shared" si="205"/>
        <v/>
      </c>
    </row>
    <row r="874" spans="1:26" x14ac:dyDescent="0.2">
      <c r="A874" s="1"/>
      <c r="B874" s="1" t="s">
        <v>169</v>
      </c>
      <c r="C874" s="1" t="s">
        <v>17</v>
      </c>
      <c r="D874" s="1" t="s">
        <v>18</v>
      </c>
      <c r="E874" s="1"/>
      <c r="F874" s="1" t="s">
        <v>9</v>
      </c>
      <c r="G874" s="1" t="s">
        <v>1018</v>
      </c>
      <c r="H874">
        <f t="shared" si="204"/>
        <v>6</v>
      </c>
      <c r="I874">
        <f>IF(ISBLANK(A874),I873/1,LOOKUP(Sheet1!G874,FIPS!A$3:A$55,FIPS!C$3:C$55))</f>
        <v>8</v>
      </c>
      <c r="J874" t="b">
        <f t="shared" si="212"/>
        <v>1</v>
      </c>
      <c r="K874" t="str">
        <f t="shared" si="206"/>
        <v>San Miguel</v>
      </c>
      <c r="L874" t="b">
        <f t="shared" si="213"/>
        <v>0</v>
      </c>
      <c r="M874" t="str">
        <f t="shared" si="207"/>
        <v/>
      </c>
      <c r="N874">
        <f t="shared" si="208"/>
        <v>57</v>
      </c>
      <c r="O874" t="b">
        <f t="shared" si="209"/>
        <v>0</v>
      </c>
      <c r="P874" t="str">
        <f t="shared" si="210"/>
        <v/>
      </c>
      <c r="Q874" t="str">
        <f t="shared" ca="1" si="211"/>
        <v/>
      </c>
      <c r="T874">
        <v>113</v>
      </c>
      <c r="U874">
        <v>6</v>
      </c>
      <c r="V874">
        <v>0</v>
      </c>
      <c r="Z874" t="str">
        <f t="shared" si="205"/>
        <v/>
      </c>
    </row>
    <row r="875" spans="1:26" x14ac:dyDescent="0.2">
      <c r="A875" s="1"/>
      <c r="B875" s="1" t="s">
        <v>172</v>
      </c>
      <c r="C875" s="1" t="s">
        <v>17</v>
      </c>
      <c r="D875" s="1" t="s">
        <v>18</v>
      </c>
      <c r="E875" s="1" t="s">
        <v>8</v>
      </c>
      <c r="F875" s="1" t="s">
        <v>9</v>
      </c>
      <c r="G875" s="1" t="s">
        <v>1019</v>
      </c>
      <c r="H875">
        <f t="shared" si="204"/>
        <v>6</v>
      </c>
      <c r="I875">
        <f>IF(ISBLANK(A875),I874/1,LOOKUP(Sheet1!G875,FIPS!A$3:A$55,FIPS!C$3:C$55))</f>
        <v>8</v>
      </c>
      <c r="J875" t="b">
        <f t="shared" si="212"/>
        <v>1</v>
      </c>
      <c r="K875" t="str">
        <f t="shared" si="206"/>
        <v>Sedgwick</v>
      </c>
      <c r="L875" t="b">
        <f t="shared" si="213"/>
        <v>0</v>
      </c>
      <c r="M875" t="str">
        <f t="shared" si="207"/>
        <v/>
      </c>
      <c r="N875">
        <f t="shared" si="208"/>
        <v>58</v>
      </c>
      <c r="O875" t="b">
        <f t="shared" si="209"/>
        <v>0</v>
      </c>
      <c r="P875" t="str">
        <f t="shared" si="210"/>
        <v/>
      </c>
      <c r="Q875" t="str">
        <f t="shared" ca="1" si="211"/>
        <v/>
      </c>
      <c r="T875">
        <v>115</v>
      </c>
      <c r="U875">
        <v>6</v>
      </c>
      <c r="V875">
        <v>0</v>
      </c>
      <c r="Z875" t="str">
        <f t="shared" si="205"/>
        <v/>
      </c>
    </row>
    <row r="876" spans="1:26" x14ac:dyDescent="0.2">
      <c r="A876" s="1"/>
      <c r="B876" s="1" t="s">
        <v>805</v>
      </c>
      <c r="C876" s="1" t="s">
        <v>17</v>
      </c>
      <c r="D876" s="1" t="s">
        <v>18</v>
      </c>
      <c r="E876" s="1" t="s">
        <v>8</v>
      </c>
      <c r="F876" s="1" t="s">
        <v>9</v>
      </c>
      <c r="G876" s="1" t="s">
        <v>1020</v>
      </c>
      <c r="H876">
        <f t="shared" si="204"/>
        <v>6</v>
      </c>
      <c r="I876">
        <f>IF(ISBLANK(A876),I875/1,LOOKUP(Sheet1!G876,FIPS!A$3:A$55,FIPS!C$3:C$55))</f>
        <v>8</v>
      </c>
      <c r="J876" t="b">
        <f t="shared" si="212"/>
        <v>1</v>
      </c>
      <c r="K876" t="str">
        <f t="shared" si="206"/>
        <v>Summi t</v>
      </c>
      <c r="L876" t="b">
        <f t="shared" si="213"/>
        <v>0</v>
      </c>
      <c r="M876" t="str">
        <f t="shared" si="207"/>
        <v/>
      </c>
      <c r="N876">
        <f t="shared" si="208"/>
        <v>99</v>
      </c>
      <c r="O876" t="b">
        <f t="shared" si="209"/>
        <v>0</v>
      </c>
      <c r="P876" t="str">
        <f t="shared" si="210"/>
        <v/>
      </c>
      <c r="Q876" t="str">
        <f t="shared" ca="1" si="211"/>
        <v/>
      </c>
      <c r="T876">
        <v>117</v>
      </c>
      <c r="U876">
        <v>6</v>
      </c>
      <c r="V876">
        <v>0</v>
      </c>
      <c r="Z876" t="str">
        <f t="shared" si="205"/>
        <v/>
      </c>
    </row>
    <row r="877" spans="1:26" x14ac:dyDescent="0.2">
      <c r="A877" s="1"/>
      <c r="B877" s="1" t="s">
        <v>177</v>
      </c>
      <c r="C877" s="1" t="s">
        <v>17</v>
      </c>
      <c r="D877" s="1" t="s">
        <v>18</v>
      </c>
      <c r="E877" s="1" t="s">
        <v>8</v>
      </c>
      <c r="F877" s="1" t="s">
        <v>9</v>
      </c>
      <c r="G877" s="1" t="s">
        <v>1021</v>
      </c>
      <c r="H877">
        <f t="shared" si="204"/>
        <v>6</v>
      </c>
      <c r="I877">
        <f>IF(ISBLANK(A877),I876/1,LOOKUP(Sheet1!G877,FIPS!A$3:A$55,FIPS!C$3:C$55))</f>
        <v>8</v>
      </c>
      <c r="J877" t="b">
        <f t="shared" si="212"/>
        <v>1</v>
      </c>
      <c r="K877" t="str">
        <f t="shared" si="206"/>
        <v>Teller</v>
      </c>
      <c r="L877" t="b">
        <f t="shared" si="213"/>
        <v>0</v>
      </c>
      <c r="M877" t="str">
        <f t="shared" si="207"/>
        <v/>
      </c>
      <c r="N877">
        <f t="shared" si="208"/>
        <v>60</v>
      </c>
      <c r="O877" t="b">
        <f t="shared" si="209"/>
        <v>0</v>
      </c>
      <c r="P877" t="str">
        <f t="shared" si="210"/>
        <v/>
      </c>
      <c r="Q877" t="str">
        <f t="shared" ca="1" si="211"/>
        <v/>
      </c>
      <c r="T877">
        <v>119</v>
      </c>
      <c r="U877">
        <v>6</v>
      </c>
      <c r="V877">
        <v>0</v>
      </c>
      <c r="Z877" t="str">
        <f t="shared" si="205"/>
        <v/>
      </c>
    </row>
    <row r="878" spans="1:26" x14ac:dyDescent="0.2">
      <c r="A878" s="1"/>
      <c r="B878" s="1" t="s">
        <v>179</v>
      </c>
      <c r="C878" s="1" t="s">
        <v>17</v>
      </c>
      <c r="D878" s="1" t="s">
        <v>18</v>
      </c>
      <c r="E878" s="1" t="s">
        <v>8</v>
      </c>
      <c r="F878" s="1" t="s">
        <v>9</v>
      </c>
      <c r="G878" s="1" t="s">
        <v>194</v>
      </c>
      <c r="H878">
        <f t="shared" si="204"/>
        <v>6</v>
      </c>
      <c r="I878">
        <f>IF(ISBLANK(A878),I877/1,LOOKUP(Sheet1!G878,FIPS!A$3:A$55,FIPS!C$3:C$55))</f>
        <v>8</v>
      </c>
      <c r="J878" t="b">
        <f t="shared" si="212"/>
        <v>1</v>
      </c>
      <c r="K878" t="str">
        <f t="shared" si="206"/>
        <v>Washington</v>
      </c>
      <c r="L878" t="b">
        <f t="shared" si="213"/>
        <v>0</v>
      </c>
      <c r="M878" t="str">
        <f t="shared" si="207"/>
        <v/>
      </c>
      <c r="N878">
        <f t="shared" si="208"/>
        <v>61</v>
      </c>
      <c r="O878" t="b">
        <f t="shared" si="209"/>
        <v>0</v>
      </c>
      <c r="P878" t="str">
        <f t="shared" si="210"/>
        <v/>
      </c>
      <c r="Q878" t="str">
        <f t="shared" ca="1" si="211"/>
        <v/>
      </c>
      <c r="T878">
        <v>121</v>
      </c>
      <c r="U878">
        <v>6</v>
      </c>
      <c r="V878">
        <v>0</v>
      </c>
      <c r="Z878" t="str">
        <f t="shared" si="205"/>
        <v/>
      </c>
    </row>
    <row r="879" spans="1:26" x14ac:dyDescent="0.2">
      <c r="A879" s="1"/>
      <c r="B879" s="1" t="s">
        <v>182</v>
      </c>
      <c r="C879" s="1" t="s">
        <v>705</v>
      </c>
      <c r="D879" s="1" t="s">
        <v>26</v>
      </c>
      <c r="E879" s="1"/>
      <c r="F879" s="1"/>
      <c r="G879" s="1" t="s">
        <v>1022</v>
      </c>
      <c r="H879">
        <f t="shared" si="204"/>
        <v>6</v>
      </c>
      <c r="I879">
        <f>IF(ISBLANK(A879),I878/1,LOOKUP(Sheet1!G879,FIPS!A$3:A$55,FIPS!C$3:C$55))</f>
        <v>8</v>
      </c>
      <c r="J879" t="b">
        <f t="shared" si="212"/>
        <v>1</v>
      </c>
      <c r="K879" t="str">
        <f t="shared" si="206"/>
        <v>Weld</v>
      </c>
      <c r="L879" t="b">
        <f t="shared" si="213"/>
        <v>0</v>
      </c>
      <c r="M879" t="str">
        <f t="shared" si="207"/>
        <v/>
      </c>
      <c r="N879">
        <f t="shared" si="208"/>
        <v>62</v>
      </c>
      <c r="O879" t="b">
        <f t="shared" si="209"/>
        <v>0</v>
      </c>
      <c r="P879" t="str">
        <f t="shared" si="210"/>
        <v/>
      </c>
      <c r="Q879" t="str">
        <f t="shared" ca="1" si="211"/>
        <v/>
      </c>
      <c r="T879">
        <v>123</v>
      </c>
      <c r="U879">
        <v>3</v>
      </c>
      <c r="V879">
        <v>3060</v>
      </c>
      <c r="Z879" t="str">
        <f t="shared" si="205"/>
        <v/>
      </c>
    </row>
    <row r="880" spans="1:26" x14ac:dyDescent="0.2">
      <c r="A880" s="1"/>
      <c r="B880" s="1"/>
      <c r="C880" s="1"/>
      <c r="D880" s="1"/>
      <c r="E880" s="1" t="s">
        <v>22</v>
      </c>
      <c r="F880" s="1" t="s">
        <v>6</v>
      </c>
      <c r="G880" s="1" t="s">
        <v>1023</v>
      </c>
      <c r="H880">
        <f t="shared" si="204"/>
        <v>6</v>
      </c>
      <c r="I880">
        <f>IF(ISBLANK(A880),I879/1,LOOKUP(Sheet1!G880,FIPS!A$3:A$55,FIPS!C$3:C$55))</f>
        <v>8</v>
      </c>
      <c r="J880" t="b">
        <f t="shared" si="212"/>
        <v>0</v>
      </c>
      <c r="K880" t="str">
        <f t="shared" si="206"/>
        <v/>
      </c>
      <c r="L880" t="b">
        <f t="shared" si="213"/>
        <v>1</v>
      </c>
      <c r="M880" t="str">
        <f t="shared" si="207"/>
        <v>Brighton</v>
      </c>
      <c r="N880">
        <f t="shared" si="208"/>
        <v>62</v>
      </c>
      <c r="O880" t="b">
        <f t="shared" si="209"/>
        <v>0</v>
      </c>
      <c r="P880" t="str">
        <f t="shared" si="210"/>
        <v/>
      </c>
      <c r="Q880" t="str">
        <f t="shared" ca="1" si="211"/>
        <v/>
      </c>
      <c r="W880">
        <v>8675</v>
      </c>
      <c r="Z880" t="str">
        <f t="shared" si="205"/>
        <v/>
      </c>
    </row>
    <row r="881" spans="1:26" x14ac:dyDescent="0.2">
      <c r="A881" s="1"/>
      <c r="B881" s="1"/>
      <c r="C881" s="1"/>
      <c r="D881" s="1"/>
      <c r="E881" s="1"/>
      <c r="F881" s="1" t="s">
        <v>6</v>
      </c>
      <c r="G881" s="1" t="s">
        <v>1024</v>
      </c>
      <c r="H881">
        <f t="shared" si="204"/>
        <v>6</v>
      </c>
      <c r="I881">
        <f>IF(ISBLANK(A881),I880/1,LOOKUP(Sheet1!G881,FIPS!A$3:A$55,FIPS!C$3:C$55))</f>
        <v>8</v>
      </c>
      <c r="J881" t="b">
        <f t="shared" si="212"/>
        <v>0</v>
      </c>
      <c r="K881" t="str">
        <f t="shared" si="206"/>
        <v/>
      </c>
      <c r="L881" t="b">
        <f t="shared" si="213"/>
        <v>0</v>
      </c>
      <c r="M881" t="str">
        <f t="shared" si="207"/>
        <v/>
      </c>
      <c r="N881">
        <f t="shared" si="208"/>
        <v>62</v>
      </c>
      <c r="O881" t="b">
        <f t="shared" si="209"/>
        <v>0</v>
      </c>
      <c r="P881" t="str">
        <f t="shared" si="210"/>
        <v/>
      </c>
      <c r="Q881" t="str">
        <f t="shared" ca="1" si="211"/>
        <v/>
      </c>
      <c r="W881">
        <v>9280</v>
      </c>
      <c r="Z881" t="str">
        <f t="shared" si="205"/>
        <v/>
      </c>
    </row>
    <row r="882" spans="1:26" x14ac:dyDescent="0.2">
      <c r="A882" s="1"/>
      <c r="B882" s="1"/>
      <c r="C882" s="1"/>
      <c r="D882" s="1"/>
      <c r="E882" s="1" t="s">
        <v>49</v>
      </c>
      <c r="F882" s="1" t="s">
        <v>70</v>
      </c>
      <c r="G882" s="1" t="s">
        <v>1872</v>
      </c>
      <c r="H882">
        <f t="shared" si="204"/>
        <v>6</v>
      </c>
      <c r="I882">
        <f>IF(ISBLANK(A882),I881/1,LOOKUP(Sheet1!G882,FIPS!A$3:A$55,FIPS!C$3:C$55))</f>
        <v>8</v>
      </c>
      <c r="J882" t="b">
        <f t="shared" si="212"/>
        <v>0</v>
      </c>
      <c r="K882" t="str">
        <f t="shared" si="206"/>
        <v/>
      </c>
      <c r="L882" t="b">
        <f t="shared" si="213"/>
        <v>1</v>
      </c>
      <c r="M882" t="str">
        <f t="shared" si="207"/>
        <v>Greeley</v>
      </c>
      <c r="N882">
        <f t="shared" si="208"/>
        <v>62</v>
      </c>
      <c r="O882" t="b">
        <f t="shared" si="209"/>
        <v>0</v>
      </c>
      <c r="P882" t="str">
        <f t="shared" si="210"/>
        <v/>
      </c>
      <c r="Q882" t="str">
        <f t="shared" ca="1" si="211"/>
        <v/>
      </c>
      <c r="W882">
        <v>32155</v>
      </c>
      <c r="Z882" t="str">
        <f t="shared" si="205"/>
        <v/>
      </c>
    </row>
    <row r="883" spans="1:26" x14ac:dyDescent="0.2">
      <c r="A883" s="1"/>
      <c r="B883" s="1"/>
      <c r="C883" s="1"/>
      <c r="D883" s="1"/>
      <c r="E883" s="1" t="s">
        <v>8</v>
      </c>
      <c r="F883" s="1" t="s">
        <v>9</v>
      </c>
      <c r="G883" s="1" t="s">
        <v>1002</v>
      </c>
      <c r="H883">
        <f t="shared" si="204"/>
        <v>6</v>
      </c>
      <c r="I883">
        <f>IF(ISBLANK(A883),I882/1,LOOKUP(Sheet1!G883,FIPS!A$3:A$55,FIPS!C$3:C$55))</f>
        <v>8</v>
      </c>
      <c r="J883" t="b">
        <f t="shared" si="212"/>
        <v>0</v>
      </c>
      <c r="K883" t="str">
        <f t="shared" si="206"/>
        <v/>
      </c>
      <c r="L883" t="b">
        <f t="shared" si="213"/>
        <v>0</v>
      </c>
      <c r="M883" t="str">
        <f t="shared" si="207"/>
        <v/>
      </c>
      <c r="N883">
        <f t="shared" si="208"/>
        <v>62</v>
      </c>
      <c r="O883" t="b">
        <f t="shared" si="209"/>
        <v>1</v>
      </c>
      <c r="P883">
        <f t="shared" si="210"/>
        <v>3</v>
      </c>
      <c r="Q883" t="str">
        <f t="shared" ca="1" si="211"/>
        <v>004,016</v>
      </c>
      <c r="W883">
        <v>99999</v>
      </c>
      <c r="Z883" t="str">
        <f t="shared" si="205"/>
        <v/>
      </c>
    </row>
    <row r="884" spans="1:26" x14ac:dyDescent="0.2">
      <c r="A884" s="1"/>
      <c r="B884" s="1" t="s">
        <v>170</v>
      </c>
      <c r="C884" s="1" t="s">
        <v>17</v>
      </c>
      <c r="D884" s="1" t="s">
        <v>18</v>
      </c>
      <c r="E884" s="1" t="s">
        <v>8</v>
      </c>
      <c r="F884" s="1" t="s">
        <v>9</v>
      </c>
      <c r="G884" s="1" t="s">
        <v>271</v>
      </c>
      <c r="H884">
        <f t="shared" si="204"/>
        <v>6</v>
      </c>
      <c r="I884">
        <f>IF(ISBLANK(A884),I883/1,LOOKUP(Sheet1!G884,FIPS!A$3:A$55,FIPS!C$3:C$55))</f>
        <v>8</v>
      </c>
      <c r="J884" t="b">
        <f t="shared" si="212"/>
        <v>1</v>
      </c>
      <c r="K884" t="str">
        <f t="shared" si="206"/>
        <v>Yuma</v>
      </c>
      <c r="L884" t="b">
        <f t="shared" si="213"/>
        <v>0</v>
      </c>
      <c r="M884" t="str">
        <f t="shared" si="207"/>
        <v/>
      </c>
      <c r="N884">
        <f t="shared" si="208"/>
        <v>63</v>
      </c>
      <c r="O884" t="b">
        <f t="shared" si="209"/>
        <v>0</v>
      </c>
      <c r="P884" t="str">
        <f t="shared" si="210"/>
        <v/>
      </c>
      <c r="Q884" t="str">
        <f t="shared" ca="1" si="211"/>
        <v/>
      </c>
      <c r="T884">
        <v>125</v>
      </c>
      <c r="U884">
        <v>6</v>
      </c>
      <c r="V884">
        <v>0</v>
      </c>
      <c r="Z884" t="str">
        <f t="shared" si="205"/>
        <v/>
      </c>
    </row>
    <row r="885" spans="1:26" x14ac:dyDescent="0.2">
      <c r="A885" s="1" t="s">
        <v>1025</v>
      </c>
      <c r="B885" s="1"/>
      <c r="C885" s="1"/>
      <c r="D885" s="1"/>
      <c r="E885" s="1"/>
      <c r="F885" s="1"/>
      <c r="G885" s="1" t="s">
        <v>1026</v>
      </c>
      <c r="H885" t="str">
        <f t="shared" si="204"/>
        <v>07</v>
      </c>
      <c r="I885">
        <f>IF(ISBLANK(A885),I884/1,LOOKUP(Sheet1!G885,FIPS!A$3:A$55,FIPS!C$3:C$55))</f>
        <v>9</v>
      </c>
      <c r="J885" t="b">
        <f t="shared" si="212"/>
        <v>0</v>
      </c>
      <c r="K885" t="str">
        <f t="shared" si="206"/>
        <v/>
      </c>
      <c r="L885" t="b">
        <f t="shared" si="213"/>
        <v>0</v>
      </c>
      <c r="M885" t="str">
        <f t="shared" si="207"/>
        <v/>
      </c>
      <c r="N885" t="str">
        <f t="shared" si="208"/>
        <v/>
      </c>
      <c r="O885" t="b">
        <f t="shared" si="209"/>
        <v>0</v>
      </c>
      <c r="P885" t="str">
        <f t="shared" si="210"/>
        <v/>
      </c>
      <c r="Q885" t="str">
        <f t="shared" ca="1" si="211"/>
        <v/>
      </c>
      <c r="S885">
        <v>9</v>
      </c>
      <c r="Z885" t="str">
        <f t="shared" si="205"/>
        <v/>
      </c>
    </row>
    <row r="886" spans="1:26" x14ac:dyDescent="0.2">
      <c r="A886" s="1"/>
      <c r="B886" s="1" t="s">
        <v>2</v>
      </c>
      <c r="C886" s="1" t="s">
        <v>559</v>
      </c>
      <c r="D886" s="1" t="s">
        <v>26</v>
      </c>
      <c r="E886" s="1"/>
      <c r="F886" s="1"/>
      <c r="G886" s="1" t="s">
        <v>108</v>
      </c>
      <c r="H886">
        <f t="shared" si="204"/>
        <v>7</v>
      </c>
      <c r="I886">
        <f>IF(ISBLANK(A886),I885/1,LOOKUP(Sheet1!G886,FIPS!A$3:A$55,FIPS!C$3:C$55))</f>
        <v>9</v>
      </c>
      <c r="J886" t="b">
        <f t="shared" si="212"/>
        <v>1</v>
      </c>
      <c r="K886" t="str">
        <f t="shared" si="206"/>
        <v>Fairfield</v>
      </c>
      <c r="L886" t="b">
        <f t="shared" si="213"/>
        <v>0</v>
      </c>
      <c r="M886" t="str">
        <f t="shared" si="207"/>
        <v/>
      </c>
      <c r="N886">
        <f t="shared" si="208"/>
        <v>1</v>
      </c>
      <c r="O886" t="b">
        <f t="shared" si="209"/>
        <v>0</v>
      </c>
      <c r="P886" t="str">
        <f t="shared" si="210"/>
        <v/>
      </c>
      <c r="Q886" t="str">
        <f t="shared" ca="1" si="211"/>
        <v/>
      </c>
      <c r="T886">
        <v>1</v>
      </c>
      <c r="U886">
        <v>1</v>
      </c>
      <c r="V886">
        <v>5483</v>
      </c>
      <c r="Z886" t="str">
        <f t="shared" si="205"/>
        <v/>
      </c>
    </row>
    <row r="887" spans="1:26" x14ac:dyDescent="0.2">
      <c r="A887" s="1"/>
      <c r="B887" s="1"/>
      <c r="C887" s="1"/>
      <c r="D887" s="1"/>
      <c r="E887" s="1" t="s">
        <v>11</v>
      </c>
      <c r="F887" s="1" t="s">
        <v>6</v>
      </c>
      <c r="G887" s="1" t="s">
        <v>1027</v>
      </c>
      <c r="H887">
        <f t="shared" si="204"/>
        <v>7</v>
      </c>
      <c r="I887">
        <f>IF(ISBLANK(A887),I886/1,LOOKUP(Sheet1!G887,FIPS!A$3:A$55,FIPS!C$3:C$55))</f>
        <v>9</v>
      </c>
      <c r="J887" t="b">
        <f t="shared" si="212"/>
        <v>0</v>
      </c>
      <c r="K887" t="str">
        <f t="shared" si="206"/>
        <v/>
      </c>
      <c r="L887" t="b">
        <f t="shared" si="213"/>
        <v>1</v>
      </c>
      <c r="M887" t="str">
        <f t="shared" si="207"/>
        <v>Bethel town</v>
      </c>
      <c r="N887">
        <f t="shared" si="208"/>
        <v>1</v>
      </c>
      <c r="O887" t="b">
        <f t="shared" si="209"/>
        <v>0</v>
      </c>
      <c r="P887" t="str">
        <f t="shared" si="210"/>
        <v/>
      </c>
      <c r="Q887" t="str">
        <f t="shared" ca="1" si="211"/>
        <v/>
      </c>
      <c r="W887">
        <v>4720</v>
      </c>
      <c r="Z887" t="str">
        <f t="shared" si="205"/>
        <v/>
      </c>
    </row>
    <row r="888" spans="1:26" x14ac:dyDescent="0.2">
      <c r="A888" s="1"/>
      <c r="B888" s="1"/>
      <c r="C888" s="1"/>
      <c r="D888" s="1"/>
      <c r="E888" s="1" t="s">
        <v>22</v>
      </c>
      <c r="F888" s="1" t="s">
        <v>132</v>
      </c>
      <c r="G888" s="1" t="s">
        <v>1028</v>
      </c>
      <c r="H888">
        <f t="shared" si="204"/>
        <v>7</v>
      </c>
      <c r="I888">
        <f>IF(ISBLANK(A888),I887/1,LOOKUP(Sheet1!G888,FIPS!A$3:A$55,FIPS!C$3:C$55))</f>
        <v>9</v>
      </c>
      <c r="J888" t="b">
        <f t="shared" si="212"/>
        <v>0</v>
      </c>
      <c r="K888" t="str">
        <f t="shared" si="206"/>
        <v/>
      </c>
      <c r="L888" t="b">
        <f t="shared" si="213"/>
        <v>1</v>
      </c>
      <c r="M888" t="str">
        <f t="shared" si="207"/>
        <v>Bridgeport</v>
      </c>
      <c r="N888">
        <f t="shared" si="208"/>
        <v>1</v>
      </c>
      <c r="O888" t="b">
        <f t="shared" si="209"/>
        <v>0</v>
      </c>
      <c r="P888" t="str">
        <f t="shared" si="210"/>
        <v/>
      </c>
      <c r="Q888" t="str">
        <f t="shared" ca="1" si="211"/>
        <v/>
      </c>
      <c r="W888">
        <v>8000</v>
      </c>
      <c r="Z888" t="str">
        <f t="shared" si="205"/>
        <v/>
      </c>
    </row>
    <row r="889" spans="1:26" x14ac:dyDescent="0.2">
      <c r="A889" s="1"/>
      <c r="B889" s="1"/>
      <c r="C889" s="1"/>
      <c r="D889" s="1"/>
      <c r="E889" s="1" t="s">
        <v>30</v>
      </c>
      <c r="F889" s="1" t="s">
        <v>70</v>
      </c>
      <c r="G889" s="1" t="s">
        <v>1029</v>
      </c>
      <c r="H889">
        <f t="shared" si="204"/>
        <v>7</v>
      </c>
      <c r="I889">
        <f>IF(ISBLANK(A889),I888/1,LOOKUP(Sheet1!G889,FIPS!A$3:A$55,FIPS!C$3:C$55))</f>
        <v>9</v>
      </c>
      <c r="J889" t="b">
        <f t="shared" si="212"/>
        <v>0</v>
      </c>
      <c r="K889" t="str">
        <f t="shared" si="206"/>
        <v/>
      </c>
      <c r="L889" t="b">
        <f t="shared" si="213"/>
        <v>1</v>
      </c>
      <c r="M889" t="str">
        <f t="shared" si="207"/>
        <v>Oanbury</v>
      </c>
      <c r="N889">
        <f t="shared" si="208"/>
        <v>1</v>
      </c>
      <c r="O889" t="b">
        <f t="shared" si="209"/>
        <v>0</v>
      </c>
      <c r="P889" t="str">
        <f t="shared" si="210"/>
        <v/>
      </c>
      <c r="Q889" t="str">
        <f t="shared" ca="1" si="211"/>
        <v/>
      </c>
      <c r="W889">
        <v>18430</v>
      </c>
      <c r="Z889" t="str">
        <f t="shared" si="205"/>
        <v/>
      </c>
    </row>
    <row r="890" spans="1:26" x14ac:dyDescent="0.2">
      <c r="A890" s="1"/>
      <c r="B890" s="1"/>
      <c r="C890" s="1"/>
      <c r="D890" s="1"/>
      <c r="E890" s="1" t="s">
        <v>32</v>
      </c>
      <c r="F890" s="1" t="s">
        <v>6</v>
      </c>
      <c r="G890" s="1" t="s">
        <v>1030</v>
      </c>
      <c r="H890">
        <f t="shared" si="204"/>
        <v>7</v>
      </c>
      <c r="I890">
        <f>IF(ISBLANK(A890),I889/1,LOOKUP(Sheet1!G890,FIPS!A$3:A$55,FIPS!C$3:C$55))</f>
        <v>9</v>
      </c>
      <c r="J890" t="b">
        <f t="shared" si="212"/>
        <v>0</v>
      </c>
      <c r="K890" t="str">
        <f t="shared" si="206"/>
        <v/>
      </c>
      <c r="L890" t="b">
        <f t="shared" si="213"/>
        <v>1</v>
      </c>
      <c r="M890" t="str">
        <f t="shared" si="207"/>
        <v>Oarlen town</v>
      </c>
      <c r="N890">
        <f t="shared" si="208"/>
        <v>1</v>
      </c>
      <c r="O890" t="b">
        <f t="shared" si="209"/>
        <v>0</v>
      </c>
      <c r="P890" t="str">
        <f t="shared" si="210"/>
        <v/>
      </c>
      <c r="Q890" t="str">
        <f t="shared" ca="1" si="211"/>
        <v/>
      </c>
      <c r="W890">
        <v>18920</v>
      </c>
      <c r="Z890" t="str">
        <f t="shared" si="205"/>
        <v/>
      </c>
    </row>
    <row r="891" spans="1:26" x14ac:dyDescent="0.2">
      <c r="A891" s="1"/>
      <c r="B891" s="1"/>
      <c r="C891" s="1"/>
      <c r="D891" s="1"/>
      <c r="E891" s="1" t="s">
        <v>20</v>
      </c>
      <c r="F891" s="1" t="s">
        <v>70</v>
      </c>
      <c r="G891" s="1" t="s">
        <v>1031</v>
      </c>
      <c r="H891">
        <f t="shared" si="204"/>
        <v>7</v>
      </c>
      <c r="I891">
        <f>IF(ISBLANK(A891),I890/1,LOOKUP(Sheet1!G891,FIPS!A$3:A$55,FIPS!C$3:C$55))</f>
        <v>9</v>
      </c>
      <c r="J891" t="b">
        <f t="shared" si="212"/>
        <v>0</v>
      </c>
      <c r="K891" t="str">
        <f t="shared" si="206"/>
        <v/>
      </c>
      <c r="L891" t="b">
        <f t="shared" si="213"/>
        <v>1</v>
      </c>
      <c r="M891" t="str">
        <f t="shared" si="207"/>
        <v>Fairfield town</v>
      </c>
      <c r="N891">
        <f t="shared" si="208"/>
        <v>1</v>
      </c>
      <c r="O891" t="b">
        <f t="shared" si="209"/>
        <v>0</v>
      </c>
      <c r="P891" t="str">
        <f t="shared" si="210"/>
        <v/>
      </c>
      <c r="Q891" t="str">
        <f t="shared" ca="1" si="211"/>
        <v/>
      </c>
      <c r="W891">
        <v>26620</v>
      </c>
      <c r="Z891" t="str">
        <f t="shared" si="205"/>
        <v/>
      </c>
    </row>
    <row r="892" spans="1:26" x14ac:dyDescent="0.2">
      <c r="A892" s="1"/>
      <c r="B892" s="1"/>
      <c r="C892" s="1"/>
      <c r="D892" s="1"/>
      <c r="E892" s="1" t="s">
        <v>49</v>
      </c>
      <c r="F892" s="1" t="s">
        <v>70</v>
      </c>
      <c r="G892" s="1" t="s">
        <v>1032</v>
      </c>
      <c r="H892">
        <f t="shared" si="204"/>
        <v>7</v>
      </c>
      <c r="I892">
        <f>IF(ISBLANK(A892),I891/1,LOOKUP(Sheet1!G892,FIPS!A$3:A$55,FIPS!C$3:C$55))</f>
        <v>9</v>
      </c>
      <c r="J892" t="b">
        <f t="shared" si="212"/>
        <v>0</v>
      </c>
      <c r="K892" t="str">
        <f t="shared" si="206"/>
        <v/>
      </c>
      <c r="L892" t="b">
        <f t="shared" si="213"/>
        <v>1</v>
      </c>
      <c r="M892" t="str">
        <f t="shared" si="207"/>
        <v>Greenwich town</v>
      </c>
      <c r="N892">
        <f t="shared" si="208"/>
        <v>1</v>
      </c>
      <c r="O892" t="b">
        <f t="shared" si="209"/>
        <v>0</v>
      </c>
      <c r="P892" t="str">
        <f t="shared" si="210"/>
        <v/>
      </c>
      <c r="Q892" t="str">
        <f t="shared" ca="1" si="211"/>
        <v/>
      </c>
      <c r="W892">
        <v>33620</v>
      </c>
      <c r="Z892" t="str">
        <f t="shared" si="205"/>
        <v/>
      </c>
    </row>
    <row r="893" spans="1:26" x14ac:dyDescent="0.2">
      <c r="A893" s="1"/>
      <c r="B893" s="1"/>
      <c r="C893" s="1"/>
      <c r="D893" s="1"/>
      <c r="E893" s="1" t="s">
        <v>88</v>
      </c>
      <c r="F893" s="1" t="s">
        <v>70</v>
      </c>
      <c r="G893" s="1" t="s">
        <v>555</v>
      </c>
      <c r="H893">
        <f t="shared" si="204"/>
        <v>7</v>
      </c>
      <c r="I893">
        <f>IF(ISBLANK(A893),I892/1,LOOKUP(Sheet1!G893,FIPS!A$3:A$55,FIPS!C$3:C$55))</f>
        <v>9</v>
      </c>
      <c r="J893" t="b">
        <f t="shared" si="212"/>
        <v>0</v>
      </c>
      <c r="K893" t="str">
        <f t="shared" si="206"/>
        <v/>
      </c>
      <c r="L893" t="b">
        <f t="shared" si="213"/>
        <v>1</v>
      </c>
      <c r="M893" t="str">
        <f t="shared" si="207"/>
        <v>Norwalk</v>
      </c>
      <c r="N893">
        <f t="shared" si="208"/>
        <v>1</v>
      </c>
      <c r="O893" t="b">
        <f t="shared" si="209"/>
        <v>0</v>
      </c>
      <c r="P893" t="str">
        <f t="shared" si="210"/>
        <v/>
      </c>
      <c r="Q893" t="str">
        <f t="shared" ca="1" si="211"/>
        <v/>
      </c>
      <c r="W893">
        <v>55990</v>
      </c>
      <c r="Z893" t="str">
        <f t="shared" si="205"/>
        <v/>
      </c>
    </row>
    <row r="894" spans="1:26" x14ac:dyDescent="0.2">
      <c r="A894" s="1"/>
      <c r="B894" s="1"/>
      <c r="C894" s="1"/>
      <c r="D894" s="1"/>
      <c r="E894" s="1" t="s">
        <v>72</v>
      </c>
      <c r="F894" s="1" t="s">
        <v>35</v>
      </c>
      <c r="G894" s="1" t="s">
        <v>1033</v>
      </c>
      <c r="H894">
        <f t="shared" ref="H894:H956" si="214">IF(ISBLANK(A894),H893/1,A894)</f>
        <v>7</v>
      </c>
      <c r="I894">
        <f>IF(ISBLANK(A894),I893/1,LOOKUP(Sheet1!G894,FIPS!A$3:A$55,FIPS!C$3:C$55))</f>
        <v>9</v>
      </c>
      <c r="J894" t="b">
        <f t="shared" si="212"/>
        <v>0</v>
      </c>
      <c r="K894" t="str">
        <f t="shared" si="206"/>
        <v/>
      </c>
      <c r="L894" t="b">
        <f t="shared" si="213"/>
        <v>1</v>
      </c>
      <c r="M894" t="str">
        <f t="shared" si="207"/>
        <v>Shel ton</v>
      </c>
      <c r="N894">
        <f t="shared" si="208"/>
        <v>1</v>
      </c>
      <c r="O894" t="b">
        <f t="shared" si="209"/>
        <v>0</v>
      </c>
      <c r="P894" t="str">
        <f t="shared" si="210"/>
        <v/>
      </c>
      <c r="Q894" t="str">
        <f t="shared" ca="1" si="211"/>
        <v/>
      </c>
      <c r="W894">
        <v>68100</v>
      </c>
      <c r="Z894" t="str">
        <f t="shared" si="205"/>
        <v/>
      </c>
    </row>
    <row r="895" spans="1:26" x14ac:dyDescent="0.2">
      <c r="A895" s="1"/>
      <c r="B895" s="1"/>
      <c r="C895" s="1"/>
      <c r="D895" s="1"/>
      <c r="E895" s="1" t="s">
        <v>5</v>
      </c>
      <c r="F895" s="1" t="s">
        <v>132</v>
      </c>
      <c r="G895" s="1" t="s">
        <v>1034</v>
      </c>
      <c r="H895">
        <f t="shared" si="214"/>
        <v>7</v>
      </c>
      <c r="I895">
        <f>IF(ISBLANK(A895),I894/1,LOOKUP(Sheet1!G895,FIPS!A$3:A$55,FIPS!C$3:C$55))</f>
        <v>9</v>
      </c>
      <c r="J895" t="b">
        <f t="shared" si="212"/>
        <v>0</v>
      </c>
      <c r="K895" t="str">
        <f t="shared" si="206"/>
        <v/>
      </c>
      <c r="L895" t="b">
        <f t="shared" si="213"/>
        <v>1</v>
      </c>
      <c r="M895" t="str">
        <f t="shared" si="207"/>
        <v>Stamford</v>
      </c>
      <c r="N895">
        <f t="shared" si="208"/>
        <v>1</v>
      </c>
      <c r="O895" t="b">
        <f t="shared" si="209"/>
        <v>0</v>
      </c>
      <c r="P895" t="str">
        <f t="shared" si="210"/>
        <v/>
      </c>
      <c r="Q895" t="str">
        <f t="shared" ca="1" si="211"/>
        <v/>
      </c>
      <c r="W895">
        <v>73000</v>
      </c>
      <c r="Z895" t="str">
        <f t="shared" si="205"/>
        <v/>
      </c>
    </row>
    <row r="896" spans="1:26" x14ac:dyDescent="0.2">
      <c r="A896" s="1"/>
      <c r="B896" s="1"/>
      <c r="C896" s="1"/>
      <c r="D896" s="1"/>
      <c r="E896" s="1" t="s">
        <v>99</v>
      </c>
      <c r="F896" s="1" t="s">
        <v>35</v>
      </c>
      <c r="G896" s="1" t="s">
        <v>1035</v>
      </c>
      <c r="H896">
        <f t="shared" si="214"/>
        <v>7</v>
      </c>
      <c r="I896">
        <f>IF(ISBLANK(A896),I895/1,LOOKUP(Sheet1!G896,FIPS!A$3:A$55,FIPS!C$3:C$55))</f>
        <v>9</v>
      </c>
      <c r="J896" t="b">
        <f t="shared" si="212"/>
        <v>0</v>
      </c>
      <c r="K896" t="str">
        <f t="shared" si="206"/>
        <v/>
      </c>
      <c r="L896" t="b">
        <f t="shared" si="213"/>
        <v>1</v>
      </c>
      <c r="M896" t="str">
        <f t="shared" si="207"/>
        <v>Stratford town</v>
      </c>
      <c r="N896">
        <f t="shared" si="208"/>
        <v>1</v>
      </c>
      <c r="O896" t="b">
        <f t="shared" si="209"/>
        <v>0</v>
      </c>
      <c r="P896" t="str">
        <f t="shared" si="210"/>
        <v/>
      </c>
      <c r="Q896" t="str">
        <f t="shared" ca="1" si="211"/>
        <v/>
      </c>
      <c r="W896">
        <v>74260</v>
      </c>
      <c r="Z896" t="str">
        <f t="shared" si="205"/>
        <v/>
      </c>
    </row>
    <row r="897" spans="1:26" x14ac:dyDescent="0.2">
      <c r="A897" s="1"/>
      <c r="B897" s="1"/>
      <c r="C897" s="1"/>
      <c r="D897" s="1"/>
      <c r="E897" s="1" t="s">
        <v>101</v>
      </c>
      <c r="F897" s="1" t="s">
        <v>35</v>
      </c>
      <c r="G897" s="1" t="s">
        <v>1036</v>
      </c>
      <c r="H897">
        <f t="shared" si="214"/>
        <v>7</v>
      </c>
      <c r="I897">
        <f>IF(ISBLANK(A897),I896/1,LOOKUP(Sheet1!G897,FIPS!A$3:A$55,FIPS!C$3:C$55))</f>
        <v>9</v>
      </c>
      <c r="J897" t="b">
        <f t="shared" si="212"/>
        <v>0</v>
      </c>
      <c r="K897" t="str">
        <f t="shared" si="206"/>
        <v/>
      </c>
      <c r="L897" t="b">
        <f t="shared" si="213"/>
        <v>1</v>
      </c>
      <c r="M897" t="str">
        <f t="shared" si="207"/>
        <v>Trumbull town</v>
      </c>
      <c r="N897">
        <f t="shared" si="208"/>
        <v>1</v>
      </c>
      <c r="O897" t="b">
        <f t="shared" si="209"/>
        <v>0</v>
      </c>
      <c r="P897" t="str">
        <f t="shared" si="210"/>
        <v/>
      </c>
      <c r="Q897" t="str">
        <f t="shared" ca="1" si="211"/>
        <v/>
      </c>
      <c r="W897">
        <v>77270</v>
      </c>
      <c r="Z897" t="str">
        <f t="shared" si="205"/>
        <v/>
      </c>
    </row>
    <row r="898" spans="1:26" x14ac:dyDescent="0.2">
      <c r="A898" s="1"/>
      <c r="B898" s="1"/>
      <c r="C898" s="1"/>
      <c r="D898" s="1"/>
      <c r="E898" s="1" t="s">
        <v>137</v>
      </c>
      <c r="F898" s="1" t="s">
        <v>6</v>
      </c>
      <c r="G898" s="1" t="s">
        <v>1037</v>
      </c>
      <c r="H898">
        <f t="shared" si="214"/>
        <v>7</v>
      </c>
      <c r="I898">
        <f>IF(ISBLANK(A898),I897/1,LOOKUP(Sheet1!G898,FIPS!A$3:A$55,FIPS!C$3:C$55))</f>
        <v>9</v>
      </c>
      <c r="J898" t="b">
        <f t="shared" si="212"/>
        <v>0</v>
      </c>
      <c r="K898" t="str">
        <f t="shared" si="206"/>
        <v/>
      </c>
      <c r="L898" t="b">
        <f t="shared" si="213"/>
        <v>1</v>
      </c>
      <c r="M898" t="str">
        <f t="shared" si="207"/>
        <v>Westport town</v>
      </c>
      <c r="N898">
        <f t="shared" ref="N898:N904" si="215">IF(ISBLANK(A898),IF(ISBLANK(B898),N897,B898/1),"")</f>
        <v>1</v>
      </c>
      <c r="O898" t="b">
        <f t="shared" ref="O898:O904" si="216">AND(ISNUMBER(N898),E898="999",NOT(J898))</f>
        <v>0</v>
      </c>
      <c r="P898" t="str">
        <f t="shared" ref="P898:P904" si="217">IF(O898,17-MATCH(N898-1,N880:N897),"")</f>
        <v/>
      </c>
      <c r="Q898" t="str">
        <f t="shared" ref="Q898:Q904" ca="1" si="218">IF(O898,_xlfn.TEXTJOIN(",",TRUE,INDIRECT(_xlfn.CONCAT("E",(ROW()-P898),":E",(ROW()-1)),TRUE)),"")</f>
        <v/>
      </c>
      <c r="W898">
        <v>83500</v>
      </c>
      <c r="Z898" t="str">
        <f t="shared" ref="Z898:Z961" si="219">IF(J898,IF(T898&gt;0,"",FALSE),IF(T898&gt;0,TRUE,""))</f>
        <v/>
      </c>
    </row>
    <row r="899" spans="1:26" x14ac:dyDescent="0.2">
      <c r="A899" s="1"/>
      <c r="B899" s="1"/>
      <c r="C899" s="1"/>
      <c r="D899" s="1"/>
      <c r="E899" s="1" t="s">
        <v>8</v>
      </c>
      <c r="F899" s="1" t="s">
        <v>9</v>
      </c>
      <c r="G899" s="1" t="s">
        <v>1038</v>
      </c>
      <c r="H899">
        <f t="shared" si="214"/>
        <v>7</v>
      </c>
      <c r="I899">
        <f>IF(ISBLANK(A899),I898/1,LOOKUP(Sheet1!G899,FIPS!A$3:A$55,FIPS!C$3:C$55))</f>
        <v>9</v>
      </c>
      <c r="J899" t="b">
        <f t="shared" si="212"/>
        <v>0</v>
      </c>
      <c r="K899" t="str">
        <f t="shared" ref="K899:K962" si="220">IF(J899,TRIM(G899),"")</f>
        <v/>
      </c>
      <c r="L899" t="b">
        <f t="shared" si="213"/>
        <v>0</v>
      </c>
      <c r="M899" t="str">
        <f t="shared" ref="M899:M962" si="221">IF(L899,IF(ISERR(FIND(",",G899)),TRIM(G899),TRIM(LEFT(G899,FIND(",",G899)-1))),"")</f>
        <v/>
      </c>
      <c r="N899">
        <f t="shared" si="215"/>
        <v>1</v>
      </c>
      <c r="O899" t="b">
        <f t="shared" si="216"/>
        <v>1</v>
      </c>
      <c r="P899">
        <v>12</v>
      </c>
      <c r="Q899" t="str">
        <f t="shared" ca="1" si="218"/>
        <v>002,004,007,008,014,016,029,033,035,036,038,044</v>
      </c>
      <c r="W899">
        <v>99999</v>
      </c>
      <c r="Z899" t="str">
        <f t="shared" si="219"/>
        <v/>
      </c>
    </row>
    <row r="900" spans="1:26" x14ac:dyDescent="0.2">
      <c r="A900" s="1"/>
      <c r="B900" s="1" t="s">
        <v>11</v>
      </c>
      <c r="C900" s="1" t="s">
        <v>707</v>
      </c>
      <c r="D900" s="1" t="s">
        <v>26</v>
      </c>
      <c r="E900" s="1"/>
      <c r="F900" s="1"/>
      <c r="G900" s="1" t="s">
        <v>1039</v>
      </c>
      <c r="H900">
        <f t="shared" si="214"/>
        <v>7</v>
      </c>
      <c r="I900">
        <f>IF(ISBLANK(A900),I899/1,LOOKUP(Sheet1!G900,FIPS!A$3:A$55,FIPS!C$3:C$55))</f>
        <v>9</v>
      </c>
      <c r="J900" t="b">
        <f t="shared" si="212"/>
        <v>1</v>
      </c>
      <c r="K900" t="str">
        <f t="shared" si="220"/>
        <v>Hartford</v>
      </c>
      <c r="L900" t="b">
        <f t="shared" si="213"/>
        <v>0</v>
      </c>
      <c r="M900" t="str">
        <f t="shared" si="221"/>
        <v/>
      </c>
      <c r="N900">
        <f t="shared" si="215"/>
        <v>2</v>
      </c>
      <c r="O900" t="b">
        <f t="shared" si="216"/>
        <v>0</v>
      </c>
      <c r="P900" t="str">
        <f t="shared" si="217"/>
        <v/>
      </c>
      <c r="Q900" t="str">
        <f t="shared" ca="1" si="218"/>
        <v/>
      </c>
      <c r="T900">
        <v>3</v>
      </c>
      <c r="U900">
        <v>1</v>
      </c>
      <c r="V900">
        <v>3283</v>
      </c>
      <c r="Z900" t="str">
        <f t="shared" si="219"/>
        <v/>
      </c>
    </row>
    <row r="901" spans="1:26" x14ac:dyDescent="0.2">
      <c r="A901" s="1"/>
      <c r="B901" s="1"/>
      <c r="C901" s="1"/>
      <c r="D901" s="1"/>
      <c r="E901" s="1" t="s">
        <v>24</v>
      </c>
      <c r="F901" s="1" t="s">
        <v>70</v>
      </c>
      <c r="G901" s="1" t="s">
        <v>1040</v>
      </c>
      <c r="H901">
        <f t="shared" si="214"/>
        <v>7</v>
      </c>
      <c r="I901">
        <f>IF(ISBLANK(A901),I900/1,LOOKUP(Sheet1!G901,FIPS!A$3:A$55,FIPS!C$3:C$55))</f>
        <v>9</v>
      </c>
      <c r="J901" t="b">
        <f t="shared" si="212"/>
        <v>0</v>
      </c>
      <c r="K901" t="str">
        <f t="shared" si="220"/>
        <v/>
      </c>
      <c r="L901" t="b">
        <f t="shared" si="213"/>
        <v>1</v>
      </c>
      <c r="M901" t="str">
        <f t="shared" si="221"/>
        <v>Bristol</v>
      </c>
      <c r="N901">
        <f t="shared" si="215"/>
        <v>2</v>
      </c>
      <c r="O901" t="b">
        <f t="shared" si="216"/>
        <v>0</v>
      </c>
      <c r="P901" t="str">
        <f t="shared" si="217"/>
        <v/>
      </c>
      <c r="Q901" t="str">
        <f t="shared" ca="1" si="218"/>
        <v/>
      </c>
      <c r="W901">
        <v>8420</v>
      </c>
      <c r="Z901" t="str">
        <f t="shared" si="219"/>
        <v/>
      </c>
    </row>
    <row r="902" spans="1:26" x14ac:dyDescent="0.2">
      <c r="A902" s="1"/>
      <c r="B902" s="1"/>
      <c r="C902" s="1"/>
      <c r="D902" s="1"/>
      <c r="E902" s="1" t="s">
        <v>42</v>
      </c>
      <c r="F902" s="1" t="s">
        <v>70</v>
      </c>
      <c r="G902" s="1" t="s">
        <v>1041</v>
      </c>
      <c r="H902">
        <f t="shared" si="214"/>
        <v>7</v>
      </c>
      <c r="I902">
        <f>IF(ISBLANK(A902),I901/1,LOOKUP(Sheet1!G902,FIPS!A$3:A$55,FIPS!C$3:C$55))</f>
        <v>9</v>
      </c>
      <c r="J902" t="b">
        <f t="shared" si="212"/>
        <v>0</v>
      </c>
      <c r="K902" t="str">
        <f t="shared" si="220"/>
        <v/>
      </c>
      <c r="L902" t="b">
        <f t="shared" si="213"/>
        <v>1</v>
      </c>
      <c r="M902" t="str">
        <f t="shared" si="221"/>
        <v>East Hartford town</v>
      </c>
      <c r="N902">
        <f t="shared" si="215"/>
        <v>2</v>
      </c>
      <c r="O902" t="b">
        <f t="shared" si="216"/>
        <v>0</v>
      </c>
      <c r="P902" t="str">
        <f t="shared" si="217"/>
        <v/>
      </c>
      <c r="Q902" t="str">
        <f t="shared" ca="1" si="218"/>
        <v/>
      </c>
      <c r="W902">
        <v>22630</v>
      </c>
      <c r="Z902" t="str">
        <f t="shared" si="219"/>
        <v/>
      </c>
    </row>
    <row r="903" spans="1:26" x14ac:dyDescent="0.2">
      <c r="A903" s="1"/>
      <c r="B903" s="1"/>
      <c r="C903" s="1"/>
      <c r="D903" s="1"/>
      <c r="E903" s="1" t="s">
        <v>45</v>
      </c>
      <c r="F903" s="1" t="s">
        <v>35</v>
      </c>
      <c r="G903" s="1" t="s">
        <v>1042</v>
      </c>
      <c r="H903">
        <f t="shared" si="214"/>
        <v>7</v>
      </c>
      <c r="I903">
        <f>IF(ISBLANK(A903),I902/1,LOOKUP(Sheet1!G903,FIPS!A$3:A$55,FIPS!C$3:C$55))</f>
        <v>9</v>
      </c>
      <c r="J903" t="b">
        <f t="shared" si="212"/>
        <v>0</v>
      </c>
      <c r="K903" t="str">
        <f t="shared" si="220"/>
        <v/>
      </c>
      <c r="L903" t="b">
        <f t="shared" si="213"/>
        <v>1</v>
      </c>
      <c r="M903" t="str">
        <f t="shared" si="221"/>
        <v>Enfield town</v>
      </c>
      <c r="N903">
        <f t="shared" si="215"/>
        <v>2</v>
      </c>
      <c r="O903" t="b">
        <f t="shared" si="216"/>
        <v>0</v>
      </c>
      <c r="P903" t="str">
        <f t="shared" si="217"/>
        <v/>
      </c>
      <c r="Q903" t="str">
        <f t="shared" ca="1" si="218"/>
        <v/>
      </c>
      <c r="W903">
        <v>25990</v>
      </c>
      <c r="Z903" t="str">
        <f t="shared" si="219"/>
        <v/>
      </c>
    </row>
    <row r="904" spans="1:26" x14ac:dyDescent="0.2">
      <c r="A904" s="1"/>
      <c r="B904" s="1"/>
      <c r="C904" s="1"/>
      <c r="D904" s="1"/>
      <c r="E904" s="1" t="s">
        <v>107</v>
      </c>
      <c r="F904" s="1" t="s">
        <v>35</v>
      </c>
      <c r="G904" s="1" t="s">
        <v>1043</v>
      </c>
      <c r="H904">
        <f t="shared" si="214"/>
        <v>7</v>
      </c>
      <c r="I904">
        <f>IF(ISBLANK(A904),I903/1,LOOKUP(Sheet1!G904,FIPS!A$3:A$55,FIPS!C$3:C$55))</f>
        <v>9</v>
      </c>
      <c r="J904" t="b">
        <f t="shared" si="212"/>
        <v>0</v>
      </c>
      <c r="K904" t="str">
        <f t="shared" si="220"/>
        <v/>
      </c>
      <c r="L904" t="b">
        <f t="shared" si="213"/>
        <v>1</v>
      </c>
      <c r="M904" t="str">
        <f t="shared" si="221"/>
        <v>Glastonbury town</v>
      </c>
      <c r="N904">
        <f t="shared" si="215"/>
        <v>2</v>
      </c>
      <c r="O904" t="b">
        <f t="shared" si="216"/>
        <v>0</v>
      </c>
      <c r="P904" t="str">
        <f t="shared" si="217"/>
        <v/>
      </c>
      <c r="Q904" t="str">
        <f t="shared" ca="1" si="218"/>
        <v/>
      </c>
      <c r="W904">
        <v>31240</v>
      </c>
      <c r="Z904" t="str">
        <f t="shared" si="219"/>
        <v/>
      </c>
    </row>
    <row r="905" spans="1:26" x14ac:dyDescent="0.2">
      <c r="A905" s="1"/>
      <c r="B905" s="1"/>
      <c r="C905" s="1"/>
      <c r="D905" s="1"/>
      <c r="E905" s="1" t="s">
        <v>57</v>
      </c>
      <c r="F905" s="1" t="s">
        <v>132</v>
      </c>
      <c r="G905" s="1" t="s">
        <v>1039</v>
      </c>
      <c r="H905">
        <f t="shared" si="214"/>
        <v>7</v>
      </c>
      <c r="I905">
        <f>IF(ISBLANK(A905),I904/1,LOOKUP(Sheet1!G905,FIPS!A$3:A$55,FIPS!C$3:C$55))</f>
        <v>9</v>
      </c>
      <c r="J905" t="b">
        <f t="shared" si="212"/>
        <v>0</v>
      </c>
      <c r="K905" t="str">
        <f t="shared" si="220"/>
        <v/>
      </c>
      <c r="L905" t="b">
        <f t="shared" si="213"/>
        <v>1</v>
      </c>
      <c r="M905" t="str">
        <f t="shared" si="221"/>
        <v>Hartford</v>
      </c>
      <c r="N905">
        <f t="shared" si="208"/>
        <v>2</v>
      </c>
      <c r="O905" t="b">
        <f t="shared" si="209"/>
        <v>0</v>
      </c>
      <c r="P905" t="str">
        <f t="shared" si="210"/>
        <v/>
      </c>
      <c r="Q905" t="str">
        <f t="shared" ca="1" si="211"/>
        <v/>
      </c>
      <c r="W905">
        <v>37000</v>
      </c>
      <c r="Z905" t="str">
        <f t="shared" si="219"/>
        <v/>
      </c>
    </row>
    <row r="906" spans="1:26" x14ac:dyDescent="0.2">
      <c r="A906" s="1"/>
      <c r="B906" s="1"/>
      <c r="C906" s="1"/>
      <c r="D906" s="1"/>
      <c r="E906" s="1" t="s">
        <v>59</v>
      </c>
      <c r="F906" s="1" t="s">
        <v>70</v>
      </c>
      <c r="G906" s="1" t="s">
        <v>1044</v>
      </c>
      <c r="H906">
        <f t="shared" si="214"/>
        <v>7</v>
      </c>
      <c r="I906">
        <f>IF(ISBLANK(A906),I905/1,LOOKUP(Sheet1!G906,FIPS!A$3:A$55,FIPS!C$3:C$55))</f>
        <v>9</v>
      </c>
      <c r="J906" t="b">
        <f t="shared" si="212"/>
        <v>0</v>
      </c>
      <c r="K906" t="str">
        <f t="shared" si="220"/>
        <v/>
      </c>
      <c r="L906" t="b">
        <f t="shared" si="213"/>
        <v>1</v>
      </c>
      <c r="M906" t="str">
        <f t="shared" si="221"/>
        <v>Manchester town</v>
      </c>
      <c r="N906">
        <f t="shared" si="208"/>
        <v>2</v>
      </c>
      <c r="O906" t="b">
        <f t="shared" si="209"/>
        <v>0</v>
      </c>
      <c r="P906" t="str">
        <f t="shared" si="210"/>
        <v/>
      </c>
      <c r="Q906" t="str">
        <f t="shared" ca="1" si="211"/>
        <v/>
      </c>
      <c r="W906">
        <v>44700</v>
      </c>
      <c r="Z906" t="str">
        <f t="shared" si="219"/>
        <v/>
      </c>
    </row>
    <row r="907" spans="1:26" x14ac:dyDescent="0.2">
      <c r="A907" s="1"/>
      <c r="B907" s="1"/>
      <c r="C907" s="1"/>
      <c r="D907" s="1"/>
      <c r="E907" s="1" t="s">
        <v>37</v>
      </c>
      <c r="F907" s="1" t="s">
        <v>70</v>
      </c>
      <c r="G907" s="1" t="s">
        <v>1045</v>
      </c>
      <c r="H907">
        <f t="shared" si="214"/>
        <v>7</v>
      </c>
      <c r="I907">
        <f>IF(ISBLANK(A907),I906/1,LOOKUP(Sheet1!G907,FIPS!A$3:A$55,FIPS!C$3:C$55))</f>
        <v>9</v>
      </c>
      <c r="J907" t="b">
        <f t="shared" si="212"/>
        <v>0</v>
      </c>
      <c r="K907" t="str">
        <f t="shared" si="220"/>
        <v/>
      </c>
      <c r="L907" t="b">
        <f t="shared" si="213"/>
        <v>1</v>
      </c>
      <c r="M907" t="str">
        <f t="shared" si="221"/>
        <v>New Brltaln</v>
      </c>
      <c r="N907">
        <f t="shared" si="208"/>
        <v>2</v>
      </c>
      <c r="O907" t="b">
        <f t="shared" si="209"/>
        <v>0</v>
      </c>
      <c r="P907" t="str">
        <f t="shared" si="210"/>
        <v/>
      </c>
      <c r="Q907" t="str">
        <f t="shared" ca="1" si="211"/>
        <v/>
      </c>
      <c r="W907">
        <v>50370</v>
      </c>
      <c r="Z907" t="str">
        <f t="shared" si="219"/>
        <v/>
      </c>
    </row>
    <row r="908" spans="1:26" x14ac:dyDescent="0.2">
      <c r="A908" s="1"/>
      <c r="B908" s="1"/>
      <c r="C908" s="1"/>
      <c r="D908" s="1"/>
      <c r="E908" s="1" t="s">
        <v>80</v>
      </c>
      <c r="F908" s="1" t="s">
        <v>35</v>
      </c>
      <c r="G908" s="1" t="s">
        <v>1046</v>
      </c>
      <c r="H908">
        <f t="shared" si="214"/>
        <v>7</v>
      </c>
      <c r="I908">
        <f>IF(ISBLANK(A908),I907/1,LOOKUP(Sheet1!G908,FIPS!A$3:A$55,FIPS!C$3:C$55))</f>
        <v>9</v>
      </c>
      <c r="J908" t="b">
        <f t="shared" si="212"/>
        <v>0</v>
      </c>
      <c r="K908" t="str">
        <f t="shared" si="220"/>
        <v/>
      </c>
      <c r="L908" t="b">
        <f t="shared" si="213"/>
        <v>1</v>
      </c>
      <c r="M908" t="str">
        <f t="shared" si="221"/>
        <v>Newlngton town</v>
      </c>
      <c r="N908">
        <f t="shared" si="208"/>
        <v>2</v>
      </c>
      <c r="O908" t="b">
        <f t="shared" si="209"/>
        <v>0</v>
      </c>
      <c r="P908" t="str">
        <f t="shared" si="210"/>
        <v/>
      </c>
      <c r="Q908" t="str">
        <f t="shared" ca="1" si="211"/>
        <v/>
      </c>
      <c r="W908">
        <v>52210</v>
      </c>
      <c r="Z908" t="str">
        <f t="shared" si="219"/>
        <v/>
      </c>
    </row>
    <row r="909" spans="1:26" x14ac:dyDescent="0.2">
      <c r="A909" s="1"/>
      <c r="B909" s="1"/>
      <c r="C909" s="1"/>
      <c r="D909" s="1"/>
      <c r="E909" s="1" t="s">
        <v>92</v>
      </c>
      <c r="F909" s="1" t="s">
        <v>6</v>
      </c>
      <c r="G909" s="1" t="s">
        <v>1047</v>
      </c>
      <c r="H909">
        <f t="shared" si="214"/>
        <v>7</v>
      </c>
      <c r="I909">
        <f>IF(ISBLANK(A909),I908/1,LOOKUP(Sheet1!G909,FIPS!A$3:A$55,FIPS!C$3:C$55))</f>
        <v>9</v>
      </c>
      <c r="J909" t="b">
        <f t="shared" si="212"/>
        <v>0</v>
      </c>
      <c r="K909" t="str">
        <f t="shared" si="220"/>
        <v/>
      </c>
      <c r="L909" t="b">
        <f t="shared" si="213"/>
        <v>1</v>
      </c>
      <c r="M909" t="str">
        <f t="shared" si="221"/>
        <v>Plainville town</v>
      </c>
      <c r="N909">
        <f t="shared" si="208"/>
        <v>2</v>
      </c>
      <c r="O909" t="b">
        <f t="shared" si="209"/>
        <v>0</v>
      </c>
      <c r="P909" t="str">
        <f t="shared" si="210"/>
        <v/>
      </c>
      <c r="Q909" t="str">
        <f t="shared" ca="1" si="211"/>
        <v/>
      </c>
      <c r="W909">
        <v>60120</v>
      </c>
      <c r="Z909" t="str">
        <f t="shared" si="219"/>
        <v/>
      </c>
    </row>
    <row r="910" spans="1:26" x14ac:dyDescent="0.2">
      <c r="A910" s="1"/>
      <c r="B910" s="1"/>
      <c r="C910" s="1"/>
      <c r="D910" s="1"/>
      <c r="E910" s="1" t="s">
        <v>25</v>
      </c>
      <c r="F910" s="1" t="s">
        <v>6</v>
      </c>
      <c r="G910" s="1" t="s">
        <v>1048</v>
      </c>
      <c r="H910">
        <f t="shared" si="214"/>
        <v>7</v>
      </c>
      <c r="I910">
        <f>IF(ISBLANK(A910),I909/1,LOOKUP(Sheet1!G910,FIPS!A$3:A$55,FIPS!C$3:C$55))</f>
        <v>9</v>
      </c>
      <c r="J910" t="b">
        <f t="shared" si="212"/>
        <v>0</v>
      </c>
      <c r="K910" t="str">
        <f t="shared" si="220"/>
        <v/>
      </c>
      <c r="L910" t="b">
        <f t="shared" si="213"/>
        <v>1</v>
      </c>
      <c r="M910" t="str">
        <f t="shared" si="221"/>
        <v>Rocky Hill town</v>
      </c>
      <c r="N910">
        <f t="shared" si="208"/>
        <v>2</v>
      </c>
      <c r="O910" t="b">
        <f t="shared" si="209"/>
        <v>0</v>
      </c>
      <c r="P910" t="str">
        <f t="shared" si="210"/>
        <v/>
      </c>
      <c r="Q910" t="str">
        <f t="shared" ca="1" si="211"/>
        <v/>
      </c>
      <c r="W910">
        <v>65370</v>
      </c>
      <c r="Z910" t="str">
        <f t="shared" si="219"/>
        <v/>
      </c>
    </row>
    <row r="911" spans="1:26" x14ac:dyDescent="0.2">
      <c r="A911" s="1"/>
      <c r="B911" s="1"/>
      <c r="C911" s="1"/>
      <c r="D911" s="1"/>
      <c r="E911" s="1" t="s">
        <v>96</v>
      </c>
      <c r="F911" s="1" t="s">
        <v>35</v>
      </c>
      <c r="G911" s="1" t="s">
        <v>1049</v>
      </c>
      <c r="H911">
        <f t="shared" si="214"/>
        <v>7</v>
      </c>
      <c r="I911">
        <f>IF(ISBLANK(A911),I910/1,LOOKUP(Sheet1!G911,FIPS!A$3:A$55,FIPS!C$3:C$55))</f>
        <v>9</v>
      </c>
      <c r="J911" t="b">
        <f t="shared" si="212"/>
        <v>0</v>
      </c>
      <c r="K911" t="str">
        <f t="shared" si="220"/>
        <v/>
      </c>
      <c r="L911" t="b">
        <f t="shared" si="213"/>
        <v>1</v>
      </c>
      <c r="M911" t="str">
        <f t="shared" si="221"/>
        <v>Southington town</v>
      </c>
      <c r="N911">
        <f t="shared" si="208"/>
        <v>2</v>
      </c>
      <c r="O911" t="b">
        <f t="shared" si="209"/>
        <v>0</v>
      </c>
      <c r="P911" t="str">
        <f t="shared" si="210"/>
        <v/>
      </c>
      <c r="Q911" t="str">
        <f t="shared" ca="1" si="211"/>
        <v/>
      </c>
      <c r="W911">
        <v>70550</v>
      </c>
      <c r="Z911" t="str">
        <f t="shared" si="219"/>
        <v/>
      </c>
    </row>
    <row r="912" spans="1:26" x14ac:dyDescent="0.2">
      <c r="A912" s="1"/>
      <c r="B912" s="1"/>
      <c r="C912" s="1"/>
      <c r="D912" s="1"/>
      <c r="E912" s="1" t="s">
        <v>127</v>
      </c>
      <c r="F912" s="1" t="s">
        <v>70</v>
      </c>
      <c r="G912" s="1" t="s">
        <v>1050</v>
      </c>
      <c r="H912">
        <f t="shared" si="214"/>
        <v>7</v>
      </c>
      <c r="I912">
        <f>IF(ISBLANK(A912),I911/1,LOOKUP(Sheet1!G912,FIPS!A$3:A$55,FIPS!C$3:C$55))</f>
        <v>9</v>
      </c>
      <c r="J912" t="b">
        <f t="shared" si="212"/>
        <v>0</v>
      </c>
      <c r="K912" t="str">
        <f t="shared" si="220"/>
        <v/>
      </c>
      <c r="L912" t="b">
        <f t="shared" si="213"/>
        <v>1</v>
      </c>
      <c r="M912" t="str">
        <f t="shared" si="221"/>
        <v>West Hartford town</v>
      </c>
      <c r="N912">
        <f t="shared" si="208"/>
        <v>2</v>
      </c>
      <c r="O912" t="b">
        <f t="shared" si="209"/>
        <v>0</v>
      </c>
      <c r="P912" t="str">
        <f t="shared" si="210"/>
        <v/>
      </c>
      <c r="Q912" t="str">
        <f t="shared" ca="1" si="211"/>
        <v/>
      </c>
      <c r="W912">
        <v>82590</v>
      </c>
      <c r="Z912" t="str">
        <f t="shared" si="219"/>
        <v/>
      </c>
    </row>
    <row r="913" spans="1:26" x14ac:dyDescent="0.2">
      <c r="A913" s="1"/>
      <c r="B913" s="1"/>
      <c r="C913" s="1"/>
      <c r="D913" s="1"/>
      <c r="E913" s="1" t="s">
        <v>139</v>
      </c>
      <c r="F913" s="1" t="s">
        <v>35</v>
      </c>
      <c r="G913" s="1" t="s">
        <v>1051</v>
      </c>
      <c r="H913">
        <f t="shared" si="214"/>
        <v>7</v>
      </c>
      <c r="I913">
        <f>IF(ISBLANK(A913),I912/1,LOOKUP(Sheet1!G913,FIPS!A$3:A$55,FIPS!C$3:C$55))</f>
        <v>9</v>
      </c>
      <c r="J913" t="b">
        <f t="shared" si="212"/>
        <v>0</v>
      </c>
      <c r="K913" t="str">
        <f t="shared" si="220"/>
        <v/>
      </c>
      <c r="L913" t="b">
        <f t="shared" si="213"/>
        <v>1</v>
      </c>
      <c r="M913" t="str">
        <f t="shared" si="221"/>
        <v>Wethersfield town</v>
      </c>
      <c r="N913">
        <f t="shared" si="208"/>
        <v>2</v>
      </c>
      <c r="O913" t="b">
        <f t="shared" si="209"/>
        <v>0</v>
      </c>
      <c r="P913" t="str">
        <f t="shared" si="210"/>
        <v/>
      </c>
      <c r="Q913" t="str">
        <f t="shared" ca="1" si="211"/>
        <v/>
      </c>
      <c r="W913">
        <v>84900</v>
      </c>
      <c r="Z913" t="str">
        <f t="shared" si="219"/>
        <v/>
      </c>
    </row>
    <row r="914" spans="1:26" x14ac:dyDescent="0.2">
      <c r="A914" s="1"/>
      <c r="B914" s="1"/>
      <c r="C914" s="1"/>
      <c r="D914" s="1"/>
      <c r="E914" s="1" t="s">
        <v>114</v>
      </c>
      <c r="F914" s="1" t="s">
        <v>6</v>
      </c>
      <c r="G914" s="1" t="s">
        <v>1052</v>
      </c>
      <c r="H914">
        <f t="shared" si="214"/>
        <v>7</v>
      </c>
      <c r="I914">
        <f>IF(ISBLANK(A914),I913/1,LOOKUP(Sheet1!G914,FIPS!A$3:A$55,FIPS!C$3:C$55))</f>
        <v>9</v>
      </c>
      <c r="J914" t="b">
        <f t="shared" si="212"/>
        <v>0</v>
      </c>
      <c r="K914" t="str">
        <f t="shared" si="220"/>
        <v/>
      </c>
      <c r="L914" t="b">
        <f t="shared" si="213"/>
        <v>1</v>
      </c>
      <c r="M914" t="str">
        <f t="shared" si="221"/>
        <v>Windsor Locks town</v>
      </c>
      <c r="N914">
        <f t="shared" si="208"/>
        <v>2</v>
      </c>
      <c r="O914" t="b">
        <f t="shared" si="209"/>
        <v>0</v>
      </c>
      <c r="P914" t="str">
        <f t="shared" si="210"/>
        <v/>
      </c>
      <c r="Q914" t="str">
        <f t="shared" ca="1" si="211"/>
        <v/>
      </c>
      <c r="W914">
        <v>87070</v>
      </c>
      <c r="Z914" t="str">
        <f t="shared" si="219"/>
        <v/>
      </c>
    </row>
    <row r="915" spans="1:26" x14ac:dyDescent="0.2">
      <c r="A915" s="1"/>
      <c r="B915" s="1"/>
      <c r="C915" s="1"/>
      <c r="D915" s="1"/>
      <c r="E915" s="1" t="s">
        <v>143</v>
      </c>
      <c r="F915" s="1" t="s">
        <v>35</v>
      </c>
      <c r="G915" s="1" t="s">
        <v>1053</v>
      </c>
      <c r="H915">
        <f t="shared" si="214"/>
        <v>7</v>
      </c>
      <c r="I915">
        <f>IF(ISBLANK(A915),I914/1,LOOKUP(Sheet1!G915,FIPS!A$3:A$55,FIPS!C$3:C$55))</f>
        <v>9</v>
      </c>
      <c r="J915" t="b">
        <f t="shared" si="212"/>
        <v>0</v>
      </c>
      <c r="K915" t="str">
        <f t="shared" si="220"/>
        <v/>
      </c>
      <c r="L915" t="b">
        <f t="shared" si="213"/>
        <v>1</v>
      </c>
      <c r="M915" t="str">
        <f t="shared" si="221"/>
        <v>Windsor town</v>
      </c>
      <c r="N915">
        <f t="shared" si="208"/>
        <v>2</v>
      </c>
      <c r="O915" t="b">
        <f t="shared" si="209"/>
        <v>0</v>
      </c>
      <c r="P915" t="str">
        <f t="shared" si="210"/>
        <v/>
      </c>
      <c r="Q915" t="str">
        <f t="shared" ca="1" si="211"/>
        <v/>
      </c>
      <c r="W915">
        <v>87000</v>
      </c>
      <c r="Z915" t="str">
        <f t="shared" si="219"/>
        <v/>
      </c>
    </row>
    <row r="916" spans="1:26" x14ac:dyDescent="0.2">
      <c r="A916" s="1"/>
      <c r="B916" s="1"/>
      <c r="C916" s="1"/>
      <c r="D916" s="1"/>
      <c r="E916" s="1" t="s">
        <v>8</v>
      </c>
      <c r="F916" s="1" t="s">
        <v>9</v>
      </c>
      <c r="G916" s="1" t="s">
        <v>1038</v>
      </c>
      <c r="H916">
        <f t="shared" si="214"/>
        <v>7</v>
      </c>
      <c r="I916">
        <f>IF(ISBLANK(A916),I915/1,LOOKUP(Sheet1!G916,FIPS!A$3:A$55,FIPS!C$3:C$55))</f>
        <v>9</v>
      </c>
      <c r="J916" t="b">
        <f t="shared" si="212"/>
        <v>0</v>
      </c>
      <c r="K916" t="str">
        <f t="shared" si="220"/>
        <v/>
      </c>
      <c r="L916" t="b">
        <f t="shared" si="213"/>
        <v>0</v>
      </c>
      <c r="M916" t="str">
        <f t="shared" si="221"/>
        <v/>
      </c>
      <c r="N916">
        <f t="shared" si="208"/>
        <v>2</v>
      </c>
      <c r="O916" t="b">
        <f t="shared" si="209"/>
        <v>1</v>
      </c>
      <c r="P916">
        <f t="shared" si="210"/>
        <v>15</v>
      </c>
      <c r="Q916" t="str">
        <f t="shared" ca="1" si="211"/>
        <v>005,011,013,015,018,019,024,026,031,032,034,042,045,046,047</v>
      </c>
      <c r="W916">
        <v>99999</v>
      </c>
      <c r="Z916" t="str">
        <f t="shared" si="219"/>
        <v/>
      </c>
    </row>
    <row r="917" spans="1:26" x14ac:dyDescent="0.2">
      <c r="A917" s="1"/>
      <c r="B917" s="1" t="s">
        <v>16</v>
      </c>
      <c r="C917" s="1" t="s">
        <v>17</v>
      </c>
      <c r="D917" s="1" t="s">
        <v>18</v>
      </c>
      <c r="E917" s="1"/>
      <c r="F917" s="1"/>
      <c r="G917" s="1" t="s">
        <v>1054</v>
      </c>
      <c r="H917">
        <f t="shared" si="214"/>
        <v>7</v>
      </c>
      <c r="I917">
        <f>IF(ISBLANK(A917),I916/1,LOOKUP(Sheet1!G917,FIPS!A$3:A$55,FIPS!C$3:C$55))</f>
        <v>9</v>
      </c>
      <c r="J917" t="b">
        <f t="shared" si="212"/>
        <v>1</v>
      </c>
      <c r="K917" t="str">
        <f t="shared" si="220"/>
        <v>Lltchfield</v>
      </c>
      <c r="L917" t="b">
        <f t="shared" si="213"/>
        <v>0</v>
      </c>
      <c r="M917" t="str">
        <f t="shared" si="221"/>
        <v/>
      </c>
      <c r="N917">
        <f t="shared" si="208"/>
        <v>3</v>
      </c>
      <c r="O917" t="b">
        <f t="shared" si="209"/>
        <v>0</v>
      </c>
      <c r="P917" t="str">
        <f t="shared" si="210"/>
        <v/>
      </c>
      <c r="Q917" t="str">
        <f t="shared" ca="1" si="211"/>
        <v/>
      </c>
      <c r="T917">
        <v>5</v>
      </c>
      <c r="U917">
        <v>3</v>
      </c>
      <c r="V917">
        <v>0</v>
      </c>
      <c r="Z917" t="str">
        <f t="shared" si="219"/>
        <v/>
      </c>
    </row>
    <row r="918" spans="1:26" x14ac:dyDescent="0.2">
      <c r="A918" s="1"/>
      <c r="B918" s="1"/>
      <c r="C918" s="1"/>
      <c r="D918" s="1"/>
      <c r="E918" s="1" t="s">
        <v>103</v>
      </c>
      <c r="F918" s="1" t="s">
        <v>35</v>
      </c>
      <c r="G918" s="1" t="s">
        <v>1055</v>
      </c>
      <c r="H918">
        <f t="shared" si="214"/>
        <v>7</v>
      </c>
      <c r="I918">
        <f>IF(ISBLANK(A918),I917/1,LOOKUP(Sheet1!G918,FIPS!A$3:A$55,FIPS!C$3:C$55))</f>
        <v>9</v>
      </c>
      <c r="J918" t="b">
        <f t="shared" si="212"/>
        <v>0</v>
      </c>
      <c r="K918" t="str">
        <f t="shared" si="220"/>
        <v/>
      </c>
      <c r="L918" t="b">
        <f t="shared" si="213"/>
        <v>1</v>
      </c>
      <c r="M918" t="str">
        <f t="shared" si="221"/>
        <v>Torrington</v>
      </c>
      <c r="N918">
        <f t="shared" si="208"/>
        <v>3</v>
      </c>
      <c r="O918" t="b">
        <f t="shared" si="209"/>
        <v>0</v>
      </c>
      <c r="P918" t="str">
        <f t="shared" si="210"/>
        <v/>
      </c>
      <c r="Q918" t="str">
        <f t="shared" ca="1" si="211"/>
        <v/>
      </c>
      <c r="W918">
        <v>76500</v>
      </c>
      <c r="Z918" t="str">
        <f t="shared" si="219"/>
        <v/>
      </c>
    </row>
    <row r="919" spans="1:26" x14ac:dyDescent="0.2">
      <c r="A919" s="1"/>
      <c r="B919" s="1"/>
      <c r="C919" s="1"/>
      <c r="D919" s="1"/>
      <c r="E919" s="1" t="s">
        <v>8</v>
      </c>
      <c r="F919" s="1" t="s">
        <v>9</v>
      </c>
      <c r="G919" s="1" t="s">
        <v>1038</v>
      </c>
      <c r="H919">
        <f t="shared" si="214"/>
        <v>7</v>
      </c>
      <c r="I919">
        <f>IF(ISBLANK(A919),I918/1,LOOKUP(Sheet1!G919,FIPS!A$3:A$55,FIPS!C$3:C$55))</f>
        <v>9</v>
      </c>
      <c r="J919" t="b">
        <f t="shared" si="212"/>
        <v>0</v>
      </c>
      <c r="K919" t="str">
        <f t="shared" si="220"/>
        <v/>
      </c>
      <c r="L919" t="b">
        <f t="shared" si="213"/>
        <v>0</v>
      </c>
      <c r="M919" t="str">
        <f t="shared" si="221"/>
        <v/>
      </c>
      <c r="N919">
        <f t="shared" ref="N919:N983" si="222">IF(ISBLANK(A919),IF(ISBLANK(B919),N918,B919/1),"")</f>
        <v>3</v>
      </c>
      <c r="O919" t="b">
        <f t="shared" ref="O919:O983" si="223">AND(ISNUMBER(N919),E919="999",NOT(J919))</f>
        <v>1</v>
      </c>
      <c r="P919">
        <f t="shared" ref="P919:P983" si="224">IF(O919,17-MATCH(N919-1,N901:N918),"")</f>
        <v>1</v>
      </c>
      <c r="Q919" t="str">
        <f t="shared" ref="Q919:Q983" ca="1" si="225">IF(O919,_xlfn.TEXTJOIN(",",TRUE,INDIRECT(_xlfn.CONCAT("E",(ROW()-P919),":E",(ROW()-1)),TRUE)),"")</f>
        <v>037</v>
      </c>
      <c r="W919">
        <v>99999</v>
      </c>
      <c r="Z919" t="str">
        <f t="shared" si="219"/>
        <v/>
      </c>
    </row>
    <row r="920" spans="1:26" x14ac:dyDescent="0.2">
      <c r="A920" s="1"/>
      <c r="B920" s="1" t="s">
        <v>22</v>
      </c>
      <c r="C920" s="1" t="s">
        <v>707</v>
      </c>
      <c r="D920" s="1" t="s">
        <v>26</v>
      </c>
      <c r="E920" s="1"/>
      <c r="F920" s="1"/>
      <c r="G920" s="1" t="s">
        <v>1056</v>
      </c>
      <c r="H920">
        <f t="shared" si="214"/>
        <v>7</v>
      </c>
      <c r="I920">
        <f>IF(ISBLANK(A920),I919/1,LOOKUP(Sheet1!G920,FIPS!A$3:A$55,FIPS!C$3:C$55))</f>
        <v>9</v>
      </c>
      <c r="J920" t="b">
        <f t="shared" si="212"/>
        <v>1</v>
      </c>
      <c r="K920" t="str">
        <f t="shared" si="220"/>
        <v>Middlesex</v>
      </c>
      <c r="L920" t="b">
        <f t="shared" si="213"/>
        <v>0</v>
      </c>
      <c r="M920" t="str">
        <f t="shared" si="221"/>
        <v/>
      </c>
      <c r="N920">
        <f t="shared" si="222"/>
        <v>4</v>
      </c>
      <c r="O920" t="b">
        <f t="shared" si="223"/>
        <v>0</v>
      </c>
      <c r="P920" t="str">
        <f t="shared" si="224"/>
        <v/>
      </c>
      <c r="Q920" t="str">
        <f t="shared" ca="1" si="225"/>
        <v/>
      </c>
      <c r="T920">
        <v>7</v>
      </c>
      <c r="U920">
        <v>3</v>
      </c>
      <c r="V920">
        <v>3283</v>
      </c>
      <c r="Z920" t="str">
        <f t="shared" si="219"/>
        <v/>
      </c>
    </row>
    <row r="921" spans="1:26" x14ac:dyDescent="0.2">
      <c r="A921" s="1"/>
      <c r="B921" s="1"/>
      <c r="C921" s="1"/>
      <c r="D921" s="1"/>
      <c r="E921" s="1" t="s">
        <v>63</v>
      </c>
      <c r="F921" s="1" t="s">
        <v>35</v>
      </c>
      <c r="G921" s="1" t="s">
        <v>1057</v>
      </c>
      <c r="H921">
        <f t="shared" si="214"/>
        <v>7</v>
      </c>
      <c r="I921">
        <f>IF(ISBLANK(A921),I920/1,LOOKUP(Sheet1!G921,FIPS!A$3:A$55,FIPS!C$3:C$55))</f>
        <v>9</v>
      </c>
      <c r="J921" t="b">
        <f t="shared" si="212"/>
        <v>0</v>
      </c>
      <c r="K921" t="str">
        <f t="shared" si="220"/>
        <v/>
      </c>
      <c r="L921" t="b">
        <f t="shared" si="213"/>
        <v>1</v>
      </c>
      <c r="M921" t="str">
        <f t="shared" si="221"/>
        <v>Mlddletown</v>
      </c>
      <c r="N921">
        <f t="shared" si="222"/>
        <v>4</v>
      </c>
      <c r="O921" t="b">
        <f t="shared" si="223"/>
        <v>0</v>
      </c>
      <c r="P921" t="str">
        <f t="shared" si="224"/>
        <v/>
      </c>
      <c r="Q921" t="str">
        <f t="shared" ca="1" si="225"/>
        <v/>
      </c>
      <c r="W921">
        <v>47290</v>
      </c>
      <c r="Z921" t="str">
        <f t="shared" si="219"/>
        <v/>
      </c>
    </row>
    <row r="922" spans="1:26" x14ac:dyDescent="0.2">
      <c r="A922" s="1"/>
      <c r="B922" s="1"/>
      <c r="C922" s="1"/>
      <c r="D922" s="1"/>
      <c r="E922" s="1" t="s">
        <v>8</v>
      </c>
      <c r="F922" s="1" t="s">
        <v>9</v>
      </c>
      <c r="G922" s="1" t="s">
        <v>1038</v>
      </c>
      <c r="H922">
        <f t="shared" si="214"/>
        <v>7</v>
      </c>
      <c r="I922">
        <f>IF(ISBLANK(A922),I921/1,LOOKUP(Sheet1!G922,FIPS!A$3:A$55,FIPS!C$3:C$55))</f>
        <v>9</v>
      </c>
      <c r="J922" t="b">
        <f t="shared" si="212"/>
        <v>0</v>
      </c>
      <c r="K922" t="str">
        <f t="shared" si="220"/>
        <v/>
      </c>
      <c r="L922" t="b">
        <f t="shared" si="213"/>
        <v>0</v>
      </c>
      <c r="M922" t="str">
        <f t="shared" si="221"/>
        <v/>
      </c>
      <c r="N922">
        <f t="shared" si="222"/>
        <v>4</v>
      </c>
      <c r="O922" t="b">
        <f t="shared" si="223"/>
        <v>1</v>
      </c>
      <c r="P922">
        <f t="shared" si="224"/>
        <v>1</v>
      </c>
      <c r="Q922" t="str">
        <f t="shared" ca="1" si="225"/>
        <v>021</v>
      </c>
      <c r="W922">
        <v>99999</v>
      </c>
      <c r="Z922" t="str">
        <f t="shared" si="219"/>
        <v/>
      </c>
    </row>
    <row r="923" spans="1:26" x14ac:dyDescent="0.2">
      <c r="A923" s="1"/>
      <c r="B923" s="1" t="s">
        <v>24</v>
      </c>
      <c r="C923" s="1" t="s">
        <v>559</v>
      </c>
      <c r="D923" s="1" t="s">
        <v>26</v>
      </c>
      <c r="E923" s="1"/>
      <c r="F923" s="1"/>
      <c r="G923" s="1" t="s">
        <v>1058</v>
      </c>
      <c r="H923">
        <f t="shared" si="214"/>
        <v>7</v>
      </c>
      <c r="I923">
        <f>IF(ISBLANK(A923),I922/1,LOOKUP(Sheet1!G923,FIPS!A$3:A$55,FIPS!C$3:C$55))</f>
        <v>9</v>
      </c>
      <c r="J923" t="b">
        <f t="shared" si="212"/>
        <v>1</v>
      </c>
      <c r="K923" t="str">
        <f t="shared" si="220"/>
        <v>New Haven</v>
      </c>
      <c r="L923" t="b">
        <f t="shared" si="213"/>
        <v>0</v>
      </c>
      <c r="M923" t="str">
        <f t="shared" si="221"/>
        <v/>
      </c>
      <c r="N923">
        <f t="shared" si="222"/>
        <v>5</v>
      </c>
      <c r="O923" t="b">
        <f t="shared" si="223"/>
        <v>0</v>
      </c>
      <c r="P923" t="str">
        <f t="shared" si="224"/>
        <v/>
      </c>
      <c r="Q923" t="str">
        <f t="shared" ca="1" si="225"/>
        <v/>
      </c>
      <c r="T923">
        <v>9</v>
      </c>
      <c r="U923">
        <v>1</v>
      </c>
      <c r="V923">
        <v>5483</v>
      </c>
      <c r="Z923" t="str">
        <f t="shared" si="219"/>
        <v/>
      </c>
    </row>
    <row r="924" spans="1:26" x14ac:dyDescent="0.2">
      <c r="A924" s="1"/>
      <c r="B924" s="1"/>
      <c r="C924" s="1"/>
      <c r="D924" s="1"/>
      <c r="E924" s="1" t="s">
        <v>2</v>
      </c>
      <c r="F924" s="1" t="s">
        <v>6</v>
      </c>
      <c r="G924" s="1" t="s">
        <v>1059</v>
      </c>
      <c r="H924">
        <f t="shared" si="214"/>
        <v>7</v>
      </c>
      <c r="I924">
        <f>IF(ISBLANK(A924),I923/1,LOOKUP(Sheet1!G924,FIPS!A$3:A$55,FIPS!C$3:C$55))</f>
        <v>9</v>
      </c>
      <c r="J924" t="b">
        <f t="shared" si="212"/>
        <v>0</v>
      </c>
      <c r="K924" t="str">
        <f t="shared" si="220"/>
        <v/>
      </c>
      <c r="L924" t="b">
        <f t="shared" si="213"/>
        <v>1</v>
      </c>
      <c r="M924" t="str">
        <f t="shared" si="221"/>
        <v>Ansonia</v>
      </c>
      <c r="N924">
        <f t="shared" si="222"/>
        <v>5</v>
      </c>
      <c r="O924" t="b">
        <f t="shared" si="223"/>
        <v>0</v>
      </c>
      <c r="P924" t="str">
        <f t="shared" si="224"/>
        <v/>
      </c>
      <c r="Q924" t="str">
        <f t="shared" ca="1" si="225"/>
        <v/>
      </c>
      <c r="W924">
        <v>1150</v>
      </c>
      <c r="Z924" t="str">
        <f t="shared" si="219"/>
        <v/>
      </c>
    </row>
    <row r="925" spans="1:26" x14ac:dyDescent="0.2">
      <c r="A925" s="1"/>
      <c r="B925" s="1"/>
      <c r="C925" s="1"/>
      <c r="D925" s="1"/>
      <c r="E925" s="1" t="s">
        <v>16</v>
      </c>
      <c r="F925" s="1" t="s">
        <v>35</v>
      </c>
      <c r="G925" s="1" t="s">
        <v>1060</v>
      </c>
      <c r="H925">
        <f t="shared" si="214"/>
        <v>7</v>
      </c>
      <c r="I925">
        <f>IF(ISBLANK(A925),I924/1,LOOKUP(Sheet1!G925,FIPS!A$3:A$55,FIPS!C$3:C$55))</f>
        <v>9</v>
      </c>
      <c r="J925" t="b">
        <f t="shared" si="212"/>
        <v>0</v>
      </c>
      <c r="K925" t="str">
        <f t="shared" si="220"/>
        <v/>
      </c>
      <c r="L925" t="b">
        <f t="shared" si="213"/>
        <v>1</v>
      </c>
      <c r="M925" t="str">
        <f t="shared" si="221"/>
        <v>Branford town</v>
      </c>
      <c r="N925">
        <f t="shared" si="222"/>
        <v>5</v>
      </c>
      <c r="O925" t="b">
        <f t="shared" si="223"/>
        <v>0</v>
      </c>
      <c r="P925" t="str">
        <f t="shared" si="224"/>
        <v/>
      </c>
      <c r="Q925" t="str">
        <f t="shared" ca="1" si="225"/>
        <v/>
      </c>
      <c r="W925">
        <v>7310</v>
      </c>
      <c r="Z925" t="str">
        <f t="shared" si="219"/>
        <v/>
      </c>
    </row>
    <row r="926" spans="1:26" x14ac:dyDescent="0.2">
      <c r="A926" s="1"/>
      <c r="B926" s="1"/>
      <c r="C926" s="1"/>
      <c r="D926" s="1"/>
      <c r="E926" s="1" t="s">
        <v>28</v>
      </c>
      <c r="F926" s="1" t="s">
        <v>35</v>
      </c>
      <c r="G926" s="1" t="s">
        <v>1061</v>
      </c>
      <c r="H926">
        <f t="shared" si="214"/>
        <v>7</v>
      </c>
      <c r="I926">
        <f>IF(ISBLANK(A926),I925/1,LOOKUP(Sheet1!G926,FIPS!A$3:A$55,FIPS!C$3:C$55))</f>
        <v>9</v>
      </c>
      <c r="J926" t="b">
        <f t="shared" ref="J926:J989" si="226">NOT(ISBLANK(B926))</f>
        <v>0</v>
      </c>
      <c r="K926" t="str">
        <f t="shared" si="220"/>
        <v/>
      </c>
      <c r="L926" t="b">
        <f t="shared" ref="L926:L989" si="227">IF(NOT(J926),AND(NOT(ISBLANK(E926)),E926&lt;&gt;"999"),FALSE())</f>
        <v>1</v>
      </c>
      <c r="M926" t="str">
        <f t="shared" si="221"/>
        <v>Cheshire town</v>
      </c>
      <c r="N926">
        <f t="shared" si="222"/>
        <v>5</v>
      </c>
      <c r="O926" t="b">
        <f t="shared" si="223"/>
        <v>0</v>
      </c>
      <c r="P926" t="str">
        <f t="shared" si="224"/>
        <v/>
      </c>
      <c r="Q926" t="str">
        <f t="shared" ca="1" si="225"/>
        <v/>
      </c>
      <c r="W926">
        <v>14160</v>
      </c>
      <c r="Z926" t="str">
        <f t="shared" si="219"/>
        <v/>
      </c>
    </row>
    <row r="927" spans="1:26" x14ac:dyDescent="0.2">
      <c r="A927" s="1"/>
      <c r="B927" s="1"/>
      <c r="C927" s="1"/>
      <c r="D927" s="1"/>
      <c r="E927" s="1" t="s">
        <v>39</v>
      </c>
      <c r="F927" s="1" t="s">
        <v>6</v>
      </c>
      <c r="G927" s="1" t="s">
        <v>1062</v>
      </c>
      <c r="H927">
        <f t="shared" si="214"/>
        <v>7</v>
      </c>
      <c r="I927">
        <f>IF(ISBLANK(A927),I926/1,LOOKUP(Sheet1!G927,FIPS!A$3:A$55,FIPS!C$3:C$55))</f>
        <v>9</v>
      </c>
      <c r="J927" t="b">
        <f t="shared" si="226"/>
        <v>0</v>
      </c>
      <c r="K927" t="str">
        <f t="shared" si="220"/>
        <v/>
      </c>
      <c r="L927" t="b">
        <f t="shared" si="227"/>
        <v>1</v>
      </c>
      <c r="M927" t="str">
        <f t="shared" si="221"/>
        <v>Derby</v>
      </c>
      <c r="N927">
        <f t="shared" si="222"/>
        <v>5</v>
      </c>
      <c r="O927" t="b">
        <f t="shared" si="223"/>
        <v>0</v>
      </c>
      <c r="P927" t="str">
        <f t="shared" si="224"/>
        <v/>
      </c>
      <c r="Q927" t="str">
        <f t="shared" ca="1" si="225"/>
        <v/>
      </c>
      <c r="W927">
        <v>19480</v>
      </c>
      <c r="Z927" t="str">
        <f t="shared" si="219"/>
        <v/>
      </c>
    </row>
    <row r="928" spans="1:26" x14ac:dyDescent="0.2">
      <c r="A928" s="1"/>
      <c r="B928" s="1"/>
      <c r="C928" s="1"/>
      <c r="D928" s="1"/>
      <c r="E928" s="1" t="s">
        <v>33</v>
      </c>
      <c r="F928" s="1" t="s">
        <v>35</v>
      </c>
      <c r="G928" s="1" t="s">
        <v>1063</v>
      </c>
      <c r="H928">
        <f t="shared" si="214"/>
        <v>7</v>
      </c>
      <c r="I928">
        <f>IF(ISBLANK(A928),I927/1,LOOKUP(Sheet1!G928,FIPS!A$3:A$55,FIPS!C$3:C$55))</f>
        <v>9</v>
      </c>
      <c r="J928" t="b">
        <f t="shared" si="226"/>
        <v>0</v>
      </c>
      <c r="K928" t="str">
        <f t="shared" si="220"/>
        <v/>
      </c>
      <c r="L928" t="b">
        <f t="shared" si="227"/>
        <v>1</v>
      </c>
      <c r="M928" t="str">
        <f t="shared" si="221"/>
        <v>East Haven town</v>
      </c>
      <c r="N928">
        <f t="shared" si="222"/>
        <v>5</v>
      </c>
      <c r="O928" t="b">
        <f t="shared" si="223"/>
        <v>0</v>
      </c>
      <c r="P928" t="str">
        <f t="shared" si="224"/>
        <v/>
      </c>
      <c r="Q928" t="str">
        <f t="shared" ca="1" si="225"/>
        <v/>
      </c>
      <c r="W928">
        <v>22980</v>
      </c>
      <c r="Z928" t="str">
        <f t="shared" si="219"/>
        <v/>
      </c>
    </row>
    <row r="929" spans="1:26" x14ac:dyDescent="0.2">
      <c r="A929" s="1"/>
      <c r="B929" s="1"/>
      <c r="C929" s="1"/>
      <c r="D929" s="1"/>
      <c r="E929" s="1" t="s">
        <v>52</v>
      </c>
      <c r="F929" s="1" t="s">
        <v>70</v>
      </c>
      <c r="G929" s="1" t="s">
        <v>1064</v>
      </c>
      <c r="H929">
        <f t="shared" si="214"/>
        <v>7</v>
      </c>
      <c r="I929">
        <f>IF(ISBLANK(A929),I928/1,LOOKUP(Sheet1!G929,FIPS!A$3:A$55,FIPS!C$3:C$55))</f>
        <v>9</v>
      </c>
      <c r="J929" t="b">
        <f t="shared" si="226"/>
        <v>0</v>
      </c>
      <c r="K929" t="str">
        <f t="shared" si="220"/>
        <v/>
      </c>
      <c r="L929" t="b">
        <f t="shared" si="227"/>
        <v>1</v>
      </c>
      <c r="M929" t="str">
        <f t="shared" si="221"/>
        <v>Hamden town</v>
      </c>
      <c r="N929">
        <f t="shared" si="222"/>
        <v>5</v>
      </c>
      <c r="O929" t="b">
        <f t="shared" si="223"/>
        <v>0</v>
      </c>
      <c r="P929" t="str">
        <f t="shared" si="224"/>
        <v/>
      </c>
      <c r="Q929" t="str">
        <f t="shared" ca="1" si="225"/>
        <v/>
      </c>
      <c r="W929">
        <v>35650</v>
      </c>
      <c r="Z929" t="str">
        <f t="shared" si="219"/>
        <v/>
      </c>
    </row>
    <row r="930" spans="1:26" x14ac:dyDescent="0.2">
      <c r="A930" s="1"/>
      <c r="B930" s="1"/>
      <c r="C930" s="1"/>
      <c r="D930" s="1"/>
      <c r="E930" s="1" t="s">
        <v>61</v>
      </c>
      <c r="F930" s="1" t="s">
        <v>70</v>
      </c>
      <c r="G930" s="1" t="s">
        <v>1065</v>
      </c>
      <c r="H930">
        <f t="shared" si="214"/>
        <v>7</v>
      </c>
      <c r="I930">
        <f>IF(ISBLANK(A930),I929/1,LOOKUP(Sheet1!G930,FIPS!A$3:A$55,FIPS!C$3:C$55))</f>
        <v>9</v>
      </c>
      <c r="J930" t="b">
        <f t="shared" si="226"/>
        <v>0</v>
      </c>
      <c r="K930" t="str">
        <f t="shared" si="220"/>
        <v/>
      </c>
      <c r="L930" t="b">
        <f t="shared" si="227"/>
        <v>1</v>
      </c>
      <c r="M930" t="str">
        <f t="shared" si="221"/>
        <v>Mer iden</v>
      </c>
      <c r="N930">
        <f t="shared" si="222"/>
        <v>5</v>
      </c>
      <c r="O930" t="b">
        <f t="shared" si="223"/>
        <v>0</v>
      </c>
      <c r="P930" t="str">
        <f t="shared" si="224"/>
        <v/>
      </c>
      <c r="Q930" t="str">
        <f t="shared" ca="1" si="225"/>
        <v/>
      </c>
      <c r="W930">
        <v>46450</v>
      </c>
      <c r="Z930" t="str">
        <f t="shared" si="219"/>
        <v/>
      </c>
    </row>
    <row r="931" spans="1:26" x14ac:dyDescent="0.2">
      <c r="A931" s="1"/>
      <c r="B931" s="1"/>
      <c r="C931" s="1"/>
      <c r="D931" s="1"/>
      <c r="E931" s="1" t="s">
        <v>65</v>
      </c>
      <c r="F931" s="1" t="s">
        <v>35</v>
      </c>
      <c r="G931" s="1" t="s">
        <v>1066</v>
      </c>
      <c r="H931">
        <f t="shared" si="214"/>
        <v>7</v>
      </c>
      <c r="I931">
        <f>IF(ISBLANK(A931),I930/1,LOOKUP(Sheet1!G931,FIPS!A$3:A$55,FIPS!C$3:C$55))</f>
        <v>9</v>
      </c>
      <c r="J931" t="b">
        <f t="shared" si="226"/>
        <v>0</v>
      </c>
      <c r="K931" t="str">
        <f t="shared" si="220"/>
        <v/>
      </c>
      <c r="L931" t="b">
        <f t="shared" si="227"/>
        <v>1</v>
      </c>
      <c r="M931" t="str">
        <f t="shared" si="221"/>
        <v>Milford</v>
      </c>
      <c r="N931">
        <f t="shared" si="222"/>
        <v>5</v>
      </c>
      <c r="O931" t="b">
        <f t="shared" si="223"/>
        <v>0</v>
      </c>
      <c r="P931" t="str">
        <f t="shared" si="224"/>
        <v/>
      </c>
      <c r="Q931" t="str">
        <f t="shared" ca="1" si="225"/>
        <v/>
      </c>
      <c r="W931">
        <v>47500</v>
      </c>
      <c r="Z931" t="str">
        <f t="shared" si="219"/>
        <v/>
      </c>
    </row>
    <row r="932" spans="1:26" x14ac:dyDescent="0.2">
      <c r="A932" s="1"/>
      <c r="B932" s="1"/>
      <c r="C932" s="1"/>
      <c r="D932" s="1"/>
      <c r="E932" s="1" t="s">
        <v>67</v>
      </c>
      <c r="F932" s="1" t="s">
        <v>35</v>
      </c>
      <c r="G932" s="1" t="s">
        <v>1067</v>
      </c>
      <c r="H932">
        <f t="shared" si="214"/>
        <v>7</v>
      </c>
      <c r="I932">
        <f>IF(ISBLANK(A932),I931/1,LOOKUP(Sheet1!G932,FIPS!A$3:A$55,FIPS!C$3:C$55))</f>
        <v>9</v>
      </c>
      <c r="J932" t="b">
        <f t="shared" si="226"/>
        <v>0</v>
      </c>
      <c r="K932" t="str">
        <f t="shared" si="220"/>
        <v/>
      </c>
      <c r="L932" t="b">
        <f t="shared" si="227"/>
        <v>1</v>
      </c>
      <c r="M932" t="str">
        <f t="shared" si="221"/>
        <v>Naugatuck borough</v>
      </c>
      <c r="N932">
        <f t="shared" si="222"/>
        <v>5</v>
      </c>
      <c r="O932" t="b">
        <f t="shared" si="223"/>
        <v>0</v>
      </c>
      <c r="P932" t="str">
        <f t="shared" si="224"/>
        <v/>
      </c>
      <c r="Q932" t="str">
        <f t="shared" ca="1" si="225"/>
        <v/>
      </c>
      <c r="W932">
        <v>49880</v>
      </c>
      <c r="Z932" t="str">
        <f t="shared" si="219"/>
        <v/>
      </c>
    </row>
    <row r="933" spans="1:26" x14ac:dyDescent="0.2">
      <c r="A933" s="1"/>
      <c r="B933" s="1"/>
      <c r="C933" s="1"/>
      <c r="D933" s="1"/>
      <c r="E933" s="1" t="s">
        <v>77</v>
      </c>
      <c r="F933" s="1" t="s">
        <v>132</v>
      </c>
      <c r="G933" s="1" t="s">
        <v>1058</v>
      </c>
      <c r="H933">
        <f t="shared" si="214"/>
        <v>7</v>
      </c>
      <c r="I933">
        <f>IF(ISBLANK(A933),I932/1,LOOKUP(Sheet1!G933,FIPS!A$3:A$55,FIPS!C$3:C$55))</f>
        <v>9</v>
      </c>
      <c r="J933" t="b">
        <f t="shared" si="226"/>
        <v>0</v>
      </c>
      <c r="K933" t="str">
        <f t="shared" si="220"/>
        <v/>
      </c>
      <c r="L933" t="b">
        <f t="shared" si="227"/>
        <v>1</v>
      </c>
      <c r="M933" t="str">
        <f t="shared" si="221"/>
        <v>New Haven</v>
      </c>
      <c r="N933">
        <f t="shared" si="222"/>
        <v>5</v>
      </c>
      <c r="O933" t="b">
        <f t="shared" si="223"/>
        <v>0</v>
      </c>
      <c r="P933" t="str">
        <f t="shared" si="224"/>
        <v/>
      </c>
      <c r="Q933" t="str">
        <f t="shared" ca="1" si="225"/>
        <v/>
      </c>
      <c r="W933">
        <v>52000</v>
      </c>
      <c r="Z933" t="str">
        <f t="shared" si="219"/>
        <v/>
      </c>
    </row>
    <row r="934" spans="1:26" x14ac:dyDescent="0.2">
      <c r="A934" s="1"/>
      <c r="B934" s="1"/>
      <c r="C934" s="1"/>
      <c r="D934" s="1"/>
      <c r="E934" s="1" t="s">
        <v>84</v>
      </c>
      <c r="F934" s="1" t="s">
        <v>6</v>
      </c>
      <c r="G934" s="1" t="s">
        <v>1068</v>
      </c>
      <c r="H934">
        <f t="shared" si="214"/>
        <v>7</v>
      </c>
      <c r="I934">
        <f>IF(ISBLANK(A934),I933/1,LOOKUP(Sheet1!G934,FIPS!A$3:A$55,FIPS!C$3:C$55))</f>
        <v>9</v>
      </c>
      <c r="J934" t="b">
        <f t="shared" si="226"/>
        <v>0</v>
      </c>
      <c r="K934" t="str">
        <f t="shared" si="220"/>
        <v/>
      </c>
      <c r="L934" t="b">
        <f t="shared" si="227"/>
        <v>1</v>
      </c>
      <c r="M934" t="str">
        <f t="shared" si="221"/>
        <v>North Haven town</v>
      </c>
      <c r="N934">
        <f t="shared" si="222"/>
        <v>5</v>
      </c>
      <c r="O934" t="b">
        <f t="shared" si="223"/>
        <v>0</v>
      </c>
      <c r="P934" t="str">
        <f t="shared" si="224"/>
        <v/>
      </c>
      <c r="Q934" t="str">
        <f t="shared" ca="1" si="225"/>
        <v/>
      </c>
      <c r="W934">
        <v>54870</v>
      </c>
      <c r="Z934" t="str">
        <f t="shared" si="219"/>
        <v/>
      </c>
    </row>
    <row r="935" spans="1:26" x14ac:dyDescent="0.2">
      <c r="A935" s="1"/>
      <c r="B935" s="1"/>
      <c r="C935" s="1"/>
      <c r="D935" s="1"/>
      <c r="E935" s="1" t="s">
        <v>55</v>
      </c>
      <c r="F935" s="1" t="s">
        <v>35</v>
      </c>
      <c r="G935" s="1" t="s">
        <v>1069</v>
      </c>
      <c r="H935">
        <f t="shared" si="214"/>
        <v>7</v>
      </c>
      <c r="I935">
        <f>IF(ISBLANK(A935),I934/1,LOOKUP(Sheet1!G935,FIPS!A$3:A$55,FIPS!C$3:C$55))</f>
        <v>9</v>
      </c>
      <c r="J935" t="b">
        <f t="shared" si="226"/>
        <v>0</v>
      </c>
      <c r="K935" t="str">
        <f t="shared" si="220"/>
        <v/>
      </c>
      <c r="L935" t="b">
        <f t="shared" si="227"/>
        <v>1</v>
      </c>
      <c r="M935" t="str">
        <f t="shared" si="221"/>
        <v>Wall lngford town</v>
      </c>
      <c r="N935">
        <f t="shared" si="222"/>
        <v>5</v>
      </c>
      <c r="O935" t="b">
        <f t="shared" si="223"/>
        <v>0</v>
      </c>
      <c r="P935" t="str">
        <f t="shared" si="224"/>
        <v/>
      </c>
      <c r="Q935" t="str">
        <f t="shared" ca="1" si="225"/>
        <v/>
      </c>
      <c r="W935">
        <v>78740</v>
      </c>
      <c r="Z935" t="str">
        <f t="shared" si="219"/>
        <v/>
      </c>
    </row>
    <row r="936" spans="1:26" x14ac:dyDescent="0.2">
      <c r="A936" s="1"/>
      <c r="B936" s="1"/>
      <c r="C936" s="1"/>
      <c r="D936" s="1"/>
      <c r="E936" s="1" t="s">
        <v>122</v>
      </c>
      <c r="F936" s="1" t="s">
        <v>132</v>
      </c>
      <c r="G936" s="1" t="s">
        <v>1070</v>
      </c>
      <c r="H936">
        <f t="shared" si="214"/>
        <v>7</v>
      </c>
      <c r="I936">
        <f>IF(ISBLANK(A936),I935/1,LOOKUP(Sheet1!G936,FIPS!A$3:A$55,FIPS!C$3:C$55))</f>
        <v>9</v>
      </c>
      <c r="J936" t="b">
        <f t="shared" si="226"/>
        <v>0</v>
      </c>
      <c r="K936" t="str">
        <f t="shared" si="220"/>
        <v/>
      </c>
      <c r="L936" t="b">
        <f t="shared" si="227"/>
        <v>1</v>
      </c>
      <c r="M936" t="str">
        <f t="shared" si="221"/>
        <v>Waterbury</v>
      </c>
      <c r="N936">
        <f t="shared" si="222"/>
        <v>5</v>
      </c>
      <c r="O936" t="b">
        <f t="shared" si="223"/>
        <v>0</v>
      </c>
      <c r="P936" t="str">
        <f t="shared" si="224"/>
        <v/>
      </c>
      <c r="Q936" t="str">
        <f t="shared" ca="1" si="225"/>
        <v/>
      </c>
      <c r="W936">
        <v>80000</v>
      </c>
      <c r="Z936" t="str">
        <f t="shared" si="219"/>
        <v/>
      </c>
    </row>
    <row r="937" spans="1:26" x14ac:dyDescent="0.2">
      <c r="A937" s="1"/>
      <c r="B937" s="1"/>
      <c r="C937" s="1"/>
      <c r="D937" s="1"/>
      <c r="E937" s="1" t="s">
        <v>135</v>
      </c>
      <c r="F937" s="1" t="s">
        <v>70</v>
      </c>
      <c r="G937" s="1" t="s">
        <v>1071</v>
      </c>
      <c r="H937">
        <f t="shared" si="214"/>
        <v>7</v>
      </c>
      <c r="I937">
        <f>IF(ISBLANK(A937),I936/1,LOOKUP(Sheet1!G937,FIPS!A$3:A$55,FIPS!C$3:C$55))</f>
        <v>9</v>
      </c>
      <c r="J937" t="b">
        <f t="shared" si="226"/>
        <v>0</v>
      </c>
      <c r="K937" t="str">
        <f t="shared" si="220"/>
        <v/>
      </c>
      <c r="L937" t="b">
        <f t="shared" si="227"/>
        <v>1</v>
      </c>
      <c r="M937" t="str">
        <f t="shared" si="221"/>
        <v>West Haven</v>
      </c>
      <c r="N937">
        <f t="shared" si="222"/>
        <v>5</v>
      </c>
      <c r="O937" t="b">
        <f t="shared" si="223"/>
        <v>0</v>
      </c>
      <c r="P937" t="str">
        <f t="shared" si="224"/>
        <v/>
      </c>
      <c r="Q937" t="str">
        <f t="shared" ca="1" si="225"/>
        <v/>
      </c>
      <c r="W937">
        <v>82800</v>
      </c>
      <c r="Z937" t="str">
        <f t="shared" si="219"/>
        <v/>
      </c>
    </row>
    <row r="938" spans="1:26" x14ac:dyDescent="0.2">
      <c r="A938" s="1"/>
      <c r="B938" s="1"/>
      <c r="C938" s="1"/>
      <c r="D938" s="1"/>
      <c r="E938" s="1" t="s">
        <v>8</v>
      </c>
      <c r="F938" s="1" t="s">
        <v>9</v>
      </c>
      <c r="G938" s="1" t="s">
        <v>1038</v>
      </c>
      <c r="H938">
        <f t="shared" si="214"/>
        <v>7</v>
      </c>
      <c r="I938">
        <f>IF(ISBLANK(A938),I937/1,LOOKUP(Sheet1!G938,FIPS!A$3:A$55,FIPS!C$3:C$55))</f>
        <v>9</v>
      </c>
      <c r="J938" t="b">
        <f t="shared" si="226"/>
        <v>0</v>
      </c>
      <c r="K938" t="str">
        <f t="shared" si="220"/>
        <v/>
      </c>
      <c r="L938" t="b">
        <f t="shared" si="227"/>
        <v>0</v>
      </c>
      <c r="M938" t="str">
        <f t="shared" si="221"/>
        <v/>
      </c>
      <c r="N938">
        <f t="shared" si="222"/>
        <v>5</v>
      </c>
      <c r="O938" t="b">
        <f t="shared" si="223"/>
        <v>1</v>
      </c>
      <c r="P938">
        <f t="shared" si="224"/>
        <v>14</v>
      </c>
      <c r="Q938" t="str">
        <f t="shared" ca="1" si="225"/>
        <v>001,003,006,009,012,017,020,022,023,025,028,040,041,043</v>
      </c>
      <c r="W938">
        <v>99999</v>
      </c>
      <c r="Z938" t="str">
        <f t="shared" si="219"/>
        <v/>
      </c>
    </row>
    <row r="939" spans="1:26" x14ac:dyDescent="0.2">
      <c r="A939" s="1"/>
      <c r="B939" s="1" t="s">
        <v>28</v>
      </c>
      <c r="C939" s="1" t="s">
        <v>561</v>
      </c>
      <c r="D939" s="1" t="s">
        <v>26</v>
      </c>
      <c r="E939" s="1"/>
      <c r="F939" s="1"/>
      <c r="G939" s="1" t="s">
        <v>1072</v>
      </c>
      <c r="H939">
        <f t="shared" si="214"/>
        <v>7</v>
      </c>
      <c r="I939">
        <f>IF(ISBLANK(A939),I938/1,LOOKUP(Sheet1!G939,FIPS!A$3:A$55,FIPS!C$3:C$55))</f>
        <v>9</v>
      </c>
      <c r="J939" t="b">
        <f t="shared" si="226"/>
        <v>1</v>
      </c>
      <c r="K939" t="str">
        <f t="shared" si="220"/>
        <v>New London</v>
      </c>
      <c r="L939" t="b">
        <f t="shared" si="227"/>
        <v>0</v>
      </c>
      <c r="M939" t="str">
        <f t="shared" si="221"/>
        <v/>
      </c>
      <c r="N939">
        <f t="shared" si="222"/>
        <v>6</v>
      </c>
      <c r="O939" t="b">
        <f t="shared" si="223"/>
        <v>0</v>
      </c>
      <c r="P939" t="str">
        <f t="shared" si="224"/>
        <v/>
      </c>
      <c r="Q939" t="str">
        <f t="shared" ca="1" si="225"/>
        <v/>
      </c>
      <c r="T939">
        <v>11</v>
      </c>
      <c r="U939">
        <v>2</v>
      </c>
      <c r="V939">
        <v>5523</v>
      </c>
      <c r="Z939" t="str">
        <f t="shared" si="219"/>
        <v/>
      </c>
    </row>
    <row r="940" spans="1:26" x14ac:dyDescent="0.2">
      <c r="A940" s="1"/>
      <c r="B940" s="1"/>
      <c r="C940" s="1"/>
      <c r="D940" s="1"/>
      <c r="E940" s="1" t="s">
        <v>82</v>
      </c>
      <c r="F940" s="1" t="s">
        <v>35</v>
      </c>
      <c r="G940" s="1" t="s">
        <v>1072</v>
      </c>
      <c r="H940">
        <f t="shared" si="214"/>
        <v>7</v>
      </c>
      <c r="I940">
        <f>IF(ISBLANK(A940),I939/1,LOOKUP(Sheet1!G940,FIPS!A$3:A$55,FIPS!C$3:C$55))</f>
        <v>9</v>
      </c>
      <c r="J940" t="b">
        <f t="shared" si="226"/>
        <v>0</v>
      </c>
      <c r="K940" t="str">
        <f t="shared" si="220"/>
        <v/>
      </c>
      <c r="L940" t="b">
        <f t="shared" si="227"/>
        <v>1</v>
      </c>
      <c r="M940" t="str">
        <f t="shared" si="221"/>
        <v>New London</v>
      </c>
      <c r="N940">
        <f t="shared" si="222"/>
        <v>6</v>
      </c>
      <c r="O940" t="b">
        <f t="shared" si="223"/>
        <v>0</v>
      </c>
      <c r="P940" t="str">
        <f t="shared" si="224"/>
        <v/>
      </c>
      <c r="Q940" t="str">
        <f t="shared" ca="1" si="225"/>
        <v/>
      </c>
      <c r="W940">
        <v>52280</v>
      </c>
      <c r="Z940" t="str">
        <f t="shared" si="219"/>
        <v/>
      </c>
    </row>
    <row r="941" spans="1:26" x14ac:dyDescent="0.2">
      <c r="A941" s="1"/>
      <c r="B941" s="1"/>
      <c r="C941" s="1"/>
      <c r="D941" s="1"/>
      <c r="E941" s="1" t="s">
        <v>90</v>
      </c>
      <c r="F941" s="1" t="s">
        <v>35</v>
      </c>
      <c r="G941" s="1" t="s">
        <v>1073</v>
      </c>
      <c r="H941">
        <f t="shared" si="214"/>
        <v>7</v>
      </c>
      <c r="I941">
        <f>IF(ISBLANK(A941),I940/1,LOOKUP(Sheet1!G941,FIPS!A$3:A$55,FIPS!C$3:C$55))</f>
        <v>9</v>
      </c>
      <c r="J941" t="b">
        <f t="shared" si="226"/>
        <v>0</v>
      </c>
      <c r="K941" t="str">
        <f t="shared" si="220"/>
        <v/>
      </c>
      <c r="L941" t="b">
        <f t="shared" si="227"/>
        <v>1</v>
      </c>
      <c r="M941" t="str">
        <f t="shared" si="221"/>
        <v>Norwich</v>
      </c>
      <c r="N941">
        <f t="shared" si="222"/>
        <v>6</v>
      </c>
      <c r="O941" t="b">
        <f t="shared" si="223"/>
        <v>0</v>
      </c>
      <c r="P941" t="str">
        <f t="shared" si="224"/>
        <v/>
      </c>
      <c r="Q941" t="str">
        <f t="shared" ca="1" si="225"/>
        <v/>
      </c>
      <c r="W941">
        <v>56200</v>
      </c>
      <c r="Z941" t="str">
        <f t="shared" si="219"/>
        <v/>
      </c>
    </row>
    <row r="942" spans="1:26" x14ac:dyDescent="0.2">
      <c r="A942" s="1"/>
      <c r="B942" s="1"/>
      <c r="C942" s="1"/>
      <c r="D942" s="1"/>
      <c r="E942" s="1" t="s">
        <v>8</v>
      </c>
      <c r="F942" s="1" t="s">
        <v>9</v>
      </c>
      <c r="G942" s="1" t="s">
        <v>1038</v>
      </c>
      <c r="H942">
        <f t="shared" si="214"/>
        <v>7</v>
      </c>
      <c r="I942">
        <f>IF(ISBLANK(A942),I941/1,LOOKUP(Sheet1!G942,FIPS!A$3:A$55,FIPS!C$3:C$55))</f>
        <v>9</v>
      </c>
      <c r="J942" t="b">
        <f t="shared" si="226"/>
        <v>0</v>
      </c>
      <c r="K942" t="str">
        <f t="shared" si="220"/>
        <v/>
      </c>
      <c r="L942" t="b">
        <f t="shared" si="227"/>
        <v>0</v>
      </c>
      <c r="M942" t="str">
        <f t="shared" si="221"/>
        <v/>
      </c>
      <c r="N942">
        <f t="shared" si="222"/>
        <v>6</v>
      </c>
      <c r="O942" t="b">
        <f t="shared" si="223"/>
        <v>1</v>
      </c>
      <c r="P942">
        <f t="shared" si="224"/>
        <v>2</v>
      </c>
      <c r="Q942" t="str">
        <f t="shared" ca="1" si="225"/>
        <v>027,030</v>
      </c>
      <c r="W942">
        <v>99999</v>
      </c>
      <c r="Z942" t="str">
        <f t="shared" si="219"/>
        <v/>
      </c>
    </row>
    <row r="943" spans="1:26" x14ac:dyDescent="0.2">
      <c r="A943" s="1"/>
      <c r="B943" s="1" t="s">
        <v>30</v>
      </c>
      <c r="C943" s="1" t="s">
        <v>707</v>
      </c>
      <c r="D943" s="1" t="s">
        <v>26</v>
      </c>
      <c r="E943" s="1"/>
      <c r="F943" s="1"/>
      <c r="G943" s="1" t="s">
        <v>1074</v>
      </c>
      <c r="H943">
        <f t="shared" si="214"/>
        <v>7</v>
      </c>
      <c r="I943">
        <f>IF(ISBLANK(A943),I942/1,LOOKUP(Sheet1!G943,FIPS!A$3:A$55,FIPS!C$3:C$55))</f>
        <v>9</v>
      </c>
      <c r="J943" t="b">
        <f t="shared" si="226"/>
        <v>1</v>
      </c>
      <c r="K943" t="str">
        <f t="shared" si="220"/>
        <v>Tol land</v>
      </c>
      <c r="L943" t="b">
        <f t="shared" si="227"/>
        <v>0</v>
      </c>
      <c r="M943" t="str">
        <f t="shared" si="221"/>
        <v/>
      </c>
      <c r="N943">
        <f t="shared" si="222"/>
        <v>7</v>
      </c>
      <c r="O943" t="b">
        <f t="shared" si="223"/>
        <v>0</v>
      </c>
      <c r="P943" t="str">
        <f t="shared" si="224"/>
        <v/>
      </c>
      <c r="Q943" t="str">
        <f t="shared" ca="1" si="225"/>
        <v/>
      </c>
      <c r="T943">
        <v>13</v>
      </c>
      <c r="U943">
        <v>3</v>
      </c>
      <c r="V943">
        <v>3283</v>
      </c>
      <c r="Z943" t="str">
        <f t="shared" si="219"/>
        <v/>
      </c>
    </row>
    <row r="944" spans="1:26" x14ac:dyDescent="0.2">
      <c r="A944" s="1"/>
      <c r="B944" s="1"/>
      <c r="C944" s="1"/>
      <c r="D944" s="1"/>
      <c r="E944" s="1" t="s">
        <v>75</v>
      </c>
      <c r="F944" s="1" t="s">
        <v>35</v>
      </c>
      <c r="G944" s="1" t="s">
        <v>1075</v>
      </c>
      <c r="H944">
        <f t="shared" si="214"/>
        <v>7</v>
      </c>
      <c r="I944">
        <f>IF(ISBLANK(A944),I943/1,LOOKUP(Sheet1!G944,FIPS!A$3:A$55,FIPS!C$3:C$55))</f>
        <v>9</v>
      </c>
      <c r="J944" t="b">
        <f t="shared" si="226"/>
        <v>0</v>
      </c>
      <c r="K944" t="str">
        <f t="shared" si="220"/>
        <v/>
      </c>
      <c r="L944" t="b">
        <f t="shared" si="227"/>
        <v>1</v>
      </c>
      <c r="M944" t="str">
        <f t="shared" si="221"/>
        <v>Vernon town</v>
      </c>
      <c r="N944">
        <f t="shared" si="222"/>
        <v>7</v>
      </c>
      <c r="O944" t="b">
        <f t="shared" si="223"/>
        <v>0</v>
      </c>
      <c r="P944" t="str">
        <f t="shared" si="224"/>
        <v/>
      </c>
      <c r="Q944" t="str">
        <f t="shared" ca="1" si="225"/>
        <v/>
      </c>
      <c r="W944">
        <v>78250</v>
      </c>
      <c r="Z944" t="str">
        <f t="shared" si="219"/>
        <v/>
      </c>
    </row>
    <row r="945" spans="1:26" x14ac:dyDescent="0.2">
      <c r="A945" s="1"/>
      <c r="B945" s="1"/>
      <c r="C945" s="1"/>
      <c r="D945" s="1"/>
      <c r="E945" s="1" t="s">
        <v>8</v>
      </c>
      <c r="F945" s="1" t="s">
        <v>9</v>
      </c>
      <c r="G945" s="1" t="s">
        <v>1038</v>
      </c>
      <c r="H945">
        <f t="shared" si="214"/>
        <v>7</v>
      </c>
      <c r="I945">
        <f>IF(ISBLANK(A945),I944/1,LOOKUP(Sheet1!G945,FIPS!A$3:A$55,FIPS!C$3:C$55))</f>
        <v>9</v>
      </c>
      <c r="J945" t="b">
        <f t="shared" si="226"/>
        <v>0</v>
      </c>
      <c r="K945" t="str">
        <f t="shared" si="220"/>
        <v/>
      </c>
      <c r="L945" t="b">
        <f t="shared" si="227"/>
        <v>0</v>
      </c>
      <c r="M945" t="str">
        <f t="shared" si="221"/>
        <v/>
      </c>
      <c r="N945">
        <f t="shared" si="222"/>
        <v>7</v>
      </c>
      <c r="O945" t="b">
        <f t="shared" si="223"/>
        <v>1</v>
      </c>
      <c r="P945">
        <f t="shared" si="224"/>
        <v>1</v>
      </c>
      <c r="Q945" t="str">
        <f t="shared" ca="1" si="225"/>
        <v>039</v>
      </c>
      <c r="W945">
        <v>99999</v>
      </c>
      <c r="Z945" t="str">
        <f t="shared" si="219"/>
        <v/>
      </c>
    </row>
    <row r="946" spans="1:26" x14ac:dyDescent="0.2">
      <c r="A946" s="1"/>
      <c r="B946" s="1" t="s">
        <v>1076</v>
      </c>
      <c r="C946" s="1" t="s">
        <v>1077</v>
      </c>
      <c r="D946" s="1" t="s">
        <v>18</v>
      </c>
      <c r="E946" s="1" t="s">
        <v>8</v>
      </c>
      <c r="F946" s="1" t="s">
        <v>9</v>
      </c>
      <c r="G946" s="1" t="s">
        <v>1078</v>
      </c>
      <c r="H946">
        <f t="shared" si="214"/>
        <v>7</v>
      </c>
      <c r="I946">
        <f>IF(ISBLANK(A946),I945/1,LOOKUP(Sheet1!G946,FIPS!A$3:A$55,FIPS!C$3:C$55))</f>
        <v>9</v>
      </c>
      <c r="J946" t="b">
        <f t="shared" si="226"/>
        <v>1</v>
      </c>
      <c r="K946" t="str">
        <f t="shared" si="220"/>
        <v>Windham</v>
      </c>
      <c r="L946" t="b">
        <f t="shared" si="227"/>
        <v>0</v>
      </c>
      <c r="M946" t="str">
        <f t="shared" si="221"/>
        <v/>
      </c>
      <c r="N946">
        <f t="shared" si="222"/>
        <v>0</v>
      </c>
      <c r="O946" t="b">
        <f t="shared" si="223"/>
        <v>0</v>
      </c>
      <c r="P946" t="str">
        <f t="shared" si="224"/>
        <v/>
      </c>
      <c r="Q946" t="str">
        <f t="shared" ca="1" si="225"/>
        <v/>
      </c>
      <c r="T946">
        <v>15</v>
      </c>
      <c r="U946">
        <v>3</v>
      </c>
      <c r="V946">
        <v>0</v>
      </c>
      <c r="Z946" t="str">
        <f t="shared" si="219"/>
        <v/>
      </c>
    </row>
    <row r="947" spans="1:26" x14ac:dyDescent="0.2">
      <c r="A947" s="1" t="s">
        <v>1079</v>
      </c>
      <c r="B947" s="1"/>
      <c r="C947" s="1"/>
      <c r="D947" s="1"/>
      <c r="E947" s="1"/>
      <c r="F947" s="1"/>
      <c r="G947" s="1" t="s">
        <v>1080</v>
      </c>
      <c r="H947" t="str">
        <f t="shared" si="214"/>
        <v>08</v>
      </c>
      <c r="I947">
        <f>IF(ISBLANK(A947),I946/1,LOOKUP(Sheet1!G947,FIPS!A$3:A$55,FIPS!C$3:C$55))</f>
        <v>10</v>
      </c>
      <c r="J947" t="b">
        <f t="shared" si="226"/>
        <v>0</v>
      </c>
      <c r="K947" t="str">
        <f t="shared" si="220"/>
        <v/>
      </c>
      <c r="L947" t="b">
        <f t="shared" si="227"/>
        <v>0</v>
      </c>
      <c r="M947" t="str">
        <f t="shared" si="221"/>
        <v/>
      </c>
      <c r="N947" t="str">
        <f t="shared" si="222"/>
        <v/>
      </c>
      <c r="O947" t="b">
        <f t="shared" si="223"/>
        <v>0</v>
      </c>
      <c r="P947" t="str">
        <f t="shared" si="224"/>
        <v/>
      </c>
      <c r="Q947" t="str">
        <f t="shared" ca="1" si="225"/>
        <v/>
      </c>
      <c r="S947">
        <v>10</v>
      </c>
      <c r="Z947" t="str">
        <f t="shared" si="219"/>
        <v/>
      </c>
    </row>
    <row r="948" spans="1:26" x14ac:dyDescent="0.2">
      <c r="A948" s="1"/>
      <c r="B948" s="1" t="s">
        <v>2</v>
      </c>
      <c r="C948" s="1" t="s">
        <v>503</v>
      </c>
      <c r="D948" s="1" t="s">
        <v>26</v>
      </c>
      <c r="E948" s="1"/>
      <c r="F948" s="1"/>
      <c r="G948" s="1" t="s">
        <v>1081</v>
      </c>
      <c r="H948">
        <f t="shared" si="214"/>
        <v>8</v>
      </c>
      <c r="I948">
        <f>IF(ISBLANK(A948),I947/1,LOOKUP(Sheet1!G948,FIPS!A$3:A$55,FIPS!C$3:C$55))</f>
        <v>10</v>
      </c>
      <c r="J948" t="b">
        <f t="shared" si="226"/>
        <v>1</v>
      </c>
      <c r="K948" t="str">
        <f t="shared" si="220"/>
        <v>Kent</v>
      </c>
      <c r="L948" t="b">
        <f t="shared" si="227"/>
        <v>0</v>
      </c>
      <c r="M948" t="str">
        <f t="shared" si="221"/>
        <v/>
      </c>
      <c r="N948">
        <f t="shared" si="222"/>
        <v>1</v>
      </c>
      <c r="O948" t="b">
        <f t="shared" si="223"/>
        <v>0</v>
      </c>
      <c r="P948" t="str">
        <f t="shared" si="224"/>
        <v/>
      </c>
      <c r="Q948" t="str">
        <f t="shared" ca="1" si="225"/>
        <v/>
      </c>
      <c r="T948">
        <v>1</v>
      </c>
      <c r="U948">
        <v>3</v>
      </c>
      <c r="V948">
        <v>2190</v>
      </c>
      <c r="Z948" t="str">
        <f t="shared" si="219"/>
        <v/>
      </c>
    </row>
    <row r="949" spans="1:26" x14ac:dyDescent="0.2">
      <c r="A949" s="1"/>
      <c r="B949" s="1"/>
      <c r="C949" s="1"/>
      <c r="D949" s="1"/>
      <c r="E949" s="1" t="s">
        <v>2</v>
      </c>
      <c r="F949" s="1" t="s">
        <v>35</v>
      </c>
      <c r="G949" s="1" t="s">
        <v>2827</v>
      </c>
      <c r="H949">
        <f t="shared" si="214"/>
        <v>8</v>
      </c>
      <c r="I949">
        <f>IF(ISBLANK(A949),I948/1,LOOKUP(Sheet1!G949,FIPS!A$3:A$55,FIPS!C$3:C$55))</f>
        <v>10</v>
      </c>
      <c r="J949" t="b">
        <f t="shared" si="226"/>
        <v>0</v>
      </c>
      <c r="K949" t="str">
        <f t="shared" si="220"/>
        <v/>
      </c>
      <c r="L949" t="b">
        <f t="shared" si="227"/>
        <v>1</v>
      </c>
      <c r="M949" t="str">
        <f t="shared" si="221"/>
        <v>Dover</v>
      </c>
      <c r="N949">
        <f t="shared" si="222"/>
        <v>1</v>
      </c>
      <c r="O949" t="b">
        <f t="shared" si="223"/>
        <v>0</v>
      </c>
      <c r="P949" t="str">
        <f t="shared" si="224"/>
        <v/>
      </c>
      <c r="Q949" t="str">
        <f t="shared" ca="1" si="225"/>
        <v/>
      </c>
      <c r="W949">
        <v>21200</v>
      </c>
      <c r="Z949" t="str">
        <f t="shared" si="219"/>
        <v/>
      </c>
    </row>
    <row r="950" spans="1:26" x14ac:dyDescent="0.2">
      <c r="A950" s="1"/>
      <c r="B950" s="1"/>
      <c r="C950" s="1"/>
      <c r="D950" s="1"/>
      <c r="E950" s="1" t="s">
        <v>8</v>
      </c>
      <c r="F950" s="1" t="s">
        <v>9</v>
      </c>
      <c r="G950" s="1" t="s">
        <v>1082</v>
      </c>
      <c r="H950">
        <f t="shared" si="214"/>
        <v>8</v>
      </c>
      <c r="I950">
        <f>IF(ISBLANK(A950),I949/1,LOOKUP(Sheet1!G950,FIPS!A$3:A$55,FIPS!C$3:C$55))</f>
        <v>10</v>
      </c>
      <c r="J950" t="b">
        <f t="shared" si="226"/>
        <v>0</v>
      </c>
      <c r="K950" t="str">
        <f t="shared" si="220"/>
        <v/>
      </c>
      <c r="L950" t="b">
        <f t="shared" si="227"/>
        <v>0</v>
      </c>
      <c r="M950" t="str">
        <f t="shared" si="221"/>
        <v/>
      </c>
      <c r="N950">
        <f t="shared" si="222"/>
        <v>1</v>
      </c>
      <c r="O950" t="b">
        <f t="shared" si="223"/>
        <v>1</v>
      </c>
      <c r="P950">
        <f>1</f>
        <v>1</v>
      </c>
      <c r="Q950" t="str">
        <f t="shared" ca="1" si="225"/>
        <v>001</v>
      </c>
      <c r="W950">
        <v>99999</v>
      </c>
      <c r="Z950" t="str">
        <f t="shared" si="219"/>
        <v/>
      </c>
    </row>
    <row r="951" spans="1:26" x14ac:dyDescent="0.2">
      <c r="A951" s="1"/>
      <c r="B951" s="1" t="s">
        <v>11</v>
      </c>
      <c r="C951" s="1" t="s">
        <v>689</v>
      </c>
      <c r="D951" s="1" t="s">
        <v>26</v>
      </c>
      <c r="E951" s="1"/>
      <c r="F951" s="1"/>
      <c r="G951" s="1" t="s">
        <v>1083</v>
      </c>
      <c r="H951">
        <f t="shared" si="214"/>
        <v>8</v>
      </c>
      <c r="I951">
        <f>IF(ISBLANK(A951),I950/1,LOOKUP(Sheet1!G951,FIPS!A$3:A$55,FIPS!C$3:C$55))</f>
        <v>10</v>
      </c>
      <c r="J951" t="b">
        <f t="shared" si="226"/>
        <v>1</v>
      </c>
      <c r="K951" t="str">
        <f t="shared" si="220"/>
        <v>New Castle</v>
      </c>
      <c r="L951" t="b">
        <f t="shared" si="227"/>
        <v>0</v>
      </c>
      <c r="M951" t="str">
        <f t="shared" si="221"/>
        <v/>
      </c>
      <c r="N951">
        <f t="shared" si="222"/>
        <v>2</v>
      </c>
      <c r="O951" t="b">
        <f t="shared" si="223"/>
        <v>0</v>
      </c>
      <c r="P951" t="str">
        <f t="shared" si="224"/>
        <v/>
      </c>
      <c r="Q951" t="str">
        <f t="shared" ca="1" si="225"/>
        <v/>
      </c>
      <c r="T951">
        <v>3</v>
      </c>
      <c r="U951">
        <v>2</v>
      </c>
      <c r="V951">
        <v>9160</v>
      </c>
      <c r="Z951" t="str">
        <f t="shared" si="219"/>
        <v/>
      </c>
    </row>
    <row r="952" spans="1:26" x14ac:dyDescent="0.2">
      <c r="A952" s="1"/>
      <c r="B952" s="1"/>
      <c r="C952" s="1"/>
      <c r="D952" s="1"/>
      <c r="E952" s="1" t="s">
        <v>11</v>
      </c>
      <c r="F952" s="1" t="s">
        <v>35</v>
      </c>
      <c r="G952" s="1" t="s">
        <v>395</v>
      </c>
      <c r="H952">
        <f t="shared" si="214"/>
        <v>8</v>
      </c>
      <c r="I952">
        <f>IF(ISBLANK(A952),I951/1,LOOKUP(Sheet1!G952,FIPS!A$3:A$55,FIPS!C$3:C$55))</f>
        <v>10</v>
      </c>
      <c r="J952" t="b">
        <f t="shared" si="226"/>
        <v>0</v>
      </c>
      <c r="K952" t="str">
        <f t="shared" si="220"/>
        <v/>
      </c>
      <c r="L952" t="b">
        <f t="shared" si="227"/>
        <v>1</v>
      </c>
      <c r="M952" t="str">
        <f t="shared" si="221"/>
        <v>Newark</v>
      </c>
      <c r="N952">
        <f t="shared" si="222"/>
        <v>2</v>
      </c>
      <c r="O952" t="b">
        <f t="shared" si="223"/>
        <v>0</v>
      </c>
      <c r="P952" t="str">
        <f t="shared" si="224"/>
        <v/>
      </c>
      <c r="Q952" t="str">
        <f t="shared" ca="1" si="225"/>
        <v/>
      </c>
      <c r="W952">
        <v>50670</v>
      </c>
      <c r="Z952" t="str">
        <f t="shared" si="219"/>
        <v/>
      </c>
    </row>
    <row r="953" spans="1:26" x14ac:dyDescent="0.2">
      <c r="A953" s="1"/>
      <c r="B953" s="1"/>
      <c r="C953" s="1"/>
      <c r="D953" s="1"/>
      <c r="E953" s="1" t="s">
        <v>16</v>
      </c>
      <c r="F953" s="1" t="s">
        <v>70</v>
      </c>
      <c r="G953" s="1" t="s">
        <v>1084</v>
      </c>
      <c r="H953">
        <f t="shared" si="214"/>
        <v>8</v>
      </c>
      <c r="I953">
        <f>IF(ISBLANK(A953),I952/1,LOOKUP(Sheet1!G953,FIPS!A$3:A$55,FIPS!C$3:C$55))</f>
        <v>10</v>
      </c>
      <c r="J953" t="b">
        <f t="shared" si="226"/>
        <v>0</v>
      </c>
      <c r="K953" t="str">
        <f t="shared" si="220"/>
        <v/>
      </c>
      <c r="L953" t="b">
        <f t="shared" si="227"/>
        <v>1</v>
      </c>
      <c r="M953" t="str">
        <f t="shared" si="221"/>
        <v>Wilmington</v>
      </c>
      <c r="N953">
        <f t="shared" si="222"/>
        <v>2</v>
      </c>
      <c r="O953" t="b">
        <f t="shared" si="223"/>
        <v>0</v>
      </c>
      <c r="P953" t="str">
        <f t="shared" si="224"/>
        <v/>
      </c>
      <c r="Q953" t="str">
        <f t="shared" ca="1" si="225"/>
        <v/>
      </c>
      <c r="W953">
        <v>77580</v>
      </c>
      <c r="Z953" t="str">
        <f t="shared" si="219"/>
        <v/>
      </c>
    </row>
    <row r="954" spans="1:26" x14ac:dyDescent="0.2">
      <c r="A954" s="1"/>
      <c r="B954" s="1"/>
      <c r="C954" s="1"/>
      <c r="D954" s="1"/>
      <c r="E954" s="1" t="s">
        <v>8</v>
      </c>
      <c r="F954" s="1" t="s">
        <v>9</v>
      </c>
      <c r="G954" s="1" t="s">
        <v>1082</v>
      </c>
      <c r="H954">
        <f t="shared" si="214"/>
        <v>8</v>
      </c>
      <c r="I954">
        <f>IF(ISBLANK(A954),I953/1,LOOKUP(Sheet1!G954,FIPS!A$3:A$55,FIPS!C$3:C$55))</f>
        <v>10</v>
      </c>
      <c r="J954" t="b">
        <f t="shared" si="226"/>
        <v>0</v>
      </c>
      <c r="K954" t="str">
        <f t="shared" si="220"/>
        <v/>
      </c>
      <c r="L954" t="b">
        <f t="shared" si="227"/>
        <v>0</v>
      </c>
      <c r="M954" t="str">
        <f t="shared" si="221"/>
        <v/>
      </c>
      <c r="N954">
        <f t="shared" si="222"/>
        <v>2</v>
      </c>
      <c r="O954" t="b">
        <f t="shared" si="223"/>
        <v>1</v>
      </c>
      <c r="P954">
        <v>2</v>
      </c>
      <c r="Q954" t="str">
        <f t="shared" ca="1" si="225"/>
        <v>002,003</v>
      </c>
      <c r="W954">
        <v>99999</v>
      </c>
      <c r="Z954" t="str">
        <f t="shared" si="219"/>
        <v/>
      </c>
    </row>
    <row r="955" spans="1:26" x14ac:dyDescent="0.2">
      <c r="A955" s="1"/>
      <c r="B955" s="1" t="s">
        <v>16</v>
      </c>
      <c r="C955" s="1" t="s">
        <v>17</v>
      </c>
      <c r="D955" s="1" t="s">
        <v>18</v>
      </c>
      <c r="E955" s="1" t="s">
        <v>8</v>
      </c>
      <c r="F955" s="1" t="s">
        <v>9</v>
      </c>
      <c r="G955" s="1" t="s">
        <v>1085</v>
      </c>
      <c r="H955">
        <f t="shared" si="214"/>
        <v>8</v>
      </c>
      <c r="I955">
        <f>IF(ISBLANK(A955),I954/1,LOOKUP(Sheet1!G955,FIPS!A$3:A$55,FIPS!C$3:C$55))</f>
        <v>10</v>
      </c>
      <c r="J955" t="b">
        <f t="shared" si="226"/>
        <v>1</v>
      </c>
      <c r="K955" t="str">
        <f t="shared" si="220"/>
        <v>Sussex</v>
      </c>
      <c r="L955" t="b">
        <f t="shared" si="227"/>
        <v>0</v>
      </c>
      <c r="M955" t="str">
        <f t="shared" si="221"/>
        <v/>
      </c>
      <c r="N955">
        <f t="shared" si="222"/>
        <v>3</v>
      </c>
      <c r="O955" t="b">
        <f t="shared" si="223"/>
        <v>0</v>
      </c>
      <c r="P955" t="str">
        <f t="shared" si="224"/>
        <v/>
      </c>
      <c r="Q955" t="str">
        <f t="shared" ca="1" si="225"/>
        <v/>
      </c>
      <c r="T955">
        <v>5</v>
      </c>
      <c r="U955">
        <v>3</v>
      </c>
      <c r="V955">
        <v>0</v>
      </c>
      <c r="Z955" t="str">
        <f t="shared" si="219"/>
        <v/>
      </c>
    </row>
    <row r="956" spans="1:26" x14ac:dyDescent="0.2">
      <c r="A956" s="1" t="s">
        <v>1086</v>
      </c>
      <c r="B956" s="1"/>
      <c r="C956" s="1"/>
      <c r="D956" s="1"/>
      <c r="E956" s="1"/>
      <c r="F956" s="1"/>
      <c r="G956" s="1" t="s">
        <v>1087</v>
      </c>
      <c r="H956" t="str">
        <f t="shared" si="214"/>
        <v>09</v>
      </c>
      <c r="I956">
        <f>IF(ISBLANK(A956),I955/1,LOOKUP(Sheet1!G956,FIPS!A$3:A$55,FIPS!C$3:C$55))</f>
        <v>11</v>
      </c>
      <c r="J956" t="b">
        <f t="shared" si="226"/>
        <v>0</v>
      </c>
      <c r="K956" t="str">
        <f t="shared" si="220"/>
        <v/>
      </c>
      <c r="L956" t="b">
        <f t="shared" si="227"/>
        <v>0</v>
      </c>
      <c r="M956" t="str">
        <f t="shared" si="221"/>
        <v/>
      </c>
      <c r="N956" t="str">
        <f t="shared" si="222"/>
        <v/>
      </c>
      <c r="O956" t="b">
        <f t="shared" si="223"/>
        <v>0</v>
      </c>
      <c r="P956" t="str">
        <f t="shared" si="224"/>
        <v/>
      </c>
      <c r="Q956" t="str">
        <f t="shared" ca="1" si="225"/>
        <v/>
      </c>
      <c r="S956" t="s">
        <v>4687</v>
      </c>
      <c r="Z956" t="str">
        <f t="shared" si="219"/>
        <v/>
      </c>
    </row>
    <row r="957" spans="1:26" x14ac:dyDescent="0.2">
      <c r="A957" s="1"/>
      <c r="B957" s="1" t="s">
        <v>2</v>
      </c>
      <c r="C957" s="1" t="s">
        <v>469</v>
      </c>
      <c r="D957" s="1" t="s">
        <v>26</v>
      </c>
      <c r="E957" s="1" t="s">
        <v>2</v>
      </c>
      <c r="F957" s="1" t="s">
        <v>26</v>
      </c>
      <c r="G957" s="1" t="s">
        <v>1087</v>
      </c>
      <c r="H957">
        <f>H956/1</f>
        <v>9</v>
      </c>
      <c r="I957">
        <f>IF(ISBLANK(A957),I956/1,LOOKUP(Sheet1!G957,FIPS!A$3:A$55,FIPS!C$3:C$55))</f>
        <v>11</v>
      </c>
      <c r="J957" t="b">
        <f t="shared" si="226"/>
        <v>1</v>
      </c>
      <c r="K957" t="str">
        <f t="shared" si="220"/>
        <v>District of Columbia</v>
      </c>
      <c r="L957" t="b">
        <f t="shared" si="227"/>
        <v>0</v>
      </c>
      <c r="M957" t="str">
        <f t="shared" si="221"/>
        <v/>
      </c>
      <c r="O957" t="b">
        <f t="shared" si="223"/>
        <v>0</v>
      </c>
      <c r="T957">
        <v>1</v>
      </c>
      <c r="U957">
        <v>1</v>
      </c>
      <c r="V957">
        <v>8840</v>
      </c>
      <c r="Z957" t="str">
        <f t="shared" si="219"/>
        <v/>
      </c>
    </row>
    <row r="958" spans="1:26" x14ac:dyDescent="0.2">
      <c r="A958" s="1" t="s">
        <v>1088</v>
      </c>
      <c r="B958" s="1"/>
      <c r="C958" s="1"/>
      <c r="D958" s="1"/>
      <c r="E958" s="1"/>
      <c r="F958" s="1"/>
      <c r="G958" s="1" t="s">
        <v>1089</v>
      </c>
      <c r="H958" t="str">
        <f>IF(ISBLANK(A958),H956/1,A958)</f>
        <v>10</v>
      </c>
      <c r="I958">
        <f>IF(ISBLANK(A958),I956/1,LOOKUP(Sheet1!G958,FIPS!A$3:A$55,FIPS!C$3:C$55))</f>
        <v>12</v>
      </c>
      <c r="J958" t="b">
        <f t="shared" si="226"/>
        <v>0</v>
      </c>
      <c r="K958" t="str">
        <f t="shared" si="220"/>
        <v/>
      </c>
      <c r="L958" t="b">
        <f t="shared" si="227"/>
        <v>0</v>
      </c>
      <c r="M958" t="str">
        <f t="shared" si="221"/>
        <v/>
      </c>
      <c r="N958" t="str">
        <f>IF(ISBLANK(A958),IF(ISBLANK(B958),N956,B958/1),"")</f>
        <v/>
      </c>
      <c r="O958" t="b">
        <f t="shared" si="223"/>
        <v>0</v>
      </c>
      <c r="P958" t="str">
        <f>IF(O958,17-MATCH(N958-1,N939:N956),"")</f>
        <v/>
      </c>
      <c r="Q958" t="str">
        <f t="shared" ca="1" si="225"/>
        <v/>
      </c>
      <c r="S958">
        <v>12</v>
      </c>
      <c r="Z958" t="str">
        <f t="shared" si="219"/>
        <v/>
      </c>
    </row>
    <row r="959" spans="1:26" x14ac:dyDescent="0.2">
      <c r="A959" s="1"/>
      <c r="B959" s="1" t="s">
        <v>2</v>
      </c>
      <c r="C959" s="1" t="s">
        <v>516</v>
      </c>
      <c r="D959" s="1" t="s">
        <v>26</v>
      </c>
      <c r="E959" s="1"/>
      <c r="F959" s="1"/>
      <c r="G959" s="1" t="s">
        <v>1090</v>
      </c>
      <c r="H959">
        <f t="shared" ref="H959:H1022" si="228">IF(ISBLANK(A959),H958/1,A959)</f>
        <v>10</v>
      </c>
      <c r="I959">
        <f>IF(ISBLANK(A959),I958/1,LOOKUP(Sheet1!G959,FIPS!A$3:A$55,FIPS!C$3:C$55))</f>
        <v>12</v>
      </c>
      <c r="J959" t="b">
        <f t="shared" si="226"/>
        <v>1</v>
      </c>
      <c r="K959" t="str">
        <f t="shared" si="220"/>
        <v>Alachua</v>
      </c>
      <c r="L959" t="b">
        <f t="shared" si="227"/>
        <v>0</v>
      </c>
      <c r="M959" t="str">
        <f t="shared" si="221"/>
        <v/>
      </c>
      <c r="N959">
        <f t="shared" si="222"/>
        <v>1</v>
      </c>
      <c r="O959" t="b">
        <f t="shared" si="223"/>
        <v>0</v>
      </c>
      <c r="P959" t="str">
        <f>IF(O959,17-MATCH(N959-1,N940:N958),"")</f>
        <v/>
      </c>
      <c r="Q959" t="str">
        <f t="shared" ca="1" si="225"/>
        <v/>
      </c>
      <c r="T959">
        <v>1</v>
      </c>
      <c r="U959">
        <v>3</v>
      </c>
      <c r="V959">
        <v>2900</v>
      </c>
      <c r="Z959" t="str">
        <f t="shared" si="219"/>
        <v/>
      </c>
    </row>
    <row r="960" spans="1:26" x14ac:dyDescent="0.2">
      <c r="A960" s="1"/>
      <c r="B960" s="1"/>
      <c r="C960" s="1"/>
      <c r="D960" s="1"/>
      <c r="E960" s="1" t="s">
        <v>25</v>
      </c>
      <c r="F960" s="1" t="s">
        <v>70</v>
      </c>
      <c r="G960" s="1" t="s">
        <v>1091</v>
      </c>
      <c r="H960">
        <f t="shared" si="228"/>
        <v>10</v>
      </c>
      <c r="I960">
        <f>IF(ISBLANK(A960),I959/1,LOOKUP(Sheet1!G960,FIPS!A$3:A$55,FIPS!C$3:C$55))</f>
        <v>12</v>
      </c>
      <c r="J960" t="b">
        <f t="shared" si="226"/>
        <v>0</v>
      </c>
      <c r="K960" t="str">
        <f t="shared" si="220"/>
        <v/>
      </c>
      <c r="L960" t="b">
        <f t="shared" si="227"/>
        <v>1</v>
      </c>
      <c r="M960" t="str">
        <f t="shared" si="221"/>
        <v>Gainesville</v>
      </c>
      <c r="N960">
        <f t="shared" si="222"/>
        <v>1</v>
      </c>
      <c r="O960" t="b">
        <f t="shared" si="223"/>
        <v>0</v>
      </c>
      <c r="P960" t="str">
        <f>IF(O960,17-MATCH(N960-1,N941:N959),"")</f>
        <v/>
      </c>
      <c r="Q960" t="str">
        <f t="shared" ca="1" si="225"/>
        <v/>
      </c>
      <c r="W960">
        <v>25175</v>
      </c>
      <c r="Z960" t="str">
        <f t="shared" si="219"/>
        <v/>
      </c>
    </row>
    <row r="961" spans="1:26" x14ac:dyDescent="0.2">
      <c r="A961" s="1"/>
      <c r="B961" s="1"/>
      <c r="C961" s="1"/>
      <c r="D961" s="1"/>
      <c r="E961" s="1" t="s">
        <v>8</v>
      </c>
      <c r="F961" s="1" t="s">
        <v>9</v>
      </c>
      <c r="G961" s="1" t="s">
        <v>1092</v>
      </c>
      <c r="H961">
        <f t="shared" si="228"/>
        <v>10</v>
      </c>
      <c r="I961">
        <f>IF(ISBLANK(A961),I960/1,LOOKUP(Sheet1!G961,FIPS!A$3:A$55,FIPS!C$3:C$55))</f>
        <v>12</v>
      </c>
      <c r="J961" t="b">
        <f t="shared" si="226"/>
        <v>0</v>
      </c>
      <c r="K961" t="str">
        <f t="shared" si="220"/>
        <v/>
      </c>
      <c r="L961" t="b">
        <f t="shared" si="227"/>
        <v>0</v>
      </c>
      <c r="M961" t="str">
        <f t="shared" si="221"/>
        <v/>
      </c>
      <c r="N961">
        <f t="shared" si="222"/>
        <v>1</v>
      </c>
      <c r="O961" t="b">
        <f t="shared" si="223"/>
        <v>1</v>
      </c>
      <c r="P961">
        <v>1</v>
      </c>
      <c r="Q961" t="str">
        <f t="shared" ca="1" si="225"/>
        <v>032</v>
      </c>
      <c r="W961">
        <v>99999</v>
      </c>
      <c r="Z961" t="str">
        <f t="shared" si="219"/>
        <v/>
      </c>
    </row>
    <row r="962" spans="1:26" x14ac:dyDescent="0.2">
      <c r="A962" s="1"/>
      <c r="B962" s="1" t="s">
        <v>11</v>
      </c>
      <c r="C962" s="1" t="s">
        <v>17</v>
      </c>
      <c r="D962" s="1" t="s">
        <v>18</v>
      </c>
      <c r="E962" s="1" t="s">
        <v>8</v>
      </c>
      <c r="F962" s="1" t="s">
        <v>9</v>
      </c>
      <c r="G962" s="1" t="s">
        <v>1093</v>
      </c>
      <c r="H962">
        <f t="shared" si="228"/>
        <v>10</v>
      </c>
      <c r="I962">
        <f>IF(ISBLANK(A962),I961/1,LOOKUP(Sheet1!G962,FIPS!A$3:A$55,FIPS!C$3:C$55))</f>
        <v>12</v>
      </c>
      <c r="J962" t="b">
        <f t="shared" si="226"/>
        <v>1</v>
      </c>
      <c r="K962" t="str">
        <f t="shared" si="220"/>
        <v>Baker</v>
      </c>
      <c r="L962" t="b">
        <f t="shared" si="227"/>
        <v>0</v>
      </c>
      <c r="M962" t="str">
        <f t="shared" si="221"/>
        <v/>
      </c>
      <c r="N962">
        <f t="shared" si="222"/>
        <v>2</v>
      </c>
      <c r="O962" t="b">
        <f t="shared" si="223"/>
        <v>0</v>
      </c>
      <c r="P962" t="str">
        <f t="shared" ref="P962:P975" si="229">IF(O962,17-MATCH(N962-1,N943:N961),"")</f>
        <v/>
      </c>
      <c r="Q962" t="str">
        <f t="shared" ca="1" si="225"/>
        <v/>
      </c>
      <c r="T962">
        <v>3</v>
      </c>
      <c r="U962">
        <v>6</v>
      </c>
      <c r="V962">
        <v>0</v>
      </c>
      <c r="Z962" t="str">
        <f t="shared" ref="Z962:Z1025" si="230">IF(J962,IF(T962&gt;0,"",FALSE),IF(T962&gt;0,TRUE,""))</f>
        <v/>
      </c>
    </row>
    <row r="963" spans="1:26" x14ac:dyDescent="0.2">
      <c r="A963" s="1"/>
      <c r="B963" s="1" t="s">
        <v>16</v>
      </c>
      <c r="C963" s="1" t="s">
        <v>567</v>
      </c>
      <c r="D963" s="1" t="s">
        <v>26</v>
      </c>
      <c r="E963" s="1" t="s">
        <v>26</v>
      </c>
      <c r="F963" s="1"/>
      <c r="G963" s="1" t="s">
        <v>1094</v>
      </c>
      <c r="H963">
        <f t="shared" si="228"/>
        <v>10</v>
      </c>
      <c r="I963">
        <f>IF(ISBLANK(A963),I962/1,LOOKUP(Sheet1!G963,FIPS!A$3:A$55,FIPS!C$3:C$55))</f>
        <v>12</v>
      </c>
      <c r="J963" t="b">
        <f t="shared" si="226"/>
        <v>1</v>
      </c>
      <c r="K963" t="str">
        <f t="shared" ref="K963:K1026" si="231">IF(J963,TRIM(G963),"")</f>
        <v>Bay</v>
      </c>
      <c r="L963" t="b">
        <f t="shared" si="227"/>
        <v>0</v>
      </c>
      <c r="M963" t="str">
        <f t="shared" ref="M963:M1026" si="232">IF(L963,IF(ISERR(FIND(",",G963)),TRIM(G963),TRIM(LEFT(G963,FIND(",",G963)-1))),"")</f>
        <v/>
      </c>
      <c r="N963">
        <f t="shared" si="222"/>
        <v>3</v>
      </c>
      <c r="O963" t="b">
        <f t="shared" si="223"/>
        <v>0</v>
      </c>
      <c r="P963" t="str">
        <f t="shared" si="229"/>
        <v/>
      </c>
      <c r="Q963" t="str">
        <f t="shared" ca="1" si="225"/>
        <v/>
      </c>
      <c r="T963">
        <v>5</v>
      </c>
      <c r="U963">
        <v>3</v>
      </c>
      <c r="V963">
        <v>6015</v>
      </c>
      <c r="Z963" t="str">
        <f t="shared" si="230"/>
        <v/>
      </c>
    </row>
    <row r="964" spans="1:26" x14ac:dyDescent="0.2">
      <c r="A964" s="1"/>
      <c r="B964" s="1"/>
      <c r="C964" s="1"/>
      <c r="D964" s="1"/>
      <c r="E964" s="1" t="s">
        <v>39</v>
      </c>
      <c r="F964" s="1" t="s">
        <v>6</v>
      </c>
      <c r="G964" s="1" t="s">
        <v>4706</v>
      </c>
      <c r="H964">
        <f t="shared" si="228"/>
        <v>10</v>
      </c>
      <c r="I964">
        <f>IF(ISBLANK(A964),I963/1,LOOKUP(Sheet1!G964,FIPS!A$3:A$55,FIPS!C$3:C$55))</f>
        <v>12</v>
      </c>
      <c r="J964" t="b">
        <f t="shared" si="226"/>
        <v>0</v>
      </c>
      <c r="K964" t="str">
        <f t="shared" si="231"/>
        <v/>
      </c>
      <c r="L964" t="b">
        <f t="shared" si="227"/>
        <v>1</v>
      </c>
      <c r="M964" t="str">
        <f t="shared" si="232"/>
        <v>Callaway</v>
      </c>
      <c r="N964">
        <f t="shared" si="222"/>
        <v>3</v>
      </c>
      <c r="O964" t="b">
        <f t="shared" si="223"/>
        <v>0</v>
      </c>
      <c r="P964" t="str">
        <f t="shared" si="229"/>
        <v/>
      </c>
      <c r="Q964" t="str">
        <f t="shared" ca="1" si="225"/>
        <v/>
      </c>
      <c r="W964">
        <v>9725</v>
      </c>
      <c r="Z964" t="str">
        <f t="shared" si="230"/>
        <v/>
      </c>
    </row>
    <row r="965" spans="1:26" x14ac:dyDescent="0.2">
      <c r="A965" s="1"/>
      <c r="B965" s="1"/>
      <c r="C965" s="1"/>
      <c r="D965" s="1"/>
      <c r="E965" s="1" t="s">
        <v>505</v>
      </c>
      <c r="F965" s="1" t="s">
        <v>35</v>
      </c>
      <c r="G965" s="1" t="s">
        <v>4705</v>
      </c>
      <c r="H965">
        <f t="shared" si="228"/>
        <v>10</v>
      </c>
      <c r="I965">
        <f>IF(ISBLANK(A965),I964/1,LOOKUP(Sheet1!G965,FIPS!A$3:A$55,FIPS!C$3:C$55))</f>
        <v>12</v>
      </c>
      <c r="J965" t="b">
        <f t="shared" si="226"/>
        <v>0</v>
      </c>
      <c r="K965" t="str">
        <f t="shared" si="231"/>
        <v/>
      </c>
      <c r="L965" t="b">
        <f t="shared" si="227"/>
        <v>1</v>
      </c>
      <c r="M965" t="str">
        <f t="shared" si="232"/>
        <v>Panama City</v>
      </c>
      <c r="N965">
        <f t="shared" si="222"/>
        <v>3</v>
      </c>
      <c r="O965" t="b">
        <f t="shared" si="223"/>
        <v>0</v>
      </c>
      <c r="P965" t="str">
        <f t="shared" si="229"/>
        <v/>
      </c>
      <c r="Q965" t="str">
        <f t="shared" ca="1" si="225"/>
        <v/>
      </c>
      <c r="W965">
        <v>54700</v>
      </c>
      <c r="Z965" t="str">
        <f t="shared" si="230"/>
        <v/>
      </c>
    </row>
    <row r="966" spans="1:26" x14ac:dyDescent="0.2">
      <c r="A966" s="1"/>
      <c r="B966" s="1"/>
      <c r="C966" s="1"/>
      <c r="D966" s="1"/>
      <c r="E966" s="1" t="s">
        <v>8</v>
      </c>
      <c r="F966" s="1" t="s">
        <v>9</v>
      </c>
      <c r="G966" s="1" t="s">
        <v>1092</v>
      </c>
      <c r="H966">
        <f t="shared" si="228"/>
        <v>10</v>
      </c>
      <c r="I966">
        <f>IF(ISBLANK(A966),I965/1,LOOKUP(Sheet1!G966,FIPS!A$3:A$55,FIPS!C$3:C$55))</f>
        <v>12</v>
      </c>
      <c r="J966" t="b">
        <f t="shared" si="226"/>
        <v>0</v>
      </c>
      <c r="K966" t="str">
        <f t="shared" si="231"/>
        <v/>
      </c>
      <c r="L966" t="b">
        <f t="shared" si="227"/>
        <v>0</v>
      </c>
      <c r="M966" t="str">
        <f t="shared" si="232"/>
        <v/>
      </c>
      <c r="N966">
        <f t="shared" si="222"/>
        <v>3</v>
      </c>
      <c r="O966" t="b">
        <f t="shared" si="223"/>
        <v>1</v>
      </c>
      <c r="P966">
        <f t="shared" si="229"/>
        <v>1</v>
      </c>
      <c r="Q966" t="str">
        <f t="shared" ca="1" si="225"/>
        <v>080</v>
      </c>
      <c r="W966">
        <v>99999</v>
      </c>
      <c r="Z966" t="str">
        <f t="shared" si="230"/>
        <v/>
      </c>
    </row>
    <row r="967" spans="1:26" x14ac:dyDescent="0.2">
      <c r="A967" s="1"/>
      <c r="B967" s="1" t="s">
        <v>22</v>
      </c>
      <c r="C967" s="1" t="s">
        <v>17</v>
      </c>
      <c r="D967" s="1" t="s">
        <v>18</v>
      </c>
      <c r="E967" s="1" t="s">
        <v>8</v>
      </c>
      <c r="F967" s="1" t="s">
        <v>9</v>
      </c>
      <c r="G967" s="1" t="s">
        <v>1096</v>
      </c>
      <c r="H967">
        <f t="shared" si="228"/>
        <v>10</v>
      </c>
      <c r="I967">
        <f>IF(ISBLANK(A967),I966/1,LOOKUP(Sheet1!G967,FIPS!A$3:A$55,FIPS!C$3:C$55))</f>
        <v>12</v>
      </c>
      <c r="J967" t="b">
        <f t="shared" si="226"/>
        <v>1</v>
      </c>
      <c r="K967" t="str">
        <f t="shared" si="231"/>
        <v>Bradford</v>
      </c>
      <c r="L967" t="b">
        <f t="shared" si="227"/>
        <v>0</v>
      </c>
      <c r="M967" t="str">
        <f t="shared" si="232"/>
        <v/>
      </c>
      <c r="N967">
        <f t="shared" si="222"/>
        <v>4</v>
      </c>
      <c r="O967" t="b">
        <f t="shared" si="223"/>
        <v>0</v>
      </c>
      <c r="P967" t="str">
        <f t="shared" si="229"/>
        <v/>
      </c>
      <c r="Q967" t="str">
        <f t="shared" ca="1" si="225"/>
        <v/>
      </c>
      <c r="T967">
        <v>7</v>
      </c>
      <c r="U967">
        <v>6</v>
      </c>
      <c r="V967">
        <v>0</v>
      </c>
      <c r="Z967" t="str">
        <f t="shared" si="230"/>
        <v/>
      </c>
    </row>
    <row r="968" spans="1:26" x14ac:dyDescent="0.2">
      <c r="A968" s="1"/>
      <c r="B968" s="1" t="s">
        <v>24</v>
      </c>
      <c r="C968" s="1" t="s">
        <v>615</v>
      </c>
      <c r="D968" s="1" t="s">
        <v>26</v>
      </c>
      <c r="E968" s="1"/>
      <c r="F968" s="1"/>
      <c r="G968" s="1" t="s">
        <v>1097</v>
      </c>
      <c r="H968">
        <f t="shared" si="228"/>
        <v>10</v>
      </c>
      <c r="I968">
        <f>IF(ISBLANK(A968),I967/1,LOOKUP(Sheet1!G968,FIPS!A$3:A$55,FIPS!C$3:C$55))</f>
        <v>12</v>
      </c>
      <c r="J968" t="b">
        <f t="shared" si="226"/>
        <v>1</v>
      </c>
      <c r="K968" t="str">
        <f t="shared" si="231"/>
        <v>Brevard</v>
      </c>
      <c r="L968" t="b">
        <f t="shared" si="227"/>
        <v>0</v>
      </c>
      <c r="M968" t="str">
        <f t="shared" si="232"/>
        <v/>
      </c>
      <c r="N968">
        <f t="shared" si="222"/>
        <v>5</v>
      </c>
      <c r="O968" t="b">
        <f t="shared" si="223"/>
        <v>0</v>
      </c>
      <c r="P968" t="str">
        <f t="shared" si="229"/>
        <v/>
      </c>
      <c r="Q968" t="str">
        <f t="shared" ca="1" si="225"/>
        <v/>
      </c>
      <c r="T968">
        <v>9</v>
      </c>
      <c r="U968">
        <v>2</v>
      </c>
      <c r="V968">
        <v>4900</v>
      </c>
      <c r="Z968" t="str">
        <f t="shared" si="230"/>
        <v/>
      </c>
    </row>
    <row r="969" spans="1:26" x14ac:dyDescent="0.2">
      <c r="A969" s="1"/>
      <c r="B969" s="1"/>
      <c r="C969" s="1"/>
      <c r="D969" s="1"/>
      <c r="E969" s="1" t="s">
        <v>45</v>
      </c>
      <c r="F969" s="1" t="s">
        <v>6</v>
      </c>
      <c r="G969" s="1" t="s">
        <v>1098</v>
      </c>
      <c r="H969">
        <f t="shared" si="228"/>
        <v>10</v>
      </c>
      <c r="I969">
        <f>IF(ISBLANK(A969),I968/1,LOOKUP(Sheet1!G969,FIPS!A$3:A$55,FIPS!C$3:C$55))</f>
        <v>12</v>
      </c>
      <c r="J969" t="b">
        <f t="shared" si="226"/>
        <v>0</v>
      </c>
      <c r="K969" t="str">
        <f t="shared" si="231"/>
        <v/>
      </c>
      <c r="L969" t="b">
        <f t="shared" si="227"/>
        <v>1</v>
      </c>
      <c r="M969" t="str">
        <f t="shared" si="232"/>
        <v>Cocoa</v>
      </c>
      <c r="N969">
        <f t="shared" si="222"/>
        <v>5</v>
      </c>
      <c r="O969" t="b">
        <f t="shared" si="223"/>
        <v>0</v>
      </c>
      <c r="P969" t="str">
        <f t="shared" si="229"/>
        <v/>
      </c>
      <c r="Q969" t="str">
        <f t="shared" ca="1" si="225"/>
        <v/>
      </c>
      <c r="W969">
        <v>13150</v>
      </c>
      <c r="Z969" t="str">
        <f t="shared" si="230"/>
        <v/>
      </c>
    </row>
    <row r="970" spans="1:26" x14ac:dyDescent="0.2">
      <c r="A970" s="1"/>
      <c r="B970" s="1"/>
      <c r="C970" s="1"/>
      <c r="D970" s="1"/>
      <c r="E970" s="1" t="s">
        <v>20</v>
      </c>
      <c r="F970" s="1" t="s">
        <v>6</v>
      </c>
      <c r="G970" s="1" t="s">
        <v>4704</v>
      </c>
      <c r="H970">
        <f t="shared" si="228"/>
        <v>10</v>
      </c>
      <c r="I970">
        <f>IF(ISBLANK(A970),I969/1,LOOKUP(Sheet1!G970,FIPS!A$3:A$55,FIPS!C$3:C$55))</f>
        <v>12</v>
      </c>
      <c r="J970" t="b">
        <f t="shared" si="226"/>
        <v>0</v>
      </c>
      <c r="K970" t="str">
        <f t="shared" si="231"/>
        <v/>
      </c>
      <c r="L970" t="b">
        <f t="shared" si="227"/>
        <v>1</v>
      </c>
      <c r="M970" t="str">
        <f t="shared" si="232"/>
        <v>Cocoa Beach</v>
      </c>
      <c r="N970">
        <f t="shared" si="222"/>
        <v>5</v>
      </c>
      <c r="O970" t="b">
        <f t="shared" si="223"/>
        <v>0</v>
      </c>
      <c r="P970" t="str">
        <f t="shared" si="229"/>
        <v/>
      </c>
      <c r="Q970" t="str">
        <f t="shared" ca="1" si="225"/>
        <v/>
      </c>
      <c r="W970">
        <v>13175</v>
      </c>
      <c r="Z970" t="str">
        <f t="shared" si="230"/>
        <v/>
      </c>
    </row>
    <row r="971" spans="1:26" x14ac:dyDescent="0.2">
      <c r="A971" s="1"/>
      <c r="B971" s="1"/>
      <c r="C971" s="1"/>
      <c r="D971" s="1"/>
      <c r="E971" s="1" t="s">
        <v>164</v>
      </c>
      <c r="F971" s="1" t="s">
        <v>70</v>
      </c>
      <c r="G971" s="1" t="s">
        <v>1099</v>
      </c>
      <c r="H971">
        <f t="shared" si="228"/>
        <v>10</v>
      </c>
      <c r="I971">
        <f>IF(ISBLANK(A971),I970/1,LOOKUP(Sheet1!G971,FIPS!A$3:A$55,FIPS!C$3:C$55))</f>
        <v>12</v>
      </c>
      <c r="J971" t="b">
        <f t="shared" si="226"/>
        <v>0</v>
      </c>
      <c r="K971" t="str">
        <f t="shared" si="231"/>
        <v/>
      </c>
      <c r="L971" t="b">
        <f t="shared" si="227"/>
        <v>1</v>
      </c>
      <c r="M971" t="str">
        <f t="shared" si="232"/>
        <v>Melbourne</v>
      </c>
      <c r="N971">
        <f t="shared" si="222"/>
        <v>5</v>
      </c>
      <c r="O971" t="b">
        <f t="shared" si="223"/>
        <v>0</v>
      </c>
      <c r="P971" t="str">
        <f t="shared" si="229"/>
        <v/>
      </c>
      <c r="Q971" t="str">
        <f t="shared" ca="1" si="225"/>
        <v/>
      </c>
      <c r="W971">
        <v>43975</v>
      </c>
      <c r="Z971" t="str">
        <f t="shared" si="230"/>
        <v/>
      </c>
    </row>
    <row r="972" spans="1:26" x14ac:dyDescent="0.2">
      <c r="A972" s="1"/>
      <c r="B972" s="1"/>
      <c r="C972" s="1"/>
      <c r="D972" s="1"/>
      <c r="E972" s="1" t="s">
        <v>503</v>
      </c>
      <c r="F972" s="1" t="s">
        <v>70</v>
      </c>
      <c r="G972" s="1" t="s">
        <v>4703</v>
      </c>
      <c r="H972">
        <f t="shared" si="228"/>
        <v>10</v>
      </c>
      <c r="I972">
        <f>IF(ISBLANK(A972),I971/1,LOOKUP(Sheet1!G972,FIPS!A$3:A$55,FIPS!C$3:C$55))</f>
        <v>12</v>
      </c>
      <c r="J972" t="b">
        <f t="shared" si="226"/>
        <v>0</v>
      </c>
      <c r="K972" t="str">
        <f t="shared" si="231"/>
        <v/>
      </c>
      <c r="L972" t="b">
        <f t="shared" si="227"/>
        <v>1</v>
      </c>
      <c r="M972" t="str">
        <f t="shared" si="232"/>
        <v>Palm Bay</v>
      </c>
      <c r="N972">
        <f t="shared" si="222"/>
        <v>5</v>
      </c>
      <c r="O972" t="b">
        <f t="shared" si="223"/>
        <v>0</v>
      </c>
      <c r="P972" t="str">
        <f t="shared" si="229"/>
        <v/>
      </c>
      <c r="Q972" t="str">
        <f t="shared" ca="1" si="225"/>
        <v/>
      </c>
      <c r="W972">
        <v>54000</v>
      </c>
      <c r="Z972" t="str">
        <f t="shared" si="230"/>
        <v/>
      </c>
    </row>
    <row r="973" spans="1:26" x14ac:dyDescent="0.2">
      <c r="A973" s="1"/>
      <c r="B973" s="1"/>
      <c r="C973" s="1"/>
      <c r="D973" s="1"/>
      <c r="E973" s="1" t="s">
        <v>448</v>
      </c>
      <c r="F973" s="1" t="s">
        <v>6</v>
      </c>
      <c r="G973" s="1" t="s">
        <v>1100</v>
      </c>
      <c r="H973">
        <f t="shared" si="228"/>
        <v>10</v>
      </c>
      <c r="I973">
        <f>IF(ISBLANK(A973),I972/1,LOOKUP(Sheet1!G973,FIPS!A$3:A$55,FIPS!C$3:C$55))</f>
        <v>12</v>
      </c>
      <c r="J973" t="b">
        <f t="shared" si="226"/>
        <v>0</v>
      </c>
      <c r="K973" t="str">
        <f t="shared" si="231"/>
        <v/>
      </c>
      <c r="L973" t="b">
        <f t="shared" si="227"/>
        <v>1</v>
      </c>
      <c r="M973" t="str">
        <f t="shared" si="232"/>
        <v>Rock ledge</v>
      </c>
      <c r="N973">
        <f t="shared" si="222"/>
        <v>5</v>
      </c>
      <c r="O973" t="b">
        <f t="shared" si="223"/>
        <v>0</v>
      </c>
      <c r="P973" t="str">
        <f t="shared" si="229"/>
        <v/>
      </c>
      <c r="Q973" t="str">
        <f t="shared" ca="1" si="225"/>
        <v/>
      </c>
      <c r="W973">
        <v>61500</v>
      </c>
      <c r="Z973" t="str">
        <f t="shared" si="230"/>
        <v/>
      </c>
    </row>
    <row r="974" spans="1:26" x14ac:dyDescent="0.2">
      <c r="A974" s="1"/>
      <c r="B974" s="1"/>
      <c r="C974" s="1"/>
      <c r="D974" s="1"/>
      <c r="E974" s="1" t="s">
        <v>728</v>
      </c>
      <c r="F974" s="1" t="s">
        <v>35</v>
      </c>
      <c r="G974" s="1" t="s">
        <v>1101</v>
      </c>
      <c r="H974">
        <f t="shared" si="228"/>
        <v>10</v>
      </c>
      <c r="I974">
        <f>IF(ISBLANK(A974),I973/1,LOOKUP(Sheet1!G974,FIPS!A$3:A$55,FIPS!C$3:C$55))</f>
        <v>12</v>
      </c>
      <c r="J974" t="b">
        <f t="shared" si="226"/>
        <v>0</v>
      </c>
      <c r="K974" t="str">
        <f t="shared" si="231"/>
        <v/>
      </c>
      <c r="L974" t="b">
        <f t="shared" si="227"/>
        <v>1</v>
      </c>
      <c r="M974" t="str">
        <f t="shared" si="232"/>
        <v>Titusville</v>
      </c>
      <c r="N974">
        <f t="shared" si="222"/>
        <v>5</v>
      </c>
      <c r="O974" t="b">
        <f t="shared" si="223"/>
        <v>0</v>
      </c>
      <c r="P974" t="str">
        <f t="shared" si="229"/>
        <v/>
      </c>
      <c r="Q974" t="str">
        <f t="shared" ca="1" si="225"/>
        <v/>
      </c>
      <c r="W974">
        <v>71900</v>
      </c>
      <c r="Z974" t="str">
        <f t="shared" si="230"/>
        <v/>
      </c>
    </row>
    <row r="975" spans="1:26" x14ac:dyDescent="0.2">
      <c r="A975" s="1"/>
      <c r="B975" s="1"/>
      <c r="C975" s="1"/>
      <c r="D975" s="1"/>
      <c r="E975" s="1" t="s">
        <v>8</v>
      </c>
      <c r="F975" s="1" t="s">
        <v>9</v>
      </c>
      <c r="G975" s="1" t="s">
        <v>1102</v>
      </c>
      <c r="H975">
        <f t="shared" si="228"/>
        <v>10</v>
      </c>
      <c r="I975">
        <f>IF(ISBLANK(A975),I974/1,LOOKUP(Sheet1!G975,FIPS!A$3:A$55,FIPS!C$3:C$55))</f>
        <v>12</v>
      </c>
      <c r="J975" t="b">
        <f t="shared" si="226"/>
        <v>0</v>
      </c>
      <c r="K975" t="str">
        <f t="shared" si="231"/>
        <v/>
      </c>
      <c r="L975" t="b">
        <f t="shared" si="227"/>
        <v>0</v>
      </c>
      <c r="M975" t="str">
        <f t="shared" si="232"/>
        <v/>
      </c>
      <c r="N975">
        <f t="shared" si="222"/>
        <v>5</v>
      </c>
      <c r="O975" t="b">
        <f t="shared" si="223"/>
        <v>1</v>
      </c>
      <c r="P975">
        <f t="shared" si="229"/>
        <v>5</v>
      </c>
      <c r="Q975" t="str">
        <f t="shared" ca="1" si="225"/>
        <v>014,055,078,091,110</v>
      </c>
      <c r="W975">
        <v>99999</v>
      </c>
      <c r="Z975" t="str">
        <f t="shared" si="230"/>
        <v/>
      </c>
    </row>
    <row r="976" spans="1:26" x14ac:dyDescent="0.2">
      <c r="A976" s="1"/>
      <c r="B976" s="1" t="s">
        <v>28</v>
      </c>
      <c r="C976" s="1" t="s">
        <v>510</v>
      </c>
      <c r="D976" s="1" t="s">
        <v>26</v>
      </c>
      <c r="E976" s="1"/>
      <c r="F976" s="1"/>
      <c r="G976" s="1" t="s">
        <v>1103</v>
      </c>
      <c r="H976">
        <f t="shared" si="228"/>
        <v>10</v>
      </c>
      <c r="I976">
        <f>IF(ISBLANK(A976),I975/1,LOOKUP(Sheet1!G976,FIPS!A$3:A$55,FIPS!C$3:C$55))</f>
        <v>12</v>
      </c>
      <c r="J976" t="b">
        <f t="shared" si="226"/>
        <v>1</v>
      </c>
      <c r="K976" t="str">
        <f t="shared" si="231"/>
        <v>Broward</v>
      </c>
      <c r="L976" t="b">
        <f t="shared" si="227"/>
        <v>0</v>
      </c>
      <c r="M976" t="str">
        <f t="shared" si="232"/>
        <v/>
      </c>
      <c r="N976">
        <f t="shared" si="222"/>
        <v>6</v>
      </c>
      <c r="O976" t="b">
        <f t="shared" si="223"/>
        <v>0</v>
      </c>
      <c r="P976" t="str">
        <f t="shared" si="224"/>
        <v/>
      </c>
      <c r="Q976" t="str">
        <f t="shared" ca="1" si="225"/>
        <v/>
      </c>
      <c r="T976">
        <v>11</v>
      </c>
      <c r="U976">
        <v>0</v>
      </c>
      <c r="V976">
        <v>2680</v>
      </c>
      <c r="Z976" t="str">
        <f t="shared" si="230"/>
        <v/>
      </c>
    </row>
    <row r="977" spans="1:26" x14ac:dyDescent="0.2">
      <c r="A977" s="1"/>
      <c r="B977" s="1"/>
      <c r="C977" s="1"/>
      <c r="D977" s="1"/>
      <c r="E977" s="1" t="s">
        <v>107</v>
      </c>
      <c r="F977" s="1" t="s">
        <v>35</v>
      </c>
      <c r="G977" s="1" t="s">
        <v>1104</v>
      </c>
      <c r="H977">
        <f t="shared" si="228"/>
        <v>10</v>
      </c>
      <c r="I977">
        <f>IF(ISBLANK(A977),I976/1,LOOKUP(Sheet1!G977,FIPS!A$3:A$55,FIPS!C$3:C$55))</f>
        <v>12</v>
      </c>
      <c r="J977" t="b">
        <f t="shared" si="226"/>
        <v>0</v>
      </c>
      <c r="K977" t="str">
        <f t="shared" si="231"/>
        <v/>
      </c>
      <c r="L977" t="b">
        <f t="shared" si="227"/>
        <v>1</v>
      </c>
      <c r="M977" t="str">
        <f t="shared" si="232"/>
        <v>Coconut Creek</v>
      </c>
      <c r="N977">
        <f t="shared" si="222"/>
        <v>6</v>
      </c>
      <c r="O977" t="b">
        <f t="shared" si="223"/>
        <v>0</v>
      </c>
      <c r="P977" t="str">
        <f t="shared" si="224"/>
        <v/>
      </c>
      <c r="Q977" t="str">
        <f t="shared" ca="1" si="225"/>
        <v/>
      </c>
      <c r="W977">
        <v>13275</v>
      </c>
      <c r="Z977" t="str">
        <f t="shared" si="230"/>
        <v/>
      </c>
    </row>
    <row r="978" spans="1:26" x14ac:dyDescent="0.2">
      <c r="A978" s="1"/>
      <c r="B978" s="1"/>
      <c r="C978" s="1"/>
      <c r="D978" s="1"/>
      <c r="E978" s="1" t="s">
        <v>49</v>
      </c>
      <c r="F978" s="1" t="s">
        <v>6</v>
      </c>
      <c r="G978" s="1" t="s">
        <v>4702</v>
      </c>
      <c r="H978">
        <f t="shared" si="228"/>
        <v>10</v>
      </c>
      <c r="I978">
        <f>IF(ISBLANK(A978),I977/1,LOOKUP(Sheet1!G978,FIPS!A$3:A$55,FIPS!C$3:C$55))</f>
        <v>12</v>
      </c>
      <c r="J978" t="b">
        <f t="shared" si="226"/>
        <v>0</v>
      </c>
      <c r="K978" t="str">
        <f t="shared" si="231"/>
        <v/>
      </c>
      <c r="L978" t="b">
        <f t="shared" si="227"/>
        <v>1</v>
      </c>
      <c r="M978" t="str">
        <f t="shared" si="232"/>
        <v>Cooper City</v>
      </c>
      <c r="N978">
        <f t="shared" si="222"/>
        <v>6</v>
      </c>
      <c r="O978" t="b">
        <f t="shared" si="223"/>
        <v>0</v>
      </c>
      <c r="P978" t="str">
        <f t="shared" si="224"/>
        <v/>
      </c>
      <c r="Q978" t="str">
        <f t="shared" ca="1" si="225"/>
        <v/>
      </c>
      <c r="W978">
        <v>14125</v>
      </c>
      <c r="Z978" t="str">
        <f t="shared" si="230"/>
        <v/>
      </c>
    </row>
    <row r="979" spans="1:26" x14ac:dyDescent="0.2">
      <c r="A979" s="1"/>
      <c r="B979" s="1"/>
      <c r="C979" s="1"/>
      <c r="D979" s="1"/>
      <c r="E979" s="1" t="s">
        <v>57</v>
      </c>
      <c r="F979" s="1" t="s">
        <v>70</v>
      </c>
      <c r="G979" s="1" t="s">
        <v>4701</v>
      </c>
      <c r="H979">
        <f t="shared" si="228"/>
        <v>10</v>
      </c>
      <c r="I979">
        <f>IF(ISBLANK(A979),I978/1,LOOKUP(Sheet1!G979,FIPS!A$3:A$55,FIPS!C$3:C$55))</f>
        <v>12</v>
      </c>
      <c r="J979" t="b">
        <f t="shared" si="226"/>
        <v>0</v>
      </c>
      <c r="K979" t="str">
        <f t="shared" si="231"/>
        <v/>
      </c>
      <c r="L979" t="b">
        <f t="shared" si="227"/>
        <v>1</v>
      </c>
      <c r="M979" t="str">
        <f t="shared" si="232"/>
        <v>Coral Springs</v>
      </c>
      <c r="N979">
        <f t="shared" si="222"/>
        <v>6</v>
      </c>
      <c r="O979" t="b">
        <f t="shared" si="223"/>
        <v>0</v>
      </c>
      <c r="P979" t="str">
        <f t="shared" si="224"/>
        <v/>
      </c>
      <c r="Q979" t="str">
        <f t="shared" ca="1" si="225"/>
        <v/>
      </c>
      <c r="W979">
        <v>14400</v>
      </c>
      <c r="Z979" t="str">
        <f t="shared" si="230"/>
        <v/>
      </c>
    </row>
    <row r="980" spans="1:26" x14ac:dyDescent="0.2">
      <c r="A980" s="1"/>
      <c r="B980" s="1"/>
      <c r="C980" s="1"/>
      <c r="D980" s="1"/>
      <c r="E980" s="1" t="s">
        <v>59</v>
      </c>
      <c r="F980" s="1" t="s">
        <v>6</v>
      </c>
      <c r="G980" s="1" t="s">
        <v>4700</v>
      </c>
      <c r="H980">
        <f t="shared" si="228"/>
        <v>10</v>
      </c>
      <c r="I980">
        <f>IF(ISBLANK(A980),I979/1,LOOKUP(Sheet1!G980,FIPS!A$3:A$55,FIPS!C$3:C$55))</f>
        <v>12</v>
      </c>
      <c r="J980" t="b">
        <f t="shared" si="226"/>
        <v>0</v>
      </c>
      <c r="K980" t="str">
        <f t="shared" si="231"/>
        <v/>
      </c>
      <c r="L980" t="b">
        <f t="shared" si="227"/>
        <v>1</v>
      </c>
      <c r="M980" t="str">
        <f t="shared" si="232"/>
        <v>Dania</v>
      </c>
      <c r="N980">
        <f t="shared" si="222"/>
        <v>6</v>
      </c>
      <c r="O980" t="b">
        <f t="shared" si="223"/>
        <v>0</v>
      </c>
      <c r="P980" t="str">
        <f t="shared" si="224"/>
        <v/>
      </c>
      <c r="Q980" t="str">
        <f t="shared" ca="1" si="225"/>
        <v/>
      </c>
      <c r="W980">
        <v>16325</v>
      </c>
      <c r="Z980" t="str">
        <f t="shared" si="230"/>
        <v/>
      </c>
    </row>
    <row r="981" spans="1:26" x14ac:dyDescent="0.2">
      <c r="A981" s="1"/>
      <c r="B981" s="1"/>
      <c r="C981" s="1"/>
      <c r="D981" s="1"/>
      <c r="E981" s="1" t="s">
        <v>61</v>
      </c>
      <c r="F981" s="1" t="s">
        <v>35</v>
      </c>
      <c r="G981" s="1" t="s">
        <v>1105</v>
      </c>
      <c r="H981">
        <f t="shared" si="228"/>
        <v>10</v>
      </c>
      <c r="I981">
        <f>IF(ISBLANK(A981),I980/1,LOOKUP(Sheet1!G981,FIPS!A$3:A$55,FIPS!C$3:C$55))</f>
        <v>12</v>
      </c>
      <c r="J981" t="b">
        <f t="shared" si="226"/>
        <v>0</v>
      </c>
      <c r="K981" t="str">
        <f t="shared" si="231"/>
        <v/>
      </c>
      <c r="L981" t="b">
        <f t="shared" si="227"/>
        <v>1</v>
      </c>
      <c r="M981" t="str">
        <f t="shared" si="232"/>
        <v>Davie</v>
      </c>
      <c r="N981">
        <f t="shared" si="222"/>
        <v>6</v>
      </c>
      <c r="O981" t="b">
        <f t="shared" si="223"/>
        <v>0</v>
      </c>
      <c r="P981" t="str">
        <f t="shared" si="224"/>
        <v/>
      </c>
      <c r="Q981" t="str">
        <f t="shared" ca="1" si="225"/>
        <v/>
      </c>
      <c r="W981">
        <v>16475</v>
      </c>
      <c r="Z981" t="str">
        <f t="shared" si="230"/>
        <v/>
      </c>
    </row>
    <row r="982" spans="1:26" x14ac:dyDescent="0.2">
      <c r="A982" s="1"/>
      <c r="B982" s="1"/>
      <c r="C982" s="1"/>
      <c r="D982" s="1"/>
      <c r="E982" s="1" t="s">
        <v>65</v>
      </c>
      <c r="F982" s="1" t="s">
        <v>35</v>
      </c>
      <c r="G982" s="1" t="s">
        <v>1106</v>
      </c>
      <c r="H982">
        <f t="shared" si="228"/>
        <v>10</v>
      </c>
      <c r="I982">
        <f>IF(ISBLANK(A982),I981/1,LOOKUP(Sheet1!G982,FIPS!A$3:A$55,FIPS!C$3:C$55))</f>
        <v>12</v>
      </c>
      <c r="J982" t="b">
        <f t="shared" si="226"/>
        <v>0</v>
      </c>
      <c r="K982" t="str">
        <f t="shared" si="231"/>
        <v/>
      </c>
      <c r="L982" t="b">
        <f t="shared" si="227"/>
        <v>1</v>
      </c>
      <c r="M982" t="str">
        <f t="shared" si="232"/>
        <v>Deerfield Beach</v>
      </c>
      <c r="N982">
        <f t="shared" si="222"/>
        <v>6</v>
      </c>
      <c r="O982" t="b">
        <f t="shared" si="223"/>
        <v>0</v>
      </c>
      <c r="P982" t="str">
        <f t="shared" si="224"/>
        <v/>
      </c>
      <c r="Q982" t="str">
        <f t="shared" ca="1" si="225"/>
        <v/>
      </c>
      <c r="W982">
        <v>16725</v>
      </c>
      <c r="Z982" t="str">
        <f t="shared" si="230"/>
        <v/>
      </c>
    </row>
    <row r="983" spans="1:26" x14ac:dyDescent="0.2">
      <c r="A983" s="1"/>
      <c r="B983" s="1"/>
      <c r="C983" s="1"/>
      <c r="D983" s="1"/>
      <c r="E983" s="1" t="s">
        <v>84</v>
      </c>
      <c r="F983" s="1" t="s">
        <v>132</v>
      </c>
      <c r="G983" s="1" t="s">
        <v>4699</v>
      </c>
      <c r="H983">
        <f t="shared" si="228"/>
        <v>10</v>
      </c>
      <c r="I983">
        <f>IF(ISBLANK(A983),I982/1,LOOKUP(Sheet1!G983,FIPS!A$3:A$55,FIPS!C$3:C$55))</f>
        <v>12</v>
      </c>
      <c r="J983" t="b">
        <f t="shared" si="226"/>
        <v>0</v>
      </c>
      <c r="K983" t="str">
        <f t="shared" si="231"/>
        <v/>
      </c>
      <c r="L983" t="b">
        <f t="shared" si="227"/>
        <v>1</v>
      </c>
      <c r="M983" t="str">
        <f t="shared" si="232"/>
        <v>Fort Lauderdale</v>
      </c>
      <c r="N983">
        <f t="shared" si="222"/>
        <v>6</v>
      </c>
      <c r="O983" t="b">
        <f t="shared" si="223"/>
        <v>0</v>
      </c>
      <c r="P983" t="str">
        <f t="shared" si="224"/>
        <v/>
      </c>
      <c r="Q983" t="str">
        <f t="shared" ca="1" si="225"/>
        <v/>
      </c>
      <c r="W983">
        <v>24000</v>
      </c>
      <c r="Z983" t="str">
        <f t="shared" si="230"/>
        <v/>
      </c>
    </row>
    <row r="984" spans="1:26" x14ac:dyDescent="0.2">
      <c r="A984" s="1"/>
      <c r="B984" s="1"/>
      <c r="C984" s="1"/>
      <c r="D984" s="1"/>
      <c r="E984" s="1" t="s">
        <v>99</v>
      </c>
      <c r="F984" s="1" t="s">
        <v>35</v>
      </c>
      <c r="G984" s="1" t="s">
        <v>1107</v>
      </c>
      <c r="H984">
        <f t="shared" si="228"/>
        <v>10</v>
      </c>
      <c r="I984">
        <f>IF(ISBLANK(A984),I983/1,LOOKUP(Sheet1!G984,FIPS!A$3:A$55,FIPS!C$3:C$55))</f>
        <v>12</v>
      </c>
      <c r="J984" t="b">
        <f t="shared" si="226"/>
        <v>0</v>
      </c>
      <c r="K984" t="str">
        <f t="shared" si="231"/>
        <v/>
      </c>
      <c r="L984" t="b">
        <f t="shared" si="227"/>
        <v>1</v>
      </c>
      <c r="M984" t="str">
        <f t="shared" si="232"/>
        <v>Hal landale</v>
      </c>
      <c r="N984">
        <f t="shared" ref="N984:N1046" si="233">IF(ISBLANK(A984),IF(ISBLANK(B984),N983,B984/1),"")</f>
        <v>6</v>
      </c>
      <c r="O984" t="b">
        <f t="shared" ref="O984:O1046" si="234">AND(ISNUMBER(N984),E984="999",NOT(J984))</f>
        <v>0</v>
      </c>
      <c r="P984" t="str">
        <f t="shared" ref="P984:P1032" si="235">IF(O984,17-MATCH(N984-1,N966:N983),"")</f>
        <v/>
      </c>
      <c r="Q984" t="str">
        <f t="shared" ref="Q984:Q1046" ca="1" si="236">IF(O984,_xlfn.TEXTJOIN(",",TRUE,INDIRECT(_xlfn.CONCAT("E",(ROW()-P984),":E",(ROW()-1)),TRUE)),"")</f>
        <v/>
      </c>
      <c r="W984">
        <v>28450</v>
      </c>
      <c r="Z984" t="str">
        <f t="shared" si="230"/>
        <v/>
      </c>
    </row>
    <row r="985" spans="1:26" x14ac:dyDescent="0.2">
      <c r="A985" s="1"/>
      <c r="B985" s="1"/>
      <c r="C985" s="1"/>
      <c r="D985" s="1"/>
      <c r="E985" s="1" t="s">
        <v>75</v>
      </c>
      <c r="F985" s="1" t="s">
        <v>132</v>
      </c>
      <c r="G985" s="1" t="s">
        <v>1108</v>
      </c>
      <c r="H985">
        <f t="shared" si="228"/>
        <v>10</v>
      </c>
      <c r="I985">
        <f>IF(ISBLANK(A985),I984/1,LOOKUP(Sheet1!G985,FIPS!A$3:A$55,FIPS!C$3:C$55))</f>
        <v>12</v>
      </c>
      <c r="J985" t="b">
        <f t="shared" si="226"/>
        <v>0</v>
      </c>
      <c r="K985" t="str">
        <f t="shared" si="231"/>
        <v/>
      </c>
      <c r="L985" t="b">
        <f t="shared" si="227"/>
        <v>1</v>
      </c>
      <c r="M985" t="str">
        <f t="shared" si="232"/>
        <v>Hollywood</v>
      </c>
      <c r="N985">
        <f t="shared" si="233"/>
        <v>6</v>
      </c>
      <c r="O985" t="b">
        <f t="shared" si="234"/>
        <v>0</v>
      </c>
      <c r="P985" t="str">
        <f t="shared" si="235"/>
        <v/>
      </c>
      <c r="Q985" t="str">
        <f t="shared" ca="1" si="236"/>
        <v/>
      </c>
      <c r="W985">
        <v>32000</v>
      </c>
      <c r="Z985" t="str">
        <f t="shared" si="230"/>
        <v/>
      </c>
    </row>
    <row r="986" spans="1:26" x14ac:dyDescent="0.2">
      <c r="A986" s="1"/>
      <c r="B986" s="1"/>
      <c r="C986" s="1"/>
      <c r="D986" s="1"/>
      <c r="E986" s="1" t="s">
        <v>148</v>
      </c>
      <c r="F986" s="1" t="s">
        <v>35</v>
      </c>
      <c r="G986" s="1" t="s">
        <v>1109</v>
      </c>
      <c r="H986">
        <f t="shared" si="228"/>
        <v>10</v>
      </c>
      <c r="I986">
        <f>IF(ISBLANK(A986),I985/1,LOOKUP(Sheet1!G986,FIPS!A$3:A$55,FIPS!C$3:C$55))</f>
        <v>12</v>
      </c>
      <c r="J986" t="b">
        <f t="shared" si="226"/>
        <v>0</v>
      </c>
      <c r="K986" t="str">
        <f t="shared" si="231"/>
        <v/>
      </c>
      <c r="L986" t="b">
        <f t="shared" si="227"/>
        <v>1</v>
      </c>
      <c r="M986" t="str">
        <f t="shared" si="232"/>
        <v>Lauderdale Lakes</v>
      </c>
      <c r="N986">
        <f t="shared" si="233"/>
        <v>6</v>
      </c>
      <c r="O986" t="b">
        <f t="shared" si="234"/>
        <v>0</v>
      </c>
      <c r="P986" t="str">
        <f t="shared" si="235"/>
        <v/>
      </c>
      <c r="Q986" t="str">
        <f t="shared" ca="1" si="236"/>
        <v/>
      </c>
      <c r="W986">
        <v>39525</v>
      </c>
      <c r="Z986" t="str">
        <f t="shared" si="230"/>
        <v/>
      </c>
    </row>
    <row r="987" spans="1:26" x14ac:dyDescent="0.2">
      <c r="A987" s="1"/>
      <c r="B987" s="1"/>
      <c r="C987" s="1"/>
      <c r="D987" s="1"/>
      <c r="E987" s="1" t="s">
        <v>152</v>
      </c>
      <c r="F987" s="1" t="s">
        <v>35</v>
      </c>
      <c r="G987" s="1" t="s">
        <v>1110</v>
      </c>
      <c r="H987">
        <f t="shared" si="228"/>
        <v>10</v>
      </c>
      <c r="I987">
        <f>IF(ISBLANK(A987),I986/1,LOOKUP(Sheet1!G987,FIPS!A$3:A$55,FIPS!C$3:C$55))</f>
        <v>12</v>
      </c>
      <c r="J987" t="b">
        <f t="shared" si="226"/>
        <v>0</v>
      </c>
      <c r="K987" t="str">
        <f t="shared" si="231"/>
        <v/>
      </c>
      <c r="L987" t="b">
        <f t="shared" si="227"/>
        <v>1</v>
      </c>
      <c r="M987" t="str">
        <f t="shared" si="232"/>
        <v>Lauderhill</v>
      </c>
      <c r="N987">
        <f t="shared" si="233"/>
        <v>6</v>
      </c>
      <c r="O987" t="b">
        <f t="shared" si="234"/>
        <v>0</v>
      </c>
      <c r="P987" t="str">
        <f t="shared" si="235"/>
        <v/>
      </c>
      <c r="Q987" t="str">
        <f t="shared" ca="1" si="236"/>
        <v/>
      </c>
      <c r="W987">
        <v>39550</v>
      </c>
      <c r="Z987" t="str">
        <f t="shared" si="230"/>
        <v/>
      </c>
    </row>
    <row r="988" spans="1:26" x14ac:dyDescent="0.2">
      <c r="A988" s="1"/>
      <c r="B988" s="1"/>
      <c r="C988" s="1"/>
      <c r="D988" s="1"/>
      <c r="E988" s="1" t="s">
        <v>157</v>
      </c>
      <c r="F988" s="1" t="s">
        <v>6</v>
      </c>
      <c r="G988" s="1" t="s">
        <v>1111</v>
      </c>
      <c r="H988">
        <f t="shared" si="228"/>
        <v>10</v>
      </c>
      <c r="I988">
        <f>IF(ISBLANK(A988),I987/1,LOOKUP(Sheet1!G988,FIPS!A$3:A$55,FIPS!C$3:C$55))</f>
        <v>12</v>
      </c>
      <c r="J988" t="b">
        <f t="shared" si="226"/>
        <v>0</v>
      </c>
      <c r="K988" t="str">
        <f t="shared" si="231"/>
        <v/>
      </c>
      <c r="L988" t="b">
        <f t="shared" si="227"/>
        <v>1</v>
      </c>
      <c r="M988" t="str">
        <f t="shared" si="232"/>
        <v>Lighthouse Point</v>
      </c>
      <c r="N988">
        <f t="shared" si="233"/>
        <v>6</v>
      </c>
      <c r="O988" t="b">
        <f t="shared" si="234"/>
        <v>0</v>
      </c>
      <c r="P988" t="str">
        <f t="shared" si="235"/>
        <v/>
      </c>
      <c r="Q988" t="str">
        <f t="shared" ca="1" si="236"/>
        <v/>
      </c>
      <c r="W988">
        <v>40450</v>
      </c>
      <c r="Z988" t="str">
        <f t="shared" si="230"/>
        <v/>
      </c>
    </row>
    <row r="989" spans="1:26" x14ac:dyDescent="0.2">
      <c r="A989" s="1"/>
      <c r="B989" s="1"/>
      <c r="C989" s="1"/>
      <c r="D989" s="1"/>
      <c r="E989" s="1" t="s">
        <v>162</v>
      </c>
      <c r="F989" s="1" t="s">
        <v>35</v>
      </c>
      <c r="G989" s="1" t="s">
        <v>1112</v>
      </c>
      <c r="H989">
        <f t="shared" si="228"/>
        <v>10</v>
      </c>
      <c r="I989">
        <f>IF(ISBLANK(A989),I988/1,LOOKUP(Sheet1!G989,FIPS!A$3:A$55,FIPS!C$3:C$55))</f>
        <v>12</v>
      </c>
      <c r="J989" t="b">
        <f t="shared" si="226"/>
        <v>0</v>
      </c>
      <c r="K989" t="str">
        <f t="shared" si="231"/>
        <v/>
      </c>
      <c r="L989" t="b">
        <f t="shared" si="227"/>
        <v>1</v>
      </c>
      <c r="M989" t="str">
        <f t="shared" si="232"/>
        <v>Margate</v>
      </c>
      <c r="N989">
        <f t="shared" si="233"/>
        <v>6</v>
      </c>
      <c r="O989" t="b">
        <f t="shared" si="234"/>
        <v>0</v>
      </c>
      <c r="P989" t="str">
        <f t="shared" si="235"/>
        <v/>
      </c>
      <c r="Q989" t="str">
        <f t="shared" ca="1" si="236"/>
        <v/>
      </c>
      <c r="W989">
        <v>43125</v>
      </c>
      <c r="Z989" t="str">
        <f t="shared" si="230"/>
        <v/>
      </c>
    </row>
    <row r="990" spans="1:26" x14ac:dyDescent="0.2">
      <c r="A990" s="1"/>
      <c r="B990" s="1"/>
      <c r="C990" s="1"/>
      <c r="D990" s="1"/>
      <c r="E990" s="1" t="s">
        <v>177</v>
      </c>
      <c r="F990" s="1" t="s">
        <v>35</v>
      </c>
      <c r="G990" s="1" t="s">
        <v>4698</v>
      </c>
      <c r="H990">
        <f t="shared" si="228"/>
        <v>10</v>
      </c>
      <c r="I990">
        <f>IF(ISBLANK(A990),I989/1,LOOKUP(Sheet1!G990,FIPS!A$3:A$55,FIPS!C$3:C$55))</f>
        <v>12</v>
      </c>
      <c r="J990" t="b">
        <f t="shared" ref="J990:J1032" si="237">NOT(ISBLANK(B990))</f>
        <v>0</v>
      </c>
      <c r="K990" t="str">
        <f t="shared" si="231"/>
        <v/>
      </c>
      <c r="L990" t="b">
        <f t="shared" ref="L990:L1032" si="238">IF(NOT(J990),AND(NOT(ISBLANK(E990)),E990&lt;&gt;"999"),FALSE())</f>
        <v>1</v>
      </c>
      <c r="M990" t="str">
        <f t="shared" si="232"/>
        <v>Miramar</v>
      </c>
      <c r="N990">
        <f t="shared" si="233"/>
        <v>6</v>
      </c>
      <c r="O990" t="b">
        <f t="shared" si="234"/>
        <v>0</v>
      </c>
      <c r="P990" t="str">
        <f t="shared" si="235"/>
        <v/>
      </c>
      <c r="Q990" t="str">
        <f t="shared" ca="1" si="236"/>
        <v/>
      </c>
      <c r="W990">
        <v>45975</v>
      </c>
      <c r="Z990" t="str">
        <f t="shared" si="230"/>
        <v/>
      </c>
    </row>
    <row r="991" spans="1:26" x14ac:dyDescent="0.2">
      <c r="A991" s="1"/>
      <c r="B991" s="1"/>
      <c r="C991" s="1"/>
      <c r="D991" s="1"/>
      <c r="E991" s="1" t="s">
        <v>193</v>
      </c>
      <c r="F991" s="1" t="s">
        <v>35</v>
      </c>
      <c r="G991" s="1" t="s">
        <v>4697</v>
      </c>
      <c r="H991">
        <f t="shared" si="228"/>
        <v>10</v>
      </c>
      <c r="I991">
        <f>IF(ISBLANK(A991),I990/1,LOOKUP(Sheet1!G991,FIPS!A$3:A$55,FIPS!C$3:C$55))</f>
        <v>12</v>
      </c>
      <c r="J991" t="b">
        <f t="shared" si="237"/>
        <v>0</v>
      </c>
      <c r="K991" t="str">
        <f t="shared" si="231"/>
        <v/>
      </c>
      <c r="L991" t="b">
        <f t="shared" si="238"/>
        <v>1</v>
      </c>
      <c r="M991" t="str">
        <f t="shared" si="232"/>
        <v>North Lauderdale</v>
      </c>
      <c r="N991">
        <f t="shared" si="233"/>
        <v>6</v>
      </c>
      <c r="O991" t="b">
        <f t="shared" si="234"/>
        <v>0</v>
      </c>
      <c r="P991" t="str">
        <f t="shared" si="235"/>
        <v/>
      </c>
      <c r="Q991" t="str">
        <f t="shared" ca="1" si="236"/>
        <v/>
      </c>
      <c r="W991">
        <v>49425</v>
      </c>
      <c r="Z991" t="str">
        <f t="shared" si="230"/>
        <v/>
      </c>
    </row>
    <row r="992" spans="1:26" x14ac:dyDescent="0.2">
      <c r="A992" s="1"/>
      <c r="B992" s="1"/>
      <c r="C992" s="1"/>
      <c r="D992" s="1"/>
      <c r="E992" s="1" t="s">
        <v>369</v>
      </c>
      <c r="F992" s="1" t="s">
        <v>35</v>
      </c>
      <c r="G992" s="1" t="s">
        <v>1113</v>
      </c>
      <c r="H992">
        <f t="shared" si="228"/>
        <v>10</v>
      </c>
      <c r="I992">
        <f>IF(ISBLANK(A992),I991/1,LOOKUP(Sheet1!G992,FIPS!A$3:A$55,FIPS!C$3:C$55))</f>
        <v>12</v>
      </c>
      <c r="J992" t="b">
        <f t="shared" si="237"/>
        <v>0</v>
      </c>
      <c r="K992" t="str">
        <f t="shared" si="231"/>
        <v/>
      </c>
      <c r="L992" t="b">
        <f t="shared" si="238"/>
        <v>1</v>
      </c>
      <c r="M992" t="str">
        <f t="shared" si="232"/>
        <v>Oakland Park</v>
      </c>
      <c r="N992">
        <f t="shared" si="233"/>
        <v>6</v>
      </c>
      <c r="O992" t="b">
        <f t="shared" si="234"/>
        <v>0</v>
      </c>
      <c r="P992" t="str">
        <f t="shared" si="235"/>
        <v/>
      </c>
      <c r="Q992" t="str">
        <f t="shared" ca="1" si="236"/>
        <v/>
      </c>
      <c r="W992">
        <v>50575</v>
      </c>
      <c r="Z992" t="str">
        <f t="shared" si="230"/>
        <v/>
      </c>
    </row>
    <row r="993" spans="1:26" x14ac:dyDescent="0.2">
      <c r="A993" s="1"/>
      <c r="B993" s="1"/>
      <c r="C993" s="1"/>
      <c r="D993" s="1"/>
      <c r="E993" s="1" t="s">
        <v>768</v>
      </c>
      <c r="F993" s="1" t="s">
        <v>70</v>
      </c>
      <c r="G993" s="1" t="s">
        <v>1114</v>
      </c>
      <c r="H993">
        <f t="shared" si="228"/>
        <v>10</v>
      </c>
      <c r="I993">
        <f>IF(ISBLANK(A993),I992/1,LOOKUP(Sheet1!G993,FIPS!A$3:A$55,FIPS!C$3:C$55))</f>
        <v>12</v>
      </c>
      <c r="J993" t="b">
        <f t="shared" si="237"/>
        <v>0</v>
      </c>
      <c r="K993" t="str">
        <f t="shared" si="231"/>
        <v/>
      </c>
      <c r="L993" t="b">
        <f t="shared" si="238"/>
        <v>1</v>
      </c>
      <c r="M993" t="str">
        <f t="shared" si="232"/>
        <v>Pembroke Pines</v>
      </c>
      <c r="N993">
        <f t="shared" si="233"/>
        <v>6</v>
      </c>
      <c r="O993" t="b">
        <f t="shared" si="234"/>
        <v>0</v>
      </c>
      <c r="P993" t="str">
        <f t="shared" si="235"/>
        <v/>
      </c>
      <c r="Q993" t="str">
        <f t="shared" ca="1" si="236"/>
        <v/>
      </c>
      <c r="W993">
        <v>55775</v>
      </c>
      <c r="Z993" t="str">
        <f t="shared" si="230"/>
        <v/>
      </c>
    </row>
    <row r="994" spans="1:26" x14ac:dyDescent="0.2">
      <c r="A994" s="1"/>
      <c r="B994" s="1"/>
      <c r="C994" s="1"/>
      <c r="D994" s="1"/>
      <c r="E994" s="1" t="s">
        <v>877</v>
      </c>
      <c r="F994" s="1" t="s">
        <v>70</v>
      </c>
      <c r="G994" s="1" t="s">
        <v>1115</v>
      </c>
      <c r="H994">
        <f t="shared" si="228"/>
        <v>10</v>
      </c>
      <c r="I994">
        <f>IF(ISBLANK(A994),I993/1,LOOKUP(Sheet1!G994,FIPS!A$3:A$55,FIPS!C$3:C$55))</f>
        <v>12</v>
      </c>
      <c r="J994" t="b">
        <f t="shared" si="237"/>
        <v>0</v>
      </c>
      <c r="K994" t="str">
        <f t="shared" si="231"/>
        <v/>
      </c>
      <c r="L994" t="b">
        <f t="shared" si="238"/>
        <v>1</v>
      </c>
      <c r="M994" t="str">
        <f t="shared" si="232"/>
        <v>Plantation</v>
      </c>
      <c r="N994">
        <f t="shared" si="233"/>
        <v>6</v>
      </c>
      <c r="O994" t="b">
        <f t="shared" si="234"/>
        <v>0</v>
      </c>
      <c r="P994" t="str">
        <f t="shared" si="235"/>
        <v/>
      </c>
      <c r="Q994" t="str">
        <f t="shared" ca="1" si="236"/>
        <v/>
      </c>
      <c r="W994">
        <v>57425</v>
      </c>
      <c r="Z994" t="str">
        <f t="shared" si="230"/>
        <v/>
      </c>
    </row>
    <row r="995" spans="1:26" x14ac:dyDescent="0.2">
      <c r="A995" s="1"/>
      <c r="B995" s="1"/>
      <c r="C995" s="1"/>
      <c r="D995" s="1"/>
      <c r="E995" s="1" t="s">
        <v>724</v>
      </c>
      <c r="F995" s="1" t="s">
        <v>70</v>
      </c>
      <c r="G995" s="1" t="s">
        <v>1116</v>
      </c>
      <c r="H995">
        <f t="shared" si="228"/>
        <v>10</v>
      </c>
      <c r="I995">
        <f>IF(ISBLANK(A995),I994/1,LOOKUP(Sheet1!G995,FIPS!A$3:A$55,FIPS!C$3:C$55))</f>
        <v>12</v>
      </c>
      <c r="J995" t="b">
        <f t="shared" si="237"/>
        <v>0</v>
      </c>
      <c r="K995" t="str">
        <f t="shared" si="231"/>
        <v/>
      </c>
      <c r="L995" t="b">
        <f t="shared" si="238"/>
        <v>1</v>
      </c>
      <c r="M995" t="str">
        <f t="shared" si="232"/>
        <v>Pompano Beach</v>
      </c>
      <c r="N995">
        <f t="shared" si="233"/>
        <v>6</v>
      </c>
      <c r="O995" t="b">
        <f t="shared" si="234"/>
        <v>0</v>
      </c>
      <c r="P995" t="str">
        <f t="shared" si="235"/>
        <v/>
      </c>
      <c r="Q995" t="str">
        <f t="shared" ca="1" si="236"/>
        <v/>
      </c>
      <c r="W995">
        <v>58050</v>
      </c>
      <c r="Z995" t="str">
        <f t="shared" si="230"/>
        <v/>
      </c>
    </row>
    <row r="996" spans="1:26" x14ac:dyDescent="0.2">
      <c r="A996" s="1"/>
      <c r="B996" s="1"/>
      <c r="C996" s="1"/>
      <c r="D996" s="1"/>
      <c r="E996" s="1" t="s">
        <v>390</v>
      </c>
      <c r="F996" s="1" t="s">
        <v>70</v>
      </c>
      <c r="G996" s="1" t="s">
        <v>1117</v>
      </c>
      <c r="H996">
        <f t="shared" si="228"/>
        <v>10</v>
      </c>
      <c r="I996">
        <f>IF(ISBLANK(A996),I995/1,LOOKUP(Sheet1!G996,FIPS!A$3:A$55,FIPS!C$3:C$55))</f>
        <v>12</v>
      </c>
      <c r="J996" t="b">
        <f t="shared" si="237"/>
        <v>0</v>
      </c>
      <c r="K996" t="str">
        <f t="shared" si="231"/>
        <v/>
      </c>
      <c r="L996" t="b">
        <f t="shared" si="238"/>
        <v>1</v>
      </c>
      <c r="M996" t="str">
        <f t="shared" si="232"/>
        <v>Sunrise</v>
      </c>
      <c r="N996">
        <f t="shared" si="233"/>
        <v>6</v>
      </c>
      <c r="O996" t="b">
        <f t="shared" si="234"/>
        <v>0</v>
      </c>
      <c r="P996" t="str">
        <f t="shared" si="235"/>
        <v/>
      </c>
      <c r="Q996" t="str">
        <f t="shared" ca="1" si="236"/>
        <v/>
      </c>
      <c r="W996">
        <v>69700</v>
      </c>
      <c r="Z996" t="str">
        <f t="shared" si="230"/>
        <v/>
      </c>
    </row>
    <row r="997" spans="1:26" x14ac:dyDescent="0.2">
      <c r="A997" s="1"/>
      <c r="B997" s="1"/>
      <c r="C997" s="1"/>
      <c r="D997" s="1"/>
      <c r="E997" s="1" t="s">
        <v>516</v>
      </c>
      <c r="F997" s="1" t="s">
        <v>35</v>
      </c>
      <c r="G997" s="1" t="s">
        <v>1118</v>
      </c>
      <c r="H997">
        <f t="shared" si="228"/>
        <v>10</v>
      </c>
      <c r="I997">
        <f>IF(ISBLANK(A997),I996/1,LOOKUP(Sheet1!G997,FIPS!A$3:A$55,FIPS!C$3:C$55))</f>
        <v>12</v>
      </c>
      <c r="J997" t="b">
        <f t="shared" si="237"/>
        <v>0</v>
      </c>
      <c r="K997" t="str">
        <f t="shared" si="231"/>
        <v/>
      </c>
      <c r="L997" t="b">
        <f t="shared" si="238"/>
        <v>1</v>
      </c>
      <c r="M997" t="str">
        <f t="shared" si="232"/>
        <v>Tamarac</v>
      </c>
      <c r="N997">
        <f t="shared" si="233"/>
        <v>6</v>
      </c>
      <c r="O997" t="b">
        <f t="shared" si="234"/>
        <v>0</v>
      </c>
      <c r="P997" t="str">
        <f t="shared" si="235"/>
        <v/>
      </c>
      <c r="Q997" t="str">
        <f t="shared" ca="1" si="236"/>
        <v/>
      </c>
      <c r="W997">
        <v>70675</v>
      </c>
      <c r="Z997" t="str">
        <f t="shared" si="230"/>
        <v/>
      </c>
    </row>
    <row r="998" spans="1:26" x14ac:dyDescent="0.2">
      <c r="A998" s="1"/>
      <c r="B998" s="1"/>
      <c r="C998" s="1"/>
      <c r="D998" s="1"/>
      <c r="E998" s="1" t="s">
        <v>705</v>
      </c>
      <c r="F998" s="1" t="s">
        <v>6</v>
      </c>
      <c r="G998" s="1" t="s">
        <v>4696</v>
      </c>
      <c r="H998">
        <f t="shared" si="228"/>
        <v>10</v>
      </c>
      <c r="I998">
        <f>IF(ISBLANK(A998),I997/1,LOOKUP(Sheet1!G998,FIPS!A$3:A$55,FIPS!C$3:C$55))</f>
        <v>12</v>
      </c>
      <c r="J998" t="b">
        <f t="shared" si="237"/>
        <v>0</v>
      </c>
      <c r="K998" t="str">
        <f t="shared" si="231"/>
        <v/>
      </c>
      <c r="L998" t="b">
        <f t="shared" si="238"/>
        <v>1</v>
      </c>
      <c r="M998" t="str">
        <f t="shared" si="232"/>
        <v>Wilton Manors</v>
      </c>
      <c r="N998">
        <f t="shared" si="233"/>
        <v>6</v>
      </c>
      <c r="O998" t="b">
        <f t="shared" si="234"/>
        <v>0</v>
      </c>
      <c r="P998" t="str">
        <f t="shared" si="235"/>
        <v/>
      </c>
      <c r="Q998" t="str">
        <f t="shared" ca="1" si="236"/>
        <v/>
      </c>
      <c r="W998">
        <v>78000</v>
      </c>
      <c r="Z998" t="str">
        <f t="shared" si="230"/>
        <v/>
      </c>
    </row>
    <row r="999" spans="1:26" x14ac:dyDescent="0.2">
      <c r="A999" s="1"/>
      <c r="B999" s="1"/>
      <c r="C999" s="1"/>
      <c r="D999" s="1"/>
      <c r="E999" s="1" t="s">
        <v>8</v>
      </c>
      <c r="F999" s="1" t="s">
        <v>9</v>
      </c>
      <c r="G999" s="1" t="s">
        <v>1092</v>
      </c>
      <c r="H999">
        <f t="shared" si="228"/>
        <v>10</v>
      </c>
      <c r="I999">
        <f>IF(ISBLANK(A999),I998/1,LOOKUP(Sheet1!G999,FIPS!A$3:A$55,FIPS!C$3:C$55))</f>
        <v>12</v>
      </c>
      <c r="J999" t="b">
        <f t="shared" si="237"/>
        <v>0</v>
      </c>
      <c r="K999" t="str">
        <f t="shared" si="231"/>
        <v/>
      </c>
      <c r="L999" t="b">
        <f t="shared" si="238"/>
        <v>0</v>
      </c>
      <c r="M999" t="str">
        <f t="shared" si="232"/>
        <v/>
      </c>
      <c r="N999">
        <f t="shared" si="233"/>
        <v>6</v>
      </c>
      <c r="O999" t="b">
        <f t="shared" si="234"/>
        <v>1</v>
      </c>
      <c r="P999" t="e">
        <f t="shared" si="235"/>
        <v>#N/A</v>
      </c>
      <c r="Q999" t="e">
        <f t="shared" ca="1" si="236"/>
        <v>#N/A</v>
      </c>
      <c r="W999">
        <v>99999</v>
      </c>
      <c r="Z999" t="str">
        <f t="shared" si="230"/>
        <v/>
      </c>
    </row>
    <row r="1000" spans="1:26" x14ac:dyDescent="0.2">
      <c r="A1000" s="1"/>
      <c r="B1000" s="1" t="s">
        <v>30</v>
      </c>
      <c r="C1000" s="1" t="s">
        <v>17</v>
      </c>
      <c r="D1000" s="1" t="s">
        <v>18</v>
      </c>
      <c r="E1000" s="1" t="s">
        <v>8</v>
      </c>
      <c r="F1000" s="1" t="s">
        <v>9</v>
      </c>
      <c r="G1000" s="1" t="s">
        <v>34</v>
      </c>
      <c r="H1000">
        <f t="shared" si="228"/>
        <v>10</v>
      </c>
      <c r="I1000">
        <f>IF(ISBLANK(A1000),I999/1,LOOKUP(Sheet1!G1000,FIPS!A$3:A$55,FIPS!C$3:C$55))</f>
        <v>12</v>
      </c>
      <c r="J1000" t="b">
        <f t="shared" si="237"/>
        <v>1</v>
      </c>
      <c r="K1000" t="str">
        <f t="shared" si="231"/>
        <v>Calhoun</v>
      </c>
      <c r="L1000" t="b">
        <f t="shared" si="238"/>
        <v>0</v>
      </c>
      <c r="M1000" t="str">
        <f t="shared" si="232"/>
        <v/>
      </c>
      <c r="N1000">
        <f t="shared" si="233"/>
        <v>7</v>
      </c>
      <c r="O1000" t="b">
        <f t="shared" si="234"/>
        <v>0</v>
      </c>
      <c r="P1000" t="str">
        <f t="shared" si="235"/>
        <v/>
      </c>
      <c r="Q1000" t="str">
        <f t="shared" ca="1" si="236"/>
        <v/>
      </c>
      <c r="T1000">
        <v>13</v>
      </c>
      <c r="U1000">
        <v>6</v>
      </c>
      <c r="V1000">
        <v>0</v>
      </c>
      <c r="Z1000" t="str">
        <f t="shared" si="230"/>
        <v/>
      </c>
    </row>
    <row r="1001" spans="1:26" x14ac:dyDescent="0.2">
      <c r="A1001" s="1"/>
      <c r="B1001" s="1" t="s">
        <v>32</v>
      </c>
      <c r="C1001" s="1" t="s">
        <v>694</v>
      </c>
      <c r="D1001" s="1" t="s">
        <v>26</v>
      </c>
      <c r="E1001" s="1"/>
      <c r="F1001" s="1"/>
      <c r="G1001" s="1" t="s">
        <v>1119</v>
      </c>
      <c r="H1001">
        <f t="shared" si="228"/>
        <v>10</v>
      </c>
      <c r="I1001">
        <f>IF(ISBLANK(A1001),I1000/1,LOOKUP(Sheet1!G1001,FIPS!A$3:A$55,FIPS!C$3:C$55))</f>
        <v>12</v>
      </c>
      <c r="J1001" t="b">
        <f t="shared" si="237"/>
        <v>1</v>
      </c>
      <c r="K1001" t="str">
        <f t="shared" si="231"/>
        <v>Charlotte</v>
      </c>
      <c r="L1001" t="b">
        <f t="shared" si="238"/>
        <v>0</v>
      </c>
      <c r="M1001" t="str">
        <f t="shared" si="232"/>
        <v/>
      </c>
      <c r="N1001">
        <f t="shared" si="233"/>
        <v>8</v>
      </c>
      <c r="O1001" t="b">
        <f t="shared" si="234"/>
        <v>0</v>
      </c>
      <c r="P1001" t="str">
        <f t="shared" si="235"/>
        <v/>
      </c>
      <c r="Q1001" t="str">
        <f t="shared" ca="1" si="236"/>
        <v/>
      </c>
      <c r="T1001">
        <v>15</v>
      </c>
      <c r="U1001">
        <v>3</v>
      </c>
      <c r="V1001">
        <v>6580</v>
      </c>
      <c r="Z1001" t="str">
        <f t="shared" si="230"/>
        <v/>
      </c>
    </row>
    <row r="1002" spans="1:26" x14ac:dyDescent="0.2">
      <c r="A1002" s="1"/>
      <c r="B1002" s="1"/>
      <c r="C1002" s="1"/>
      <c r="D1002" s="1"/>
      <c r="E1002" s="1" t="s">
        <v>652</v>
      </c>
      <c r="F1002" s="1" t="s">
        <v>6</v>
      </c>
      <c r="G1002" s="1" t="s">
        <v>4695</v>
      </c>
      <c r="H1002">
        <f t="shared" si="228"/>
        <v>10</v>
      </c>
      <c r="I1002">
        <f>IF(ISBLANK(A1002),I1001/1,LOOKUP(Sheet1!G1002,FIPS!A$3:A$55,FIPS!C$3:C$55))</f>
        <v>12</v>
      </c>
      <c r="J1002" t="b">
        <f t="shared" si="237"/>
        <v>0</v>
      </c>
      <c r="K1002" t="str">
        <f t="shared" si="231"/>
        <v/>
      </c>
      <c r="L1002" t="b">
        <f t="shared" si="238"/>
        <v>1</v>
      </c>
      <c r="M1002" t="str">
        <f t="shared" si="232"/>
        <v>Punts Gorda</v>
      </c>
      <c r="N1002">
        <f t="shared" si="233"/>
        <v>8</v>
      </c>
      <c r="O1002" t="b">
        <f t="shared" si="234"/>
        <v>0</v>
      </c>
      <c r="P1002" t="str">
        <f t="shared" si="235"/>
        <v/>
      </c>
      <c r="Q1002" t="str">
        <f t="shared" ca="1" si="236"/>
        <v/>
      </c>
      <c r="W1002">
        <v>59200</v>
      </c>
      <c r="Z1002" t="str">
        <f t="shared" si="230"/>
        <v/>
      </c>
    </row>
    <row r="1003" spans="1:26" x14ac:dyDescent="0.2">
      <c r="A1003" s="1"/>
      <c r="B1003" s="1"/>
      <c r="C1003" s="1"/>
      <c r="D1003" s="1"/>
      <c r="E1003" s="1" t="s">
        <v>8</v>
      </c>
      <c r="F1003" s="1" t="s">
        <v>9</v>
      </c>
      <c r="G1003" s="1" t="s">
        <v>1102</v>
      </c>
      <c r="H1003">
        <f t="shared" si="228"/>
        <v>10</v>
      </c>
      <c r="I1003">
        <f>IF(ISBLANK(A1003),I1002/1,LOOKUP(Sheet1!G1003,FIPS!A$3:A$55,FIPS!C$3:C$55))</f>
        <v>12</v>
      </c>
      <c r="J1003" t="b">
        <f t="shared" si="237"/>
        <v>0</v>
      </c>
      <c r="K1003" t="str">
        <f t="shared" si="231"/>
        <v/>
      </c>
      <c r="L1003" t="b">
        <f t="shared" si="238"/>
        <v>0</v>
      </c>
      <c r="M1003" t="str">
        <f t="shared" si="232"/>
        <v/>
      </c>
      <c r="N1003">
        <f t="shared" si="233"/>
        <v>8</v>
      </c>
      <c r="O1003" t="b">
        <f t="shared" si="234"/>
        <v>1</v>
      </c>
      <c r="P1003">
        <f t="shared" si="235"/>
        <v>1</v>
      </c>
      <c r="Q1003" t="str">
        <f t="shared" ca="1" si="236"/>
        <v>089</v>
      </c>
      <c r="W1003">
        <v>99999</v>
      </c>
      <c r="Z1003" t="str">
        <f t="shared" si="230"/>
        <v/>
      </c>
    </row>
    <row r="1004" spans="1:26" x14ac:dyDescent="0.2">
      <c r="A1004" s="1"/>
      <c r="B1004" s="1" t="s">
        <v>39</v>
      </c>
      <c r="C1004" s="1" t="s">
        <v>17</v>
      </c>
      <c r="D1004" s="1" t="s">
        <v>18</v>
      </c>
      <c r="E1004" s="1" t="s">
        <v>8</v>
      </c>
      <c r="F1004" s="1" t="s">
        <v>9</v>
      </c>
      <c r="G1004" s="1" t="s">
        <v>1120</v>
      </c>
      <c r="H1004">
        <f t="shared" si="228"/>
        <v>10</v>
      </c>
      <c r="I1004">
        <f>IF(ISBLANK(A1004),I1003/1,LOOKUP(Sheet1!G1004,FIPS!A$3:A$55,FIPS!C$3:C$55))</f>
        <v>12</v>
      </c>
      <c r="J1004" t="b">
        <f t="shared" si="237"/>
        <v>1</v>
      </c>
      <c r="K1004" t="str">
        <f t="shared" si="231"/>
        <v>Citrus</v>
      </c>
      <c r="L1004" t="b">
        <f t="shared" si="238"/>
        <v>0</v>
      </c>
      <c r="M1004" t="str">
        <f t="shared" si="232"/>
        <v/>
      </c>
      <c r="N1004">
        <f t="shared" si="233"/>
        <v>9</v>
      </c>
      <c r="O1004" t="b">
        <f t="shared" si="234"/>
        <v>0</v>
      </c>
      <c r="P1004" t="str">
        <f t="shared" si="235"/>
        <v/>
      </c>
      <c r="Q1004" t="str">
        <f t="shared" ca="1" si="236"/>
        <v/>
      </c>
      <c r="T1004">
        <v>17</v>
      </c>
      <c r="U1004">
        <v>4</v>
      </c>
      <c r="V1004">
        <v>0</v>
      </c>
      <c r="Z1004" t="str">
        <f t="shared" si="230"/>
        <v/>
      </c>
    </row>
    <row r="1005" spans="1:26" x14ac:dyDescent="0.2">
      <c r="A1005" s="1"/>
      <c r="B1005" s="1" t="s">
        <v>14</v>
      </c>
      <c r="C1005" s="1" t="s">
        <v>392</v>
      </c>
      <c r="D1005" s="1" t="s">
        <v>26</v>
      </c>
      <c r="E1005" s="1" t="s">
        <v>8</v>
      </c>
      <c r="F1005" s="1" t="s">
        <v>9</v>
      </c>
      <c r="G1005" s="1" t="s">
        <v>47</v>
      </c>
      <c r="H1005">
        <f t="shared" si="228"/>
        <v>10</v>
      </c>
      <c r="I1005">
        <f>IF(ISBLANK(A1005),I1004/1,LOOKUP(Sheet1!G1005,FIPS!A$3:A$55,FIPS!C$3:C$55))</f>
        <v>12</v>
      </c>
      <c r="J1005" t="b">
        <f t="shared" si="237"/>
        <v>1</v>
      </c>
      <c r="K1005" t="str">
        <f t="shared" si="231"/>
        <v>Clay</v>
      </c>
      <c r="L1005" t="b">
        <f t="shared" si="238"/>
        <v>0</v>
      </c>
      <c r="M1005" t="str">
        <f t="shared" si="232"/>
        <v/>
      </c>
      <c r="N1005">
        <f t="shared" si="233"/>
        <v>10</v>
      </c>
      <c r="O1005" t="b">
        <f t="shared" si="234"/>
        <v>0</v>
      </c>
      <c r="P1005" t="str">
        <f t="shared" si="235"/>
        <v/>
      </c>
      <c r="Q1005" t="str">
        <f t="shared" ca="1" si="236"/>
        <v/>
      </c>
      <c r="T1005">
        <v>19</v>
      </c>
      <c r="U1005">
        <v>3</v>
      </c>
      <c r="V1005">
        <v>3600</v>
      </c>
      <c r="Z1005" t="str">
        <f t="shared" si="230"/>
        <v/>
      </c>
    </row>
    <row r="1006" spans="1:26" x14ac:dyDescent="0.2">
      <c r="A1006" s="1"/>
      <c r="B1006" s="1" t="s">
        <v>42</v>
      </c>
      <c r="C1006" s="1" t="s">
        <v>855</v>
      </c>
      <c r="D1006" s="1" t="s">
        <v>26</v>
      </c>
      <c r="E1006" s="1"/>
      <c r="F1006" s="1"/>
      <c r="G1006" s="1" t="s">
        <v>1121</v>
      </c>
      <c r="H1006">
        <f t="shared" si="228"/>
        <v>10</v>
      </c>
      <c r="I1006">
        <f>IF(ISBLANK(A1006),I1005/1,LOOKUP(Sheet1!G1006,FIPS!A$3:A$55,FIPS!C$3:C$55))</f>
        <v>12</v>
      </c>
      <c r="J1006" t="b">
        <f t="shared" si="237"/>
        <v>1</v>
      </c>
      <c r="K1006" t="str">
        <f t="shared" si="231"/>
        <v>Collier</v>
      </c>
      <c r="L1006" t="b">
        <f t="shared" si="238"/>
        <v>0</v>
      </c>
      <c r="M1006" t="str">
        <f t="shared" si="232"/>
        <v/>
      </c>
      <c r="N1006">
        <f t="shared" si="233"/>
        <v>11</v>
      </c>
      <c r="O1006" t="b">
        <f t="shared" si="234"/>
        <v>0</v>
      </c>
      <c r="P1006" t="str">
        <f t="shared" si="235"/>
        <v/>
      </c>
      <c r="Q1006" t="str">
        <f t="shared" ca="1" si="236"/>
        <v/>
      </c>
      <c r="T1006">
        <v>21</v>
      </c>
      <c r="U1006">
        <v>3</v>
      </c>
      <c r="V1006">
        <v>5345</v>
      </c>
      <c r="Z1006" t="str">
        <f t="shared" si="230"/>
        <v/>
      </c>
    </row>
    <row r="1007" spans="1:26" x14ac:dyDescent="0.2">
      <c r="A1007" s="1"/>
      <c r="B1007" s="1"/>
      <c r="C1007" s="1"/>
      <c r="D1007" s="1"/>
      <c r="E1007" s="1" t="s">
        <v>179</v>
      </c>
      <c r="F1007" s="1" t="s">
        <v>6</v>
      </c>
      <c r="G1007" s="1" t="s">
        <v>1122</v>
      </c>
      <c r="H1007">
        <f t="shared" si="228"/>
        <v>10</v>
      </c>
      <c r="I1007">
        <f>IF(ISBLANK(A1007),I1006/1,LOOKUP(Sheet1!G1007,FIPS!A$3:A$55,FIPS!C$3:C$55))</f>
        <v>12</v>
      </c>
      <c r="J1007" t="b">
        <f t="shared" si="237"/>
        <v>0</v>
      </c>
      <c r="K1007" t="str">
        <f t="shared" si="231"/>
        <v/>
      </c>
      <c r="L1007" t="b">
        <f t="shared" si="238"/>
        <v>1</v>
      </c>
      <c r="M1007" t="str">
        <f t="shared" si="232"/>
        <v>Napl es</v>
      </c>
      <c r="N1007">
        <f t="shared" si="233"/>
        <v>11</v>
      </c>
      <c r="O1007" t="b">
        <f t="shared" si="234"/>
        <v>0</v>
      </c>
      <c r="P1007" t="str">
        <f t="shared" si="235"/>
        <v/>
      </c>
      <c r="Q1007" t="str">
        <f t="shared" ca="1" si="236"/>
        <v/>
      </c>
      <c r="W1007">
        <v>47625</v>
      </c>
      <c r="Z1007" t="str">
        <f t="shared" si="230"/>
        <v/>
      </c>
    </row>
    <row r="1008" spans="1:26" x14ac:dyDescent="0.2">
      <c r="A1008" s="1"/>
      <c r="B1008" s="1"/>
      <c r="C1008" s="1"/>
      <c r="D1008" s="1"/>
      <c r="E1008" s="1" t="s">
        <v>8</v>
      </c>
      <c r="F1008" s="1" t="s">
        <v>9</v>
      </c>
      <c r="G1008" s="1" t="s">
        <v>1102</v>
      </c>
      <c r="H1008">
        <f t="shared" si="228"/>
        <v>10</v>
      </c>
      <c r="I1008">
        <f>IF(ISBLANK(A1008),I1007/1,LOOKUP(Sheet1!G1008,FIPS!A$3:A$55,FIPS!C$3:C$55))</f>
        <v>12</v>
      </c>
      <c r="J1008" t="b">
        <f t="shared" si="237"/>
        <v>0</v>
      </c>
      <c r="K1008" t="str">
        <f t="shared" si="231"/>
        <v/>
      </c>
      <c r="L1008" t="b">
        <f t="shared" si="238"/>
        <v>0</v>
      </c>
      <c r="M1008" t="str">
        <f t="shared" si="232"/>
        <v/>
      </c>
      <c r="N1008">
        <f t="shared" si="233"/>
        <v>11</v>
      </c>
      <c r="O1008" t="b">
        <f t="shared" si="234"/>
        <v>1</v>
      </c>
      <c r="P1008">
        <f t="shared" si="235"/>
        <v>1</v>
      </c>
      <c r="Q1008" t="str">
        <f t="shared" ca="1" si="236"/>
        <v>061</v>
      </c>
      <c r="W1008">
        <v>99999</v>
      </c>
      <c r="Z1008" t="str">
        <f t="shared" si="230"/>
        <v/>
      </c>
    </row>
    <row r="1009" spans="1:26" x14ac:dyDescent="0.2">
      <c r="A1009" s="1"/>
      <c r="B1009" s="1" t="s">
        <v>33</v>
      </c>
      <c r="C1009" s="1" t="s">
        <v>17</v>
      </c>
      <c r="D1009" s="1" t="s">
        <v>18</v>
      </c>
      <c r="E1009" s="1" t="s">
        <v>8</v>
      </c>
      <c r="F1009" s="1" t="s">
        <v>9</v>
      </c>
      <c r="G1009" s="1" t="s">
        <v>292</v>
      </c>
      <c r="H1009">
        <f t="shared" si="228"/>
        <v>10</v>
      </c>
      <c r="I1009">
        <f>IF(ISBLANK(A1009),I1008/1,LOOKUP(Sheet1!G1009,FIPS!A$3:A$55,FIPS!C$3:C$55))</f>
        <v>12</v>
      </c>
      <c r="J1009" t="b">
        <f t="shared" si="237"/>
        <v>1</v>
      </c>
      <c r="K1009" t="str">
        <f t="shared" si="231"/>
        <v>Columbia</v>
      </c>
      <c r="L1009" t="b">
        <f t="shared" si="238"/>
        <v>0</v>
      </c>
      <c r="M1009" t="str">
        <f t="shared" si="232"/>
        <v/>
      </c>
      <c r="N1009">
        <f t="shared" si="233"/>
        <v>12</v>
      </c>
      <c r="O1009" t="b">
        <f t="shared" si="234"/>
        <v>0</v>
      </c>
      <c r="P1009" t="str">
        <f t="shared" si="235"/>
        <v/>
      </c>
      <c r="Q1009" t="str">
        <f t="shared" ca="1" si="236"/>
        <v/>
      </c>
      <c r="T1009">
        <v>23</v>
      </c>
      <c r="U1009">
        <v>5</v>
      </c>
      <c r="V1009">
        <v>0</v>
      </c>
      <c r="Z1009" t="str">
        <f t="shared" si="230"/>
        <v/>
      </c>
    </row>
    <row r="1010" spans="1:26" x14ac:dyDescent="0.2">
      <c r="A1010" s="1"/>
      <c r="B1010" s="1" t="s">
        <v>45</v>
      </c>
      <c r="C1010" s="1" t="s">
        <v>780</v>
      </c>
      <c r="D1010" s="1" t="s">
        <v>26</v>
      </c>
      <c r="E1010" s="1"/>
      <c r="F1010" s="1"/>
      <c r="G1010" s="1" t="s">
        <v>1123</v>
      </c>
      <c r="H1010">
        <f t="shared" si="228"/>
        <v>10</v>
      </c>
      <c r="I1010">
        <f>IF(ISBLANK(A1010),I1009/1,LOOKUP(Sheet1!G1010,FIPS!A$3:A$55,FIPS!C$3:C$55))</f>
        <v>12</v>
      </c>
      <c r="J1010" t="b">
        <f t="shared" si="237"/>
        <v>1</v>
      </c>
      <c r="K1010" t="str">
        <f t="shared" si="231"/>
        <v>Dade</v>
      </c>
      <c r="L1010" t="b">
        <f t="shared" si="238"/>
        <v>0</v>
      </c>
      <c r="M1010" t="str">
        <f t="shared" si="232"/>
        <v/>
      </c>
      <c r="N1010">
        <f t="shared" si="233"/>
        <v>13</v>
      </c>
      <c r="O1010" t="b">
        <f t="shared" si="234"/>
        <v>0</v>
      </c>
      <c r="P1010" t="str">
        <f t="shared" si="235"/>
        <v/>
      </c>
      <c r="Q1010" t="str">
        <f t="shared" ca="1" si="236"/>
        <v/>
      </c>
      <c r="T1010">
        <v>25</v>
      </c>
      <c r="U1010">
        <v>0</v>
      </c>
      <c r="V1010">
        <v>5000</v>
      </c>
      <c r="Z1010" t="str">
        <f t="shared" si="230"/>
        <v/>
      </c>
    </row>
    <row r="1011" spans="1:26" x14ac:dyDescent="0.2">
      <c r="A1011" s="1"/>
      <c r="B1011" s="1"/>
      <c r="C1011" s="1"/>
      <c r="D1011" s="1"/>
      <c r="E1011" s="1" t="s">
        <v>52</v>
      </c>
      <c r="F1011" s="1" t="s">
        <v>35</v>
      </c>
      <c r="G1011" s="1" t="s">
        <v>4694</v>
      </c>
      <c r="H1011">
        <f t="shared" si="228"/>
        <v>10</v>
      </c>
      <c r="I1011">
        <f>IF(ISBLANK(A1011),I1010/1,LOOKUP(Sheet1!G1011,FIPS!A$3:A$55,FIPS!C$3:C$55))</f>
        <v>12</v>
      </c>
      <c r="J1011" t="b">
        <f t="shared" si="237"/>
        <v>0</v>
      </c>
      <c r="K1011" t="str">
        <f t="shared" si="231"/>
        <v/>
      </c>
      <c r="L1011" t="b">
        <f t="shared" si="238"/>
        <v>1</v>
      </c>
      <c r="M1011" t="str">
        <f t="shared" si="232"/>
        <v>Coral Gables</v>
      </c>
      <c r="N1011">
        <f t="shared" si="233"/>
        <v>13</v>
      </c>
      <c r="O1011" t="b">
        <f t="shared" si="234"/>
        <v>0</v>
      </c>
      <c r="P1011" t="str">
        <f t="shared" si="235"/>
        <v/>
      </c>
      <c r="Q1011" t="str">
        <f t="shared" ca="1" si="236"/>
        <v/>
      </c>
      <c r="W1011">
        <v>14250</v>
      </c>
      <c r="Z1011" t="str">
        <f t="shared" si="230"/>
        <v/>
      </c>
    </row>
    <row r="1012" spans="1:26" x14ac:dyDescent="0.2">
      <c r="A1012" s="1"/>
      <c r="B1012" s="1"/>
      <c r="C1012" s="1"/>
      <c r="D1012" s="1"/>
      <c r="E1012" s="1" t="s">
        <v>103</v>
      </c>
      <c r="F1012" s="1" t="s">
        <v>132</v>
      </c>
      <c r="G1012" s="1" t="s">
        <v>1124</v>
      </c>
      <c r="H1012">
        <f t="shared" si="228"/>
        <v>10</v>
      </c>
      <c r="I1012">
        <f>IF(ISBLANK(A1012),I1011/1,LOOKUP(Sheet1!G1012,FIPS!A$3:A$55,FIPS!C$3:C$55))</f>
        <v>12</v>
      </c>
      <c r="J1012" t="b">
        <f t="shared" si="237"/>
        <v>0</v>
      </c>
      <c r="K1012" t="str">
        <f t="shared" si="231"/>
        <v/>
      </c>
      <c r="L1012" t="b">
        <f t="shared" si="238"/>
        <v>1</v>
      </c>
      <c r="M1012" t="str">
        <f t="shared" si="232"/>
        <v>Hialeah</v>
      </c>
      <c r="N1012">
        <f t="shared" si="233"/>
        <v>13</v>
      </c>
      <c r="O1012" t="b">
        <f t="shared" si="234"/>
        <v>0</v>
      </c>
      <c r="P1012" t="str">
        <f t="shared" si="235"/>
        <v/>
      </c>
      <c r="Q1012" t="str">
        <f t="shared" ca="1" si="236"/>
        <v/>
      </c>
      <c r="W1012">
        <v>30000</v>
      </c>
      <c r="Z1012" t="str">
        <f t="shared" si="230"/>
        <v/>
      </c>
    </row>
    <row r="1013" spans="1:26" x14ac:dyDescent="0.2">
      <c r="A1013" s="1"/>
      <c r="B1013" s="1"/>
      <c r="C1013" s="1"/>
      <c r="D1013" s="1"/>
      <c r="E1013" s="1" t="s">
        <v>55</v>
      </c>
      <c r="F1013" s="1" t="s">
        <v>35</v>
      </c>
      <c r="G1013" s="1" t="s">
        <v>1125</v>
      </c>
      <c r="H1013">
        <f t="shared" si="228"/>
        <v>10</v>
      </c>
      <c r="I1013">
        <f>IF(ISBLANK(A1013),I1012/1,LOOKUP(Sheet1!G1013,FIPS!A$3:A$55,FIPS!C$3:C$55))</f>
        <v>12</v>
      </c>
      <c r="J1013" t="b">
        <f t="shared" si="237"/>
        <v>0</v>
      </c>
      <c r="K1013" t="str">
        <f t="shared" si="231"/>
        <v/>
      </c>
      <c r="L1013" t="b">
        <f t="shared" si="238"/>
        <v>1</v>
      </c>
      <c r="M1013" t="str">
        <f t="shared" si="232"/>
        <v>Homestead</v>
      </c>
      <c r="N1013">
        <f t="shared" si="233"/>
        <v>13</v>
      </c>
      <c r="O1013" t="b">
        <f t="shared" si="234"/>
        <v>0</v>
      </c>
      <c r="P1013" t="str">
        <f t="shared" si="235"/>
        <v/>
      </c>
      <c r="Q1013" t="str">
        <f t="shared" ca="1" si="236"/>
        <v/>
      </c>
      <c r="W1013">
        <v>32275</v>
      </c>
      <c r="Z1013" t="str">
        <f t="shared" si="230"/>
        <v/>
      </c>
    </row>
    <row r="1014" spans="1:26" x14ac:dyDescent="0.2">
      <c r="A1014" s="1"/>
      <c r="B1014" s="1"/>
      <c r="C1014" s="1"/>
      <c r="D1014" s="1"/>
      <c r="E1014" s="1" t="s">
        <v>167</v>
      </c>
      <c r="F1014" s="1" t="s">
        <v>18</v>
      </c>
      <c r="G1014" s="1" t="s">
        <v>1126</v>
      </c>
      <c r="H1014">
        <f t="shared" si="228"/>
        <v>10</v>
      </c>
      <c r="I1014">
        <f>IF(ISBLANK(A1014),I1013/1,LOOKUP(Sheet1!G1014,FIPS!A$3:A$55,FIPS!C$3:C$55))</f>
        <v>12</v>
      </c>
      <c r="J1014" t="b">
        <f t="shared" si="237"/>
        <v>0</v>
      </c>
      <c r="K1014" t="str">
        <f t="shared" si="231"/>
        <v/>
      </c>
      <c r="L1014" t="b">
        <f t="shared" si="238"/>
        <v>1</v>
      </c>
      <c r="M1014" t="str">
        <f t="shared" si="232"/>
        <v>Miami</v>
      </c>
      <c r="N1014">
        <f t="shared" si="233"/>
        <v>13</v>
      </c>
      <c r="O1014" t="b">
        <f t="shared" si="234"/>
        <v>0</v>
      </c>
      <c r="P1014" t="str">
        <f t="shared" si="235"/>
        <v/>
      </c>
      <c r="Q1014" t="str">
        <f t="shared" ca="1" si="236"/>
        <v/>
      </c>
      <c r="W1014">
        <v>45000</v>
      </c>
      <c r="Z1014" t="str">
        <f t="shared" si="230"/>
        <v/>
      </c>
    </row>
    <row r="1015" spans="1:26" x14ac:dyDescent="0.2">
      <c r="A1015" s="1"/>
      <c r="B1015" s="1"/>
      <c r="C1015" s="1"/>
      <c r="D1015" s="1"/>
      <c r="E1015" s="1" t="s">
        <v>169</v>
      </c>
      <c r="F1015" s="1" t="s">
        <v>70</v>
      </c>
      <c r="G1015" s="1" t="s">
        <v>4689</v>
      </c>
      <c r="H1015">
        <f t="shared" si="228"/>
        <v>10</v>
      </c>
      <c r="I1015">
        <f>IF(ISBLANK(A1015),I1014/1,LOOKUP(Sheet1!G1015,FIPS!A$3:A$55,FIPS!C$3:C$55))</f>
        <v>12</v>
      </c>
      <c r="J1015" t="b">
        <f t="shared" si="237"/>
        <v>0</v>
      </c>
      <c r="K1015" t="str">
        <f t="shared" si="231"/>
        <v/>
      </c>
      <c r="L1015" t="b">
        <f t="shared" si="238"/>
        <v>1</v>
      </c>
      <c r="M1015" t="str">
        <f t="shared" si="232"/>
        <v>Miami Reach</v>
      </c>
      <c r="N1015">
        <f t="shared" si="233"/>
        <v>13</v>
      </c>
      <c r="O1015" t="b">
        <f t="shared" si="234"/>
        <v>0</v>
      </c>
      <c r="P1015" t="str">
        <f t="shared" si="235"/>
        <v/>
      </c>
      <c r="Q1015" t="str">
        <f t="shared" ca="1" si="236"/>
        <v/>
      </c>
      <c r="W1015">
        <v>45025</v>
      </c>
      <c r="Z1015" t="str">
        <f t="shared" si="230"/>
        <v/>
      </c>
    </row>
    <row r="1016" spans="1:26" x14ac:dyDescent="0.2">
      <c r="A1016" s="1"/>
      <c r="B1016" s="1"/>
      <c r="C1016" s="1"/>
      <c r="D1016" s="1"/>
      <c r="E1016" s="1" t="s">
        <v>172</v>
      </c>
      <c r="F1016" s="1" t="s">
        <v>6</v>
      </c>
      <c r="G1016" s="1" t="s">
        <v>4690</v>
      </c>
      <c r="H1016">
        <f t="shared" si="228"/>
        <v>10</v>
      </c>
      <c r="I1016">
        <f>IF(ISBLANK(A1016),I1015/1,LOOKUP(Sheet1!G1016,FIPS!A$3:A$55,FIPS!C$3:C$55))</f>
        <v>12</v>
      </c>
      <c r="J1016" t="b">
        <f t="shared" si="237"/>
        <v>0</v>
      </c>
      <c r="K1016" t="str">
        <f t="shared" si="231"/>
        <v/>
      </c>
      <c r="L1016" t="b">
        <f t="shared" si="238"/>
        <v>1</v>
      </c>
      <c r="M1016" t="str">
        <f t="shared" si="232"/>
        <v>Miami Shores</v>
      </c>
      <c r="N1016">
        <f t="shared" si="233"/>
        <v>13</v>
      </c>
      <c r="O1016" t="b">
        <f t="shared" si="234"/>
        <v>0</v>
      </c>
      <c r="P1016" t="str">
        <f t="shared" si="235"/>
        <v/>
      </c>
      <c r="Q1016" t="str">
        <f t="shared" ca="1" si="236"/>
        <v/>
      </c>
      <c r="W1016">
        <v>45175</v>
      </c>
      <c r="Z1016" t="str">
        <f t="shared" si="230"/>
        <v/>
      </c>
    </row>
    <row r="1017" spans="1:26" x14ac:dyDescent="0.2">
      <c r="A1017" s="1"/>
      <c r="B1017" s="1"/>
      <c r="C1017" s="1"/>
      <c r="D1017" s="1"/>
      <c r="E1017" s="1" t="s">
        <v>174</v>
      </c>
      <c r="F1017" s="1" t="s">
        <v>6</v>
      </c>
      <c r="G1017" s="1" t="s">
        <v>4691</v>
      </c>
      <c r="H1017">
        <f t="shared" si="228"/>
        <v>10</v>
      </c>
      <c r="I1017">
        <f>IF(ISBLANK(A1017),I1016/1,LOOKUP(Sheet1!G1017,FIPS!A$3:A$55,FIPS!C$3:C$55))</f>
        <v>12</v>
      </c>
      <c r="J1017" t="b">
        <f t="shared" si="237"/>
        <v>0</v>
      </c>
      <c r="K1017" t="str">
        <f t="shared" si="231"/>
        <v/>
      </c>
      <c r="L1017" t="b">
        <f t="shared" si="238"/>
        <v>1</v>
      </c>
      <c r="M1017" t="str">
        <f t="shared" si="232"/>
        <v>Miami Springs</v>
      </c>
      <c r="N1017">
        <f t="shared" si="233"/>
        <v>13</v>
      </c>
      <c r="O1017" t="b">
        <f t="shared" si="234"/>
        <v>0</v>
      </c>
      <c r="P1017" t="str">
        <f t="shared" si="235"/>
        <v/>
      </c>
      <c r="Q1017" t="str">
        <f t="shared" ca="1" si="236"/>
        <v/>
      </c>
      <c r="W1017">
        <v>45200</v>
      </c>
      <c r="Z1017" t="str">
        <f t="shared" si="230"/>
        <v/>
      </c>
    </row>
    <row r="1018" spans="1:26" x14ac:dyDescent="0.2">
      <c r="A1018" s="1"/>
      <c r="B1018" s="1"/>
      <c r="C1018" s="1"/>
      <c r="D1018" s="1"/>
      <c r="E1018" s="1" t="s">
        <v>195</v>
      </c>
      <c r="F1018" s="1" t="s">
        <v>35</v>
      </c>
      <c r="G1018" s="1" t="s">
        <v>4692</v>
      </c>
      <c r="H1018">
        <f t="shared" si="228"/>
        <v>10</v>
      </c>
      <c r="I1018">
        <f>IF(ISBLANK(A1018),I1017/1,LOOKUP(Sheet1!G1018,FIPS!A$3:A$55,FIPS!C$3:C$55))</f>
        <v>12</v>
      </c>
      <c r="J1018" t="b">
        <f t="shared" si="237"/>
        <v>0</v>
      </c>
      <c r="K1018" t="str">
        <f t="shared" si="231"/>
        <v/>
      </c>
      <c r="L1018" t="b">
        <f t="shared" si="238"/>
        <v>1</v>
      </c>
      <c r="M1018" t="str">
        <f t="shared" si="232"/>
        <v>North Miami</v>
      </c>
      <c r="N1018">
        <f t="shared" si="233"/>
        <v>13</v>
      </c>
      <c r="O1018" t="b">
        <f t="shared" si="234"/>
        <v>0</v>
      </c>
      <c r="P1018" t="str">
        <f t="shared" si="235"/>
        <v/>
      </c>
      <c r="Q1018" t="str">
        <f t="shared" ca="1" si="236"/>
        <v/>
      </c>
      <c r="W1018">
        <v>49450</v>
      </c>
      <c r="Z1018" t="str">
        <f t="shared" si="230"/>
        <v/>
      </c>
    </row>
    <row r="1019" spans="1:26" x14ac:dyDescent="0.2">
      <c r="A1019" s="1"/>
      <c r="B1019" s="1"/>
      <c r="C1019" s="1"/>
      <c r="D1019" s="1"/>
      <c r="E1019" s="1" t="s">
        <v>197</v>
      </c>
      <c r="F1019" s="1" t="s">
        <v>35</v>
      </c>
      <c r="G1019" s="1" t="s">
        <v>4693</v>
      </c>
      <c r="H1019">
        <f t="shared" si="228"/>
        <v>10</v>
      </c>
      <c r="I1019">
        <f>IF(ISBLANK(A1019),I1018/1,LOOKUP(Sheet1!G1019,FIPS!A$3:A$55,FIPS!C$3:C$55))</f>
        <v>12</v>
      </c>
      <c r="J1019" t="b">
        <f t="shared" si="237"/>
        <v>0</v>
      </c>
      <c r="K1019" t="str">
        <f t="shared" si="231"/>
        <v/>
      </c>
      <c r="L1019" t="b">
        <f t="shared" si="238"/>
        <v>1</v>
      </c>
      <c r="M1019" t="str">
        <f t="shared" si="232"/>
        <v>North Miami Beach</v>
      </c>
      <c r="N1019">
        <f t="shared" si="233"/>
        <v>13</v>
      </c>
      <c r="O1019" t="b">
        <f t="shared" si="234"/>
        <v>0</v>
      </c>
      <c r="P1019" t="str">
        <f t="shared" si="235"/>
        <v/>
      </c>
      <c r="Q1019" t="str">
        <f t="shared" ca="1" si="236"/>
        <v/>
      </c>
      <c r="W1019">
        <v>49475</v>
      </c>
      <c r="Z1019" t="str">
        <f t="shared" si="230"/>
        <v/>
      </c>
    </row>
    <row r="1020" spans="1:26" x14ac:dyDescent="0.2">
      <c r="A1020" s="1"/>
      <c r="B1020" s="1"/>
      <c r="C1020" s="1"/>
      <c r="D1020" s="1"/>
      <c r="E1020" s="1" t="s">
        <v>375</v>
      </c>
      <c r="F1020" s="1" t="s">
        <v>6</v>
      </c>
      <c r="G1020" s="1" t="s">
        <v>1127</v>
      </c>
      <c r="H1020">
        <f t="shared" si="228"/>
        <v>10</v>
      </c>
      <c r="I1020">
        <f>IF(ISBLANK(A1020),I1019/1,LOOKUP(Sheet1!G1020,FIPS!A$3:A$55,FIPS!C$3:C$55))</f>
        <v>12</v>
      </c>
      <c r="J1020" t="b">
        <f t="shared" si="237"/>
        <v>0</v>
      </c>
      <c r="K1020" t="str">
        <f t="shared" si="231"/>
        <v/>
      </c>
      <c r="L1020" t="b">
        <f t="shared" si="238"/>
        <v>1</v>
      </c>
      <c r="M1020" t="str">
        <f t="shared" si="232"/>
        <v>Opa-locks</v>
      </c>
      <c r="N1020">
        <f t="shared" si="233"/>
        <v>13</v>
      </c>
      <c r="O1020" t="b">
        <f t="shared" si="234"/>
        <v>0</v>
      </c>
      <c r="P1020" t="str">
        <f t="shared" si="235"/>
        <v/>
      </c>
      <c r="Q1020" t="str">
        <f t="shared" ca="1" si="236"/>
        <v/>
      </c>
      <c r="W1020">
        <v>51650</v>
      </c>
      <c r="Z1020" t="str">
        <f t="shared" si="230"/>
        <v/>
      </c>
    </row>
    <row r="1021" spans="1:26" x14ac:dyDescent="0.2">
      <c r="A1021" s="1"/>
      <c r="B1021" s="1"/>
      <c r="C1021" s="1"/>
      <c r="D1021" s="1"/>
      <c r="E1021" s="1" t="s">
        <v>512</v>
      </c>
      <c r="F1021" s="1" t="s">
        <v>6</v>
      </c>
      <c r="G1021" s="1" t="s">
        <v>4711</v>
      </c>
      <c r="H1021">
        <f t="shared" si="228"/>
        <v>10</v>
      </c>
      <c r="I1021">
        <f>IF(ISBLANK(A1021),I1020/1,LOOKUP(Sheet1!G1021,FIPS!A$3:A$55,FIPS!C$3:C$55))</f>
        <v>12</v>
      </c>
      <c r="J1021" t="b">
        <f t="shared" si="237"/>
        <v>0</v>
      </c>
      <c r="K1021" t="str">
        <f t="shared" si="231"/>
        <v/>
      </c>
      <c r="L1021" t="b">
        <f t="shared" si="238"/>
        <v>1</v>
      </c>
      <c r="M1021" t="str">
        <f t="shared" si="232"/>
        <v>South Miami</v>
      </c>
      <c r="N1021">
        <f t="shared" si="233"/>
        <v>13</v>
      </c>
      <c r="O1021" t="b">
        <f t="shared" si="234"/>
        <v>0</v>
      </c>
      <c r="P1021" t="str">
        <f t="shared" si="235"/>
        <v/>
      </c>
      <c r="Q1021" t="str">
        <f t="shared" ca="1" si="236"/>
        <v/>
      </c>
      <c r="W1021">
        <v>67550</v>
      </c>
      <c r="Z1021" t="str">
        <f t="shared" si="230"/>
        <v/>
      </c>
    </row>
    <row r="1022" spans="1:26" x14ac:dyDescent="0.2">
      <c r="A1022" s="1"/>
      <c r="B1022" s="1"/>
      <c r="C1022" s="1"/>
      <c r="D1022" s="1"/>
      <c r="E1022" s="1" t="s">
        <v>445</v>
      </c>
      <c r="F1022" s="1" t="s">
        <v>6</v>
      </c>
      <c r="G1022" s="1" t="s">
        <v>1128</v>
      </c>
      <c r="H1022">
        <f t="shared" si="228"/>
        <v>10</v>
      </c>
      <c r="I1022">
        <f>IF(ISBLANK(A1022),I1021/1,LOOKUP(Sheet1!G1022,FIPS!A$3:A$55,FIPS!C$3:C$55))</f>
        <v>12</v>
      </c>
      <c r="J1022" t="b">
        <f t="shared" si="237"/>
        <v>0</v>
      </c>
      <c r="K1022" t="str">
        <f t="shared" si="231"/>
        <v/>
      </c>
      <c r="L1022" t="b">
        <f t="shared" si="238"/>
        <v>1</v>
      </c>
      <c r="M1022" t="str">
        <f t="shared" si="232"/>
        <v>Sweetwater</v>
      </c>
      <c r="N1022">
        <f t="shared" si="233"/>
        <v>13</v>
      </c>
      <c r="O1022" t="b">
        <f t="shared" si="234"/>
        <v>0</v>
      </c>
      <c r="P1022" t="str">
        <f t="shared" si="235"/>
        <v/>
      </c>
      <c r="Q1022" t="str">
        <f t="shared" ca="1" si="236"/>
        <v/>
      </c>
      <c r="W1022">
        <v>70275</v>
      </c>
      <c r="Z1022" t="str">
        <f t="shared" si="230"/>
        <v/>
      </c>
    </row>
    <row r="1023" spans="1:26" x14ac:dyDescent="0.2">
      <c r="A1023" s="1"/>
      <c r="B1023" s="1"/>
      <c r="C1023" s="1"/>
      <c r="D1023" s="1"/>
      <c r="E1023" s="1" t="s">
        <v>8</v>
      </c>
      <c r="F1023" s="1" t="s">
        <v>9</v>
      </c>
      <c r="G1023" s="1" t="s">
        <v>974</v>
      </c>
      <c r="H1023">
        <f t="shared" ref="H1023:H1085" si="239">IF(ISBLANK(A1023),H1022/1,A1023)</f>
        <v>10</v>
      </c>
      <c r="I1023">
        <f>IF(ISBLANK(A1023),I1022/1,LOOKUP(Sheet1!G1023,FIPS!A$3:A$55,FIPS!C$3:C$55))</f>
        <v>12</v>
      </c>
      <c r="J1023" t="b">
        <f t="shared" si="237"/>
        <v>0</v>
      </c>
      <c r="K1023" t="str">
        <f t="shared" si="231"/>
        <v/>
      </c>
      <c r="L1023" t="b">
        <f t="shared" si="238"/>
        <v>0</v>
      </c>
      <c r="M1023" t="str">
        <f t="shared" si="232"/>
        <v/>
      </c>
      <c r="N1023">
        <f t="shared" si="233"/>
        <v>13</v>
      </c>
      <c r="O1023" t="b">
        <f t="shared" si="234"/>
        <v>1</v>
      </c>
      <c r="P1023">
        <f t="shared" si="235"/>
        <v>12</v>
      </c>
      <c r="Q1023" t="str">
        <f t="shared" ca="1" si="236"/>
        <v>017,037,040,056,057,058,059,066,067,073,101,104</v>
      </c>
      <c r="W1023">
        <v>99999</v>
      </c>
      <c r="Z1023" t="str">
        <f t="shared" si="230"/>
        <v/>
      </c>
    </row>
    <row r="1024" spans="1:26" x14ac:dyDescent="0.2">
      <c r="A1024" s="1"/>
      <c r="B1024" s="1" t="s">
        <v>20</v>
      </c>
      <c r="C1024" s="1" t="s">
        <v>17</v>
      </c>
      <c r="D1024" s="1" t="s">
        <v>18</v>
      </c>
      <c r="E1024" s="1" t="s">
        <v>8</v>
      </c>
      <c r="F1024" s="1" t="s">
        <v>9</v>
      </c>
      <c r="G1024" s="1" t="s">
        <v>1129</v>
      </c>
      <c r="H1024">
        <f t="shared" si="239"/>
        <v>10</v>
      </c>
      <c r="I1024">
        <f>IF(ISBLANK(A1024),I1023/1,LOOKUP(Sheet1!G1024,FIPS!A$3:A$55,FIPS!C$3:C$55))</f>
        <v>12</v>
      </c>
      <c r="J1024" t="b">
        <f t="shared" si="237"/>
        <v>1</v>
      </c>
      <c r="K1024" t="str">
        <f t="shared" si="231"/>
        <v>De Soto</v>
      </c>
      <c r="L1024" t="b">
        <f t="shared" si="238"/>
        <v>0</v>
      </c>
      <c r="M1024" t="str">
        <f t="shared" si="232"/>
        <v/>
      </c>
      <c r="N1024">
        <f t="shared" si="233"/>
        <v>14</v>
      </c>
      <c r="O1024" t="b">
        <f t="shared" si="234"/>
        <v>0</v>
      </c>
      <c r="P1024" t="str">
        <f t="shared" si="235"/>
        <v/>
      </c>
      <c r="Q1024" t="str">
        <f t="shared" ca="1" si="236"/>
        <v/>
      </c>
      <c r="T1024">
        <v>27</v>
      </c>
      <c r="U1024">
        <v>6</v>
      </c>
      <c r="V1024">
        <v>0</v>
      </c>
      <c r="Z1024" t="str">
        <f t="shared" si="230"/>
        <v/>
      </c>
    </row>
    <row r="1025" spans="1:26" x14ac:dyDescent="0.2">
      <c r="A1025" s="1"/>
      <c r="B1025" s="1" t="s">
        <v>107</v>
      </c>
      <c r="C1025" s="1" t="s">
        <v>17</v>
      </c>
      <c r="D1025" s="1" t="s">
        <v>18</v>
      </c>
      <c r="E1025" s="1" t="s">
        <v>8</v>
      </c>
      <c r="F1025" s="1" t="s">
        <v>9</v>
      </c>
      <c r="G1025" s="1" t="s">
        <v>1130</v>
      </c>
      <c r="H1025">
        <f t="shared" si="239"/>
        <v>10</v>
      </c>
      <c r="I1025">
        <f>IF(ISBLANK(A1025),I1024/1,LOOKUP(Sheet1!G1025,FIPS!A$3:A$55,FIPS!C$3:C$55))</f>
        <v>12</v>
      </c>
      <c r="J1025" t="b">
        <f t="shared" si="237"/>
        <v>1</v>
      </c>
      <c r="K1025" t="str">
        <f t="shared" si="231"/>
        <v>Dixie</v>
      </c>
      <c r="L1025" t="b">
        <f t="shared" si="238"/>
        <v>0</v>
      </c>
      <c r="M1025" t="str">
        <f t="shared" si="232"/>
        <v/>
      </c>
      <c r="N1025">
        <f t="shared" si="233"/>
        <v>15</v>
      </c>
      <c r="O1025" t="b">
        <f t="shared" si="234"/>
        <v>0</v>
      </c>
      <c r="P1025" t="str">
        <f t="shared" si="235"/>
        <v/>
      </c>
      <c r="Q1025" t="str">
        <f t="shared" ca="1" si="236"/>
        <v/>
      </c>
      <c r="T1025">
        <v>29</v>
      </c>
      <c r="U1025">
        <v>6</v>
      </c>
      <c r="V1025">
        <v>0</v>
      </c>
      <c r="Z1025" t="str">
        <f t="shared" si="230"/>
        <v/>
      </c>
    </row>
    <row r="1026" spans="1:26" x14ac:dyDescent="0.2">
      <c r="A1026" s="1"/>
      <c r="B1026" s="1" t="s">
        <v>49</v>
      </c>
      <c r="C1026" s="1" t="s">
        <v>392</v>
      </c>
      <c r="D1026" s="1" t="s">
        <v>26</v>
      </c>
      <c r="E1026" s="1"/>
      <c r="F1026" s="1"/>
      <c r="G1026" s="1" t="s">
        <v>1131</v>
      </c>
      <c r="H1026">
        <f t="shared" si="239"/>
        <v>10</v>
      </c>
      <c r="I1026">
        <f>IF(ISBLANK(A1026),I1025/1,LOOKUP(Sheet1!G1026,FIPS!A$3:A$55,FIPS!C$3:C$55))</f>
        <v>12</v>
      </c>
      <c r="J1026" t="b">
        <f t="shared" si="237"/>
        <v>1</v>
      </c>
      <c r="K1026" t="str">
        <f t="shared" si="231"/>
        <v>Duval</v>
      </c>
      <c r="L1026" t="b">
        <f t="shared" si="238"/>
        <v>0</v>
      </c>
      <c r="M1026" t="str">
        <f t="shared" si="232"/>
        <v/>
      </c>
      <c r="N1026">
        <f t="shared" si="233"/>
        <v>16</v>
      </c>
      <c r="O1026" t="b">
        <f t="shared" si="234"/>
        <v>0</v>
      </c>
      <c r="P1026" t="str">
        <f t="shared" si="235"/>
        <v/>
      </c>
      <c r="Q1026" t="str">
        <f t="shared" ca="1" si="236"/>
        <v/>
      </c>
      <c r="T1026">
        <v>31</v>
      </c>
      <c r="U1026">
        <v>1</v>
      </c>
      <c r="V1026">
        <v>3600</v>
      </c>
      <c r="Z1026" t="str">
        <f t="shared" ref="Z1026:Z1089" si="240">IF(J1026,IF(T1026&gt;0,"",FALSE),IF(T1026&gt;0,TRUE,""))</f>
        <v/>
      </c>
    </row>
    <row r="1027" spans="1:26" x14ac:dyDescent="0.2">
      <c r="A1027" s="1"/>
      <c r="B1027" s="1"/>
      <c r="C1027" s="1"/>
      <c r="D1027" s="1"/>
      <c r="E1027" s="1" t="s">
        <v>16</v>
      </c>
      <c r="F1027" s="1" t="s">
        <v>6</v>
      </c>
      <c r="G1027" s="1" t="s">
        <v>1132</v>
      </c>
      <c r="H1027">
        <f t="shared" si="239"/>
        <v>10</v>
      </c>
      <c r="I1027">
        <f>IF(ISBLANK(A1027),I1026/1,LOOKUP(Sheet1!G1027,FIPS!A$3:A$55,FIPS!C$3:C$55))</f>
        <v>12</v>
      </c>
      <c r="J1027" t="b">
        <f t="shared" si="237"/>
        <v>0</v>
      </c>
      <c r="K1027" t="str">
        <f t="shared" ref="K1027:K1090" si="241">IF(J1027,TRIM(G1027),"")</f>
        <v/>
      </c>
      <c r="L1027" t="b">
        <f t="shared" si="238"/>
        <v>1</v>
      </c>
      <c r="M1027" t="str">
        <f t="shared" ref="M1027:M1090" si="242">IF(L1027,IF(ISERR(FIND(",",G1027)),TRIM(G1027),TRIM(LEFT(G1027,FIND(",",G1027)-1))),"")</f>
        <v>Atlantic Beach</v>
      </c>
      <c r="N1027">
        <f t="shared" si="233"/>
        <v>16</v>
      </c>
      <c r="O1027" t="b">
        <f t="shared" si="234"/>
        <v>0</v>
      </c>
      <c r="P1027" t="str">
        <f t="shared" si="235"/>
        <v/>
      </c>
      <c r="Q1027" t="str">
        <f t="shared" ca="1" si="236"/>
        <v/>
      </c>
      <c r="W1027">
        <v>2400</v>
      </c>
      <c r="Z1027" t="str">
        <f t="shared" si="240"/>
        <v/>
      </c>
    </row>
    <row r="1028" spans="1:26" x14ac:dyDescent="0.2">
      <c r="A1028" s="1"/>
      <c r="B1028" s="1"/>
      <c r="C1028" s="1"/>
      <c r="D1028" s="1"/>
      <c r="E1028" s="1" t="s">
        <v>122</v>
      </c>
      <c r="F1028" s="1" t="s">
        <v>26</v>
      </c>
      <c r="G1028" s="1" t="s">
        <v>38</v>
      </c>
      <c r="H1028">
        <f t="shared" si="239"/>
        <v>10</v>
      </c>
      <c r="I1028">
        <f>IF(ISBLANK(A1028),I1027/1,LOOKUP(Sheet1!G1028,FIPS!A$3:A$55,FIPS!C$3:C$55))</f>
        <v>12</v>
      </c>
      <c r="J1028" t="b">
        <f t="shared" si="237"/>
        <v>0</v>
      </c>
      <c r="K1028" t="str">
        <f t="shared" si="241"/>
        <v/>
      </c>
      <c r="L1028" t="b">
        <f t="shared" si="238"/>
        <v>1</v>
      </c>
      <c r="M1028" t="str">
        <f t="shared" si="242"/>
        <v>Jacksonville</v>
      </c>
      <c r="N1028">
        <f t="shared" si="233"/>
        <v>16</v>
      </c>
      <c r="O1028" t="b">
        <f t="shared" si="234"/>
        <v>0</v>
      </c>
      <c r="P1028" t="str">
        <f t="shared" si="235"/>
        <v/>
      </c>
      <c r="Q1028" t="str">
        <f t="shared" ca="1" si="236"/>
        <v/>
      </c>
      <c r="W1028">
        <v>35000</v>
      </c>
      <c r="Z1028" t="str">
        <f t="shared" si="240"/>
        <v/>
      </c>
    </row>
    <row r="1029" spans="1:26" x14ac:dyDescent="0.2">
      <c r="A1029" s="1"/>
      <c r="B1029" s="1"/>
      <c r="C1029" s="1"/>
      <c r="D1029" s="1"/>
      <c r="E1029" s="1" t="s">
        <v>127</v>
      </c>
      <c r="F1029" s="1" t="s">
        <v>6</v>
      </c>
      <c r="G1029" s="1" t="s">
        <v>4688</v>
      </c>
      <c r="H1029">
        <f t="shared" si="239"/>
        <v>10</v>
      </c>
      <c r="I1029">
        <f>IF(ISBLANK(A1029),I1028/1,LOOKUP(Sheet1!G1029,FIPS!A$3:A$55,FIPS!C$3:C$55))</f>
        <v>12</v>
      </c>
      <c r="J1029" t="b">
        <f t="shared" si="237"/>
        <v>0</v>
      </c>
      <c r="K1029" t="str">
        <f t="shared" si="241"/>
        <v/>
      </c>
      <c r="L1029" t="b">
        <f t="shared" si="238"/>
        <v>1</v>
      </c>
      <c r="M1029" t="str">
        <f t="shared" si="242"/>
        <v>Jacksonville Beach</v>
      </c>
      <c r="N1029">
        <f t="shared" si="233"/>
        <v>16</v>
      </c>
      <c r="O1029" t="b">
        <f t="shared" si="234"/>
        <v>0</v>
      </c>
      <c r="P1029" t="str">
        <f t="shared" si="235"/>
        <v/>
      </c>
      <c r="Q1029" t="str">
        <f t="shared" ca="1" si="236"/>
        <v/>
      </c>
      <c r="W1029">
        <v>35050</v>
      </c>
      <c r="Z1029" t="str">
        <f t="shared" si="240"/>
        <v/>
      </c>
    </row>
    <row r="1030" spans="1:26" x14ac:dyDescent="0.2">
      <c r="A1030" s="1"/>
      <c r="B1030" s="1"/>
      <c r="C1030" s="1"/>
      <c r="D1030" s="1"/>
      <c r="E1030" s="1" t="s">
        <v>8</v>
      </c>
      <c r="F1030" s="1" t="s">
        <v>9</v>
      </c>
      <c r="G1030" s="1" t="s">
        <v>1092</v>
      </c>
      <c r="H1030">
        <f t="shared" si="239"/>
        <v>10</v>
      </c>
      <c r="I1030">
        <f>IF(ISBLANK(A1030),I1029/1,LOOKUP(Sheet1!G1030,FIPS!A$3:A$55,FIPS!C$3:C$55))</f>
        <v>12</v>
      </c>
      <c r="J1030" t="b">
        <f t="shared" si="237"/>
        <v>0</v>
      </c>
      <c r="K1030" t="str">
        <f t="shared" si="241"/>
        <v/>
      </c>
      <c r="L1030" t="b">
        <f t="shared" si="238"/>
        <v>0</v>
      </c>
      <c r="M1030" t="str">
        <f t="shared" si="242"/>
        <v/>
      </c>
      <c r="N1030">
        <f t="shared" si="233"/>
        <v>16</v>
      </c>
      <c r="O1030" t="b">
        <f t="shared" si="234"/>
        <v>1</v>
      </c>
      <c r="P1030">
        <f t="shared" si="235"/>
        <v>3</v>
      </c>
      <c r="Q1030" t="str">
        <f t="shared" ca="1" si="236"/>
        <v>003,041,042</v>
      </c>
      <c r="W1030">
        <v>99999</v>
      </c>
      <c r="Z1030" t="str">
        <f t="shared" si="240"/>
        <v/>
      </c>
    </row>
    <row r="1031" spans="1:26" x14ac:dyDescent="0.2">
      <c r="A1031" s="1"/>
      <c r="B1031" s="1" t="s">
        <v>52</v>
      </c>
      <c r="C1031" s="1" t="s">
        <v>870</v>
      </c>
      <c r="D1031" s="1" t="s">
        <v>26</v>
      </c>
      <c r="E1031" s="1"/>
      <c r="F1031" s="1"/>
      <c r="G1031" s="1" t="s">
        <v>83</v>
      </c>
      <c r="H1031">
        <f t="shared" si="239"/>
        <v>10</v>
      </c>
      <c r="I1031">
        <f>IF(ISBLANK(A1031),I1030/1,LOOKUP(Sheet1!G1031,FIPS!A$3:A$55,FIPS!C$3:C$55))</f>
        <v>12</v>
      </c>
      <c r="J1031" t="b">
        <f t="shared" si="237"/>
        <v>1</v>
      </c>
      <c r="K1031" t="str">
        <f t="shared" si="241"/>
        <v>Escambia</v>
      </c>
      <c r="L1031" t="b">
        <f t="shared" si="238"/>
        <v>0</v>
      </c>
      <c r="M1031" t="str">
        <f t="shared" si="242"/>
        <v/>
      </c>
      <c r="N1031">
        <f t="shared" si="233"/>
        <v>17</v>
      </c>
      <c r="O1031" t="b">
        <f t="shared" si="234"/>
        <v>0</v>
      </c>
      <c r="P1031" t="str">
        <f t="shared" si="235"/>
        <v/>
      </c>
      <c r="Q1031" t="str">
        <f t="shared" ca="1" si="236"/>
        <v/>
      </c>
      <c r="T1031">
        <v>33</v>
      </c>
      <c r="U1031">
        <v>2</v>
      </c>
      <c r="V1031">
        <v>6080</v>
      </c>
      <c r="Z1031" t="str">
        <f t="shared" si="240"/>
        <v/>
      </c>
    </row>
    <row r="1032" spans="1:26" x14ac:dyDescent="0.2">
      <c r="A1032" s="1"/>
      <c r="B1032" s="1"/>
      <c r="C1032" s="1"/>
      <c r="D1032" s="1"/>
      <c r="E1032" s="1" t="s">
        <v>770</v>
      </c>
      <c r="F1032" s="1" t="s">
        <v>70</v>
      </c>
      <c r="G1032" s="1" t="s">
        <v>1133</v>
      </c>
      <c r="H1032">
        <f t="shared" si="239"/>
        <v>10</v>
      </c>
      <c r="I1032">
        <f>IF(ISBLANK(A1032),I1031/1,LOOKUP(Sheet1!G1032,FIPS!A$3:A$55,FIPS!C$3:C$55))</f>
        <v>12</v>
      </c>
      <c r="J1032" t="b">
        <f t="shared" si="237"/>
        <v>0</v>
      </c>
      <c r="K1032" t="str">
        <f t="shared" si="241"/>
        <v/>
      </c>
      <c r="L1032" t="b">
        <f t="shared" si="238"/>
        <v>1</v>
      </c>
      <c r="M1032" t="str">
        <f t="shared" si="242"/>
        <v>Pensacola</v>
      </c>
      <c r="N1032">
        <f t="shared" si="233"/>
        <v>17</v>
      </c>
      <c r="O1032" t="b">
        <f t="shared" si="234"/>
        <v>0</v>
      </c>
      <c r="P1032" t="str">
        <f t="shared" si="235"/>
        <v/>
      </c>
      <c r="Q1032" t="str">
        <f t="shared" ca="1" si="236"/>
        <v/>
      </c>
      <c r="W1032">
        <v>55925</v>
      </c>
      <c r="Z1032" t="str">
        <f t="shared" si="240"/>
        <v/>
      </c>
    </row>
    <row r="1033" spans="1:26" x14ac:dyDescent="0.2">
      <c r="A1033" s="1"/>
      <c r="B1033" s="1"/>
      <c r="C1033" s="1"/>
      <c r="D1033" s="1"/>
      <c r="E1033" s="1" t="s">
        <v>8</v>
      </c>
      <c r="F1033" s="1" t="s">
        <v>9</v>
      </c>
      <c r="G1033" s="1" t="s">
        <v>1133</v>
      </c>
      <c r="H1033">
        <f t="shared" ref="H1033:H1042" si="243">IF(ISBLANK(A1033),H1032/1,A1033)</f>
        <v>10</v>
      </c>
      <c r="I1033">
        <f>IF(ISBLANK(A1033),I1032/1,LOOKUP(Sheet1!G1033,FIPS!A$3:A$55,FIPS!C$3:C$55))</f>
        <v>12</v>
      </c>
      <c r="J1033" t="b">
        <f t="shared" ref="J1033:J1042" si="244">NOT(ISBLANK(B1033))</f>
        <v>0</v>
      </c>
      <c r="K1033" t="str">
        <f t="shared" si="241"/>
        <v/>
      </c>
      <c r="L1033" t="b">
        <f t="shared" ref="L1033:L1042" si="245">IF(NOT(J1033),AND(NOT(ISBLANK(E1033)),E1033&lt;&gt;"999"),FALSE())</f>
        <v>0</v>
      </c>
      <c r="M1033" t="str">
        <f t="shared" si="242"/>
        <v/>
      </c>
      <c r="N1033">
        <f t="shared" si="233"/>
        <v>17</v>
      </c>
      <c r="O1033" t="b">
        <f t="shared" si="234"/>
        <v>1</v>
      </c>
      <c r="P1033">
        <f t="shared" ref="P1033:P1050" si="246">IF(O1033,17-MATCH(N1033-1,N1016:N1032),"")</f>
        <v>2</v>
      </c>
      <c r="Q1033" t="str">
        <f t="shared" ca="1" si="236"/>
        <v>082</v>
      </c>
      <c r="W1033">
        <v>99999</v>
      </c>
      <c r="Z1033" t="str">
        <f t="shared" si="240"/>
        <v/>
      </c>
    </row>
    <row r="1034" spans="1:26" x14ac:dyDescent="0.2">
      <c r="A1034" s="1"/>
      <c r="B1034" s="1" t="s">
        <v>57</v>
      </c>
      <c r="C1034" s="1" t="s">
        <v>372</v>
      </c>
      <c r="D1034" s="1" t="s">
        <v>26</v>
      </c>
      <c r="E1034" s="1" t="s">
        <v>8</v>
      </c>
      <c r="F1034" s="1" t="s">
        <v>9</v>
      </c>
      <c r="G1034" s="1" t="s">
        <v>1133</v>
      </c>
      <c r="H1034">
        <f t="shared" si="243"/>
        <v>10</v>
      </c>
      <c r="I1034">
        <f>IF(ISBLANK(A1034),I1033/1,LOOKUP(Sheet1!G1034,FIPS!A$3:A$55,FIPS!C$3:C$55))</f>
        <v>12</v>
      </c>
      <c r="J1034" t="b">
        <f t="shared" si="244"/>
        <v>1</v>
      </c>
      <c r="K1034" t="str">
        <f t="shared" si="241"/>
        <v>Pensacola</v>
      </c>
      <c r="L1034" t="b">
        <f t="shared" si="245"/>
        <v>0</v>
      </c>
      <c r="M1034" t="str">
        <f t="shared" si="242"/>
        <v/>
      </c>
      <c r="N1034">
        <f t="shared" si="233"/>
        <v>18</v>
      </c>
      <c r="O1034" t="b">
        <f t="shared" si="234"/>
        <v>0</v>
      </c>
      <c r="P1034" t="str">
        <f t="shared" si="246"/>
        <v/>
      </c>
      <c r="Q1034" t="str">
        <f t="shared" ca="1" si="236"/>
        <v/>
      </c>
      <c r="T1034">
        <v>35</v>
      </c>
      <c r="U1034">
        <v>5</v>
      </c>
      <c r="V1034">
        <v>2020</v>
      </c>
      <c r="Z1034" t="str">
        <f t="shared" si="240"/>
        <v/>
      </c>
    </row>
    <row r="1035" spans="1:26" x14ac:dyDescent="0.2">
      <c r="A1035" s="1"/>
      <c r="B1035" s="1" t="s">
        <v>59</v>
      </c>
      <c r="C1035" s="1" t="s">
        <v>17</v>
      </c>
      <c r="D1035" s="1" t="s">
        <v>18</v>
      </c>
      <c r="E1035" s="1" t="s">
        <v>8</v>
      </c>
      <c r="F1035" s="1" t="s">
        <v>9</v>
      </c>
      <c r="G1035" s="1" t="s">
        <v>1133</v>
      </c>
      <c r="H1035">
        <f t="shared" si="243"/>
        <v>10</v>
      </c>
      <c r="I1035">
        <f>IF(ISBLANK(A1035),I1034/1,LOOKUP(Sheet1!G1035,FIPS!A$3:A$55,FIPS!C$3:C$55))</f>
        <v>12</v>
      </c>
      <c r="J1035" t="b">
        <f t="shared" si="244"/>
        <v>1</v>
      </c>
      <c r="K1035" t="str">
        <f t="shared" si="241"/>
        <v>Pensacola</v>
      </c>
      <c r="L1035" t="b">
        <f t="shared" si="245"/>
        <v>0</v>
      </c>
      <c r="M1035" t="str">
        <f t="shared" si="242"/>
        <v/>
      </c>
      <c r="N1035">
        <f t="shared" si="233"/>
        <v>19</v>
      </c>
      <c r="O1035" t="b">
        <f t="shared" si="234"/>
        <v>0</v>
      </c>
      <c r="P1035" t="str">
        <f t="shared" si="246"/>
        <v/>
      </c>
      <c r="Q1035" t="str">
        <f t="shared" ca="1" si="236"/>
        <v/>
      </c>
      <c r="T1035">
        <v>37</v>
      </c>
      <c r="U1035">
        <v>6</v>
      </c>
      <c r="V1035">
        <v>0</v>
      </c>
      <c r="Z1035" t="str">
        <f t="shared" si="240"/>
        <v/>
      </c>
    </row>
    <row r="1036" spans="1:26" x14ac:dyDescent="0.2">
      <c r="A1036" s="1"/>
      <c r="B1036" s="1" t="s">
        <v>61</v>
      </c>
      <c r="C1036" s="1" t="s">
        <v>1135</v>
      </c>
      <c r="D1036" s="1" t="s">
        <v>26</v>
      </c>
      <c r="E1036" s="1" t="s">
        <v>8</v>
      </c>
      <c r="F1036" s="1" t="s">
        <v>9</v>
      </c>
      <c r="G1036" s="1" t="s">
        <v>1133</v>
      </c>
      <c r="H1036">
        <f t="shared" si="243"/>
        <v>10</v>
      </c>
      <c r="I1036">
        <f>IF(ISBLANK(A1036),I1035/1,LOOKUP(Sheet1!G1036,FIPS!A$3:A$55,FIPS!C$3:C$55))</f>
        <v>12</v>
      </c>
      <c r="J1036" t="b">
        <f t="shared" si="244"/>
        <v>1</v>
      </c>
      <c r="K1036" t="str">
        <f t="shared" si="241"/>
        <v>Pensacola</v>
      </c>
      <c r="L1036" t="b">
        <f t="shared" si="245"/>
        <v>0</v>
      </c>
      <c r="M1036" t="str">
        <f t="shared" si="242"/>
        <v/>
      </c>
      <c r="N1036">
        <f t="shared" si="233"/>
        <v>20</v>
      </c>
      <c r="O1036" t="b">
        <f t="shared" si="234"/>
        <v>0</v>
      </c>
      <c r="P1036" t="str">
        <f t="shared" si="246"/>
        <v/>
      </c>
      <c r="Q1036" t="str">
        <f t="shared" ca="1" si="236"/>
        <v/>
      </c>
      <c r="T1036">
        <v>39</v>
      </c>
      <c r="U1036">
        <v>5</v>
      </c>
      <c r="V1036">
        <v>8240</v>
      </c>
      <c r="Z1036" t="str">
        <f t="shared" si="240"/>
        <v/>
      </c>
    </row>
    <row r="1037" spans="1:26" x14ac:dyDescent="0.2">
      <c r="A1037" s="1"/>
      <c r="B1037" s="1" t="s">
        <v>63</v>
      </c>
      <c r="C1037" s="1" t="s">
        <v>17</v>
      </c>
      <c r="D1037" s="1" t="s">
        <v>18</v>
      </c>
      <c r="E1037" s="1" t="s">
        <v>8</v>
      </c>
      <c r="F1037" s="1" t="s">
        <v>9</v>
      </c>
      <c r="G1037" s="1" t="s">
        <v>1133</v>
      </c>
      <c r="H1037">
        <f t="shared" si="243"/>
        <v>10</v>
      </c>
      <c r="I1037">
        <f>IF(ISBLANK(A1037),I1036/1,LOOKUP(Sheet1!G1037,FIPS!A$3:A$55,FIPS!C$3:C$55))</f>
        <v>12</v>
      </c>
      <c r="J1037" t="b">
        <f t="shared" si="244"/>
        <v>1</v>
      </c>
      <c r="K1037" t="str">
        <f t="shared" si="241"/>
        <v>Pensacola</v>
      </c>
      <c r="L1037" t="b">
        <f t="shared" si="245"/>
        <v>0</v>
      </c>
      <c r="M1037" t="str">
        <f t="shared" si="242"/>
        <v/>
      </c>
      <c r="N1037">
        <f t="shared" si="233"/>
        <v>21</v>
      </c>
      <c r="O1037" t="b">
        <f t="shared" si="234"/>
        <v>0</v>
      </c>
      <c r="P1037" t="str">
        <f t="shared" si="246"/>
        <v/>
      </c>
      <c r="Q1037" t="str">
        <f t="shared" ca="1" si="236"/>
        <v/>
      </c>
      <c r="T1037">
        <v>41</v>
      </c>
      <c r="U1037">
        <v>6</v>
      </c>
      <c r="V1037">
        <v>0</v>
      </c>
      <c r="Z1037" t="str">
        <f t="shared" si="240"/>
        <v/>
      </c>
    </row>
    <row r="1038" spans="1:26" x14ac:dyDescent="0.2">
      <c r="A1038" s="1"/>
      <c r="B1038" s="1" t="s">
        <v>65</v>
      </c>
      <c r="C1038" s="1" t="s">
        <v>17</v>
      </c>
      <c r="D1038" s="1" t="s">
        <v>18</v>
      </c>
      <c r="E1038" s="1" t="s">
        <v>8</v>
      </c>
      <c r="F1038" s="1" t="s">
        <v>9</v>
      </c>
      <c r="G1038" s="1" t="s">
        <v>1133</v>
      </c>
      <c r="H1038">
        <f t="shared" si="243"/>
        <v>10</v>
      </c>
      <c r="I1038">
        <f>IF(ISBLANK(A1038),I1037/1,LOOKUP(Sheet1!G1038,FIPS!A$3:A$55,FIPS!C$3:C$55))</f>
        <v>12</v>
      </c>
      <c r="J1038" t="b">
        <f t="shared" si="244"/>
        <v>1</v>
      </c>
      <c r="K1038" t="str">
        <f t="shared" si="241"/>
        <v>Pensacola</v>
      </c>
      <c r="L1038" t="b">
        <f t="shared" si="245"/>
        <v>0</v>
      </c>
      <c r="M1038" t="str">
        <f t="shared" si="242"/>
        <v/>
      </c>
      <c r="N1038">
        <f t="shared" si="233"/>
        <v>22</v>
      </c>
      <c r="O1038" t="b">
        <f t="shared" si="234"/>
        <v>0</v>
      </c>
      <c r="P1038" t="str">
        <f t="shared" si="246"/>
        <v/>
      </c>
      <c r="Q1038" t="str">
        <f t="shared" ca="1" si="236"/>
        <v/>
      </c>
      <c r="T1038">
        <v>43</v>
      </c>
      <c r="U1038">
        <v>6</v>
      </c>
      <c r="V1038">
        <v>0</v>
      </c>
      <c r="Z1038" t="str">
        <f t="shared" si="240"/>
        <v/>
      </c>
    </row>
    <row r="1039" spans="1:26" x14ac:dyDescent="0.2">
      <c r="A1039" s="1"/>
      <c r="B1039" s="1" t="s">
        <v>67</v>
      </c>
      <c r="C1039" s="1" t="s">
        <v>17</v>
      </c>
      <c r="D1039" s="1" t="s">
        <v>18</v>
      </c>
      <c r="E1039" s="1" t="s">
        <v>8</v>
      </c>
      <c r="F1039" s="1" t="s">
        <v>9</v>
      </c>
      <c r="G1039" s="1" t="s">
        <v>1133</v>
      </c>
      <c r="H1039">
        <f t="shared" si="243"/>
        <v>10</v>
      </c>
      <c r="I1039">
        <f>IF(ISBLANK(A1039),I1038/1,LOOKUP(Sheet1!G1039,FIPS!A$3:A$55,FIPS!C$3:C$55))</f>
        <v>12</v>
      </c>
      <c r="J1039" t="b">
        <f t="shared" si="244"/>
        <v>1</v>
      </c>
      <c r="K1039" t="str">
        <f t="shared" si="241"/>
        <v>Pensacola</v>
      </c>
      <c r="L1039" t="b">
        <f t="shared" si="245"/>
        <v>0</v>
      </c>
      <c r="M1039" t="str">
        <f t="shared" si="242"/>
        <v/>
      </c>
      <c r="N1039">
        <f t="shared" si="233"/>
        <v>23</v>
      </c>
      <c r="O1039" t="b">
        <f t="shared" si="234"/>
        <v>0</v>
      </c>
      <c r="P1039" t="str">
        <f t="shared" si="246"/>
        <v/>
      </c>
      <c r="Q1039" t="str">
        <f t="shared" ca="1" si="236"/>
        <v/>
      </c>
      <c r="T1039">
        <v>45</v>
      </c>
      <c r="U1039">
        <v>6</v>
      </c>
      <c r="V1039">
        <v>0</v>
      </c>
      <c r="Z1039" t="str">
        <f t="shared" si="240"/>
        <v/>
      </c>
    </row>
    <row r="1040" spans="1:26" x14ac:dyDescent="0.2">
      <c r="A1040" s="1"/>
      <c r="B1040" s="1" t="s">
        <v>37</v>
      </c>
      <c r="C1040" s="1" t="s">
        <v>17</v>
      </c>
      <c r="D1040" s="1" t="s">
        <v>18</v>
      </c>
      <c r="E1040" s="1" t="s">
        <v>8</v>
      </c>
      <c r="F1040" s="1" t="s">
        <v>9</v>
      </c>
      <c r="G1040" s="1" t="s">
        <v>1133</v>
      </c>
      <c r="H1040">
        <f t="shared" si="243"/>
        <v>10</v>
      </c>
      <c r="I1040">
        <f>IF(ISBLANK(A1040),I1039/1,LOOKUP(Sheet1!G1040,FIPS!A$3:A$55,FIPS!C$3:C$55))</f>
        <v>12</v>
      </c>
      <c r="J1040" t="b">
        <f t="shared" si="244"/>
        <v>1</v>
      </c>
      <c r="K1040" t="str">
        <f t="shared" si="241"/>
        <v>Pensacola</v>
      </c>
      <c r="L1040" t="b">
        <f t="shared" si="245"/>
        <v>0</v>
      </c>
      <c r="M1040" t="str">
        <f t="shared" si="242"/>
        <v/>
      </c>
      <c r="N1040">
        <f t="shared" si="233"/>
        <v>24</v>
      </c>
      <c r="O1040" t="b">
        <f t="shared" si="234"/>
        <v>0</v>
      </c>
      <c r="P1040" t="str">
        <f t="shared" si="246"/>
        <v/>
      </c>
      <c r="Q1040" t="str">
        <f t="shared" ca="1" si="236"/>
        <v/>
      </c>
      <c r="T1040">
        <v>47</v>
      </c>
      <c r="U1040">
        <v>6</v>
      </c>
      <c r="V1040">
        <v>0</v>
      </c>
      <c r="Z1040" t="str">
        <f t="shared" si="240"/>
        <v/>
      </c>
    </row>
    <row r="1041" spans="1:26" x14ac:dyDescent="0.2">
      <c r="A1041" s="1"/>
      <c r="B1041" s="1" t="s">
        <v>77</v>
      </c>
      <c r="C1041" s="1" t="s">
        <v>17</v>
      </c>
      <c r="D1041" s="1" t="s">
        <v>18</v>
      </c>
      <c r="E1041" s="1" t="s">
        <v>8</v>
      </c>
      <c r="F1041" s="1" t="s">
        <v>9</v>
      </c>
      <c r="G1041" s="1" t="s">
        <v>1133</v>
      </c>
      <c r="H1041">
        <f t="shared" si="243"/>
        <v>10</v>
      </c>
      <c r="I1041">
        <f>IF(ISBLANK(A1041),I1040/1,LOOKUP(Sheet1!G1041,FIPS!A$3:A$55,FIPS!C$3:C$55))</f>
        <v>12</v>
      </c>
      <c r="J1041" t="b">
        <f t="shared" si="244"/>
        <v>1</v>
      </c>
      <c r="K1041" t="str">
        <f t="shared" si="241"/>
        <v>Pensacola</v>
      </c>
      <c r="L1041" t="b">
        <f t="shared" si="245"/>
        <v>0</v>
      </c>
      <c r="M1041" t="str">
        <f t="shared" si="242"/>
        <v/>
      </c>
      <c r="N1041">
        <f t="shared" si="233"/>
        <v>25</v>
      </c>
      <c r="O1041" t="b">
        <f t="shared" si="234"/>
        <v>0</v>
      </c>
      <c r="P1041" t="str">
        <f t="shared" si="246"/>
        <v/>
      </c>
      <c r="Q1041" t="str">
        <f t="shared" ca="1" si="236"/>
        <v/>
      </c>
      <c r="T1041">
        <v>49</v>
      </c>
      <c r="U1041">
        <v>6</v>
      </c>
      <c r="V1041">
        <v>0</v>
      </c>
      <c r="Z1041" t="str">
        <f t="shared" si="240"/>
        <v/>
      </c>
    </row>
    <row r="1042" spans="1:26" x14ac:dyDescent="0.2">
      <c r="A1042" s="1"/>
      <c r="B1042" s="1" t="s">
        <v>80</v>
      </c>
      <c r="C1042" s="1" t="s">
        <v>17</v>
      </c>
      <c r="D1042" s="1" t="s">
        <v>18</v>
      </c>
      <c r="E1042" s="1" t="s">
        <v>8</v>
      </c>
      <c r="F1042" s="1" t="s">
        <v>9</v>
      </c>
      <c r="G1042" s="1" t="s">
        <v>1133</v>
      </c>
      <c r="H1042">
        <f t="shared" si="243"/>
        <v>10</v>
      </c>
      <c r="I1042">
        <f>IF(ISBLANK(A1042),I1041/1,LOOKUP(Sheet1!G1042,FIPS!A$3:A$55,FIPS!C$3:C$55))</f>
        <v>12</v>
      </c>
      <c r="J1042" t="b">
        <f t="shared" si="244"/>
        <v>1</v>
      </c>
      <c r="K1042" t="str">
        <f t="shared" si="241"/>
        <v>Pensacola</v>
      </c>
      <c r="L1042" t="b">
        <f t="shared" si="245"/>
        <v>0</v>
      </c>
      <c r="M1042" t="str">
        <f t="shared" si="242"/>
        <v/>
      </c>
      <c r="N1042">
        <f t="shared" si="233"/>
        <v>26</v>
      </c>
      <c r="O1042" t="b">
        <f t="shared" si="234"/>
        <v>0</v>
      </c>
      <c r="P1042" t="str">
        <f t="shared" si="246"/>
        <v/>
      </c>
      <c r="Q1042" t="str">
        <f t="shared" ca="1" si="236"/>
        <v/>
      </c>
      <c r="T1042">
        <v>51</v>
      </c>
      <c r="U1042">
        <v>5</v>
      </c>
      <c r="V1042">
        <v>0</v>
      </c>
      <c r="Z1042" t="str">
        <f t="shared" si="240"/>
        <v/>
      </c>
    </row>
    <row r="1043" spans="1:26" x14ac:dyDescent="0.2">
      <c r="A1043" s="1"/>
      <c r="B1043" s="1" t="s">
        <v>82</v>
      </c>
      <c r="C1043" s="1" t="s">
        <v>930</v>
      </c>
      <c r="D1043" s="1" t="s">
        <v>26</v>
      </c>
      <c r="E1043" s="1" t="s">
        <v>8</v>
      </c>
      <c r="F1043" s="1" t="s">
        <v>9</v>
      </c>
      <c r="G1043" s="1" t="s">
        <v>1137</v>
      </c>
      <c r="H1043">
        <f t="shared" si="239"/>
        <v>10</v>
      </c>
      <c r="I1043">
        <f>IF(ISBLANK(A1043),I1042/1,LOOKUP(Sheet1!G1043,FIPS!A$3:A$55,FIPS!C$3:C$55))</f>
        <v>12</v>
      </c>
      <c r="J1043" t="b">
        <f t="shared" ref="J1043:J1106" si="247">NOT(ISBLANK(B1043))</f>
        <v>1</v>
      </c>
      <c r="K1043" t="str">
        <f t="shared" si="241"/>
        <v>Hernando</v>
      </c>
      <c r="L1043" t="b">
        <f t="shared" ref="L1043:L1106" si="248">IF(NOT(J1043),AND(NOT(ISBLANK(E1043)),E1043&lt;&gt;"999"),FALSE())</f>
        <v>0</v>
      </c>
      <c r="M1043" t="str">
        <f t="shared" si="242"/>
        <v/>
      </c>
      <c r="N1043">
        <f t="shared" si="233"/>
        <v>27</v>
      </c>
      <c r="O1043" t="b">
        <f t="shared" si="234"/>
        <v>0</v>
      </c>
      <c r="P1043" t="str">
        <f t="shared" si="246"/>
        <v/>
      </c>
      <c r="Q1043" t="str">
        <f t="shared" ca="1" si="236"/>
        <v/>
      </c>
      <c r="T1043">
        <v>53</v>
      </c>
      <c r="U1043">
        <v>3</v>
      </c>
      <c r="V1043">
        <v>6280</v>
      </c>
      <c r="Z1043" t="str">
        <f t="shared" si="240"/>
        <v/>
      </c>
    </row>
    <row r="1044" spans="1:26" x14ac:dyDescent="0.2">
      <c r="A1044" s="1"/>
      <c r="B1044" s="1" t="s">
        <v>84</v>
      </c>
      <c r="C1044" s="1" t="s">
        <v>17</v>
      </c>
      <c r="D1044" s="1" t="s">
        <v>18</v>
      </c>
      <c r="E1044" s="1" t="s">
        <v>8</v>
      </c>
      <c r="F1044" s="1" t="s">
        <v>9</v>
      </c>
      <c r="G1044" s="1" t="s">
        <v>1138</v>
      </c>
      <c r="H1044">
        <f t="shared" si="239"/>
        <v>10</v>
      </c>
      <c r="I1044">
        <f>IF(ISBLANK(A1044),I1043/1,LOOKUP(Sheet1!G1044,FIPS!A$3:A$55,FIPS!C$3:C$55))</f>
        <v>12</v>
      </c>
      <c r="J1044" t="b">
        <f t="shared" si="247"/>
        <v>1</v>
      </c>
      <c r="K1044" t="str">
        <f t="shared" si="241"/>
        <v>Highlands</v>
      </c>
      <c r="L1044" t="b">
        <f t="shared" si="248"/>
        <v>0</v>
      </c>
      <c r="M1044" t="str">
        <f t="shared" si="242"/>
        <v/>
      </c>
      <c r="N1044">
        <f t="shared" si="233"/>
        <v>28</v>
      </c>
      <c r="O1044" t="b">
        <f t="shared" si="234"/>
        <v>0</v>
      </c>
      <c r="P1044" t="str">
        <f t="shared" si="246"/>
        <v/>
      </c>
      <c r="Q1044" t="str">
        <f t="shared" ca="1" si="236"/>
        <v/>
      </c>
      <c r="T1044">
        <v>55</v>
      </c>
      <c r="U1044">
        <v>4</v>
      </c>
      <c r="V1044">
        <v>0</v>
      </c>
      <c r="Z1044" t="str">
        <f t="shared" si="240"/>
        <v/>
      </c>
    </row>
    <row r="1045" spans="1:26" x14ac:dyDescent="0.2">
      <c r="A1045" s="1"/>
      <c r="B1045" s="1" t="s">
        <v>88</v>
      </c>
      <c r="C1045" s="1" t="s">
        <v>930</v>
      </c>
      <c r="D1045" s="1" t="s">
        <v>26</v>
      </c>
      <c r="E1045" s="1"/>
      <c r="F1045" s="1"/>
      <c r="G1045" s="1" t="s">
        <v>815</v>
      </c>
      <c r="H1045">
        <f t="shared" si="239"/>
        <v>10</v>
      </c>
      <c r="I1045">
        <f>IF(ISBLANK(A1045),I1044/1,LOOKUP(Sheet1!G1045,FIPS!A$3:A$55,FIPS!C$3:C$55))</f>
        <v>12</v>
      </c>
      <c r="J1045" t="b">
        <f t="shared" si="247"/>
        <v>1</v>
      </c>
      <c r="K1045" t="str">
        <f t="shared" si="241"/>
        <v>Hillsborough</v>
      </c>
      <c r="L1045" t="b">
        <f t="shared" si="248"/>
        <v>0</v>
      </c>
      <c r="M1045" t="str">
        <f t="shared" si="242"/>
        <v/>
      </c>
      <c r="N1045">
        <f t="shared" si="233"/>
        <v>29</v>
      </c>
      <c r="O1045" t="b">
        <f t="shared" si="234"/>
        <v>0</v>
      </c>
      <c r="P1045" t="str">
        <f t="shared" si="246"/>
        <v/>
      </c>
      <c r="Q1045" t="str">
        <f t="shared" ca="1" si="236"/>
        <v/>
      </c>
      <c r="T1045">
        <v>57</v>
      </c>
      <c r="U1045">
        <v>1</v>
      </c>
      <c r="V1045">
        <v>8280</v>
      </c>
      <c r="Z1045" t="str">
        <f t="shared" si="240"/>
        <v/>
      </c>
    </row>
    <row r="1046" spans="1:26" x14ac:dyDescent="0.2">
      <c r="A1046" s="1"/>
      <c r="B1046" s="1"/>
      <c r="C1046" s="1"/>
      <c r="D1046" s="1"/>
      <c r="E1046" s="1" t="s">
        <v>919</v>
      </c>
      <c r="F1046" s="1" t="s">
        <v>6</v>
      </c>
      <c r="G1046" s="1" t="s">
        <v>4707</v>
      </c>
      <c r="H1046">
        <f t="shared" si="239"/>
        <v>10</v>
      </c>
      <c r="I1046">
        <f>IF(ISBLANK(A1046),I1045/1,LOOKUP(Sheet1!G1046,FIPS!A$3:A$55,FIPS!C$3:C$55))</f>
        <v>12</v>
      </c>
      <c r="J1046" t="b">
        <f t="shared" si="247"/>
        <v>0</v>
      </c>
      <c r="K1046" t="str">
        <f t="shared" si="241"/>
        <v/>
      </c>
      <c r="L1046" t="b">
        <f t="shared" si="248"/>
        <v>1</v>
      </c>
      <c r="M1046" t="str">
        <f t="shared" si="242"/>
        <v>Plant City</v>
      </c>
      <c r="N1046">
        <f t="shared" si="233"/>
        <v>29</v>
      </c>
      <c r="O1046" t="b">
        <f t="shared" si="234"/>
        <v>0</v>
      </c>
      <c r="P1046" t="str">
        <f t="shared" si="246"/>
        <v/>
      </c>
      <c r="Q1046" t="str">
        <f t="shared" ca="1" si="236"/>
        <v/>
      </c>
      <c r="W1046">
        <v>57550</v>
      </c>
      <c r="Z1046" t="str">
        <f t="shared" si="240"/>
        <v/>
      </c>
    </row>
    <row r="1047" spans="1:26" x14ac:dyDescent="0.2">
      <c r="A1047" s="1"/>
      <c r="B1047" s="1"/>
      <c r="C1047" s="1"/>
      <c r="D1047" s="1"/>
      <c r="E1047" s="1" t="s">
        <v>739</v>
      </c>
      <c r="F1047" s="1" t="s">
        <v>18</v>
      </c>
      <c r="G1047" s="1" t="s">
        <v>1139</v>
      </c>
      <c r="H1047">
        <f t="shared" si="239"/>
        <v>10</v>
      </c>
      <c r="I1047">
        <f>IF(ISBLANK(A1047),I1046/1,LOOKUP(Sheet1!G1047,FIPS!A$3:A$55,FIPS!C$3:C$55))</f>
        <v>12</v>
      </c>
      <c r="J1047" t="b">
        <f t="shared" si="247"/>
        <v>0</v>
      </c>
      <c r="K1047" t="str">
        <f t="shared" si="241"/>
        <v/>
      </c>
      <c r="L1047" t="b">
        <f t="shared" si="248"/>
        <v>1</v>
      </c>
      <c r="M1047" t="str">
        <f t="shared" si="242"/>
        <v>Tampa</v>
      </c>
      <c r="N1047">
        <f t="shared" ref="N1047:N1110" si="249">IF(ISBLANK(A1047),IF(ISBLANK(B1047),N1046,B1047/1),"")</f>
        <v>29</v>
      </c>
      <c r="O1047" t="b">
        <f t="shared" ref="O1047:O1110" si="250">AND(ISNUMBER(N1047),E1047="999",NOT(J1047))</f>
        <v>0</v>
      </c>
      <c r="P1047" t="str">
        <f t="shared" si="246"/>
        <v/>
      </c>
      <c r="Q1047" t="str">
        <f t="shared" ref="Q1047:Q1110" ca="1" si="251">IF(O1047,_xlfn.TEXTJOIN(",",TRUE,INDIRECT(_xlfn.CONCAT("E",(ROW()-P1047),":E",(ROW()-1)),TRUE)),"")</f>
        <v/>
      </c>
      <c r="W1047">
        <v>71000</v>
      </c>
      <c r="Z1047" t="str">
        <f t="shared" si="240"/>
        <v/>
      </c>
    </row>
    <row r="1048" spans="1:26" x14ac:dyDescent="0.2">
      <c r="A1048" s="1"/>
      <c r="B1048" s="1"/>
      <c r="C1048" s="1"/>
      <c r="D1048" s="1"/>
      <c r="E1048" s="1" t="s">
        <v>814</v>
      </c>
      <c r="F1048" s="1" t="s">
        <v>6</v>
      </c>
      <c r="G1048" s="1" t="s">
        <v>4708</v>
      </c>
      <c r="H1048">
        <f t="shared" si="239"/>
        <v>10</v>
      </c>
      <c r="I1048">
        <f>IF(ISBLANK(A1048),I1047/1,LOOKUP(Sheet1!G1048,FIPS!A$3:A$55,FIPS!C$3:C$55))</f>
        <v>12</v>
      </c>
      <c r="J1048" t="b">
        <f t="shared" si="247"/>
        <v>0</v>
      </c>
      <c r="K1048" t="str">
        <f t="shared" si="241"/>
        <v/>
      </c>
      <c r="L1048" t="b">
        <f t="shared" si="248"/>
        <v>1</v>
      </c>
      <c r="M1048" t="str">
        <f t="shared" si="242"/>
        <v>Temple Terrace</v>
      </c>
      <c r="N1048">
        <f t="shared" si="249"/>
        <v>29</v>
      </c>
      <c r="O1048" t="b">
        <f t="shared" si="250"/>
        <v>0</v>
      </c>
      <c r="P1048" t="str">
        <f t="shared" si="246"/>
        <v/>
      </c>
      <c r="Q1048" t="str">
        <f t="shared" ca="1" si="251"/>
        <v/>
      </c>
      <c r="W1048">
        <v>71400</v>
      </c>
      <c r="Z1048" t="str">
        <f t="shared" si="240"/>
        <v/>
      </c>
    </row>
    <row r="1049" spans="1:26" x14ac:dyDescent="0.2">
      <c r="A1049" s="1"/>
      <c r="B1049" s="1"/>
      <c r="C1049" s="1"/>
      <c r="D1049" s="1"/>
      <c r="E1049" s="1" t="s">
        <v>8</v>
      </c>
      <c r="F1049" s="1" t="s">
        <v>9</v>
      </c>
      <c r="G1049" s="1" t="s">
        <v>1134</v>
      </c>
      <c r="H1049">
        <f t="shared" si="239"/>
        <v>10</v>
      </c>
      <c r="I1049">
        <f>IF(ISBLANK(A1049),I1048/1,LOOKUP(Sheet1!G1049,FIPS!A$3:A$55,FIPS!C$3:C$55))</f>
        <v>12</v>
      </c>
      <c r="J1049" t="b">
        <f t="shared" si="247"/>
        <v>0</v>
      </c>
      <c r="K1049" t="str">
        <f t="shared" si="241"/>
        <v/>
      </c>
      <c r="L1049" t="b">
        <f t="shared" si="248"/>
        <v>0</v>
      </c>
      <c r="M1049" t="str">
        <f t="shared" si="242"/>
        <v/>
      </c>
      <c r="N1049">
        <f t="shared" si="249"/>
        <v>29</v>
      </c>
      <c r="O1049" t="b">
        <f t="shared" si="250"/>
        <v>1</v>
      </c>
      <c r="P1049">
        <f t="shared" si="246"/>
        <v>4</v>
      </c>
      <c r="Q1049" t="str">
        <f t="shared" ca="1" si="251"/>
        <v>085,107,109</v>
      </c>
      <c r="W1049">
        <v>99999</v>
      </c>
      <c r="Z1049" t="str">
        <f t="shared" si="240"/>
        <v/>
      </c>
    </row>
    <row r="1050" spans="1:26" x14ac:dyDescent="0.2">
      <c r="A1050" s="1"/>
      <c r="B1050" s="1" t="s">
        <v>90</v>
      </c>
      <c r="C1050" s="1" t="s">
        <v>17</v>
      </c>
      <c r="D1050" s="1" t="s">
        <v>18</v>
      </c>
      <c r="E1050" s="1" t="s">
        <v>8</v>
      </c>
      <c r="F1050" s="1" t="s">
        <v>9</v>
      </c>
      <c r="G1050" s="1" t="s">
        <v>2562</v>
      </c>
      <c r="H1050">
        <f t="shared" si="239"/>
        <v>10</v>
      </c>
      <c r="I1050">
        <f>IF(ISBLANK(A1050),I1049/1,LOOKUP(Sheet1!G1050,FIPS!A$3:A$55,FIPS!C$3:C$55))</f>
        <v>12</v>
      </c>
      <c r="J1050" t="b">
        <f t="shared" si="247"/>
        <v>1</v>
      </c>
      <c r="K1050" t="str">
        <f t="shared" si="241"/>
        <v>Holmes</v>
      </c>
      <c r="L1050" t="b">
        <f t="shared" si="248"/>
        <v>0</v>
      </c>
      <c r="M1050" t="str">
        <f t="shared" si="242"/>
        <v/>
      </c>
      <c r="N1050">
        <f t="shared" si="249"/>
        <v>30</v>
      </c>
      <c r="O1050" t="b">
        <f t="shared" si="250"/>
        <v>0</v>
      </c>
      <c r="P1050" t="str">
        <f t="shared" si="246"/>
        <v/>
      </c>
      <c r="Q1050" t="str">
        <f t="shared" ca="1" si="251"/>
        <v/>
      </c>
      <c r="T1050">
        <v>59</v>
      </c>
      <c r="U1050">
        <v>6</v>
      </c>
      <c r="V1050">
        <v>0</v>
      </c>
      <c r="Z1050" t="str">
        <f t="shared" si="240"/>
        <v/>
      </c>
    </row>
    <row r="1051" spans="1:26" x14ac:dyDescent="0.2">
      <c r="A1051" s="1"/>
      <c r="B1051" s="1" t="s">
        <v>92</v>
      </c>
      <c r="C1051" s="1" t="s">
        <v>17</v>
      </c>
      <c r="D1051" s="1" t="s">
        <v>18</v>
      </c>
      <c r="E1051" s="1"/>
      <c r="F1051" s="1"/>
      <c r="G1051" s="1" t="s">
        <v>4709</v>
      </c>
      <c r="H1051">
        <f t="shared" si="239"/>
        <v>10</v>
      </c>
      <c r="I1051">
        <f>IF(ISBLANK(A1051),I1050/1,LOOKUP(Sheet1!G1051,FIPS!A$3:A$55,FIPS!C$3:C$55))</f>
        <v>12</v>
      </c>
      <c r="J1051" t="b">
        <f t="shared" si="247"/>
        <v>1</v>
      </c>
      <c r="K1051" t="str">
        <f t="shared" si="241"/>
        <v>Indian River</v>
      </c>
      <c r="L1051" t="b">
        <f t="shared" si="248"/>
        <v>0</v>
      </c>
      <c r="M1051" t="str">
        <f t="shared" si="242"/>
        <v/>
      </c>
      <c r="N1051">
        <f t="shared" si="249"/>
        <v>31</v>
      </c>
      <c r="O1051" t="b">
        <f t="shared" si="250"/>
        <v>0</v>
      </c>
      <c r="P1051" t="str">
        <f t="shared" ref="P1051:P1110" si="252">IF(O1051,17-MATCH(N1051-1,N1033:N1050),"")</f>
        <v/>
      </c>
      <c r="Q1051" t="str">
        <f t="shared" ca="1" si="251"/>
        <v/>
      </c>
      <c r="T1051">
        <v>61</v>
      </c>
      <c r="U1051">
        <v>4</v>
      </c>
      <c r="V1051">
        <v>0</v>
      </c>
      <c r="Z1051" t="str">
        <f t="shared" si="240"/>
        <v/>
      </c>
    </row>
    <row r="1052" spans="1:26" x14ac:dyDescent="0.2">
      <c r="A1052" s="1"/>
      <c r="B1052" s="1"/>
      <c r="C1052" s="1"/>
      <c r="D1052" s="1"/>
      <c r="E1052" s="1" t="s">
        <v>805</v>
      </c>
      <c r="F1052" s="1" t="s">
        <v>6</v>
      </c>
      <c r="G1052" s="1" t="s">
        <v>362</v>
      </c>
      <c r="H1052">
        <f t="shared" si="239"/>
        <v>10</v>
      </c>
      <c r="I1052">
        <f>IF(ISBLANK(A1052),I1051/1,LOOKUP(Sheet1!G1052,FIPS!A$3:A$55,FIPS!C$3:C$55))</f>
        <v>12</v>
      </c>
      <c r="J1052" t="b">
        <f t="shared" si="247"/>
        <v>0</v>
      </c>
      <c r="K1052" t="str">
        <f t="shared" si="241"/>
        <v/>
      </c>
      <c r="L1052" t="b">
        <f t="shared" si="248"/>
        <v>1</v>
      </c>
      <c r="M1052" t="str">
        <f t="shared" si="242"/>
        <v>Sebastian</v>
      </c>
      <c r="N1052">
        <f t="shared" si="249"/>
        <v>31</v>
      </c>
      <c r="O1052" t="b">
        <f t="shared" si="250"/>
        <v>0</v>
      </c>
      <c r="P1052" t="str">
        <f t="shared" si="252"/>
        <v/>
      </c>
      <c r="Q1052" t="str">
        <f t="shared" ca="1" si="251"/>
        <v/>
      </c>
      <c r="W1052">
        <v>64825</v>
      </c>
      <c r="Z1052" t="str">
        <f t="shared" si="240"/>
        <v/>
      </c>
    </row>
    <row r="1053" spans="1:26" x14ac:dyDescent="0.2">
      <c r="A1053" s="1"/>
      <c r="B1053" s="1"/>
      <c r="C1053" s="1"/>
      <c r="D1053" s="1"/>
      <c r="E1053" s="1" t="s">
        <v>518</v>
      </c>
      <c r="F1053" s="1" t="s">
        <v>6</v>
      </c>
      <c r="G1053" s="1" t="s">
        <v>4710</v>
      </c>
      <c r="H1053">
        <f t="shared" si="239"/>
        <v>10</v>
      </c>
      <c r="I1053">
        <f>IF(ISBLANK(A1053),I1052/1,LOOKUP(Sheet1!G1053,FIPS!A$3:A$55,FIPS!C$3:C$55))</f>
        <v>12</v>
      </c>
      <c r="J1053" t="b">
        <f t="shared" si="247"/>
        <v>0</v>
      </c>
      <c r="K1053" t="str">
        <f t="shared" si="241"/>
        <v/>
      </c>
      <c r="L1053" t="b">
        <f t="shared" si="248"/>
        <v>1</v>
      </c>
      <c r="M1053" t="str">
        <f t="shared" si="242"/>
        <v>Vero Beach</v>
      </c>
      <c r="N1053">
        <f t="shared" si="249"/>
        <v>31</v>
      </c>
      <c r="O1053" t="b">
        <f t="shared" si="250"/>
        <v>0</v>
      </c>
      <c r="P1053" t="str">
        <f t="shared" si="252"/>
        <v/>
      </c>
      <c r="Q1053" t="str">
        <f t="shared" ca="1" si="251"/>
        <v/>
      </c>
      <c r="W1053">
        <v>74150</v>
      </c>
      <c r="Z1053" t="str">
        <f t="shared" si="240"/>
        <v/>
      </c>
    </row>
    <row r="1054" spans="1:26" x14ac:dyDescent="0.2">
      <c r="A1054" s="1"/>
      <c r="B1054" s="1"/>
      <c r="C1054" s="1"/>
      <c r="D1054" s="1"/>
      <c r="E1054" s="1" t="s">
        <v>8</v>
      </c>
      <c r="F1054" s="1" t="s">
        <v>9</v>
      </c>
      <c r="G1054" s="1" t="s">
        <v>899</v>
      </c>
      <c r="H1054">
        <f t="shared" si="239"/>
        <v>10</v>
      </c>
      <c r="I1054">
        <f>IF(ISBLANK(A1054),I1053/1,LOOKUP(Sheet1!G1054,FIPS!A$3:A$55,FIPS!C$3:C$55))</f>
        <v>12</v>
      </c>
      <c r="J1054" t="b">
        <f t="shared" si="247"/>
        <v>0</v>
      </c>
      <c r="K1054" t="str">
        <f t="shared" si="241"/>
        <v/>
      </c>
      <c r="L1054" t="b">
        <f t="shared" si="248"/>
        <v>0</v>
      </c>
      <c r="M1054" t="str">
        <f t="shared" si="242"/>
        <v/>
      </c>
      <c r="N1054">
        <f t="shared" si="249"/>
        <v>31</v>
      </c>
      <c r="O1054" t="b">
        <f t="shared" si="250"/>
        <v>1</v>
      </c>
      <c r="P1054">
        <f t="shared" si="252"/>
        <v>2</v>
      </c>
      <c r="Q1054" t="str">
        <f t="shared" ca="1" si="251"/>
        <v>099,112</v>
      </c>
      <c r="W1054">
        <v>99999</v>
      </c>
      <c r="Z1054" t="str">
        <f t="shared" si="240"/>
        <v/>
      </c>
    </row>
    <row r="1055" spans="1:26" x14ac:dyDescent="0.2">
      <c r="A1055" s="1"/>
      <c r="B1055" s="1" t="s">
        <v>25</v>
      </c>
      <c r="C1055" s="1" t="s">
        <v>17</v>
      </c>
      <c r="D1055" s="1" t="s">
        <v>18</v>
      </c>
      <c r="E1055" s="1" t="s">
        <v>8</v>
      </c>
      <c r="F1055" s="1" t="s">
        <v>9</v>
      </c>
      <c r="G1055" s="1" t="s">
        <v>100</v>
      </c>
      <c r="H1055">
        <f t="shared" si="239"/>
        <v>10</v>
      </c>
      <c r="I1055">
        <f>IF(ISBLANK(A1055),I1054/1,LOOKUP(Sheet1!G1055,FIPS!A$3:A$55,FIPS!C$3:C$55))</f>
        <v>12</v>
      </c>
      <c r="J1055" t="b">
        <f t="shared" si="247"/>
        <v>1</v>
      </c>
      <c r="K1055" t="str">
        <f t="shared" si="241"/>
        <v>Jackson</v>
      </c>
      <c r="L1055" t="b">
        <f t="shared" si="248"/>
        <v>0</v>
      </c>
      <c r="M1055" t="str">
        <f t="shared" si="242"/>
        <v/>
      </c>
      <c r="N1055">
        <f t="shared" si="249"/>
        <v>32</v>
      </c>
      <c r="O1055" t="b">
        <f t="shared" si="250"/>
        <v>0</v>
      </c>
      <c r="P1055" t="str">
        <f t="shared" si="252"/>
        <v/>
      </c>
      <c r="Q1055" t="str">
        <f t="shared" ca="1" si="251"/>
        <v/>
      </c>
      <c r="T1055">
        <v>63</v>
      </c>
      <c r="U1055">
        <v>5</v>
      </c>
      <c r="V1055">
        <v>0</v>
      </c>
      <c r="Z1055" t="str">
        <f t="shared" si="240"/>
        <v/>
      </c>
    </row>
    <row r="1056" spans="1:26" x14ac:dyDescent="0.2">
      <c r="A1056" s="1"/>
      <c r="B1056" s="1" t="s">
        <v>72</v>
      </c>
      <c r="C1056" s="1" t="s">
        <v>17</v>
      </c>
      <c r="D1056" s="1" t="s">
        <v>18</v>
      </c>
      <c r="E1056" s="1" t="s">
        <v>8</v>
      </c>
      <c r="F1056" s="1" t="s">
        <v>9</v>
      </c>
      <c r="G1056" s="1" t="s">
        <v>104</v>
      </c>
      <c r="H1056">
        <f t="shared" si="239"/>
        <v>10</v>
      </c>
      <c r="I1056">
        <f>IF(ISBLANK(A1056),I1055/1,LOOKUP(Sheet1!G1056,FIPS!A$3:A$55,FIPS!C$3:C$55))</f>
        <v>12</v>
      </c>
      <c r="J1056" t="b">
        <f t="shared" si="247"/>
        <v>1</v>
      </c>
      <c r="K1056" t="str">
        <f t="shared" si="241"/>
        <v>Jefferson</v>
      </c>
      <c r="L1056" t="b">
        <f t="shared" si="248"/>
        <v>0</v>
      </c>
      <c r="M1056" t="str">
        <f t="shared" si="242"/>
        <v/>
      </c>
      <c r="N1056">
        <f t="shared" si="249"/>
        <v>33</v>
      </c>
      <c r="O1056" t="b">
        <f t="shared" si="250"/>
        <v>0</v>
      </c>
      <c r="P1056" t="str">
        <f t="shared" si="252"/>
        <v/>
      </c>
      <c r="Q1056" t="str">
        <f t="shared" ca="1" si="251"/>
        <v/>
      </c>
      <c r="T1056">
        <v>65</v>
      </c>
      <c r="U1056">
        <v>6</v>
      </c>
      <c r="V1056">
        <v>0</v>
      </c>
      <c r="Z1056" t="str">
        <f t="shared" si="240"/>
        <v/>
      </c>
    </row>
    <row r="1057" spans="1:26" x14ac:dyDescent="0.2">
      <c r="A1057" s="1"/>
      <c r="B1057" s="1" t="s">
        <v>96</v>
      </c>
      <c r="C1057" s="1" t="s">
        <v>17</v>
      </c>
      <c r="D1057" s="1" t="s">
        <v>18</v>
      </c>
      <c r="E1057" s="1" t="s">
        <v>8</v>
      </c>
      <c r="F1057" s="1" t="s">
        <v>9</v>
      </c>
      <c r="G1057" s="1" t="s">
        <v>328</v>
      </c>
      <c r="H1057">
        <f t="shared" si="239"/>
        <v>10</v>
      </c>
      <c r="I1057">
        <f>IF(ISBLANK(A1057),I1056/1,LOOKUP(Sheet1!G1057,FIPS!A$3:A$55,FIPS!C$3:C$55))</f>
        <v>12</v>
      </c>
      <c r="J1057" t="b">
        <f t="shared" si="247"/>
        <v>1</v>
      </c>
      <c r="K1057" t="str">
        <f t="shared" si="241"/>
        <v>Lafayette</v>
      </c>
      <c r="L1057" t="b">
        <f t="shared" si="248"/>
        <v>0</v>
      </c>
      <c r="M1057" t="str">
        <f t="shared" si="242"/>
        <v/>
      </c>
      <c r="N1057">
        <f t="shared" si="249"/>
        <v>34</v>
      </c>
      <c r="O1057" t="b">
        <f t="shared" si="250"/>
        <v>0</v>
      </c>
      <c r="P1057" t="str">
        <f t="shared" si="252"/>
        <v/>
      </c>
      <c r="Q1057" t="str">
        <f t="shared" ca="1" si="251"/>
        <v/>
      </c>
      <c r="T1057">
        <v>67</v>
      </c>
      <c r="U1057">
        <v>6</v>
      </c>
      <c r="V1057">
        <v>0</v>
      </c>
      <c r="Z1057" t="str">
        <f t="shared" si="240"/>
        <v/>
      </c>
    </row>
    <row r="1058" spans="1:26" x14ac:dyDescent="0.2">
      <c r="A1058" s="1"/>
      <c r="B1058" s="1" t="s">
        <v>5</v>
      </c>
      <c r="C1058" s="1" t="s">
        <v>782</v>
      </c>
      <c r="D1058" s="1" t="s">
        <v>26</v>
      </c>
      <c r="E1058" s="1"/>
      <c r="F1058" s="1"/>
      <c r="G1058" s="1" t="s">
        <v>476</v>
      </c>
      <c r="H1058">
        <f t="shared" si="239"/>
        <v>10</v>
      </c>
      <c r="I1058">
        <f>IF(ISBLANK(A1058),I1057/1,LOOKUP(Sheet1!G1058,FIPS!A$3:A$55,FIPS!C$3:C$55))</f>
        <v>12</v>
      </c>
      <c r="J1058" t="b">
        <f t="shared" si="247"/>
        <v>1</v>
      </c>
      <c r="K1058" t="str">
        <f t="shared" si="241"/>
        <v>Lake</v>
      </c>
      <c r="L1058" t="b">
        <f t="shared" si="248"/>
        <v>0</v>
      </c>
      <c r="M1058" t="str">
        <f t="shared" si="242"/>
        <v/>
      </c>
      <c r="N1058">
        <f t="shared" si="249"/>
        <v>35</v>
      </c>
      <c r="O1058" t="b">
        <f t="shared" si="250"/>
        <v>0</v>
      </c>
      <c r="P1058" t="str">
        <f t="shared" si="252"/>
        <v/>
      </c>
      <c r="Q1058" t="str">
        <f t="shared" ca="1" si="251"/>
        <v/>
      </c>
      <c r="T1058">
        <v>69</v>
      </c>
      <c r="U1058">
        <v>3</v>
      </c>
      <c r="V1058">
        <v>5960</v>
      </c>
      <c r="Z1058" t="str">
        <f t="shared" si="240"/>
        <v/>
      </c>
    </row>
    <row r="1059" spans="1:26" x14ac:dyDescent="0.2">
      <c r="A1059" s="1"/>
      <c r="B1059" s="1"/>
      <c r="C1059" s="1"/>
      <c r="D1059" s="1"/>
      <c r="E1059" s="1" t="s">
        <v>82</v>
      </c>
      <c r="F1059" s="1" t="s">
        <v>6</v>
      </c>
      <c r="G1059" s="1" t="s">
        <v>1140</v>
      </c>
      <c r="H1059">
        <f t="shared" si="239"/>
        <v>10</v>
      </c>
      <c r="I1059">
        <f>IF(ISBLANK(A1059),I1058/1,LOOKUP(Sheet1!G1059,FIPS!A$3:A$55,FIPS!C$3:C$55))</f>
        <v>12</v>
      </c>
      <c r="J1059" t="b">
        <f t="shared" si="247"/>
        <v>0</v>
      </c>
      <c r="K1059" t="str">
        <f t="shared" si="241"/>
        <v/>
      </c>
      <c r="L1059" t="b">
        <f t="shared" si="248"/>
        <v>1</v>
      </c>
      <c r="M1059" t="str">
        <f t="shared" si="242"/>
        <v>Eustis</v>
      </c>
      <c r="N1059">
        <f t="shared" si="249"/>
        <v>35</v>
      </c>
      <c r="O1059" t="b">
        <f t="shared" si="250"/>
        <v>0</v>
      </c>
      <c r="P1059" t="str">
        <f t="shared" si="252"/>
        <v/>
      </c>
      <c r="Q1059" t="str">
        <f t="shared" ca="1" si="251"/>
        <v/>
      </c>
      <c r="W1059">
        <v>21350</v>
      </c>
      <c r="Z1059" t="str">
        <f t="shared" si="240"/>
        <v/>
      </c>
    </row>
    <row r="1060" spans="1:26" x14ac:dyDescent="0.2">
      <c r="A1060" s="1"/>
      <c r="B1060" s="1"/>
      <c r="C1060" s="1"/>
      <c r="D1060" s="1"/>
      <c r="E1060" s="1" t="s">
        <v>154</v>
      </c>
      <c r="F1060" s="1" t="s">
        <v>6</v>
      </c>
      <c r="G1060" s="1" t="s">
        <v>1141</v>
      </c>
      <c r="H1060">
        <f t="shared" si="239"/>
        <v>10</v>
      </c>
      <c r="I1060">
        <f>IF(ISBLANK(A1060),I1059/1,LOOKUP(Sheet1!G1060,FIPS!A$3:A$55,FIPS!C$3:C$55))</f>
        <v>12</v>
      </c>
      <c r="J1060" t="b">
        <f t="shared" si="247"/>
        <v>0</v>
      </c>
      <c r="K1060" t="str">
        <f t="shared" si="241"/>
        <v/>
      </c>
      <c r="L1060" t="b">
        <f t="shared" si="248"/>
        <v>1</v>
      </c>
      <c r="M1060" t="str">
        <f t="shared" si="242"/>
        <v>Leesburg</v>
      </c>
      <c r="N1060">
        <f t="shared" si="249"/>
        <v>35</v>
      </c>
      <c r="O1060" t="b">
        <f t="shared" si="250"/>
        <v>0</v>
      </c>
      <c r="P1060" t="str">
        <f t="shared" si="252"/>
        <v/>
      </c>
      <c r="Q1060" t="str">
        <f t="shared" ca="1" si="251"/>
        <v/>
      </c>
      <c r="W1060">
        <v>39875</v>
      </c>
      <c r="Z1060" t="str">
        <f t="shared" si="240"/>
        <v/>
      </c>
    </row>
    <row r="1061" spans="1:26" x14ac:dyDescent="0.2">
      <c r="A1061" s="1"/>
      <c r="B1061" s="1"/>
      <c r="C1061" s="1"/>
      <c r="D1061" s="1"/>
      <c r="E1061" s="1" t="s">
        <v>8</v>
      </c>
      <c r="F1061" s="1" t="s">
        <v>9</v>
      </c>
      <c r="G1061" s="1" t="s">
        <v>1142</v>
      </c>
      <c r="H1061">
        <f t="shared" si="239"/>
        <v>10</v>
      </c>
      <c r="I1061">
        <f>IF(ISBLANK(A1061),I1060/1,LOOKUP(Sheet1!G1061,FIPS!A$3:A$55,FIPS!C$3:C$55))</f>
        <v>12</v>
      </c>
      <c r="J1061" t="b">
        <f t="shared" si="247"/>
        <v>0</v>
      </c>
      <c r="K1061" t="str">
        <f t="shared" si="241"/>
        <v/>
      </c>
      <c r="L1061" t="b">
        <f t="shared" si="248"/>
        <v>0</v>
      </c>
      <c r="M1061" t="str">
        <f t="shared" si="242"/>
        <v/>
      </c>
      <c r="N1061">
        <f t="shared" si="249"/>
        <v>35</v>
      </c>
      <c r="O1061" t="b">
        <f t="shared" si="250"/>
        <v>1</v>
      </c>
      <c r="P1061">
        <f t="shared" si="252"/>
        <v>2</v>
      </c>
      <c r="Q1061" t="str">
        <f t="shared" ca="1" si="251"/>
        <v>027,051</v>
      </c>
      <c r="W1061">
        <v>99999</v>
      </c>
      <c r="Z1061" t="str">
        <f t="shared" si="240"/>
        <v/>
      </c>
    </row>
    <row r="1062" spans="1:26" x14ac:dyDescent="0.2">
      <c r="A1062" s="1"/>
      <c r="B1062" s="1" t="s">
        <v>99</v>
      </c>
      <c r="C1062" s="1" t="s">
        <v>737</v>
      </c>
      <c r="D1062" s="1" t="s">
        <v>26</v>
      </c>
      <c r="E1062" s="1"/>
      <c r="F1062" s="1"/>
      <c r="G1062" s="1" t="s">
        <v>123</v>
      </c>
      <c r="H1062">
        <f t="shared" si="239"/>
        <v>10</v>
      </c>
      <c r="I1062">
        <f>IF(ISBLANK(A1062),I1061/1,LOOKUP(Sheet1!G1062,FIPS!A$3:A$55,FIPS!C$3:C$55))</f>
        <v>12</v>
      </c>
      <c r="J1062" t="b">
        <f t="shared" si="247"/>
        <v>1</v>
      </c>
      <c r="K1062" t="str">
        <f t="shared" si="241"/>
        <v>Lee</v>
      </c>
      <c r="L1062" t="b">
        <f t="shared" si="248"/>
        <v>0</v>
      </c>
      <c r="M1062" t="str">
        <f t="shared" si="242"/>
        <v/>
      </c>
      <c r="N1062">
        <f t="shared" si="249"/>
        <v>36</v>
      </c>
      <c r="O1062" t="b">
        <f t="shared" si="250"/>
        <v>0</v>
      </c>
      <c r="P1062" t="str">
        <f t="shared" si="252"/>
        <v/>
      </c>
      <c r="Q1062" t="str">
        <f t="shared" ca="1" si="251"/>
        <v/>
      </c>
      <c r="T1062">
        <v>71</v>
      </c>
      <c r="U1062">
        <v>2</v>
      </c>
      <c r="V1062">
        <v>2700</v>
      </c>
      <c r="Z1062" t="str">
        <f t="shared" si="240"/>
        <v/>
      </c>
    </row>
    <row r="1063" spans="1:26" x14ac:dyDescent="0.2">
      <c r="A1063" s="1"/>
      <c r="B1063" s="1"/>
      <c r="C1063" s="1"/>
      <c r="D1063" s="1"/>
      <c r="E1063" s="1" t="s">
        <v>14</v>
      </c>
      <c r="F1063" s="1" t="s">
        <v>70</v>
      </c>
      <c r="G1063" s="1" t="s">
        <v>1143</v>
      </c>
      <c r="H1063">
        <f t="shared" si="239"/>
        <v>10</v>
      </c>
      <c r="I1063">
        <f>IF(ISBLANK(A1063),I1062/1,LOOKUP(Sheet1!G1063,FIPS!A$3:A$55,FIPS!C$3:C$55))</f>
        <v>12</v>
      </c>
      <c r="J1063" t="b">
        <f t="shared" si="247"/>
        <v>0</v>
      </c>
      <c r="K1063" t="str">
        <f t="shared" si="241"/>
        <v/>
      </c>
      <c r="L1063" t="b">
        <f t="shared" si="248"/>
        <v>1</v>
      </c>
      <c r="M1063" t="str">
        <f t="shared" si="242"/>
        <v>Cape Coral</v>
      </c>
      <c r="N1063">
        <f t="shared" si="249"/>
        <v>36</v>
      </c>
      <c r="O1063" t="b">
        <f t="shared" si="250"/>
        <v>0</v>
      </c>
      <c r="P1063" t="str">
        <f t="shared" si="252"/>
        <v/>
      </c>
      <c r="Q1063" t="str">
        <f t="shared" ca="1" si="251"/>
        <v/>
      </c>
      <c r="W1063">
        <v>10275</v>
      </c>
      <c r="Z1063" t="str">
        <f t="shared" si="240"/>
        <v/>
      </c>
    </row>
    <row r="1064" spans="1:26" x14ac:dyDescent="0.2">
      <c r="A1064" s="1"/>
      <c r="B1064" s="1"/>
      <c r="C1064" s="1"/>
      <c r="D1064" s="1"/>
      <c r="E1064" s="1" t="s">
        <v>88</v>
      </c>
      <c r="F1064" s="1" t="s">
        <v>35</v>
      </c>
      <c r="G1064" s="1" t="s">
        <v>1144</v>
      </c>
      <c r="H1064">
        <f t="shared" si="239"/>
        <v>10</v>
      </c>
      <c r="I1064">
        <f>IF(ISBLANK(A1064),I1063/1,LOOKUP(Sheet1!G1064,FIPS!A$3:A$55,FIPS!C$3:C$55))</f>
        <v>12</v>
      </c>
      <c r="J1064" t="b">
        <f t="shared" si="247"/>
        <v>0</v>
      </c>
      <c r="K1064" t="str">
        <f t="shared" si="241"/>
        <v/>
      </c>
      <c r="L1064" t="b">
        <f t="shared" si="248"/>
        <v>1</v>
      </c>
      <c r="M1064" t="str">
        <f t="shared" si="242"/>
        <v>Fort Myers</v>
      </c>
      <c r="N1064">
        <f t="shared" si="249"/>
        <v>36</v>
      </c>
      <c r="O1064" t="b">
        <f t="shared" si="250"/>
        <v>0</v>
      </c>
      <c r="P1064" t="str">
        <f t="shared" si="252"/>
        <v/>
      </c>
      <c r="Q1064" t="str">
        <f t="shared" ca="1" si="251"/>
        <v/>
      </c>
      <c r="W1064">
        <v>24125</v>
      </c>
      <c r="Z1064" t="str">
        <f t="shared" si="240"/>
        <v/>
      </c>
    </row>
    <row r="1065" spans="1:26" x14ac:dyDescent="0.2">
      <c r="A1065" s="1"/>
      <c r="B1065" s="1"/>
      <c r="C1065" s="1"/>
      <c r="D1065" s="1"/>
      <c r="E1065" s="1" t="s">
        <v>8</v>
      </c>
      <c r="F1065" s="1" t="s">
        <v>9</v>
      </c>
      <c r="G1065" s="1" t="s">
        <v>1142</v>
      </c>
      <c r="H1065">
        <f t="shared" si="239"/>
        <v>10</v>
      </c>
      <c r="I1065">
        <f>IF(ISBLANK(A1065),I1064/1,LOOKUP(Sheet1!G1065,FIPS!A$3:A$55,FIPS!C$3:C$55))</f>
        <v>12</v>
      </c>
      <c r="J1065" t="b">
        <f t="shared" si="247"/>
        <v>0</v>
      </c>
      <c r="K1065" t="str">
        <f t="shared" si="241"/>
        <v/>
      </c>
      <c r="L1065" t="b">
        <f t="shared" si="248"/>
        <v>0</v>
      </c>
      <c r="M1065" t="str">
        <f t="shared" si="242"/>
        <v/>
      </c>
      <c r="N1065">
        <f t="shared" si="249"/>
        <v>36</v>
      </c>
      <c r="O1065" t="b">
        <f t="shared" si="250"/>
        <v>1</v>
      </c>
      <c r="P1065">
        <f t="shared" si="252"/>
        <v>2</v>
      </c>
      <c r="Q1065" t="str">
        <f t="shared" ca="1" si="251"/>
        <v>010,029</v>
      </c>
      <c r="W1065">
        <v>99999</v>
      </c>
      <c r="Z1065" t="str">
        <f t="shared" si="240"/>
        <v/>
      </c>
    </row>
    <row r="1066" spans="1:26" x14ac:dyDescent="0.2">
      <c r="A1066" s="1"/>
      <c r="B1066" s="1" t="s">
        <v>103</v>
      </c>
      <c r="C1066" s="1" t="s">
        <v>1135</v>
      </c>
      <c r="D1066" s="1" t="s">
        <v>26</v>
      </c>
      <c r="E1066" s="1"/>
      <c r="F1066" s="1"/>
      <c r="G1066" s="1" t="s">
        <v>1145</v>
      </c>
      <c r="H1066">
        <f t="shared" si="239"/>
        <v>10</v>
      </c>
      <c r="I1066">
        <f>IF(ISBLANK(A1066),I1065/1,LOOKUP(Sheet1!G1066,FIPS!A$3:A$55,FIPS!C$3:C$55))</f>
        <v>12</v>
      </c>
      <c r="J1066" t="b">
        <f t="shared" si="247"/>
        <v>1</v>
      </c>
      <c r="K1066" t="str">
        <f t="shared" si="241"/>
        <v>Leon</v>
      </c>
      <c r="L1066" t="b">
        <f t="shared" si="248"/>
        <v>0</v>
      </c>
      <c r="M1066" t="str">
        <f t="shared" si="242"/>
        <v/>
      </c>
      <c r="N1066">
        <f t="shared" si="249"/>
        <v>37</v>
      </c>
      <c r="O1066" t="b">
        <f t="shared" si="250"/>
        <v>0</v>
      </c>
      <c r="P1066" t="str">
        <f t="shared" si="252"/>
        <v/>
      </c>
      <c r="Q1066" t="str">
        <f t="shared" ca="1" si="251"/>
        <v/>
      </c>
      <c r="T1066">
        <v>73</v>
      </c>
      <c r="U1066">
        <v>3</v>
      </c>
      <c r="V1066">
        <v>8240</v>
      </c>
      <c r="Z1066" t="str">
        <f t="shared" si="240"/>
        <v/>
      </c>
    </row>
    <row r="1067" spans="1:26" x14ac:dyDescent="0.2">
      <c r="A1067" s="1"/>
      <c r="B1067" s="1"/>
      <c r="C1067" s="1"/>
      <c r="D1067" s="1"/>
      <c r="E1067" s="1" t="s">
        <v>85</v>
      </c>
      <c r="F1067" s="1" t="s">
        <v>132</v>
      </c>
      <c r="G1067" s="1" t="s">
        <v>1146</v>
      </c>
      <c r="H1067">
        <f t="shared" si="239"/>
        <v>10</v>
      </c>
      <c r="I1067">
        <f>IF(ISBLANK(A1067),I1066/1,LOOKUP(Sheet1!G1067,FIPS!A$3:A$55,FIPS!C$3:C$55))</f>
        <v>12</v>
      </c>
      <c r="J1067" t="b">
        <f t="shared" si="247"/>
        <v>0</v>
      </c>
      <c r="K1067" t="str">
        <f t="shared" si="241"/>
        <v/>
      </c>
      <c r="L1067" t="b">
        <f t="shared" si="248"/>
        <v>1</v>
      </c>
      <c r="M1067" t="str">
        <f t="shared" si="242"/>
        <v>Tal lahassee</v>
      </c>
      <c r="N1067">
        <f t="shared" si="249"/>
        <v>37</v>
      </c>
      <c r="O1067" t="b">
        <f t="shared" si="250"/>
        <v>0</v>
      </c>
      <c r="P1067" t="str">
        <f t="shared" si="252"/>
        <v/>
      </c>
      <c r="Q1067" t="str">
        <f t="shared" ca="1" si="251"/>
        <v/>
      </c>
      <c r="W1067">
        <v>70600</v>
      </c>
      <c r="Z1067" t="str">
        <f t="shared" si="240"/>
        <v/>
      </c>
    </row>
    <row r="1068" spans="1:26" x14ac:dyDescent="0.2">
      <c r="A1068" s="1"/>
      <c r="B1068" s="1"/>
      <c r="C1068" s="1"/>
      <c r="D1068" s="1"/>
      <c r="E1068" s="1" t="s">
        <v>8</v>
      </c>
      <c r="F1068" s="1" t="s">
        <v>9</v>
      </c>
      <c r="G1068" s="1" t="s">
        <v>1142</v>
      </c>
      <c r="H1068">
        <f t="shared" si="239"/>
        <v>10</v>
      </c>
      <c r="I1068">
        <f>IF(ISBLANK(A1068),I1067/1,LOOKUP(Sheet1!G1068,FIPS!A$3:A$55,FIPS!C$3:C$55))</f>
        <v>12</v>
      </c>
      <c r="J1068" t="b">
        <f t="shared" si="247"/>
        <v>0</v>
      </c>
      <c r="K1068" t="str">
        <f t="shared" si="241"/>
        <v/>
      </c>
      <c r="L1068" t="b">
        <f t="shared" si="248"/>
        <v>0</v>
      </c>
      <c r="M1068" t="str">
        <f t="shared" si="242"/>
        <v/>
      </c>
      <c r="N1068">
        <f t="shared" si="249"/>
        <v>37</v>
      </c>
      <c r="O1068" t="b">
        <f t="shared" si="250"/>
        <v>1</v>
      </c>
      <c r="P1068">
        <f t="shared" si="252"/>
        <v>1</v>
      </c>
      <c r="Q1068" t="str">
        <f t="shared" ca="1" si="251"/>
        <v>105</v>
      </c>
      <c r="W1068">
        <v>99999</v>
      </c>
      <c r="Z1068" t="str">
        <f t="shared" si="240"/>
        <v/>
      </c>
    </row>
    <row r="1069" spans="1:26" x14ac:dyDescent="0.2">
      <c r="A1069" s="1"/>
      <c r="B1069" s="1" t="s">
        <v>101</v>
      </c>
      <c r="C1069" s="1" t="s">
        <v>17</v>
      </c>
      <c r="D1069" s="1" t="s">
        <v>18</v>
      </c>
      <c r="E1069" s="1" t="s">
        <v>8</v>
      </c>
      <c r="F1069" s="1" t="s">
        <v>9</v>
      </c>
      <c r="G1069" s="1" t="s">
        <v>1147</v>
      </c>
      <c r="H1069">
        <f t="shared" si="239"/>
        <v>10</v>
      </c>
      <c r="I1069">
        <f>IF(ISBLANK(A1069),I1068/1,LOOKUP(Sheet1!G1069,FIPS!A$3:A$55,FIPS!C$3:C$55))</f>
        <v>12</v>
      </c>
      <c r="J1069" t="b">
        <f t="shared" si="247"/>
        <v>1</v>
      </c>
      <c r="K1069" t="str">
        <f t="shared" si="241"/>
        <v>Levy</v>
      </c>
      <c r="L1069" t="b">
        <f t="shared" si="248"/>
        <v>0</v>
      </c>
      <c r="M1069" t="str">
        <f t="shared" si="242"/>
        <v/>
      </c>
      <c r="N1069">
        <f t="shared" si="249"/>
        <v>38</v>
      </c>
      <c r="O1069" t="b">
        <f t="shared" si="250"/>
        <v>0</v>
      </c>
      <c r="P1069" t="str">
        <f t="shared" si="252"/>
        <v/>
      </c>
      <c r="Q1069" t="str">
        <f t="shared" ca="1" si="251"/>
        <v/>
      </c>
      <c r="T1069">
        <v>75</v>
      </c>
      <c r="U1069">
        <v>5</v>
      </c>
      <c r="V1069">
        <v>0</v>
      </c>
      <c r="Z1069" t="str">
        <f t="shared" si="240"/>
        <v/>
      </c>
    </row>
    <row r="1070" spans="1:26" x14ac:dyDescent="0.2">
      <c r="A1070" s="1"/>
      <c r="B1070" s="1" t="s">
        <v>75</v>
      </c>
      <c r="C1070" s="1" t="s">
        <v>17</v>
      </c>
      <c r="D1070" s="1" t="s">
        <v>18</v>
      </c>
      <c r="E1070" s="1" t="s">
        <v>8</v>
      </c>
      <c r="F1070" s="1" t="s">
        <v>9</v>
      </c>
      <c r="G1070" s="1" t="s">
        <v>1148</v>
      </c>
      <c r="H1070">
        <f t="shared" si="239"/>
        <v>10</v>
      </c>
      <c r="I1070">
        <f>IF(ISBLANK(A1070),I1069/1,LOOKUP(Sheet1!G1070,FIPS!A$3:A$55,FIPS!C$3:C$55))</f>
        <v>12</v>
      </c>
      <c r="J1070" t="b">
        <f t="shared" si="247"/>
        <v>1</v>
      </c>
      <c r="K1070" t="str">
        <f t="shared" si="241"/>
        <v>Liberty</v>
      </c>
      <c r="L1070" t="b">
        <f t="shared" si="248"/>
        <v>0</v>
      </c>
      <c r="M1070" t="str">
        <f t="shared" si="242"/>
        <v/>
      </c>
      <c r="N1070">
        <f t="shared" si="249"/>
        <v>39</v>
      </c>
      <c r="O1070" t="b">
        <f t="shared" si="250"/>
        <v>0</v>
      </c>
      <c r="P1070" t="str">
        <f t="shared" si="252"/>
        <v/>
      </c>
      <c r="Q1070" t="str">
        <f t="shared" ca="1" si="251"/>
        <v/>
      </c>
      <c r="T1070">
        <v>77</v>
      </c>
      <c r="U1070">
        <v>6</v>
      </c>
      <c r="V1070">
        <v>0</v>
      </c>
      <c r="Z1070" t="str">
        <f t="shared" si="240"/>
        <v/>
      </c>
    </row>
    <row r="1071" spans="1:26" x14ac:dyDescent="0.2">
      <c r="A1071" s="1"/>
      <c r="B1071" s="1" t="s">
        <v>55</v>
      </c>
      <c r="C1071" s="1" t="s">
        <v>17</v>
      </c>
      <c r="D1071" s="1" t="s">
        <v>18</v>
      </c>
      <c r="E1071" s="1" t="s">
        <v>8</v>
      </c>
      <c r="F1071" s="1" t="s">
        <v>9</v>
      </c>
      <c r="G1071" s="1" t="s">
        <v>141</v>
      </c>
      <c r="H1071">
        <f t="shared" si="239"/>
        <v>10</v>
      </c>
      <c r="I1071">
        <f>IF(ISBLANK(A1071),I1070/1,LOOKUP(Sheet1!G1071,FIPS!A$3:A$55,FIPS!C$3:C$55))</f>
        <v>12</v>
      </c>
      <c r="J1071" t="b">
        <f t="shared" si="247"/>
        <v>1</v>
      </c>
      <c r="K1071" t="str">
        <f t="shared" si="241"/>
        <v>Madison</v>
      </c>
      <c r="L1071" t="b">
        <f t="shared" si="248"/>
        <v>0</v>
      </c>
      <c r="M1071" t="str">
        <f t="shared" si="242"/>
        <v/>
      </c>
      <c r="N1071">
        <f t="shared" si="249"/>
        <v>40</v>
      </c>
      <c r="O1071" t="b">
        <f t="shared" si="250"/>
        <v>0</v>
      </c>
      <c r="P1071" t="str">
        <f t="shared" si="252"/>
        <v/>
      </c>
      <c r="Q1071" t="str">
        <f t="shared" ca="1" si="251"/>
        <v/>
      </c>
      <c r="T1071">
        <v>79</v>
      </c>
      <c r="U1071">
        <v>6</v>
      </c>
      <c r="V1071">
        <v>0</v>
      </c>
      <c r="Z1071" t="str">
        <f t="shared" si="240"/>
        <v/>
      </c>
    </row>
    <row r="1072" spans="1:26" x14ac:dyDescent="0.2">
      <c r="A1072" s="1"/>
      <c r="B1072" s="1" t="s">
        <v>122</v>
      </c>
      <c r="C1072" s="1" t="s">
        <v>585</v>
      </c>
      <c r="D1072" s="1" t="s">
        <v>26</v>
      </c>
      <c r="E1072" s="1"/>
      <c r="F1072" s="1"/>
      <c r="G1072" s="1" t="s">
        <v>1149</v>
      </c>
      <c r="H1072">
        <f t="shared" si="239"/>
        <v>10</v>
      </c>
      <c r="I1072">
        <f>IF(ISBLANK(A1072),I1071/1,LOOKUP(Sheet1!G1072,FIPS!A$3:A$55,FIPS!C$3:C$55))</f>
        <v>12</v>
      </c>
      <c r="J1072" t="b">
        <f t="shared" si="247"/>
        <v>1</v>
      </c>
      <c r="K1072" t="str">
        <f t="shared" si="241"/>
        <v>Manatee</v>
      </c>
      <c r="L1072" t="b">
        <f t="shared" si="248"/>
        <v>0</v>
      </c>
      <c r="M1072" t="str">
        <f t="shared" si="242"/>
        <v/>
      </c>
      <c r="N1072">
        <f t="shared" si="249"/>
        <v>41</v>
      </c>
      <c r="O1072" t="b">
        <f t="shared" si="250"/>
        <v>0</v>
      </c>
      <c r="P1072" t="str">
        <f t="shared" si="252"/>
        <v/>
      </c>
      <c r="Q1072" t="str">
        <f t="shared" ca="1" si="251"/>
        <v/>
      </c>
      <c r="T1072">
        <v>81</v>
      </c>
      <c r="U1072">
        <v>3</v>
      </c>
      <c r="V1072">
        <v>7510</v>
      </c>
      <c r="Z1072" t="str">
        <f t="shared" si="240"/>
        <v/>
      </c>
    </row>
    <row r="1073" spans="1:26" x14ac:dyDescent="0.2">
      <c r="A1073" s="1"/>
      <c r="B1073" s="1"/>
      <c r="C1073" s="1"/>
      <c r="D1073" s="1"/>
      <c r="E1073" s="1" t="s">
        <v>32</v>
      </c>
      <c r="F1073" s="1" t="s">
        <v>35</v>
      </c>
      <c r="G1073" s="1" t="s">
        <v>1150</v>
      </c>
      <c r="H1073">
        <f t="shared" si="239"/>
        <v>10</v>
      </c>
      <c r="I1073">
        <f>IF(ISBLANK(A1073),I1072/1,LOOKUP(Sheet1!G1073,FIPS!A$3:A$55,FIPS!C$3:C$55))</f>
        <v>12</v>
      </c>
      <c r="J1073" t="b">
        <f t="shared" si="247"/>
        <v>0</v>
      </c>
      <c r="K1073" t="str">
        <f t="shared" si="241"/>
        <v/>
      </c>
      <c r="L1073" t="b">
        <f t="shared" si="248"/>
        <v>1</v>
      </c>
      <c r="M1073" t="str">
        <f t="shared" si="242"/>
        <v>Bradenton</v>
      </c>
      <c r="N1073">
        <f t="shared" si="249"/>
        <v>41</v>
      </c>
      <c r="O1073" t="b">
        <f t="shared" si="250"/>
        <v>0</v>
      </c>
      <c r="P1073" t="str">
        <f t="shared" si="252"/>
        <v/>
      </c>
      <c r="Q1073" t="str">
        <f t="shared" ca="1" si="251"/>
        <v/>
      </c>
      <c r="W1073">
        <v>7950</v>
      </c>
      <c r="Z1073" t="str">
        <f t="shared" si="240"/>
        <v/>
      </c>
    </row>
    <row r="1074" spans="1:26" x14ac:dyDescent="0.2">
      <c r="A1074" s="1"/>
      <c r="B1074" s="1"/>
      <c r="C1074" s="1"/>
      <c r="D1074" s="1"/>
      <c r="E1074" s="1" t="s">
        <v>8</v>
      </c>
      <c r="F1074" s="1" t="s">
        <v>9</v>
      </c>
      <c r="G1074" s="1" t="s">
        <v>1142</v>
      </c>
      <c r="H1074">
        <f t="shared" si="239"/>
        <v>10</v>
      </c>
      <c r="I1074">
        <f>IF(ISBLANK(A1074),I1073/1,LOOKUP(Sheet1!G1074,FIPS!A$3:A$55,FIPS!C$3:C$55))</f>
        <v>12</v>
      </c>
      <c r="J1074" t="b">
        <f t="shared" si="247"/>
        <v>0</v>
      </c>
      <c r="K1074" t="str">
        <f t="shared" si="241"/>
        <v/>
      </c>
      <c r="L1074" t="b">
        <f t="shared" si="248"/>
        <v>0</v>
      </c>
      <c r="M1074" t="str">
        <f t="shared" si="242"/>
        <v/>
      </c>
      <c r="N1074">
        <f t="shared" si="249"/>
        <v>41</v>
      </c>
      <c r="O1074" t="b">
        <f t="shared" si="250"/>
        <v>1</v>
      </c>
      <c r="P1074">
        <f t="shared" si="252"/>
        <v>1</v>
      </c>
      <c r="Q1074" t="str">
        <f t="shared" ca="1" si="251"/>
        <v>008</v>
      </c>
      <c r="W1074">
        <v>99999</v>
      </c>
      <c r="Z1074" t="str">
        <f t="shared" si="240"/>
        <v/>
      </c>
    </row>
    <row r="1075" spans="1:26" x14ac:dyDescent="0.2">
      <c r="A1075" s="1"/>
      <c r="B1075" s="1" t="s">
        <v>127</v>
      </c>
      <c r="C1075" s="1" t="s">
        <v>674</v>
      </c>
      <c r="D1075" s="1" t="s">
        <v>26</v>
      </c>
      <c r="E1075" s="1"/>
      <c r="F1075" s="1"/>
      <c r="G1075" s="1" t="s">
        <v>144</v>
      </c>
      <c r="H1075">
        <f t="shared" si="239"/>
        <v>10</v>
      </c>
      <c r="I1075">
        <f>IF(ISBLANK(A1075),I1074/1,LOOKUP(Sheet1!G1075,FIPS!A$3:A$55,FIPS!C$3:C$55))</f>
        <v>12</v>
      </c>
      <c r="J1075" t="b">
        <f t="shared" si="247"/>
        <v>1</v>
      </c>
      <c r="K1075" t="str">
        <f t="shared" si="241"/>
        <v>Marion</v>
      </c>
      <c r="L1075" t="b">
        <f t="shared" si="248"/>
        <v>0</v>
      </c>
      <c r="M1075" t="str">
        <f t="shared" si="242"/>
        <v/>
      </c>
      <c r="N1075">
        <f t="shared" si="249"/>
        <v>42</v>
      </c>
      <c r="O1075" t="b">
        <f t="shared" si="250"/>
        <v>0</v>
      </c>
      <c r="P1075" t="str">
        <f t="shared" si="252"/>
        <v/>
      </c>
      <c r="Q1075" t="str">
        <f t="shared" ca="1" si="251"/>
        <v/>
      </c>
      <c r="T1075">
        <v>83</v>
      </c>
      <c r="U1075">
        <v>3</v>
      </c>
      <c r="V1075">
        <v>5790</v>
      </c>
      <c r="Z1075" t="str">
        <f t="shared" si="240"/>
        <v/>
      </c>
    </row>
    <row r="1076" spans="1:26" x14ac:dyDescent="0.2">
      <c r="A1076" s="1"/>
      <c r="B1076" s="1"/>
      <c r="C1076" s="1"/>
      <c r="D1076" s="1"/>
      <c r="E1076" s="1" t="s">
        <v>372</v>
      </c>
      <c r="F1076" s="1" t="s">
        <v>35</v>
      </c>
      <c r="G1076" s="1" t="s">
        <v>1151</v>
      </c>
      <c r="H1076">
        <f t="shared" si="239"/>
        <v>10</v>
      </c>
      <c r="I1076">
        <f>IF(ISBLANK(A1076),I1075/1,LOOKUP(Sheet1!G1076,FIPS!A$3:A$55,FIPS!C$3:C$55))</f>
        <v>12</v>
      </c>
      <c r="J1076" t="b">
        <f t="shared" si="247"/>
        <v>0</v>
      </c>
      <c r="K1076" t="str">
        <f t="shared" si="241"/>
        <v/>
      </c>
      <c r="L1076" t="b">
        <f t="shared" si="248"/>
        <v>1</v>
      </c>
      <c r="M1076" t="str">
        <f t="shared" si="242"/>
        <v>Ocal a</v>
      </c>
      <c r="N1076">
        <f t="shared" si="249"/>
        <v>42</v>
      </c>
      <c r="O1076" t="b">
        <f t="shared" si="250"/>
        <v>0</v>
      </c>
      <c r="P1076" t="str">
        <f t="shared" si="252"/>
        <v/>
      </c>
      <c r="Q1076" t="str">
        <f t="shared" ca="1" si="251"/>
        <v/>
      </c>
      <c r="W1076">
        <v>50750</v>
      </c>
      <c r="Z1076" t="str">
        <f t="shared" si="240"/>
        <v/>
      </c>
    </row>
    <row r="1077" spans="1:26" x14ac:dyDescent="0.2">
      <c r="A1077" s="1"/>
      <c r="B1077" s="1"/>
      <c r="C1077" s="1"/>
      <c r="D1077" s="1"/>
      <c r="E1077" s="1" t="s">
        <v>8</v>
      </c>
      <c r="F1077" s="1" t="s">
        <v>9</v>
      </c>
      <c r="G1077" s="1" t="s">
        <v>1142</v>
      </c>
      <c r="H1077">
        <f t="shared" si="239"/>
        <v>10</v>
      </c>
      <c r="I1077">
        <f>IF(ISBLANK(A1077),I1076/1,LOOKUP(Sheet1!G1077,FIPS!A$3:A$55,FIPS!C$3:C$55))</f>
        <v>12</v>
      </c>
      <c r="J1077" t="b">
        <f t="shared" si="247"/>
        <v>0</v>
      </c>
      <c r="K1077" t="str">
        <f t="shared" si="241"/>
        <v/>
      </c>
      <c r="L1077" t="b">
        <f t="shared" si="248"/>
        <v>0</v>
      </c>
      <c r="M1077" t="str">
        <f t="shared" si="242"/>
        <v/>
      </c>
      <c r="N1077">
        <f t="shared" si="249"/>
        <v>42</v>
      </c>
      <c r="O1077" t="b">
        <f t="shared" si="250"/>
        <v>1</v>
      </c>
      <c r="P1077">
        <f t="shared" si="252"/>
        <v>1</v>
      </c>
      <c r="Q1077" t="str">
        <f t="shared" ca="1" si="251"/>
        <v>071</v>
      </c>
      <c r="W1077">
        <v>99999</v>
      </c>
      <c r="Z1077" t="str">
        <f t="shared" si="240"/>
        <v/>
      </c>
    </row>
    <row r="1078" spans="1:26" x14ac:dyDescent="0.2">
      <c r="A1078" s="1"/>
      <c r="B1078" s="1" t="s">
        <v>135</v>
      </c>
      <c r="C1078" s="1" t="s">
        <v>805</v>
      </c>
      <c r="D1078" s="1" t="s">
        <v>26</v>
      </c>
      <c r="E1078" s="1"/>
      <c r="F1078" s="1"/>
      <c r="G1078" s="1" t="s">
        <v>1152</v>
      </c>
      <c r="H1078">
        <f t="shared" si="239"/>
        <v>10</v>
      </c>
      <c r="I1078">
        <f>IF(ISBLANK(A1078),I1077/1,LOOKUP(Sheet1!G1078,FIPS!A$3:A$55,FIPS!C$3:C$55))</f>
        <v>12</v>
      </c>
      <c r="J1078" t="b">
        <f t="shared" si="247"/>
        <v>1</v>
      </c>
      <c r="K1078" t="str">
        <f t="shared" si="241"/>
        <v>Martin</v>
      </c>
      <c r="L1078" t="b">
        <f t="shared" si="248"/>
        <v>0</v>
      </c>
      <c r="M1078" t="str">
        <f t="shared" si="242"/>
        <v/>
      </c>
      <c r="N1078">
        <f t="shared" si="249"/>
        <v>43</v>
      </c>
      <c r="O1078" t="b">
        <f t="shared" si="250"/>
        <v>0</v>
      </c>
      <c r="P1078" t="str">
        <f t="shared" si="252"/>
        <v/>
      </c>
      <c r="Q1078" t="str">
        <f t="shared" ca="1" si="251"/>
        <v/>
      </c>
      <c r="T1078">
        <v>85</v>
      </c>
      <c r="U1078">
        <v>3</v>
      </c>
      <c r="V1078">
        <v>2710</v>
      </c>
      <c r="Z1078" t="str">
        <f t="shared" si="240"/>
        <v/>
      </c>
    </row>
    <row r="1079" spans="1:26" x14ac:dyDescent="0.2">
      <c r="A1079" s="1"/>
      <c r="B1079" s="1"/>
      <c r="C1079" s="1"/>
      <c r="D1079" s="1"/>
      <c r="E1079" s="1" t="s">
        <v>514</v>
      </c>
      <c r="F1079" s="1" t="s">
        <v>6</v>
      </c>
      <c r="G1079" s="1" t="s">
        <v>1153</v>
      </c>
      <c r="H1079">
        <f t="shared" si="239"/>
        <v>10</v>
      </c>
      <c r="I1079">
        <f>IF(ISBLANK(A1079),I1078/1,LOOKUP(Sheet1!G1079,FIPS!A$3:A$55,FIPS!C$3:C$55))</f>
        <v>12</v>
      </c>
      <c r="J1079" t="b">
        <f t="shared" si="247"/>
        <v>0</v>
      </c>
      <c r="K1079" t="str">
        <f t="shared" si="241"/>
        <v/>
      </c>
      <c r="L1079" t="b">
        <f t="shared" si="248"/>
        <v>1</v>
      </c>
      <c r="M1079" t="str">
        <f t="shared" si="242"/>
        <v>Stuart</v>
      </c>
      <c r="N1079">
        <f t="shared" si="249"/>
        <v>43</v>
      </c>
      <c r="O1079" t="b">
        <f t="shared" si="250"/>
        <v>0</v>
      </c>
      <c r="P1079" t="str">
        <f t="shared" si="252"/>
        <v/>
      </c>
      <c r="Q1079" t="str">
        <f t="shared" ca="1" si="251"/>
        <v/>
      </c>
      <c r="W1079">
        <v>68875</v>
      </c>
      <c r="Z1079" t="str">
        <f t="shared" si="240"/>
        <v/>
      </c>
    </row>
    <row r="1080" spans="1:26" x14ac:dyDescent="0.2">
      <c r="A1080" s="1"/>
      <c r="B1080" s="1"/>
      <c r="C1080" s="1"/>
      <c r="D1080" s="1"/>
      <c r="E1080" s="1" t="s">
        <v>8</v>
      </c>
      <c r="F1080" s="1" t="s">
        <v>9</v>
      </c>
      <c r="G1080" s="1" t="s">
        <v>1142</v>
      </c>
      <c r="H1080">
        <f t="shared" si="239"/>
        <v>10</v>
      </c>
      <c r="I1080">
        <f>IF(ISBLANK(A1080),I1079/1,LOOKUP(Sheet1!G1080,FIPS!A$3:A$55,FIPS!C$3:C$55))</f>
        <v>12</v>
      </c>
      <c r="J1080" t="b">
        <f t="shared" si="247"/>
        <v>0</v>
      </c>
      <c r="K1080" t="str">
        <f t="shared" si="241"/>
        <v/>
      </c>
      <c r="L1080" t="b">
        <f t="shared" si="248"/>
        <v>0</v>
      </c>
      <c r="M1080" t="str">
        <f t="shared" si="242"/>
        <v/>
      </c>
      <c r="N1080">
        <f t="shared" si="249"/>
        <v>43</v>
      </c>
      <c r="O1080" t="b">
        <f t="shared" si="250"/>
        <v>1</v>
      </c>
      <c r="P1080">
        <f t="shared" si="252"/>
        <v>1</v>
      </c>
      <c r="Q1080" t="str">
        <f t="shared" ca="1" si="251"/>
        <v>102</v>
      </c>
      <c r="W1080">
        <v>99999</v>
      </c>
      <c r="Z1080" t="str">
        <f t="shared" si="240"/>
        <v/>
      </c>
    </row>
    <row r="1081" spans="1:26" x14ac:dyDescent="0.2">
      <c r="A1081" s="1"/>
      <c r="B1081" s="1" t="s">
        <v>137</v>
      </c>
      <c r="C1081" s="1" t="s">
        <v>17</v>
      </c>
      <c r="D1081" s="1" t="s">
        <v>18</v>
      </c>
      <c r="E1081" s="1"/>
      <c r="F1081" s="1"/>
      <c r="G1081" s="1" t="s">
        <v>153</v>
      </c>
      <c r="H1081">
        <f t="shared" si="239"/>
        <v>10</v>
      </c>
      <c r="I1081">
        <f>IF(ISBLANK(A1081),I1080/1,LOOKUP(Sheet1!G1081,FIPS!A$3:A$55,FIPS!C$3:C$55))</f>
        <v>12</v>
      </c>
      <c r="J1081" t="b">
        <f t="shared" si="247"/>
        <v>1</v>
      </c>
      <c r="K1081" t="str">
        <f t="shared" si="241"/>
        <v>Monroe</v>
      </c>
      <c r="L1081" t="b">
        <f t="shared" si="248"/>
        <v>0</v>
      </c>
      <c r="M1081" t="str">
        <f t="shared" si="242"/>
        <v/>
      </c>
      <c r="N1081">
        <f t="shared" si="249"/>
        <v>44</v>
      </c>
      <c r="O1081" t="b">
        <f t="shared" si="250"/>
        <v>0</v>
      </c>
      <c r="P1081" t="str">
        <f t="shared" si="252"/>
        <v/>
      </c>
      <c r="Q1081" t="str">
        <f t="shared" ca="1" si="251"/>
        <v/>
      </c>
      <c r="T1081">
        <v>87</v>
      </c>
      <c r="U1081">
        <v>4</v>
      </c>
      <c r="V1081">
        <v>0</v>
      </c>
      <c r="Z1081" t="str">
        <f t="shared" si="240"/>
        <v/>
      </c>
    </row>
    <row r="1082" spans="1:26" x14ac:dyDescent="0.2">
      <c r="A1082" s="1"/>
      <c r="B1082" s="1"/>
      <c r="C1082" s="1"/>
      <c r="D1082" s="1"/>
      <c r="E1082" s="1" t="s">
        <v>137</v>
      </c>
      <c r="F1082" s="1" t="s">
        <v>6</v>
      </c>
      <c r="G1082" s="1" t="s">
        <v>1154</v>
      </c>
      <c r="H1082">
        <f t="shared" si="239"/>
        <v>10</v>
      </c>
      <c r="I1082">
        <f>IF(ISBLANK(A1082),I1081/1,LOOKUP(Sheet1!G1082,FIPS!A$3:A$55,FIPS!C$3:C$55))</f>
        <v>12</v>
      </c>
      <c r="J1082" t="b">
        <f t="shared" si="247"/>
        <v>0</v>
      </c>
      <c r="K1082" t="str">
        <f t="shared" si="241"/>
        <v/>
      </c>
      <c r="L1082" t="b">
        <f t="shared" si="248"/>
        <v>1</v>
      </c>
      <c r="M1082" t="str">
        <f t="shared" si="242"/>
        <v>Key West</v>
      </c>
      <c r="N1082">
        <f t="shared" si="249"/>
        <v>44</v>
      </c>
      <c r="O1082" t="b">
        <f t="shared" si="250"/>
        <v>0</v>
      </c>
      <c r="P1082" t="str">
        <f t="shared" si="252"/>
        <v/>
      </c>
      <c r="Q1082" t="str">
        <f t="shared" ca="1" si="251"/>
        <v/>
      </c>
      <c r="W1082">
        <v>36550</v>
      </c>
      <c r="Z1082" t="str">
        <f t="shared" si="240"/>
        <v/>
      </c>
    </row>
    <row r="1083" spans="1:26" x14ac:dyDescent="0.2">
      <c r="A1083" s="1"/>
      <c r="B1083" s="1"/>
      <c r="C1083" s="1"/>
      <c r="D1083" s="1"/>
      <c r="E1083" s="1" t="s">
        <v>8</v>
      </c>
      <c r="F1083" s="1" t="s">
        <v>9</v>
      </c>
      <c r="G1083" s="1" t="s">
        <v>1142</v>
      </c>
      <c r="H1083">
        <f t="shared" si="239"/>
        <v>10</v>
      </c>
      <c r="I1083">
        <f>IF(ISBLANK(A1083),I1082/1,LOOKUP(Sheet1!G1083,FIPS!A$3:A$55,FIPS!C$3:C$55))</f>
        <v>12</v>
      </c>
      <c r="J1083" t="b">
        <f t="shared" si="247"/>
        <v>0</v>
      </c>
      <c r="K1083" t="str">
        <f t="shared" si="241"/>
        <v/>
      </c>
      <c r="L1083" t="b">
        <f t="shared" si="248"/>
        <v>0</v>
      </c>
      <c r="M1083" t="str">
        <f t="shared" si="242"/>
        <v/>
      </c>
      <c r="N1083">
        <f t="shared" si="249"/>
        <v>44</v>
      </c>
      <c r="O1083" t="b">
        <f t="shared" si="250"/>
        <v>1</v>
      </c>
      <c r="P1083">
        <f t="shared" si="252"/>
        <v>1</v>
      </c>
      <c r="Q1083" t="str">
        <f t="shared" ca="1" si="251"/>
        <v>044</v>
      </c>
      <c r="W1083">
        <v>99999</v>
      </c>
      <c r="Z1083" t="str">
        <f t="shared" si="240"/>
        <v/>
      </c>
    </row>
    <row r="1084" spans="1:26" x14ac:dyDescent="0.2">
      <c r="A1084" s="1"/>
      <c r="B1084" s="1" t="s">
        <v>139</v>
      </c>
      <c r="C1084" s="1" t="s">
        <v>392</v>
      </c>
      <c r="D1084" s="1" t="s">
        <v>26</v>
      </c>
      <c r="E1084" s="1" t="s">
        <v>8</v>
      </c>
      <c r="F1084" s="1" t="s">
        <v>9</v>
      </c>
      <c r="G1084" s="1" t="s">
        <v>1155</v>
      </c>
      <c r="H1084">
        <f t="shared" si="239"/>
        <v>10</v>
      </c>
      <c r="I1084">
        <f>IF(ISBLANK(A1084),I1083/1,LOOKUP(Sheet1!G1084,FIPS!A$3:A$55,FIPS!C$3:C$55))</f>
        <v>12</v>
      </c>
      <c r="J1084" t="b">
        <f t="shared" si="247"/>
        <v>1</v>
      </c>
      <c r="K1084" t="str">
        <f t="shared" si="241"/>
        <v>Nassau</v>
      </c>
      <c r="L1084" t="b">
        <f t="shared" si="248"/>
        <v>0</v>
      </c>
      <c r="M1084" t="str">
        <f t="shared" si="242"/>
        <v/>
      </c>
      <c r="N1084">
        <f t="shared" si="249"/>
        <v>45</v>
      </c>
      <c r="O1084" t="b">
        <f t="shared" si="250"/>
        <v>0</v>
      </c>
      <c r="P1084" t="str">
        <f t="shared" si="252"/>
        <v/>
      </c>
      <c r="Q1084" t="str">
        <f t="shared" ca="1" si="251"/>
        <v/>
      </c>
      <c r="T1084">
        <v>89</v>
      </c>
      <c r="U1084">
        <v>5</v>
      </c>
      <c r="V1084">
        <v>3600</v>
      </c>
      <c r="Z1084" t="str">
        <f t="shared" si="240"/>
        <v/>
      </c>
    </row>
    <row r="1085" spans="1:26" x14ac:dyDescent="0.2">
      <c r="A1085" s="1"/>
      <c r="B1085" s="1" t="s">
        <v>114</v>
      </c>
      <c r="C1085" s="1" t="s">
        <v>512</v>
      </c>
      <c r="D1085" s="1" t="s">
        <v>26</v>
      </c>
      <c r="E1085" s="1"/>
      <c r="F1085" s="1"/>
      <c r="G1085" s="1" t="s">
        <v>1156</v>
      </c>
      <c r="H1085">
        <f t="shared" si="239"/>
        <v>10</v>
      </c>
      <c r="I1085">
        <f>IF(ISBLANK(A1085),I1084/1,LOOKUP(Sheet1!G1085,FIPS!A$3:A$55,FIPS!C$3:C$55))</f>
        <v>12</v>
      </c>
      <c r="J1085" t="b">
        <f t="shared" si="247"/>
        <v>1</v>
      </c>
      <c r="K1085" t="str">
        <f t="shared" si="241"/>
        <v>Okaloosa</v>
      </c>
      <c r="L1085" t="b">
        <f t="shared" si="248"/>
        <v>0</v>
      </c>
      <c r="M1085" t="str">
        <f t="shared" si="242"/>
        <v/>
      </c>
      <c r="N1085">
        <f t="shared" si="249"/>
        <v>46</v>
      </c>
      <c r="O1085" t="b">
        <f t="shared" si="250"/>
        <v>0</v>
      </c>
      <c r="P1085" t="str">
        <f t="shared" si="252"/>
        <v/>
      </c>
      <c r="Q1085" t="str">
        <f t="shared" ca="1" si="251"/>
        <v/>
      </c>
      <c r="T1085">
        <v>91</v>
      </c>
      <c r="U1085">
        <v>3</v>
      </c>
      <c r="V1085">
        <v>2750</v>
      </c>
      <c r="Z1085" t="str">
        <f t="shared" si="240"/>
        <v/>
      </c>
    </row>
    <row r="1086" spans="1:26" x14ac:dyDescent="0.2">
      <c r="A1086" s="1"/>
      <c r="B1086" s="1"/>
      <c r="C1086" s="1"/>
      <c r="D1086" s="1"/>
      <c r="E1086" s="1" t="s">
        <v>92</v>
      </c>
      <c r="F1086" s="1" t="s">
        <v>6</v>
      </c>
      <c r="G1086" s="1" t="s">
        <v>1157</v>
      </c>
      <c r="H1086">
        <f t="shared" ref="H1086:H1149" si="253">IF(ISBLANK(A1086),H1085/1,A1086)</f>
        <v>10</v>
      </c>
      <c r="I1086">
        <f>IF(ISBLANK(A1086),I1085/1,LOOKUP(Sheet1!G1086,FIPS!A$3:A$55,FIPS!C$3:C$55))</f>
        <v>12</v>
      </c>
      <c r="J1086" t="b">
        <f t="shared" si="247"/>
        <v>0</v>
      </c>
      <c r="K1086" t="str">
        <f t="shared" si="241"/>
        <v/>
      </c>
      <c r="L1086" t="b">
        <f t="shared" si="248"/>
        <v>1</v>
      </c>
      <c r="M1086" t="str">
        <f t="shared" si="242"/>
        <v>Fort Walton‚Äù Beach</v>
      </c>
      <c r="N1086">
        <f t="shared" si="249"/>
        <v>46</v>
      </c>
      <c r="O1086" t="b">
        <f t="shared" si="250"/>
        <v>0</v>
      </c>
      <c r="P1086" t="str">
        <f t="shared" si="252"/>
        <v/>
      </c>
      <c r="Q1086" t="str">
        <f t="shared" ca="1" si="251"/>
        <v/>
      </c>
      <c r="W1086">
        <v>24475</v>
      </c>
      <c r="Z1086" t="str">
        <f t="shared" si="240"/>
        <v/>
      </c>
    </row>
    <row r="1087" spans="1:26" x14ac:dyDescent="0.2">
      <c r="A1087" s="1"/>
      <c r="B1087" s="1"/>
      <c r="C1087" s="1"/>
      <c r="D1087" s="1"/>
      <c r="E1087" s="1" t="s">
        <v>190</v>
      </c>
      <c r="F1087" s="1" t="s">
        <v>6</v>
      </c>
      <c r="G1087" s="1" t="s">
        <v>1158</v>
      </c>
      <c r="H1087">
        <f t="shared" si="253"/>
        <v>10</v>
      </c>
      <c r="I1087">
        <f>IF(ISBLANK(A1087),I1086/1,LOOKUP(Sheet1!G1087,FIPS!A$3:A$55,FIPS!C$3:C$55))</f>
        <v>12</v>
      </c>
      <c r="J1087" t="b">
        <f t="shared" si="247"/>
        <v>0</v>
      </c>
      <c r="K1087" t="str">
        <f t="shared" si="241"/>
        <v/>
      </c>
      <c r="L1087" t="b">
        <f t="shared" si="248"/>
        <v>1</v>
      </c>
      <c r="M1087" t="str">
        <f t="shared" si="242"/>
        <v>Nicevllle</v>
      </c>
      <c r="N1087">
        <f t="shared" si="249"/>
        <v>46</v>
      </c>
      <c r="O1087" t="b">
        <f t="shared" si="250"/>
        <v>0</v>
      </c>
      <c r="P1087" t="str">
        <f t="shared" si="252"/>
        <v/>
      </c>
      <c r="Q1087" t="str">
        <f t="shared" ca="1" si="251"/>
        <v/>
      </c>
      <c r="W1087">
        <v>48750</v>
      </c>
      <c r="Z1087" t="str">
        <f t="shared" si="240"/>
        <v/>
      </c>
    </row>
    <row r="1088" spans="1:26" x14ac:dyDescent="0.2">
      <c r="A1088" s="1"/>
      <c r="B1088" s="1"/>
      <c r="C1088" s="1"/>
      <c r="D1088" s="1"/>
      <c r="E1088" s="1" t="s">
        <v>8</v>
      </c>
      <c r="F1088" s="1" t="s">
        <v>9</v>
      </c>
      <c r="G1088" s="1" t="s">
        <v>1142</v>
      </c>
      <c r="H1088">
        <f t="shared" si="253"/>
        <v>10</v>
      </c>
      <c r="I1088">
        <f>IF(ISBLANK(A1088),I1087/1,LOOKUP(Sheet1!G1088,FIPS!A$3:A$55,FIPS!C$3:C$55))</f>
        <v>12</v>
      </c>
      <c r="J1088" t="b">
        <f t="shared" si="247"/>
        <v>0</v>
      </c>
      <c r="K1088" t="str">
        <f t="shared" si="241"/>
        <v/>
      </c>
      <c r="L1088" t="b">
        <f t="shared" si="248"/>
        <v>0</v>
      </c>
      <c r="M1088" t="str">
        <f t="shared" si="242"/>
        <v/>
      </c>
      <c r="N1088">
        <f t="shared" si="249"/>
        <v>46</v>
      </c>
      <c r="O1088" t="b">
        <f t="shared" si="250"/>
        <v>1</v>
      </c>
      <c r="P1088">
        <f t="shared" si="252"/>
        <v>2</v>
      </c>
      <c r="Q1088" t="str">
        <f t="shared" ca="1" si="251"/>
        <v>031,064</v>
      </c>
      <c r="W1088">
        <v>99999</v>
      </c>
      <c r="Z1088" t="str">
        <f t="shared" si="240"/>
        <v/>
      </c>
    </row>
    <row r="1089" spans="1:26" x14ac:dyDescent="0.2">
      <c r="A1089" s="1"/>
      <c r="B1089" s="1" t="s">
        <v>143</v>
      </c>
      <c r="C1089" s="1" t="s">
        <v>17</v>
      </c>
      <c r="D1089" s="1" t="s">
        <v>18</v>
      </c>
      <c r="E1089" s="1" t="s">
        <v>8</v>
      </c>
      <c r="F1089" s="1" t="s">
        <v>9</v>
      </c>
      <c r="G1089" s="1" t="s">
        <v>1159</v>
      </c>
      <c r="H1089">
        <f t="shared" si="253"/>
        <v>10</v>
      </c>
      <c r="I1089">
        <f>IF(ISBLANK(A1089),I1088/1,LOOKUP(Sheet1!G1089,FIPS!A$3:A$55,FIPS!C$3:C$55))</f>
        <v>12</v>
      </c>
      <c r="J1089" t="b">
        <f t="shared" si="247"/>
        <v>1</v>
      </c>
      <c r="K1089" t="str">
        <f t="shared" si="241"/>
        <v>Okeechobee</v>
      </c>
      <c r="L1089" t="b">
        <f t="shared" si="248"/>
        <v>0</v>
      </c>
      <c r="M1089" t="str">
        <f t="shared" si="242"/>
        <v/>
      </c>
      <c r="N1089">
        <f t="shared" si="249"/>
        <v>47</v>
      </c>
      <c r="O1089" t="b">
        <f t="shared" si="250"/>
        <v>0</v>
      </c>
      <c r="P1089" t="str">
        <f t="shared" si="252"/>
        <v/>
      </c>
      <c r="Q1089" t="str">
        <f t="shared" ca="1" si="251"/>
        <v/>
      </c>
      <c r="T1089">
        <v>93</v>
      </c>
      <c r="U1089">
        <v>5</v>
      </c>
      <c r="V1089">
        <v>0</v>
      </c>
      <c r="Z1089" t="str">
        <f t="shared" si="240"/>
        <v/>
      </c>
    </row>
    <row r="1090" spans="1:26" x14ac:dyDescent="0.2">
      <c r="A1090" s="1"/>
      <c r="B1090" s="1" t="s">
        <v>145</v>
      </c>
      <c r="C1090" s="1" t="s">
        <v>782</v>
      </c>
      <c r="D1090" s="1" t="s">
        <v>26</v>
      </c>
      <c r="E1090" s="1"/>
      <c r="F1090" s="1"/>
      <c r="G1090" s="1" t="s">
        <v>645</v>
      </c>
      <c r="H1090">
        <f t="shared" si="253"/>
        <v>10</v>
      </c>
      <c r="I1090">
        <f>IF(ISBLANK(A1090),I1089/1,LOOKUP(Sheet1!G1090,FIPS!A$3:A$55,FIPS!C$3:C$55))</f>
        <v>12</v>
      </c>
      <c r="J1090" t="b">
        <f t="shared" si="247"/>
        <v>1</v>
      </c>
      <c r="K1090" t="str">
        <f t="shared" si="241"/>
        <v>Orange</v>
      </c>
      <c r="L1090" t="b">
        <f t="shared" si="248"/>
        <v>0</v>
      </c>
      <c r="M1090" t="str">
        <f t="shared" si="242"/>
        <v/>
      </c>
      <c r="N1090">
        <f t="shared" si="249"/>
        <v>48</v>
      </c>
      <c r="O1090" t="b">
        <f t="shared" si="250"/>
        <v>0</v>
      </c>
      <c r="P1090" t="str">
        <f t="shared" si="252"/>
        <v/>
      </c>
      <c r="Q1090" t="str">
        <f t="shared" ca="1" si="251"/>
        <v/>
      </c>
      <c r="T1090">
        <v>95</v>
      </c>
      <c r="U1090">
        <v>1</v>
      </c>
      <c r="V1090">
        <v>5960</v>
      </c>
      <c r="Z1090" t="str">
        <f t="shared" ref="Z1090:Z1153" si="254">IF(J1090,IF(T1090&gt;0,"",FALSE),IF(T1090&gt;0,TRUE,""))</f>
        <v/>
      </c>
    </row>
    <row r="1091" spans="1:26" x14ac:dyDescent="0.2">
      <c r="A1091" s="1"/>
      <c r="B1091" s="1"/>
      <c r="C1091" s="1"/>
      <c r="D1091" s="1"/>
      <c r="E1091" s="1" t="s">
        <v>11</v>
      </c>
      <c r="F1091" s="1" t="s">
        <v>6</v>
      </c>
      <c r="G1091" s="1" t="s">
        <v>1160</v>
      </c>
      <c r="H1091">
        <f t="shared" si="253"/>
        <v>10</v>
      </c>
      <c r="I1091">
        <f>IF(ISBLANK(A1091),I1090/1,LOOKUP(Sheet1!G1091,FIPS!A$3:A$55,FIPS!C$3:C$55))</f>
        <v>12</v>
      </c>
      <c r="J1091" t="b">
        <f t="shared" si="247"/>
        <v>0</v>
      </c>
      <c r="K1091" t="str">
        <f t="shared" ref="K1091:K1154" si="255">IF(J1091,TRIM(G1091),"")</f>
        <v/>
      </c>
      <c r="L1091" t="b">
        <f t="shared" si="248"/>
        <v>1</v>
      </c>
      <c r="M1091" t="str">
        <f t="shared" ref="M1091:M1154" si="256">IF(L1091,IF(ISERR(FIND(",",G1091)),TRIM(G1091),TRIM(LEFT(G1091,FIND(",",G1091)-1))),"")</f>
        <v>Apopka</v>
      </c>
      <c r="N1091">
        <f t="shared" si="249"/>
        <v>48</v>
      </c>
      <c r="O1091" t="b">
        <f t="shared" si="250"/>
        <v>0</v>
      </c>
      <c r="P1091" t="str">
        <f t="shared" si="252"/>
        <v/>
      </c>
      <c r="Q1091" t="str">
        <f t="shared" ca="1" si="251"/>
        <v/>
      </c>
      <c r="W1091">
        <v>1700</v>
      </c>
      <c r="Z1091" t="str">
        <f t="shared" si="254"/>
        <v/>
      </c>
    </row>
    <row r="1092" spans="1:26" x14ac:dyDescent="0.2">
      <c r="A1092" s="1"/>
      <c r="B1092" s="1"/>
      <c r="C1092" s="1"/>
      <c r="D1092" s="1"/>
      <c r="E1092" s="1" t="s">
        <v>120</v>
      </c>
      <c r="F1092" s="1" t="s">
        <v>6</v>
      </c>
      <c r="G1092" s="1" t="s">
        <v>1161</v>
      </c>
      <c r="H1092">
        <f t="shared" si="253"/>
        <v>10</v>
      </c>
      <c r="I1092">
        <f>IF(ISBLANK(A1092),I1091/1,LOOKUP(Sheet1!G1092,FIPS!A$3:A$55,FIPS!C$3:C$55))</f>
        <v>12</v>
      </c>
      <c r="J1092" t="b">
        <f t="shared" si="247"/>
        <v>0</v>
      </c>
      <c r="K1092" t="str">
        <f t="shared" si="255"/>
        <v/>
      </c>
      <c r="L1092" t="b">
        <f t="shared" si="248"/>
        <v>1</v>
      </c>
      <c r="M1092" t="str">
        <f t="shared" si="256"/>
        <v>Ocoee</v>
      </c>
      <c r="N1092">
        <f t="shared" si="249"/>
        <v>48</v>
      </c>
      <c r="O1092" t="b">
        <f t="shared" si="250"/>
        <v>0</v>
      </c>
      <c r="P1092" t="str">
        <f t="shared" si="252"/>
        <v/>
      </c>
      <c r="Q1092" t="str">
        <f t="shared" ca="1" si="251"/>
        <v/>
      </c>
      <c r="W1092">
        <v>51075</v>
      </c>
      <c r="Z1092" t="str">
        <f t="shared" si="254"/>
        <v/>
      </c>
    </row>
    <row r="1093" spans="1:26" x14ac:dyDescent="0.2">
      <c r="A1093" s="1"/>
      <c r="B1093" s="1"/>
      <c r="C1093" s="1"/>
      <c r="D1093" s="1"/>
      <c r="E1093" s="1" t="s">
        <v>377</v>
      </c>
      <c r="F1093" s="1" t="s">
        <v>132</v>
      </c>
      <c r="G1093" s="1" t="s">
        <v>1162</v>
      </c>
      <c r="H1093">
        <f t="shared" si="253"/>
        <v>10</v>
      </c>
      <c r="I1093">
        <f>IF(ISBLANK(A1093),I1092/1,LOOKUP(Sheet1!G1093,FIPS!A$3:A$55,FIPS!C$3:C$55))</f>
        <v>12</v>
      </c>
      <c r="J1093" t="b">
        <f t="shared" si="247"/>
        <v>0</v>
      </c>
      <c r="K1093" t="str">
        <f t="shared" si="255"/>
        <v/>
      </c>
      <c r="L1093" t="b">
        <f t="shared" si="248"/>
        <v>1</v>
      </c>
      <c r="M1093" t="str">
        <f t="shared" si="256"/>
        <v>Orlando</v>
      </c>
      <c r="N1093">
        <f t="shared" si="249"/>
        <v>48</v>
      </c>
      <c r="O1093" t="b">
        <f t="shared" si="250"/>
        <v>0</v>
      </c>
      <c r="P1093" t="str">
        <f t="shared" si="252"/>
        <v/>
      </c>
      <c r="Q1093" t="str">
        <f t="shared" ca="1" si="251"/>
        <v/>
      </c>
      <c r="W1093">
        <v>53000</v>
      </c>
      <c r="Z1093" t="str">
        <f t="shared" si="254"/>
        <v/>
      </c>
    </row>
    <row r="1094" spans="1:26" x14ac:dyDescent="0.2">
      <c r="A1094" s="1"/>
      <c r="B1094" s="1"/>
      <c r="C1094" s="1"/>
      <c r="D1094" s="1"/>
      <c r="E1094" s="1" t="s">
        <v>658</v>
      </c>
      <c r="F1094" s="1" t="s">
        <v>6</v>
      </c>
      <c r="G1094" s="1" t="s">
        <v>1163</v>
      </c>
      <c r="H1094">
        <f t="shared" si="253"/>
        <v>10</v>
      </c>
      <c r="I1094">
        <f>IF(ISBLANK(A1094),I1093/1,LOOKUP(Sheet1!G1094,FIPS!A$3:A$55,FIPS!C$3:C$55))</f>
        <v>12</v>
      </c>
      <c r="J1094" t="b">
        <f t="shared" si="247"/>
        <v>0</v>
      </c>
      <c r="K1094" t="str">
        <f t="shared" si="255"/>
        <v/>
      </c>
      <c r="L1094" t="b">
        <f t="shared" si="248"/>
        <v>1</v>
      </c>
      <c r="M1094" t="str">
        <f t="shared" si="256"/>
        <v>Winter Park</v>
      </c>
      <c r="N1094">
        <f t="shared" si="249"/>
        <v>48</v>
      </c>
      <c r="O1094" t="b">
        <f t="shared" si="250"/>
        <v>0</v>
      </c>
      <c r="P1094" t="str">
        <f t="shared" si="252"/>
        <v/>
      </c>
      <c r="Q1094" t="str">
        <f t="shared" ca="1" si="251"/>
        <v/>
      </c>
      <c r="W1094">
        <v>78300</v>
      </c>
      <c r="Z1094" t="str">
        <f t="shared" si="254"/>
        <v/>
      </c>
    </row>
    <row r="1095" spans="1:26" x14ac:dyDescent="0.2">
      <c r="A1095" s="1"/>
      <c r="B1095" s="1"/>
      <c r="C1095" s="1"/>
      <c r="D1095" s="1"/>
      <c r="E1095" s="1" t="s">
        <v>8</v>
      </c>
      <c r="F1095" s="1" t="s">
        <v>9</v>
      </c>
      <c r="G1095" s="1" t="s">
        <v>1142</v>
      </c>
      <c r="H1095">
        <f t="shared" si="253"/>
        <v>10</v>
      </c>
      <c r="I1095">
        <f>IF(ISBLANK(A1095),I1094/1,LOOKUP(Sheet1!G1095,FIPS!A$3:A$55,FIPS!C$3:C$55))</f>
        <v>12</v>
      </c>
      <c r="J1095" t="b">
        <f t="shared" si="247"/>
        <v>0</v>
      </c>
      <c r="K1095" t="str">
        <f t="shared" si="255"/>
        <v/>
      </c>
      <c r="L1095" t="b">
        <f t="shared" si="248"/>
        <v>0</v>
      </c>
      <c r="M1095" t="str">
        <f t="shared" si="256"/>
        <v/>
      </c>
      <c r="N1095">
        <f t="shared" si="249"/>
        <v>48</v>
      </c>
      <c r="O1095" t="b">
        <f t="shared" si="250"/>
        <v>1</v>
      </c>
      <c r="P1095">
        <f t="shared" si="252"/>
        <v>4</v>
      </c>
      <c r="Q1095" t="str">
        <f t="shared" ca="1" si="251"/>
        <v>002,072,074,116</v>
      </c>
      <c r="W1095">
        <v>99999</v>
      </c>
      <c r="Z1095" t="str">
        <f t="shared" si="254"/>
        <v/>
      </c>
    </row>
    <row r="1096" spans="1:26" x14ac:dyDescent="0.2">
      <c r="A1096" s="1"/>
      <c r="B1096" s="1" t="s">
        <v>148</v>
      </c>
      <c r="C1096" s="1" t="s">
        <v>782</v>
      </c>
      <c r="D1096" s="1" t="s">
        <v>26</v>
      </c>
      <c r="E1096" s="1"/>
      <c r="F1096" s="1"/>
      <c r="G1096" s="1" t="s">
        <v>1164</v>
      </c>
      <c r="H1096">
        <f t="shared" si="253"/>
        <v>10</v>
      </c>
      <c r="I1096">
        <f>IF(ISBLANK(A1096),I1095/1,LOOKUP(Sheet1!G1096,FIPS!A$3:A$55,FIPS!C$3:C$55))</f>
        <v>12</v>
      </c>
      <c r="J1096" t="b">
        <f t="shared" si="247"/>
        <v>1</v>
      </c>
      <c r="K1096" t="str">
        <f t="shared" si="255"/>
        <v>Osceola</v>
      </c>
      <c r="L1096" t="b">
        <f t="shared" si="248"/>
        <v>0</v>
      </c>
      <c r="M1096" t="str">
        <f t="shared" si="256"/>
        <v/>
      </c>
      <c r="N1096">
        <f t="shared" si="249"/>
        <v>49</v>
      </c>
      <c r="O1096" t="b">
        <f t="shared" si="250"/>
        <v>0</v>
      </c>
      <c r="P1096" t="str">
        <f t="shared" si="252"/>
        <v/>
      </c>
      <c r="Q1096" t="str">
        <f t="shared" ca="1" si="251"/>
        <v/>
      </c>
      <c r="T1096">
        <v>97</v>
      </c>
      <c r="U1096">
        <v>3</v>
      </c>
      <c r="V1096">
        <v>5960</v>
      </c>
      <c r="Z1096" t="str">
        <f t="shared" si="254"/>
        <v/>
      </c>
    </row>
    <row r="1097" spans="1:26" x14ac:dyDescent="0.2">
      <c r="A1097" s="1"/>
      <c r="B1097" s="1"/>
      <c r="C1097" s="1"/>
      <c r="D1097" s="1"/>
      <c r="E1097" s="1" t="s">
        <v>139</v>
      </c>
      <c r="F1097" s="1" t="s">
        <v>35</v>
      </c>
      <c r="G1097" s="1" t="s">
        <v>1165</v>
      </c>
      <c r="H1097">
        <f t="shared" si="253"/>
        <v>10</v>
      </c>
      <c r="I1097">
        <f>IF(ISBLANK(A1097),I1096/1,LOOKUP(Sheet1!G1097,FIPS!A$3:A$55,FIPS!C$3:C$55))</f>
        <v>12</v>
      </c>
      <c r="J1097" t="b">
        <f t="shared" si="247"/>
        <v>0</v>
      </c>
      <c r="K1097" t="str">
        <f t="shared" si="255"/>
        <v/>
      </c>
      <c r="L1097" t="b">
        <f t="shared" si="248"/>
        <v>1</v>
      </c>
      <c r="M1097" t="str">
        <f t="shared" si="256"/>
        <v>Kissimmee</v>
      </c>
      <c r="N1097">
        <f t="shared" si="249"/>
        <v>49</v>
      </c>
      <c r="O1097" t="b">
        <f t="shared" si="250"/>
        <v>0</v>
      </c>
      <c r="P1097" t="str">
        <f t="shared" si="252"/>
        <v/>
      </c>
      <c r="Q1097" t="str">
        <f t="shared" ca="1" si="251"/>
        <v/>
      </c>
      <c r="W1097">
        <v>36950</v>
      </c>
      <c r="Z1097" t="str">
        <f t="shared" si="254"/>
        <v/>
      </c>
    </row>
    <row r="1098" spans="1:26" x14ac:dyDescent="0.2">
      <c r="A1098" s="1"/>
      <c r="B1098" s="1"/>
      <c r="C1098" s="1"/>
      <c r="D1098" s="1"/>
      <c r="E1098" s="1" t="s">
        <v>843</v>
      </c>
      <c r="F1098" s="1" t="s">
        <v>6</v>
      </c>
      <c r="G1098" s="1" t="s">
        <v>1166</v>
      </c>
      <c r="H1098">
        <f t="shared" si="253"/>
        <v>10</v>
      </c>
      <c r="I1098">
        <f>IF(ISBLANK(A1098),I1097/1,LOOKUP(Sheet1!G1098,FIPS!A$3:A$55,FIPS!C$3:C$55))</f>
        <v>12</v>
      </c>
      <c r="J1098" t="b">
        <f t="shared" si="247"/>
        <v>0</v>
      </c>
      <c r="K1098" t="str">
        <f t="shared" si="255"/>
        <v/>
      </c>
      <c r="L1098" t="b">
        <f t="shared" si="248"/>
        <v>1</v>
      </c>
      <c r="M1098" t="str">
        <f t="shared" si="256"/>
        <v>St. Cloud</v>
      </c>
      <c r="N1098">
        <f t="shared" si="249"/>
        <v>49</v>
      </c>
      <c r="O1098" t="b">
        <f t="shared" si="250"/>
        <v>0</v>
      </c>
      <c r="P1098" t="str">
        <f t="shared" si="252"/>
        <v/>
      </c>
      <c r="Q1098" t="str">
        <f t="shared" ca="1" si="251"/>
        <v/>
      </c>
      <c r="W1098">
        <v>62625</v>
      </c>
      <c r="Z1098" t="str">
        <f t="shared" si="254"/>
        <v/>
      </c>
    </row>
    <row r="1099" spans="1:26" x14ac:dyDescent="0.2">
      <c r="A1099" s="1"/>
      <c r="B1099" s="1"/>
      <c r="C1099" s="1"/>
      <c r="D1099" s="1"/>
      <c r="E1099" s="1" t="s">
        <v>8</v>
      </c>
      <c r="F1099" s="1" t="s">
        <v>9</v>
      </c>
      <c r="G1099" s="1" t="s">
        <v>1142</v>
      </c>
      <c r="H1099">
        <f t="shared" si="253"/>
        <v>10</v>
      </c>
      <c r="I1099">
        <f>IF(ISBLANK(A1099),I1098/1,LOOKUP(Sheet1!G1099,FIPS!A$3:A$55,FIPS!C$3:C$55))</f>
        <v>12</v>
      </c>
      <c r="J1099" t="b">
        <f t="shared" si="247"/>
        <v>0</v>
      </c>
      <c r="K1099" t="str">
        <f t="shared" si="255"/>
        <v/>
      </c>
      <c r="L1099" t="b">
        <f t="shared" si="248"/>
        <v>0</v>
      </c>
      <c r="M1099" t="str">
        <f t="shared" si="256"/>
        <v/>
      </c>
      <c r="N1099">
        <f t="shared" si="249"/>
        <v>49</v>
      </c>
      <c r="O1099" t="b">
        <f t="shared" si="250"/>
        <v>1</v>
      </c>
      <c r="P1099">
        <f t="shared" si="252"/>
        <v>2</v>
      </c>
      <c r="Q1099" t="str">
        <f t="shared" ca="1" si="251"/>
        <v>045,095</v>
      </c>
      <c r="W1099">
        <v>99999</v>
      </c>
      <c r="Z1099" t="str">
        <f t="shared" si="254"/>
        <v/>
      </c>
    </row>
    <row r="1100" spans="1:26" x14ac:dyDescent="0.2">
      <c r="A1100" s="1"/>
      <c r="B1100" s="1" t="s">
        <v>152</v>
      </c>
      <c r="C1100" s="1" t="s">
        <v>603</v>
      </c>
      <c r="D1100" s="1" t="s">
        <v>26</v>
      </c>
      <c r="E1100" s="1"/>
      <c r="F1100" s="1"/>
      <c r="G1100" s="1" t="s">
        <v>1167</v>
      </c>
      <c r="H1100">
        <f t="shared" si="253"/>
        <v>10</v>
      </c>
      <c r="I1100">
        <f>IF(ISBLANK(A1100),I1099/1,LOOKUP(Sheet1!G1100,FIPS!A$3:A$55,FIPS!C$3:C$55))</f>
        <v>12</v>
      </c>
      <c r="J1100" t="b">
        <f t="shared" si="247"/>
        <v>1</v>
      </c>
      <c r="K1100" t="str">
        <f t="shared" si="255"/>
        <v>Palm Beach</v>
      </c>
      <c r="L1100" t="b">
        <f t="shared" si="248"/>
        <v>0</v>
      </c>
      <c r="M1100" t="str">
        <f t="shared" si="256"/>
        <v/>
      </c>
      <c r="N1100">
        <f t="shared" si="249"/>
        <v>50</v>
      </c>
      <c r="O1100" t="b">
        <f t="shared" si="250"/>
        <v>0</v>
      </c>
      <c r="P1100" t="str">
        <f t="shared" si="252"/>
        <v/>
      </c>
      <c r="Q1100" t="str">
        <f t="shared" ca="1" si="251"/>
        <v/>
      </c>
      <c r="T1100">
        <v>99</v>
      </c>
      <c r="U1100">
        <v>1</v>
      </c>
      <c r="V1100">
        <v>8960</v>
      </c>
      <c r="Z1100" t="str">
        <f t="shared" si="254"/>
        <v/>
      </c>
    </row>
    <row r="1101" spans="1:26" x14ac:dyDescent="0.2">
      <c r="A1101" s="1"/>
      <c r="B1101" s="1"/>
      <c r="C1101" s="1"/>
      <c r="D1101" s="1"/>
      <c r="E1101" s="1" t="s">
        <v>24</v>
      </c>
      <c r="F1101" s="1" t="s">
        <v>6</v>
      </c>
      <c r="G1101" s="1" t="s">
        <v>1168</v>
      </c>
      <c r="H1101">
        <f t="shared" si="253"/>
        <v>10</v>
      </c>
      <c r="I1101">
        <f>IF(ISBLANK(A1101),I1100/1,LOOKUP(Sheet1!G1101,FIPS!A$3:A$55,FIPS!C$3:C$55))</f>
        <v>12</v>
      </c>
      <c r="J1101" t="b">
        <f t="shared" si="247"/>
        <v>0</v>
      </c>
      <c r="K1101" t="str">
        <f t="shared" si="255"/>
        <v/>
      </c>
      <c r="L1101" t="b">
        <f t="shared" si="248"/>
        <v>1</v>
      </c>
      <c r="M1101" t="str">
        <f t="shared" si="256"/>
        <v>Belle Glade</v>
      </c>
      <c r="N1101">
        <f t="shared" si="249"/>
        <v>50</v>
      </c>
      <c r="O1101" t="b">
        <f t="shared" si="250"/>
        <v>0</v>
      </c>
      <c r="P1101" t="str">
        <f t="shared" si="252"/>
        <v/>
      </c>
      <c r="Q1101" t="str">
        <f t="shared" ca="1" si="251"/>
        <v/>
      </c>
      <c r="W1101">
        <v>5200</v>
      </c>
      <c r="Z1101" t="str">
        <f t="shared" si="254"/>
        <v/>
      </c>
    </row>
    <row r="1102" spans="1:26" x14ac:dyDescent="0.2">
      <c r="A1102" s="1"/>
      <c r="B1102" s="1"/>
      <c r="C1102" s="1"/>
      <c r="D1102" s="1"/>
      <c r="E1102" s="1" t="s">
        <v>28</v>
      </c>
      <c r="F1102" s="1" t="s">
        <v>70</v>
      </c>
      <c r="G1102" s="1" t="s">
        <v>1169</v>
      </c>
      <c r="H1102">
        <f t="shared" si="253"/>
        <v>10</v>
      </c>
      <c r="I1102">
        <f>IF(ISBLANK(A1102),I1101/1,LOOKUP(Sheet1!G1102,FIPS!A$3:A$55,FIPS!C$3:C$55))</f>
        <v>12</v>
      </c>
      <c r="J1102" t="b">
        <f t="shared" si="247"/>
        <v>0</v>
      </c>
      <c r="K1102" t="str">
        <f t="shared" si="255"/>
        <v/>
      </c>
      <c r="L1102" t="b">
        <f t="shared" si="248"/>
        <v>1</v>
      </c>
      <c r="M1102" t="str">
        <f t="shared" si="256"/>
        <v>Boca Raton</v>
      </c>
      <c r="N1102">
        <f t="shared" si="249"/>
        <v>50</v>
      </c>
      <c r="O1102" t="b">
        <f t="shared" si="250"/>
        <v>0</v>
      </c>
      <c r="P1102" t="str">
        <f t="shared" si="252"/>
        <v/>
      </c>
      <c r="Q1102" t="str">
        <f t="shared" ca="1" si="251"/>
        <v/>
      </c>
      <c r="W1102">
        <v>7300</v>
      </c>
      <c r="Z1102" t="str">
        <f t="shared" si="254"/>
        <v/>
      </c>
    </row>
    <row r="1103" spans="1:26" x14ac:dyDescent="0.2">
      <c r="A1103" s="1"/>
      <c r="B1103" s="1"/>
      <c r="C1103" s="1"/>
      <c r="D1103" s="1"/>
      <c r="E1103" s="1" t="s">
        <v>30</v>
      </c>
      <c r="F1103" s="1" t="s">
        <v>35</v>
      </c>
      <c r="G1103" s="1" t="s">
        <v>1170</v>
      </c>
      <c r="H1103">
        <f t="shared" si="253"/>
        <v>10</v>
      </c>
      <c r="I1103">
        <f>IF(ISBLANK(A1103),I1102/1,LOOKUP(Sheet1!G1103,FIPS!A$3:A$55,FIPS!C$3:C$55))</f>
        <v>12</v>
      </c>
      <c r="J1103" t="b">
        <f t="shared" si="247"/>
        <v>0</v>
      </c>
      <c r="K1103" t="str">
        <f t="shared" si="255"/>
        <v/>
      </c>
      <c r="L1103" t="b">
        <f t="shared" si="248"/>
        <v>1</v>
      </c>
      <c r="M1103" t="str">
        <f t="shared" si="256"/>
        <v>Boynton Beach</v>
      </c>
      <c r="N1103">
        <f t="shared" si="249"/>
        <v>50</v>
      </c>
      <c r="O1103" t="b">
        <f t="shared" si="250"/>
        <v>0</v>
      </c>
      <c r="P1103" t="str">
        <f t="shared" si="252"/>
        <v/>
      </c>
      <c r="Q1103" t="str">
        <f t="shared" ca="1" si="251"/>
        <v/>
      </c>
      <c r="W1103">
        <v>7875</v>
      </c>
      <c r="Z1103" t="str">
        <f t="shared" si="254"/>
        <v/>
      </c>
    </row>
    <row r="1104" spans="1:26" x14ac:dyDescent="0.2">
      <c r="A1104" s="1"/>
      <c r="B1104" s="1"/>
      <c r="C1104" s="1"/>
      <c r="D1104" s="1"/>
      <c r="E1104" s="1" t="s">
        <v>37</v>
      </c>
      <c r="F1104" s="1" t="s">
        <v>35</v>
      </c>
      <c r="G1104" s="1" t="s">
        <v>4717</v>
      </c>
      <c r="H1104">
        <f t="shared" si="253"/>
        <v>10</v>
      </c>
      <c r="I1104">
        <f>IF(ISBLANK(A1104),I1103/1,LOOKUP(Sheet1!G1104,FIPS!A$3:A$55,FIPS!C$3:C$55))</f>
        <v>12</v>
      </c>
      <c r="J1104" t="b">
        <f t="shared" si="247"/>
        <v>0</v>
      </c>
      <c r="K1104" t="str">
        <f t="shared" si="255"/>
        <v/>
      </c>
      <c r="L1104" t="b">
        <f t="shared" si="248"/>
        <v>1</v>
      </c>
      <c r="M1104" t="str">
        <f t="shared" si="256"/>
        <v>Oelray Beach</v>
      </c>
      <c r="N1104">
        <f t="shared" si="249"/>
        <v>50</v>
      </c>
      <c r="O1104" t="b">
        <f t="shared" si="250"/>
        <v>0</v>
      </c>
      <c r="P1104" t="str">
        <f t="shared" si="252"/>
        <v/>
      </c>
      <c r="Q1104" t="str">
        <f t="shared" ca="1" si="251"/>
        <v/>
      </c>
      <c r="W1104">
        <v>17100</v>
      </c>
      <c r="Z1104" t="str">
        <f t="shared" si="254"/>
        <v/>
      </c>
    </row>
    <row r="1105" spans="1:26" x14ac:dyDescent="0.2">
      <c r="A1105" s="1"/>
      <c r="B1105" s="1"/>
      <c r="C1105" s="1"/>
      <c r="D1105" s="1"/>
      <c r="E1105" s="1" t="s">
        <v>72</v>
      </c>
      <c r="F1105" s="1" t="s">
        <v>6</v>
      </c>
      <c r="G1105" s="1" t="s">
        <v>4718</v>
      </c>
      <c r="H1105">
        <f t="shared" si="253"/>
        <v>10</v>
      </c>
      <c r="I1105">
        <f>IF(ISBLANK(A1105),I1104/1,LOOKUP(Sheet1!G1105,FIPS!A$3:A$55,FIPS!C$3:C$55))</f>
        <v>12</v>
      </c>
      <c r="J1105" t="b">
        <f t="shared" si="247"/>
        <v>0</v>
      </c>
      <c r="K1105" t="str">
        <f t="shared" si="255"/>
        <v/>
      </c>
      <c r="L1105" t="b">
        <f t="shared" si="248"/>
        <v>1</v>
      </c>
      <c r="M1105" t="str">
        <f t="shared" si="256"/>
        <v>Greenacres City</v>
      </c>
      <c r="N1105">
        <f t="shared" si="249"/>
        <v>50</v>
      </c>
      <c r="O1105" t="b">
        <f t="shared" si="250"/>
        <v>0</v>
      </c>
      <c r="P1105" t="str">
        <f t="shared" si="252"/>
        <v/>
      </c>
      <c r="Q1105" t="str">
        <f t="shared" ca="1" si="251"/>
        <v/>
      </c>
      <c r="W1105">
        <v>27325</v>
      </c>
      <c r="Z1105" t="str">
        <f t="shared" si="254"/>
        <v/>
      </c>
    </row>
    <row r="1106" spans="1:26" x14ac:dyDescent="0.2">
      <c r="A1106" s="1"/>
      <c r="B1106" s="1"/>
      <c r="C1106" s="1"/>
      <c r="D1106" s="1"/>
      <c r="E1106" s="1" t="s">
        <v>135</v>
      </c>
      <c r="F1106" s="1" t="s">
        <v>6</v>
      </c>
      <c r="G1106" s="1" t="s">
        <v>1171</v>
      </c>
      <c r="H1106">
        <f t="shared" si="253"/>
        <v>10</v>
      </c>
      <c r="I1106">
        <f>IF(ISBLANK(A1106),I1105/1,LOOKUP(Sheet1!G1106,FIPS!A$3:A$55,FIPS!C$3:C$55))</f>
        <v>12</v>
      </c>
      <c r="J1106" t="b">
        <f t="shared" si="247"/>
        <v>0</v>
      </c>
      <c r="K1106" t="str">
        <f t="shared" si="255"/>
        <v/>
      </c>
      <c r="L1106" t="b">
        <f t="shared" si="248"/>
        <v>1</v>
      </c>
      <c r="M1106" t="str">
        <f t="shared" si="256"/>
        <v>Jupiter</v>
      </c>
      <c r="N1106">
        <f t="shared" si="249"/>
        <v>50</v>
      </c>
      <c r="O1106" t="b">
        <f t="shared" si="250"/>
        <v>0</v>
      </c>
      <c r="P1106" t="str">
        <f t="shared" si="252"/>
        <v/>
      </c>
      <c r="Q1106" t="str">
        <f t="shared" ca="1" si="251"/>
        <v/>
      </c>
      <c r="W1106">
        <v>35875</v>
      </c>
      <c r="Z1106" t="str">
        <f t="shared" si="254"/>
        <v/>
      </c>
    </row>
    <row r="1107" spans="1:26" x14ac:dyDescent="0.2">
      <c r="A1107" s="1"/>
      <c r="B1107" s="1"/>
      <c r="C1107" s="1"/>
      <c r="D1107" s="1"/>
      <c r="E1107" s="1" t="s">
        <v>143</v>
      </c>
      <c r="F1107" s="1" t="s">
        <v>35</v>
      </c>
      <c r="G1107" s="1" t="s">
        <v>1172</v>
      </c>
      <c r="H1107">
        <f t="shared" si="253"/>
        <v>10</v>
      </c>
      <c r="I1107">
        <f>IF(ISBLANK(A1107),I1106/1,LOOKUP(Sheet1!G1107,FIPS!A$3:A$55,FIPS!C$3:C$55))</f>
        <v>12</v>
      </c>
      <c r="J1107" t="b">
        <f t="shared" ref="J1107:J1170" si="257">NOT(ISBLANK(B1107))</f>
        <v>0</v>
      </c>
      <c r="K1107" t="str">
        <f t="shared" si="255"/>
        <v/>
      </c>
      <c r="L1107" t="b">
        <f t="shared" ref="L1107:L1170" si="258">IF(NOT(J1107),AND(NOT(ISBLANK(E1107)),E1107&lt;&gt;"999"),FALSE())</f>
        <v>1</v>
      </c>
      <c r="M1107" t="str">
        <f t="shared" si="256"/>
        <v>Lake Worth</v>
      </c>
      <c r="N1107">
        <f t="shared" si="249"/>
        <v>50</v>
      </c>
      <c r="O1107" t="b">
        <f t="shared" si="250"/>
        <v>0</v>
      </c>
      <c r="P1107" t="str">
        <f t="shared" si="252"/>
        <v/>
      </c>
      <c r="Q1107" t="str">
        <f t="shared" ca="1" si="251"/>
        <v/>
      </c>
      <c r="W1107">
        <v>39075</v>
      </c>
      <c r="Z1107" t="str">
        <f t="shared" si="254"/>
        <v/>
      </c>
    </row>
    <row r="1108" spans="1:26" x14ac:dyDescent="0.2">
      <c r="A1108" s="1"/>
      <c r="B1108" s="1"/>
      <c r="C1108" s="1"/>
      <c r="D1108" s="1"/>
      <c r="E1108" s="1" t="s">
        <v>365</v>
      </c>
      <c r="F1108" s="1" t="s">
        <v>6</v>
      </c>
      <c r="G1108" s="1" t="s">
        <v>1173</v>
      </c>
      <c r="H1108">
        <f t="shared" si="253"/>
        <v>10</v>
      </c>
      <c r="I1108">
        <f>IF(ISBLANK(A1108),I1107/1,LOOKUP(Sheet1!G1108,FIPS!A$3:A$55,FIPS!C$3:C$55))</f>
        <v>12</v>
      </c>
      <c r="J1108" t="b">
        <f t="shared" si="257"/>
        <v>0</v>
      </c>
      <c r="K1108" t="str">
        <f t="shared" si="255"/>
        <v/>
      </c>
      <c r="L1108" t="b">
        <f t="shared" si="258"/>
        <v>1</v>
      </c>
      <c r="M1108" t="str">
        <f t="shared" si="256"/>
        <v>North Palm Beach</v>
      </c>
      <c r="N1108">
        <f t="shared" si="249"/>
        <v>50</v>
      </c>
      <c r="O1108" t="b">
        <f t="shared" si="250"/>
        <v>0</v>
      </c>
      <c r="P1108" t="str">
        <f t="shared" si="252"/>
        <v/>
      </c>
      <c r="Q1108" t="str">
        <f t="shared" ca="1" si="251"/>
        <v/>
      </c>
      <c r="W1108">
        <v>49600</v>
      </c>
      <c r="Z1108" t="str">
        <f t="shared" si="254"/>
        <v/>
      </c>
    </row>
    <row r="1109" spans="1:26" x14ac:dyDescent="0.2">
      <c r="A1109" s="1"/>
      <c r="B1109" s="1"/>
      <c r="C1109" s="1"/>
      <c r="D1109" s="1"/>
      <c r="E1109" s="1" t="s">
        <v>804</v>
      </c>
      <c r="F1109" s="1" t="s">
        <v>6</v>
      </c>
      <c r="G1109" s="1" t="s">
        <v>1174</v>
      </c>
      <c r="H1109">
        <f t="shared" si="253"/>
        <v>10</v>
      </c>
      <c r="I1109">
        <f>IF(ISBLANK(A1109),I1108/1,LOOKUP(Sheet1!G1109,FIPS!A$3:A$55,FIPS!C$3:C$55))</f>
        <v>12</v>
      </c>
      <c r="J1109" t="b">
        <f t="shared" si="257"/>
        <v>0</v>
      </c>
      <c r="K1109" t="str">
        <f t="shared" si="255"/>
        <v/>
      </c>
      <c r="L1109" t="b">
        <f t="shared" si="258"/>
        <v>1</v>
      </c>
      <c r="M1109" t="str">
        <f t="shared" si="256"/>
        <v>Palm Beach Gardens</v>
      </c>
      <c r="N1109">
        <f t="shared" si="249"/>
        <v>50</v>
      </c>
      <c r="O1109" t="b">
        <f t="shared" si="250"/>
        <v>0</v>
      </c>
      <c r="P1109" t="str">
        <f t="shared" si="252"/>
        <v/>
      </c>
      <c r="Q1109" t="str">
        <f t="shared" ca="1" si="251"/>
        <v/>
      </c>
      <c r="W1109">
        <v>54075</v>
      </c>
      <c r="Z1109" t="str">
        <f t="shared" si="254"/>
        <v/>
      </c>
    </row>
    <row r="1110" spans="1:26" x14ac:dyDescent="0.2">
      <c r="A1110" s="1"/>
      <c r="B1110" s="1"/>
      <c r="C1110" s="1"/>
      <c r="D1110" s="1"/>
      <c r="E1110" s="1" t="s">
        <v>388</v>
      </c>
      <c r="F1110" s="1" t="s">
        <v>35</v>
      </c>
      <c r="G1110" s="1" t="s">
        <v>1175</v>
      </c>
      <c r="H1110">
        <f t="shared" si="253"/>
        <v>10</v>
      </c>
      <c r="I1110">
        <f>IF(ISBLANK(A1110),I1109/1,LOOKUP(Sheet1!G1110,FIPS!A$3:A$55,FIPS!C$3:C$55))</f>
        <v>12</v>
      </c>
      <c r="J1110" t="b">
        <f t="shared" si="257"/>
        <v>0</v>
      </c>
      <c r="K1110" t="str">
        <f t="shared" si="255"/>
        <v/>
      </c>
      <c r="L1110" t="b">
        <f t="shared" si="258"/>
        <v>1</v>
      </c>
      <c r="M1110" t="str">
        <f t="shared" si="256"/>
        <v>Riviera Beach</v>
      </c>
      <c r="N1110">
        <f t="shared" si="249"/>
        <v>50</v>
      </c>
      <c r="O1110" t="b">
        <f t="shared" si="250"/>
        <v>0</v>
      </c>
      <c r="P1110" t="str">
        <f t="shared" si="252"/>
        <v/>
      </c>
      <c r="Q1110" t="str">
        <f t="shared" ca="1" si="251"/>
        <v/>
      </c>
      <c r="W1110">
        <v>60975</v>
      </c>
      <c r="Z1110" t="str">
        <f t="shared" si="254"/>
        <v/>
      </c>
    </row>
    <row r="1111" spans="1:26" x14ac:dyDescent="0.2">
      <c r="A1111" s="1"/>
      <c r="B1111" s="1"/>
      <c r="C1111" s="1"/>
      <c r="D1111" s="1"/>
      <c r="E1111" s="1" t="s">
        <v>278</v>
      </c>
      <c r="F1111" s="1" t="s">
        <v>6</v>
      </c>
      <c r="G1111" s="1" t="s">
        <v>1176</v>
      </c>
      <c r="H1111">
        <f t="shared" si="253"/>
        <v>10</v>
      </c>
      <c r="I1111">
        <f>IF(ISBLANK(A1111),I1110/1,LOOKUP(Sheet1!G1111,FIPS!A$3:A$55,FIPS!C$3:C$55))</f>
        <v>12</v>
      </c>
      <c r="J1111" t="b">
        <f t="shared" si="257"/>
        <v>0</v>
      </c>
      <c r="K1111" t="str">
        <f t="shared" si="255"/>
        <v/>
      </c>
      <c r="L1111" t="b">
        <f t="shared" si="258"/>
        <v>1</v>
      </c>
      <c r="M1111" t="str">
        <f t="shared" si="256"/>
        <v>Royal Palm Beach</v>
      </c>
      <c r="N1111">
        <f t="shared" ref="N1111:N1174" si="259">IF(ISBLANK(A1111),IF(ISBLANK(B1111),N1110,B1111/1),"")</f>
        <v>50</v>
      </c>
      <c r="O1111" t="b">
        <f t="shared" ref="O1111:O1174" si="260">AND(ISNUMBER(N1111),E1111="999",NOT(J1111))</f>
        <v>0</v>
      </c>
      <c r="P1111" t="str">
        <f t="shared" ref="P1111:P1174" si="261">IF(O1111,17-MATCH(N1111-1,N1093:N1110),"")</f>
        <v/>
      </c>
      <c r="Q1111" t="str">
        <f t="shared" ref="Q1111:Q1174" ca="1" si="262">IF(O1111,_xlfn.TEXTJOIN(",",TRUE,INDIRECT(_xlfn.CONCAT("E",(ROW()-P1111),":E",(ROW()-1)),TRUE)),"")</f>
        <v/>
      </c>
      <c r="W1111">
        <v>62100</v>
      </c>
      <c r="Z1111" t="str">
        <f t="shared" si="254"/>
        <v/>
      </c>
    </row>
    <row r="1112" spans="1:26" x14ac:dyDescent="0.2">
      <c r="A1112" s="1"/>
      <c r="B1112" s="1"/>
      <c r="C1112" s="1"/>
      <c r="D1112" s="1"/>
      <c r="E1112" s="1" t="s">
        <v>772</v>
      </c>
      <c r="F1112" s="1" t="s">
        <v>70</v>
      </c>
      <c r="G1112" s="1" t="s">
        <v>1177</v>
      </c>
      <c r="H1112">
        <f t="shared" si="253"/>
        <v>10</v>
      </c>
      <c r="I1112">
        <f>IF(ISBLANK(A1112),I1111/1,LOOKUP(Sheet1!G1112,FIPS!A$3:A$55,FIPS!C$3:C$55))</f>
        <v>12</v>
      </c>
      <c r="J1112" t="b">
        <f t="shared" si="257"/>
        <v>0</v>
      </c>
      <c r="K1112" t="str">
        <f t="shared" si="255"/>
        <v/>
      </c>
      <c r="L1112" t="b">
        <f t="shared" si="258"/>
        <v>1</v>
      </c>
      <c r="M1112" t="str">
        <f t="shared" si="256"/>
        <v>West Palm Beach</v>
      </c>
      <c r="N1112">
        <f t="shared" si="259"/>
        <v>50</v>
      </c>
      <c r="O1112" t="b">
        <f t="shared" si="260"/>
        <v>0</v>
      </c>
      <c r="P1112" t="str">
        <f t="shared" si="261"/>
        <v/>
      </c>
      <c r="Q1112" t="str">
        <f t="shared" ca="1" si="262"/>
        <v/>
      </c>
      <c r="W1112">
        <v>76600</v>
      </c>
      <c r="Z1112" t="str">
        <f t="shared" si="254"/>
        <v/>
      </c>
    </row>
    <row r="1113" spans="1:26" x14ac:dyDescent="0.2">
      <c r="A1113" s="1"/>
      <c r="B1113" s="1"/>
      <c r="C1113" s="1"/>
      <c r="D1113" s="1"/>
      <c r="E1113" s="1" t="s">
        <v>8</v>
      </c>
      <c r="F1113" s="1" t="s">
        <v>9</v>
      </c>
      <c r="G1113" s="1" t="s">
        <v>974</v>
      </c>
      <c r="H1113">
        <f t="shared" si="253"/>
        <v>10</v>
      </c>
      <c r="I1113">
        <f>IF(ISBLANK(A1113),I1112/1,LOOKUP(Sheet1!G1113,FIPS!A$3:A$55,FIPS!C$3:C$55))</f>
        <v>12</v>
      </c>
      <c r="J1113" t="b">
        <f t="shared" si="257"/>
        <v>0</v>
      </c>
      <c r="K1113" t="str">
        <f t="shared" si="255"/>
        <v/>
      </c>
      <c r="L1113" t="b">
        <f t="shared" si="258"/>
        <v>0</v>
      </c>
      <c r="M1113" t="str">
        <f t="shared" si="256"/>
        <v/>
      </c>
      <c r="N1113">
        <f t="shared" si="259"/>
        <v>50</v>
      </c>
      <c r="O1113" t="b">
        <f t="shared" si="260"/>
        <v>1</v>
      </c>
      <c r="P1113">
        <f t="shared" si="261"/>
        <v>12</v>
      </c>
      <c r="Q1113" t="str">
        <f t="shared" ca="1" si="262"/>
        <v>005,006,007,024,033,043,047,068,079,090,092,113</v>
      </c>
      <c r="W1113">
        <v>99999</v>
      </c>
      <c r="Z1113" t="str">
        <f t="shared" si="254"/>
        <v/>
      </c>
    </row>
    <row r="1114" spans="1:26" x14ac:dyDescent="0.2">
      <c r="A1114" s="1"/>
      <c r="B1114" s="1" t="s">
        <v>154</v>
      </c>
      <c r="C1114" s="1" t="s">
        <v>930</v>
      </c>
      <c r="D1114" s="1" t="s">
        <v>26</v>
      </c>
      <c r="E1114" s="1"/>
      <c r="F1114" s="1"/>
      <c r="G1114" s="1" t="s">
        <v>1178</v>
      </c>
      <c r="H1114">
        <f t="shared" si="253"/>
        <v>10</v>
      </c>
      <c r="I1114">
        <f>IF(ISBLANK(A1114),I1113/1,LOOKUP(Sheet1!G1114,FIPS!A$3:A$55,FIPS!C$3:C$55))</f>
        <v>12</v>
      </c>
      <c r="J1114" t="b">
        <f t="shared" si="257"/>
        <v>1</v>
      </c>
      <c r="K1114" t="str">
        <f t="shared" si="255"/>
        <v>Pasco</v>
      </c>
      <c r="L1114" t="b">
        <f t="shared" si="258"/>
        <v>0</v>
      </c>
      <c r="M1114" t="str">
        <f t="shared" si="256"/>
        <v/>
      </c>
      <c r="N1114">
        <f t="shared" si="259"/>
        <v>51</v>
      </c>
      <c r="O1114" t="b">
        <f t="shared" si="260"/>
        <v>0</v>
      </c>
      <c r="P1114" t="str">
        <f t="shared" si="261"/>
        <v/>
      </c>
      <c r="Q1114" t="str">
        <f t="shared" ca="1" si="262"/>
        <v/>
      </c>
      <c r="T1114">
        <v>101</v>
      </c>
      <c r="U1114">
        <v>2</v>
      </c>
      <c r="V1114">
        <v>8280</v>
      </c>
      <c r="Z1114" t="str">
        <f t="shared" si="254"/>
        <v/>
      </c>
    </row>
    <row r="1115" spans="1:26" x14ac:dyDescent="0.2">
      <c r="A1115" s="1"/>
      <c r="B1115" s="1"/>
      <c r="C1115" s="1"/>
      <c r="D1115" s="1"/>
      <c r="E1115" s="1" t="s">
        <v>182</v>
      </c>
      <c r="F1115" s="1" t="s">
        <v>6</v>
      </c>
      <c r="G1115" s="1" t="s">
        <v>1179</v>
      </c>
      <c r="H1115">
        <f t="shared" si="253"/>
        <v>10</v>
      </c>
      <c r="I1115">
        <f>IF(ISBLANK(A1115),I1114/1,LOOKUP(Sheet1!G1115,FIPS!A$3:A$55,FIPS!C$3:C$55))</f>
        <v>12</v>
      </c>
      <c r="J1115" t="b">
        <f t="shared" si="257"/>
        <v>0</v>
      </c>
      <c r="K1115" t="str">
        <f t="shared" si="255"/>
        <v/>
      </c>
      <c r="L1115" t="b">
        <f t="shared" si="258"/>
        <v>1</v>
      </c>
      <c r="M1115" t="str">
        <f t="shared" si="256"/>
        <v>New Port Richey</v>
      </c>
      <c r="N1115">
        <f t="shared" si="259"/>
        <v>51</v>
      </c>
      <c r="O1115" t="b">
        <f t="shared" si="260"/>
        <v>0</v>
      </c>
      <c r="P1115" t="str">
        <f t="shared" si="261"/>
        <v/>
      </c>
      <c r="Q1115" t="str">
        <f t="shared" ca="1" si="262"/>
        <v/>
      </c>
      <c r="W1115">
        <v>48500</v>
      </c>
      <c r="Z1115" t="str">
        <f t="shared" si="254"/>
        <v/>
      </c>
    </row>
    <row r="1116" spans="1:26" x14ac:dyDescent="0.2">
      <c r="A1116" s="1"/>
      <c r="B1116" s="1"/>
      <c r="C1116" s="1"/>
      <c r="D1116" s="1"/>
      <c r="E1116" s="1" t="s">
        <v>8</v>
      </c>
      <c r="F1116" s="1" t="s">
        <v>9</v>
      </c>
      <c r="G1116" s="1" t="s">
        <v>974</v>
      </c>
      <c r="H1116">
        <f t="shared" si="253"/>
        <v>10</v>
      </c>
      <c r="I1116">
        <f>IF(ISBLANK(A1116),I1115/1,LOOKUP(Sheet1!G1116,FIPS!A$3:A$55,FIPS!C$3:C$55))</f>
        <v>12</v>
      </c>
      <c r="J1116" t="b">
        <f t="shared" si="257"/>
        <v>0</v>
      </c>
      <c r="K1116" t="str">
        <f t="shared" si="255"/>
        <v/>
      </c>
      <c r="L1116" t="b">
        <f t="shared" si="258"/>
        <v>0</v>
      </c>
      <c r="M1116" t="str">
        <f t="shared" si="256"/>
        <v/>
      </c>
      <c r="N1116">
        <f t="shared" si="259"/>
        <v>51</v>
      </c>
      <c r="O1116" t="b">
        <f t="shared" si="260"/>
        <v>1</v>
      </c>
      <c r="P1116">
        <f t="shared" si="261"/>
        <v>1</v>
      </c>
      <c r="Q1116" t="str">
        <f t="shared" ca="1" si="262"/>
        <v>062</v>
      </c>
      <c r="W1116">
        <v>99999</v>
      </c>
      <c r="Z1116" t="str">
        <f t="shared" si="254"/>
        <v/>
      </c>
    </row>
    <row r="1117" spans="1:26" x14ac:dyDescent="0.2">
      <c r="A1117" s="1"/>
      <c r="B1117" s="1" t="s">
        <v>157</v>
      </c>
      <c r="C1117" s="1" t="s">
        <v>930</v>
      </c>
      <c r="D1117" s="1" t="s">
        <v>297</v>
      </c>
      <c r="E1117" s="1"/>
      <c r="F1117" s="1"/>
      <c r="G1117" s="1" t="s">
        <v>1180</v>
      </c>
      <c r="H1117">
        <f t="shared" si="253"/>
        <v>10</v>
      </c>
      <c r="I1117">
        <f>IF(ISBLANK(A1117),I1116/1,LOOKUP(Sheet1!G1117,FIPS!A$3:A$55,FIPS!C$3:C$55))</f>
        <v>12</v>
      </c>
      <c r="J1117" t="b">
        <f t="shared" si="257"/>
        <v>1</v>
      </c>
      <c r="K1117" t="str">
        <f t="shared" si="255"/>
        <v>Pinellas</v>
      </c>
      <c r="L1117" t="b">
        <f t="shared" si="258"/>
        <v>0</v>
      </c>
      <c r="M1117" t="str">
        <f t="shared" si="256"/>
        <v/>
      </c>
      <c r="N1117">
        <f t="shared" si="259"/>
        <v>52</v>
      </c>
      <c r="O1117" t="b">
        <f t="shared" si="260"/>
        <v>0</v>
      </c>
      <c r="P1117" t="str">
        <f t="shared" si="261"/>
        <v/>
      </c>
      <c r="Q1117" t="str">
        <f t="shared" ca="1" si="262"/>
        <v/>
      </c>
      <c r="T1117">
        <v>103</v>
      </c>
      <c r="U1117">
        <v>1</v>
      </c>
      <c r="V1117">
        <v>8280</v>
      </c>
      <c r="Z1117" t="str">
        <f t="shared" si="254"/>
        <v/>
      </c>
    </row>
    <row r="1118" spans="1:26" x14ac:dyDescent="0.2">
      <c r="A1118" s="1"/>
      <c r="B1118" s="1"/>
      <c r="C1118" s="1"/>
      <c r="D1118" s="1"/>
      <c r="E1118" s="1" t="s">
        <v>33</v>
      </c>
      <c r="F1118" s="1" t="s">
        <v>70</v>
      </c>
      <c r="G1118" s="1" t="s">
        <v>1181</v>
      </c>
      <c r="H1118">
        <f t="shared" si="253"/>
        <v>10</v>
      </c>
      <c r="I1118">
        <f>IF(ISBLANK(A1118),I1117/1,LOOKUP(Sheet1!G1118,FIPS!A$3:A$55,FIPS!C$3:C$55))</f>
        <v>12</v>
      </c>
      <c r="J1118" t="b">
        <f t="shared" si="257"/>
        <v>0</v>
      </c>
      <c r="K1118" t="str">
        <f t="shared" si="255"/>
        <v/>
      </c>
      <c r="L1118" t="b">
        <f t="shared" si="258"/>
        <v>1</v>
      </c>
      <c r="M1118" t="str">
        <f t="shared" si="256"/>
        <v>Clearwater</v>
      </c>
      <c r="N1118">
        <f t="shared" si="259"/>
        <v>52</v>
      </c>
      <c r="O1118" t="b">
        <f t="shared" si="260"/>
        <v>0</v>
      </c>
      <c r="P1118" t="str">
        <f t="shared" si="261"/>
        <v/>
      </c>
      <c r="Q1118" t="str">
        <f t="shared" ca="1" si="262"/>
        <v/>
      </c>
      <c r="W1118">
        <v>12875</v>
      </c>
      <c r="Z1118" t="str">
        <f t="shared" si="254"/>
        <v/>
      </c>
    </row>
    <row r="1119" spans="1:26" x14ac:dyDescent="0.2">
      <c r="A1119" s="1"/>
      <c r="B1119" s="1"/>
      <c r="C1119" s="1"/>
      <c r="D1119" s="1"/>
      <c r="E1119" s="1" t="s">
        <v>77</v>
      </c>
      <c r="F1119" s="1" t="s">
        <v>35</v>
      </c>
      <c r="G1119" s="1" t="s">
        <v>1182</v>
      </c>
      <c r="H1119">
        <f t="shared" si="253"/>
        <v>10</v>
      </c>
      <c r="I1119">
        <f>IF(ISBLANK(A1119),I1118/1,LOOKUP(Sheet1!G1119,FIPS!A$3:A$55,FIPS!C$3:C$55))</f>
        <v>12</v>
      </c>
      <c r="J1119" t="b">
        <f t="shared" si="257"/>
        <v>0</v>
      </c>
      <c r="K1119" t="str">
        <f t="shared" si="255"/>
        <v/>
      </c>
      <c r="L1119" t="b">
        <f t="shared" si="258"/>
        <v>1</v>
      </c>
      <c r="M1119" t="str">
        <f t="shared" si="256"/>
        <v>Dunedin</v>
      </c>
      <c r="N1119">
        <f t="shared" si="259"/>
        <v>52</v>
      </c>
      <c r="O1119" t="b">
        <f t="shared" si="260"/>
        <v>0</v>
      </c>
      <c r="P1119" t="str">
        <f t="shared" si="261"/>
        <v/>
      </c>
      <c r="Q1119" t="str">
        <f t="shared" ca="1" si="262"/>
        <v/>
      </c>
      <c r="W1119">
        <v>18575</v>
      </c>
      <c r="Z1119" t="str">
        <f t="shared" si="254"/>
        <v/>
      </c>
    </row>
    <row r="1120" spans="1:26" x14ac:dyDescent="0.2">
      <c r="A1120" s="1"/>
      <c r="B1120" s="1"/>
      <c r="C1120" s="1"/>
      <c r="D1120" s="1"/>
      <c r="E1120" s="1" t="s">
        <v>96</v>
      </c>
      <c r="F1120" s="1" t="s">
        <v>6</v>
      </c>
      <c r="G1120" s="1" t="s">
        <v>1183</v>
      </c>
      <c r="H1120">
        <f t="shared" si="253"/>
        <v>10</v>
      </c>
      <c r="I1120">
        <f>IF(ISBLANK(A1120),I1119/1,LOOKUP(Sheet1!G1120,FIPS!A$3:A$55,FIPS!C$3:C$55))</f>
        <v>12</v>
      </c>
      <c r="J1120" t="b">
        <f t="shared" si="257"/>
        <v>0</v>
      </c>
      <c r="K1120" t="str">
        <f t="shared" si="255"/>
        <v/>
      </c>
      <c r="L1120" t="b">
        <f t="shared" si="258"/>
        <v>1</v>
      </c>
      <c r="M1120" t="str">
        <f t="shared" si="256"/>
        <v>Gulfport</v>
      </c>
      <c r="N1120">
        <f t="shared" si="259"/>
        <v>52</v>
      </c>
      <c r="O1120" t="b">
        <f t="shared" si="260"/>
        <v>0</v>
      </c>
      <c r="P1120" t="str">
        <f t="shared" si="261"/>
        <v/>
      </c>
      <c r="Q1120" t="str">
        <f t="shared" ca="1" si="262"/>
        <v/>
      </c>
      <c r="W1120">
        <v>28175</v>
      </c>
      <c r="Z1120" t="str">
        <f t="shared" si="254"/>
        <v/>
      </c>
    </row>
    <row r="1121" spans="1:26" x14ac:dyDescent="0.2">
      <c r="A1121" s="1"/>
      <c r="B1121" s="1"/>
      <c r="C1121" s="1"/>
      <c r="D1121" s="1"/>
      <c r="E1121" s="1" t="s">
        <v>145</v>
      </c>
      <c r="F1121" s="1" t="s">
        <v>70</v>
      </c>
      <c r="G1121" s="1" t="s">
        <v>1184</v>
      </c>
      <c r="H1121">
        <f t="shared" si="253"/>
        <v>10</v>
      </c>
      <c r="I1121">
        <f>IF(ISBLANK(A1121),I1120/1,LOOKUP(Sheet1!G1121,FIPS!A$3:A$55,FIPS!C$3:C$55))</f>
        <v>12</v>
      </c>
      <c r="J1121" t="b">
        <f t="shared" si="257"/>
        <v>0</v>
      </c>
      <c r="K1121" t="str">
        <f t="shared" si="255"/>
        <v/>
      </c>
      <c r="L1121" t="b">
        <f t="shared" si="258"/>
        <v>1</v>
      </c>
      <c r="M1121" t="str">
        <f t="shared" si="256"/>
        <v>Largo</v>
      </c>
      <c r="N1121">
        <f t="shared" si="259"/>
        <v>52</v>
      </c>
      <c r="O1121" t="b">
        <f t="shared" si="260"/>
        <v>0</v>
      </c>
      <c r="P1121" t="str">
        <f t="shared" si="261"/>
        <v/>
      </c>
      <c r="Q1121" t="str">
        <f t="shared" ca="1" si="262"/>
        <v/>
      </c>
      <c r="W1121">
        <v>39425</v>
      </c>
      <c r="Z1121" t="str">
        <f t="shared" si="254"/>
        <v/>
      </c>
    </row>
    <row r="1122" spans="1:26" x14ac:dyDescent="0.2">
      <c r="A1122" s="1"/>
      <c r="B1122" s="1"/>
      <c r="C1122" s="1"/>
      <c r="D1122" s="1"/>
      <c r="E1122" s="1" t="s">
        <v>456</v>
      </c>
      <c r="F1122" s="1" t="s">
        <v>35</v>
      </c>
      <c r="G1122" s="1" t="s">
        <v>1185</v>
      </c>
      <c r="H1122">
        <f t="shared" si="253"/>
        <v>10</v>
      </c>
      <c r="I1122">
        <f>IF(ISBLANK(A1122),I1121/1,LOOKUP(Sheet1!G1122,FIPS!A$3:A$55,FIPS!C$3:C$55))</f>
        <v>12</v>
      </c>
      <c r="J1122" t="b">
        <f t="shared" si="257"/>
        <v>0</v>
      </c>
      <c r="K1122" t="str">
        <f t="shared" si="255"/>
        <v/>
      </c>
      <c r="L1122" t="b">
        <f t="shared" si="258"/>
        <v>1</v>
      </c>
      <c r="M1122" t="str">
        <f t="shared" si="256"/>
        <v>Pinellas Park</v>
      </c>
      <c r="N1122">
        <f t="shared" si="259"/>
        <v>52</v>
      </c>
      <c r="O1122" t="b">
        <f t="shared" si="260"/>
        <v>0</v>
      </c>
      <c r="P1122" t="str">
        <f t="shared" si="261"/>
        <v/>
      </c>
      <c r="Q1122" t="str">
        <f t="shared" ca="1" si="262"/>
        <v/>
      </c>
      <c r="W1122">
        <v>56975</v>
      </c>
      <c r="Z1122" t="str">
        <f t="shared" si="254"/>
        <v/>
      </c>
    </row>
    <row r="1123" spans="1:26" x14ac:dyDescent="0.2">
      <c r="A1123" s="1"/>
      <c r="B1123" s="1"/>
      <c r="C1123" s="1"/>
      <c r="D1123" s="1"/>
      <c r="E1123" s="1" t="s">
        <v>507</v>
      </c>
      <c r="F1123" s="1" t="s">
        <v>6</v>
      </c>
      <c r="G1123" s="1" t="s">
        <v>1186</v>
      </c>
      <c r="H1123">
        <f t="shared" si="253"/>
        <v>10</v>
      </c>
      <c r="I1123">
        <f>IF(ISBLANK(A1123),I1122/1,LOOKUP(Sheet1!G1123,FIPS!A$3:A$55,FIPS!C$3:C$55))</f>
        <v>12</v>
      </c>
      <c r="J1123" t="b">
        <f t="shared" si="257"/>
        <v>0</v>
      </c>
      <c r="K1123" t="str">
        <f t="shared" si="255"/>
        <v/>
      </c>
      <c r="L1123" t="b">
        <f t="shared" si="258"/>
        <v>1</v>
      </c>
      <c r="M1123" t="str">
        <f t="shared" si="256"/>
        <v>Safety Harbor</v>
      </c>
      <c r="N1123">
        <f t="shared" si="259"/>
        <v>52</v>
      </c>
      <c r="O1123" t="b">
        <f t="shared" si="260"/>
        <v>0</v>
      </c>
      <c r="P1123" t="str">
        <f t="shared" si="261"/>
        <v/>
      </c>
      <c r="Q1123" t="str">
        <f t="shared" ca="1" si="262"/>
        <v/>
      </c>
      <c r="W1123">
        <v>62425</v>
      </c>
      <c r="Z1123" t="str">
        <f t="shared" si="254"/>
        <v/>
      </c>
    </row>
    <row r="1124" spans="1:26" x14ac:dyDescent="0.2">
      <c r="A1124" s="1"/>
      <c r="B1124" s="1"/>
      <c r="C1124" s="1"/>
      <c r="D1124" s="1"/>
      <c r="E1124" s="1" t="s">
        <v>509</v>
      </c>
      <c r="F1124" s="1" t="s">
        <v>132</v>
      </c>
      <c r="G1124" s="1" t="s">
        <v>1187</v>
      </c>
      <c r="H1124">
        <f t="shared" si="253"/>
        <v>10</v>
      </c>
      <c r="I1124">
        <f>IF(ISBLANK(A1124),I1123/1,LOOKUP(Sheet1!G1124,FIPS!A$3:A$55,FIPS!C$3:C$55))</f>
        <v>12</v>
      </c>
      <c r="J1124" t="b">
        <f t="shared" si="257"/>
        <v>0</v>
      </c>
      <c r="K1124" t="str">
        <f t="shared" si="255"/>
        <v/>
      </c>
      <c r="L1124" t="b">
        <f t="shared" si="258"/>
        <v>1</v>
      </c>
      <c r="M1124" t="str">
        <f t="shared" si="256"/>
        <v>St. Petersburg</v>
      </c>
      <c r="N1124">
        <f t="shared" si="259"/>
        <v>52</v>
      </c>
      <c r="O1124" t="b">
        <f t="shared" si="260"/>
        <v>0</v>
      </c>
      <c r="P1124" t="str">
        <f t="shared" si="261"/>
        <v/>
      </c>
      <c r="Q1124" t="str">
        <f t="shared" ca="1" si="262"/>
        <v/>
      </c>
      <c r="W1124">
        <v>63000</v>
      </c>
      <c r="Z1124" t="str">
        <f t="shared" si="254"/>
        <v/>
      </c>
    </row>
    <row r="1125" spans="1:26" x14ac:dyDescent="0.2">
      <c r="A1125" s="1"/>
      <c r="B1125" s="1"/>
      <c r="C1125" s="1"/>
      <c r="D1125" s="1"/>
      <c r="E1125" s="1" t="s">
        <v>741</v>
      </c>
      <c r="F1125" s="1" t="s">
        <v>6</v>
      </c>
      <c r="G1125" s="1" t="s">
        <v>1188</v>
      </c>
      <c r="H1125">
        <f t="shared" si="253"/>
        <v>10</v>
      </c>
      <c r="I1125">
        <f>IF(ISBLANK(A1125),I1124/1,LOOKUP(Sheet1!G1125,FIPS!A$3:A$55,FIPS!C$3:C$55))</f>
        <v>12</v>
      </c>
      <c r="J1125" t="b">
        <f t="shared" si="257"/>
        <v>0</v>
      </c>
      <c r="K1125" t="str">
        <f t="shared" si="255"/>
        <v/>
      </c>
      <c r="L1125" t="b">
        <f t="shared" si="258"/>
        <v>1</v>
      </c>
      <c r="M1125" t="str">
        <f t="shared" si="256"/>
        <v>Tarpon Springs</v>
      </c>
      <c r="N1125">
        <f t="shared" si="259"/>
        <v>52</v>
      </c>
      <c r="O1125" t="b">
        <f t="shared" si="260"/>
        <v>0</v>
      </c>
      <c r="P1125" t="str">
        <f t="shared" si="261"/>
        <v/>
      </c>
      <c r="Q1125" t="str">
        <f t="shared" ca="1" si="262"/>
        <v/>
      </c>
      <c r="W1125">
        <v>71150</v>
      </c>
      <c r="Z1125" t="str">
        <f t="shared" si="254"/>
        <v/>
      </c>
    </row>
    <row r="1126" spans="1:26" x14ac:dyDescent="0.2">
      <c r="A1126" s="1"/>
      <c r="B1126" s="1"/>
      <c r="C1126" s="1"/>
      <c r="D1126" s="1"/>
      <c r="E1126" s="1" t="s">
        <v>8</v>
      </c>
      <c r="F1126" s="1" t="s">
        <v>9</v>
      </c>
      <c r="G1126" s="1" t="s">
        <v>974</v>
      </c>
      <c r="H1126">
        <f t="shared" si="253"/>
        <v>10</v>
      </c>
      <c r="I1126">
        <f>IF(ISBLANK(A1126),I1125/1,LOOKUP(Sheet1!G1126,FIPS!A$3:A$55,FIPS!C$3:C$55))</f>
        <v>12</v>
      </c>
      <c r="J1126" t="b">
        <f t="shared" si="257"/>
        <v>0</v>
      </c>
      <c r="K1126" t="str">
        <f t="shared" si="255"/>
        <v/>
      </c>
      <c r="L1126" t="b">
        <f t="shared" si="258"/>
        <v>0</v>
      </c>
      <c r="M1126" t="str">
        <f t="shared" si="256"/>
        <v/>
      </c>
      <c r="N1126">
        <f t="shared" si="259"/>
        <v>52</v>
      </c>
      <c r="O1126" t="b">
        <f t="shared" si="260"/>
        <v>1</v>
      </c>
      <c r="P1126">
        <f t="shared" si="261"/>
        <v>8</v>
      </c>
      <c r="Q1126" t="str">
        <f t="shared" ca="1" si="262"/>
        <v>012,025,034,048,083,093,096,108</v>
      </c>
      <c r="W1126">
        <v>99999</v>
      </c>
      <c r="Z1126" t="str">
        <f t="shared" si="254"/>
        <v/>
      </c>
    </row>
    <row r="1127" spans="1:26" x14ac:dyDescent="0.2">
      <c r="A1127" s="1"/>
      <c r="B1127" s="1" t="s">
        <v>160</v>
      </c>
      <c r="C1127" s="1" t="s">
        <v>816</v>
      </c>
      <c r="D1127" s="1" t="s">
        <v>26</v>
      </c>
      <c r="E1127" s="1"/>
      <c r="F1127" s="1"/>
      <c r="G1127" s="1" t="s">
        <v>347</v>
      </c>
      <c r="H1127">
        <f t="shared" si="253"/>
        <v>10</v>
      </c>
      <c r="I1127">
        <f>IF(ISBLANK(A1127),I1126/1,LOOKUP(Sheet1!G1127,FIPS!A$3:A$55,FIPS!C$3:C$55))</f>
        <v>12</v>
      </c>
      <c r="J1127" t="b">
        <f t="shared" si="257"/>
        <v>1</v>
      </c>
      <c r="K1127" t="str">
        <f t="shared" si="255"/>
        <v>Polk</v>
      </c>
      <c r="L1127" t="b">
        <f t="shared" si="258"/>
        <v>0</v>
      </c>
      <c r="M1127" t="str">
        <f t="shared" si="256"/>
        <v/>
      </c>
      <c r="N1127">
        <f t="shared" si="259"/>
        <v>53</v>
      </c>
      <c r="O1127" t="b">
        <f t="shared" si="260"/>
        <v>0</v>
      </c>
      <c r="P1127" t="str">
        <f t="shared" si="261"/>
        <v/>
      </c>
      <c r="Q1127" t="str">
        <f t="shared" ca="1" si="262"/>
        <v/>
      </c>
      <c r="T1127">
        <v>105</v>
      </c>
      <c r="U1127">
        <v>2</v>
      </c>
      <c r="V1127">
        <v>3980</v>
      </c>
      <c r="Z1127" t="str">
        <f t="shared" si="254"/>
        <v/>
      </c>
    </row>
    <row r="1128" spans="1:26" x14ac:dyDescent="0.2">
      <c r="A1128" s="1"/>
      <c r="B1128" s="1"/>
      <c r="C1128" s="1"/>
      <c r="D1128" s="1"/>
      <c r="E1128" s="1" t="s">
        <v>22</v>
      </c>
      <c r="F1128" s="1" t="s">
        <v>6</v>
      </c>
      <c r="G1128" s="1" t="s">
        <v>1189</v>
      </c>
      <c r="H1128">
        <f t="shared" si="253"/>
        <v>10</v>
      </c>
      <c r="I1128">
        <f>IF(ISBLANK(A1128),I1127/1,LOOKUP(Sheet1!G1128,FIPS!A$3:A$55,FIPS!C$3:C$55))</f>
        <v>12</v>
      </c>
      <c r="J1128" t="b">
        <f t="shared" si="257"/>
        <v>0</v>
      </c>
      <c r="K1128" t="str">
        <f t="shared" si="255"/>
        <v/>
      </c>
      <c r="L1128" t="b">
        <f t="shared" si="258"/>
        <v>1</v>
      </c>
      <c r="M1128" t="str">
        <f t="shared" si="256"/>
        <v>Bartow</v>
      </c>
      <c r="N1128">
        <f t="shared" si="259"/>
        <v>53</v>
      </c>
      <c r="O1128" t="b">
        <f t="shared" si="260"/>
        <v>0</v>
      </c>
      <c r="P1128" t="str">
        <f t="shared" si="261"/>
        <v/>
      </c>
      <c r="Q1128" t="str">
        <f t="shared" ca="1" si="262"/>
        <v/>
      </c>
      <c r="W1128">
        <v>3675</v>
      </c>
      <c r="Z1128" t="str">
        <f t="shared" si="254"/>
        <v/>
      </c>
    </row>
    <row r="1129" spans="1:26" x14ac:dyDescent="0.2">
      <c r="A1129" s="1"/>
      <c r="B1129" s="1"/>
      <c r="C1129" s="1"/>
      <c r="D1129" s="1"/>
      <c r="E1129" s="1" t="s">
        <v>5</v>
      </c>
      <c r="F1129" s="1" t="s">
        <v>6</v>
      </c>
      <c r="G1129" s="1" t="s">
        <v>1190</v>
      </c>
      <c r="H1129">
        <f t="shared" si="253"/>
        <v>10</v>
      </c>
      <c r="I1129">
        <f>IF(ISBLANK(A1129),I1128/1,LOOKUP(Sheet1!G1129,FIPS!A$3:A$55,FIPS!C$3:C$55))</f>
        <v>12</v>
      </c>
      <c r="J1129" t="b">
        <f t="shared" si="257"/>
        <v>0</v>
      </c>
      <c r="K1129" t="str">
        <f t="shared" si="255"/>
        <v/>
      </c>
      <c r="L1129" t="b">
        <f t="shared" si="258"/>
        <v>1</v>
      </c>
      <c r="M1129" t="str">
        <f t="shared" si="256"/>
        <v>Haines City</v>
      </c>
      <c r="N1129">
        <f t="shared" si="259"/>
        <v>53</v>
      </c>
      <c r="O1129" t="b">
        <f t="shared" si="260"/>
        <v>0</v>
      </c>
      <c r="P1129" t="str">
        <f t="shared" si="261"/>
        <v/>
      </c>
      <c r="Q1129" t="str">
        <f t="shared" ca="1" si="262"/>
        <v/>
      </c>
      <c r="W1129">
        <v>28400</v>
      </c>
      <c r="Z1129" t="str">
        <f t="shared" si="254"/>
        <v/>
      </c>
    </row>
    <row r="1130" spans="1:26" x14ac:dyDescent="0.2">
      <c r="A1130" s="1"/>
      <c r="B1130" s="1"/>
      <c r="C1130" s="1"/>
      <c r="D1130" s="1"/>
      <c r="E1130" s="1" t="s">
        <v>114</v>
      </c>
      <c r="F1130" s="1" t="s">
        <v>70</v>
      </c>
      <c r="G1130" s="1" t="s">
        <v>1191</v>
      </c>
      <c r="H1130">
        <f t="shared" si="253"/>
        <v>10</v>
      </c>
      <c r="I1130">
        <f>IF(ISBLANK(A1130),I1129/1,LOOKUP(Sheet1!G1130,FIPS!A$3:A$55,FIPS!C$3:C$55))</f>
        <v>12</v>
      </c>
      <c r="J1130" t="b">
        <f t="shared" si="257"/>
        <v>0</v>
      </c>
      <c r="K1130" t="str">
        <f t="shared" si="255"/>
        <v/>
      </c>
      <c r="L1130" t="b">
        <f t="shared" si="258"/>
        <v>1</v>
      </c>
      <c r="M1130" t="str">
        <f t="shared" si="256"/>
        <v>Lakeland</v>
      </c>
      <c r="N1130">
        <f t="shared" si="259"/>
        <v>53</v>
      </c>
      <c r="O1130" t="b">
        <f t="shared" si="260"/>
        <v>0</v>
      </c>
      <c r="P1130" t="str">
        <f t="shared" si="261"/>
        <v/>
      </c>
      <c r="Q1130" t="str">
        <f t="shared" ca="1" si="262"/>
        <v/>
      </c>
      <c r="W1130">
        <v>38250</v>
      </c>
      <c r="Z1130" t="str">
        <f t="shared" si="254"/>
        <v/>
      </c>
    </row>
    <row r="1131" spans="1:26" x14ac:dyDescent="0.2">
      <c r="A1131" s="1"/>
      <c r="B1131" s="1"/>
      <c r="C1131" s="1"/>
      <c r="D1131" s="1"/>
      <c r="E1131" s="1" t="s">
        <v>520</v>
      </c>
      <c r="F1131" s="1" t="s">
        <v>6</v>
      </c>
      <c r="G1131" s="1" t="s">
        <v>1192</v>
      </c>
      <c r="H1131">
        <f t="shared" si="253"/>
        <v>10</v>
      </c>
      <c r="I1131">
        <f>IF(ISBLANK(A1131),I1130/1,LOOKUP(Sheet1!G1131,FIPS!A$3:A$55,FIPS!C$3:C$55))</f>
        <v>12</v>
      </c>
      <c r="J1131" t="b">
        <f t="shared" si="257"/>
        <v>0</v>
      </c>
      <c r="K1131" t="str">
        <f t="shared" si="255"/>
        <v/>
      </c>
      <c r="L1131" t="b">
        <f t="shared" si="258"/>
        <v>1</v>
      </c>
      <c r="M1131" t="str">
        <f t="shared" si="256"/>
        <v>Winter Haven</v>
      </c>
      <c r="N1131">
        <f t="shared" si="259"/>
        <v>53</v>
      </c>
      <c r="O1131" t="b">
        <f t="shared" si="260"/>
        <v>0</v>
      </c>
      <c r="P1131" t="str">
        <f t="shared" si="261"/>
        <v/>
      </c>
      <c r="Q1131" t="str">
        <f t="shared" ca="1" si="262"/>
        <v/>
      </c>
      <c r="W1131">
        <v>78275</v>
      </c>
      <c r="Z1131" t="str">
        <f t="shared" si="254"/>
        <v/>
      </c>
    </row>
    <row r="1132" spans="1:26" x14ac:dyDescent="0.2">
      <c r="A1132" s="1"/>
      <c r="B1132" s="1"/>
      <c r="C1132" s="1"/>
      <c r="D1132" s="1"/>
      <c r="E1132" s="1" t="s">
        <v>8</v>
      </c>
      <c r="F1132" s="1" t="s">
        <v>9</v>
      </c>
      <c r="G1132" s="1" t="s">
        <v>974</v>
      </c>
      <c r="H1132">
        <f t="shared" si="253"/>
        <v>10</v>
      </c>
      <c r="I1132">
        <f>IF(ISBLANK(A1132),I1131/1,LOOKUP(Sheet1!G1132,FIPS!A$3:A$55,FIPS!C$3:C$55))</f>
        <v>12</v>
      </c>
      <c r="J1132" t="b">
        <f t="shared" si="257"/>
        <v>0</v>
      </c>
      <c r="K1132" t="str">
        <f t="shared" si="255"/>
        <v/>
      </c>
      <c r="L1132" t="b">
        <f t="shared" si="258"/>
        <v>0</v>
      </c>
      <c r="M1132" t="str">
        <f t="shared" si="256"/>
        <v/>
      </c>
      <c r="N1132">
        <f t="shared" si="259"/>
        <v>53</v>
      </c>
      <c r="O1132" t="b">
        <f t="shared" si="260"/>
        <v>1</v>
      </c>
      <c r="P1132">
        <f t="shared" si="261"/>
        <v>4</v>
      </c>
      <c r="Q1132" t="str">
        <f t="shared" ca="1" si="262"/>
        <v>004,035,046,115</v>
      </c>
      <c r="W1132">
        <v>99999</v>
      </c>
      <c r="Z1132" t="str">
        <f t="shared" si="254"/>
        <v/>
      </c>
    </row>
    <row r="1133" spans="1:26" x14ac:dyDescent="0.2">
      <c r="A1133" s="1"/>
      <c r="B1133" s="1" t="s">
        <v>162</v>
      </c>
      <c r="C1133" s="1" t="s">
        <v>17</v>
      </c>
      <c r="D1133" s="1" t="s">
        <v>18</v>
      </c>
      <c r="E1133" s="1"/>
      <c r="F1133" s="1"/>
      <c r="G1133" s="1" t="s">
        <v>1193</v>
      </c>
      <c r="H1133">
        <f t="shared" si="253"/>
        <v>10</v>
      </c>
      <c r="I1133">
        <f>IF(ISBLANK(A1133),I1132/1,LOOKUP(Sheet1!G1133,FIPS!A$3:A$55,FIPS!C$3:C$55))</f>
        <v>12</v>
      </c>
      <c r="J1133" t="b">
        <f t="shared" si="257"/>
        <v>1</v>
      </c>
      <c r="K1133" t="str">
        <f t="shared" si="255"/>
        <v>Putnam</v>
      </c>
      <c r="L1133" t="b">
        <f t="shared" si="258"/>
        <v>0</v>
      </c>
      <c r="M1133" t="str">
        <f t="shared" si="256"/>
        <v/>
      </c>
      <c r="N1133">
        <f t="shared" si="259"/>
        <v>54</v>
      </c>
      <c r="O1133" t="b">
        <f t="shared" si="260"/>
        <v>0</v>
      </c>
      <c r="P1133" t="str">
        <f t="shared" si="261"/>
        <v/>
      </c>
      <c r="Q1133" t="str">
        <f t="shared" ca="1" si="262"/>
        <v/>
      </c>
      <c r="T1133">
        <v>107</v>
      </c>
      <c r="U1133">
        <v>4</v>
      </c>
      <c r="V1133">
        <v>0</v>
      </c>
      <c r="Z1133" t="str">
        <f t="shared" si="254"/>
        <v/>
      </c>
    </row>
    <row r="1134" spans="1:26" x14ac:dyDescent="0.2">
      <c r="A1134" s="1"/>
      <c r="B1134" s="1"/>
      <c r="C1134" s="1"/>
      <c r="D1134" s="1"/>
      <c r="E1134" s="1" t="s">
        <v>68</v>
      </c>
      <c r="F1134" s="1" t="s">
        <v>6</v>
      </c>
      <c r="G1134" s="1" t="s">
        <v>1194</v>
      </c>
      <c r="H1134">
        <f t="shared" si="253"/>
        <v>10</v>
      </c>
      <c r="I1134">
        <f>IF(ISBLANK(A1134),I1133/1,LOOKUP(Sheet1!G1134,FIPS!A$3:A$55,FIPS!C$3:C$55))</f>
        <v>12</v>
      </c>
      <c r="J1134" t="b">
        <f t="shared" si="257"/>
        <v>0</v>
      </c>
      <c r="K1134" t="str">
        <f t="shared" si="255"/>
        <v/>
      </c>
      <c r="L1134" t="b">
        <f t="shared" si="258"/>
        <v>1</v>
      </c>
      <c r="M1134" t="str">
        <f t="shared" si="256"/>
        <v>Pal atka</v>
      </c>
      <c r="N1134">
        <f t="shared" si="259"/>
        <v>54</v>
      </c>
      <c r="O1134" t="b">
        <f t="shared" si="260"/>
        <v>0</v>
      </c>
      <c r="P1134" t="str">
        <f t="shared" si="261"/>
        <v/>
      </c>
      <c r="Q1134" t="str">
        <f t="shared" ca="1" si="262"/>
        <v/>
      </c>
      <c r="W1134">
        <v>53875</v>
      </c>
      <c r="Z1134" t="str">
        <f t="shared" si="254"/>
        <v/>
      </c>
    </row>
    <row r="1135" spans="1:26" x14ac:dyDescent="0.2">
      <c r="A1135" s="1"/>
      <c r="B1135" s="1"/>
      <c r="C1135" s="1"/>
      <c r="D1135" s="1"/>
      <c r="E1135" s="1" t="s">
        <v>8</v>
      </c>
      <c r="F1135" s="1" t="s">
        <v>9</v>
      </c>
      <c r="G1135" s="1" t="s">
        <v>974</v>
      </c>
      <c r="H1135">
        <f t="shared" si="253"/>
        <v>10</v>
      </c>
      <c r="I1135">
        <f>IF(ISBLANK(A1135),I1134/1,LOOKUP(Sheet1!G1135,FIPS!A$3:A$55,FIPS!C$3:C$55))</f>
        <v>12</v>
      </c>
      <c r="J1135" t="b">
        <f t="shared" si="257"/>
        <v>0</v>
      </c>
      <c r="K1135" t="str">
        <f t="shared" si="255"/>
        <v/>
      </c>
      <c r="L1135" t="b">
        <f t="shared" si="258"/>
        <v>0</v>
      </c>
      <c r="M1135" t="str">
        <f t="shared" si="256"/>
        <v/>
      </c>
      <c r="N1135">
        <f t="shared" si="259"/>
        <v>54</v>
      </c>
      <c r="O1135" t="b">
        <f t="shared" si="260"/>
        <v>1</v>
      </c>
      <c r="P1135">
        <f t="shared" si="261"/>
        <v>1</v>
      </c>
      <c r="Q1135" t="str">
        <f t="shared" ca="1" si="262"/>
        <v>077</v>
      </c>
      <c r="W1135">
        <v>99999</v>
      </c>
      <c r="Z1135" t="str">
        <f t="shared" si="254"/>
        <v/>
      </c>
    </row>
    <row r="1136" spans="1:26" x14ac:dyDescent="0.2">
      <c r="A1136" s="1"/>
      <c r="B1136" s="1" t="s">
        <v>164</v>
      </c>
      <c r="C1136" s="1" t="s">
        <v>392</v>
      </c>
      <c r="D1136" s="1" t="s">
        <v>26</v>
      </c>
      <c r="E1136" s="1"/>
      <c r="F1136" s="1"/>
      <c r="G1136" s="1" t="s">
        <v>1195</v>
      </c>
      <c r="H1136">
        <f t="shared" si="253"/>
        <v>10</v>
      </c>
      <c r="I1136">
        <f>IF(ISBLANK(A1136),I1135/1,LOOKUP(Sheet1!G1136,FIPS!A$3:A$55,FIPS!C$3:C$55))</f>
        <v>12</v>
      </c>
      <c r="J1136" t="b">
        <f t="shared" si="257"/>
        <v>1</v>
      </c>
      <c r="K1136" t="str">
        <f t="shared" si="255"/>
        <v>St. dohns</v>
      </c>
      <c r="L1136" t="b">
        <f t="shared" si="258"/>
        <v>0</v>
      </c>
      <c r="M1136" t="str">
        <f t="shared" si="256"/>
        <v/>
      </c>
      <c r="N1136">
        <f t="shared" si="259"/>
        <v>55</v>
      </c>
      <c r="O1136" t="b">
        <f t="shared" si="260"/>
        <v>0</v>
      </c>
      <c r="P1136" t="str">
        <f t="shared" si="261"/>
        <v/>
      </c>
      <c r="Q1136" t="str">
        <f t="shared" ca="1" si="262"/>
        <v/>
      </c>
      <c r="T1136">
        <v>109</v>
      </c>
      <c r="U1136">
        <v>4</v>
      </c>
      <c r="V1136">
        <v>3600</v>
      </c>
      <c r="Z1136" t="str">
        <f t="shared" si="254"/>
        <v/>
      </c>
    </row>
    <row r="1137" spans="1:26" x14ac:dyDescent="0.2">
      <c r="A1137" s="1"/>
      <c r="B1137" s="1"/>
      <c r="C1137" s="1"/>
      <c r="D1137" s="1"/>
      <c r="E1137" s="1" t="s">
        <v>53</v>
      </c>
      <c r="F1137" s="1" t="s">
        <v>6</v>
      </c>
      <c r="G1137" s="1" t="s">
        <v>1196</v>
      </c>
      <c r="H1137">
        <f t="shared" si="253"/>
        <v>10</v>
      </c>
      <c r="I1137">
        <f>IF(ISBLANK(A1137),I1136/1,LOOKUP(Sheet1!G1137,FIPS!A$3:A$55,FIPS!C$3:C$55))</f>
        <v>12</v>
      </c>
      <c r="J1137" t="b">
        <f t="shared" si="257"/>
        <v>0</v>
      </c>
      <c r="K1137" t="str">
        <f t="shared" si="255"/>
        <v/>
      </c>
      <c r="L1137" t="b">
        <f t="shared" si="258"/>
        <v>1</v>
      </c>
      <c r="M1137" t="str">
        <f t="shared" si="256"/>
        <v>St. Augustine</v>
      </c>
      <c r="N1137">
        <f t="shared" si="259"/>
        <v>55</v>
      </c>
      <c r="O1137" t="b">
        <f t="shared" si="260"/>
        <v>0</v>
      </c>
      <c r="P1137" t="str">
        <f t="shared" si="261"/>
        <v/>
      </c>
      <c r="Q1137" t="str">
        <f t="shared" ca="1" si="262"/>
        <v/>
      </c>
      <c r="W1137">
        <v>62500</v>
      </c>
      <c r="Z1137" t="str">
        <f t="shared" si="254"/>
        <v/>
      </c>
    </row>
    <row r="1138" spans="1:26" x14ac:dyDescent="0.2">
      <c r="A1138" s="1"/>
      <c r="B1138" s="1"/>
      <c r="C1138" s="1"/>
      <c r="D1138" s="1"/>
      <c r="E1138" s="1" t="s">
        <v>8</v>
      </c>
      <c r="F1138" s="1" t="s">
        <v>9</v>
      </c>
      <c r="G1138" s="1" t="s">
        <v>974</v>
      </c>
      <c r="H1138">
        <f t="shared" si="253"/>
        <v>10</v>
      </c>
      <c r="I1138">
        <f>IF(ISBLANK(A1138),I1137/1,LOOKUP(Sheet1!G1138,FIPS!A$3:A$55,FIPS!C$3:C$55))</f>
        <v>12</v>
      </c>
      <c r="J1138" t="b">
        <f t="shared" si="257"/>
        <v>0</v>
      </c>
      <c r="K1138" t="str">
        <f t="shared" si="255"/>
        <v/>
      </c>
      <c r="L1138" t="b">
        <f t="shared" si="258"/>
        <v>0</v>
      </c>
      <c r="M1138" t="str">
        <f t="shared" si="256"/>
        <v/>
      </c>
      <c r="N1138">
        <f t="shared" si="259"/>
        <v>55</v>
      </c>
      <c r="O1138" t="b">
        <f t="shared" si="260"/>
        <v>1</v>
      </c>
      <c r="P1138">
        <f t="shared" si="261"/>
        <v>1</v>
      </c>
      <c r="Q1138" t="str">
        <f t="shared" ca="1" si="262"/>
        <v>094</v>
      </c>
      <c r="W1138">
        <v>99999</v>
      </c>
      <c r="Z1138" t="str">
        <f t="shared" si="254"/>
        <v/>
      </c>
    </row>
    <row r="1139" spans="1:26" x14ac:dyDescent="0.2">
      <c r="A1139" s="1"/>
      <c r="B1139" s="1" t="s">
        <v>167</v>
      </c>
      <c r="C1139" s="1" t="s">
        <v>805</v>
      </c>
      <c r="D1139" s="1" t="s">
        <v>26</v>
      </c>
      <c r="E1139" s="1"/>
      <c r="F1139" s="1"/>
      <c r="G1139" s="1" t="s">
        <v>1197</v>
      </c>
      <c r="H1139">
        <f t="shared" si="253"/>
        <v>10</v>
      </c>
      <c r="I1139">
        <f>IF(ISBLANK(A1139),I1138/1,LOOKUP(Sheet1!G1139,FIPS!A$3:A$55,FIPS!C$3:C$55))</f>
        <v>12</v>
      </c>
      <c r="J1139" t="b">
        <f t="shared" si="257"/>
        <v>1</v>
      </c>
      <c r="K1139" t="str">
        <f t="shared" si="255"/>
        <v>St. Lucie</v>
      </c>
      <c r="L1139" t="b">
        <f t="shared" si="258"/>
        <v>0</v>
      </c>
      <c r="M1139" t="str">
        <f t="shared" si="256"/>
        <v/>
      </c>
      <c r="N1139">
        <f t="shared" si="259"/>
        <v>56</v>
      </c>
      <c r="O1139" t="b">
        <f t="shared" si="260"/>
        <v>0</v>
      </c>
      <c r="P1139" t="str">
        <f t="shared" si="261"/>
        <v/>
      </c>
      <c r="Q1139" t="str">
        <f t="shared" ca="1" si="262"/>
        <v/>
      </c>
      <c r="T1139">
        <v>111</v>
      </c>
      <c r="U1139">
        <v>3</v>
      </c>
      <c r="V1139">
        <v>2710</v>
      </c>
      <c r="Z1139" t="str">
        <f t="shared" si="254"/>
        <v/>
      </c>
    </row>
    <row r="1140" spans="1:26" x14ac:dyDescent="0.2">
      <c r="A1140" s="1"/>
      <c r="B1140" s="1"/>
      <c r="C1140" s="1"/>
      <c r="D1140" s="1"/>
      <c r="E1140" s="1" t="s">
        <v>90</v>
      </c>
      <c r="F1140" s="1" t="s">
        <v>35</v>
      </c>
      <c r="G1140" s="1" t="s">
        <v>1198</v>
      </c>
      <c r="H1140">
        <f t="shared" si="253"/>
        <v>10</v>
      </c>
      <c r="I1140">
        <f>IF(ISBLANK(A1140),I1139/1,LOOKUP(Sheet1!G1140,FIPS!A$3:A$55,FIPS!C$3:C$55))</f>
        <v>12</v>
      </c>
      <c r="J1140" t="b">
        <f t="shared" si="257"/>
        <v>0</v>
      </c>
      <c r="K1140" t="str">
        <f t="shared" si="255"/>
        <v/>
      </c>
      <c r="L1140" t="b">
        <f t="shared" si="258"/>
        <v>1</v>
      </c>
      <c r="M1140" t="str">
        <f t="shared" si="256"/>
        <v>Fort Pierce</v>
      </c>
      <c r="N1140">
        <f t="shared" si="259"/>
        <v>56</v>
      </c>
      <c r="O1140" t="b">
        <f t="shared" si="260"/>
        <v>0</v>
      </c>
      <c r="P1140" t="str">
        <f t="shared" si="261"/>
        <v/>
      </c>
      <c r="Q1140" t="str">
        <f t="shared" ca="1" si="262"/>
        <v/>
      </c>
      <c r="W1140">
        <v>24300</v>
      </c>
      <c r="Z1140" t="str">
        <f t="shared" si="254"/>
        <v/>
      </c>
    </row>
    <row r="1141" spans="1:26" x14ac:dyDescent="0.2">
      <c r="A1141" s="1"/>
      <c r="B1141" s="1"/>
      <c r="C1141" s="1"/>
      <c r="D1141" s="1"/>
      <c r="E1141" s="1" t="s">
        <v>1199</v>
      </c>
      <c r="F1141" s="1" t="s">
        <v>70</v>
      </c>
      <c r="G1141" s="1" t="s">
        <v>1200</v>
      </c>
      <c r="H1141">
        <f t="shared" si="253"/>
        <v>10</v>
      </c>
      <c r="I1141">
        <f>IF(ISBLANK(A1141),I1140/1,LOOKUP(Sheet1!G1141,FIPS!A$3:A$55,FIPS!C$3:C$55))</f>
        <v>12</v>
      </c>
      <c r="J1141" t="b">
        <f t="shared" si="257"/>
        <v>0</v>
      </c>
      <c r="K1141" t="str">
        <f t="shared" si="255"/>
        <v/>
      </c>
      <c r="L1141" t="b">
        <f t="shared" si="258"/>
        <v>1</v>
      </c>
      <c r="M1141" t="str">
        <f t="shared" si="256"/>
        <v>Port St. Lucie</v>
      </c>
      <c r="N1141">
        <f t="shared" si="259"/>
        <v>56</v>
      </c>
      <c r="O1141" t="b">
        <f t="shared" si="260"/>
        <v>0</v>
      </c>
      <c r="P1141" t="str">
        <f t="shared" si="261"/>
        <v/>
      </c>
      <c r="Q1141" t="str">
        <f t="shared" ca="1" si="262"/>
        <v/>
      </c>
      <c r="W1141">
        <v>50725</v>
      </c>
      <c r="Z1141" t="str">
        <f t="shared" si="254"/>
        <v/>
      </c>
    </row>
    <row r="1142" spans="1:26" x14ac:dyDescent="0.2">
      <c r="A1142" s="1"/>
      <c r="B1142" s="1"/>
      <c r="C1142" s="1"/>
      <c r="D1142" s="1"/>
      <c r="E1142" s="1" t="s">
        <v>8</v>
      </c>
      <c r="F1142" s="1" t="s">
        <v>9</v>
      </c>
      <c r="G1142" s="1" t="s">
        <v>974</v>
      </c>
      <c r="H1142">
        <f t="shared" si="253"/>
        <v>10</v>
      </c>
      <c r="I1142">
        <f>IF(ISBLANK(A1142),I1141/1,LOOKUP(Sheet1!G1142,FIPS!A$3:A$55,FIPS!C$3:C$55))</f>
        <v>12</v>
      </c>
      <c r="J1142" t="b">
        <f t="shared" si="257"/>
        <v>0</v>
      </c>
      <c r="K1142" t="str">
        <f t="shared" si="255"/>
        <v/>
      </c>
      <c r="L1142" t="b">
        <f t="shared" si="258"/>
        <v>0</v>
      </c>
      <c r="M1142" t="str">
        <f t="shared" si="256"/>
        <v/>
      </c>
      <c r="N1142">
        <f t="shared" si="259"/>
        <v>56</v>
      </c>
      <c r="O1142" t="b">
        <f t="shared" si="260"/>
        <v>1</v>
      </c>
      <c r="P1142">
        <f t="shared" si="261"/>
        <v>2</v>
      </c>
      <c r="Q1142" t="str">
        <f t="shared" ca="1" si="262"/>
        <v>030,0s8</v>
      </c>
      <c r="W1142">
        <v>99999</v>
      </c>
      <c r="Z1142" t="str">
        <f t="shared" si="254"/>
        <v/>
      </c>
    </row>
    <row r="1143" spans="1:26" x14ac:dyDescent="0.2">
      <c r="A1143" s="1"/>
      <c r="B1143" s="1" t="s">
        <v>169</v>
      </c>
      <c r="C1143" s="1" t="s">
        <v>870</v>
      </c>
      <c r="D1143" s="1" t="s">
        <v>26</v>
      </c>
      <c r="E1143" s="1" t="s">
        <v>8</v>
      </c>
      <c r="F1143" s="1" t="s">
        <v>9</v>
      </c>
      <c r="G1143" s="1" t="s">
        <v>1201</v>
      </c>
      <c r="H1143">
        <f t="shared" si="253"/>
        <v>10</v>
      </c>
      <c r="I1143">
        <f>IF(ISBLANK(A1143),I1142/1,LOOKUP(Sheet1!G1143,FIPS!A$3:A$55,FIPS!C$3:C$55))</f>
        <v>12</v>
      </c>
      <c r="J1143" t="b">
        <f t="shared" si="257"/>
        <v>1</v>
      </c>
      <c r="K1143" t="str">
        <f t="shared" si="255"/>
        <v>Santa Rosa</v>
      </c>
      <c r="L1143" t="b">
        <f t="shared" si="258"/>
        <v>0</v>
      </c>
      <c r="M1143" t="str">
        <f t="shared" si="256"/>
        <v/>
      </c>
      <c r="N1143">
        <f t="shared" si="259"/>
        <v>57</v>
      </c>
      <c r="O1143" t="b">
        <f t="shared" si="260"/>
        <v>0</v>
      </c>
      <c r="P1143" t="str">
        <f t="shared" si="261"/>
        <v/>
      </c>
      <c r="Q1143" t="str">
        <f t="shared" ca="1" si="262"/>
        <v/>
      </c>
      <c r="T1143">
        <v>113</v>
      </c>
      <c r="U1143">
        <v>4</v>
      </c>
      <c r="V1143">
        <v>6080</v>
      </c>
      <c r="Z1143" t="str">
        <f t="shared" si="254"/>
        <v/>
      </c>
    </row>
    <row r="1144" spans="1:26" x14ac:dyDescent="0.2">
      <c r="A1144" s="1"/>
      <c r="B1144" s="1" t="s">
        <v>172</v>
      </c>
      <c r="C1144" s="1" t="s">
        <v>585</v>
      </c>
      <c r="D1144" s="1" t="s">
        <v>26</v>
      </c>
      <c r="E1144" s="1"/>
      <c r="F1144" s="1"/>
      <c r="G1144" s="1" t="s">
        <v>1202</v>
      </c>
      <c r="H1144">
        <f t="shared" si="253"/>
        <v>10</v>
      </c>
      <c r="I1144">
        <f>IF(ISBLANK(A1144),I1143/1,LOOKUP(Sheet1!G1144,FIPS!A$3:A$55,FIPS!C$3:C$55))</f>
        <v>12</v>
      </c>
      <c r="J1144" t="b">
        <f t="shared" si="257"/>
        <v>1</v>
      </c>
      <c r="K1144" t="str">
        <f t="shared" si="255"/>
        <v>Sarasota</v>
      </c>
      <c r="L1144" t="b">
        <f t="shared" si="258"/>
        <v>0</v>
      </c>
      <c r="M1144" t="str">
        <f t="shared" si="256"/>
        <v/>
      </c>
      <c r="N1144">
        <f t="shared" si="259"/>
        <v>58</v>
      </c>
      <c r="O1144" t="b">
        <f t="shared" si="260"/>
        <v>0</v>
      </c>
      <c r="P1144" t="str">
        <f t="shared" si="261"/>
        <v/>
      </c>
      <c r="Q1144" t="str">
        <f t="shared" ca="1" si="262"/>
        <v/>
      </c>
      <c r="T1144">
        <v>115</v>
      </c>
      <c r="U1144">
        <v>2</v>
      </c>
      <c r="V1144">
        <v>7510</v>
      </c>
      <c r="Z1144" t="str">
        <f t="shared" si="254"/>
        <v/>
      </c>
    </row>
    <row r="1145" spans="1:26" x14ac:dyDescent="0.2">
      <c r="A1145" s="1"/>
      <c r="B1145" s="1"/>
      <c r="C1145" s="1"/>
      <c r="D1145" s="1"/>
      <c r="E1145" s="1" t="s">
        <v>367</v>
      </c>
      <c r="F1145" s="1" t="s">
        <v>6</v>
      </c>
      <c r="G1145" s="1" t="s">
        <v>1203</v>
      </c>
      <c r="H1145">
        <f t="shared" si="253"/>
        <v>10</v>
      </c>
      <c r="I1145">
        <f>IF(ISBLANK(A1145),I1144/1,LOOKUP(Sheet1!G1145,FIPS!A$3:A$55,FIPS!C$3:C$55))</f>
        <v>12</v>
      </c>
      <c r="J1145" t="b">
        <f t="shared" si="257"/>
        <v>0</v>
      </c>
      <c r="K1145" t="str">
        <f t="shared" si="255"/>
        <v/>
      </c>
      <c r="L1145" t="b">
        <f t="shared" si="258"/>
        <v>1</v>
      </c>
      <c r="M1145" t="str">
        <f t="shared" si="256"/>
        <v>North Port</v>
      </c>
      <c r="N1145">
        <f t="shared" si="259"/>
        <v>58</v>
      </c>
      <c r="O1145" t="b">
        <f t="shared" si="260"/>
        <v>0</v>
      </c>
      <c r="P1145" t="str">
        <f t="shared" si="261"/>
        <v/>
      </c>
      <c r="Q1145" t="str">
        <f t="shared" ca="1" si="262"/>
        <v/>
      </c>
      <c r="W1145">
        <v>49675</v>
      </c>
      <c r="Z1145" t="str">
        <f t="shared" si="254"/>
        <v/>
      </c>
    </row>
    <row r="1146" spans="1:26" x14ac:dyDescent="0.2">
      <c r="A1146" s="1"/>
      <c r="B1146" s="1"/>
      <c r="C1146" s="1"/>
      <c r="D1146" s="1"/>
      <c r="E1146" s="1" t="s">
        <v>737</v>
      </c>
      <c r="F1146" s="1" t="s">
        <v>70</v>
      </c>
      <c r="G1146" s="1" t="s">
        <v>1202</v>
      </c>
      <c r="H1146">
        <f t="shared" si="253"/>
        <v>10</v>
      </c>
      <c r="I1146">
        <f>IF(ISBLANK(A1146),I1145/1,LOOKUP(Sheet1!G1146,FIPS!A$3:A$55,FIPS!C$3:C$55))</f>
        <v>12</v>
      </c>
      <c r="J1146" t="b">
        <f t="shared" si="257"/>
        <v>0</v>
      </c>
      <c r="K1146" t="str">
        <f t="shared" si="255"/>
        <v/>
      </c>
      <c r="L1146" t="b">
        <f t="shared" si="258"/>
        <v>1</v>
      </c>
      <c r="M1146" t="str">
        <f t="shared" si="256"/>
        <v>Sarasota</v>
      </c>
      <c r="N1146">
        <f t="shared" si="259"/>
        <v>58</v>
      </c>
      <c r="O1146" t="b">
        <f t="shared" si="260"/>
        <v>0</v>
      </c>
      <c r="P1146" t="str">
        <f t="shared" si="261"/>
        <v/>
      </c>
      <c r="Q1146" t="str">
        <f t="shared" ca="1" si="262"/>
        <v/>
      </c>
      <c r="W1146">
        <v>64175</v>
      </c>
      <c r="Z1146" t="str">
        <f t="shared" si="254"/>
        <v/>
      </c>
    </row>
    <row r="1147" spans="1:26" x14ac:dyDescent="0.2">
      <c r="A1147" s="1"/>
      <c r="B1147" s="1"/>
      <c r="C1147" s="1"/>
      <c r="D1147" s="1"/>
      <c r="E1147" s="1" t="s">
        <v>656</v>
      </c>
      <c r="F1147" s="1" t="s">
        <v>6</v>
      </c>
      <c r="G1147" s="1" t="s">
        <v>1204</v>
      </c>
      <c r="H1147">
        <f t="shared" si="253"/>
        <v>10</v>
      </c>
      <c r="I1147">
        <f>IF(ISBLANK(A1147),I1146/1,LOOKUP(Sheet1!G1147,FIPS!A$3:A$55,FIPS!C$3:C$55))</f>
        <v>12</v>
      </c>
      <c r="J1147" t="b">
        <f t="shared" si="257"/>
        <v>0</v>
      </c>
      <c r="K1147" t="str">
        <f t="shared" si="255"/>
        <v/>
      </c>
      <c r="L1147" t="b">
        <f t="shared" si="258"/>
        <v>1</v>
      </c>
      <c r="M1147" t="str">
        <f t="shared" si="256"/>
        <v>Venice</v>
      </c>
      <c r="N1147">
        <f t="shared" si="259"/>
        <v>58</v>
      </c>
      <c r="O1147" t="b">
        <f t="shared" si="260"/>
        <v>0</v>
      </c>
      <c r="P1147" t="str">
        <f t="shared" si="261"/>
        <v/>
      </c>
      <c r="Q1147" t="str">
        <f t="shared" ca="1" si="262"/>
        <v/>
      </c>
      <c r="W1147">
        <v>73900</v>
      </c>
      <c r="Z1147" t="str">
        <f t="shared" si="254"/>
        <v/>
      </c>
    </row>
    <row r="1148" spans="1:26" x14ac:dyDescent="0.2">
      <c r="A1148" s="1"/>
      <c r="B1148" s="1"/>
      <c r="C1148" s="1"/>
      <c r="D1148" s="1"/>
      <c r="E1148" s="1" t="s">
        <v>8</v>
      </c>
      <c r="F1148" s="1" t="s">
        <v>9</v>
      </c>
      <c r="G1148" s="1" t="s">
        <v>974</v>
      </c>
      <c r="H1148">
        <f t="shared" si="253"/>
        <v>10</v>
      </c>
      <c r="I1148">
        <f>IF(ISBLANK(A1148),I1147/1,LOOKUP(Sheet1!G1148,FIPS!A$3:A$55,FIPS!C$3:C$55))</f>
        <v>12</v>
      </c>
      <c r="J1148" t="b">
        <f t="shared" si="257"/>
        <v>0</v>
      </c>
      <c r="K1148" t="str">
        <f t="shared" si="255"/>
        <v/>
      </c>
      <c r="L1148" t="b">
        <f t="shared" si="258"/>
        <v>0</v>
      </c>
      <c r="M1148" t="str">
        <f t="shared" si="256"/>
        <v/>
      </c>
      <c r="N1148">
        <f t="shared" si="259"/>
        <v>58</v>
      </c>
      <c r="O1148" t="b">
        <f t="shared" si="260"/>
        <v>1</v>
      </c>
      <c r="P1148">
        <f t="shared" si="261"/>
        <v>3</v>
      </c>
      <c r="Q1148" t="str">
        <f t="shared" ca="1" si="262"/>
        <v>069,098,111</v>
      </c>
      <c r="W1148">
        <v>99999</v>
      </c>
      <c r="Z1148" t="str">
        <f t="shared" si="254"/>
        <v/>
      </c>
    </row>
    <row r="1149" spans="1:26" x14ac:dyDescent="0.2">
      <c r="A1149" s="1"/>
      <c r="B1149" s="1" t="s">
        <v>174</v>
      </c>
      <c r="C1149" s="1" t="s">
        <v>782</v>
      </c>
      <c r="D1149" s="1" t="s">
        <v>26</v>
      </c>
      <c r="E1149" s="1"/>
      <c r="F1149" s="1"/>
      <c r="G1149" s="1" t="s">
        <v>1205</v>
      </c>
      <c r="H1149">
        <f t="shared" si="253"/>
        <v>10</v>
      </c>
      <c r="I1149">
        <f>IF(ISBLANK(A1149),I1148/1,LOOKUP(Sheet1!G1149,FIPS!A$3:A$55,FIPS!C$3:C$55))</f>
        <v>12</v>
      </c>
      <c r="J1149" t="b">
        <f t="shared" si="257"/>
        <v>1</v>
      </c>
      <c r="K1149" t="str">
        <f t="shared" si="255"/>
        <v>Seminole</v>
      </c>
      <c r="L1149" t="b">
        <f t="shared" si="258"/>
        <v>0</v>
      </c>
      <c r="M1149" t="str">
        <f t="shared" si="256"/>
        <v/>
      </c>
      <c r="N1149">
        <f t="shared" si="259"/>
        <v>59</v>
      </c>
      <c r="O1149" t="b">
        <f t="shared" si="260"/>
        <v>0</v>
      </c>
      <c r="P1149" t="str">
        <f t="shared" si="261"/>
        <v/>
      </c>
      <c r="Q1149" t="str">
        <f t="shared" ca="1" si="262"/>
        <v/>
      </c>
      <c r="T1149">
        <v>117</v>
      </c>
      <c r="U1149">
        <v>2</v>
      </c>
      <c r="V1149">
        <v>5960</v>
      </c>
      <c r="Z1149" t="str">
        <f t="shared" si="254"/>
        <v/>
      </c>
    </row>
    <row r="1150" spans="1:26" x14ac:dyDescent="0.2">
      <c r="A1150" s="1"/>
      <c r="B1150" s="1"/>
      <c r="C1150" s="1"/>
      <c r="D1150" s="1"/>
      <c r="E1150" s="1" t="s">
        <v>2</v>
      </c>
      <c r="F1150" s="1" t="s">
        <v>35</v>
      </c>
      <c r="G1150" s="1" t="s">
        <v>1206</v>
      </c>
      <c r="H1150">
        <f t="shared" ref="H1150:H1213" si="263">IF(ISBLANK(A1150),H1149/1,A1150)</f>
        <v>10</v>
      </c>
      <c r="I1150">
        <f>IF(ISBLANK(A1150),I1149/1,LOOKUP(Sheet1!G1150,FIPS!A$3:A$55,FIPS!C$3:C$55))</f>
        <v>12</v>
      </c>
      <c r="J1150" t="b">
        <f t="shared" si="257"/>
        <v>0</v>
      </c>
      <c r="K1150" t="str">
        <f t="shared" si="255"/>
        <v/>
      </c>
      <c r="L1150" t="b">
        <f t="shared" si="258"/>
        <v>1</v>
      </c>
      <c r="M1150" t="str">
        <f t="shared" si="256"/>
        <v>Altamonte Springs</v>
      </c>
      <c r="N1150">
        <f t="shared" si="259"/>
        <v>59</v>
      </c>
      <c r="O1150" t="b">
        <f t="shared" si="260"/>
        <v>0</v>
      </c>
      <c r="P1150" t="str">
        <f t="shared" si="261"/>
        <v/>
      </c>
      <c r="Q1150" t="str">
        <f t="shared" ca="1" si="262"/>
        <v/>
      </c>
      <c r="W1150">
        <v>950</v>
      </c>
      <c r="Z1150" t="str">
        <f t="shared" si="254"/>
        <v/>
      </c>
    </row>
    <row r="1151" spans="1:26" x14ac:dyDescent="0.2">
      <c r="A1151" s="1"/>
      <c r="B1151" s="1"/>
      <c r="C1151" s="1"/>
      <c r="D1151" s="1"/>
      <c r="E1151" s="1" t="s">
        <v>42</v>
      </c>
      <c r="F1151" s="1" t="s">
        <v>6</v>
      </c>
      <c r="G1151" s="1" t="s">
        <v>1207</v>
      </c>
      <c r="H1151">
        <f t="shared" si="263"/>
        <v>10</v>
      </c>
      <c r="I1151">
        <f>IF(ISBLANK(A1151),I1150/1,LOOKUP(Sheet1!G1151,FIPS!A$3:A$55,FIPS!C$3:C$55))</f>
        <v>12</v>
      </c>
      <c r="J1151" t="b">
        <f t="shared" si="257"/>
        <v>0</v>
      </c>
      <c r="K1151" t="str">
        <f t="shared" si="255"/>
        <v/>
      </c>
      <c r="L1151" t="b">
        <f t="shared" si="258"/>
        <v>1</v>
      </c>
      <c r="M1151" t="str">
        <f t="shared" si="256"/>
        <v>Casselberry</v>
      </c>
      <c r="N1151">
        <f t="shared" si="259"/>
        <v>59</v>
      </c>
      <c r="O1151" t="b">
        <f t="shared" si="260"/>
        <v>0</v>
      </c>
      <c r="P1151" t="str">
        <f t="shared" si="261"/>
        <v/>
      </c>
      <c r="Q1151" t="str">
        <f t="shared" ca="1" si="262"/>
        <v/>
      </c>
      <c r="W1151">
        <v>11050</v>
      </c>
      <c r="Z1151" t="str">
        <f t="shared" si="254"/>
        <v/>
      </c>
    </row>
    <row r="1152" spans="1:26" x14ac:dyDescent="0.2">
      <c r="A1152" s="1"/>
      <c r="B1152" s="1"/>
      <c r="C1152" s="1"/>
      <c r="D1152" s="1"/>
      <c r="E1152" s="1" t="s">
        <v>160</v>
      </c>
      <c r="F1152" s="1" t="s">
        <v>6</v>
      </c>
      <c r="G1152" s="1" t="s">
        <v>1208</v>
      </c>
      <c r="H1152">
        <f t="shared" si="263"/>
        <v>10</v>
      </c>
      <c r="I1152">
        <f>IF(ISBLANK(A1152),I1151/1,LOOKUP(Sheet1!G1152,FIPS!A$3:A$55,FIPS!C$3:C$55))</f>
        <v>12</v>
      </c>
      <c r="J1152" t="b">
        <f t="shared" si="257"/>
        <v>0</v>
      </c>
      <c r="K1152" t="str">
        <f t="shared" si="255"/>
        <v/>
      </c>
      <c r="L1152" t="b">
        <f t="shared" si="258"/>
        <v>1</v>
      </c>
      <c r="M1152" t="str">
        <f t="shared" si="256"/>
        <v>Longwood</v>
      </c>
      <c r="N1152">
        <f t="shared" si="259"/>
        <v>59</v>
      </c>
      <c r="O1152" t="b">
        <f t="shared" si="260"/>
        <v>0</v>
      </c>
      <c r="P1152" t="str">
        <f t="shared" si="261"/>
        <v/>
      </c>
      <c r="Q1152" t="str">
        <f t="shared" ca="1" si="262"/>
        <v/>
      </c>
      <c r="W1152">
        <v>41250</v>
      </c>
      <c r="Z1152" t="str">
        <f t="shared" si="254"/>
        <v/>
      </c>
    </row>
    <row r="1153" spans="1:26" x14ac:dyDescent="0.2">
      <c r="A1153" s="1"/>
      <c r="B1153" s="1"/>
      <c r="C1153" s="1"/>
      <c r="D1153" s="1"/>
      <c r="E1153" s="1" t="s">
        <v>461</v>
      </c>
      <c r="F1153" s="1" t="s">
        <v>6</v>
      </c>
      <c r="G1153" s="1" t="s">
        <v>1209</v>
      </c>
      <c r="H1153">
        <f t="shared" si="263"/>
        <v>10</v>
      </c>
      <c r="I1153">
        <f>IF(ISBLANK(A1153),I1152/1,LOOKUP(Sheet1!G1153,FIPS!A$3:A$55,FIPS!C$3:C$55))</f>
        <v>12</v>
      </c>
      <c r="J1153" t="b">
        <f t="shared" si="257"/>
        <v>0</v>
      </c>
      <c r="K1153" t="str">
        <f t="shared" si="255"/>
        <v/>
      </c>
      <c r="L1153" t="b">
        <f t="shared" si="258"/>
        <v>1</v>
      </c>
      <c r="M1153" t="str">
        <f t="shared" si="256"/>
        <v>Ovledo</v>
      </c>
      <c r="N1153">
        <f t="shared" si="259"/>
        <v>59</v>
      </c>
      <c r="O1153" t="b">
        <f t="shared" si="260"/>
        <v>0</v>
      </c>
      <c r="P1153" t="str">
        <f t="shared" si="261"/>
        <v/>
      </c>
      <c r="Q1153" t="str">
        <f t="shared" ca="1" si="262"/>
        <v/>
      </c>
      <c r="W1153">
        <v>53575</v>
      </c>
      <c r="Z1153" t="str">
        <f t="shared" si="254"/>
        <v/>
      </c>
    </row>
    <row r="1154" spans="1:26" x14ac:dyDescent="0.2">
      <c r="A1154" s="1"/>
      <c r="B1154" s="1"/>
      <c r="C1154" s="1"/>
      <c r="D1154" s="1"/>
      <c r="E1154" s="1" t="s">
        <v>510</v>
      </c>
      <c r="F1154" s="1" t="s">
        <v>35</v>
      </c>
      <c r="G1154" s="1" t="s">
        <v>1210</v>
      </c>
      <c r="H1154">
        <f t="shared" si="263"/>
        <v>10</v>
      </c>
      <c r="I1154">
        <f>IF(ISBLANK(A1154),I1153/1,LOOKUP(Sheet1!G1154,FIPS!A$3:A$55,FIPS!C$3:C$55))</f>
        <v>12</v>
      </c>
      <c r="J1154" t="b">
        <f t="shared" si="257"/>
        <v>0</v>
      </c>
      <c r="K1154" t="str">
        <f t="shared" si="255"/>
        <v/>
      </c>
      <c r="L1154" t="b">
        <f t="shared" si="258"/>
        <v>1</v>
      </c>
      <c r="M1154" t="str">
        <f t="shared" si="256"/>
        <v>Sanford</v>
      </c>
      <c r="N1154">
        <f t="shared" si="259"/>
        <v>59</v>
      </c>
      <c r="O1154" t="b">
        <f t="shared" si="260"/>
        <v>0</v>
      </c>
      <c r="P1154" t="str">
        <f t="shared" si="261"/>
        <v/>
      </c>
      <c r="Q1154" t="str">
        <f t="shared" ca="1" si="262"/>
        <v/>
      </c>
      <c r="W1154">
        <v>63650</v>
      </c>
      <c r="Z1154" t="str">
        <f t="shared" ref="Z1154:Z1217" si="264">IF(J1154,IF(T1154&gt;0,"",FALSE),IF(T1154&gt;0,TRUE,""))</f>
        <v/>
      </c>
    </row>
    <row r="1155" spans="1:26" x14ac:dyDescent="0.2">
      <c r="A1155" s="1"/>
      <c r="B1155" s="1"/>
      <c r="C1155" s="1"/>
      <c r="D1155" s="1"/>
      <c r="E1155" s="1" t="s">
        <v>522</v>
      </c>
      <c r="F1155" s="1" t="s">
        <v>6</v>
      </c>
      <c r="G1155" s="1" t="s">
        <v>1211</v>
      </c>
      <c r="H1155">
        <f t="shared" si="263"/>
        <v>10</v>
      </c>
      <c r="I1155">
        <f>IF(ISBLANK(A1155),I1154/1,LOOKUP(Sheet1!G1155,FIPS!A$3:A$55,FIPS!C$3:C$55))</f>
        <v>12</v>
      </c>
      <c r="J1155" t="b">
        <f t="shared" si="257"/>
        <v>0</v>
      </c>
      <c r="K1155" t="str">
        <f t="shared" ref="K1155:K1218" si="265">IF(J1155,TRIM(G1155),"")</f>
        <v/>
      </c>
      <c r="L1155" t="b">
        <f t="shared" si="258"/>
        <v>1</v>
      </c>
      <c r="M1155" t="str">
        <f t="shared" ref="M1155:M1218" si="266">IF(L1155,IF(ISERR(FIND(",",G1155)),TRIM(G1155),TRIM(LEFT(G1155,FIND(",",G1155)-1))),"")</f>
        <v>Winter Springs</v>
      </c>
      <c r="N1155">
        <f t="shared" si="259"/>
        <v>59</v>
      </c>
      <c r="O1155" t="b">
        <f t="shared" si="260"/>
        <v>0</v>
      </c>
      <c r="P1155" t="str">
        <f t="shared" si="261"/>
        <v/>
      </c>
      <c r="Q1155" t="str">
        <f t="shared" ca="1" si="262"/>
        <v/>
      </c>
      <c r="W1155">
        <v>78325</v>
      </c>
      <c r="Z1155" t="str">
        <f t="shared" si="264"/>
        <v/>
      </c>
    </row>
    <row r="1156" spans="1:26" x14ac:dyDescent="0.2">
      <c r="A1156" s="1"/>
      <c r="B1156" s="1"/>
      <c r="C1156" s="1"/>
      <c r="D1156" s="1"/>
      <c r="E1156" s="1" t="s">
        <v>8</v>
      </c>
      <c r="F1156" s="1" t="s">
        <v>9</v>
      </c>
      <c r="G1156" s="1" t="s">
        <v>974</v>
      </c>
      <c r="H1156">
        <f t="shared" si="263"/>
        <v>10</v>
      </c>
      <c r="I1156">
        <f>IF(ISBLANK(A1156),I1155/1,LOOKUP(Sheet1!G1156,FIPS!A$3:A$55,FIPS!C$3:C$55))</f>
        <v>12</v>
      </c>
      <c r="J1156" t="b">
        <f t="shared" si="257"/>
        <v>0</v>
      </c>
      <c r="K1156" t="str">
        <f t="shared" si="265"/>
        <v/>
      </c>
      <c r="L1156" t="b">
        <f t="shared" si="258"/>
        <v>0</v>
      </c>
      <c r="M1156" t="str">
        <f t="shared" si="266"/>
        <v/>
      </c>
      <c r="N1156">
        <f t="shared" si="259"/>
        <v>59</v>
      </c>
      <c r="O1156" t="b">
        <f t="shared" si="260"/>
        <v>1</v>
      </c>
      <c r="P1156">
        <f t="shared" si="261"/>
        <v>6</v>
      </c>
      <c r="Q1156" t="str">
        <f t="shared" ca="1" si="262"/>
        <v>001,011,053,076,097,117</v>
      </c>
      <c r="W1156">
        <v>99999</v>
      </c>
      <c r="Z1156" t="str">
        <f t="shared" si="264"/>
        <v/>
      </c>
    </row>
    <row r="1157" spans="1:26" x14ac:dyDescent="0.2">
      <c r="A1157" s="1"/>
      <c r="B1157" s="1" t="s">
        <v>177</v>
      </c>
      <c r="C1157" s="1" t="s">
        <v>17</v>
      </c>
      <c r="D1157" s="1" t="s">
        <v>18</v>
      </c>
      <c r="E1157" s="1" t="s">
        <v>8</v>
      </c>
      <c r="F1157" s="1" t="s">
        <v>9</v>
      </c>
      <c r="G1157" s="1" t="s">
        <v>178</v>
      </c>
      <c r="H1157">
        <f t="shared" si="263"/>
        <v>10</v>
      </c>
      <c r="I1157">
        <f>IF(ISBLANK(A1157),I1156/1,LOOKUP(Sheet1!G1157,FIPS!A$3:A$55,FIPS!C$3:C$55))</f>
        <v>12</v>
      </c>
      <c r="J1157" t="b">
        <f t="shared" si="257"/>
        <v>1</v>
      </c>
      <c r="K1157" t="str">
        <f t="shared" si="265"/>
        <v>Sumter</v>
      </c>
      <c r="L1157" t="b">
        <f t="shared" si="258"/>
        <v>0</v>
      </c>
      <c r="M1157" t="str">
        <f t="shared" si="266"/>
        <v/>
      </c>
      <c r="N1157">
        <f t="shared" si="259"/>
        <v>60</v>
      </c>
      <c r="O1157" t="b">
        <f t="shared" si="260"/>
        <v>0</v>
      </c>
      <c r="P1157" t="str">
        <f t="shared" si="261"/>
        <v/>
      </c>
      <c r="Q1157" t="str">
        <f t="shared" ca="1" si="262"/>
        <v/>
      </c>
      <c r="T1157">
        <v>119</v>
      </c>
      <c r="U1157">
        <v>5</v>
      </c>
      <c r="V1157">
        <v>0</v>
      </c>
      <c r="Z1157" t="str">
        <f t="shared" si="264"/>
        <v/>
      </c>
    </row>
    <row r="1158" spans="1:26" x14ac:dyDescent="0.2">
      <c r="A1158" s="1"/>
      <c r="B1158" s="1" t="s">
        <v>179</v>
      </c>
      <c r="C1158" s="1" t="s">
        <v>17</v>
      </c>
      <c r="D1158" s="1" t="s">
        <v>18</v>
      </c>
      <c r="E1158" s="1" t="s">
        <v>8</v>
      </c>
      <c r="F1158" s="1" t="s">
        <v>9</v>
      </c>
      <c r="G1158" s="1" t="s">
        <v>1212</v>
      </c>
      <c r="H1158">
        <f t="shared" si="263"/>
        <v>10</v>
      </c>
      <c r="I1158">
        <f>IF(ISBLANK(A1158),I1157/1,LOOKUP(Sheet1!G1158,FIPS!A$3:A$55,FIPS!C$3:C$55))</f>
        <v>12</v>
      </c>
      <c r="J1158" t="b">
        <f t="shared" si="257"/>
        <v>1</v>
      </c>
      <c r="K1158" t="str">
        <f t="shared" si="265"/>
        <v>Suwannee</v>
      </c>
      <c r="L1158" t="b">
        <f t="shared" si="258"/>
        <v>0</v>
      </c>
      <c r="M1158" t="str">
        <f t="shared" si="266"/>
        <v/>
      </c>
      <c r="N1158">
        <f t="shared" si="259"/>
        <v>61</v>
      </c>
      <c r="O1158" t="b">
        <f t="shared" si="260"/>
        <v>0</v>
      </c>
      <c r="P1158" t="str">
        <f t="shared" si="261"/>
        <v/>
      </c>
      <c r="Q1158" t="str">
        <f t="shared" ca="1" si="262"/>
        <v/>
      </c>
      <c r="T1158">
        <v>121</v>
      </c>
      <c r="U1158">
        <v>5</v>
      </c>
      <c r="V1158">
        <v>0</v>
      </c>
      <c r="Z1158" t="str">
        <f t="shared" si="264"/>
        <v/>
      </c>
    </row>
    <row r="1159" spans="1:26" x14ac:dyDescent="0.2">
      <c r="A1159" s="1"/>
      <c r="B1159" s="1" t="s">
        <v>182</v>
      </c>
      <c r="C1159" s="1" t="s">
        <v>17</v>
      </c>
      <c r="D1159" s="1" t="s">
        <v>18</v>
      </c>
      <c r="E1159" s="1" t="s">
        <v>8</v>
      </c>
      <c r="F1159" s="1" t="s">
        <v>9</v>
      </c>
      <c r="G1159" s="1" t="s">
        <v>1213</v>
      </c>
      <c r="H1159">
        <f t="shared" si="263"/>
        <v>10</v>
      </c>
      <c r="I1159">
        <f>IF(ISBLANK(A1159),I1158/1,LOOKUP(Sheet1!G1159,FIPS!A$3:A$55,FIPS!C$3:C$55))</f>
        <v>12</v>
      </c>
      <c r="J1159" t="b">
        <f t="shared" si="257"/>
        <v>1</v>
      </c>
      <c r="K1159" t="str">
        <f t="shared" si="265"/>
        <v>Taylor</v>
      </c>
      <c r="L1159" t="b">
        <f t="shared" si="258"/>
        <v>0</v>
      </c>
      <c r="M1159" t="str">
        <f t="shared" si="266"/>
        <v/>
      </c>
      <c r="N1159">
        <f t="shared" si="259"/>
        <v>62</v>
      </c>
      <c r="O1159" t="b">
        <f t="shared" si="260"/>
        <v>0</v>
      </c>
      <c r="P1159" t="str">
        <f t="shared" si="261"/>
        <v/>
      </c>
      <c r="Q1159" t="str">
        <f t="shared" ca="1" si="262"/>
        <v/>
      </c>
      <c r="T1159">
        <v>123</v>
      </c>
      <c r="U1159">
        <v>6</v>
      </c>
      <c r="V1159">
        <v>0</v>
      </c>
      <c r="Z1159" t="str">
        <f t="shared" si="264"/>
        <v/>
      </c>
    </row>
    <row r="1160" spans="1:26" x14ac:dyDescent="0.2">
      <c r="A1160" s="1"/>
      <c r="B1160" s="1" t="s">
        <v>170</v>
      </c>
      <c r="C1160" s="1" t="s">
        <v>17</v>
      </c>
      <c r="D1160" s="1" t="s">
        <v>18</v>
      </c>
      <c r="E1160" s="1" t="s">
        <v>8</v>
      </c>
      <c r="F1160" s="1" t="s">
        <v>9</v>
      </c>
      <c r="G1160" s="1" t="s">
        <v>370</v>
      </c>
      <c r="H1160">
        <f t="shared" si="263"/>
        <v>10</v>
      </c>
      <c r="I1160">
        <f>IF(ISBLANK(A1160),I1159/1,LOOKUP(Sheet1!G1160,FIPS!A$3:A$55,FIPS!C$3:C$55))</f>
        <v>12</v>
      </c>
      <c r="J1160" t="b">
        <f t="shared" si="257"/>
        <v>1</v>
      </c>
      <c r="K1160" t="str">
        <f t="shared" si="265"/>
        <v>Union</v>
      </c>
      <c r="L1160" t="b">
        <f t="shared" si="258"/>
        <v>0</v>
      </c>
      <c r="M1160" t="str">
        <f t="shared" si="266"/>
        <v/>
      </c>
      <c r="N1160">
        <f t="shared" si="259"/>
        <v>63</v>
      </c>
      <c r="O1160" t="b">
        <f t="shared" si="260"/>
        <v>0</v>
      </c>
      <c r="P1160" t="str">
        <f t="shared" si="261"/>
        <v/>
      </c>
      <c r="Q1160" t="str">
        <f t="shared" ca="1" si="262"/>
        <v/>
      </c>
      <c r="T1160">
        <v>125</v>
      </c>
      <c r="U1160">
        <v>6</v>
      </c>
      <c r="V1160">
        <v>0</v>
      </c>
      <c r="Z1160" t="str">
        <f t="shared" si="264"/>
        <v/>
      </c>
    </row>
    <row r="1161" spans="1:26" x14ac:dyDescent="0.2">
      <c r="A1161" s="1"/>
      <c r="B1161" s="1" t="s">
        <v>190</v>
      </c>
      <c r="C1161" s="1" t="s">
        <v>372</v>
      </c>
      <c r="D1161" s="1" t="s">
        <v>26</v>
      </c>
      <c r="E1161" s="1"/>
      <c r="F1161" s="1"/>
      <c r="G1161" s="1" t="s">
        <v>1214</v>
      </c>
      <c r="H1161">
        <f t="shared" si="263"/>
        <v>10</v>
      </c>
      <c r="I1161">
        <f>IF(ISBLANK(A1161),I1160/1,LOOKUP(Sheet1!G1161,FIPS!A$3:A$55,FIPS!C$3:C$55))</f>
        <v>12</v>
      </c>
      <c r="J1161" t="b">
        <f t="shared" si="257"/>
        <v>1</v>
      </c>
      <c r="K1161" t="str">
        <f t="shared" si="265"/>
        <v>Volusla</v>
      </c>
      <c r="L1161" t="b">
        <f t="shared" si="258"/>
        <v>0</v>
      </c>
      <c r="M1161" t="str">
        <f t="shared" si="266"/>
        <v/>
      </c>
      <c r="N1161">
        <f t="shared" si="259"/>
        <v>64</v>
      </c>
      <c r="O1161" t="b">
        <f t="shared" si="260"/>
        <v>0</v>
      </c>
      <c r="P1161" t="str">
        <f t="shared" si="261"/>
        <v/>
      </c>
      <c r="Q1161" t="str">
        <f t="shared" ca="1" si="262"/>
        <v/>
      </c>
      <c r="T1161">
        <v>127</v>
      </c>
      <c r="U1161">
        <v>2</v>
      </c>
      <c r="V1161">
        <v>2020</v>
      </c>
      <c r="Z1161" t="str">
        <f t="shared" si="264"/>
        <v/>
      </c>
    </row>
    <row r="1162" spans="1:26" x14ac:dyDescent="0.2">
      <c r="A1162" s="1"/>
      <c r="B1162" s="1"/>
      <c r="C1162" s="1"/>
      <c r="D1162" s="1"/>
      <c r="E1162" s="1" t="s">
        <v>63</v>
      </c>
      <c r="F1162" s="1" t="s">
        <v>70</v>
      </c>
      <c r="G1162" s="1" t="s">
        <v>1215</v>
      </c>
      <c r="H1162">
        <f t="shared" si="263"/>
        <v>10</v>
      </c>
      <c r="I1162">
        <f>IF(ISBLANK(A1162),I1161/1,LOOKUP(Sheet1!G1162,FIPS!A$3:A$55,FIPS!C$3:C$55))</f>
        <v>12</v>
      </c>
      <c r="J1162" t="b">
        <f t="shared" si="257"/>
        <v>0</v>
      </c>
      <c r="K1162" t="str">
        <f t="shared" si="265"/>
        <v/>
      </c>
      <c r="L1162" t="b">
        <f t="shared" si="258"/>
        <v>1</v>
      </c>
      <c r="M1162" t="str">
        <f t="shared" si="266"/>
        <v>Daytona Beach</v>
      </c>
      <c r="N1162">
        <f t="shared" si="259"/>
        <v>64</v>
      </c>
      <c r="O1162" t="b">
        <f t="shared" si="260"/>
        <v>0</v>
      </c>
      <c r="P1162" t="str">
        <f t="shared" si="261"/>
        <v/>
      </c>
      <c r="Q1162" t="str">
        <f t="shared" ca="1" si="262"/>
        <v/>
      </c>
      <c r="W1162">
        <v>16525</v>
      </c>
      <c r="Z1162" t="str">
        <f t="shared" si="264"/>
        <v/>
      </c>
    </row>
    <row r="1163" spans="1:26" x14ac:dyDescent="0.2">
      <c r="A1163" s="1"/>
      <c r="B1163" s="1"/>
      <c r="C1163" s="1"/>
      <c r="D1163" s="1"/>
      <c r="E1163" s="1" t="s">
        <v>67</v>
      </c>
      <c r="F1163" s="1" t="s">
        <v>6</v>
      </c>
      <c r="G1163" s="1" t="s">
        <v>1216</v>
      </c>
      <c r="H1163">
        <f t="shared" si="263"/>
        <v>10</v>
      </c>
      <c r="I1163">
        <f>IF(ISBLANK(A1163),I1162/1,LOOKUP(Sheet1!G1163,FIPS!A$3:A$55,FIPS!C$3:C$55))</f>
        <v>12</v>
      </c>
      <c r="J1163" t="b">
        <f t="shared" si="257"/>
        <v>0</v>
      </c>
      <c r="K1163" t="str">
        <f t="shared" si="265"/>
        <v/>
      </c>
      <c r="L1163" t="b">
        <f t="shared" si="258"/>
        <v>1</v>
      </c>
      <c r="M1163" t="str">
        <f t="shared" si="266"/>
        <v>DeLand</v>
      </c>
      <c r="N1163">
        <f t="shared" si="259"/>
        <v>64</v>
      </c>
      <c r="O1163" t="b">
        <f t="shared" si="260"/>
        <v>0</v>
      </c>
      <c r="P1163" t="str">
        <f t="shared" si="261"/>
        <v/>
      </c>
      <c r="Q1163" t="str">
        <f t="shared" ca="1" si="262"/>
        <v/>
      </c>
      <c r="W1163">
        <v>16875</v>
      </c>
      <c r="Z1163" t="str">
        <f t="shared" si="264"/>
        <v/>
      </c>
    </row>
    <row r="1164" spans="1:26" x14ac:dyDescent="0.2">
      <c r="A1164" s="1"/>
      <c r="B1164" s="1"/>
      <c r="C1164" s="1"/>
      <c r="D1164" s="1"/>
      <c r="E1164" s="1" t="s">
        <v>80</v>
      </c>
      <c r="F1164" s="1" t="s">
        <v>6</v>
      </c>
      <c r="G1164" s="1" t="s">
        <v>1217</v>
      </c>
      <c r="H1164">
        <f t="shared" si="263"/>
        <v>10</v>
      </c>
      <c r="I1164">
        <f>IF(ISBLANK(A1164),I1163/1,LOOKUP(Sheet1!G1164,FIPS!A$3:A$55,FIPS!C$3:C$55))</f>
        <v>12</v>
      </c>
      <c r="J1164" t="b">
        <f t="shared" si="257"/>
        <v>0</v>
      </c>
      <c r="K1164" t="str">
        <f t="shared" si="265"/>
        <v/>
      </c>
      <c r="L1164" t="b">
        <f t="shared" si="258"/>
        <v>1</v>
      </c>
      <c r="M1164" t="str">
        <f t="shared" si="266"/>
        <v>Edgewater</v>
      </c>
      <c r="N1164">
        <f t="shared" si="259"/>
        <v>64</v>
      </c>
      <c r="O1164" t="b">
        <f t="shared" si="260"/>
        <v>0</v>
      </c>
      <c r="P1164" t="str">
        <f t="shared" si="261"/>
        <v/>
      </c>
      <c r="Q1164" t="str">
        <f t="shared" ca="1" si="262"/>
        <v/>
      </c>
      <c r="W1164">
        <v>19825</v>
      </c>
      <c r="Z1164" t="str">
        <f t="shared" si="264"/>
        <v/>
      </c>
    </row>
    <row r="1165" spans="1:26" x14ac:dyDescent="0.2">
      <c r="A1165" s="1"/>
      <c r="B1165" s="1"/>
      <c r="C1165" s="1"/>
      <c r="D1165" s="1"/>
      <c r="E1165" s="1" t="s">
        <v>101</v>
      </c>
      <c r="F1165" s="1" t="s">
        <v>6</v>
      </c>
      <c r="G1165" s="1" t="s">
        <v>1218</v>
      </c>
      <c r="H1165">
        <f t="shared" si="263"/>
        <v>10</v>
      </c>
      <c r="I1165">
        <f>IF(ISBLANK(A1165),I1164/1,LOOKUP(Sheet1!G1165,FIPS!A$3:A$55,FIPS!C$3:C$55))</f>
        <v>12</v>
      </c>
      <c r="J1165" t="b">
        <f t="shared" si="257"/>
        <v>0</v>
      </c>
      <c r="K1165" t="str">
        <f t="shared" si="265"/>
        <v/>
      </c>
      <c r="L1165" t="b">
        <f t="shared" si="258"/>
        <v>1</v>
      </c>
      <c r="M1165" t="str">
        <f t="shared" si="266"/>
        <v>Holly Hill</v>
      </c>
      <c r="N1165">
        <f t="shared" si="259"/>
        <v>64</v>
      </c>
      <c r="O1165" t="b">
        <f t="shared" si="260"/>
        <v>0</v>
      </c>
      <c r="P1165" t="str">
        <f t="shared" si="261"/>
        <v/>
      </c>
      <c r="Q1165" t="str">
        <f t="shared" ca="1" si="262"/>
        <v/>
      </c>
      <c r="W1165">
        <v>31350</v>
      </c>
      <c r="Z1165" t="str">
        <f t="shared" si="264"/>
        <v/>
      </c>
    </row>
    <row r="1166" spans="1:26" x14ac:dyDescent="0.2">
      <c r="A1166" s="1"/>
      <c r="B1166" s="1"/>
      <c r="C1166" s="1"/>
      <c r="D1166" s="1"/>
      <c r="E1166" s="1" t="s">
        <v>170</v>
      </c>
      <c r="F1166" s="1" t="s">
        <v>6</v>
      </c>
      <c r="G1166" s="1" t="s">
        <v>1219</v>
      </c>
      <c r="H1166">
        <f t="shared" si="263"/>
        <v>10</v>
      </c>
      <c r="I1166">
        <f>IF(ISBLANK(A1166),I1165/1,LOOKUP(Sheet1!G1166,FIPS!A$3:A$55,FIPS!C$3:C$55))</f>
        <v>12</v>
      </c>
      <c r="J1166" t="b">
        <f t="shared" si="257"/>
        <v>0</v>
      </c>
      <c r="K1166" t="str">
        <f t="shared" si="265"/>
        <v/>
      </c>
      <c r="L1166" t="b">
        <f t="shared" si="258"/>
        <v>1</v>
      </c>
      <c r="M1166" t="str">
        <f t="shared" si="266"/>
        <v>New Smyrna Beach</v>
      </c>
      <c r="N1166">
        <f t="shared" si="259"/>
        <v>64</v>
      </c>
      <c r="O1166" t="b">
        <f t="shared" si="260"/>
        <v>0</v>
      </c>
      <c r="P1166" t="str">
        <f t="shared" si="261"/>
        <v/>
      </c>
      <c r="Q1166" t="str">
        <f t="shared" ca="1" si="262"/>
        <v/>
      </c>
      <c r="W1166">
        <v>48625</v>
      </c>
      <c r="Z1166" t="str">
        <f t="shared" si="264"/>
        <v/>
      </c>
    </row>
    <row r="1167" spans="1:26" x14ac:dyDescent="0.2">
      <c r="A1167" s="1"/>
      <c r="B1167" s="1"/>
      <c r="C1167" s="1"/>
      <c r="D1167" s="1"/>
      <c r="E1167" s="1" t="s">
        <v>379</v>
      </c>
      <c r="F1167" s="1" t="s">
        <v>35</v>
      </c>
      <c r="G1167" s="1" t="s">
        <v>1220</v>
      </c>
      <c r="H1167">
        <f t="shared" si="263"/>
        <v>10</v>
      </c>
      <c r="I1167">
        <f>IF(ISBLANK(A1167),I1166/1,LOOKUP(Sheet1!G1167,FIPS!A$3:A$55,FIPS!C$3:C$55))</f>
        <v>12</v>
      </c>
      <c r="J1167" t="b">
        <f t="shared" si="257"/>
        <v>0</v>
      </c>
      <c r="K1167" t="str">
        <f t="shared" si="265"/>
        <v/>
      </c>
      <c r="L1167" t="b">
        <f t="shared" si="258"/>
        <v>1</v>
      </c>
      <c r="M1167" t="str">
        <f t="shared" si="266"/>
        <v>Ormond Beach</v>
      </c>
      <c r="N1167">
        <f t="shared" si="259"/>
        <v>64</v>
      </c>
      <c r="O1167" t="b">
        <f t="shared" si="260"/>
        <v>0</v>
      </c>
      <c r="P1167" t="str">
        <f t="shared" si="261"/>
        <v/>
      </c>
      <c r="Q1167" t="str">
        <f t="shared" ca="1" si="262"/>
        <v/>
      </c>
      <c r="W1167">
        <v>53150</v>
      </c>
      <c r="Z1167" t="str">
        <f t="shared" si="264"/>
        <v/>
      </c>
    </row>
    <row r="1168" spans="1:26" x14ac:dyDescent="0.2">
      <c r="A1168" s="1"/>
      <c r="B1168" s="1"/>
      <c r="C1168" s="1"/>
      <c r="D1168" s="1"/>
      <c r="E1168" s="1" t="s">
        <v>735</v>
      </c>
      <c r="F1168" s="1" t="s">
        <v>35</v>
      </c>
      <c r="G1168" s="1" t="s">
        <v>1221</v>
      </c>
      <c r="H1168">
        <f t="shared" si="263"/>
        <v>10</v>
      </c>
      <c r="I1168">
        <f>IF(ISBLANK(A1168),I1167/1,LOOKUP(Sheet1!G1168,FIPS!A$3:A$55,FIPS!C$3:C$55))</f>
        <v>12</v>
      </c>
      <c r="J1168" t="b">
        <f t="shared" si="257"/>
        <v>0</v>
      </c>
      <c r="K1168" t="str">
        <f t="shared" si="265"/>
        <v/>
      </c>
      <c r="L1168" t="b">
        <f t="shared" si="258"/>
        <v>1</v>
      </c>
      <c r="M1168" t="str">
        <f t="shared" si="266"/>
        <v>Port Orange</v>
      </c>
      <c r="N1168">
        <f t="shared" si="259"/>
        <v>64</v>
      </c>
      <c r="O1168" t="b">
        <f t="shared" si="260"/>
        <v>0</v>
      </c>
      <c r="P1168" t="str">
        <f t="shared" si="261"/>
        <v/>
      </c>
      <c r="Q1168" t="str">
        <f t="shared" ca="1" si="262"/>
        <v/>
      </c>
      <c r="W1168">
        <v>58575</v>
      </c>
      <c r="Z1168" t="str">
        <f t="shared" si="264"/>
        <v/>
      </c>
    </row>
    <row r="1169" spans="1:26" x14ac:dyDescent="0.2">
      <c r="A1169" s="1"/>
      <c r="B1169" s="1"/>
      <c r="C1169" s="1"/>
      <c r="D1169" s="1"/>
      <c r="E1169" s="1" t="s">
        <v>361</v>
      </c>
      <c r="F1169" s="1" t="s">
        <v>6</v>
      </c>
      <c r="G1169" s="1" t="s">
        <v>1222</v>
      </c>
      <c r="H1169">
        <f t="shared" si="263"/>
        <v>10</v>
      </c>
      <c r="I1169">
        <f>IF(ISBLANK(A1169),I1168/1,LOOKUP(Sheet1!G1169,FIPS!A$3:A$55,FIPS!C$3:C$55))</f>
        <v>12</v>
      </c>
      <c r="J1169" t="b">
        <f t="shared" si="257"/>
        <v>0</v>
      </c>
      <c r="K1169" t="str">
        <f t="shared" si="265"/>
        <v/>
      </c>
      <c r="L1169" t="b">
        <f t="shared" si="258"/>
        <v>1</v>
      </c>
      <c r="M1169" t="str">
        <f t="shared" si="266"/>
        <v>South Oaytona</v>
      </c>
      <c r="N1169">
        <f t="shared" si="259"/>
        <v>64</v>
      </c>
      <c r="O1169" t="b">
        <f t="shared" si="260"/>
        <v>0</v>
      </c>
      <c r="P1169" t="str">
        <f t="shared" si="261"/>
        <v/>
      </c>
      <c r="Q1169" t="str">
        <f t="shared" ca="1" si="262"/>
        <v/>
      </c>
      <c r="W1169">
        <v>67325</v>
      </c>
      <c r="Z1169" t="str">
        <f t="shared" si="264"/>
        <v/>
      </c>
    </row>
    <row r="1170" spans="1:26" x14ac:dyDescent="0.2">
      <c r="A1170" s="1"/>
      <c r="B1170" s="1"/>
      <c r="C1170" s="1"/>
      <c r="D1170" s="1"/>
      <c r="E1170" s="1" t="s">
        <v>8</v>
      </c>
      <c r="F1170" s="1" t="s">
        <v>9</v>
      </c>
      <c r="G1170" s="1" t="s">
        <v>974</v>
      </c>
      <c r="H1170">
        <f t="shared" si="263"/>
        <v>10</v>
      </c>
      <c r="I1170">
        <f>IF(ISBLANK(A1170),I1169/1,LOOKUP(Sheet1!G1170,FIPS!A$3:A$55,FIPS!C$3:C$55))</f>
        <v>12</v>
      </c>
      <c r="J1170" t="b">
        <f t="shared" si="257"/>
        <v>0</v>
      </c>
      <c r="K1170" t="str">
        <f t="shared" si="265"/>
        <v/>
      </c>
      <c r="L1170" t="b">
        <f t="shared" si="258"/>
        <v>0</v>
      </c>
      <c r="M1170" t="str">
        <f t="shared" si="266"/>
        <v/>
      </c>
      <c r="N1170">
        <f t="shared" si="259"/>
        <v>64</v>
      </c>
      <c r="O1170" t="b">
        <f t="shared" si="260"/>
        <v>1</v>
      </c>
      <c r="P1170">
        <f t="shared" si="261"/>
        <v>8</v>
      </c>
      <c r="Q1170" t="str">
        <f t="shared" ca="1" si="262"/>
        <v>021,023,026,038,063,075,087,100</v>
      </c>
      <c r="W1170">
        <v>99999</v>
      </c>
      <c r="Z1170" t="str">
        <f t="shared" si="264"/>
        <v/>
      </c>
    </row>
    <row r="1171" spans="1:26" x14ac:dyDescent="0.2">
      <c r="A1171" s="1"/>
      <c r="B1171" s="1" t="s">
        <v>193</v>
      </c>
      <c r="C1171" s="1" t="s">
        <v>17</v>
      </c>
      <c r="D1171" s="1" t="s">
        <v>18</v>
      </c>
      <c r="E1171" s="1" t="s">
        <v>8</v>
      </c>
      <c r="F1171" s="1" t="s">
        <v>9</v>
      </c>
      <c r="G1171" s="1" t="s">
        <v>1223</v>
      </c>
      <c r="H1171">
        <f t="shared" si="263"/>
        <v>10</v>
      </c>
      <c r="I1171">
        <f>IF(ISBLANK(A1171),I1170/1,LOOKUP(Sheet1!G1171,FIPS!A$3:A$55,FIPS!C$3:C$55))</f>
        <v>12</v>
      </c>
      <c r="J1171" t="b">
        <f t="shared" ref="J1171:J1234" si="267">NOT(ISBLANK(B1171))</f>
        <v>1</v>
      </c>
      <c r="K1171" t="str">
        <f t="shared" si="265"/>
        <v>Wakulla</v>
      </c>
      <c r="L1171" t="b">
        <f t="shared" ref="L1171:L1234" si="268">IF(NOT(J1171),AND(NOT(ISBLANK(E1171)),E1171&lt;&gt;"999"),FALSE())</f>
        <v>0</v>
      </c>
      <c r="M1171" t="str">
        <f t="shared" si="266"/>
        <v/>
      </c>
      <c r="N1171">
        <f t="shared" si="259"/>
        <v>65</v>
      </c>
      <c r="O1171" t="b">
        <f t="shared" si="260"/>
        <v>0</v>
      </c>
      <c r="P1171" t="str">
        <f t="shared" si="261"/>
        <v/>
      </c>
      <c r="Q1171" t="str">
        <f t="shared" ca="1" si="262"/>
        <v/>
      </c>
      <c r="T1171">
        <v>129</v>
      </c>
      <c r="U1171">
        <v>6</v>
      </c>
      <c r="V1171">
        <v>0</v>
      </c>
      <c r="Z1171" t="str">
        <f t="shared" si="264"/>
        <v/>
      </c>
    </row>
    <row r="1172" spans="1:26" x14ac:dyDescent="0.2">
      <c r="A1172" s="1"/>
      <c r="B1172" s="1" t="s">
        <v>195</v>
      </c>
      <c r="C1172" s="1" t="s">
        <v>17</v>
      </c>
      <c r="D1172" s="1" t="s">
        <v>18</v>
      </c>
      <c r="E1172" s="1" t="s">
        <v>8</v>
      </c>
      <c r="F1172" s="1" t="s">
        <v>9</v>
      </c>
      <c r="G1172" s="1" t="s">
        <v>1224</v>
      </c>
      <c r="H1172">
        <f t="shared" si="263"/>
        <v>10</v>
      </c>
      <c r="I1172">
        <f>IF(ISBLANK(A1172),I1171/1,LOOKUP(Sheet1!G1172,FIPS!A$3:A$55,FIPS!C$3:C$55))</f>
        <v>12</v>
      </c>
      <c r="J1172" t="b">
        <f t="shared" si="267"/>
        <v>1</v>
      </c>
      <c r="K1172" t="str">
        <f t="shared" si="265"/>
        <v>Walton</v>
      </c>
      <c r="L1172" t="b">
        <f t="shared" si="268"/>
        <v>0</v>
      </c>
      <c r="M1172" t="str">
        <f t="shared" si="266"/>
        <v/>
      </c>
      <c r="N1172">
        <f t="shared" si="259"/>
        <v>66</v>
      </c>
      <c r="O1172" t="b">
        <f t="shared" si="260"/>
        <v>0</v>
      </c>
      <c r="P1172" t="str">
        <f t="shared" si="261"/>
        <v/>
      </c>
      <c r="Q1172" t="str">
        <f t="shared" ca="1" si="262"/>
        <v/>
      </c>
      <c r="T1172">
        <v>131</v>
      </c>
      <c r="U1172">
        <v>5</v>
      </c>
      <c r="V1172">
        <v>0</v>
      </c>
      <c r="Z1172" t="str">
        <f t="shared" si="264"/>
        <v/>
      </c>
    </row>
    <row r="1173" spans="1:26" x14ac:dyDescent="0.2">
      <c r="A1173" s="1"/>
      <c r="B1173" s="1" t="s">
        <v>197</v>
      </c>
      <c r="C1173" s="1" t="s">
        <v>17</v>
      </c>
      <c r="D1173" s="1" t="s">
        <v>18</v>
      </c>
      <c r="E1173" s="1" t="s">
        <v>8</v>
      </c>
      <c r="F1173" s="1" t="s">
        <v>9</v>
      </c>
      <c r="G1173" s="1" t="s">
        <v>194</v>
      </c>
      <c r="H1173">
        <f t="shared" si="263"/>
        <v>10</v>
      </c>
      <c r="I1173">
        <f>IF(ISBLANK(A1173),I1172/1,LOOKUP(Sheet1!G1173,FIPS!A$3:A$55,FIPS!C$3:C$55))</f>
        <v>12</v>
      </c>
      <c r="J1173" t="b">
        <f t="shared" si="267"/>
        <v>1</v>
      </c>
      <c r="K1173" t="str">
        <f t="shared" si="265"/>
        <v>Washington</v>
      </c>
      <c r="L1173" t="b">
        <f t="shared" si="268"/>
        <v>0</v>
      </c>
      <c r="M1173" t="str">
        <f t="shared" si="266"/>
        <v/>
      </c>
      <c r="N1173">
        <f t="shared" si="259"/>
        <v>67</v>
      </c>
      <c r="O1173" t="b">
        <f t="shared" si="260"/>
        <v>0</v>
      </c>
      <c r="P1173" t="str">
        <f t="shared" si="261"/>
        <v/>
      </c>
      <c r="Q1173" t="str">
        <f t="shared" ca="1" si="262"/>
        <v/>
      </c>
      <c r="T1173">
        <v>133</v>
      </c>
      <c r="U1173">
        <v>6</v>
      </c>
      <c r="V1173">
        <v>0</v>
      </c>
      <c r="Z1173" t="str">
        <f t="shared" si="264"/>
        <v/>
      </c>
    </row>
    <row r="1174" spans="1:26" x14ac:dyDescent="0.2">
      <c r="A1174" s="1" t="s">
        <v>1225</v>
      </c>
      <c r="B1174" s="1"/>
      <c r="C1174" s="1"/>
      <c r="D1174" s="1"/>
      <c r="E1174" s="1"/>
      <c r="F1174" s="1"/>
      <c r="G1174" s="1" t="s">
        <v>1226</v>
      </c>
      <c r="H1174" t="str">
        <f t="shared" si="263"/>
        <v>11</v>
      </c>
      <c r="I1174">
        <f>IF(ISBLANK(A1174),I1173/1,LOOKUP(Sheet1!G1174,FIPS!A$3:A$55,FIPS!C$3:C$55))</f>
        <v>13</v>
      </c>
      <c r="J1174" t="b">
        <f t="shared" si="267"/>
        <v>0</v>
      </c>
      <c r="K1174" t="str">
        <f t="shared" si="265"/>
        <v/>
      </c>
      <c r="L1174" t="b">
        <f t="shared" si="268"/>
        <v>0</v>
      </c>
      <c r="M1174" t="str">
        <f t="shared" si="266"/>
        <v/>
      </c>
      <c r="N1174" t="str">
        <f t="shared" si="259"/>
        <v/>
      </c>
      <c r="O1174" t="b">
        <f t="shared" si="260"/>
        <v>0</v>
      </c>
      <c r="P1174" t="str">
        <f t="shared" si="261"/>
        <v/>
      </c>
      <c r="Q1174" t="str">
        <f t="shared" ca="1" si="262"/>
        <v/>
      </c>
      <c r="S1174">
        <v>13</v>
      </c>
      <c r="Z1174" t="str">
        <f t="shared" si="264"/>
        <v/>
      </c>
    </row>
    <row r="1175" spans="1:26" x14ac:dyDescent="0.2">
      <c r="A1175" s="1"/>
      <c r="B1175" s="1" t="s">
        <v>2</v>
      </c>
      <c r="C1175" s="1" t="s">
        <v>17</v>
      </c>
      <c r="D1175" s="1" t="s">
        <v>18</v>
      </c>
      <c r="E1175" s="1" t="s">
        <v>8</v>
      </c>
      <c r="F1175" s="1" t="s">
        <v>9</v>
      </c>
      <c r="G1175" s="1" t="s">
        <v>4730</v>
      </c>
      <c r="H1175">
        <f t="shared" si="263"/>
        <v>11</v>
      </c>
      <c r="I1175">
        <f>IF(ISBLANK(A1175),I1174/1,LOOKUP(Sheet1!G1175,FIPS!A$3:A$55,FIPS!C$3:C$55))</f>
        <v>13</v>
      </c>
      <c r="J1175" t="b">
        <f t="shared" si="267"/>
        <v>1</v>
      </c>
      <c r="K1175" t="str">
        <f t="shared" si="265"/>
        <v>Appling</v>
      </c>
      <c r="L1175" t="b">
        <f t="shared" si="268"/>
        <v>0</v>
      </c>
      <c r="M1175" t="str">
        <f t="shared" si="266"/>
        <v/>
      </c>
      <c r="N1175">
        <f t="shared" ref="N1175:N1238" si="269">IF(ISBLANK(A1175),IF(ISBLANK(B1175),N1174,B1175/1),"")</f>
        <v>1</v>
      </c>
      <c r="O1175" t="b">
        <f t="shared" ref="O1175:O1238" si="270">AND(ISNUMBER(N1175),E1175="999",NOT(J1175))</f>
        <v>0</v>
      </c>
      <c r="P1175" t="str">
        <f t="shared" ref="P1175:P1238" si="271">IF(O1175,17-MATCH(N1175-1,N1157:N1174),"")</f>
        <v/>
      </c>
      <c r="Q1175" t="str">
        <f t="shared" ref="Q1175:Q1238" ca="1" si="272">IF(O1175,_xlfn.TEXTJOIN(",",TRUE,INDIRECT(_xlfn.CONCAT("E",(ROW()-P1175),":E",(ROW()-1)),TRUE)),"")</f>
        <v/>
      </c>
      <c r="T1175">
        <v>1</v>
      </c>
      <c r="U1175">
        <v>6</v>
      </c>
      <c r="V1175">
        <v>0</v>
      </c>
      <c r="Z1175" t="str">
        <f t="shared" si="264"/>
        <v/>
      </c>
    </row>
    <row r="1176" spans="1:26" x14ac:dyDescent="0.2">
      <c r="A1176" s="1"/>
      <c r="B1176" s="1" t="s">
        <v>11</v>
      </c>
      <c r="C1176" s="1" t="s">
        <v>17</v>
      </c>
      <c r="D1176" s="1" t="s">
        <v>18</v>
      </c>
      <c r="E1176" s="1" t="s">
        <v>8</v>
      </c>
      <c r="F1176" s="1" t="s">
        <v>9</v>
      </c>
      <c r="G1176" s="1" t="s">
        <v>1227</v>
      </c>
      <c r="H1176">
        <f t="shared" si="263"/>
        <v>11</v>
      </c>
      <c r="I1176">
        <f>IF(ISBLANK(A1176),I1175/1,LOOKUP(Sheet1!G1176,FIPS!A$3:A$55,FIPS!C$3:C$55))</f>
        <v>13</v>
      </c>
      <c r="J1176" t="b">
        <f t="shared" si="267"/>
        <v>1</v>
      </c>
      <c r="K1176" t="str">
        <f t="shared" si="265"/>
        <v>Atkinson</v>
      </c>
      <c r="L1176" t="b">
        <f t="shared" si="268"/>
        <v>0</v>
      </c>
      <c r="M1176" t="str">
        <f t="shared" si="266"/>
        <v/>
      </c>
      <c r="N1176">
        <f t="shared" si="269"/>
        <v>2</v>
      </c>
      <c r="O1176" t="b">
        <f t="shared" si="270"/>
        <v>0</v>
      </c>
      <c r="P1176" t="str">
        <f t="shared" si="271"/>
        <v/>
      </c>
      <c r="Q1176" t="str">
        <f t="shared" ca="1" si="272"/>
        <v/>
      </c>
      <c r="T1176">
        <v>3</v>
      </c>
      <c r="U1176">
        <v>6</v>
      </c>
      <c r="V1176">
        <v>0</v>
      </c>
      <c r="Z1176" t="str">
        <f t="shared" si="264"/>
        <v/>
      </c>
    </row>
    <row r="1177" spans="1:26" x14ac:dyDescent="0.2">
      <c r="A1177" s="1"/>
      <c r="B1177" s="1" t="s">
        <v>16</v>
      </c>
      <c r="C1177" s="1" t="s">
        <v>17</v>
      </c>
      <c r="D1177" s="1" t="s">
        <v>18</v>
      </c>
      <c r="E1177" s="1" t="s">
        <v>8</v>
      </c>
      <c r="F1177" s="1" t="s">
        <v>9</v>
      </c>
      <c r="G1177" s="1" t="s">
        <v>1228</v>
      </c>
      <c r="H1177">
        <f t="shared" si="263"/>
        <v>11</v>
      </c>
      <c r="I1177">
        <f>IF(ISBLANK(A1177),I1176/1,LOOKUP(Sheet1!G1177,FIPS!A$3:A$55,FIPS!C$3:C$55))</f>
        <v>13</v>
      </c>
      <c r="J1177" t="b">
        <f t="shared" si="267"/>
        <v>1</v>
      </c>
      <c r="K1177" t="str">
        <f t="shared" si="265"/>
        <v>Bacon</v>
      </c>
      <c r="L1177" t="b">
        <f t="shared" si="268"/>
        <v>0</v>
      </c>
      <c r="M1177" t="str">
        <f t="shared" si="266"/>
        <v/>
      </c>
      <c r="N1177">
        <f t="shared" si="269"/>
        <v>3</v>
      </c>
      <c r="O1177" t="b">
        <f t="shared" si="270"/>
        <v>0</v>
      </c>
      <c r="P1177" t="str">
        <f t="shared" si="271"/>
        <v/>
      </c>
      <c r="Q1177" t="str">
        <f t="shared" ca="1" si="272"/>
        <v/>
      </c>
      <c r="T1177">
        <v>5</v>
      </c>
      <c r="U1177">
        <v>6</v>
      </c>
      <c r="V1177">
        <v>0</v>
      </c>
      <c r="Z1177" t="str">
        <f t="shared" si="264"/>
        <v/>
      </c>
    </row>
    <row r="1178" spans="1:26" x14ac:dyDescent="0.2">
      <c r="A1178" s="1"/>
      <c r="B1178" s="1" t="s">
        <v>22</v>
      </c>
      <c r="C1178" s="1" t="s">
        <v>17</v>
      </c>
      <c r="D1178" s="1" t="s">
        <v>18</v>
      </c>
      <c r="E1178" s="1" t="s">
        <v>8</v>
      </c>
      <c r="F1178" s="1" t="s">
        <v>9</v>
      </c>
      <c r="G1178" s="1" t="s">
        <v>1093</v>
      </c>
      <c r="H1178">
        <f t="shared" si="263"/>
        <v>11</v>
      </c>
      <c r="I1178">
        <f>IF(ISBLANK(A1178),I1177/1,LOOKUP(Sheet1!G1178,FIPS!A$3:A$55,FIPS!C$3:C$55))</f>
        <v>13</v>
      </c>
      <c r="J1178" t="b">
        <f t="shared" si="267"/>
        <v>1</v>
      </c>
      <c r="K1178" t="str">
        <f t="shared" si="265"/>
        <v>Baker</v>
      </c>
      <c r="L1178" t="b">
        <f t="shared" si="268"/>
        <v>0</v>
      </c>
      <c r="M1178" t="str">
        <f t="shared" si="266"/>
        <v/>
      </c>
      <c r="N1178">
        <f t="shared" si="269"/>
        <v>4</v>
      </c>
      <c r="O1178" t="b">
        <f t="shared" si="270"/>
        <v>0</v>
      </c>
      <c r="P1178" t="str">
        <f t="shared" si="271"/>
        <v/>
      </c>
      <c r="Q1178" t="str">
        <f t="shared" ca="1" si="272"/>
        <v/>
      </c>
      <c r="T1178">
        <v>7</v>
      </c>
      <c r="U1178">
        <v>6</v>
      </c>
      <c r="V1178">
        <v>0</v>
      </c>
      <c r="Z1178" t="str">
        <f t="shared" si="264"/>
        <v/>
      </c>
    </row>
    <row r="1179" spans="1:26" x14ac:dyDescent="0.2">
      <c r="A1179" s="1"/>
      <c r="B1179" s="1" t="s">
        <v>24</v>
      </c>
      <c r="C1179" s="1" t="s">
        <v>17</v>
      </c>
      <c r="D1179" s="1" t="s">
        <v>18</v>
      </c>
      <c r="E1179" s="1"/>
      <c r="F1179" s="1"/>
      <c r="G1179" s="1" t="s">
        <v>13</v>
      </c>
      <c r="H1179">
        <f t="shared" si="263"/>
        <v>11</v>
      </c>
      <c r="I1179">
        <f>IF(ISBLANK(A1179),I1178/1,LOOKUP(Sheet1!G1179,FIPS!A$3:A$55,FIPS!C$3:C$55))</f>
        <v>13</v>
      </c>
      <c r="J1179" t="b">
        <f t="shared" si="267"/>
        <v>1</v>
      </c>
      <c r="K1179" t="str">
        <f t="shared" si="265"/>
        <v>Baldwin</v>
      </c>
      <c r="L1179" t="b">
        <f t="shared" si="268"/>
        <v>0</v>
      </c>
      <c r="M1179" t="str">
        <f t="shared" si="266"/>
        <v/>
      </c>
      <c r="N1179">
        <f t="shared" si="269"/>
        <v>5</v>
      </c>
      <c r="O1179" t="b">
        <f t="shared" si="270"/>
        <v>0</v>
      </c>
      <c r="P1179" t="str">
        <f t="shared" si="271"/>
        <v/>
      </c>
      <c r="Q1179" t="str">
        <f t="shared" ca="1" si="272"/>
        <v/>
      </c>
      <c r="T1179">
        <v>9</v>
      </c>
      <c r="U1179">
        <v>5</v>
      </c>
      <c r="V1179">
        <v>0</v>
      </c>
      <c r="Z1179" t="str">
        <f t="shared" si="264"/>
        <v/>
      </c>
    </row>
    <row r="1180" spans="1:26" x14ac:dyDescent="0.2">
      <c r="A1180" s="1"/>
      <c r="B1180" s="1"/>
      <c r="C1180" s="1"/>
      <c r="D1180" s="1"/>
      <c r="E1180" s="1" t="s">
        <v>88</v>
      </c>
      <c r="F1180" s="1" t="s">
        <v>6</v>
      </c>
      <c r="G1180" s="1" t="s">
        <v>1229</v>
      </c>
      <c r="H1180">
        <f t="shared" si="263"/>
        <v>11</v>
      </c>
      <c r="I1180">
        <f>IF(ISBLANK(A1180),I1179/1,LOOKUP(Sheet1!G1180,FIPS!A$3:A$55,FIPS!C$3:C$55))</f>
        <v>13</v>
      </c>
      <c r="J1180" t="b">
        <f t="shared" si="267"/>
        <v>0</v>
      </c>
      <c r="K1180" t="str">
        <f t="shared" si="265"/>
        <v/>
      </c>
      <c r="L1180" t="b">
        <f t="shared" si="268"/>
        <v>1</v>
      </c>
      <c r="M1180" t="str">
        <f t="shared" si="266"/>
        <v>Milledgeville</v>
      </c>
      <c r="N1180">
        <f t="shared" si="269"/>
        <v>5</v>
      </c>
      <c r="O1180" t="b">
        <f t="shared" si="270"/>
        <v>0</v>
      </c>
      <c r="P1180" t="str">
        <f t="shared" si="271"/>
        <v/>
      </c>
      <c r="Q1180" t="str">
        <f t="shared" ca="1" si="272"/>
        <v/>
      </c>
      <c r="W1180">
        <v>51492</v>
      </c>
      <c r="Z1180" t="str">
        <f t="shared" si="264"/>
        <v/>
      </c>
    </row>
    <row r="1181" spans="1:26" x14ac:dyDescent="0.2">
      <c r="A1181" s="1"/>
      <c r="B1181" s="1"/>
      <c r="C1181" s="1"/>
      <c r="D1181" s="1"/>
      <c r="E1181" s="1" t="s">
        <v>8</v>
      </c>
      <c r="F1181" s="1" t="s">
        <v>9</v>
      </c>
      <c r="G1181" s="1" t="s">
        <v>1102</v>
      </c>
      <c r="H1181">
        <f t="shared" si="263"/>
        <v>11</v>
      </c>
      <c r="I1181">
        <f>IF(ISBLANK(A1181),I1180/1,LOOKUP(Sheet1!G1181,FIPS!A$3:A$55,FIPS!C$3:C$55))</f>
        <v>13</v>
      </c>
      <c r="J1181" t="b">
        <f t="shared" si="267"/>
        <v>0</v>
      </c>
      <c r="K1181" t="str">
        <f t="shared" si="265"/>
        <v/>
      </c>
      <c r="L1181" t="b">
        <f t="shared" si="268"/>
        <v>0</v>
      </c>
      <c r="M1181" t="str">
        <f t="shared" si="266"/>
        <v/>
      </c>
      <c r="N1181">
        <f t="shared" si="269"/>
        <v>5</v>
      </c>
      <c r="O1181" t="b">
        <f t="shared" si="270"/>
        <v>1</v>
      </c>
      <c r="P1181" t="e">
        <f t="shared" si="271"/>
        <v>#N/A</v>
      </c>
      <c r="Q1181" t="e">
        <f t="shared" ca="1" si="272"/>
        <v>#N/A</v>
      </c>
      <c r="W1181">
        <v>99999</v>
      </c>
      <c r="Z1181" t="str">
        <f t="shared" si="264"/>
        <v/>
      </c>
    </row>
    <row r="1182" spans="1:26" x14ac:dyDescent="0.2">
      <c r="A1182" s="1"/>
      <c r="B1182" s="1" t="s">
        <v>28</v>
      </c>
      <c r="C1182" s="1" t="s">
        <v>17</v>
      </c>
      <c r="D1182" s="1" t="s">
        <v>18</v>
      </c>
      <c r="E1182" s="1" t="s">
        <v>8</v>
      </c>
      <c r="F1182" s="1" t="s">
        <v>9</v>
      </c>
      <c r="G1182" s="1" t="s">
        <v>1230</v>
      </c>
      <c r="H1182">
        <f t="shared" si="263"/>
        <v>11</v>
      </c>
      <c r="I1182">
        <f>IF(ISBLANK(A1182),I1181/1,LOOKUP(Sheet1!G1182,FIPS!A$3:A$55,FIPS!C$3:C$55))</f>
        <v>13</v>
      </c>
      <c r="J1182" t="b">
        <f t="shared" si="267"/>
        <v>1</v>
      </c>
      <c r="K1182" t="str">
        <f t="shared" si="265"/>
        <v>Banks</v>
      </c>
      <c r="L1182" t="b">
        <f t="shared" si="268"/>
        <v>0</v>
      </c>
      <c r="M1182" t="str">
        <f t="shared" si="266"/>
        <v/>
      </c>
      <c r="N1182">
        <f t="shared" si="269"/>
        <v>6</v>
      </c>
      <c r="O1182" t="b">
        <f t="shared" si="270"/>
        <v>0</v>
      </c>
      <c r="P1182" t="str">
        <f t="shared" si="271"/>
        <v/>
      </c>
      <c r="Q1182" t="str">
        <f t="shared" ca="1" si="272"/>
        <v/>
      </c>
      <c r="T1182">
        <v>11</v>
      </c>
      <c r="U1182">
        <v>6</v>
      </c>
      <c r="V1182">
        <v>0</v>
      </c>
      <c r="Z1182" t="str">
        <f t="shared" si="264"/>
        <v/>
      </c>
    </row>
    <row r="1183" spans="1:26" x14ac:dyDescent="0.2">
      <c r="A1183" s="1"/>
      <c r="B1183" s="1" t="s">
        <v>30</v>
      </c>
      <c r="C1183" s="1" t="s">
        <v>49</v>
      </c>
      <c r="D1183" s="1" t="s">
        <v>26</v>
      </c>
      <c r="E1183" s="1" t="s">
        <v>8</v>
      </c>
      <c r="F1183" s="1" t="s">
        <v>9</v>
      </c>
      <c r="G1183" s="1" t="s">
        <v>1231</v>
      </c>
      <c r="H1183">
        <f t="shared" si="263"/>
        <v>11</v>
      </c>
      <c r="I1183">
        <f>IF(ISBLANK(A1183),I1182/1,LOOKUP(Sheet1!G1183,FIPS!A$3:A$55,FIPS!C$3:C$55))</f>
        <v>13</v>
      </c>
      <c r="J1183" t="b">
        <f t="shared" si="267"/>
        <v>1</v>
      </c>
      <c r="K1183" t="str">
        <f t="shared" si="265"/>
        <v>Barrow</v>
      </c>
      <c r="L1183" t="b">
        <f t="shared" si="268"/>
        <v>0</v>
      </c>
      <c r="M1183" t="str">
        <f t="shared" si="266"/>
        <v/>
      </c>
      <c r="N1183">
        <f t="shared" si="269"/>
        <v>7</v>
      </c>
      <c r="O1183" t="b">
        <f t="shared" si="270"/>
        <v>0</v>
      </c>
      <c r="P1183" t="str">
        <f t="shared" si="271"/>
        <v/>
      </c>
      <c r="Q1183" t="str">
        <f t="shared" ca="1" si="272"/>
        <v/>
      </c>
      <c r="T1183">
        <v>13</v>
      </c>
      <c r="U1183">
        <v>5</v>
      </c>
      <c r="V1183">
        <v>520</v>
      </c>
      <c r="Z1183" t="str">
        <f t="shared" si="264"/>
        <v/>
      </c>
    </row>
    <row r="1184" spans="1:26" x14ac:dyDescent="0.2">
      <c r="A1184" s="1"/>
      <c r="B1184" s="1" t="s">
        <v>32</v>
      </c>
      <c r="C1184" s="1" t="s">
        <v>49</v>
      </c>
      <c r="D1184" s="1" t="s">
        <v>26</v>
      </c>
      <c r="E1184" s="1"/>
      <c r="F1184" s="1"/>
      <c r="G1184" s="1" t="s">
        <v>1189</v>
      </c>
      <c r="H1184">
        <f t="shared" si="263"/>
        <v>11</v>
      </c>
      <c r="I1184">
        <f>IF(ISBLANK(A1184),I1183/1,LOOKUP(Sheet1!G1184,FIPS!A$3:A$55,FIPS!C$3:C$55))</f>
        <v>13</v>
      </c>
      <c r="J1184" t="b">
        <f t="shared" si="267"/>
        <v>1</v>
      </c>
      <c r="K1184" t="str">
        <f t="shared" si="265"/>
        <v>Bartow</v>
      </c>
      <c r="L1184" t="b">
        <f t="shared" si="268"/>
        <v>0</v>
      </c>
      <c r="M1184" t="str">
        <f t="shared" si="266"/>
        <v/>
      </c>
      <c r="N1184">
        <f t="shared" si="269"/>
        <v>8</v>
      </c>
      <c r="O1184" t="b">
        <f t="shared" si="270"/>
        <v>0</v>
      </c>
      <c r="P1184" t="str">
        <f t="shared" si="271"/>
        <v/>
      </c>
      <c r="Q1184" t="str">
        <f t="shared" ca="1" si="272"/>
        <v/>
      </c>
      <c r="T1184">
        <v>15</v>
      </c>
      <c r="U1184">
        <v>4</v>
      </c>
      <c r="V1184">
        <v>520</v>
      </c>
      <c r="Z1184" t="str">
        <f t="shared" si="264"/>
        <v/>
      </c>
    </row>
    <row r="1185" spans="1:26" x14ac:dyDescent="0.2">
      <c r="A1185" s="1"/>
      <c r="B1185" s="1"/>
      <c r="C1185" s="1"/>
      <c r="D1185" s="1"/>
      <c r="E1185" s="1" t="s">
        <v>14</v>
      </c>
      <c r="F1185" s="1" t="s">
        <v>6</v>
      </c>
      <c r="G1185" s="1" t="s">
        <v>1232</v>
      </c>
      <c r="H1185">
        <f t="shared" si="263"/>
        <v>11</v>
      </c>
      <c r="I1185">
        <f>IF(ISBLANK(A1185),I1184/1,LOOKUP(Sheet1!G1185,FIPS!A$3:A$55,FIPS!C$3:C$55))</f>
        <v>13</v>
      </c>
      <c r="J1185" t="b">
        <f t="shared" si="267"/>
        <v>0</v>
      </c>
      <c r="K1185" t="str">
        <f t="shared" si="265"/>
        <v/>
      </c>
      <c r="L1185" t="b">
        <f t="shared" si="268"/>
        <v>1</v>
      </c>
      <c r="M1185" t="str">
        <f t="shared" si="266"/>
        <v>Cartersville</v>
      </c>
      <c r="N1185">
        <f t="shared" si="269"/>
        <v>8</v>
      </c>
      <c r="O1185" t="b">
        <f t="shared" si="270"/>
        <v>0</v>
      </c>
      <c r="P1185" t="str">
        <f t="shared" si="271"/>
        <v/>
      </c>
      <c r="Q1185" t="str">
        <f t="shared" ca="1" si="272"/>
        <v/>
      </c>
      <c r="W1185">
        <v>13688</v>
      </c>
      <c r="Z1185" t="str">
        <f t="shared" si="264"/>
        <v/>
      </c>
    </row>
    <row r="1186" spans="1:26" x14ac:dyDescent="0.2">
      <c r="A1186" s="1"/>
      <c r="B1186" s="1"/>
      <c r="C1186" s="1"/>
      <c r="D1186" s="1"/>
      <c r="E1186" s="1" t="s">
        <v>8</v>
      </c>
      <c r="F1186" s="1" t="s">
        <v>9</v>
      </c>
      <c r="G1186" s="1" t="s">
        <v>1233</v>
      </c>
      <c r="H1186">
        <f t="shared" si="263"/>
        <v>11</v>
      </c>
      <c r="I1186">
        <f>IF(ISBLANK(A1186),I1185/1,LOOKUP(Sheet1!G1186,FIPS!A$3:A$55,FIPS!C$3:C$55))</f>
        <v>13</v>
      </c>
      <c r="J1186" t="b">
        <f t="shared" si="267"/>
        <v>0</v>
      </c>
      <c r="K1186" t="str">
        <f t="shared" si="265"/>
        <v/>
      </c>
      <c r="L1186" t="b">
        <f t="shared" si="268"/>
        <v>0</v>
      </c>
      <c r="M1186" t="str">
        <f t="shared" si="266"/>
        <v/>
      </c>
      <c r="N1186">
        <f t="shared" si="269"/>
        <v>8</v>
      </c>
      <c r="O1186" t="b">
        <f t="shared" si="270"/>
        <v>1</v>
      </c>
      <c r="P1186">
        <f t="shared" si="271"/>
        <v>1</v>
      </c>
      <c r="Q1186" t="str">
        <f t="shared" ca="1" si="272"/>
        <v>010</v>
      </c>
      <c r="W1186">
        <v>99999</v>
      </c>
      <c r="Z1186" t="str">
        <f t="shared" si="264"/>
        <v/>
      </c>
    </row>
    <row r="1187" spans="1:26" x14ac:dyDescent="0.2">
      <c r="A1187" s="1"/>
      <c r="B1187" s="1" t="s">
        <v>39</v>
      </c>
      <c r="C1187" s="1" t="s">
        <v>17</v>
      </c>
      <c r="D1187" s="1" t="s">
        <v>18</v>
      </c>
      <c r="E1187" s="1" t="s">
        <v>8</v>
      </c>
      <c r="F1187" s="1" t="s">
        <v>9</v>
      </c>
      <c r="G1187" s="1" t="s">
        <v>1234</v>
      </c>
      <c r="H1187">
        <f t="shared" si="263"/>
        <v>11</v>
      </c>
      <c r="I1187">
        <f>IF(ISBLANK(A1187),I1186/1,LOOKUP(Sheet1!G1187,FIPS!A$3:A$55,FIPS!C$3:C$55))</f>
        <v>13</v>
      </c>
      <c r="J1187" t="b">
        <f t="shared" si="267"/>
        <v>1</v>
      </c>
      <c r="K1187" t="str">
        <f t="shared" si="265"/>
        <v>Ben Hill</v>
      </c>
      <c r="L1187" t="b">
        <f t="shared" si="268"/>
        <v>0</v>
      </c>
      <c r="M1187" t="str">
        <f t="shared" si="266"/>
        <v/>
      </c>
      <c r="N1187">
        <f t="shared" si="269"/>
        <v>9</v>
      </c>
      <c r="O1187" t="b">
        <f t="shared" si="270"/>
        <v>0</v>
      </c>
      <c r="P1187" t="str">
        <f t="shared" si="271"/>
        <v/>
      </c>
      <c r="Q1187" t="str">
        <f t="shared" ca="1" si="272"/>
        <v/>
      </c>
      <c r="T1187">
        <v>17</v>
      </c>
      <c r="U1187">
        <v>6</v>
      </c>
      <c r="V1187">
        <v>0</v>
      </c>
      <c r="Z1187" t="str">
        <f t="shared" si="264"/>
        <v/>
      </c>
    </row>
    <row r="1188" spans="1:26" x14ac:dyDescent="0.2">
      <c r="A1188" s="1"/>
      <c r="B1188" s="1" t="s">
        <v>14</v>
      </c>
      <c r="C1188" s="1" t="s">
        <v>17</v>
      </c>
      <c r="D1188" s="1" t="s">
        <v>18</v>
      </c>
      <c r="E1188" s="1" t="s">
        <v>8</v>
      </c>
      <c r="F1188" s="1" t="s">
        <v>9</v>
      </c>
      <c r="G1188" s="1" t="s">
        <v>1235</v>
      </c>
      <c r="H1188">
        <f t="shared" si="263"/>
        <v>11</v>
      </c>
      <c r="I1188">
        <f>IF(ISBLANK(A1188),I1187/1,LOOKUP(Sheet1!G1188,FIPS!A$3:A$55,FIPS!C$3:C$55))</f>
        <v>13</v>
      </c>
      <c r="J1188" t="b">
        <f t="shared" si="267"/>
        <v>1</v>
      </c>
      <c r="K1188" t="str">
        <f t="shared" si="265"/>
        <v>Berrien</v>
      </c>
      <c r="L1188" t="b">
        <f t="shared" si="268"/>
        <v>0</v>
      </c>
      <c r="M1188" t="str">
        <f t="shared" si="266"/>
        <v/>
      </c>
      <c r="N1188">
        <f t="shared" si="269"/>
        <v>10</v>
      </c>
      <c r="O1188" t="b">
        <f t="shared" si="270"/>
        <v>0</v>
      </c>
      <c r="P1188" t="str">
        <f t="shared" si="271"/>
        <v/>
      </c>
      <c r="Q1188" t="str">
        <f t="shared" ca="1" si="272"/>
        <v/>
      </c>
      <c r="T1188">
        <v>19</v>
      </c>
      <c r="U1188">
        <v>6</v>
      </c>
      <c r="V1188">
        <v>0</v>
      </c>
      <c r="Z1188" t="str">
        <f t="shared" si="264"/>
        <v/>
      </c>
    </row>
    <row r="1189" spans="1:26" x14ac:dyDescent="0.2">
      <c r="A1189" s="1"/>
      <c r="B1189" s="1" t="s">
        <v>42</v>
      </c>
      <c r="C1189" s="1" t="s">
        <v>778</v>
      </c>
      <c r="D1189" s="1" t="s">
        <v>26</v>
      </c>
      <c r="E1189" s="1"/>
      <c r="F1189" s="1"/>
      <c r="G1189" s="1" t="s">
        <v>23</v>
      </c>
      <c r="H1189">
        <f t="shared" si="263"/>
        <v>11</v>
      </c>
      <c r="I1189">
        <f>IF(ISBLANK(A1189),I1188/1,LOOKUP(Sheet1!G1189,FIPS!A$3:A$55,FIPS!C$3:C$55))</f>
        <v>13</v>
      </c>
      <c r="J1189" t="b">
        <f t="shared" si="267"/>
        <v>1</v>
      </c>
      <c r="K1189" t="str">
        <f t="shared" si="265"/>
        <v>Bibb</v>
      </c>
      <c r="L1189" t="b">
        <f t="shared" si="268"/>
        <v>0</v>
      </c>
      <c r="M1189" t="str">
        <f t="shared" si="266"/>
        <v/>
      </c>
      <c r="N1189">
        <f t="shared" si="269"/>
        <v>11</v>
      </c>
      <c r="O1189" t="b">
        <f t="shared" si="270"/>
        <v>0</v>
      </c>
      <c r="P1189" t="str">
        <f t="shared" si="271"/>
        <v/>
      </c>
      <c r="Q1189" t="str">
        <f t="shared" ca="1" si="272"/>
        <v/>
      </c>
      <c r="T1189">
        <v>21</v>
      </c>
      <c r="U1189">
        <v>3</v>
      </c>
      <c r="V1189">
        <v>4680</v>
      </c>
      <c r="Z1189" t="str">
        <f t="shared" si="264"/>
        <v/>
      </c>
    </row>
    <row r="1190" spans="1:26" x14ac:dyDescent="0.2">
      <c r="A1190" s="1"/>
      <c r="B1190" s="1"/>
      <c r="C1190" s="1"/>
      <c r="D1190" s="1"/>
      <c r="E1190" s="1" t="s">
        <v>82</v>
      </c>
      <c r="F1190" s="1" t="s">
        <v>132</v>
      </c>
      <c r="G1190" s="1" t="s">
        <v>1236</v>
      </c>
      <c r="H1190">
        <f t="shared" si="263"/>
        <v>11</v>
      </c>
      <c r="I1190">
        <f>IF(ISBLANK(A1190),I1189/1,LOOKUP(Sheet1!G1190,FIPS!A$3:A$55,FIPS!C$3:C$55))</f>
        <v>13</v>
      </c>
      <c r="J1190" t="b">
        <f t="shared" si="267"/>
        <v>0</v>
      </c>
      <c r="K1190" t="str">
        <f t="shared" si="265"/>
        <v/>
      </c>
      <c r="L1190" t="b">
        <f t="shared" si="268"/>
        <v>1</v>
      </c>
      <c r="M1190" t="str">
        <f t="shared" si="266"/>
        <v>Macon</v>
      </c>
      <c r="N1190">
        <f t="shared" si="269"/>
        <v>11</v>
      </c>
      <c r="O1190" t="b">
        <f t="shared" si="270"/>
        <v>0</v>
      </c>
      <c r="P1190" t="str">
        <f t="shared" si="271"/>
        <v/>
      </c>
      <c r="Q1190" t="str">
        <f t="shared" ca="1" si="272"/>
        <v/>
      </c>
      <c r="W1190">
        <v>49000</v>
      </c>
      <c r="Z1190" t="str">
        <f t="shared" si="264"/>
        <v/>
      </c>
    </row>
    <row r="1191" spans="1:26" x14ac:dyDescent="0.2">
      <c r="A1191" s="1"/>
      <c r="B1191" s="1"/>
      <c r="C1191" s="1"/>
      <c r="D1191" s="1"/>
      <c r="E1191" s="1" t="s">
        <v>8</v>
      </c>
      <c r="F1191" s="1" t="s">
        <v>9</v>
      </c>
      <c r="G1191" s="1" t="s">
        <v>974</v>
      </c>
      <c r="H1191">
        <f t="shared" si="263"/>
        <v>11</v>
      </c>
      <c r="I1191">
        <f>IF(ISBLANK(A1191),I1190/1,LOOKUP(Sheet1!G1191,FIPS!A$3:A$55,FIPS!C$3:C$55))</f>
        <v>13</v>
      </c>
      <c r="J1191" t="b">
        <f t="shared" si="267"/>
        <v>0</v>
      </c>
      <c r="K1191" t="str">
        <f t="shared" si="265"/>
        <v/>
      </c>
      <c r="L1191" t="b">
        <f t="shared" si="268"/>
        <v>0</v>
      </c>
      <c r="M1191" t="str">
        <f t="shared" si="266"/>
        <v/>
      </c>
      <c r="N1191">
        <f t="shared" si="269"/>
        <v>11</v>
      </c>
      <c r="O1191" t="b">
        <f t="shared" si="270"/>
        <v>1</v>
      </c>
      <c r="P1191">
        <f t="shared" si="271"/>
        <v>1</v>
      </c>
      <c r="Q1191" t="str">
        <f t="shared" ca="1" si="272"/>
        <v>027</v>
      </c>
      <c r="W1191">
        <v>99999</v>
      </c>
      <c r="Z1191" t="str">
        <f t="shared" si="264"/>
        <v/>
      </c>
    </row>
    <row r="1192" spans="1:26" x14ac:dyDescent="0.2">
      <c r="A1192" s="1"/>
      <c r="B1192" s="1" t="s">
        <v>33</v>
      </c>
      <c r="C1192" s="1" t="s">
        <v>17</v>
      </c>
      <c r="D1192" s="1" t="s">
        <v>18</v>
      </c>
      <c r="E1192" s="1" t="s">
        <v>8</v>
      </c>
      <c r="F1192" s="1" t="s">
        <v>9</v>
      </c>
      <c r="G1192" s="1" t="s">
        <v>1237</v>
      </c>
      <c r="H1192">
        <f t="shared" si="263"/>
        <v>11</v>
      </c>
      <c r="I1192">
        <f>IF(ISBLANK(A1192),I1191/1,LOOKUP(Sheet1!G1192,FIPS!A$3:A$55,FIPS!C$3:C$55))</f>
        <v>13</v>
      </c>
      <c r="J1192" t="b">
        <f t="shared" si="267"/>
        <v>1</v>
      </c>
      <c r="K1192" t="str">
        <f t="shared" si="265"/>
        <v>Bleckley</v>
      </c>
      <c r="L1192" t="b">
        <f t="shared" si="268"/>
        <v>0</v>
      </c>
      <c r="M1192" t="str">
        <f t="shared" si="266"/>
        <v/>
      </c>
      <c r="N1192">
        <f t="shared" si="269"/>
        <v>12</v>
      </c>
      <c r="O1192" t="b">
        <f t="shared" si="270"/>
        <v>0</v>
      </c>
      <c r="P1192" t="str">
        <f t="shared" si="271"/>
        <v/>
      </c>
      <c r="Q1192" t="str">
        <f t="shared" ca="1" si="272"/>
        <v/>
      </c>
      <c r="T1192">
        <v>23</v>
      </c>
      <c r="U1192">
        <v>6</v>
      </c>
      <c r="V1192">
        <v>0</v>
      </c>
      <c r="Z1192" t="str">
        <f t="shared" si="264"/>
        <v/>
      </c>
    </row>
    <row r="1193" spans="1:26" x14ac:dyDescent="0.2">
      <c r="A1193" s="1"/>
      <c r="B1193" s="1" t="s">
        <v>45</v>
      </c>
      <c r="C1193" s="1" t="s">
        <v>17</v>
      </c>
      <c r="D1193" s="1" t="s">
        <v>18</v>
      </c>
      <c r="E1193" s="1" t="s">
        <v>8</v>
      </c>
      <c r="F1193" s="1" t="s">
        <v>9</v>
      </c>
      <c r="G1193" s="1" t="s">
        <v>1238</v>
      </c>
      <c r="H1193">
        <f t="shared" si="263"/>
        <v>11</v>
      </c>
      <c r="I1193">
        <f>IF(ISBLANK(A1193),I1192/1,LOOKUP(Sheet1!G1193,FIPS!A$3:A$55,FIPS!C$3:C$55))</f>
        <v>13</v>
      </c>
      <c r="J1193" t="b">
        <f t="shared" si="267"/>
        <v>1</v>
      </c>
      <c r="K1193" t="str">
        <f t="shared" si="265"/>
        <v>Brantley</v>
      </c>
      <c r="L1193" t="b">
        <f t="shared" si="268"/>
        <v>0</v>
      </c>
      <c r="M1193" t="str">
        <f t="shared" si="266"/>
        <v/>
      </c>
      <c r="N1193">
        <f t="shared" si="269"/>
        <v>13</v>
      </c>
      <c r="O1193" t="b">
        <f t="shared" si="270"/>
        <v>0</v>
      </c>
      <c r="P1193" t="str">
        <f t="shared" si="271"/>
        <v/>
      </c>
      <c r="Q1193" t="str">
        <f t="shared" ca="1" si="272"/>
        <v/>
      </c>
      <c r="T1193">
        <v>25</v>
      </c>
      <c r="U1193">
        <v>6</v>
      </c>
      <c r="V1193">
        <v>0</v>
      </c>
      <c r="Z1193" t="str">
        <f t="shared" si="264"/>
        <v/>
      </c>
    </row>
    <row r="1194" spans="1:26" x14ac:dyDescent="0.2">
      <c r="A1194" s="1"/>
      <c r="B1194" s="1" t="s">
        <v>20</v>
      </c>
      <c r="C1194" s="1" t="s">
        <v>17</v>
      </c>
      <c r="D1194" s="1" t="s">
        <v>18</v>
      </c>
      <c r="E1194" s="1" t="s">
        <v>8</v>
      </c>
      <c r="F1194" s="1" t="s">
        <v>9</v>
      </c>
      <c r="G1194" s="1" t="s">
        <v>1239</v>
      </c>
      <c r="H1194">
        <f t="shared" si="263"/>
        <v>11</v>
      </c>
      <c r="I1194">
        <f>IF(ISBLANK(A1194),I1193/1,LOOKUP(Sheet1!G1194,FIPS!A$3:A$55,FIPS!C$3:C$55))</f>
        <v>13</v>
      </c>
      <c r="J1194" t="b">
        <f t="shared" si="267"/>
        <v>1</v>
      </c>
      <c r="K1194" t="str">
        <f t="shared" si="265"/>
        <v>Brooks</v>
      </c>
      <c r="L1194" t="b">
        <f t="shared" si="268"/>
        <v>0</v>
      </c>
      <c r="M1194" t="str">
        <f t="shared" si="266"/>
        <v/>
      </c>
      <c r="N1194">
        <f t="shared" si="269"/>
        <v>14</v>
      </c>
      <c r="O1194" t="b">
        <f t="shared" si="270"/>
        <v>0</v>
      </c>
      <c r="P1194" t="str">
        <f t="shared" si="271"/>
        <v/>
      </c>
      <c r="Q1194" t="str">
        <f t="shared" ca="1" si="272"/>
        <v/>
      </c>
      <c r="T1194">
        <v>27</v>
      </c>
      <c r="U1194">
        <v>6</v>
      </c>
      <c r="V1194">
        <v>0</v>
      </c>
      <c r="Z1194" t="str">
        <f t="shared" si="264"/>
        <v/>
      </c>
    </row>
    <row r="1195" spans="1:26" x14ac:dyDescent="0.2">
      <c r="A1195" s="1"/>
      <c r="B1195" s="1" t="s">
        <v>107</v>
      </c>
      <c r="C1195" s="1" t="s">
        <v>926</v>
      </c>
      <c r="D1195" s="1" t="s">
        <v>26</v>
      </c>
      <c r="E1195" s="1" t="s">
        <v>8</v>
      </c>
      <c r="F1195" s="1" t="s">
        <v>9</v>
      </c>
      <c r="G1195" s="1" t="s">
        <v>1240</v>
      </c>
      <c r="H1195">
        <f t="shared" si="263"/>
        <v>11</v>
      </c>
      <c r="I1195">
        <f>IF(ISBLANK(A1195),I1194/1,LOOKUP(Sheet1!G1195,FIPS!A$3:A$55,FIPS!C$3:C$55))</f>
        <v>13</v>
      </c>
      <c r="J1195" t="b">
        <f t="shared" si="267"/>
        <v>1</v>
      </c>
      <c r="K1195" t="str">
        <f t="shared" si="265"/>
        <v>Bryan</v>
      </c>
      <c r="L1195" t="b">
        <f t="shared" si="268"/>
        <v>0</v>
      </c>
      <c r="M1195" t="str">
        <f t="shared" si="266"/>
        <v/>
      </c>
      <c r="N1195">
        <f t="shared" si="269"/>
        <v>15</v>
      </c>
      <c r="O1195" t="b">
        <f t="shared" si="270"/>
        <v>0</v>
      </c>
      <c r="P1195" t="str">
        <f t="shared" si="271"/>
        <v/>
      </c>
      <c r="Q1195" t="str">
        <f t="shared" ca="1" si="272"/>
        <v/>
      </c>
      <c r="T1195">
        <v>29</v>
      </c>
      <c r="U1195">
        <v>6</v>
      </c>
      <c r="V1195">
        <v>7520</v>
      </c>
      <c r="Z1195" t="str">
        <f t="shared" si="264"/>
        <v/>
      </c>
    </row>
    <row r="1196" spans="1:26" x14ac:dyDescent="0.2">
      <c r="A1196" s="1"/>
      <c r="B1196" s="1" t="s">
        <v>49</v>
      </c>
      <c r="C1196" s="1" t="s">
        <v>17</v>
      </c>
      <c r="D1196" s="1" t="s">
        <v>18</v>
      </c>
      <c r="E1196" s="1"/>
      <c r="F1196" s="1"/>
      <c r="G1196" s="1" t="s">
        <v>1241</v>
      </c>
      <c r="H1196">
        <f t="shared" si="263"/>
        <v>11</v>
      </c>
      <c r="I1196">
        <f>IF(ISBLANK(A1196),I1195/1,LOOKUP(Sheet1!G1196,FIPS!A$3:A$55,FIPS!C$3:C$55))</f>
        <v>13</v>
      </c>
      <c r="J1196" t="b">
        <f t="shared" si="267"/>
        <v>1</v>
      </c>
      <c r="K1196" t="str">
        <f t="shared" si="265"/>
        <v>Bu1 loch</v>
      </c>
      <c r="L1196" t="b">
        <f t="shared" si="268"/>
        <v>0</v>
      </c>
      <c r="M1196" t="str">
        <f t="shared" si="266"/>
        <v/>
      </c>
      <c r="N1196">
        <f t="shared" si="269"/>
        <v>16</v>
      </c>
      <c r="O1196" t="b">
        <f t="shared" si="270"/>
        <v>0</v>
      </c>
      <c r="P1196" t="str">
        <f t="shared" si="271"/>
        <v/>
      </c>
      <c r="Q1196" t="str">
        <f t="shared" ca="1" si="272"/>
        <v/>
      </c>
      <c r="T1196">
        <v>31</v>
      </c>
      <c r="U1196">
        <v>5</v>
      </c>
      <c r="V1196">
        <v>0</v>
      </c>
      <c r="Z1196" t="str">
        <f t="shared" si="264"/>
        <v/>
      </c>
    </row>
    <row r="1197" spans="1:26" x14ac:dyDescent="0.2">
      <c r="A1197" s="1"/>
      <c r="B1197" s="1"/>
      <c r="C1197" s="1"/>
      <c r="D1197" s="1"/>
      <c r="E1197" s="1" t="s">
        <v>101</v>
      </c>
      <c r="F1197" s="1" t="s">
        <v>6</v>
      </c>
      <c r="G1197" s="1" t="s">
        <v>1242</v>
      </c>
      <c r="H1197">
        <f t="shared" si="263"/>
        <v>11</v>
      </c>
      <c r="I1197">
        <f>IF(ISBLANK(A1197),I1196/1,LOOKUP(Sheet1!G1197,FIPS!A$3:A$55,FIPS!C$3:C$55))</f>
        <v>13</v>
      </c>
      <c r="J1197" t="b">
        <f t="shared" si="267"/>
        <v>0</v>
      </c>
      <c r="K1197" t="str">
        <f t="shared" si="265"/>
        <v/>
      </c>
      <c r="L1197" t="b">
        <f t="shared" si="268"/>
        <v>1</v>
      </c>
      <c r="M1197" t="str">
        <f t="shared" si="266"/>
        <v>Statesboro</v>
      </c>
      <c r="N1197">
        <f t="shared" si="269"/>
        <v>16</v>
      </c>
      <c r="O1197" t="b">
        <f t="shared" si="270"/>
        <v>0</v>
      </c>
      <c r="P1197" t="str">
        <f t="shared" si="271"/>
        <v/>
      </c>
      <c r="Q1197" t="str">
        <f t="shared" ca="1" si="272"/>
        <v/>
      </c>
      <c r="W1197">
        <v>73256</v>
      </c>
      <c r="Z1197" t="str">
        <f t="shared" si="264"/>
        <v/>
      </c>
    </row>
    <row r="1198" spans="1:26" x14ac:dyDescent="0.2">
      <c r="A1198" s="1"/>
      <c r="B1198" s="1"/>
      <c r="C1198" s="1"/>
      <c r="D1198" s="1"/>
      <c r="E1198" s="1" t="s">
        <v>8</v>
      </c>
      <c r="F1198" s="1" t="s">
        <v>9</v>
      </c>
      <c r="G1198" s="1" t="s">
        <v>974</v>
      </c>
      <c r="H1198">
        <f t="shared" si="263"/>
        <v>11</v>
      </c>
      <c r="I1198">
        <f>IF(ISBLANK(A1198),I1197/1,LOOKUP(Sheet1!G1198,FIPS!A$3:A$55,FIPS!C$3:C$55))</f>
        <v>13</v>
      </c>
      <c r="J1198" t="b">
        <f t="shared" si="267"/>
        <v>0</v>
      </c>
      <c r="K1198" t="str">
        <f t="shared" si="265"/>
        <v/>
      </c>
      <c r="L1198" t="b">
        <f t="shared" si="268"/>
        <v>0</v>
      </c>
      <c r="M1198" t="str">
        <f t="shared" si="266"/>
        <v/>
      </c>
      <c r="N1198">
        <f t="shared" si="269"/>
        <v>16</v>
      </c>
      <c r="O1198" t="b">
        <f t="shared" si="270"/>
        <v>1</v>
      </c>
      <c r="P1198">
        <f t="shared" si="271"/>
        <v>1</v>
      </c>
      <c r="Q1198" t="str">
        <f t="shared" ca="1" si="272"/>
        <v>038</v>
      </c>
      <c r="W1198">
        <v>99999</v>
      </c>
      <c r="Z1198" t="str">
        <f t="shared" si="264"/>
        <v/>
      </c>
    </row>
    <row r="1199" spans="1:26" x14ac:dyDescent="0.2">
      <c r="A1199" s="1"/>
      <c r="B1199" s="1" t="s">
        <v>52</v>
      </c>
      <c r="C1199" s="1" t="s">
        <v>17</v>
      </c>
      <c r="D1199" s="1" t="s">
        <v>18</v>
      </c>
      <c r="E1199" s="1" t="s">
        <v>8</v>
      </c>
      <c r="F1199" s="1" t="s">
        <v>9</v>
      </c>
      <c r="G1199" s="1" t="s">
        <v>1243</v>
      </c>
      <c r="H1199">
        <f t="shared" si="263"/>
        <v>11</v>
      </c>
      <c r="I1199">
        <f>IF(ISBLANK(A1199),I1198/1,LOOKUP(Sheet1!G1199,FIPS!A$3:A$55,FIPS!C$3:C$55))</f>
        <v>13</v>
      </c>
      <c r="J1199" t="b">
        <f t="shared" si="267"/>
        <v>1</v>
      </c>
      <c r="K1199" t="str">
        <f t="shared" si="265"/>
        <v>Burke</v>
      </c>
      <c r="L1199" t="b">
        <f t="shared" si="268"/>
        <v>0</v>
      </c>
      <c r="M1199" t="str">
        <f t="shared" si="266"/>
        <v/>
      </c>
      <c r="N1199">
        <f t="shared" si="269"/>
        <v>17</v>
      </c>
      <c r="O1199" t="b">
        <f t="shared" si="270"/>
        <v>0</v>
      </c>
      <c r="P1199" t="str">
        <f t="shared" si="271"/>
        <v/>
      </c>
      <c r="Q1199" t="str">
        <f t="shared" ca="1" si="272"/>
        <v/>
      </c>
      <c r="T1199">
        <v>33</v>
      </c>
      <c r="U1199">
        <v>6</v>
      </c>
      <c r="V1199">
        <v>0</v>
      </c>
      <c r="Z1199" t="str">
        <f t="shared" si="264"/>
        <v/>
      </c>
    </row>
    <row r="1200" spans="1:26" x14ac:dyDescent="0.2">
      <c r="A1200" s="1"/>
      <c r="B1200" s="1" t="s">
        <v>1244</v>
      </c>
      <c r="C1200" s="1" t="s">
        <v>17</v>
      </c>
      <c r="D1200" s="1" t="s">
        <v>18</v>
      </c>
      <c r="E1200" s="1" t="s">
        <v>8</v>
      </c>
      <c r="F1200" s="1" t="s">
        <v>9</v>
      </c>
      <c r="G1200" s="1" t="s">
        <v>1245</v>
      </c>
      <c r="H1200">
        <f t="shared" si="263"/>
        <v>11</v>
      </c>
      <c r="I1200">
        <f>IF(ISBLANK(A1200),I1199/1,LOOKUP(Sheet1!G1200,FIPS!A$3:A$55,FIPS!C$3:C$55))</f>
        <v>13</v>
      </c>
      <c r="J1200" t="b">
        <f t="shared" si="267"/>
        <v>1</v>
      </c>
      <c r="K1200" t="str">
        <f t="shared" si="265"/>
        <v>Butts</v>
      </c>
      <c r="L1200" t="b">
        <f t="shared" si="268"/>
        <v>0</v>
      </c>
      <c r="M1200" t="str">
        <f t="shared" si="266"/>
        <v/>
      </c>
      <c r="N1200" t="e">
        <f t="shared" si="269"/>
        <v>#VALUE!</v>
      </c>
      <c r="O1200" t="b">
        <f t="shared" si="270"/>
        <v>0</v>
      </c>
      <c r="P1200" t="str">
        <f t="shared" si="271"/>
        <v/>
      </c>
      <c r="Q1200" t="str">
        <f t="shared" ca="1" si="272"/>
        <v/>
      </c>
      <c r="T1200">
        <v>35</v>
      </c>
      <c r="U1200">
        <v>6</v>
      </c>
      <c r="V1200">
        <v>0</v>
      </c>
      <c r="Z1200" t="str">
        <f t="shared" si="264"/>
        <v/>
      </c>
    </row>
    <row r="1201" spans="1:26" x14ac:dyDescent="0.2">
      <c r="A1201" s="1"/>
      <c r="B1201" s="1" t="s">
        <v>59</v>
      </c>
      <c r="C1201" s="1" t="s">
        <v>17</v>
      </c>
      <c r="D1201" s="1" t="s">
        <v>18</v>
      </c>
      <c r="E1201" s="1" t="s">
        <v>8</v>
      </c>
      <c r="F1201" s="1" t="s">
        <v>9</v>
      </c>
      <c r="G1201" s="1" t="s">
        <v>1246</v>
      </c>
      <c r="H1201">
        <f t="shared" si="263"/>
        <v>11</v>
      </c>
      <c r="I1201">
        <f>IF(ISBLANK(A1201),I1200/1,LOOKUP(Sheet1!G1201,FIPS!A$3:A$55,FIPS!C$3:C$55))</f>
        <v>13</v>
      </c>
      <c r="J1201" t="b">
        <f t="shared" si="267"/>
        <v>1</v>
      </c>
      <c r="K1201" t="str">
        <f t="shared" si="265"/>
        <v>Cal houn</v>
      </c>
      <c r="L1201" t="b">
        <f t="shared" si="268"/>
        <v>0</v>
      </c>
      <c r="M1201" t="str">
        <f t="shared" si="266"/>
        <v/>
      </c>
      <c r="N1201">
        <f t="shared" si="269"/>
        <v>19</v>
      </c>
      <c r="O1201" t="b">
        <f t="shared" si="270"/>
        <v>0</v>
      </c>
      <c r="P1201" t="str">
        <f t="shared" si="271"/>
        <v/>
      </c>
      <c r="Q1201" t="str">
        <f t="shared" ca="1" si="272"/>
        <v/>
      </c>
      <c r="T1201">
        <v>37</v>
      </c>
      <c r="U1201">
        <v>6</v>
      </c>
      <c r="V1201">
        <v>0</v>
      </c>
      <c r="Z1201" t="str">
        <f t="shared" si="264"/>
        <v/>
      </c>
    </row>
    <row r="1202" spans="1:26" x14ac:dyDescent="0.2">
      <c r="A1202" s="1"/>
      <c r="B1202" s="1" t="s">
        <v>61</v>
      </c>
      <c r="C1202" s="1" t="s">
        <v>17</v>
      </c>
      <c r="D1202" s="1" t="s">
        <v>18</v>
      </c>
      <c r="E1202" s="1" t="s">
        <v>8</v>
      </c>
      <c r="F1202" s="1" t="s">
        <v>9</v>
      </c>
      <c r="G1202" s="1" t="s">
        <v>343</v>
      </c>
      <c r="H1202">
        <f t="shared" si="263"/>
        <v>11</v>
      </c>
      <c r="I1202">
        <f>IF(ISBLANK(A1202),I1201/1,LOOKUP(Sheet1!G1202,FIPS!A$3:A$55,FIPS!C$3:C$55))</f>
        <v>13</v>
      </c>
      <c r="J1202" t="b">
        <f t="shared" si="267"/>
        <v>1</v>
      </c>
      <c r="K1202" t="str">
        <f t="shared" si="265"/>
        <v>Camden</v>
      </c>
      <c r="L1202" t="b">
        <f t="shared" si="268"/>
        <v>0</v>
      </c>
      <c r="M1202" t="str">
        <f t="shared" si="266"/>
        <v/>
      </c>
      <c r="N1202">
        <f t="shared" si="269"/>
        <v>20</v>
      </c>
      <c r="O1202" t="b">
        <f t="shared" si="270"/>
        <v>0</v>
      </c>
      <c r="P1202" t="str">
        <f t="shared" si="271"/>
        <v/>
      </c>
      <c r="Q1202" t="str">
        <f t="shared" ca="1" si="272"/>
        <v/>
      </c>
      <c r="T1202">
        <v>39</v>
      </c>
      <c r="U1202">
        <v>5</v>
      </c>
      <c r="V1202">
        <v>0</v>
      </c>
      <c r="Z1202" t="str">
        <f t="shared" si="264"/>
        <v/>
      </c>
    </row>
    <row r="1203" spans="1:26" x14ac:dyDescent="0.2">
      <c r="A1203" s="1"/>
      <c r="B1203" s="1" t="s">
        <v>63</v>
      </c>
      <c r="C1203" s="1" t="s">
        <v>17</v>
      </c>
      <c r="D1203" s="1" t="s">
        <v>18</v>
      </c>
      <c r="E1203" s="1" t="s">
        <v>8</v>
      </c>
      <c r="F1203" s="1" t="s">
        <v>9</v>
      </c>
      <c r="G1203" s="1" t="s">
        <v>1247</v>
      </c>
      <c r="H1203">
        <f t="shared" si="263"/>
        <v>11</v>
      </c>
      <c r="I1203">
        <f>IF(ISBLANK(A1203),I1202/1,LOOKUP(Sheet1!G1203,FIPS!A$3:A$55,FIPS!C$3:C$55))</f>
        <v>13</v>
      </c>
      <c r="J1203" t="b">
        <f t="shared" si="267"/>
        <v>1</v>
      </c>
      <c r="K1203" t="str">
        <f t="shared" si="265"/>
        <v>Candler</v>
      </c>
      <c r="L1203" t="b">
        <f t="shared" si="268"/>
        <v>0</v>
      </c>
      <c r="M1203" t="str">
        <f t="shared" si="266"/>
        <v/>
      </c>
      <c r="N1203">
        <f t="shared" si="269"/>
        <v>21</v>
      </c>
      <c r="O1203" t="b">
        <f t="shared" si="270"/>
        <v>0</v>
      </c>
      <c r="P1203" t="str">
        <f t="shared" si="271"/>
        <v/>
      </c>
      <c r="Q1203" t="str">
        <f t="shared" ca="1" si="272"/>
        <v/>
      </c>
      <c r="T1203">
        <v>43</v>
      </c>
      <c r="U1203">
        <v>6</v>
      </c>
      <c r="V1203">
        <v>0</v>
      </c>
      <c r="Z1203" t="str">
        <f t="shared" si="264"/>
        <v/>
      </c>
    </row>
    <row r="1204" spans="1:26" x14ac:dyDescent="0.2">
      <c r="A1204" s="1"/>
      <c r="B1204" s="1" t="s">
        <v>65</v>
      </c>
      <c r="C1204" s="1" t="s">
        <v>49</v>
      </c>
      <c r="D1204" s="1" t="s">
        <v>26</v>
      </c>
      <c r="E1204" s="1"/>
      <c r="F1204" s="1"/>
      <c r="G1204" s="1" t="s">
        <v>286</v>
      </c>
      <c r="H1204">
        <f t="shared" si="263"/>
        <v>11</v>
      </c>
      <c r="I1204">
        <f>IF(ISBLANK(A1204),I1203/1,LOOKUP(Sheet1!G1204,FIPS!A$3:A$55,FIPS!C$3:C$55))</f>
        <v>13</v>
      </c>
      <c r="J1204" t="b">
        <f t="shared" si="267"/>
        <v>1</v>
      </c>
      <c r="K1204" t="str">
        <f t="shared" si="265"/>
        <v>Carroll</v>
      </c>
      <c r="L1204" t="b">
        <f t="shared" si="268"/>
        <v>0</v>
      </c>
      <c r="M1204" t="str">
        <f t="shared" si="266"/>
        <v/>
      </c>
      <c r="N1204">
        <f t="shared" si="269"/>
        <v>22</v>
      </c>
      <c r="O1204" t="b">
        <f t="shared" si="270"/>
        <v>0</v>
      </c>
      <c r="P1204" t="str">
        <f t="shared" si="271"/>
        <v/>
      </c>
      <c r="Q1204" t="str">
        <f t="shared" ca="1" si="272"/>
        <v/>
      </c>
      <c r="T1204">
        <v>45</v>
      </c>
      <c r="U1204">
        <v>4</v>
      </c>
      <c r="V1204">
        <v>520</v>
      </c>
      <c r="Z1204" t="str">
        <f t="shared" si="264"/>
        <v/>
      </c>
    </row>
    <row r="1205" spans="1:26" x14ac:dyDescent="0.2">
      <c r="A1205" s="1"/>
      <c r="B1205" s="1"/>
      <c r="C1205" s="1"/>
      <c r="D1205" s="1"/>
      <c r="E1205" s="1" t="s">
        <v>39</v>
      </c>
      <c r="F1205" s="1" t="s">
        <v>6</v>
      </c>
      <c r="G1205" s="1" t="s">
        <v>1248</v>
      </c>
      <c r="H1205">
        <f t="shared" si="263"/>
        <v>11</v>
      </c>
      <c r="I1205">
        <f>IF(ISBLANK(A1205),I1204/1,LOOKUP(Sheet1!G1205,FIPS!A$3:A$55,FIPS!C$3:C$55))</f>
        <v>13</v>
      </c>
      <c r="J1205" t="b">
        <f t="shared" si="267"/>
        <v>0</v>
      </c>
      <c r="K1205" t="str">
        <f t="shared" si="265"/>
        <v/>
      </c>
      <c r="L1205" t="b">
        <f t="shared" si="268"/>
        <v>1</v>
      </c>
      <c r="M1205" t="str">
        <f t="shared" si="266"/>
        <v>Carrollton</v>
      </c>
      <c r="N1205">
        <f t="shared" si="269"/>
        <v>22</v>
      </c>
      <c r="O1205" t="b">
        <f t="shared" si="270"/>
        <v>0</v>
      </c>
      <c r="P1205" t="str">
        <f t="shared" si="271"/>
        <v/>
      </c>
      <c r="Q1205" t="str">
        <f t="shared" ca="1" si="272"/>
        <v/>
      </c>
      <c r="W1205">
        <v>13492</v>
      </c>
      <c r="Z1205" t="str">
        <f t="shared" si="264"/>
        <v/>
      </c>
    </row>
    <row r="1206" spans="1:26" x14ac:dyDescent="0.2">
      <c r="A1206" s="1"/>
      <c r="B1206" s="1"/>
      <c r="C1206" s="1"/>
      <c r="D1206" s="1"/>
      <c r="E1206" s="1" t="s">
        <v>8</v>
      </c>
      <c r="F1206" s="1" t="s">
        <v>9</v>
      </c>
      <c r="G1206" s="1" t="s">
        <v>974</v>
      </c>
      <c r="H1206">
        <f t="shared" si="263"/>
        <v>11</v>
      </c>
      <c r="I1206">
        <f>IF(ISBLANK(A1206),I1205/1,LOOKUP(Sheet1!G1206,FIPS!A$3:A$55,FIPS!C$3:C$55))</f>
        <v>13</v>
      </c>
      <c r="J1206" t="b">
        <f t="shared" si="267"/>
        <v>0</v>
      </c>
      <c r="K1206" t="str">
        <f t="shared" si="265"/>
        <v/>
      </c>
      <c r="L1206" t="b">
        <f t="shared" si="268"/>
        <v>0</v>
      </c>
      <c r="M1206" t="str">
        <f t="shared" si="266"/>
        <v/>
      </c>
      <c r="N1206">
        <f t="shared" si="269"/>
        <v>22</v>
      </c>
      <c r="O1206" t="b">
        <f t="shared" si="270"/>
        <v>1</v>
      </c>
      <c r="P1206">
        <f t="shared" si="271"/>
        <v>1</v>
      </c>
      <c r="Q1206" t="str">
        <f t="shared" ca="1" si="272"/>
        <v>009</v>
      </c>
      <c r="W1206">
        <v>99999</v>
      </c>
      <c r="Z1206" t="str">
        <f t="shared" si="264"/>
        <v/>
      </c>
    </row>
    <row r="1207" spans="1:26" x14ac:dyDescent="0.2">
      <c r="A1207" s="1"/>
      <c r="B1207" s="1" t="s">
        <v>67</v>
      </c>
      <c r="C1207" s="1" t="s">
        <v>160</v>
      </c>
      <c r="D1207" s="1" t="s">
        <v>26</v>
      </c>
      <c r="E1207" s="1" t="s">
        <v>8</v>
      </c>
      <c r="F1207" s="1" t="s">
        <v>9</v>
      </c>
      <c r="G1207" s="1" t="s">
        <v>1249</v>
      </c>
      <c r="H1207">
        <f t="shared" si="263"/>
        <v>11</v>
      </c>
      <c r="I1207">
        <f>IF(ISBLANK(A1207),I1206/1,LOOKUP(Sheet1!G1207,FIPS!A$3:A$55,FIPS!C$3:C$55))</f>
        <v>13</v>
      </c>
      <c r="J1207" t="b">
        <f t="shared" si="267"/>
        <v>1</v>
      </c>
      <c r="K1207" t="str">
        <f t="shared" si="265"/>
        <v>Catoosa</v>
      </c>
      <c r="L1207" t="b">
        <f t="shared" si="268"/>
        <v>0</v>
      </c>
      <c r="M1207" t="str">
        <f t="shared" si="266"/>
        <v/>
      </c>
      <c r="N1207">
        <f t="shared" si="269"/>
        <v>23</v>
      </c>
      <c r="O1207" t="b">
        <f t="shared" si="270"/>
        <v>0</v>
      </c>
      <c r="P1207" t="str">
        <f t="shared" si="271"/>
        <v/>
      </c>
      <c r="Q1207" t="str">
        <f t="shared" ca="1" si="272"/>
        <v/>
      </c>
      <c r="T1207">
        <v>47</v>
      </c>
      <c r="U1207">
        <v>5</v>
      </c>
      <c r="V1207">
        <v>1560</v>
      </c>
      <c r="Z1207" t="str">
        <f t="shared" si="264"/>
        <v/>
      </c>
    </row>
    <row r="1208" spans="1:26" x14ac:dyDescent="0.2">
      <c r="A1208" s="1"/>
      <c r="B1208" s="1" t="s">
        <v>37</v>
      </c>
      <c r="C1208" s="1" t="s">
        <v>17</v>
      </c>
      <c r="D1208" s="1" t="s">
        <v>18</v>
      </c>
      <c r="E1208" s="1" t="s">
        <v>8</v>
      </c>
      <c r="F1208" s="1" t="s">
        <v>9</v>
      </c>
      <c r="G1208" s="1" t="s">
        <v>1250</v>
      </c>
      <c r="H1208">
        <f t="shared" si="263"/>
        <v>11</v>
      </c>
      <c r="I1208">
        <f>IF(ISBLANK(A1208),I1207/1,LOOKUP(Sheet1!G1208,FIPS!A$3:A$55,FIPS!C$3:C$55))</f>
        <v>13</v>
      </c>
      <c r="J1208" t="b">
        <f t="shared" si="267"/>
        <v>1</v>
      </c>
      <c r="K1208" t="str">
        <f t="shared" si="265"/>
        <v>Charlton</v>
      </c>
      <c r="L1208" t="b">
        <f t="shared" si="268"/>
        <v>0</v>
      </c>
      <c r="M1208" t="str">
        <f t="shared" si="266"/>
        <v/>
      </c>
      <c r="N1208">
        <f t="shared" si="269"/>
        <v>24</v>
      </c>
      <c r="O1208" t="b">
        <f t="shared" si="270"/>
        <v>0</v>
      </c>
      <c r="P1208" t="str">
        <f t="shared" si="271"/>
        <v/>
      </c>
      <c r="Q1208" t="str">
        <f t="shared" ca="1" si="272"/>
        <v/>
      </c>
      <c r="T1208">
        <v>49</v>
      </c>
      <c r="U1208">
        <v>6</v>
      </c>
      <c r="V1208">
        <v>0</v>
      </c>
      <c r="Z1208" t="str">
        <f t="shared" si="264"/>
        <v/>
      </c>
    </row>
    <row r="1209" spans="1:26" x14ac:dyDescent="0.2">
      <c r="A1209" s="1"/>
      <c r="B1209" s="1" t="s">
        <v>77</v>
      </c>
      <c r="C1209" s="1" t="s">
        <v>926</v>
      </c>
      <c r="D1209" s="1" t="s">
        <v>26</v>
      </c>
      <c r="E1209" s="1"/>
      <c r="F1209" s="1"/>
      <c r="G1209" s="1" t="s">
        <v>1251</v>
      </c>
      <c r="H1209">
        <f t="shared" si="263"/>
        <v>11</v>
      </c>
      <c r="I1209">
        <f>IF(ISBLANK(A1209),I1208/1,LOOKUP(Sheet1!G1209,FIPS!A$3:A$55,FIPS!C$3:C$55))</f>
        <v>13</v>
      </c>
      <c r="J1209" t="b">
        <f t="shared" si="267"/>
        <v>1</v>
      </c>
      <c r="K1209" t="str">
        <f t="shared" si="265"/>
        <v>Chatham</v>
      </c>
      <c r="L1209" t="b">
        <f t="shared" si="268"/>
        <v>0</v>
      </c>
      <c r="M1209" t="str">
        <f t="shared" si="266"/>
        <v/>
      </c>
      <c r="N1209">
        <f t="shared" si="269"/>
        <v>25</v>
      </c>
      <c r="O1209" t="b">
        <f t="shared" si="270"/>
        <v>0</v>
      </c>
      <c r="P1209" t="str">
        <f t="shared" si="271"/>
        <v/>
      </c>
      <c r="Q1209" t="str">
        <f t="shared" ca="1" si="272"/>
        <v/>
      </c>
      <c r="T1209">
        <v>51</v>
      </c>
      <c r="U1209">
        <v>3</v>
      </c>
      <c r="V1209">
        <v>7520</v>
      </c>
      <c r="Z1209" t="str">
        <f t="shared" si="264"/>
        <v/>
      </c>
    </row>
    <row r="1210" spans="1:26" x14ac:dyDescent="0.2">
      <c r="A1210" s="1"/>
      <c r="B1210" s="1"/>
      <c r="C1210" s="1"/>
      <c r="D1210" s="1"/>
      <c r="E1210" s="1" t="s">
        <v>5</v>
      </c>
      <c r="F1210" s="1" t="s">
        <v>132</v>
      </c>
      <c r="G1210" s="1" t="s">
        <v>1252</v>
      </c>
      <c r="H1210">
        <f t="shared" si="263"/>
        <v>11</v>
      </c>
      <c r="I1210">
        <f>IF(ISBLANK(A1210),I1209/1,LOOKUP(Sheet1!G1210,FIPS!A$3:A$55,FIPS!C$3:C$55))</f>
        <v>13</v>
      </c>
      <c r="J1210" t="b">
        <f t="shared" si="267"/>
        <v>0</v>
      </c>
      <c r="K1210" t="str">
        <f t="shared" si="265"/>
        <v/>
      </c>
      <c r="L1210" t="b">
        <f t="shared" si="268"/>
        <v>1</v>
      </c>
      <c r="M1210" t="str">
        <f t="shared" si="266"/>
        <v>Savannah</v>
      </c>
      <c r="N1210">
        <f t="shared" si="269"/>
        <v>25</v>
      </c>
      <c r="O1210" t="b">
        <f t="shared" si="270"/>
        <v>0</v>
      </c>
      <c r="P1210" t="str">
        <f t="shared" si="271"/>
        <v/>
      </c>
      <c r="Q1210" t="str">
        <f t="shared" ca="1" si="272"/>
        <v/>
      </c>
      <c r="W1210">
        <v>69000</v>
      </c>
      <c r="Z1210" t="str">
        <f t="shared" si="264"/>
        <v/>
      </c>
    </row>
    <row r="1211" spans="1:26" x14ac:dyDescent="0.2">
      <c r="A1211" s="1"/>
      <c r="B1211" s="1"/>
      <c r="C1211" s="1"/>
      <c r="D1211" s="1"/>
      <c r="E1211" s="1" t="s">
        <v>8</v>
      </c>
      <c r="F1211" s="1" t="s">
        <v>9</v>
      </c>
      <c r="G1211" s="1" t="s">
        <v>974</v>
      </c>
      <c r="H1211">
        <f t="shared" si="263"/>
        <v>11</v>
      </c>
      <c r="I1211">
        <f>IF(ISBLANK(A1211),I1210/1,LOOKUP(Sheet1!G1211,FIPS!A$3:A$55,FIPS!C$3:C$55))</f>
        <v>13</v>
      </c>
      <c r="J1211" t="b">
        <f t="shared" si="267"/>
        <v>0</v>
      </c>
      <c r="K1211" t="str">
        <f t="shared" si="265"/>
        <v/>
      </c>
      <c r="L1211" t="b">
        <f t="shared" si="268"/>
        <v>0</v>
      </c>
      <c r="M1211" t="str">
        <f t="shared" si="266"/>
        <v/>
      </c>
      <c r="N1211">
        <f t="shared" si="269"/>
        <v>25</v>
      </c>
      <c r="O1211" t="b">
        <f t="shared" si="270"/>
        <v>1</v>
      </c>
      <c r="P1211">
        <f t="shared" si="271"/>
        <v>1</v>
      </c>
      <c r="Q1211" t="str">
        <f t="shared" ca="1" si="272"/>
        <v>035</v>
      </c>
      <c r="W1211">
        <v>99999</v>
      </c>
      <c r="Z1211" t="str">
        <f t="shared" si="264"/>
        <v/>
      </c>
    </row>
    <row r="1212" spans="1:26" x14ac:dyDescent="0.2">
      <c r="A1212" s="1"/>
      <c r="B1212" s="1" t="s">
        <v>80</v>
      </c>
      <c r="C1212" s="1" t="s">
        <v>170</v>
      </c>
      <c r="D1212" s="1" t="s">
        <v>26</v>
      </c>
      <c r="E1212" s="1" t="s">
        <v>8</v>
      </c>
      <c r="F1212" s="1" t="s">
        <v>9</v>
      </c>
      <c r="G1212" s="1" t="s">
        <v>1253</v>
      </c>
      <c r="H1212">
        <f t="shared" si="263"/>
        <v>11</v>
      </c>
      <c r="I1212">
        <f>IF(ISBLANK(A1212),I1211/1,LOOKUP(Sheet1!G1212,FIPS!A$3:A$55,FIPS!C$3:C$55))</f>
        <v>13</v>
      </c>
      <c r="J1212" t="b">
        <f t="shared" si="267"/>
        <v>1</v>
      </c>
      <c r="K1212" t="str">
        <f t="shared" si="265"/>
        <v>Chattahoochee</v>
      </c>
      <c r="L1212" t="b">
        <f t="shared" si="268"/>
        <v>0</v>
      </c>
      <c r="M1212" t="str">
        <f t="shared" si="266"/>
        <v/>
      </c>
      <c r="N1212">
        <f t="shared" si="269"/>
        <v>26</v>
      </c>
      <c r="O1212" t="b">
        <f t="shared" si="270"/>
        <v>0</v>
      </c>
      <c r="P1212" t="str">
        <f t="shared" si="271"/>
        <v/>
      </c>
      <c r="Q1212" t="str">
        <f t="shared" ca="1" si="272"/>
        <v/>
      </c>
      <c r="T1212">
        <v>53</v>
      </c>
      <c r="U1212">
        <v>6</v>
      </c>
      <c r="V1212">
        <v>1800</v>
      </c>
      <c r="Z1212" t="str">
        <f t="shared" si="264"/>
        <v/>
      </c>
    </row>
    <row r="1213" spans="1:26" x14ac:dyDescent="0.2">
      <c r="A1213" s="1"/>
      <c r="B1213" s="1" t="s">
        <v>82</v>
      </c>
      <c r="C1213" s="1" t="s">
        <v>17</v>
      </c>
      <c r="D1213" s="1" t="s">
        <v>18</v>
      </c>
      <c r="E1213" s="1" t="s">
        <v>8</v>
      </c>
      <c r="F1213" s="1" t="s">
        <v>9</v>
      </c>
      <c r="G1213" s="1" t="s">
        <v>1254</v>
      </c>
      <c r="H1213">
        <f t="shared" si="263"/>
        <v>11</v>
      </c>
      <c r="I1213">
        <f>IF(ISBLANK(A1213),I1212/1,LOOKUP(Sheet1!G1213,FIPS!A$3:A$55,FIPS!C$3:C$55))</f>
        <v>13</v>
      </c>
      <c r="J1213" t="b">
        <f t="shared" si="267"/>
        <v>1</v>
      </c>
      <c r="K1213" t="str">
        <f t="shared" si="265"/>
        <v>Chattooga</v>
      </c>
      <c r="L1213" t="b">
        <f t="shared" si="268"/>
        <v>0</v>
      </c>
      <c r="M1213" t="str">
        <f t="shared" si="266"/>
        <v/>
      </c>
      <c r="N1213">
        <f t="shared" si="269"/>
        <v>27</v>
      </c>
      <c r="O1213" t="b">
        <f t="shared" si="270"/>
        <v>0</v>
      </c>
      <c r="P1213" t="str">
        <f t="shared" si="271"/>
        <v/>
      </c>
      <c r="Q1213" t="str">
        <f t="shared" ca="1" si="272"/>
        <v/>
      </c>
      <c r="T1213">
        <v>55</v>
      </c>
      <c r="U1213">
        <v>6</v>
      </c>
      <c r="V1213">
        <v>0</v>
      </c>
      <c r="Z1213" t="str">
        <f t="shared" si="264"/>
        <v/>
      </c>
    </row>
    <row r="1214" spans="1:26" x14ac:dyDescent="0.2">
      <c r="A1214" s="1"/>
      <c r="B1214" s="1" t="s">
        <v>84</v>
      </c>
      <c r="C1214" s="1" t="s">
        <v>49</v>
      </c>
      <c r="D1214" s="1" t="s">
        <v>26</v>
      </c>
      <c r="E1214" s="1" t="s">
        <v>8</v>
      </c>
      <c r="F1214" s="1" t="s">
        <v>9</v>
      </c>
      <c r="G1214" s="1" t="s">
        <v>41</v>
      </c>
      <c r="H1214">
        <f t="shared" ref="H1214:H1276" si="273">IF(ISBLANK(A1214),H1213/1,A1214)</f>
        <v>11</v>
      </c>
      <c r="I1214">
        <f>IF(ISBLANK(A1214),I1213/1,LOOKUP(Sheet1!G1214,FIPS!A$3:A$55,FIPS!C$3:C$55))</f>
        <v>13</v>
      </c>
      <c r="J1214" t="b">
        <f t="shared" si="267"/>
        <v>1</v>
      </c>
      <c r="K1214" t="str">
        <f t="shared" si="265"/>
        <v>Cherokee</v>
      </c>
      <c r="L1214" t="b">
        <f t="shared" si="268"/>
        <v>0</v>
      </c>
      <c r="M1214" t="str">
        <f t="shared" si="266"/>
        <v/>
      </c>
      <c r="N1214">
        <f t="shared" si="269"/>
        <v>28</v>
      </c>
      <c r="O1214" t="b">
        <f t="shared" si="270"/>
        <v>0</v>
      </c>
      <c r="P1214" t="str">
        <f t="shared" si="271"/>
        <v/>
      </c>
      <c r="Q1214" t="str">
        <f t="shared" ca="1" si="272"/>
        <v/>
      </c>
      <c r="T1214">
        <v>57</v>
      </c>
      <c r="U1214">
        <v>4</v>
      </c>
      <c r="V1214">
        <v>520</v>
      </c>
      <c r="Z1214" t="str">
        <f t="shared" si="264"/>
        <v/>
      </c>
    </row>
    <row r="1215" spans="1:26" x14ac:dyDescent="0.2">
      <c r="A1215" s="1"/>
      <c r="B1215" s="1" t="s">
        <v>88</v>
      </c>
      <c r="C1215" s="1" t="s">
        <v>107</v>
      </c>
      <c r="D1215" s="1" t="s">
        <v>26</v>
      </c>
      <c r="E1215" s="1"/>
      <c r="F1215" s="1"/>
      <c r="G1215" s="1" t="s">
        <v>46</v>
      </c>
      <c r="H1215">
        <f t="shared" si="273"/>
        <v>11</v>
      </c>
      <c r="I1215">
        <f>IF(ISBLANK(A1215),I1214/1,LOOKUP(Sheet1!G1215,FIPS!A$3:A$55,FIPS!C$3:C$55))</f>
        <v>13</v>
      </c>
      <c r="J1215" t="b">
        <f t="shared" si="267"/>
        <v>1</v>
      </c>
      <c r="K1215" t="str">
        <f t="shared" si="265"/>
        <v>Clarke</v>
      </c>
      <c r="L1215" t="b">
        <f t="shared" si="268"/>
        <v>0</v>
      </c>
      <c r="M1215" t="str">
        <f t="shared" si="266"/>
        <v/>
      </c>
      <c r="N1215">
        <f t="shared" si="269"/>
        <v>29</v>
      </c>
      <c r="O1215" t="b">
        <f t="shared" si="270"/>
        <v>0</v>
      </c>
      <c r="P1215" t="str">
        <f t="shared" si="271"/>
        <v/>
      </c>
      <c r="Q1215" t="str">
        <f t="shared" ca="1" si="272"/>
        <v/>
      </c>
      <c r="T1215">
        <v>59</v>
      </c>
      <c r="U1215">
        <v>4</v>
      </c>
      <c r="V1215">
        <v>500</v>
      </c>
      <c r="Z1215" t="str">
        <f t="shared" si="264"/>
        <v/>
      </c>
    </row>
    <row r="1216" spans="1:26" x14ac:dyDescent="0.2">
      <c r="A1216" s="1"/>
      <c r="B1216" s="1"/>
      <c r="C1216" s="1"/>
      <c r="D1216" s="1"/>
      <c r="E1216" s="1" t="s">
        <v>22</v>
      </c>
      <c r="F1216" s="1" t="s">
        <v>35</v>
      </c>
      <c r="G1216" s="1" t="s">
        <v>130</v>
      </c>
      <c r="H1216">
        <f t="shared" si="273"/>
        <v>11</v>
      </c>
      <c r="I1216">
        <f>IF(ISBLANK(A1216),I1215/1,LOOKUP(Sheet1!G1216,FIPS!A$3:A$55,FIPS!C$3:C$55))</f>
        <v>13</v>
      </c>
      <c r="J1216" t="b">
        <f t="shared" si="267"/>
        <v>0</v>
      </c>
      <c r="K1216" t="str">
        <f t="shared" si="265"/>
        <v/>
      </c>
      <c r="L1216" t="b">
        <f t="shared" si="268"/>
        <v>1</v>
      </c>
      <c r="M1216" t="str">
        <f t="shared" si="266"/>
        <v>Athens</v>
      </c>
      <c r="N1216">
        <f t="shared" si="269"/>
        <v>29</v>
      </c>
      <c r="O1216" t="b">
        <f t="shared" si="270"/>
        <v>0</v>
      </c>
      <c r="P1216" t="str">
        <f t="shared" si="271"/>
        <v/>
      </c>
      <c r="Q1216" t="str">
        <f t="shared" ca="1" si="272"/>
        <v/>
      </c>
      <c r="W1216">
        <v>3432</v>
      </c>
      <c r="Z1216" t="str">
        <f t="shared" si="264"/>
        <v/>
      </c>
    </row>
    <row r="1217" spans="1:26" x14ac:dyDescent="0.2">
      <c r="A1217" s="1"/>
      <c r="B1217" s="1"/>
      <c r="C1217" s="1"/>
      <c r="D1217" s="1"/>
      <c r="E1217" s="1" t="s">
        <v>8</v>
      </c>
      <c r="F1217" s="1" t="s">
        <v>9</v>
      </c>
      <c r="G1217" s="1" t="s">
        <v>974</v>
      </c>
      <c r="H1217">
        <f t="shared" si="273"/>
        <v>11</v>
      </c>
      <c r="I1217">
        <f>IF(ISBLANK(A1217),I1216/1,LOOKUP(Sheet1!G1217,FIPS!A$3:A$55,FIPS!C$3:C$55))</f>
        <v>13</v>
      </c>
      <c r="J1217" t="b">
        <f t="shared" si="267"/>
        <v>0</v>
      </c>
      <c r="K1217" t="str">
        <f t="shared" si="265"/>
        <v/>
      </c>
      <c r="L1217" t="b">
        <f t="shared" si="268"/>
        <v>0</v>
      </c>
      <c r="M1217" t="str">
        <f t="shared" si="266"/>
        <v/>
      </c>
      <c r="N1217">
        <f t="shared" si="269"/>
        <v>29</v>
      </c>
      <c r="O1217" t="b">
        <f t="shared" si="270"/>
        <v>1</v>
      </c>
      <c r="P1217">
        <f t="shared" si="271"/>
        <v>1</v>
      </c>
      <c r="Q1217" t="str">
        <f t="shared" ca="1" si="272"/>
        <v>004</v>
      </c>
      <c r="W1217">
        <v>99999</v>
      </c>
      <c r="Z1217" t="str">
        <f t="shared" si="264"/>
        <v/>
      </c>
    </row>
    <row r="1218" spans="1:26" x14ac:dyDescent="0.2">
      <c r="A1218" s="1"/>
      <c r="B1218" s="1" t="s">
        <v>90</v>
      </c>
      <c r="C1218" s="1" t="s">
        <v>17</v>
      </c>
      <c r="D1218" s="1" t="s">
        <v>18</v>
      </c>
      <c r="E1218" s="1" t="s">
        <v>8</v>
      </c>
      <c r="F1218" s="1" t="s">
        <v>9</v>
      </c>
      <c r="G1218" s="1" t="s">
        <v>47</v>
      </c>
      <c r="H1218">
        <f t="shared" si="273"/>
        <v>11</v>
      </c>
      <c r="I1218">
        <f>IF(ISBLANK(A1218),I1217/1,LOOKUP(Sheet1!G1218,FIPS!A$3:A$55,FIPS!C$3:C$55))</f>
        <v>13</v>
      </c>
      <c r="J1218" t="b">
        <f t="shared" si="267"/>
        <v>1</v>
      </c>
      <c r="K1218" t="str">
        <f t="shared" si="265"/>
        <v>Clay</v>
      </c>
      <c r="L1218" t="b">
        <f t="shared" si="268"/>
        <v>0</v>
      </c>
      <c r="M1218" t="str">
        <f t="shared" si="266"/>
        <v/>
      </c>
      <c r="N1218">
        <f t="shared" si="269"/>
        <v>30</v>
      </c>
      <c r="O1218" t="b">
        <f t="shared" si="270"/>
        <v>0</v>
      </c>
      <c r="P1218" t="str">
        <f t="shared" si="271"/>
        <v/>
      </c>
      <c r="Q1218" t="str">
        <f t="shared" ca="1" si="272"/>
        <v/>
      </c>
      <c r="T1218">
        <v>61</v>
      </c>
      <c r="U1218">
        <v>6</v>
      </c>
      <c r="V1218">
        <v>0</v>
      </c>
      <c r="Z1218" t="str">
        <f t="shared" ref="Z1218:Z1281" si="274">IF(J1218,IF(T1218&gt;0,"",FALSE),IF(T1218&gt;0,TRUE,""))</f>
        <v/>
      </c>
    </row>
    <row r="1219" spans="1:26" x14ac:dyDescent="0.2">
      <c r="A1219" s="1"/>
      <c r="B1219" s="1" t="s">
        <v>92</v>
      </c>
      <c r="C1219" s="1" t="s">
        <v>49</v>
      </c>
      <c r="D1219" s="1" t="s">
        <v>26</v>
      </c>
      <c r="E1219" s="1"/>
      <c r="F1219" s="1"/>
      <c r="G1219" s="1" t="s">
        <v>1255</v>
      </c>
      <c r="H1219">
        <f t="shared" si="273"/>
        <v>11</v>
      </c>
      <c r="I1219">
        <f>IF(ISBLANK(A1219),I1218/1,LOOKUP(Sheet1!G1219,FIPS!A$3:A$55,FIPS!C$3:C$55))</f>
        <v>13</v>
      </c>
      <c r="J1219" t="b">
        <f t="shared" si="267"/>
        <v>1</v>
      </c>
      <c r="K1219" t="str">
        <f t="shared" ref="K1219:K1282" si="275">IF(J1219,TRIM(G1219),"")</f>
        <v>Clayton</v>
      </c>
      <c r="L1219" t="b">
        <f t="shared" si="268"/>
        <v>0</v>
      </c>
      <c r="M1219" t="str">
        <f t="shared" ref="M1219:M1282" si="276">IF(L1219,IF(ISERR(FIND(",",G1219)),TRIM(G1219),TRIM(LEFT(G1219,FIND(",",G1219)-1))),"")</f>
        <v/>
      </c>
      <c r="N1219">
        <f t="shared" si="269"/>
        <v>31</v>
      </c>
      <c r="O1219" t="b">
        <f t="shared" si="270"/>
        <v>0</v>
      </c>
      <c r="P1219" t="str">
        <f t="shared" si="271"/>
        <v/>
      </c>
      <c r="Q1219" t="str">
        <f t="shared" ca="1" si="272"/>
        <v/>
      </c>
      <c r="T1219">
        <v>63</v>
      </c>
      <c r="U1219">
        <v>3</v>
      </c>
      <c r="V1219">
        <v>520</v>
      </c>
      <c r="Z1219" t="str">
        <f t="shared" si="274"/>
        <v/>
      </c>
    </row>
    <row r="1220" spans="1:26" x14ac:dyDescent="0.2">
      <c r="A1220" s="1"/>
      <c r="B1220" s="1"/>
      <c r="C1220" s="1"/>
      <c r="D1220" s="1"/>
      <c r="E1220" s="1" t="s">
        <v>42</v>
      </c>
      <c r="F1220" s="1" t="s">
        <v>6</v>
      </c>
      <c r="G1220" s="1" t="s">
        <v>1256</v>
      </c>
      <c r="H1220">
        <f t="shared" si="273"/>
        <v>11</v>
      </c>
      <c r="I1220">
        <f>IF(ISBLANK(A1220),I1219/1,LOOKUP(Sheet1!G1220,FIPS!A$3:A$55,FIPS!C$3:C$55))</f>
        <v>13</v>
      </c>
      <c r="J1220" t="b">
        <f t="shared" si="267"/>
        <v>0</v>
      </c>
      <c r="K1220" t="str">
        <f t="shared" si="275"/>
        <v/>
      </c>
      <c r="L1220" t="b">
        <f t="shared" si="268"/>
        <v>1</v>
      </c>
      <c r="M1220" t="str">
        <f t="shared" si="276"/>
        <v>College Park</v>
      </c>
      <c r="N1220">
        <f t="shared" si="269"/>
        <v>31</v>
      </c>
      <c r="O1220" t="b">
        <f t="shared" si="270"/>
        <v>0</v>
      </c>
      <c r="P1220" t="str">
        <f t="shared" si="271"/>
        <v/>
      </c>
      <c r="Q1220" t="str">
        <f t="shared" ca="1" si="272"/>
        <v/>
      </c>
      <c r="W1220">
        <v>17776</v>
      </c>
      <c r="Z1220" t="str">
        <f t="shared" si="274"/>
        <v/>
      </c>
    </row>
    <row r="1221" spans="1:26" x14ac:dyDescent="0.2">
      <c r="A1221" s="1"/>
      <c r="B1221" s="1"/>
      <c r="C1221" s="1"/>
      <c r="D1221" s="1"/>
      <c r="E1221" s="1" t="s">
        <v>63</v>
      </c>
      <c r="F1221" s="1" t="s">
        <v>6</v>
      </c>
      <c r="G1221" s="1" t="s">
        <v>1257</v>
      </c>
      <c r="H1221">
        <f t="shared" si="273"/>
        <v>11</v>
      </c>
      <c r="I1221">
        <f>IF(ISBLANK(A1221),I1220/1,LOOKUP(Sheet1!G1221,FIPS!A$3:A$55,FIPS!C$3:C$55))</f>
        <v>13</v>
      </c>
      <c r="J1221" t="b">
        <f t="shared" si="267"/>
        <v>0</v>
      </c>
      <c r="K1221" t="str">
        <f t="shared" si="275"/>
        <v/>
      </c>
      <c r="L1221" t="b">
        <f t="shared" si="268"/>
        <v>1</v>
      </c>
      <c r="M1221" t="str">
        <f t="shared" si="276"/>
        <v>Forest Park</v>
      </c>
      <c r="N1221">
        <f t="shared" si="269"/>
        <v>31</v>
      </c>
      <c r="O1221" t="b">
        <f t="shared" si="270"/>
        <v>0</v>
      </c>
      <c r="P1221" t="str">
        <f t="shared" si="271"/>
        <v/>
      </c>
      <c r="Q1221" t="str">
        <f t="shared" ca="1" si="272"/>
        <v/>
      </c>
      <c r="W1221">
        <v>30536</v>
      </c>
      <c r="Z1221" t="str">
        <f t="shared" si="274"/>
        <v/>
      </c>
    </row>
    <row r="1222" spans="1:26" x14ac:dyDescent="0.2">
      <c r="A1222" s="1"/>
      <c r="B1222" s="1"/>
      <c r="C1222" s="1"/>
      <c r="D1222" s="1"/>
      <c r="E1222" s="1" t="s">
        <v>8</v>
      </c>
      <c r="F1222" s="1" t="s">
        <v>9</v>
      </c>
      <c r="G1222" s="1" t="s">
        <v>1102</v>
      </c>
      <c r="H1222">
        <f t="shared" si="273"/>
        <v>11</v>
      </c>
      <c r="I1222">
        <f>IF(ISBLANK(A1222),I1221/1,LOOKUP(Sheet1!G1222,FIPS!A$3:A$55,FIPS!C$3:C$55))</f>
        <v>13</v>
      </c>
      <c r="J1222" t="b">
        <f t="shared" si="267"/>
        <v>0</v>
      </c>
      <c r="K1222" t="str">
        <f t="shared" si="275"/>
        <v/>
      </c>
      <c r="L1222" t="b">
        <f t="shared" si="268"/>
        <v>0</v>
      </c>
      <c r="M1222" t="str">
        <f t="shared" si="276"/>
        <v/>
      </c>
      <c r="N1222">
        <f t="shared" si="269"/>
        <v>31</v>
      </c>
      <c r="O1222" t="b">
        <f t="shared" si="270"/>
        <v>1</v>
      </c>
      <c r="P1222">
        <f t="shared" si="271"/>
        <v>2</v>
      </c>
      <c r="Q1222" t="str">
        <f t="shared" ca="1" si="272"/>
        <v>011,021</v>
      </c>
      <c r="W1222">
        <v>99999</v>
      </c>
      <c r="Z1222" t="str">
        <f t="shared" si="274"/>
        <v/>
      </c>
    </row>
    <row r="1223" spans="1:26" x14ac:dyDescent="0.2">
      <c r="A1223" s="1"/>
      <c r="B1223" s="1" t="s">
        <v>25</v>
      </c>
      <c r="C1223" s="1" t="s">
        <v>17</v>
      </c>
      <c r="D1223" s="1" t="s">
        <v>18</v>
      </c>
      <c r="E1223" s="1" t="s">
        <v>8</v>
      </c>
      <c r="F1223" s="1" t="s">
        <v>9</v>
      </c>
      <c r="G1223" s="1" t="s">
        <v>1258</v>
      </c>
      <c r="H1223">
        <f t="shared" si="273"/>
        <v>11</v>
      </c>
      <c r="I1223">
        <f>IF(ISBLANK(A1223),I1222/1,LOOKUP(Sheet1!G1223,FIPS!A$3:A$55,FIPS!C$3:C$55))</f>
        <v>13</v>
      </c>
      <c r="J1223" t="b">
        <f t="shared" si="267"/>
        <v>1</v>
      </c>
      <c r="K1223" t="str">
        <f t="shared" si="275"/>
        <v>Clinch</v>
      </c>
      <c r="L1223" t="b">
        <f t="shared" si="268"/>
        <v>0</v>
      </c>
      <c r="M1223" t="str">
        <f t="shared" si="276"/>
        <v/>
      </c>
      <c r="N1223">
        <f t="shared" si="269"/>
        <v>32</v>
      </c>
      <c r="O1223" t="b">
        <f t="shared" si="270"/>
        <v>0</v>
      </c>
      <c r="P1223" t="str">
        <f t="shared" si="271"/>
        <v/>
      </c>
      <c r="Q1223" t="str">
        <f t="shared" ca="1" si="272"/>
        <v/>
      </c>
      <c r="T1223">
        <v>65</v>
      </c>
      <c r="U1223">
        <v>6</v>
      </c>
      <c r="V1223">
        <v>0</v>
      </c>
      <c r="Z1223" t="str">
        <f t="shared" si="274"/>
        <v/>
      </c>
    </row>
    <row r="1224" spans="1:26" x14ac:dyDescent="0.2">
      <c r="A1224" s="1"/>
      <c r="B1224" s="1" t="s">
        <v>72</v>
      </c>
      <c r="C1224" s="1" t="s">
        <v>49</v>
      </c>
      <c r="D1224" s="1" t="s">
        <v>26</v>
      </c>
      <c r="E1224" s="1"/>
      <c r="F1224" s="1"/>
      <c r="G1224" s="1" t="s">
        <v>1259</v>
      </c>
      <c r="H1224">
        <f t="shared" si="273"/>
        <v>11</v>
      </c>
      <c r="I1224">
        <f>IF(ISBLANK(A1224),I1223/1,LOOKUP(Sheet1!G1224,FIPS!A$3:A$55,FIPS!C$3:C$55))</f>
        <v>13</v>
      </c>
      <c r="J1224" t="b">
        <f t="shared" si="267"/>
        <v>1</v>
      </c>
      <c r="K1224" t="str">
        <f t="shared" si="275"/>
        <v>Cobb</v>
      </c>
      <c r="L1224" t="b">
        <f t="shared" si="268"/>
        <v>0</v>
      </c>
      <c r="M1224" t="str">
        <f t="shared" si="276"/>
        <v/>
      </c>
      <c r="N1224">
        <f t="shared" si="269"/>
        <v>33</v>
      </c>
      <c r="O1224" t="b">
        <f t="shared" si="270"/>
        <v>0</v>
      </c>
      <c r="P1224" t="str">
        <f t="shared" si="271"/>
        <v/>
      </c>
      <c r="Q1224" t="str">
        <f t="shared" ca="1" si="272"/>
        <v/>
      </c>
      <c r="T1224">
        <v>67</v>
      </c>
      <c r="U1224">
        <v>2</v>
      </c>
      <c r="V1224">
        <v>520</v>
      </c>
      <c r="Z1224" t="str">
        <f t="shared" si="274"/>
        <v/>
      </c>
    </row>
    <row r="1225" spans="1:26" x14ac:dyDescent="0.2">
      <c r="A1225" s="1"/>
      <c r="B1225" s="1"/>
      <c r="C1225" s="1"/>
      <c r="D1225" s="1"/>
      <c r="E1225" s="1" t="s">
        <v>84</v>
      </c>
      <c r="F1225" s="1" t="s">
        <v>35</v>
      </c>
      <c r="G1225" s="1" t="s">
        <v>1260</v>
      </c>
      <c r="H1225">
        <f t="shared" si="273"/>
        <v>11</v>
      </c>
      <c r="I1225">
        <f>IF(ISBLANK(A1225),I1224/1,LOOKUP(Sheet1!G1225,FIPS!A$3:A$55,FIPS!C$3:C$55))</f>
        <v>13</v>
      </c>
      <c r="J1225" t="b">
        <f t="shared" si="267"/>
        <v>0</v>
      </c>
      <c r="K1225" t="str">
        <f t="shared" si="275"/>
        <v/>
      </c>
      <c r="L1225" t="b">
        <f t="shared" si="268"/>
        <v>1</v>
      </c>
      <c r="M1225" t="str">
        <f t="shared" si="276"/>
        <v>Marietta</v>
      </c>
      <c r="N1225">
        <f t="shared" si="269"/>
        <v>33</v>
      </c>
      <c r="O1225" t="b">
        <f t="shared" si="270"/>
        <v>0</v>
      </c>
      <c r="P1225" t="str">
        <f t="shared" si="271"/>
        <v/>
      </c>
      <c r="Q1225" t="str">
        <f t="shared" ca="1" si="272"/>
        <v/>
      </c>
      <c r="W1225">
        <v>49756</v>
      </c>
      <c r="Z1225" t="str">
        <f t="shared" si="274"/>
        <v/>
      </c>
    </row>
    <row r="1226" spans="1:26" x14ac:dyDescent="0.2">
      <c r="A1226" s="1"/>
      <c r="B1226" s="1"/>
      <c r="C1226" s="1"/>
      <c r="D1226" s="1"/>
      <c r="E1226" s="1" t="s">
        <v>99</v>
      </c>
      <c r="F1226" s="1" t="s">
        <v>35</v>
      </c>
      <c r="G1226" s="1" t="s">
        <v>1261</v>
      </c>
      <c r="H1226">
        <f t="shared" si="273"/>
        <v>11</v>
      </c>
      <c r="I1226">
        <f>IF(ISBLANK(A1226),I1225/1,LOOKUP(Sheet1!G1226,FIPS!A$3:A$55,FIPS!C$3:C$55))</f>
        <v>13</v>
      </c>
      <c r="J1226" t="b">
        <f t="shared" si="267"/>
        <v>0</v>
      </c>
      <c r="K1226" t="str">
        <f t="shared" si="275"/>
        <v/>
      </c>
      <c r="L1226" t="b">
        <f t="shared" si="268"/>
        <v>1</v>
      </c>
      <c r="M1226" t="str">
        <f t="shared" si="276"/>
        <v>Smyrna</v>
      </c>
      <c r="N1226">
        <f t="shared" si="269"/>
        <v>33</v>
      </c>
      <c r="O1226" t="b">
        <f t="shared" si="270"/>
        <v>0</v>
      </c>
      <c r="P1226" t="str">
        <f t="shared" si="271"/>
        <v/>
      </c>
      <c r="Q1226" t="str">
        <f t="shared" ca="1" si="272"/>
        <v/>
      </c>
      <c r="W1226">
        <v>71492</v>
      </c>
      <c r="Z1226" t="str">
        <f t="shared" si="274"/>
        <v/>
      </c>
    </row>
    <row r="1227" spans="1:26" x14ac:dyDescent="0.2">
      <c r="A1227" s="1"/>
      <c r="B1227" s="1"/>
      <c r="C1227" s="1"/>
      <c r="D1227" s="1"/>
      <c r="E1227" s="1" t="s">
        <v>8</v>
      </c>
      <c r="F1227" s="1" t="s">
        <v>9</v>
      </c>
      <c r="G1227" s="1" t="s">
        <v>1092</v>
      </c>
      <c r="H1227">
        <f t="shared" si="273"/>
        <v>11</v>
      </c>
      <c r="I1227">
        <f>IF(ISBLANK(A1227),I1226/1,LOOKUP(Sheet1!G1227,FIPS!A$3:A$55,FIPS!C$3:C$55))</f>
        <v>13</v>
      </c>
      <c r="J1227" t="b">
        <f t="shared" si="267"/>
        <v>0</v>
      </c>
      <c r="K1227" t="str">
        <f t="shared" si="275"/>
        <v/>
      </c>
      <c r="L1227" t="b">
        <f t="shared" si="268"/>
        <v>0</v>
      </c>
      <c r="M1227" t="str">
        <f t="shared" si="276"/>
        <v/>
      </c>
      <c r="N1227">
        <f t="shared" si="269"/>
        <v>33</v>
      </c>
      <c r="O1227" t="b">
        <f t="shared" si="270"/>
        <v>1</v>
      </c>
      <c r="P1227">
        <f t="shared" si="271"/>
        <v>2</v>
      </c>
      <c r="Q1227" t="str">
        <f t="shared" ca="1" si="272"/>
        <v>028,036</v>
      </c>
      <c r="W1227">
        <v>99999</v>
      </c>
      <c r="Z1227" t="str">
        <f t="shared" si="274"/>
        <v/>
      </c>
    </row>
    <row r="1228" spans="1:26" x14ac:dyDescent="0.2">
      <c r="A1228" s="1"/>
      <c r="B1228" s="1" t="s">
        <v>96</v>
      </c>
      <c r="C1228" s="1" t="s">
        <v>17</v>
      </c>
      <c r="D1228" s="1" t="s">
        <v>18</v>
      </c>
      <c r="E1228" s="1"/>
      <c r="F1228" s="1"/>
      <c r="G1228" s="1" t="s">
        <v>50</v>
      </c>
      <c r="H1228">
        <f t="shared" si="273"/>
        <v>11</v>
      </c>
      <c r="I1228">
        <f>IF(ISBLANK(A1228),I1227/1,LOOKUP(Sheet1!G1228,FIPS!A$3:A$55,FIPS!C$3:C$55))</f>
        <v>13</v>
      </c>
      <c r="J1228" t="b">
        <f t="shared" si="267"/>
        <v>1</v>
      </c>
      <c r="K1228" t="str">
        <f t="shared" si="275"/>
        <v>Coffee</v>
      </c>
      <c r="L1228" t="b">
        <f t="shared" si="268"/>
        <v>0</v>
      </c>
      <c r="M1228" t="str">
        <f t="shared" si="276"/>
        <v/>
      </c>
      <c r="N1228">
        <f t="shared" si="269"/>
        <v>34</v>
      </c>
      <c r="O1228" t="b">
        <f t="shared" si="270"/>
        <v>0</v>
      </c>
      <c r="P1228" t="str">
        <f t="shared" si="271"/>
        <v/>
      </c>
      <c r="Q1228" t="str">
        <f t="shared" ca="1" si="272"/>
        <v/>
      </c>
      <c r="T1228">
        <v>69</v>
      </c>
      <c r="U1228">
        <v>5</v>
      </c>
      <c r="V1228">
        <v>0</v>
      </c>
      <c r="Z1228" t="str">
        <f t="shared" si="274"/>
        <v/>
      </c>
    </row>
    <row r="1229" spans="1:26" x14ac:dyDescent="0.2">
      <c r="A1229" s="1"/>
      <c r="B1229" s="1"/>
      <c r="C1229" s="1"/>
      <c r="D1229" s="1"/>
      <c r="E1229" s="1" t="s">
        <v>52</v>
      </c>
      <c r="F1229" s="1" t="s">
        <v>6</v>
      </c>
      <c r="G1229" s="1" t="s">
        <v>233</v>
      </c>
      <c r="H1229">
        <f t="shared" si="273"/>
        <v>11</v>
      </c>
      <c r="I1229">
        <f>IF(ISBLANK(A1229),I1228/1,LOOKUP(Sheet1!G1229,FIPS!A$3:A$55,FIPS!C$3:C$55))</f>
        <v>13</v>
      </c>
      <c r="J1229" t="b">
        <f t="shared" si="267"/>
        <v>0</v>
      </c>
      <c r="K1229" t="str">
        <f t="shared" si="275"/>
        <v/>
      </c>
      <c r="L1229" t="b">
        <f t="shared" si="268"/>
        <v>1</v>
      </c>
      <c r="M1229" t="str">
        <f t="shared" si="276"/>
        <v>Douglas</v>
      </c>
      <c r="N1229">
        <f t="shared" si="269"/>
        <v>34</v>
      </c>
      <c r="O1229" t="b">
        <f t="shared" si="270"/>
        <v>0</v>
      </c>
      <c r="P1229" t="str">
        <f t="shared" si="271"/>
        <v/>
      </c>
      <c r="Q1229" t="str">
        <f t="shared" ca="1" si="272"/>
        <v/>
      </c>
      <c r="W1229">
        <v>23872</v>
      </c>
      <c r="Z1229" t="str">
        <f t="shared" si="274"/>
        <v/>
      </c>
    </row>
    <row r="1230" spans="1:26" x14ac:dyDescent="0.2">
      <c r="A1230" s="1"/>
      <c r="B1230" s="1"/>
      <c r="C1230" s="1"/>
      <c r="D1230" s="1"/>
      <c r="E1230" s="1" t="s">
        <v>8</v>
      </c>
      <c r="F1230" s="1" t="s">
        <v>9</v>
      </c>
      <c r="G1230" s="1" t="s">
        <v>974</v>
      </c>
      <c r="H1230">
        <f t="shared" si="273"/>
        <v>11</v>
      </c>
      <c r="I1230">
        <f>IF(ISBLANK(A1230),I1229/1,LOOKUP(Sheet1!G1230,FIPS!A$3:A$55,FIPS!C$3:C$55))</f>
        <v>13</v>
      </c>
      <c r="J1230" t="b">
        <f t="shared" si="267"/>
        <v>0</v>
      </c>
      <c r="K1230" t="str">
        <f t="shared" si="275"/>
        <v/>
      </c>
      <c r="L1230" t="b">
        <f t="shared" si="268"/>
        <v>0</v>
      </c>
      <c r="M1230" t="str">
        <f t="shared" si="276"/>
        <v/>
      </c>
      <c r="N1230">
        <f t="shared" si="269"/>
        <v>34</v>
      </c>
      <c r="O1230" t="b">
        <f t="shared" si="270"/>
        <v>1</v>
      </c>
      <c r="P1230">
        <f t="shared" si="271"/>
        <v>1</v>
      </c>
      <c r="Q1230" t="str">
        <f t="shared" ca="1" si="272"/>
        <v>017</v>
      </c>
      <c r="W1230">
        <v>99999</v>
      </c>
      <c r="Z1230" t="str">
        <f t="shared" si="274"/>
        <v/>
      </c>
    </row>
    <row r="1231" spans="1:26" x14ac:dyDescent="0.2">
      <c r="A1231" s="1"/>
      <c r="B1231" s="1" t="s">
        <v>5</v>
      </c>
      <c r="C1231" s="1" t="s">
        <v>17</v>
      </c>
      <c r="D1231" s="1" t="s">
        <v>18</v>
      </c>
      <c r="E1231" s="1"/>
      <c r="F1231" s="1"/>
      <c r="G1231" s="1" t="s">
        <v>1262</v>
      </c>
      <c r="H1231">
        <f t="shared" si="273"/>
        <v>11</v>
      </c>
      <c r="I1231">
        <f>IF(ISBLANK(A1231),I1230/1,LOOKUP(Sheet1!G1231,FIPS!A$3:A$55,FIPS!C$3:C$55))</f>
        <v>13</v>
      </c>
      <c r="J1231" t="b">
        <f t="shared" si="267"/>
        <v>1</v>
      </c>
      <c r="K1231" t="str">
        <f t="shared" si="275"/>
        <v>Colquitt</v>
      </c>
      <c r="L1231" t="b">
        <f t="shared" si="268"/>
        <v>0</v>
      </c>
      <c r="M1231" t="str">
        <f t="shared" si="276"/>
        <v/>
      </c>
      <c r="N1231">
        <f t="shared" si="269"/>
        <v>35</v>
      </c>
      <c r="O1231" t="b">
        <f t="shared" si="270"/>
        <v>0</v>
      </c>
      <c r="P1231" t="str">
        <f t="shared" si="271"/>
        <v/>
      </c>
      <c r="Q1231" t="str">
        <f t="shared" ca="1" si="272"/>
        <v/>
      </c>
      <c r="T1231">
        <v>71</v>
      </c>
      <c r="U1231">
        <v>5</v>
      </c>
      <c r="V1231">
        <v>0</v>
      </c>
      <c r="Z1231" t="str">
        <f t="shared" si="274"/>
        <v/>
      </c>
    </row>
    <row r="1232" spans="1:26" x14ac:dyDescent="0.2">
      <c r="A1232" s="1"/>
      <c r="B1232" s="1"/>
      <c r="C1232" s="1"/>
      <c r="D1232" s="1"/>
      <c r="E1232" s="1" t="s">
        <v>90</v>
      </c>
      <c r="F1232" s="1" t="s">
        <v>6</v>
      </c>
      <c r="G1232" s="1" t="s">
        <v>1263</v>
      </c>
      <c r="H1232">
        <f t="shared" si="273"/>
        <v>11</v>
      </c>
      <c r="I1232">
        <f>IF(ISBLANK(A1232),I1231/1,LOOKUP(Sheet1!G1232,FIPS!A$3:A$55,FIPS!C$3:C$55))</f>
        <v>13</v>
      </c>
      <c r="J1232" t="b">
        <f t="shared" si="267"/>
        <v>0</v>
      </c>
      <c r="K1232" t="str">
        <f t="shared" si="275"/>
        <v/>
      </c>
      <c r="L1232" t="b">
        <f t="shared" si="268"/>
        <v>1</v>
      </c>
      <c r="M1232" t="str">
        <f t="shared" si="276"/>
        <v>Moultrie</v>
      </c>
      <c r="N1232">
        <f t="shared" si="269"/>
        <v>35</v>
      </c>
      <c r="O1232" t="b">
        <f t="shared" si="270"/>
        <v>0</v>
      </c>
      <c r="P1232" t="str">
        <f t="shared" si="271"/>
        <v/>
      </c>
      <c r="Q1232" t="str">
        <f t="shared" ca="1" si="272"/>
        <v/>
      </c>
      <c r="W1232">
        <v>53060</v>
      </c>
      <c r="Z1232" t="str">
        <f t="shared" si="274"/>
        <v/>
      </c>
    </row>
    <row r="1233" spans="1:26" x14ac:dyDescent="0.2">
      <c r="A1233" s="1"/>
      <c r="B1233" s="1"/>
      <c r="C1233" s="1"/>
      <c r="D1233" s="1"/>
      <c r="E1233" s="1" t="s">
        <v>8</v>
      </c>
      <c r="F1233" s="1" t="s">
        <v>9</v>
      </c>
      <c r="G1233" s="1" t="s">
        <v>974</v>
      </c>
      <c r="H1233">
        <f t="shared" si="273"/>
        <v>11</v>
      </c>
      <c r="I1233">
        <f>IF(ISBLANK(A1233),I1232/1,LOOKUP(Sheet1!G1233,FIPS!A$3:A$55,FIPS!C$3:C$55))</f>
        <v>13</v>
      </c>
      <c r="J1233" t="b">
        <f t="shared" si="267"/>
        <v>0</v>
      </c>
      <c r="K1233" t="str">
        <f t="shared" si="275"/>
        <v/>
      </c>
      <c r="L1233" t="b">
        <f t="shared" si="268"/>
        <v>0</v>
      </c>
      <c r="M1233" t="str">
        <f t="shared" si="276"/>
        <v/>
      </c>
      <c r="N1233">
        <f t="shared" si="269"/>
        <v>35</v>
      </c>
      <c r="O1233" t="b">
        <f t="shared" si="270"/>
        <v>1</v>
      </c>
      <c r="P1233">
        <f t="shared" si="271"/>
        <v>1</v>
      </c>
      <c r="Q1233" t="str">
        <f t="shared" ca="1" si="272"/>
        <v>030</v>
      </c>
      <c r="W1233">
        <v>99999</v>
      </c>
      <c r="Z1233" t="str">
        <f t="shared" si="274"/>
        <v/>
      </c>
    </row>
    <row r="1234" spans="1:26" x14ac:dyDescent="0.2">
      <c r="A1234" s="1"/>
      <c r="B1234" s="1" t="s">
        <v>99</v>
      </c>
      <c r="C1234" s="1" t="s">
        <v>57</v>
      </c>
      <c r="D1234" s="1" t="s">
        <v>26</v>
      </c>
      <c r="E1234" s="1" t="s">
        <v>8</v>
      </c>
      <c r="F1234" s="1" t="s">
        <v>9</v>
      </c>
      <c r="G1234" s="1" t="s">
        <v>292</v>
      </c>
      <c r="H1234">
        <f t="shared" si="273"/>
        <v>11</v>
      </c>
      <c r="I1234">
        <f>IF(ISBLANK(A1234),I1233/1,LOOKUP(Sheet1!G1234,FIPS!A$3:A$55,FIPS!C$3:C$55))</f>
        <v>13</v>
      </c>
      <c r="J1234" t="b">
        <f t="shared" si="267"/>
        <v>1</v>
      </c>
      <c r="K1234" t="str">
        <f t="shared" si="275"/>
        <v>Columbia</v>
      </c>
      <c r="L1234" t="b">
        <f t="shared" si="268"/>
        <v>0</v>
      </c>
      <c r="M1234" t="str">
        <f t="shared" si="276"/>
        <v/>
      </c>
      <c r="N1234">
        <f t="shared" si="269"/>
        <v>36</v>
      </c>
      <c r="O1234" t="b">
        <f t="shared" si="270"/>
        <v>0</v>
      </c>
      <c r="P1234" t="str">
        <f t="shared" si="271"/>
        <v/>
      </c>
      <c r="Q1234" t="str">
        <f t="shared" ca="1" si="272"/>
        <v/>
      </c>
      <c r="T1234">
        <v>73</v>
      </c>
      <c r="U1234">
        <v>4</v>
      </c>
      <c r="V1234">
        <v>600</v>
      </c>
      <c r="Z1234" t="str">
        <f t="shared" si="274"/>
        <v/>
      </c>
    </row>
    <row r="1235" spans="1:26" x14ac:dyDescent="0.2">
      <c r="A1235" s="1"/>
      <c r="B1235" s="1" t="s">
        <v>103</v>
      </c>
      <c r="C1235" s="1" t="s">
        <v>17</v>
      </c>
      <c r="D1235" s="1" t="s">
        <v>18</v>
      </c>
      <c r="E1235" s="1" t="s">
        <v>8</v>
      </c>
      <c r="F1235" s="1" t="s">
        <v>9</v>
      </c>
      <c r="G1235" s="1" t="s">
        <v>1264</v>
      </c>
      <c r="H1235">
        <f t="shared" si="273"/>
        <v>11</v>
      </c>
      <c r="I1235">
        <f>IF(ISBLANK(A1235),I1234/1,LOOKUP(Sheet1!G1235,FIPS!A$3:A$55,FIPS!C$3:C$55))</f>
        <v>13</v>
      </c>
      <c r="J1235" t="b">
        <f t="shared" ref="J1235:J1298" si="277">NOT(ISBLANK(B1235))</f>
        <v>1</v>
      </c>
      <c r="K1235" t="str">
        <f t="shared" si="275"/>
        <v>Cook</v>
      </c>
      <c r="L1235" t="b">
        <f t="shared" ref="L1235:L1298" si="278">IF(NOT(J1235),AND(NOT(ISBLANK(E1235)),E1235&lt;&gt;"999"),FALSE())</f>
        <v>0</v>
      </c>
      <c r="M1235" t="str">
        <f t="shared" si="276"/>
        <v/>
      </c>
      <c r="N1235">
        <f t="shared" si="269"/>
        <v>37</v>
      </c>
      <c r="O1235" t="b">
        <f t="shared" si="270"/>
        <v>0</v>
      </c>
      <c r="P1235" t="str">
        <f t="shared" si="271"/>
        <v/>
      </c>
      <c r="Q1235" t="str">
        <f t="shared" ca="1" si="272"/>
        <v/>
      </c>
      <c r="T1235">
        <v>75</v>
      </c>
      <c r="U1235">
        <v>6</v>
      </c>
      <c r="V1235">
        <v>0</v>
      </c>
      <c r="Z1235" t="str">
        <f t="shared" si="274"/>
        <v/>
      </c>
    </row>
    <row r="1236" spans="1:26" x14ac:dyDescent="0.2">
      <c r="A1236" s="1"/>
      <c r="B1236" s="1" t="s">
        <v>101</v>
      </c>
      <c r="C1236" s="1" t="s">
        <v>49</v>
      </c>
      <c r="D1236" s="1" t="s">
        <v>26</v>
      </c>
      <c r="E1236" s="1" t="s">
        <v>26</v>
      </c>
      <c r="F1236" s="1"/>
      <c r="G1236" s="1" t="s">
        <v>1265</v>
      </c>
      <c r="H1236">
        <f t="shared" si="273"/>
        <v>11</v>
      </c>
      <c r="I1236">
        <f>IF(ISBLANK(A1236),I1235/1,LOOKUP(Sheet1!G1236,FIPS!A$3:A$55,FIPS!C$3:C$55))</f>
        <v>13</v>
      </c>
      <c r="J1236" t="b">
        <f t="shared" si="277"/>
        <v>1</v>
      </c>
      <c r="K1236" t="str">
        <f t="shared" si="275"/>
        <v>Coweta</v>
      </c>
      <c r="L1236" t="b">
        <f t="shared" si="278"/>
        <v>0</v>
      </c>
      <c r="M1236" t="str">
        <f t="shared" si="276"/>
        <v/>
      </c>
      <c r="N1236">
        <f t="shared" si="269"/>
        <v>38</v>
      </c>
      <c r="O1236" t="b">
        <f t="shared" si="270"/>
        <v>0</v>
      </c>
      <c r="P1236" t="str">
        <f t="shared" si="271"/>
        <v/>
      </c>
      <c r="Q1236" t="str">
        <f t="shared" ca="1" si="272"/>
        <v/>
      </c>
      <c r="T1236">
        <v>77</v>
      </c>
      <c r="U1236">
        <v>4</v>
      </c>
      <c r="V1236">
        <v>520</v>
      </c>
      <c r="Z1236" t="str">
        <f t="shared" si="274"/>
        <v/>
      </c>
    </row>
    <row r="1237" spans="1:26" x14ac:dyDescent="0.2">
      <c r="A1237" s="1"/>
      <c r="B1237" s="1"/>
      <c r="C1237" s="1"/>
      <c r="D1237" s="1"/>
      <c r="E1237" s="1" t="s">
        <v>92</v>
      </c>
      <c r="F1237" s="1" t="s">
        <v>6</v>
      </c>
      <c r="G1237" s="1" t="s">
        <v>1266</v>
      </c>
      <c r="H1237">
        <f t="shared" si="273"/>
        <v>11</v>
      </c>
      <c r="I1237">
        <f>IF(ISBLANK(A1237),I1236/1,LOOKUP(Sheet1!G1237,FIPS!A$3:A$55,FIPS!C$3:C$55))</f>
        <v>13</v>
      </c>
      <c r="J1237" t="b">
        <f t="shared" si="277"/>
        <v>0</v>
      </c>
      <c r="K1237" t="str">
        <f t="shared" si="275"/>
        <v/>
      </c>
      <c r="L1237" t="b">
        <f t="shared" si="278"/>
        <v>1</v>
      </c>
      <c r="M1237" t="str">
        <f t="shared" si="276"/>
        <v>Newnan</v>
      </c>
      <c r="N1237">
        <f t="shared" si="269"/>
        <v>38</v>
      </c>
      <c r="O1237" t="b">
        <f t="shared" si="270"/>
        <v>0</v>
      </c>
      <c r="P1237" t="str">
        <f t="shared" si="271"/>
        <v/>
      </c>
      <c r="Q1237" t="str">
        <f t="shared" ca="1" si="272"/>
        <v/>
      </c>
      <c r="W1237">
        <v>55020</v>
      </c>
      <c r="Z1237" t="str">
        <f t="shared" si="274"/>
        <v/>
      </c>
    </row>
    <row r="1238" spans="1:26" x14ac:dyDescent="0.2">
      <c r="A1238" s="1"/>
      <c r="B1238" s="1"/>
      <c r="C1238" s="1"/>
      <c r="D1238" s="1"/>
      <c r="E1238" s="1" t="s">
        <v>8</v>
      </c>
      <c r="F1238" s="1" t="s">
        <v>9</v>
      </c>
      <c r="G1238" s="1" t="s">
        <v>974</v>
      </c>
      <c r="H1238">
        <f t="shared" si="273"/>
        <v>11</v>
      </c>
      <c r="I1238">
        <f>IF(ISBLANK(A1238),I1237/1,LOOKUP(Sheet1!G1238,FIPS!A$3:A$55,FIPS!C$3:C$55))</f>
        <v>13</v>
      </c>
      <c r="J1238" t="b">
        <f t="shared" si="277"/>
        <v>0</v>
      </c>
      <c r="K1238" t="str">
        <f t="shared" si="275"/>
        <v/>
      </c>
      <c r="L1238" t="b">
        <f t="shared" si="278"/>
        <v>0</v>
      </c>
      <c r="M1238" t="str">
        <f t="shared" si="276"/>
        <v/>
      </c>
      <c r="N1238">
        <f t="shared" si="269"/>
        <v>38</v>
      </c>
      <c r="O1238" t="b">
        <f t="shared" si="270"/>
        <v>1</v>
      </c>
      <c r="P1238">
        <f t="shared" si="271"/>
        <v>1</v>
      </c>
      <c r="Q1238" t="str">
        <f t="shared" ca="1" si="272"/>
        <v>031</v>
      </c>
      <c r="W1238">
        <v>99999</v>
      </c>
      <c r="Z1238" t="str">
        <f t="shared" si="274"/>
        <v/>
      </c>
    </row>
    <row r="1239" spans="1:26" x14ac:dyDescent="0.2">
      <c r="A1239" s="1"/>
      <c r="B1239" s="1" t="s">
        <v>75</v>
      </c>
      <c r="C1239" s="1" t="s">
        <v>17</v>
      </c>
      <c r="D1239" s="1" t="s">
        <v>18</v>
      </c>
      <c r="E1239" s="1" t="s">
        <v>8</v>
      </c>
      <c r="F1239" s="1" t="s">
        <v>9</v>
      </c>
      <c r="G1239" s="1" t="s">
        <v>299</v>
      </c>
      <c r="H1239">
        <f t="shared" si="273"/>
        <v>11</v>
      </c>
      <c r="I1239">
        <f>IF(ISBLANK(A1239),I1238/1,LOOKUP(Sheet1!G1239,FIPS!A$3:A$55,FIPS!C$3:C$55))</f>
        <v>13</v>
      </c>
      <c r="J1239" t="b">
        <f t="shared" si="277"/>
        <v>1</v>
      </c>
      <c r="K1239" t="str">
        <f t="shared" si="275"/>
        <v>Crawford</v>
      </c>
      <c r="L1239" t="b">
        <f t="shared" si="278"/>
        <v>0</v>
      </c>
      <c r="M1239" t="str">
        <f t="shared" si="276"/>
        <v/>
      </c>
      <c r="N1239">
        <f t="shared" ref="N1239:N1301" si="279">IF(ISBLANK(A1239),IF(ISBLANK(B1239),N1238,B1239/1),"")</f>
        <v>39</v>
      </c>
      <c r="O1239" t="b">
        <f t="shared" ref="O1239:O1301" si="280">AND(ISNUMBER(N1239),E1239="999",NOT(J1239))</f>
        <v>0</v>
      </c>
      <c r="P1239" t="str">
        <f t="shared" ref="P1239:P1301" si="281">IF(O1239,17-MATCH(N1239-1,N1221:N1238),"")</f>
        <v/>
      </c>
      <c r="Q1239" t="str">
        <f t="shared" ref="Q1239:Q1301" ca="1" si="282">IF(O1239,_xlfn.TEXTJOIN(",",TRUE,INDIRECT(_xlfn.CONCAT("E",(ROW()-P1239),":E",(ROW()-1)),TRUE)),"")</f>
        <v/>
      </c>
      <c r="T1239">
        <v>79</v>
      </c>
      <c r="U1239">
        <v>6</v>
      </c>
      <c r="V1239">
        <v>0</v>
      </c>
      <c r="Z1239" t="str">
        <f t="shared" si="274"/>
        <v/>
      </c>
    </row>
    <row r="1240" spans="1:26" x14ac:dyDescent="0.2">
      <c r="A1240" s="1"/>
      <c r="B1240" s="1" t="s">
        <v>55</v>
      </c>
      <c r="C1240" s="1" t="s">
        <v>17</v>
      </c>
      <c r="D1240" s="1"/>
      <c r="E1240" s="1" t="s">
        <v>18</v>
      </c>
      <c r="F1240" s="1"/>
      <c r="G1240" s="1" t="s">
        <v>1267</v>
      </c>
      <c r="H1240">
        <f t="shared" si="273"/>
        <v>11</v>
      </c>
      <c r="I1240">
        <f>IF(ISBLANK(A1240),I1239/1,LOOKUP(Sheet1!G1240,FIPS!A$3:A$55,FIPS!C$3:C$55))</f>
        <v>13</v>
      </c>
      <c r="J1240" t="b">
        <f t="shared" si="277"/>
        <v>1</v>
      </c>
      <c r="K1240" t="str">
        <f t="shared" si="275"/>
        <v>Crisp</v>
      </c>
      <c r="L1240" t="b">
        <f t="shared" si="278"/>
        <v>0</v>
      </c>
      <c r="M1240" t="str">
        <f t="shared" si="276"/>
        <v/>
      </c>
      <c r="N1240">
        <f t="shared" si="279"/>
        <v>40</v>
      </c>
      <c r="O1240" t="b">
        <f t="shared" si="280"/>
        <v>0</v>
      </c>
      <c r="P1240" t="str">
        <f t="shared" si="281"/>
        <v/>
      </c>
      <c r="Q1240" t="str">
        <f t="shared" ca="1" si="282"/>
        <v/>
      </c>
      <c r="T1240">
        <v>81</v>
      </c>
      <c r="U1240">
        <v>6</v>
      </c>
      <c r="V1240">
        <v>0</v>
      </c>
      <c r="Z1240" t="str">
        <f t="shared" si="274"/>
        <v/>
      </c>
    </row>
    <row r="1241" spans="1:26" x14ac:dyDescent="0.2">
      <c r="A1241" s="1"/>
      <c r="B1241" s="1"/>
      <c r="C1241" s="1"/>
      <c r="D1241" s="1"/>
      <c r="E1241" s="1" t="s">
        <v>45</v>
      </c>
      <c r="F1241" s="1" t="s">
        <v>6</v>
      </c>
      <c r="G1241" s="1" t="s">
        <v>4731</v>
      </c>
      <c r="H1241">
        <f t="shared" si="273"/>
        <v>11</v>
      </c>
      <c r="I1241">
        <f>IF(ISBLANK(A1241),I1240/1,LOOKUP(Sheet1!G1241,FIPS!A$3:A$55,FIPS!C$3:C$55))</f>
        <v>13</v>
      </c>
      <c r="J1241" t="b">
        <f t="shared" si="277"/>
        <v>0</v>
      </c>
      <c r="K1241" t="str">
        <f t="shared" si="275"/>
        <v/>
      </c>
      <c r="L1241" t="b">
        <f t="shared" si="278"/>
        <v>1</v>
      </c>
      <c r="M1241" t="str">
        <f t="shared" si="276"/>
        <v>Cordele</v>
      </c>
      <c r="N1241">
        <f t="shared" si="279"/>
        <v>40</v>
      </c>
      <c r="O1241" t="b">
        <f t="shared" si="280"/>
        <v>0</v>
      </c>
      <c r="P1241" t="str">
        <f t="shared" si="281"/>
        <v/>
      </c>
      <c r="Q1241" t="str">
        <f t="shared" ca="1" si="282"/>
        <v/>
      </c>
      <c r="W1241">
        <v>19616</v>
      </c>
      <c r="Z1241" t="str">
        <f t="shared" si="274"/>
        <v/>
      </c>
    </row>
    <row r="1242" spans="1:26" x14ac:dyDescent="0.2">
      <c r="A1242" s="1"/>
      <c r="B1242" s="1"/>
      <c r="C1242" s="1"/>
      <c r="D1242" s="1"/>
      <c r="E1242" s="1" t="s">
        <v>8</v>
      </c>
      <c r="F1242" s="1" t="s">
        <v>9</v>
      </c>
      <c r="G1242" s="1" t="s">
        <v>974</v>
      </c>
      <c r="H1242">
        <f t="shared" si="273"/>
        <v>11</v>
      </c>
      <c r="I1242">
        <f>IF(ISBLANK(A1242),I1241/1,LOOKUP(Sheet1!G1242,FIPS!A$3:A$55,FIPS!C$3:C$55))</f>
        <v>13</v>
      </c>
      <c r="J1242" t="b">
        <f t="shared" si="277"/>
        <v>0</v>
      </c>
      <c r="K1242" t="str">
        <f t="shared" si="275"/>
        <v/>
      </c>
      <c r="L1242" t="b">
        <f t="shared" si="278"/>
        <v>0</v>
      </c>
      <c r="M1242" t="str">
        <f t="shared" si="276"/>
        <v/>
      </c>
      <c r="N1242">
        <f t="shared" si="279"/>
        <v>40</v>
      </c>
      <c r="O1242" t="b">
        <f t="shared" si="280"/>
        <v>1</v>
      </c>
      <c r="P1242">
        <f t="shared" si="281"/>
        <v>1</v>
      </c>
      <c r="Q1242" t="str">
        <f t="shared" ca="1" si="282"/>
        <v>013</v>
      </c>
      <c r="W1242">
        <v>99999</v>
      </c>
      <c r="Z1242" t="str">
        <f t="shared" si="274"/>
        <v/>
      </c>
    </row>
    <row r="1243" spans="1:26" x14ac:dyDescent="0.2">
      <c r="A1243" s="1"/>
      <c r="B1243" s="1" t="s">
        <v>122</v>
      </c>
      <c r="C1243" s="1" t="s">
        <v>160</v>
      </c>
      <c r="D1243" s="1" t="s">
        <v>26</v>
      </c>
      <c r="E1243" s="1" t="s">
        <v>8</v>
      </c>
      <c r="F1243" s="1" t="s">
        <v>9</v>
      </c>
      <c r="G1243" s="1" t="s">
        <v>1268</v>
      </c>
      <c r="H1243">
        <f t="shared" si="273"/>
        <v>11</v>
      </c>
      <c r="I1243">
        <f>IF(ISBLANK(A1243),I1242/1,LOOKUP(Sheet1!G1243,FIPS!A$3:A$55,FIPS!C$3:C$55))</f>
        <v>13</v>
      </c>
      <c r="J1243" t="b">
        <f t="shared" si="277"/>
        <v>1</v>
      </c>
      <c r="K1243" t="str">
        <f t="shared" si="275"/>
        <v>Oade</v>
      </c>
      <c r="L1243" t="b">
        <f t="shared" si="278"/>
        <v>0</v>
      </c>
      <c r="M1243" t="str">
        <f t="shared" si="276"/>
        <v/>
      </c>
      <c r="N1243">
        <f t="shared" si="279"/>
        <v>41</v>
      </c>
      <c r="O1243" t="b">
        <f t="shared" si="280"/>
        <v>0</v>
      </c>
      <c r="P1243" t="str">
        <f t="shared" si="281"/>
        <v/>
      </c>
      <c r="Q1243" t="str">
        <f t="shared" ca="1" si="282"/>
        <v/>
      </c>
      <c r="T1243">
        <v>83</v>
      </c>
      <c r="U1243">
        <v>6</v>
      </c>
      <c r="V1243">
        <v>1560</v>
      </c>
      <c r="Z1243" t="str">
        <f t="shared" si="274"/>
        <v/>
      </c>
    </row>
    <row r="1244" spans="1:26" x14ac:dyDescent="0.2">
      <c r="A1244" s="1"/>
      <c r="B1244" s="1" t="s">
        <v>127</v>
      </c>
      <c r="C1244" s="1" t="s">
        <v>17</v>
      </c>
      <c r="D1244" s="1" t="s">
        <v>18</v>
      </c>
      <c r="E1244" s="1" t="s">
        <v>8</v>
      </c>
      <c r="F1244" s="1" t="s">
        <v>9</v>
      </c>
      <c r="G1244" s="1" t="s">
        <v>1269</v>
      </c>
      <c r="H1244">
        <f t="shared" si="273"/>
        <v>11</v>
      </c>
      <c r="I1244">
        <f>IF(ISBLANK(A1244),I1243/1,LOOKUP(Sheet1!G1244,FIPS!A$3:A$55,FIPS!C$3:C$55))</f>
        <v>13</v>
      </c>
      <c r="J1244" t="b">
        <f t="shared" si="277"/>
        <v>1</v>
      </c>
      <c r="K1244" t="str">
        <f t="shared" si="275"/>
        <v>Oawson</v>
      </c>
      <c r="L1244" t="b">
        <f t="shared" si="278"/>
        <v>0</v>
      </c>
      <c r="M1244" t="str">
        <f t="shared" si="276"/>
        <v/>
      </c>
      <c r="N1244">
        <f t="shared" si="279"/>
        <v>42</v>
      </c>
      <c r="O1244" t="b">
        <f t="shared" si="280"/>
        <v>0</v>
      </c>
      <c r="P1244" t="str">
        <f t="shared" si="281"/>
        <v/>
      </c>
      <c r="Q1244" t="str">
        <f t="shared" ca="1" si="282"/>
        <v/>
      </c>
      <c r="T1244">
        <v>85</v>
      </c>
      <c r="U1244">
        <v>6</v>
      </c>
      <c r="V1244">
        <v>0</v>
      </c>
      <c r="Z1244" t="str">
        <f t="shared" si="274"/>
        <v/>
      </c>
    </row>
    <row r="1245" spans="1:26" x14ac:dyDescent="0.2">
      <c r="A1245" s="1"/>
      <c r="B1245" s="1" t="s">
        <v>135</v>
      </c>
      <c r="C1245" s="1" t="s">
        <v>17</v>
      </c>
      <c r="D1245" s="1"/>
      <c r="E1245" s="1" t="s">
        <v>18</v>
      </c>
      <c r="F1245" s="1"/>
      <c r="G1245" s="1" t="s">
        <v>1270</v>
      </c>
      <c r="H1245">
        <f t="shared" si="273"/>
        <v>11</v>
      </c>
      <c r="I1245">
        <f>IF(ISBLANK(A1245),I1244/1,LOOKUP(Sheet1!G1245,FIPS!A$3:A$55,FIPS!C$3:C$55))</f>
        <v>13</v>
      </c>
      <c r="J1245" t="b">
        <f t="shared" si="277"/>
        <v>1</v>
      </c>
      <c r="K1245" t="str">
        <f t="shared" si="275"/>
        <v>Oecatur</v>
      </c>
      <c r="L1245" t="b">
        <f t="shared" si="278"/>
        <v>0</v>
      </c>
      <c r="M1245" t="str">
        <f t="shared" si="276"/>
        <v/>
      </c>
      <c r="N1245">
        <f t="shared" si="279"/>
        <v>43</v>
      </c>
      <c r="O1245" t="b">
        <f t="shared" si="280"/>
        <v>0</v>
      </c>
      <c r="P1245" t="str">
        <f t="shared" si="281"/>
        <v/>
      </c>
      <c r="Q1245" t="str">
        <f t="shared" ca="1" si="282"/>
        <v/>
      </c>
      <c r="T1245">
        <v>87</v>
      </c>
      <c r="U1245">
        <v>5</v>
      </c>
      <c r="V1245">
        <v>0</v>
      </c>
      <c r="Z1245" t="str">
        <f t="shared" si="274"/>
        <v/>
      </c>
    </row>
    <row r="1246" spans="1:26" x14ac:dyDescent="0.2">
      <c r="A1246" s="1"/>
      <c r="B1246" s="1"/>
      <c r="C1246" s="1"/>
      <c r="D1246" s="1"/>
      <c r="E1246" s="1" t="s">
        <v>30</v>
      </c>
      <c r="F1246" s="1" t="s">
        <v>6</v>
      </c>
      <c r="G1246" s="1" t="s">
        <v>1271</v>
      </c>
      <c r="H1246">
        <f t="shared" si="273"/>
        <v>11</v>
      </c>
      <c r="I1246">
        <f>IF(ISBLANK(A1246),I1245/1,LOOKUP(Sheet1!G1246,FIPS!A$3:A$55,FIPS!C$3:C$55))</f>
        <v>13</v>
      </c>
      <c r="J1246" t="b">
        <f t="shared" si="277"/>
        <v>0</v>
      </c>
      <c r="K1246" t="str">
        <f t="shared" si="275"/>
        <v/>
      </c>
      <c r="L1246" t="b">
        <f t="shared" si="278"/>
        <v>1</v>
      </c>
      <c r="M1246" t="str">
        <f t="shared" si="276"/>
        <v>Bainbridge</v>
      </c>
      <c r="N1246">
        <f t="shared" si="279"/>
        <v>43</v>
      </c>
      <c r="O1246" t="b">
        <f t="shared" si="280"/>
        <v>0</v>
      </c>
      <c r="P1246" t="str">
        <f t="shared" si="281"/>
        <v/>
      </c>
      <c r="Q1246" t="str">
        <f t="shared" ca="1" si="282"/>
        <v/>
      </c>
      <c r="W1246">
        <v>4896</v>
      </c>
      <c r="Z1246" t="str">
        <f t="shared" si="274"/>
        <v/>
      </c>
    </row>
    <row r="1247" spans="1:26" x14ac:dyDescent="0.2">
      <c r="A1247" s="1"/>
      <c r="B1247" s="1"/>
      <c r="C1247" s="1"/>
      <c r="D1247" s="1"/>
      <c r="E1247" s="1" t="s">
        <v>8</v>
      </c>
      <c r="F1247" s="1" t="s">
        <v>9</v>
      </c>
      <c r="G1247" s="1" t="s">
        <v>974</v>
      </c>
      <c r="H1247">
        <f t="shared" si="273"/>
        <v>11</v>
      </c>
      <c r="I1247">
        <f>IF(ISBLANK(A1247),I1246/1,LOOKUP(Sheet1!G1247,FIPS!A$3:A$55,FIPS!C$3:C$55))</f>
        <v>13</v>
      </c>
      <c r="J1247" t="b">
        <f t="shared" si="277"/>
        <v>0</v>
      </c>
      <c r="K1247" t="str">
        <f t="shared" si="275"/>
        <v/>
      </c>
      <c r="L1247" t="b">
        <f t="shared" si="278"/>
        <v>0</v>
      </c>
      <c r="M1247" t="str">
        <f t="shared" si="276"/>
        <v/>
      </c>
      <c r="N1247">
        <f t="shared" si="279"/>
        <v>43</v>
      </c>
      <c r="O1247" t="b">
        <f t="shared" si="280"/>
        <v>1</v>
      </c>
      <c r="P1247">
        <f t="shared" si="281"/>
        <v>1</v>
      </c>
      <c r="Q1247" t="str">
        <f t="shared" ca="1" si="282"/>
        <v>007</v>
      </c>
      <c r="W1247">
        <v>99999</v>
      </c>
      <c r="Z1247" t="str">
        <f t="shared" si="274"/>
        <v/>
      </c>
    </row>
    <row r="1248" spans="1:26" x14ac:dyDescent="0.2">
      <c r="A1248" s="1"/>
      <c r="B1248" s="1" t="s">
        <v>137</v>
      </c>
      <c r="C1248" s="1" t="s">
        <v>49</v>
      </c>
      <c r="D1248" s="1"/>
      <c r="E1248" s="1" t="s">
        <v>26</v>
      </c>
      <c r="F1248" s="1"/>
      <c r="G1248" s="1" t="s">
        <v>78</v>
      </c>
      <c r="H1248">
        <f t="shared" si="273"/>
        <v>11</v>
      </c>
      <c r="I1248">
        <f>IF(ISBLANK(A1248),I1247/1,LOOKUP(Sheet1!G1248,FIPS!A$3:A$55,FIPS!C$3:C$55))</f>
        <v>13</v>
      </c>
      <c r="J1248" t="b">
        <f t="shared" si="277"/>
        <v>1</v>
      </c>
      <c r="K1248" t="str">
        <f t="shared" si="275"/>
        <v>De Kalb</v>
      </c>
      <c r="L1248" t="b">
        <f t="shared" si="278"/>
        <v>0</v>
      </c>
      <c r="M1248" t="str">
        <f t="shared" si="276"/>
        <v/>
      </c>
      <c r="N1248">
        <f t="shared" si="279"/>
        <v>44</v>
      </c>
      <c r="O1248" t="b">
        <f t="shared" si="280"/>
        <v>0</v>
      </c>
      <c r="P1248" t="str">
        <f t="shared" si="281"/>
        <v/>
      </c>
      <c r="Q1248" t="str">
        <f t="shared" ca="1" si="282"/>
        <v/>
      </c>
      <c r="T1248">
        <v>89</v>
      </c>
      <c r="U1248">
        <v>1</v>
      </c>
      <c r="V1248">
        <v>520</v>
      </c>
      <c r="Z1248" t="str">
        <f t="shared" si="274"/>
        <v/>
      </c>
    </row>
    <row r="1249" spans="1:26" x14ac:dyDescent="0.2">
      <c r="A1249" s="1"/>
      <c r="B1249" s="1"/>
      <c r="C1249" s="1"/>
      <c r="D1249" s="1"/>
      <c r="E1249" s="1" t="s">
        <v>24</v>
      </c>
      <c r="F1249" s="1" t="s">
        <v>18</v>
      </c>
      <c r="G1249" s="1" t="s">
        <v>1272</v>
      </c>
      <c r="H1249">
        <f t="shared" si="273"/>
        <v>11</v>
      </c>
      <c r="I1249">
        <f>IF(ISBLANK(A1249),I1248/1,LOOKUP(Sheet1!G1249,FIPS!A$3:A$55,FIPS!C$3:C$55))</f>
        <v>13</v>
      </c>
      <c r="J1249" t="b">
        <f t="shared" si="277"/>
        <v>0</v>
      </c>
      <c r="K1249" t="str">
        <f t="shared" si="275"/>
        <v/>
      </c>
      <c r="L1249" t="b">
        <f t="shared" si="278"/>
        <v>1</v>
      </c>
      <c r="M1249" t="str">
        <f t="shared" si="276"/>
        <v>Atlanta</v>
      </c>
      <c r="N1249">
        <f t="shared" si="279"/>
        <v>44</v>
      </c>
      <c r="O1249" t="b">
        <f t="shared" si="280"/>
        <v>0</v>
      </c>
      <c r="P1249" t="str">
        <f t="shared" si="281"/>
        <v/>
      </c>
      <c r="Q1249" t="str">
        <f t="shared" ca="1" si="282"/>
        <v/>
      </c>
      <c r="W1249">
        <v>4000</v>
      </c>
      <c r="Z1249" t="str">
        <f t="shared" si="274"/>
        <v/>
      </c>
    </row>
    <row r="1250" spans="1:26" x14ac:dyDescent="0.2">
      <c r="A1250" s="1"/>
      <c r="B1250" s="1"/>
      <c r="C1250" s="1"/>
      <c r="D1250" s="1"/>
      <c r="E1250" s="1" t="s">
        <v>49</v>
      </c>
      <c r="F1250" s="1" t="s">
        <v>6</v>
      </c>
      <c r="G1250" s="1" t="s">
        <v>1273</v>
      </c>
      <c r="H1250">
        <f t="shared" ref="H1250:H1264" si="283">IF(ISBLANK(A1250),H1249/1,A1250)</f>
        <v>11</v>
      </c>
      <c r="I1250">
        <f>IF(ISBLANK(A1250),I1249/1,LOOKUP(Sheet1!G1250,FIPS!A$3:A$55,FIPS!C$3:C$55))</f>
        <v>13</v>
      </c>
      <c r="J1250" t="b">
        <f t="shared" si="277"/>
        <v>0</v>
      </c>
      <c r="K1250" t="str">
        <f t="shared" si="275"/>
        <v/>
      </c>
      <c r="L1250" t="b">
        <f t="shared" si="278"/>
        <v>1</v>
      </c>
      <c r="M1250" t="str">
        <f t="shared" si="276"/>
        <v>Decatur</v>
      </c>
      <c r="N1250">
        <f t="shared" si="279"/>
        <v>44</v>
      </c>
      <c r="O1250" t="b">
        <f t="shared" si="280"/>
        <v>0</v>
      </c>
      <c r="P1250" t="str">
        <f>IF(O1250,17-MATCH(N1250-1,N1233:N1249),"")</f>
        <v/>
      </c>
      <c r="Q1250" t="str">
        <f t="shared" ca="1" si="282"/>
        <v/>
      </c>
      <c r="W1250">
        <v>22052</v>
      </c>
      <c r="Z1250" t="str">
        <f t="shared" si="274"/>
        <v/>
      </c>
    </row>
    <row r="1251" spans="1:26" x14ac:dyDescent="0.2">
      <c r="A1251" s="1"/>
      <c r="B1251" s="1"/>
      <c r="C1251" s="1"/>
      <c r="D1251" s="1"/>
      <c r="E1251" s="1" t="s">
        <v>8</v>
      </c>
      <c r="F1251" s="1" t="s">
        <v>9</v>
      </c>
      <c r="G1251" s="1" t="s">
        <v>1038</v>
      </c>
      <c r="H1251">
        <f t="shared" si="283"/>
        <v>11</v>
      </c>
      <c r="I1251">
        <f>IF(ISBLANK(A1251),I1250/1,LOOKUP(Sheet1!G1251,FIPS!A$3:A$55,FIPS!C$3:C$55))</f>
        <v>13</v>
      </c>
      <c r="J1251" t="b">
        <f t="shared" si="277"/>
        <v>0</v>
      </c>
      <c r="K1251" t="str">
        <f t="shared" si="275"/>
        <v/>
      </c>
      <c r="L1251" t="b">
        <f t="shared" si="278"/>
        <v>0</v>
      </c>
      <c r="M1251" t="str">
        <f t="shared" si="276"/>
        <v/>
      </c>
      <c r="N1251">
        <f t="shared" si="279"/>
        <v>44</v>
      </c>
      <c r="O1251" t="b">
        <f t="shared" si="280"/>
        <v>1</v>
      </c>
      <c r="P1251">
        <v>2</v>
      </c>
      <c r="Q1251" t="str">
        <f t="shared" ca="1" si="282"/>
        <v>005,016</v>
      </c>
      <c r="W1251">
        <v>99999</v>
      </c>
      <c r="Z1251" t="str">
        <f t="shared" si="274"/>
        <v/>
      </c>
    </row>
    <row r="1252" spans="1:26" x14ac:dyDescent="0.2">
      <c r="A1252" s="1"/>
      <c r="B1252" s="1" t="s">
        <v>139</v>
      </c>
      <c r="C1252" s="1" t="s">
        <v>17</v>
      </c>
      <c r="D1252" s="1" t="s">
        <v>18</v>
      </c>
      <c r="E1252" s="1" t="s">
        <v>8</v>
      </c>
      <c r="F1252" s="1" t="s">
        <v>9</v>
      </c>
      <c r="G1252" s="1" t="s">
        <v>1274</v>
      </c>
      <c r="H1252">
        <f t="shared" si="283"/>
        <v>11</v>
      </c>
      <c r="I1252">
        <f>IF(ISBLANK(A1252),I1251/1,LOOKUP(Sheet1!G1252,FIPS!A$3:A$55,FIPS!C$3:C$55))</f>
        <v>13</v>
      </c>
      <c r="J1252" t="b">
        <f t="shared" si="277"/>
        <v>1</v>
      </c>
      <c r="K1252" t="str">
        <f t="shared" si="275"/>
        <v>Dodge</v>
      </c>
      <c r="L1252" t="b">
        <f t="shared" si="278"/>
        <v>0</v>
      </c>
      <c r="M1252" t="str">
        <f t="shared" si="276"/>
        <v/>
      </c>
      <c r="N1252">
        <f t="shared" si="279"/>
        <v>45</v>
      </c>
      <c r="O1252" t="b">
        <f t="shared" si="280"/>
        <v>0</v>
      </c>
      <c r="P1252" t="str">
        <f t="shared" ref="P1252:P1267" si="284">IF(O1252,17-MATCH(N1252-1,N1235:N1251),"")</f>
        <v/>
      </c>
      <c r="Q1252" t="str">
        <f t="shared" ca="1" si="282"/>
        <v/>
      </c>
      <c r="T1252">
        <v>91</v>
      </c>
      <c r="U1252">
        <v>6</v>
      </c>
      <c r="V1252">
        <v>0</v>
      </c>
      <c r="Z1252" t="str">
        <f t="shared" si="274"/>
        <v/>
      </c>
    </row>
    <row r="1253" spans="1:26" x14ac:dyDescent="0.2">
      <c r="A1253" s="1"/>
      <c r="B1253" s="1" t="s">
        <v>114</v>
      </c>
      <c r="C1253" s="1" t="s">
        <v>17</v>
      </c>
      <c r="D1253" s="1" t="s">
        <v>18</v>
      </c>
      <c r="E1253" s="1" t="s">
        <v>8</v>
      </c>
      <c r="F1253" s="1" t="s">
        <v>9</v>
      </c>
      <c r="G1253" s="1" t="s">
        <v>1275</v>
      </c>
      <c r="H1253">
        <f t="shared" si="283"/>
        <v>11</v>
      </c>
      <c r="I1253">
        <f>IF(ISBLANK(A1253),I1252/1,LOOKUP(Sheet1!G1253,FIPS!A$3:A$55,FIPS!C$3:C$55))</f>
        <v>13</v>
      </c>
      <c r="J1253" t="b">
        <f t="shared" si="277"/>
        <v>1</v>
      </c>
      <c r="K1253" t="str">
        <f t="shared" si="275"/>
        <v>Dooly</v>
      </c>
      <c r="L1253" t="b">
        <f t="shared" si="278"/>
        <v>0</v>
      </c>
      <c r="M1253" t="str">
        <f t="shared" si="276"/>
        <v/>
      </c>
      <c r="N1253">
        <f t="shared" si="279"/>
        <v>46</v>
      </c>
      <c r="O1253" t="b">
        <f t="shared" si="280"/>
        <v>0</v>
      </c>
      <c r="P1253" t="str">
        <f t="shared" si="284"/>
        <v/>
      </c>
      <c r="Q1253" t="str">
        <f t="shared" ca="1" si="282"/>
        <v/>
      </c>
      <c r="T1253">
        <v>93</v>
      </c>
      <c r="U1253">
        <v>6</v>
      </c>
      <c r="V1253">
        <v>0</v>
      </c>
      <c r="Z1253" t="str">
        <f t="shared" si="274"/>
        <v/>
      </c>
    </row>
    <row r="1254" spans="1:26" x14ac:dyDescent="0.2">
      <c r="A1254" s="1"/>
      <c r="B1254" s="1" t="s">
        <v>143</v>
      </c>
      <c r="C1254" s="1" t="s">
        <v>16</v>
      </c>
      <c r="D1254" s="1" t="s">
        <v>26</v>
      </c>
      <c r="E1254" s="1"/>
      <c r="F1254" s="1"/>
      <c r="G1254" s="1" t="s">
        <v>1276</v>
      </c>
      <c r="H1254">
        <f t="shared" si="283"/>
        <v>11</v>
      </c>
      <c r="I1254">
        <f>IF(ISBLANK(A1254),I1253/1,LOOKUP(Sheet1!G1254,FIPS!A$3:A$55,FIPS!C$3:C$55))</f>
        <v>13</v>
      </c>
      <c r="J1254" t="b">
        <f t="shared" si="277"/>
        <v>1</v>
      </c>
      <c r="K1254" t="str">
        <f t="shared" si="275"/>
        <v>Dougherty</v>
      </c>
      <c r="L1254" t="b">
        <f t="shared" si="278"/>
        <v>0</v>
      </c>
      <c r="M1254" t="str">
        <f t="shared" si="276"/>
        <v/>
      </c>
      <c r="N1254">
        <f t="shared" si="279"/>
        <v>47</v>
      </c>
      <c r="O1254" t="b">
        <f t="shared" si="280"/>
        <v>0</v>
      </c>
      <c r="P1254" t="str">
        <f t="shared" si="284"/>
        <v/>
      </c>
      <c r="Q1254" t="str">
        <f t="shared" ca="1" si="282"/>
        <v/>
      </c>
      <c r="T1254">
        <v>95</v>
      </c>
      <c r="U1254">
        <v>4</v>
      </c>
      <c r="V1254">
        <v>120</v>
      </c>
      <c r="Z1254" t="str">
        <f t="shared" si="274"/>
        <v/>
      </c>
    </row>
    <row r="1255" spans="1:26" x14ac:dyDescent="0.2">
      <c r="A1255" s="1"/>
      <c r="B1255" s="1"/>
      <c r="C1255" s="1"/>
      <c r="D1255" s="1"/>
      <c r="E1255" s="1" t="s">
        <v>2</v>
      </c>
      <c r="F1255" s="1" t="s">
        <v>70</v>
      </c>
      <c r="G1255" s="1" t="s">
        <v>385</v>
      </c>
      <c r="H1255">
        <f t="shared" si="283"/>
        <v>11</v>
      </c>
      <c r="I1255">
        <f>IF(ISBLANK(A1255),I1254/1,LOOKUP(Sheet1!G1255,FIPS!A$3:A$55,FIPS!C$3:C$55))</f>
        <v>13</v>
      </c>
      <c r="J1255" t="b">
        <f t="shared" si="277"/>
        <v>0</v>
      </c>
      <c r="K1255" t="str">
        <f t="shared" si="275"/>
        <v/>
      </c>
      <c r="L1255" t="b">
        <f t="shared" si="278"/>
        <v>1</v>
      </c>
      <c r="M1255" t="str">
        <f t="shared" si="276"/>
        <v>Albany</v>
      </c>
      <c r="N1255">
        <f t="shared" si="279"/>
        <v>47</v>
      </c>
      <c r="O1255" t="b">
        <f t="shared" si="280"/>
        <v>0</v>
      </c>
      <c r="P1255" t="str">
        <f t="shared" si="284"/>
        <v/>
      </c>
      <c r="Q1255" t="str">
        <f t="shared" ca="1" si="282"/>
        <v/>
      </c>
      <c r="W1255">
        <v>1052</v>
      </c>
      <c r="Z1255" t="str">
        <f t="shared" si="274"/>
        <v/>
      </c>
    </row>
    <row r="1256" spans="1:26" x14ac:dyDescent="0.2">
      <c r="A1256" s="1"/>
      <c r="B1256" s="1"/>
      <c r="C1256" s="1"/>
      <c r="D1256" s="1"/>
      <c r="E1256" s="1" t="s">
        <v>8</v>
      </c>
      <c r="F1256" s="1" t="s">
        <v>9</v>
      </c>
      <c r="G1256" s="1" t="s">
        <v>1233</v>
      </c>
      <c r="H1256">
        <f t="shared" si="283"/>
        <v>11</v>
      </c>
      <c r="I1256">
        <f>IF(ISBLANK(A1256),I1255/1,LOOKUP(Sheet1!G1256,FIPS!A$3:A$55,FIPS!C$3:C$55))</f>
        <v>13</v>
      </c>
      <c r="J1256" t="b">
        <f t="shared" si="277"/>
        <v>0</v>
      </c>
      <c r="K1256" t="str">
        <f t="shared" si="275"/>
        <v/>
      </c>
      <c r="L1256" t="b">
        <f t="shared" si="278"/>
        <v>0</v>
      </c>
      <c r="M1256" t="str">
        <f t="shared" si="276"/>
        <v/>
      </c>
      <c r="N1256">
        <f t="shared" si="279"/>
        <v>47</v>
      </c>
      <c r="O1256" t="b">
        <f t="shared" si="280"/>
        <v>1</v>
      </c>
      <c r="P1256">
        <f t="shared" si="284"/>
        <v>2</v>
      </c>
      <c r="Q1256" t="str">
        <f t="shared" ca="1" si="282"/>
        <v>001</v>
      </c>
      <c r="W1256">
        <v>99999</v>
      </c>
      <c r="Z1256" t="str">
        <f t="shared" si="274"/>
        <v/>
      </c>
    </row>
    <row r="1257" spans="1:26" x14ac:dyDescent="0.2">
      <c r="A1257" s="1"/>
      <c r="B1257" s="1" t="s">
        <v>145</v>
      </c>
      <c r="C1257" s="1" t="s">
        <v>49</v>
      </c>
      <c r="D1257" s="1" t="s">
        <v>26</v>
      </c>
      <c r="E1257" s="1"/>
      <c r="F1257" s="1"/>
      <c r="G1257" s="1" t="s">
        <v>233</v>
      </c>
      <c r="H1257">
        <f t="shared" si="283"/>
        <v>11</v>
      </c>
      <c r="I1257">
        <f>IF(ISBLANK(A1257),I1256/1,LOOKUP(Sheet1!G1257,FIPS!A$3:A$55,FIPS!C$3:C$55))</f>
        <v>13</v>
      </c>
      <c r="J1257" t="b">
        <f t="shared" si="277"/>
        <v>1</v>
      </c>
      <c r="K1257" t="str">
        <f t="shared" si="275"/>
        <v>Douglas</v>
      </c>
      <c r="L1257" t="b">
        <f t="shared" si="278"/>
        <v>0</v>
      </c>
      <c r="M1257" t="str">
        <f t="shared" si="276"/>
        <v/>
      </c>
      <c r="N1257">
        <f t="shared" si="279"/>
        <v>48</v>
      </c>
      <c r="O1257" t="b">
        <f t="shared" si="280"/>
        <v>0</v>
      </c>
      <c r="P1257" t="str">
        <f t="shared" si="284"/>
        <v/>
      </c>
      <c r="Q1257" t="str">
        <f t="shared" ca="1" si="282"/>
        <v/>
      </c>
      <c r="T1257">
        <v>97</v>
      </c>
      <c r="U1257">
        <v>4</v>
      </c>
      <c r="V1257">
        <v>520</v>
      </c>
      <c r="Z1257" t="str">
        <f t="shared" si="274"/>
        <v/>
      </c>
    </row>
    <row r="1258" spans="1:26" x14ac:dyDescent="0.2">
      <c r="A1258" s="1"/>
      <c r="B1258" s="1"/>
      <c r="C1258" s="1"/>
      <c r="D1258" s="1"/>
      <c r="E1258" s="1" t="s">
        <v>57</v>
      </c>
      <c r="F1258" s="1" t="s">
        <v>6</v>
      </c>
      <c r="G1258" s="1" t="s">
        <v>1277</v>
      </c>
      <c r="H1258">
        <f t="shared" si="283"/>
        <v>11</v>
      </c>
      <c r="I1258">
        <f>IF(ISBLANK(A1258),I1257/1,LOOKUP(Sheet1!G1258,FIPS!A$3:A$55,FIPS!C$3:C$55))</f>
        <v>13</v>
      </c>
      <c r="J1258" t="b">
        <f t="shared" si="277"/>
        <v>0</v>
      </c>
      <c r="K1258" t="str">
        <f t="shared" si="275"/>
        <v/>
      </c>
      <c r="L1258" t="b">
        <f t="shared" si="278"/>
        <v>1</v>
      </c>
      <c r="M1258" t="str">
        <f t="shared" si="276"/>
        <v>Douglasville</v>
      </c>
      <c r="N1258">
        <f t="shared" si="279"/>
        <v>48</v>
      </c>
      <c r="O1258" t="b">
        <f t="shared" si="280"/>
        <v>0</v>
      </c>
      <c r="P1258" t="str">
        <f t="shared" si="284"/>
        <v/>
      </c>
      <c r="Q1258" t="str">
        <f t="shared" ca="1" si="282"/>
        <v/>
      </c>
      <c r="W1258">
        <v>23900</v>
      </c>
      <c r="Z1258" t="str">
        <f t="shared" si="274"/>
        <v/>
      </c>
    </row>
    <row r="1259" spans="1:26" x14ac:dyDescent="0.2">
      <c r="A1259" s="1"/>
      <c r="B1259" s="1"/>
      <c r="C1259" s="1"/>
      <c r="D1259" s="1"/>
      <c r="E1259" s="1" t="s">
        <v>8</v>
      </c>
      <c r="F1259" s="1" t="s">
        <v>9</v>
      </c>
      <c r="G1259" s="1" t="s">
        <v>1233</v>
      </c>
      <c r="H1259">
        <f t="shared" si="283"/>
        <v>11</v>
      </c>
      <c r="I1259">
        <f>IF(ISBLANK(A1259),I1258/1,LOOKUP(Sheet1!G1259,FIPS!A$3:A$55,FIPS!C$3:C$55))</f>
        <v>13</v>
      </c>
      <c r="J1259" t="b">
        <f t="shared" si="277"/>
        <v>0</v>
      </c>
      <c r="K1259" t="str">
        <f t="shared" si="275"/>
        <v/>
      </c>
      <c r="L1259" t="b">
        <f t="shared" si="278"/>
        <v>0</v>
      </c>
      <c r="M1259" t="str">
        <f t="shared" si="276"/>
        <v/>
      </c>
      <c r="N1259">
        <f t="shared" si="279"/>
        <v>48</v>
      </c>
      <c r="O1259" t="b">
        <f t="shared" si="280"/>
        <v>1</v>
      </c>
      <c r="P1259">
        <f t="shared" si="284"/>
        <v>2</v>
      </c>
      <c r="Q1259" t="str">
        <f t="shared" ca="1" si="282"/>
        <v>018</v>
      </c>
      <c r="W1259">
        <v>99999</v>
      </c>
      <c r="Z1259" t="str">
        <f t="shared" si="274"/>
        <v/>
      </c>
    </row>
    <row r="1260" spans="1:26" x14ac:dyDescent="0.2">
      <c r="A1260" s="1"/>
      <c r="B1260" s="1" t="s">
        <v>148</v>
      </c>
      <c r="C1260" s="1" t="s">
        <v>17</v>
      </c>
      <c r="D1260" s="1" t="s">
        <v>18</v>
      </c>
      <c r="E1260" s="1" t="s">
        <v>8</v>
      </c>
      <c r="F1260" s="1" t="s">
        <v>9</v>
      </c>
      <c r="G1260" s="1" t="s">
        <v>1278</v>
      </c>
      <c r="H1260">
        <f t="shared" si="283"/>
        <v>11</v>
      </c>
      <c r="I1260">
        <f>IF(ISBLANK(A1260),I1259/1,LOOKUP(Sheet1!G1260,FIPS!A$3:A$55,FIPS!C$3:C$55))</f>
        <v>13</v>
      </c>
      <c r="J1260" t="b">
        <f t="shared" si="277"/>
        <v>1</v>
      </c>
      <c r="K1260" t="str">
        <f t="shared" si="275"/>
        <v>Early</v>
      </c>
      <c r="L1260" t="b">
        <f t="shared" si="278"/>
        <v>0</v>
      </c>
      <c r="M1260" t="str">
        <f t="shared" si="276"/>
        <v/>
      </c>
      <c r="N1260">
        <f t="shared" si="279"/>
        <v>49</v>
      </c>
      <c r="O1260" t="b">
        <f t="shared" si="280"/>
        <v>0</v>
      </c>
      <c r="P1260" t="str">
        <f t="shared" si="284"/>
        <v/>
      </c>
      <c r="Q1260" t="str">
        <f t="shared" ca="1" si="282"/>
        <v/>
      </c>
      <c r="T1260">
        <v>99</v>
      </c>
      <c r="U1260">
        <v>6</v>
      </c>
      <c r="V1260">
        <v>0</v>
      </c>
      <c r="Z1260" t="str">
        <f t="shared" si="274"/>
        <v/>
      </c>
    </row>
    <row r="1261" spans="1:26" x14ac:dyDescent="0.2">
      <c r="A1261" s="1"/>
      <c r="B1261" s="1" t="s">
        <v>152</v>
      </c>
      <c r="C1261" s="1" t="s">
        <v>17</v>
      </c>
      <c r="D1261" s="1" t="s">
        <v>18</v>
      </c>
      <c r="E1261" s="1" t="s">
        <v>8</v>
      </c>
      <c r="F1261" s="1" t="s">
        <v>9</v>
      </c>
      <c r="G1261" s="1" t="s">
        <v>1279</v>
      </c>
      <c r="H1261">
        <f t="shared" si="283"/>
        <v>11</v>
      </c>
      <c r="I1261">
        <f>IF(ISBLANK(A1261),I1260/1,LOOKUP(Sheet1!G1261,FIPS!A$3:A$55,FIPS!C$3:C$55))</f>
        <v>13</v>
      </c>
      <c r="J1261" t="b">
        <f t="shared" si="277"/>
        <v>1</v>
      </c>
      <c r="K1261" t="str">
        <f t="shared" si="275"/>
        <v>Echols</v>
      </c>
      <c r="L1261" t="b">
        <f t="shared" si="278"/>
        <v>0</v>
      </c>
      <c r="M1261" t="str">
        <f t="shared" si="276"/>
        <v/>
      </c>
      <c r="N1261">
        <f t="shared" si="279"/>
        <v>50</v>
      </c>
      <c r="O1261" t="b">
        <f t="shared" si="280"/>
        <v>0</v>
      </c>
      <c r="P1261" t="str">
        <f t="shared" si="284"/>
        <v/>
      </c>
      <c r="Q1261" t="str">
        <f t="shared" ca="1" si="282"/>
        <v/>
      </c>
      <c r="T1261">
        <v>101</v>
      </c>
      <c r="U1261">
        <v>6</v>
      </c>
      <c r="V1261">
        <v>0</v>
      </c>
      <c r="Z1261" t="str">
        <f t="shared" si="274"/>
        <v/>
      </c>
    </row>
    <row r="1262" spans="1:26" x14ac:dyDescent="0.2">
      <c r="A1262" s="1"/>
      <c r="B1262" s="1" t="s">
        <v>154</v>
      </c>
      <c r="C1262" s="1" t="s">
        <v>926</v>
      </c>
      <c r="D1262" s="1" t="s">
        <v>26</v>
      </c>
      <c r="E1262" s="1" t="s">
        <v>8</v>
      </c>
      <c r="F1262" s="1" t="s">
        <v>9</v>
      </c>
      <c r="G1262" s="1" t="s">
        <v>1280</v>
      </c>
      <c r="H1262">
        <f t="shared" si="283"/>
        <v>11</v>
      </c>
      <c r="I1262">
        <f>IF(ISBLANK(A1262),I1261/1,LOOKUP(Sheet1!G1262,FIPS!A$3:A$55,FIPS!C$3:C$55))</f>
        <v>13</v>
      </c>
      <c r="J1262" t="b">
        <f t="shared" si="277"/>
        <v>1</v>
      </c>
      <c r="K1262" t="str">
        <f t="shared" si="275"/>
        <v>Effingham</v>
      </c>
      <c r="L1262" t="b">
        <f t="shared" si="278"/>
        <v>0</v>
      </c>
      <c r="M1262" t="str">
        <f t="shared" si="276"/>
        <v/>
      </c>
      <c r="N1262">
        <f t="shared" si="279"/>
        <v>51</v>
      </c>
      <c r="O1262" t="b">
        <f t="shared" si="280"/>
        <v>0</v>
      </c>
      <c r="P1262" t="str">
        <f t="shared" si="284"/>
        <v/>
      </c>
      <c r="Q1262" t="str">
        <f t="shared" ca="1" si="282"/>
        <v/>
      </c>
      <c r="T1262">
        <v>103</v>
      </c>
      <c r="U1262">
        <v>5</v>
      </c>
      <c r="V1262">
        <v>7520</v>
      </c>
      <c r="Z1262" t="str">
        <f t="shared" si="274"/>
        <v/>
      </c>
    </row>
    <row r="1263" spans="1:26" x14ac:dyDescent="0.2">
      <c r="A1263" s="1"/>
      <c r="B1263" s="1" t="s">
        <v>157</v>
      </c>
      <c r="C1263" s="1" t="s">
        <v>17</v>
      </c>
      <c r="D1263" s="1" t="s">
        <v>18</v>
      </c>
      <c r="E1263" s="1" t="s">
        <v>8</v>
      </c>
      <c r="F1263" s="1" t="s">
        <v>9</v>
      </c>
      <c r="G1263" s="1" t="s">
        <v>976</v>
      </c>
      <c r="H1263">
        <f t="shared" si="283"/>
        <v>11</v>
      </c>
      <c r="I1263">
        <f>IF(ISBLANK(A1263),I1262/1,LOOKUP(Sheet1!G1263,FIPS!A$3:A$55,FIPS!C$3:C$55))</f>
        <v>13</v>
      </c>
      <c r="J1263" t="b">
        <f t="shared" si="277"/>
        <v>1</v>
      </c>
      <c r="K1263" t="str">
        <f t="shared" si="275"/>
        <v>Elbert</v>
      </c>
      <c r="L1263" t="b">
        <f t="shared" si="278"/>
        <v>0</v>
      </c>
      <c r="M1263" t="str">
        <f t="shared" si="276"/>
        <v/>
      </c>
      <c r="N1263">
        <f t="shared" si="279"/>
        <v>52</v>
      </c>
      <c r="O1263" t="b">
        <f t="shared" si="280"/>
        <v>0</v>
      </c>
      <c r="P1263" t="str">
        <f t="shared" si="284"/>
        <v/>
      </c>
      <c r="Q1263" t="str">
        <f t="shared" ca="1" si="282"/>
        <v/>
      </c>
      <c r="T1263">
        <v>105</v>
      </c>
      <c r="U1263">
        <v>6</v>
      </c>
      <c r="V1263">
        <v>0</v>
      </c>
      <c r="Z1263" t="str">
        <f t="shared" si="274"/>
        <v/>
      </c>
    </row>
    <row r="1264" spans="1:26" x14ac:dyDescent="0.2">
      <c r="A1264" s="1"/>
      <c r="B1264" s="1" t="s">
        <v>160</v>
      </c>
      <c r="C1264" s="1" t="s">
        <v>17</v>
      </c>
      <c r="D1264" s="1" t="s">
        <v>18</v>
      </c>
      <c r="E1264" s="1" t="s">
        <v>8</v>
      </c>
      <c r="F1264" s="1" t="s">
        <v>9</v>
      </c>
      <c r="G1264" s="1" t="s">
        <v>1281</v>
      </c>
      <c r="H1264">
        <f t="shared" si="283"/>
        <v>11</v>
      </c>
      <c r="I1264">
        <f>IF(ISBLANK(A1264),I1263/1,LOOKUP(Sheet1!G1264,FIPS!A$3:A$55,FIPS!C$3:C$55))</f>
        <v>13</v>
      </c>
      <c r="J1264" t="b">
        <f t="shared" si="277"/>
        <v>1</v>
      </c>
      <c r="K1264" t="str">
        <f t="shared" si="275"/>
        <v>Emanuel</v>
      </c>
      <c r="L1264" t="b">
        <f t="shared" si="278"/>
        <v>0</v>
      </c>
      <c r="M1264" t="str">
        <f t="shared" si="276"/>
        <v/>
      </c>
      <c r="N1264">
        <f t="shared" si="279"/>
        <v>53</v>
      </c>
      <c r="O1264" t="b">
        <f t="shared" si="280"/>
        <v>0</v>
      </c>
      <c r="P1264" t="str">
        <f t="shared" si="284"/>
        <v/>
      </c>
      <c r="Q1264" t="str">
        <f t="shared" ca="1" si="282"/>
        <v/>
      </c>
      <c r="T1264">
        <v>107</v>
      </c>
      <c r="U1264">
        <v>6</v>
      </c>
      <c r="V1264">
        <v>0</v>
      </c>
      <c r="Z1264" t="str">
        <f t="shared" si="274"/>
        <v/>
      </c>
    </row>
    <row r="1265" spans="1:26" x14ac:dyDescent="0.2">
      <c r="A1265" s="1"/>
      <c r="B1265" s="1" t="s">
        <v>162</v>
      </c>
      <c r="C1265" s="1" t="s">
        <v>17</v>
      </c>
      <c r="D1265" s="1" t="s">
        <v>18</v>
      </c>
      <c r="E1265" s="1" t="s">
        <v>8</v>
      </c>
      <c r="F1265" s="1" t="s">
        <v>9</v>
      </c>
      <c r="G1265" s="1" t="s">
        <v>1282</v>
      </c>
      <c r="H1265">
        <f t="shared" si="273"/>
        <v>11</v>
      </c>
      <c r="I1265">
        <f>IF(ISBLANK(A1265),I1264/1,LOOKUP(Sheet1!G1265,FIPS!A$3:A$55,FIPS!C$3:C$55))</f>
        <v>13</v>
      </c>
      <c r="J1265" t="b">
        <f t="shared" si="277"/>
        <v>1</v>
      </c>
      <c r="K1265" t="str">
        <f t="shared" si="275"/>
        <v>Evans</v>
      </c>
      <c r="L1265" t="b">
        <f t="shared" si="278"/>
        <v>0</v>
      </c>
      <c r="M1265" t="str">
        <f t="shared" si="276"/>
        <v/>
      </c>
      <c r="N1265">
        <f t="shared" si="279"/>
        <v>54</v>
      </c>
      <c r="O1265" t="b">
        <f t="shared" si="280"/>
        <v>0</v>
      </c>
      <c r="P1265" t="str">
        <f t="shared" si="284"/>
        <v/>
      </c>
      <c r="Q1265" t="str">
        <f t="shared" ca="1" si="282"/>
        <v/>
      </c>
      <c r="T1265">
        <v>109</v>
      </c>
      <c r="U1265">
        <v>6</v>
      </c>
      <c r="V1265">
        <v>0</v>
      </c>
      <c r="Z1265" t="str">
        <f t="shared" si="274"/>
        <v/>
      </c>
    </row>
    <row r="1266" spans="1:26" x14ac:dyDescent="0.2">
      <c r="A1266" s="1"/>
      <c r="B1266" s="1" t="s">
        <v>164</v>
      </c>
      <c r="C1266" s="1" t="s">
        <v>17</v>
      </c>
      <c r="D1266" s="1" t="s">
        <v>18</v>
      </c>
      <c r="E1266" s="1" t="s">
        <v>8</v>
      </c>
      <c r="F1266" s="1" t="s">
        <v>9</v>
      </c>
      <c r="G1266" s="1" t="s">
        <v>1283</v>
      </c>
      <c r="H1266">
        <f t="shared" si="273"/>
        <v>11</v>
      </c>
      <c r="I1266">
        <f>IF(ISBLANK(A1266),I1265/1,LOOKUP(Sheet1!G1266,FIPS!A$3:A$55,FIPS!C$3:C$55))</f>
        <v>13</v>
      </c>
      <c r="J1266" t="b">
        <f t="shared" si="277"/>
        <v>1</v>
      </c>
      <c r="K1266" t="str">
        <f t="shared" si="275"/>
        <v>Fannin</v>
      </c>
      <c r="L1266" t="b">
        <f t="shared" si="278"/>
        <v>0</v>
      </c>
      <c r="M1266" t="str">
        <f t="shared" si="276"/>
        <v/>
      </c>
      <c r="N1266">
        <f t="shared" si="279"/>
        <v>55</v>
      </c>
      <c r="O1266" t="b">
        <f t="shared" si="280"/>
        <v>0</v>
      </c>
      <c r="P1266" t="str">
        <f t="shared" si="284"/>
        <v/>
      </c>
      <c r="Q1266" t="str">
        <f t="shared" ca="1" si="282"/>
        <v/>
      </c>
      <c r="T1266">
        <v>111</v>
      </c>
      <c r="U1266">
        <v>6</v>
      </c>
      <c r="V1266">
        <v>0</v>
      </c>
      <c r="Z1266" t="str">
        <f t="shared" si="274"/>
        <v/>
      </c>
    </row>
    <row r="1267" spans="1:26" x14ac:dyDescent="0.2">
      <c r="A1267" s="1"/>
      <c r="B1267" s="1" t="s">
        <v>167</v>
      </c>
      <c r="C1267" s="1" t="s">
        <v>49</v>
      </c>
      <c r="D1267" s="1" t="s">
        <v>26</v>
      </c>
      <c r="E1267" s="1"/>
      <c r="F1267" s="1"/>
      <c r="G1267" s="1" t="s">
        <v>89</v>
      </c>
      <c r="H1267">
        <f t="shared" si="273"/>
        <v>11</v>
      </c>
      <c r="I1267">
        <f>IF(ISBLANK(A1267),I1266/1,LOOKUP(Sheet1!G1267,FIPS!A$3:A$55,FIPS!C$3:C$55))</f>
        <v>13</v>
      </c>
      <c r="J1267" t="b">
        <f t="shared" si="277"/>
        <v>1</v>
      </c>
      <c r="K1267" t="str">
        <f t="shared" si="275"/>
        <v>Fayette</v>
      </c>
      <c r="L1267" t="b">
        <f t="shared" si="278"/>
        <v>0</v>
      </c>
      <c r="M1267" t="str">
        <f t="shared" si="276"/>
        <v/>
      </c>
      <c r="N1267">
        <f t="shared" si="279"/>
        <v>56</v>
      </c>
      <c r="O1267" t="b">
        <f t="shared" si="280"/>
        <v>0</v>
      </c>
      <c r="P1267" t="str">
        <f t="shared" si="284"/>
        <v/>
      </c>
      <c r="Q1267" t="str">
        <f t="shared" ca="1" si="282"/>
        <v/>
      </c>
      <c r="T1267">
        <v>113</v>
      </c>
      <c r="U1267">
        <v>4</v>
      </c>
      <c r="V1267">
        <v>520</v>
      </c>
      <c r="Z1267" t="str">
        <f t="shared" si="274"/>
        <v/>
      </c>
    </row>
    <row r="1268" spans="1:26" x14ac:dyDescent="0.2">
      <c r="A1268" s="1"/>
      <c r="B1268" s="1"/>
      <c r="C1268" s="1"/>
      <c r="D1268" s="1"/>
      <c r="E1268" s="1" t="s">
        <v>25</v>
      </c>
      <c r="F1268" s="1" t="s">
        <v>6</v>
      </c>
      <c r="G1268" s="1" t="s">
        <v>1284</v>
      </c>
      <c r="H1268">
        <f t="shared" si="273"/>
        <v>11</v>
      </c>
      <c r="I1268">
        <f>IF(ISBLANK(A1268),I1267/1,LOOKUP(Sheet1!G1268,FIPS!A$3:A$55,FIPS!C$3:C$55))</f>
        <v>13</v>
      </c>
      <c r="J1268" t="b">
        <f t="shared" si="277"/>
        <v>0</v>
      </c>
      <c r="K1268" t="str">
        <f t="shared" si="275"/>
        <v/>
      </c>
      <c r="L1268" t="b">
        <f t="shared" si="278"/>
        <v>1</v>
      </c>
      <c r="M1268" t="str">
        <f t="shared" si="276"/>
        <v>Peachtree City</v>
      </c>
      <c r="N1268">
        <f t="shared" si="279"/>
        <v>56</v>
      </c>
      <c r="O1268" t="b">
        <f t="shared" si="280"/>
        <v>0</v>
      </c>
      <c r="P1268" t="str">
        <f t="shared" si="281"/>
        <v/>
      </c>
      <c r="Q1268" t="str">
        <f t="shared" ca="1" si="282"/>
        <v/>
      </c>
      <c r="W1268">
        <v>59724</v>
      </c>
      <c r="Z1268" t="str">
        <f t="shared" si="274"/>
        <v/>
      </c>
    </row>
    <row r="1269" spans="1:26" x14ac:dyDescent="0.2">
      <c r="A1269" s="1"/>
      <c r="B1269" s="1"/>
      <c r="C1269" s="1"/>
      <c r="D1269" s="1"/>
      <c r="E1269" s="1" t="s">
        <v>8</v>
      </c>
      <c r="F1269" s="1" t="s">
        <v>9</v>
      </c>
      <c r="G1269" s="1" t="s">
        <v>1233</v>
      </c>
      <c r="H1269">
        <f t="shared" si="273"/>
        <v>11</v>
      </c>
      <c r="I1269">
        <f>IF(ISBLANK(A1269),I1268/1,LOOKUP(Sheet1!G1269,FIPS!A$3:A$55,FIPS!C$3:C$55))</f>
        <v>13</v>
      </c>
      <c r="J1269" t="b">
        <f t="shared" si="277"/>
        <v>0</v>
      </c>
      <c r="K1269" t="str">
        <f t="shared" si="275"/>
        <v/>
      </c>
      <c r="L1269" t="b">
        <f t="shared" si="278"/>
        <v>0</v>
      </c>
      <c r="M1269" t="str">
        <f t="shared" si="276"/>
        <v/>
      </c>
      <c r="N1269">
        <f t="shared" si="279"/>
        <v>56</v>
      </c>
      <c r="O1269" t="b">
        <f t="shared" si="280"/>
        <v>1</v>
      </c>
      <c r="P1269">
        <f t="shared" si="281"/>
        <v>1</v>
      </c>
      <c r="Q1269" t="str">
        <f t="shared" ca="1" si="282"/>
        <v>032</v>
      </c>
      <c r="W1269">
        <v>99999</v>
      </c>
      <c r="Z1269" t="str">
        <f t="shared" si="274"/>
        <v/>
      </c>
    </row>
    <row r="1270" spans="1:26" x14ac:dyDescent="0.2">
      <c r="A1270" s="1"/>
      <c r="B1270" s="1" t="s">
        <v>169</v>
      </c>
      <c r="C1270" s="1" t="s">
        <v>17</v>
      </c>
      <c r="D1270" s="1" t="s">
        <v>18</v>
      </c>
      <c r="E1270" s="1"/>
      <c r="F1270" s="1"/>
      <c r="G1270" s="1" t="s">
        <v>1285</v>
      </c>
      <c r="H1270">
        <f t="shared" si="273"/>
        <v>11</v>
      </c>
      <c r="I1270">
        <f>IF(ISBLANK(A1270),I1269/1,LOOKUP(Sheet1!G1270,FIPS!A$3:A$55,FIPS!C$3:C$55))</f>
        <v>13</v>
      </c>
      <c r="J1270" t="b">
        <f t="shared" si="277"/>
        <v>1</v>
      </c>
      <c r="K1270" t="str">
        <f t="shared" si="275"/>
        <v>Floyd</v>
      </c>
      <c r="L1270" t="b">
        <f t="shared" si="278"/>
        <v>0</v>
      </c>
      <c r="M1270" t="str">
        <f t="shared" si="276"/>
        <v/>
      </c>
      <c r="N1270">
        <f t="shared" si="279"/>
        <v>57</v>
      </c>
      <c r="O1270" t="b">
        <f t="shared" si="280"/>
        <v>0</v>
      </c>
      <c r="P1270" t="str">
        <f t="shared" si="281"/>
        <v/>
      </c>
      <c r="Q1270" t="str">
        <f t="shared" ca="1" si="282"/>
        <v/>
      </c>
      <c r="T1270">
        <v>115</v>
      </c>
      <c r="U1270">
        <v>4</v>
      </c>
      <c r="V1270">
        <v>0</v>
      </c>
      <c r="Z1270" t="str">
        <f t="shared" si="274"/>
        <v/>
      </c>
    </row>
    <row r="1271" spans="1:26" x14ac:dyDescent="0.2">
      <c r="A1271" s="1"/>
      <c r="B1271" s="1"/>
      <c r="C1271" s="1"/>
      <c r="D1271" s="1"/>
      <c r="E1271" s="1" t="s">
        <v>72</v>
      </c>
      <c r="F1271" s="1" t="s">
        <v>35</v>
      </c>
      <c r="G1271" s="1" t="s">
        <v>1286</v>
      </c>
      <c r="H1271">
        <f t="shared" si="273"/>
        <v>11</v>
      </c>
      <c r="I1271">
        <f>IF(ISBLANK(A1271),I1270/1,LOOKUP(Sheet1!G1271,FIPS!A$3:A$55,FIPS!C$3:C$55))</f>
        <v>13</v>
      </c>
      <c r="J1271" t="b">
        <f t="shared" si="277"/>
        <v>0</v>
      </c>
      <c r="K1271" t="str">
        <f t="shared" si="275"/>
        <v/>
      </c>
      <c r="L1271" t="b">
        <f t="shared" si="278"/>
        <v>1</v>
      </c>
      <c r="M1271" t="str">
        <f t="shared" si="276"/>
        <v>Rome</v>
      </c>
      <c r="N1271">
        <f t="shared" si="279"/>
        <v>57</v>
      </c>
      <c r="O1271" t="b">
        <f t="shared" si="280"/>
        <v>0</v>
      </c>
      <c r="P1271" t="str">
        <f t="shared" si="281"/>
        <v/>
      </c>
      <c r="Q1271" t="str">
        <f t="shared" ca="1" si="282"/>
        <v/>
      </c>
      <c r="W1271">
        <v>66668</v>
      </c>
      <c r="Z1271" t="str">
        <f t="shared" si="274"/>
        <v/>
      </c>
    </row>
    <row r="1272" spans="1:26" x14ac:dyDescent="0.2">
      <c r="A1272" s="1"/>
      <c r="B1272" s="1"/>
      <c r="C1272" s="1"/>
      <c r="D1272" s="1"/>
      <c r="E1272" s="1" t="s">
        <v>8</v>
      </c>
      <c r="F1272" s="1" t="s">
        <v>9</v>
      </c>
      <c r="G1272" s="1" t="s">
        <v>1233</v>
      </c>
      <c r="H1272">
        <f t="shared" si="273"/>
        <v>11</v>
      </c>
      <c r="I1272">
        <f>IF(ISBLANK(A1272),I1271/1,LOOKUP(Sheet1!G1272,FIPS!A$3:A$55,FIPS!C$3:C$55))</f>
        <v>13</v>
      </c>
      <c r="J1272" t="b">
        <f t="shared" si="277"/>
        <v>0</v>
      </c>
      <c r="K1272" t="str">
        <f t="shared" si="275"/>
        <v/>
      </c>
      <c r="L1272" t="b">
        <f t="shared" si="278"/>
        <v>0</v>
      </c>
      <c r="M1272" t="str">
        <f t="shared" si="276"/>
        <v/>
      </c>
      <c r="N1272">
        <f t="shared" si="279"/>
        <v>57</v>
      </c>
      <c r="O1272" t="b">
        <f t="shared" si="280"/>
        <v>1</v>
      </c>
      <c r="P1272">
        <f t="shared" si="281"/>
        <v>1</v>
      </c>
      <c r="Q1272" t="str">
        <f t="shared" ca="1" si="282"/>
        <v>033</v>
      </c>
      <c r="W1272">
        <v>99999</v>
      </c>
      <c r="Z1272" t="str">
        <f t="shared" si="274"/>
        <v/>
      </c>
    </row>
    <row r="1273" spans="1:26" x14ac:dyDescent="0.2">
      <c r="A1273" s="1"/>
      <c r="B1273" s="1" t="s">
        <v>172</v>
      </c>
      <c r="C1273" s="1" t="s">
        <v>49</v>
      </c>
      <c r="D1273" s="1" t="s">
        <v>26</v>
      </c>
      <c r="E1273" s="1" t="s">
        <v>8</v>
      </c>
      <c r="F1273" s="1" t="s">
        <v>9</v>
      </c>
      <c r="G1273" s="1" t="s">
        <v>1287</v>
      </c>
      <c r="H1273">
        <f t="shared" si="273"/>
        <v>11</v>
      </c>
      <c r="I1273">
        <f>IF(ISBLANK(A1273),I1272/1,LOOKUP(Sheet1!G1273,FIPS!A$3:A$55,FIPS!C$3:C$55))</f>
        <v>13</v>
      </c>
      <c r="J1273" t="b">
        <f t="shared" si="277"/>
        <v>1</v>
      </c>
      <c r="K1273" t="str">
        <f t="shared" si="275"/>
        <v>Forsyth</v>
      </c>
      <c r="L1273" t="b">
        <f t="shared" si="278"/>
        <v>0</v>
      </c>
      <c r="M1273" t="str">
        <f t="shared" si="276"/>
        <v/>
      </c>
      <c r="N1273">
        <f t="shared" si="279"/>
        <v>58</v>
      </c>
      <c r="O1273" t="b">
        <f t="shared" si="280"/>
        <v>0</v>
      </c>
      <c r="P1273" t="str">
        <f t="shared" si="281"/>
        <v/>
      </c>
      <c r="Q1273" t="str">
        <f t="shared" ca="1" si="282"/>
        <v/>
      </c>
      <c r="T1273">
        <v>117</v>
      </c>
      <c r="U1273">
        <v>5</v>
      </c>
      <c r="V1273">
        <v>520</v>
      </c>
      <c r="Z1273" t="str">
        <f t="shared" si="274"/>
        <v/>
      </c>
    </row>
    <row r="1274" spans="1:26" x14ac:dyDescent="0.2">
      <c r="A1274" s="1"/>
      <c r="B1274" s="1" t="s">
        <v>174</v>
      </c>
      <c r="C1274" s="1" t="s">
        <v>17</v>
      </c>
      <c r="D1274" s="1" t="s">
        <v>18</v>
      </c>
      <c r="E1274" s="1" t="s">
        <v>8</v>
      </c>
      <c r="F1274" s="1" t="s">
        <v>9</v>
      </c>
      <c r="G1274" s="1" t="s">
        <v>91</v>
      </c>
      <c r="H1274">
        <f t="shared" si="273"/>
        <v>11</v>
      </c>
      <c r="I1274">
        <f>IF(ISBLANK(A1274),I1273/1,LOOKUP(Sheet1!G1274,FIPS!A$3:A$55,FIPS!C$3:C$55))</f>
        <v>13</v>
      </c>
      <c r="J1274" t="b">
        <f t="shared" si="277"/>
        <v>1</v>
      </c>
      <c r="K1274" t="str">
        <f t="shared" si="275"/>
        <v>Franklin</v>
      </c>
      <c r="L1274" t="b">
        <f t="shared" si="278"/>
        <v>0</v>
      </c>
      <c r="M1274" t="str">
        <f t="shared" si="276"/>
        <v/>
      </c>
      <c r="N1274">
        <f t="shared" si="279"/>
        <v>59</v>
      </c>
      <c r="O1274" t="b">
        <f t="shared" si="280"/>
        <v>0</v>
      </c>
      <c r="P1274" t="str">
        <f t="shared" si="281"/>
        <v/>
      </c>
      <c r="Q1274" t="str">
        <f t="shared" ca="1" si="282"/>
        <v/>
      </c>
      <c r="T1274">
        <v>119</v>
      </c>
      <c r="U1274">
        <v>6</v>
      </c>
      <c r="V1274">
        <v>0</v>
      </c>
      <c r="Z1274" t="str">
        <f t="shared" si="274"/>
        <v/>
      </c>
    </row>
    <row r="1275" spans="1:26" x14ac:dyDescent="0.2">
      <c r="A1275" s="1"/>
      <c r="B1275" s="1" t="s">
        <v>177</v>
      </c>
      <c r="C1275" s="1" t="s">
        <v>49</v>
      </c>
      <c r="D1275" s="1" t="s">
        <v>26</v>
      </c>
      <c r="E1275" s="1"/>
      <c r="F1275" s="1"/>
      <c r="G1275" s="1" t="s">
        <v>314</v>
      </c>
      <c r="H1275">
        <f t="shared" si="273"/>
        <v>11</v>
      </c>
      <c r="I1275">
        <f>IF(ISBLANK(A1275),I1274/1,LOOKUP(Sheet1!G1275,FIPS!A$3:A$55,FIPS!C$3:C$55))</f>
        <v>13</v>
      </c>
      <c r="J1275" t="b">
        <f t="shared" si="277"/>
        <v>1</v>
      </c>
      <c r="K1275" t="str">
        <f t="shared" si="275"/>
        <v>Fulton</v>
      </c>
      <c r="L1275" t="b">
        <f t="shared" si="278"/>
        <v>0</v>
      </c>
      <c r="M1275" t="str">
        <f t="shared" si="276"/>
        <v/>
      </c>
      <c r="N1275">
        <f t="shared" si="279"/>
        <v>60</v>
      </c>
      <c r="O1275" t="b">
        <f t="shared" si="280"/>
        <v>0</v>
      </c>
      <c r="P1275" t="str">
        <f t="shared" si="281"/>
        <v/>
      </c>
      <c r="Q1275" t="str">
        <f t="shared" ca="1" si="282"/>
        <v/>
      </c>
      <c r="T1275">
        <v>121</v>
      </c>
      <c r="U1275">
        <v>1</v>
      </c>
      <c r="V1275">
        <v>520</v>
      </c>
      <c r="Z1275" t="str">
        <f t="shared" si="274"/>
        <v/>
      </c>
    </row>
    <row r="1276" spans="1:26" x14ac:dyDescent="0.2">
      <c r="A1276" s="1"/>
      <c r="B1276" s="1"/>
      <c r="C1276" s="1"/>
      <c r="D1276" s="1"/>
      <c r="E1276" s="1" t="s">
        <v>11</v>
      </c>
      <c r="F1276" s="1" t="s">
        <v>6</v>
      </c>
      <c r="G1276" s="1" t="s">
        <v>1289</v>
      </c>
      <c r="H1276">
        <f t="shared" si="273"/>
        <v>11</v>
      </c>
      <c r="I1276">
        <f>IF(ISBLANK(A1276),I1275/1,LOOKUP(Sheet1!G1276,FIPS!A$3:A$55,FIPS!C$3:C$55))</f>
        <v>13</v>
      </c>
      <c r="J1276" t="b">
        <f t="shared" si="277"/>
        <v>0</v>
      </c>
      <c r="K1276" t="str">
        <f t="shared" si="275"/>
        <v/>
      </c>
      <c r="L1276" t="b">
        <f t="shared" si="278"/>
        <v>1</v>
      </c>
      <c r="M1276" t="str">
        <f t="shared" si="276"/>
        <v>Alpharetta</v>
      </c>
      <c r="N1276">
        <f t="shared" si="279"/>
        <v>60</v>
      </c>
      <c r="O1276" t="b">
        <f t="shared" si="280"/>
        <v>0</v>
      </c>
      <c r="P1276" t="str">
        <f t="shared" si="281"/>
        <v/>
      </c>
      <c r="Q1276" t="str">
        <f t="shared" ca="1" si="282"/>
        <v/>
      </c>
      <c r="W1276">
        <v>1696</v>
      </c>
      <c r="Z1276" t="str">
        <f t="shared" si="274"/>
        <v/>
      </c>
    </row>
    <row r="1277" spans="1:26" x14ac:dyDescent="0.2">
      <c r="A1277" s="1"/>
      <c r="B1277" s="1"/>
      <c r="C1277" s="1"/>
      <c r="D1277" s="1"/>
      <c r="E1277" s="1" t="s">
        <v>24</v>
      </c>
      <c r="F1277" s="1" t="s">
        <v>18</v>
      </c>
      <c r="G1277" s="1" t="s">
        <v>1272</v>
      </c>
      <c r="H1277">
        <f t="shared" ref="H1277:H1321" si="285">IF(ISBLANK(A1277),H1276/1,A1277)</f>
        <v>11</v>
      </c>
      <c r="I1277">
        <f>IF(ISBLANK(A1277),I1276/1,LOOKUP(Sheet1!G1277,FIPS!A$3:A$55,FIPS!C$3:C$55))</f>
        <v>13</v>
      </c>
      <c r="J1277" t="b">
        <f t="shared" si="277"/>
        <v>0</v>
      </c>
      <c r="K1277" t="str">
        <f t="shared" si="275"/>
        <v/>
      </c>
      <c r="L1277" t="b">
        <f t="shared" si="278"/>
        <v>1</v>
      </c>
      <c r="M1277" t="str">
        <f t="shared" si="276"/>
        <v>Atlanta</v>
      </c>
      <c r="N1277">
        <f t="shared" si="279"/>
        <v>60</v>
      </c>
      <c r="O1277" t="b">
        <f t="shared" si="280"/>
        <v>0</v>
      </c>
      <c r="P1277" t="str">
        <f t="shared" si="281"/>
        <v/>
      </c>
      <c r="Q1277" t="str">
        <f t="shared" ca="1" si="282"/>
        <v/>
      </c>
      <c r="W1277">
        <v>4000</v>
      </c>
      <c r="Z1277" t="str">
        <f t="shared" si="274"/>
        <v/>
      </c>
    </row>
    <row r="1278" spans="1:26" x14ac:dyDescent="0.2">
      <c r="A1278" s="1"/>
      <c r="B1278" s="1"/>
      <c r="C1278" s="1"/>
      <c r="D1278" s="1"/>
      <c r="E1278" s="1" t="s">
        <v>42</v>
      </c>
      <c r="F1278" s="1" t="s">
        <v>6</v>
      </c>
      <c r="G1278" s="1" t="s">
        <v>1290</v>
      </c>
      <c r="H1278">
        <f t="shared" si="285"/>
        <v>11</v>
      </c>
      <c r="I1278">
        <f>IF(ISBLANK(A1278),I1277/1,LOOKUP(Sheet1!G1278,FIPS!A$3:A$55,FIPS!C$3:C$55))</f>
        <v>13</v>
      </c>
      <c r="J1278" t="b">
        <f t="shared" si="277"/>
        <v>0</v>
      </c>
      <c r="K1278" t="str">
        <f t="shared" si="275"/>
        <v/>
      </c>
      <c r="L1278" t="b">
        <f t="shared" si="278"/>
        <v>1</v>
      </c>
      <c r="M1278" t="str">
        <f t="shared" si="276"/>
        <v>College Park</v>
      </c>
      <c r="N1278">
        <f t="shared" si="279"/>
        <v>60</v>
      </c>
      <c r="O1278" t="b">
        <f t="shared" si="280"/>
        <v>0</v>
      </c>
      <c r="P1278" t="str">
        <f t="shared" si="281"/>
        <v/>
      </c>
      <c r="Q1278" t="str">
        <f t="shared" ca="1" si="282"/>
        <v/>
      </c>
      <c r="W1278">
        <v>17776</v>
      </c>
      <c r="Z1278" t="str">
        <f t="shared" si="274"/>
        <v/>
      </c>
    </row>
    <row r="1279" spans="1:26" x14ac:dyDescent="0.2">
      <c r="A1279" s="1"/>
      <c r="B1279" s="1"/>
      <c r="C1279" s="1"/>
      <c r="D1279" s="1"/>
      <c r="E1279" s="1" t="s">
        <v>61</v>
      </c>
      <c r="F1279" s="1" t="s">
        <v>35</v>
      </c>
      <c r="G1279" s="1" t="s">
        <v>1291</v>
      </c>
      <c r="H1279">
        <f t="shared" si="285"/>
        <v>11</v>
      </c>
      <c r="I1279">
        <f>IF(ISBLANK(A1279),I1278/1,LOOKUP(Sheet1!G1279,FIPS!A$3:A$55,FIPS!C$3:C$55))</f>
        <v>13</v>
      </c>
      <c r="J1279" t="b">
        <f t="shared" si="277"/>
        <v>0</v>
      </c>
      <c r="K1279" t="str">
        <f t="shared" si="275"/>
        <v/>
      </c>
      <c r="L1279" t="b">
        <f t="shared" si="278"/>
        <v>1</v>
      </c>
      <c r="M1279" t="str">
        <f t="shared" si="276"/>
        <v>East Point</v>
      </c>
      <c r="N1279">
        <f t="shared" si="279"/>
        <v>60</v>
      </c>
      <c r="O1279" t="b">
        <f t="shared" si="280"/>
        <v>0</v>
      </c>
      <c r="P1279" t="str">
        <f t="shared" si="281"/>
        <v/>
      </c>
      <c r="Q1279" t="str">
        <f t="shared" ca="1" si="282"/>
        <v/>
      </c>
      <c r="W1279">
        <v>25720</v>
      </c>
      <c r="Z1279" t="str">
        <f t="shared" si="274"/>
        <v/>
      </c>
    </row>
    <row r="1280" spans="1:26" x14ac:dyDescent="0.2">
      <c r="A1280" s="1"/>
      <c r="B1280" s="1"/>
      <c r="C1280" s="1"/>
      <c r="D1280" s="1"/>
      <c r="E1280" s="1" t="s">
        <v>96</v>
      </c>
      <c r="F1280" s="1" t="s">
        <v>35</v>
      </c>
      <c r="G1280" s="1" t="s">
        <v>1292</v>
      </c>
      <c r="H1280">
        <f t="shared" si="285"/>
        <v>11</v>
      </c>
      <c r="I1280">
        <f>IF(ISBLANK(A1280),I1279/1,LOOKUP(Sheet1!G1280,FIPS!A$3:A$55,FIPS!C$3:C$55))</f>
        <v>13</v>
      </c>
      <c r="J1280" t="b">
        <f t="shared" si="277"/>
        <v>0</v>
      </c>
      <c r="K1280" t="str">
        <f t="shared" si="275"/>
        <v/>
      </c>
      <c r="L1280" t="b">
        <f t="shared" si="278"/>
        <v>1</v>
      </c>
      <c r="M1280" t="str">
        <f t="shared" si="276"/>
        <v>Roswell</v>
      </c>
      <c r="N1280">
        <f t="shared" si="279"/>
        <v>60</v>
      </c>
      <c r="O1280" t="b">
        <f t="shared" si="280"/>
        <v>0</v>
      </c>
      <c r="P1280" t="str">
        <f t="shared" si="281"/>
        <v/>
      </c>
      <c r="Q1280" t="str">
        <f t="shared" ca="1" si="282"/>
        <v/>
      </c>
      <c r="W1280">
        <v>67284</v>
      </c>
      <c r="Z1280" t="str">
        <f t="shared" si="274"/>
        <v/>
      </c>
    </row>
    <row r="1281" spans="1:26" x14ac:dyDescent="0.2">
      <c r="A1281" s="1"/>
      <c r="B1281" s="1"/>
      <c r="C1281" s="1"/>
      <c r="D1281" s="1"/>
      <c r="E1281" s="1" t="s">
        <v>8</v>
      </c>
      <c r="F1281" s="1" t="s">
        <v>9</v>
      </c>
      <c r="G1281" s="1" t="s">
        <v>1233</v>
      </c>
      <c r="H1281">
        <f t="shared" si="285"/>
        <v>11</v>
      </c>
      <c r="I1281">
        <f>IF(ISBLANK(A1281),I1280/1,LOOKUP(Sheet1!G1281,FIPS!A$3:A$55,FIPS!C$3:C$55))</f>
        <v>13</v>
      </c>
      <c r="J1281" t="b">
        <f t="shared" si="277"/>
        <v>0</v>
      </c>
      <c r="K1281" t="str">
        <f t="shared" si="275"/>
        <v/>
      </c>
      <c r="L1281" t="b">
        <f t="shared" si="278"/>
        <v>0</v>
      </c>
      <c r="M1281" t="str">
        <f t="shared" si="276"/>
        <v/>
      </c>
      <c r="N1281">
        <f t="shared" si="279"/>
        <v>60</v>
      </c>
      <c r="O1281" t="b">
        <f t="shared" si="280"/>
        <v>1</v>
      </c>
      <c r="P1281">
        <f t="shared" si="281"/>
        <v>5</v>
      </c>
      <c r="Q1281" t="str">
        <f t="shared" ca="1" si="282"/>
        <v>002,005,011,020,034</v>
      </c>
      <c r="W1281">
        <v>99999</v>
      </c>
      <c r="Z1281" t="str">
        <f t="shared" si="274"/>
        <v/>
      </c>
    </row>
    <row r="1282" spans="1:26" x14ac:dyDescent="0.2">
      <c r="A1282" s="1"/>
      <c r="B1282" s="1" t="s">
        <v>179</v>
      </c>
      <c r="C1282" s="1" t="s">
        <v>17</v>
      </c>
      <c r="D1282" s="1" t="s">
        <v>18</v>
      </c>
      <c r="E1282" s="1" t="s">
        <v>8</v>
      </c>
      <c r="F1282" s="1" t="s">
        <v>9</v>
      </c>
      <c r="G1282" s="1" t="s">
        <v>1293</v>
      </c>
      <c r="H1282">
        <f t="shared" si="285"/>
        <v>11</v>
      </c>
      <c r="I1282">
        <f>IF(ISBLANK(A1282),I1281/1,LOOKUP(Sheet1!G1282,FIPS!A$3:A$55,FIPS!C$3:C$55))</f>
        <v>13</v>
      </c>
      <c r="J1282" t="b">
        <f t="shared" si="277"/>
        <v>1</v>
      </c>
      <c r="K1282" t="str">
        <f t="shared" si="275"/>
        <v>Gilmer</v>
      </c>
      <c r="L1282" t="b">
        <f t="shared" si="278"/>
        <v>0</v>
      </c>
      <c r="M1282" t="str">
        <f t="shared" si="276"/>
        <v/>
      </c>
      <c r="N1282">
        <f t="shared" si="279"/>
        <v>61</v>
      </c>
      <c r="O1282" t="b">
        <f t="shared" si="280"/>
        <v>0</v>
      </c>
      <c r="P1282" t="str">
        <f t="shared" si="281"/>
        <v/>
      </c>
      <c r="Q1282" t="str">
        <f t="shared" ca="1" si="282"/>
        <v/>
      </c>
      <c r="T1282">
        <v>123</v>
      </c>
      <c r="U1282">
        <v>6</v>
      </c>
      <c r="V1282">
        <v>0</v>
      </c>
      <c r="Z1282" t="str">
        <f t="shared" ref="Z1282:Z1345" si="286">IF(J1282,IF(T1282&gt;0,"",FALSE),IF(T1282&gt;0,TRUE,""))</f>
        <v/>
      </c>
    </row>
    <row r="1283" spans="1:26" x14ac:dyDescent="0.2">
      <c r="A1283" s="1"/>
      <c r="B1283" s="1" t="s">
        <v>182</v>
      </c>
      <c r="C1283" s="1" t="s">
        <v>17</v>
      </c>
      <c r="D1283" s="1" t="s">
        <v>18</v>
      </c>
      <c r="E1283" s="1" t="s">
        <v>8</v>
      </c>
      <c r="F1283" s="1" t="s">
        <v>9</v>
      </c>
      <c r="G1283" s="1" t="s">
        <v>1294</v>
      </c>
      <c r="H1283">
        <f t="shared" si="285"/>
        <v>11</v>
      </c>
      <c r="I1283">
        <f>IF(ISBLANK(A1283),I1282/1,LOOKUP(Sheet1!G1283,FIPS!A$3:A$55,FIPS!C$3:C$55))</f>
        <v>13</v>
      </c>
      <c r="J1283" t="b">
        <f t="shared" si="277"/>
        <v>1</v>
      </c>
      <c r="K1283" t="str">
        <f t="shared" ref="K1283:K1346" si="287">IF(J1283,TRIM(G1283),"")</f>
        <v>Glascock</v>
      </c>
      <c r="L1283" t="b">
        <f t="shared" si="278"/>
        <v>0</v>
      </c>
      <c r="M1283" t="str">
        <f t="shared" ref="M1283:M1345" si="288">IF(L1283,IF(ISERR(FIND(",",G1283)),TRIM(G1283),TRIM(LEFT(G1283,FIND(",",G1283)-1))),"")</f>
        <v/>
      </c>
      <c r="N1283">
        <f t="shared" si="279"/>
        <v>62</v>
      </c>
      <c r="O1283" t="b">
        <f t="shared" si="280"/>
        <v>0</v>
      </c>
      <c r="P1283" t="str">
        <f t="shared" si="281"/>
        <v/>
      </c>
      <c r="Q1283" t="str">
        <f t="shared" ca="1" si="282"/>
        <v/>
      </c>
      <c r="T1283">
        <v>125</v>
      </c>
      <c r="U1283">
        <v>6</v>
      </c>
      <c r="V1283">
        <v>0</v>
      </c>
      <c r="Z1283" t="str">
        <f t="shared" si="286"/>
        <v/>
      </c>
    </row>
    <row r="1284" spans="1:26" x14ac:dyDescent="0.2">
      <c r="A1284" s="1"/>
      <c r="B1284" s="1" t="s">
        <v>170</v>
      </c>
      <c r="C1284" s="1" t="s">
        <v>17</v>
      </c>
      <c r="D1284" s="1" t="s">
        <v>18</v>
      </c>
      <c r="E1284" s="1"/>
      <c r="F1284" s="1"/>
      <c r="G1284" s="1" t="s">
        <v>4732</v>
      </c>
      <c r="H1284">
        <f t="shared" si="285"/>
        <v>11</v>
      </c>
      <c r="I1284">
        <f>IF(ISBLANK(A1284),I1283/1,LOOKUP(Sheet1!G1284,FIPS!A$3:A$55,FIPS!C$3:C$55))</f>
        <v>13</v>
      </c>
      <c r="J1284" t="b">
        <f t="shared" si="277"/>
        <v>1</v>
      </c>
      <c r="K1284" t="str">
        <f t="shared" si="287"/>
        <v>Glynn</v>
      </c>
      <c r="L1284" t="b">
        <f t="shared" si="278"/>
        <v>0</v>
      </c>
      <c r="M1284" t="str">
        <f t="shared" si="288"/>
        <v/>
      </c>
      <c r="N1284">
        <f t="shared" si="279"/>
        <v>63</v>
      </c>
      <c r="O1284" t="b">
        <f t="shared" si="280"/>
        <v>0</v>
      </c>
      <c r="P1284" t="str">
        <f t="shared" si="281"/>
        <v/>
      </c>
      <c r="Q1284" t="str">
        <f t="shared" ca="1" si="282"/>
        <v/>
      </c>
      <c r="T1284">
        <v>127</v>
      </c>
      <c r="U1284">
        <v>4</v>
      </c>
      <c r="V1284">
        <v>0</v>
      </c>
      <c r="Z1284" t="str">
        <f t="shared" si="286"/>
        <v/>
      </c>
    </row>
    <row r="1285" spans="1:26" x14ac:dyDescent="0.2">
      <c r="A1285" s="1"/>
      <c r="B1285" s="1"/>
      <c r="C1285" s="1"/>
      <c r="D1285" s="1"/>
      <c r="E1285" s="1" t="s">
        <v>32</v>
      </c>
      <c r="F1285" s="1" t="s">
        <v>6</v>
      </c>
      <c r="G1285" s="1" t="s">
        <v>1295</v>
      </c>
      <c r="H1285">
        <f t="shared" si="285"/>
        <v>11</v>
      </c>
      <c r="I1285">
        <f>IF(ISBLANK(A1285),I1284/1,LOOKUP(Sheet1!G1285,FIPS!A$3:A$55,FIPS!C$3:C$55))</f>
        <v>13</v>
      </c>
      <c r="J1285" t="b">
        <f t="shared" si="277"/>
        <v>0</v>
      </c>
      <c r="K1285" t="str">
        <f t="shared" si="287"/>
        <v/>
      </c>
      <c r="L1285" t="b">
        <f t="shared" si="278"/>
        <v>1</v>
      </c>
      <c r="M1285" t="str">
        <f t="shared" si="288"/>
        <v>Brunswick</v>
      </c>
      <c r="N1285">
        <f t="shared" si="279"/>
        <v>63</v>
      </c>
      <c r="O1285" t="b">
        <f t="shared" si="280"/>
        <v>0</v>
      </c>
      <c r="P1285" t="str">
        <f t="shared" si="281"/>
        <v/>
      </c>
      <c r="Q1285" t="str">
        <f t="shared" ca="1" si="282"/>
        <v/>
      </c>
      <c r="W1285">
        <v>11560</v>
      </c>
      <c r="Z1285" t="str">
        <f t="shared" si="286"/>
        <v/>
      </c>
    </row>
    <row r="1286" spans="1:26" x14ac:dyDescent="0.2">
      <c r="A1286" s="1"/>
      <c r="B1286" s="1"/>
      <c r="C1286" s="1"/>
      <c r="D1286" s="1"/>
      <c r="E1286" s="1" t="s">
        <v>8</v>
      </c>
      <c r="F1286" s="1" t="s">
        <v>9</v>
      </c>
      <c r="G1286" s="1" t="s">
        <v>1233</v>
      </c>
      <c r="H1286">
        <f t="shared" si="285"/>
        <v>11</v>
      </c>
      <c r="I1286">
        <f>IF(ISBLANK(A1286),I1285/1,LOOKUP(Sheet1!G1286,FIPS!A$3:A$55,FIPS!C$3:C$55))</f>
        <v>13</v>
      </c>
      <c r="J1286" t="b">
        <f t="shared" si="277"/>
        <v>0</v>
      </c>
      <c r="K1286" t="str">
        <f t="shared" si="287"/>
        <v/>
      </c>
      <c r="L1286" t="b">
        <f t="shared" si="278"/>
        <v>0</v>
      </c>
      <c r="M1286" t="str">
        <f t="shared" si="288"/>
        <v/>
      </c>
      <c r="N1286">
        <f t="shared" si="279"/>
        <v>63</v>
      </c>
      <c r="O1286" t="b">
        <f t="shared" si="280"/>
        <v>1</v>
      </c>
      <c r="P1286">
        <f t="shared" si="281"/>
        <v>1</v>
      </c>
      <c r="Q1286" t="str">
        <f t="shared" ca="1" si="282"/>
        <v>008</v>
      </c>
      <c r="W1286">
        <v>99999</v>
      </c>
      <c r="Z1286" t="str">
        <f t="shared" si="286"/>
        <v/>
      </c>
    </row>
    <row r="1287" spans="1:26" x14ac:dyDescent="0.2">
      <c r="A1287" s="1"/>
      <c r="B1287" s="1" t="s">
        <v>190</v>
      </c>
      <c r="C1287" s="1" t="s">
        <v>17</v>
      </c>
      <c r="D1287" s="1" t="s">
        <v>18</v>
      </c>
      <c r="E1287" s="1" t="s">
        <v>8</v>
      </c>
      <c r="F1287" s="1" t="s">
        <v>9</v>
      </c>
      <c r="G1287" s="1" t="s">
        <v>1296</v>
      </c>
      <c r="H1287">
        <f t="shared" si="285"/>
        <v>11</v>
      </c>
      <c r="I1287">
        <f>IF(ISBLANK(A1287),I1286/1,LOOKUP(Sheet1!G1287,FIPS!A$3:A$55,FIPS!C$3:C$55))</f>
        <v>13</v>
      </c>
      <c r="J1287" t="b">
        <f t="shared" si="277"/>
        <v>1</v>
      </c>
      <c r="K1287" t="str">
        <f t="shared" si="287"/>
        <v>Gordon</v>
      </c>
      <c r="L1287" t="b">
        <f t="shared" si="278"/>
        <v>0</v>
      </c>
      <c r="M1287" t="str">
        <f t="shared" si="288"/>
        <v/>
      </c>
      <c r="N1287">
        <f t="shared" si="279"/>
        <v>64</v>
      </c>
      <c r="O1287" t="b">
        <f t="shared" si="280"/>
        <v>0</v>
      </c>
      <c r="P1287" t="str">
        <f t="shared" si="281"/>
        <v/>
      </c>
      <c r="Q1287" t="str">
        <f t="shared" ca="1" si="282"/>
        <v/>
      </c>
      <c r="T1287">
        <v>129</v>
      </c>
      <c r="U1287">
        <v>5</v>
      </c>
      <c r="V1287">
        <v>0</v>
      </c>
      <c r="Z1287" t="str">
        <f t="shared" si="286"/>
        <v/>
      </c>
    </row>
    <row r="1288" spans="1:26" x14ac:dyDescent="0.2">
      <c r="A1288" s="1"/>
      <c r="B1288" s="1" t="s">
        <v>193</v>
      </c>
      <c r="C1288" s="1" t="s">
        <v>17</v>
      </c>
      <c r="D1288" s="1" t="s">
        <v>18</v>
      </c>
      <c r="E1288" s="1" t="s">
        <v>8</v>
      </c>
      <c r="F1288" s="1" t="s">
        <v>9</v>
      </c>
      <c r="G1288" s="1" t="s">
        <v>1297</v>
      </c>
      <c r="H1288">
        <f t="shared" si="285"/>
        <v>11</v>
      </c>
      <c r="I1288">
        <f>IF(ISBLANK(A1288),I1287/1,LOOKUP(Sheet1!G1288,FIPS!A$3:A$55,FIPS!C$3:C$55))</f>
        <v>13</v>
      </c>
      <c r="J1288" t="b">
        <f t="shared" si="277"/>
        <v>1</v>
      </c>
      <c r="K1288" t="str">
        <f t="shared" si="287"/>
        <v>Grady</v>
      </c>
      <c r="L1288" t="b">
        <f t="shared" si="278"/>
        <v>0</v>
      </c>
      <c r="M1288" t="str">
        <f t="shared" si="288"/>
        <v/>
      </c>
      <c r="N1288">
        <f t="shared" si="279"/>
        <v>65</v>
      </c>
      <c r="O1288" t="b">
        <f t="shared" si="280"/>
        <v>0</v>
      </c>
      <c r="P1288" t="str">
        <f t="shared" si="281"/>
        <v/>
      </c>
      <c r="Q1288" t="str">
        <f t="shared" ca="1" si="282"/>
        <v/>
      </c>
      <c r="T1288">
        <v>131</v>
      </c>
      <c r="U1288">
        <v>6</v>
      </c>
      <c r="V1288">
        <v>0</v>
      </c>
      <c r="Z1288" t="str">
        <f t="shared" si="286"/>
        <v/>
      </c>
    </row>
    <row r="1289" spans="1:26" x14ac:dyDescent="0.2">
      <c r="A1289" s="1"/>
      <c r="B1289" s="1" t="s">
        <v>195</v>
      </c>
      <c r="C1289" s="1" t="s">
        <v>17</v>
      </c>
      <c r="D1289" s="1" t="s">
        <v>18</v>
      </c>
      <c r="E1289" s="1" t="s">
        <v>8</v>
      </c>
      <c r="F1289" s="1" t="s">
        <v>9</v>
      </c>
      <c r="G1289" s="1" t="s">
        <v>94</v>
      </c>
      <c r="H1289">
        <f t="shared" si="285"/>
        <v>11</v>
      </c>
      <c r="I1289">
        <f>IF(ISBLANK(A1289),I1288/1,LOOKUP(Sheet1!G1289,FIPS!A$3:A$55,FIPS!C$3:C$55))</f>
        <v>13</v>
      </c>
      <c r="J1289" t="b">
        <f t="shared" si="277"/>
        <v>1</v>
      </c>
      <c r="K1289" t="str">
        <f t="shared" si="287"/>
        <v>Greene</v>
      </c>
      <c r="L1289" t="b">
        <f t="shared" si="278"/>
        <v>0</v>
      </c>
      <c r="M1289" t="str">
        <f t="shared" si="288"/>
        <v/>
      </c>
      <c r="N1289">
        <f t="shared" si="279"/>
        <v>66</v>
      </c>
      <c r="O1289" t="b">
        <f t="shared" si="280"/>
        <v>0</v>
      </c>
      <c r="P1289" t="str">
        <f t="shared" si="281"/>
        <v/>
      </c>
      <c r="Q1289" t="str">
        <f t="shared" ca="1" si="282"/>
        <v/>
      </c>
      <c r="T1289">
        <v>133</v>
      </c>
      <c r="U1289">
        <v>6</v>
      </c>
      <c r="V1289">
        <v>0</v>
      </c>
      <c r="Z1289" t="str">
        <f t="shared" si="286"/>
        <v/>
      </c>
    </row>
    <row r="1290" spans="1:26" x14ac:dyDescent="0.2">
      <c r="A1290" s="1"/>
      <c r="B1290" s="1" t="s">
        <v>197</v>
      </c>
      <c r="C1290" s="1" t="s">
        <v>49</v>
      </c>
      <c r="D1290" s="1" t="s">
        <v>26</v>
      </c>
      <c r="E1290" s="1"/>
      <c r="F1290" s="1"/>
      <c r="G1290" s="1" t="s">
        <v>1298</v>
      </c>
      <c r="H1290">
        <f t="shared" si="285"/>
        <v>11</v>
      </c>
      <c r="I1290">
        <f>IF(ISBLANK(A1290),I1289/1,LOOKUP(Sheet1!G1290,FIPS!A$3:A$55,FIPS!C$3:C$55))</f>
        <v>13</v>
      </c>
      <c r="J1290" t="b">
        <f t="shared" si="277"/>
        <v>1</v>
      </c>
      <c r="K1290" t="str">
        <f t="shared" si="287"/>
        <v>Gwinnett</v>
      </c>
      <c r="L1290" t="b">
        <f t="shared" si="278"/>
        <v>0</v>
      </c>
      <c r="M1290" t="str">
        <f t="shared" si="288"/>
        <v/>
      </c>
      <c r="N1290">
        <f t="shared" si="279"/>
        <v>67</v>
      </c>
      <c r="O1290" t="b">
        <f t="shared" si="280"/>
        <v>0</v>
      </c>
      <c r="P1290" t="str">
        <f t="shared" si="281"/>
        <v/>
      </c>
      <c r="Q1290" t="str">
        <f t="shared" ca="1" si="282"/>
        <v/>
      </c>
      <c r="T1290">
        <v>135</v>
      </c>
      <c r="U1290">
        <v>2</v>
      </c>
      <c r="V1290">
        <v>520</v>
      </c>
      <c r="Z1290" t="str">
        <f t="shared" si="286"/>
        <v/>
      </c>
    </row>
    <row r="1291" spans="1:26" x14ac:dyDescent="0.2">
      <c r="A1291" s="1"/>
      <c r="B1291" s="1"/>
      <c r="C1291" s="1"/>
      <c r="D1291" s="1"/>
      <c r="E1291" s="1" t="s">
        <v>80</v>
      </c>
      <c r="F1291" s="1" t="s">
        <v>6</v>
      </c>
      <c r="G1291" s="1" t="s">
        <v>1299</v>
      </c>
      <c r="H1291">
        <f t="shared" si="285"/>
        <v>11</v>
      </c>
      <c r="I1291">
        <f>IF(ISBLANK(A1291),I1290/1,LOOKUP(Sheet1!G1291,FIPS!A$3:A$55,FIPS!C$3:C$55))</f>
        <v>13</v>
      </c>
      <c r="J1291" t="b">
        <f t="shared" si="277"/>
        <v>0</v>
      </c>
      <c r="K1291" t="str">
        <f t="shared" si="287"/>
        <v/>
      </c>
      <c r="L1291" t="b">
        <f t="shared" si="278"/>
        <v>1</v>
      </c>
      <c r="M1291" t="str">
        <f t="shared" si="288"/>
        <v>Lawrenceville</v>
      </c>
      <c r="N1291">
        <f t="shared" si="279"/>
        <v>67</v>
      </c>
      <c r="O1291" t="b">
        <f t="shared" si="280"/>
        <v>0</v>
      </c>
      <c r="P1291" t="str">
        <f t="shared" si="281"/>
        <v/>
      </c>
      <c r="Q1291" t="str">
        <f t="shared" ca="1" si="282"/>
        <v/>
      </c>
      <c r="W1291">
        <v>45488</v>
      </c>
      <c r="Z1291" t="str">
        <f t="shared" si="286"/>
        <v/>
      </c>
    </row>
    <row r="1292" spans="1:26" x14ac:dyDescent="0.2">
      <c r="A1292" s="1"/>
      <c r="B1292" s="1"/>
      <c r="C1292" s="1"/>
      <c r="D1292" s="1"/>
      <c r="E1292" s="1" t="s">
        <v>103</v>
      </c>
      <c r="F1292" s="1" t="s">
        <v>6</v>
      </c>
      <c r="G1292" s="1" t="s">
        <v>1300</v>
      </c>
      <c r="H1292">
        <f t="shared" si="285"/>
        <v>11</v>
      </c>
      <c r="I1292">
        <f>IF(ISBLANK(A1292),I1291/1,LOOKUP(Sheet1!G1292,FIPS!A$3:A$55,FIPS!C$3:C$55))</f>
        <v>13</v>
      </c>
      <c r="J1292" t="b">
        <f t="shared" si="277"/>
        <v>0</v>
      </c>
      <c r="K1292" t="str">
        <f t="shared" si="287"/>
        <v/>
      </c>
      <c r="L1292" t="b">
        <f t="shared" si="278"/>
        <v>1</v>
      </c>
      <c r="M1292" t="str">
        <f t="shared" si="288"/>
        <v>Snellville</v>
      </c>
      <c r="N1292">
        <f t="shared" si="279"/>
        <v>67</v>
      </c>
      <c r="O1292" t="b">
        <f t="shared" si="280"/>
        <v>0</v>
      </c>
      <c r="P1292" t="str">
        <f t="shared" si="281"/>
        <v/>
      </c>
      <c r="Q1292" t="str">
        <f t="shared" ca="1" si="282"/>
        <v/>
      </c>
      <c r="W1292">
        <v>71604</v>
      </c>
      <c r="Z1292" t="str">
        <f t="shared" si="286"/>
        <v/>
      </c>
    </row>
    <row r="1293" spans="1:26" x14ac:dyDescent="0.2">
      <c r="A1293" s="1"/>
      <c r="B1293" s="1"/>
      <c r="C1293" s="1"/>
      <c r="D1293" s="1"/>
      <c r="E1293" s="1" t="s">
        <v>8</v>
      </c>
      <c r="F1293" s="1" t="s">
        <v>9</v>
      </c>
      <c r="G1293" s="1" t="s">
        <v>1102</v>
      </c>
      <c r="H1293">
        <f t="shared" si="285"/>
        <v>11</v>
      </c>
      <c r="I1293">
        <f>IF(ISBLANK(A1293),I1292/1,LOOKUP(Sheet1!G1293,FIPS!A$3:A$55,FIPS!C$3:C$55))</f>
        <v>13</v>
      </c>
      <c r="J1293" t="b">
        <f t="shared" si="277"/>
        <v>0</v>
      </c>
      <c r="K1293" t="str">
        <f t="shared" si="287"/>
        <v/>
      </c>
      <c r="L1293" t="b">
        <f t="shared" si="278"/>
        <v>0</v>
      </c>
      <c r="M1293" t="str">
        <f t="shared" si="288"/>
        <v/>
      </c>
      <c r="N1293">
        <f t="shared" si="279"/>
        <v>67</v>
      </c>
      <c r="O1293" t="b">
        <f t="shared" si="280"/>
        <v>1</v>
      </c>
      <c r="P1293">
        <f t="shared" si="281"/>
        <v>2</v>
      </c>
      <c r="Q1293" t="str">
        <f t="shared" ca="1" si="282"/>
        <v>026,037</v>
      </c>
      <c r="W1293">
        <v>99999</v>
      </c>
      <c r="Z1293" t="str">
        <f t="shared" si="286"/>
        <v/>
      </c>
    </row>
    <row r="1294" spans="1:26" x14ac:dyDescent="0.2">
      <c r="A1294" s="1"/>
      <c r="B1294" s="1" t="s">
        <v>365</v>
      </c>
      <c r="C1294" s="1" t="s">
        <v>17</v>
      </c>
      <c r="D1294" s="1" t="s">
        <v>18</v>
      </c>
      <c r="E1294" s="1" t="s">
        <v>8</v>
      </c>
      <c r="F1294" s="1" t="s">
        <v>9</v>
      </c>
      <c r="G1294" s="1" t="s">
        <v>1301</v>
      </c>
      <c r="H1294">
        <f t="shared" si="285"/>
        <v>11</v>
      </c>
      <c r="I1294">
        <f>IF(ISBLANK(A1294),I1293/1,LOOKUP(Sheet1!G1294,FIPS!A$3:A$55,FIPS!C$3:C$55))</f>
        <v>13</v>
      </c>
      <c r="J1294" t="b">
        <f t="shared" si="277"/>
        <v>1</v>
      </c>
      <c r="K1294" t="str">
        <f t="shared" si="287"/>
        <v>Habersham</v>
      </c>
      <c r="L1294" t="b">
        <f t="shared" si="278"/>
        <v>0</v>
      </c>
      <c r="M1294" t="str">
        <f t="shared" si="288"/>
        <v/>
      </c>
      <c r="N1294">
        <f t="shared" si="279"/>
        <v>68</v>
      </c>
      <c r="O1294" t="b">
        <f t="shared" si="280"/>
        <v>0</v>
      </c>
      <c r="P1294" t="str">
        <f t="shared" si="281"/>
        <v/>
      </c>
      <c r="Q1294" t="str">
        <f t="shared" ca="1" si="282"/>
        <v/>
      </c>
      <c r="T1294">
        <v>137</v>
      </c>
      <c r="U1294">
        <v>5</v>
      </c>
      <c r="V1294">
        <v>0</v>
      </c>
      <c r="Z1294" t="str">
        <f t="shared" si="286"/>
        <v/>
      </c>
    </row>
    <row r="1295" spans="1:26" x14ac:dyDescent="0.2">
      <c r="A1295" s="1"/>
      <c r="B1295" s="1" t="s">
        <v>367</v>
      </c>
      <c r="C1295" s="1" t="s">
        <v>17</v>
      </c>
      <c r="D1295" s="1" t="s">
        <v>18</v>
      </c>
      <c r="E1295" s="1"/>
      <c r="F1295" s="1"/>
      <c r="G1295" s="1" t="s">
        <v>2767</v>
      </c>
      <c r="H1295">
        <f t="shared" si="285"/>
        <v>11</v>
      </c>
      <c r="I1295">
        <f>IF(ISBLANK(A1295),I1294/1,LOOKUP(Sheet1!G1295,FIPS!A$3:A$55,FIPS!C$3:C$55))</f>
        <v>13</v>
      </c>
      <c r="J1295" t="b">
        <f t="shared" si="277"/>
        <v>1</v>
      </c>
      <c r="K1295" t="str">
        <f t="shared" si="287"/>
        <v>Hall</v>
      </c>
      <c r="L1295" t="b">
        <f t="shared" si="278"/>
        <v>0</v>
      </c>
      <c r="M1295" t="str">
        <f t="shared" si="288"/>
        <v/>
      </c>
      <c r="N1295">
        <f t="shared" si="279"/>
        <v>69</v>
      </c>
      <c r="O1295" t="b">
        <f t="shared" si="280"/>
        <v>0</v>
      </c>
      <c r="P1295" t="str">
        <f t="shared" si="281"/>
        <v/>
      </c>
      <c r="Q1295" t="str">
        <f t="shared" ca="1" si="282"/>
        <v/>
      </c>
      <c r="T1295">
        <v>139</v>
      </c>
      <c r="U1295">
        <v>4</v>
      </c>
      <c r="V1295">
        <v>0</v>
      </c>
      <c r="Z1295" t="str">
        <f t="shared" si="286"/>
        <v/>
      </c>
    </row>
    <row r="1296" spans="1:26" x14ac:dyDescent="0.2">
      <c r="A1296" s="1"/>
      <c r="B1296" s="1"/>
      <c r="C1296" s="1"/>
      <c r="D1296" s="1"/>
      <c r="E1296" s="1" t="s">
        <v>65</v>
      </c>
      <c r="F1296" s="1" t="s">
        <v>6</v>
      </c>
      <c r="G1296" s="1" t="s">
        <v>1091</v>
      </c>
      <c r="H1296">
        <f t="shared" si="285"/>
        <v>11</v>
      </c>
      <c r="I1296">
        <f>IF(ISBLANK(A1296),I1295/1,LOOKUP(Sheet1!G1296,FIPS!A$3:A$55,FIPS!C$3:C$55))</f>
        <v>13</v>
      </c>
      <c r="J1296" t="b">
        <f t="shared" si="277"/>
        <v>0</v>
      </c>
      <c r="K1296" t="str">
        <f t="shared" si="287"/>
        <v/>
      </c>
      <c r="L1296" t="b">
        <f t="shared" si="278"/>
        <v>1</v>
      </c>
      <c r="M1296" t="str">
        <f t="shared" si="288"/>
        <v>Gainesville</v>
      </c>
      <c r="N1296">
        <f t="shared" si="279"/>
        <v>69</v>
      </c>
      <c r="O1296" t="b">
        <f t="shared" si="280"/>
        <v>0</v>
      </c>
      <c r="P1296" t="str">
        <f t="shared" si="281"/>
        <v/>
      </c>
      <c r="Q1296" t="str">
        <f t="shared" ca="1" si="282"/>
        <v/>
      </c>
      <c r="W1296">
        <v>31908</v>
      </c>
      <c r="Z1296" t="str">
        <f t="shared" si="286"/>
        <v/>
      </c>
    </row>
    <row r="1297" spans="1:26" x14ac:dyDescent="0.2">
      <c r="A1297" s="1"/>
      <c r="B1297" s="1"/>
      <c r="C1297" s="1"/>
      <c r="D1297" s="1"/>
      <c r="E1297" s="1" t="s">
        <v>8</v>
      </c>
      <c r="F1297" s="1" t="s">
        <v>9</v>
      </c>
      <c r="G1297" s="1" t="s">
        <v>1233</v>
      </c>
      <c r="H1297">
        <f t="shared" si="285"/>
        <v>11</v>
      </c>
      <c r="I1297">
        <f>IF(ISBLANK(A1297),I1296/1,LOOKUP(Sheet1!G1297,FIPS!A$3:A$55,FIPS!C$3:C$55))</f>
        <v>13</v>
      </c>
      <c r="J1297" t="b">
        <f t="shared" si="277"/>
        <v>0</v>
      </c>
      <c r="K1297" t="str">
        <f t="shared" si="287"/>
        <v/>
      </c>
      <c r="L1297" t="b">
        <f t="shared" si="278"/>
        <v>0</v>
      </c>
      <c r="M1297" t="str">
        <f t="shared" si="288"/>
        <v/>
      </c>
      <c r="N1297">
        <f t="shared" si="279"/>
        <v>69</v>
      </c>
      <c r="O1297" t="b">
        <f t="shared" si="280"/>
        <v>1</v>
      </c>
      <c r="P1297">
        <f t="shared" si="281"/>
        <v>1</v>
      </c>
      <c r="Q1297" t="str">
        <f t="shared" ca="1" si="282"/>
        <v>022</v>
      </c>
      <c r="W1297">
        <v>99999</v>
      </c>
      <c r="Z1297" t="str">
        <f t="shared" si="286"/>
        <v/>
      </c>
    </row>
    <row r="1298" spans="1:26" x14ac:dyDescent="0.2">
      <c r="A1298" s="1"/>
      <c r="B1298" s="1" t="s">
        <v>369</v>
      </c>
      <c r="C1298" s="1" t="s">
        <v>17</v>
      </c>
      <c r="D1298" s="1" t="s">
        <v>18</v>
      </c>
      <c r="E1298" s="1" t="s">
        <v>8</v>
      </c>
      <c r="F1298" s="1" t="s">
        <v>9</v>
      </c>
      <c r="G1298" s="1" t="s">
        <v>1302</v>
      </c>
      <c r="H1298">
        <f t="shared" si="285"/>
        <v>11</v>
      </c>
      <c r="I1298">
        <f>IF(ISBLANK(A1298),I1297/1,LOOKUP(Sheet1!G1298,FIPS!A$3:A$55,FIPS!C$3:C$55))</f>
        <v>13</v>
      </c>
      <c r="J1298" t="b">
        <f t="shared" si="277"/>
        <v>1</v>
      </c>
      <c r="K1298" t="str">
        <f t="shared" si="287"/>
        <v>Hancock</v>
      </c>
      <c r="L1298" t="b">
        <f t="shared" si="278"/>
        <v>0</v>
      </c>
      <c r="M1298" t="str">
        <f t="shared" si="288"/>
        <v/>
      </c>
      <c r="N1298">
        <f t="shared" si="279"/>
        <v>70</v>
      </c>
      <c r="O1298" t="b">
        <f t="shared" si="280"/>
        <v>0</v>
      </c>
      <c r="P1298" t="str">
        <f t="shared" si="281"/>
        <v/>
      </c>
      <c r="Q1298" t="str">
        <f t="shared" ca="1" si="282"/>
        <v/>
      </c>
      <c r="T1298">
        <v>141</v>
      </c>
      <c r="U1298">
        <v>6</v>
      </c>
      <c r="V1298">
        <v>0</v>
      </c>
      <c r="Z1298" t="str">
        <f t="shared" si="286"/>
        <v/>
      </c>
    </row>
    <row r="1299" spans="1:26" x14ac:dyDescent="0.2">
      <c r="A1299" s="1"/>
      <c r="B1299" s="1" t="s">
        <v>372</v>
      </c>
      <c r="C1299" s="1" t="s">
        <v>17</v>
      </c>
      <c r="D1299" s="1" t="s">
        <v>18</v>
      </c>
      <c r="E1299" s="1" t="s">
        <v>8</v>
      </c>
      <c r="F1299" s="1" t="s">
        <v>9</v>
      </c>
      <c r="G1299" s="1" t="s">
        <v>1303</v>
      </c>
      <c r="H1299">
        <f t="shared" si="285"/>
        <v>11</v>
      </c>
      <c r="I1299">
        <f>IF(ISBLANK(A1299),I1298/1,LOOKUP(Sheet1!G1299,FIPS!A$3:A$55,FIPS!C$3:C$55))</f>
        <v>13</v>
      </c>
      <c r="J1299" t="b">
        <f t="shared" ref="J1299:J1362" si="289">NOT(ISBLANK(B1299))</f>
        <v>1</v>
      </c>
      <c r="K1299" t="str">
        <f t="shared" si="287"/>
        <v>Haralson</v>
      </c>
      <c r="L1299" t="b">
        <f t="shared" ref="L1299:L1362" si="290">IF(NOT(J1299),AND(NOT(ISBLANK(E1299)),E1299&lt;&gt;"999"),FALSE())</f>
        <v>0</v>
      </c>
      <c r="M1299" t="str">
        <f t="shared" si="288"/>
        <v/>
      </c>
      <c r="N1299">
        <f t="shared" si="279"/>
        <v>71</v>
      </c>
      <c r="O1299" t="b">
        <f t="shared" si="280"/>
        <v>0</v>
      </c>
      <c r="P1299" t="str">
        <f t="shared" si="281"/>
        <v/>
      </c>
      <c r="Q1299" t="str">
        <f t="shared" ca="1" si="282"/>
        <v/>
      </c>
      <c r="T1299">
        <v>143</v>
      </c>
      <c r="U1299">
        <v>6</v>
      </c>
      <c r="V1299">
        <v>0</v>
      </c>
      <c r="Z1299" t="str">
        <f t="shared" si="286"/>
        <v/>
      </c>
    </row>
    <row r="1300" spans="1:26" x14ac:dyDescent="0.2">
      <c r="A1300" s="1"/>
      <c r="B1300" s="1" t="s">
        <v>120</v>
      </c>
      <c r="C1300" s="1" t="s">
        <v>170</v>
      </c>
      <c r="D1300" s="1" t="s">
        <v>26</v>
      </c>
      <c r="E1300" s="1" t="s">
        <v>8</v>
      </c>
      <c r="F1300" s="1" t="s">
        <v>9</v>
      </c>
      <c r="G1300" s="1" t="s">
        <v>1304</v>
      </c>
      <c r="H1300">
        <f t="shared" si="285"/>
        <v>11</v>
      </c>
      <c r="I1300">
        <f>IF(ISBLANK(A1300),I1299/1,LOOKUP(Sheet1!G1300,FIPS!A$3:A$55,FIPS!C$3:C$55))</f>
        <v>13</v>
      </c>
      <c r="J1300" t="b">
        <f t="shared" si="289"/>
        <v>1</v>
      </c>
      <c r="K1300" t="str">
        <f t="shared" si="287"/>
        <v>Harris</v>
      </c>
      <c r="L1300" t="b">
        <f t="shared" si="290"/>
        <v>0</v>
      </c>
      <c r="M1300" t="str">
        <f t="shared" si="288"/>
        <v/>
      </c>
      <c r="N1300">
        <f t="shared" si="279"/>
        <v>72</v>
      </c>
      <c r="O1300" t="b">
        <f t="shared" si="280"/>
        <v>0</v>
      </c>
      <c r="P1300" t="str">
        <f t="shared" si="281"/>
        <v/>
      </c>
      <c r="Q1300" t="str">
        <f t="shared" ca="1" si="282"/>
        <v/>
      </c>
      <c r="T1300">
        <v>145</v>
      </c>
      <c r="U1300">
        <v>6</v>
      </c>
      <c r="V1300">
        <v>1800</v>
      </c>
      <c r="Z1300" t="str">
        <f t="shared" si="286"/>
        <v/>
      </c>
    </row>
    <row r="1301" spans="1:26" x14ac:dyDescent="0.2">
      <c r="A1301" s="1"/>
      <c r="B1301" s="1" t="s">
        <v>375</v>
      </c>
      <c r="C1301" s="1" t="s">
        <v>17</v>
      </c>
      <c r="D1301" s="1" t="s">
        <v>18</v>
      </c>
      <c r="E1301" s="1" t="s">
        <v>8</v>
      </c>
      <c r="F1301" s="1" t="s">
        <v>9</v>
      </c>
      <c r="G1301" s="1" t="s">
        <v>1305</v>
      </c>
      <c r="H1301">
        <f t="shared" si="285"/>
        <v>11</v>
      </c>
      <c r="I1301">
        <f>IF(ISBLANK(A1301),I1300/1,LOOKUP(Sheet1!G1301,FIPS!A$3:A$55,FIPS!C$3:C$55))</f>
        <v>13</v>
      </c>
      <c r="J1301" t="b">
        <f t="shared" si="289"/>
        <v>1</v>
      </c>
      <c r="K1301" t="str">
        <f t="shared" si="287"/>
        <v>Hart</v>
      </c>
      <c r="L1301" t="b">
        <f t="shared" si="290"/>
        <v>0</v>
      </c>
      <c r="M1301" t="str">
        <f t="shared" si="288"/>
        <v/>
      </c>
      <c r="N1301">
        <f t="shared" si="279"/>
        <v>73</v>
      </c>
      <c r="O1301" t="b">
        <f t="shared" si="280"/>
        <v>0</v>
      </c>
      <c r="P1301" t="str">
        <f t="shared" si="281"/>
        <v/>
      </c>
      <c r="Q1301" t="str">
        <f t="shared" ca="1" si="282"/>
        <v/>
      </c>
      <c r="T1301">
        <v>147</v>
      </c>
      <c r="U1301">
        <v>6</v>
      </c>
      <c r="V1301">
        <v>0</v>
      </c>
      <c r="Z1301" t="str">
        <f t="shared" si="286"/>
        <v/>
      </c>
    </row>
    <row r="1302" spans="1:26" x14ac:dyDescent="0.2">
      <c r="A1302" s="1"/>
      <c r="B1302" s="1" t="s">
        <v>377</v>
      </c>
      <c r="C1302" s="1" t="s">
        <v>17</v>
      </c>
      <c r="D1302" s="1" t="s">
        <v>18</v>
      </c>
      <c r="E1302" s="1" t="s">
        <v>8</v>
      </c>
      <c r="F1302" s="1" t="s">
        <v>9</v>
      </c>
      <c r="G1302" s="1" t="s">
        <v>1306</v>
      </c>
      <c r="H1302">
        <f t="shared" si="285"/>
        <v>11</v>
      </c>
      <c r="I1302">
        <f>IF(ISBLANK(A1302),I1301/1,LOOKUP(Sheet1!G1302,FIPS!A$3:A$55,FIPS!C$3:C$55))</f>
        <v>13</v>
      </c>
      <c r="J1302" t="b">
        <f t="shared" si="289"/>
        <v>1</v>
      </c>
      <c r="K1302" t="str">
        <f t="shared" si="287"/>
        <v>Heard</v>
      </c>
      <c r="L1302" t="b">
        <f t="shared" si="290"/>
        <v>0</v>
      </c>
      <c r="M1302" t="str">
        <f t="shared" si="288"/>
        <v/>
      </c>
      <c r="N1302">
        <f t="shared" ref="N1302:N1364" si="291">IF(ISBLANK(A1302),IF(ISBLANK(B1302),N1301,B1302/1),"")</f>
        <v>74</v>
      </c>
      <c r="O1302" t="b">
        <f t="shared" ref="O1302:O1364" si="292">AND(ISNUMBER(N1302),E1302="999",NOT(J1302))</f>
        <v>0</v>
      </c>
      <c r="P1302" t="str">
        <f t="shared" ref="P1302:P1364" si="293">IF(O1302,17-MATCH(N1302-1,N1284:N1301),"")</f>
        <v/>
      </c>
      <c r="Q1302" t="str">
        <f t="shared" ref="Q1302:Q1364" ca="1" si="294">IF(O1302,_xlfn.TEXTJOIN(",",TRUE,INDIRECT(_xlfn.CONCAT("E",(ROW()-P1302),":E",(ROW()-1)),TRUE)),"")</f>
        <v/>
      </c>
      <c r="T1302">
        <v>149</v>
      </c>
      <c r="U1302">
        <v>6</v>
      </c>
      <c r="V1302">
        <v>0</v>
      </c>
      <c r="Z1302" t="str">
        <f t="shared" si="286"/>
        <v/>
      </c>
    </row>
    <row r="1303" spans="1:26" x14ac:dyDescent="0.2">
      <c r="A1303" s="1"/>
      <c r="B1303" s="1" t="s">
        <v>379</v>
      </c>
      <c r="C1303" s="1" t="s">
        <v>49</v>
      </c>
      <c r="D1303" s="1" t="s">
        <v>26</v>
      </c>
      <c r="E1303" s="1" t="s">
        <v>8</v>
      </c>
      <c r="F1303" s="1" t="s">
        <v>9</v>
      </c>
      <c r="G1303" s="1" t="s">
        <v>97</v>
      </c>
      <c r="H1303">
        <f t="shared" si="285"/>
        <v>11</v>
      </c>
      <c r="I1303">
        <f>IF(ISBLANK(A1303),I1302/1,LOOKUP(Sheet1!G1303,FIPS!A$3:A$55,FIPS!C$3:C$55))</f>
        <v>13</v>
      </c>
      <c r="J1303" t="b">
        <f t="shared" si="289"/>
        <v>1</v>
      </c>
      <c r="K1303" t="str">
        <f t="shared" si="287"/>
        <v>Henry</v>
      </c>
      <c r="L1303" t="b">
        <f t="shared" si="290"/>
        <v>0</v>
      </c>
      <c r="M1303" t="str">
        <f t="shared" si="288"/>
        <v/>
      </c>
      <c r="N1303">
        <f t="shared" si="291"/>
        <v>75</v>
      </c>
      <c r="O1303" t="b">
        <f t="shared" si="292"/>
        <v>0</v>
      </c>
      <c r="P1303" t="str">
        <f t="shared" si="293"/>
        <v/>
      </c>
      <c r="Q1303" t="str">
        <f t="shared" ca="1" si="294"/>
        <v/>
      </c>
      <c r="T1303">
        <v>151</v>
      </c>
      <c r="U1303">
        <v>4</v>
      </c>
      <c r="V1303">
        <v>520</v>
      </c>
      <c r="Z1303" t="str">
        <f t="shared" si="286"/>
        <v/>
      </c>
    </row>
    <row r="1304" spans="1:26" x14ac:dyDescent="0.2">
      <c r="A1304" s="1"/>
      <c r="B1304" s="1" t="s">
        <v>461</v>
      </c>
      <c r="C1304" s="1" t="s">
        <v>778</v>
      </c>
      <c r="D1304" s="1" t="s">
        <v>26</v>
      </c>
      <c r="E1304" s="1"/>
      <c r="F1304" s="1"/>
      <c r="G1304" s="1" t="s">
        <v>98</v>
      </c>
      <c r="H1304">
        <f t="shared" si="285"/>
        <v>11</v>
      </c>
      <c r="I1304">
        <f>IF(ISBLANK(A1304),I1303/1,LOOKUP(Sheet1!G1304,FIPS!A$3:A$55,FIPS!C$3:C$55))</f>
        <v>13</v>
      </c>
      <c r="J1304" t="b">
        <f t="shared" si="289"/>
        <v>1</v>
      </c>
      <c r="K1304" t="str">
        <f t="shared" si="287"/>
        <v>Houston</v>
      </c>
      <c r="L1304" t="b">
        <f t="shared" si="290"/>
        <v>0</v>
      </c>
      <c r="M1304" t="str">
        <f t="shared" si="288"/>
        <v/>
      </c>
      <c r="N1304">
        <f t="shared" si="291"/>
        <v>76</v>
      </c>
      <c r="O1304" t="b">
        <f t="shared" si="292"/>
        <v>0</v>
      </c>
      <c r="P1304" t="str">
        <f t="shared" si="293"/>
        <v/>
      </c>
      <c r="Q1304" t="str">
        <f t="shared" ca="1" si="294"/>
        <v/>
      </c>
      <c r="T1304">
        <v>153</v>
      </c>
      <c r="U1304">
        <v>4</v>
      </c>
      <c r="V1304">
        <v>4680</v>
      </c>
      <c r="Z1304" t="str">
        <f t="shared" si="286"/>
        <v/>
      </c>
    </row>
    <row r="1305" spans="1:26" x14ac:dyDescent="0.2">
      <c r="A1305" s="1"/>
      <c r="B1305" s="1"/>
      <c r="C1305" s="1"/>
      <c r="D1305" s="1"/>
      <c r="E1305" s="1" t="s">
        <v>135</v>
      </c>
      <c r="F1305" s="1" t="s">
        <v>35</v>
      </c>
      <c r="G1305" s="1" t="s">
        <v>1307</v>
      </c>
      <c r="H1305">
        <f t="shared" si="285"/>
        <v>11</v>
      </c>
      <c r="I1305">
        <f>IF(ISBLANK(A1305),I1304/1,LOOKUP(Sheet1!G1305,FIPS!A$3:A$55,FIPS!C$3:C$55))</f>
        <v>13</v>
      </c>
      <c r="J1305" t="b">
        <f t="shared" si="289"/>
        <v>0</v>
      </c>
      <c r="K1305" t="str">
        <f t="shared" si="287"/>
        <v/>
      </c>
      <c r="L1305" t="b">
        <f t="shared" si="290"/>
        <v>1</v>
      </c>
      <c r="M1305" t="str">
        <f t="shared" si="288"/>
        <v>Warner Robins</v>
      </c>
      <c r="N1305">
        <f t="shared" si="291"/>
        <v>76</v>
      </c>
      <c r="O1305" t="b">
        <f t="shared" si="292"/>
        <v>0</v>
      </c>
      <c r="P1305" t="str">
        <f t="shared" si="293"/>
        <v/>
      </c>
      <c r="Q1305" t="str">
        <f t="shared" ca="1" si="294"/>
        <v/>
      </c>
      <c r="W1305">
        <v>80508</v>
      </c>
      <c r="Z1305" t="str">
        <f t="shared" si="286"/>
        <v/>
      </c>
    </row>
    <row r="1306" spans="1:26" x14ac:dyDescent="0.2">
      <c r="A1306" s="1"/>
      <c r="B1306" s="1"/>
      <c r="C1306" s="1"/>
      <c r="D1306" s="1"/>
      <c r="E1306" s="1" t="s">
        <v>8</v>
      </c>
      <c r="F1306" s="1" t="s">
        <v>9</v>
      </c>
      <c r="G1306" s="1" t="s">
        <v>1233</v>
      </c>
      <c r="H1306">
        <f t="shared" si="285"/>
        <v>11</v>
      </c>
      <c r="I1306">
        <f>IF(ISBLANK(A1306),I1305/1,LOOKUP(Sheet1!G1306,FIPS!A$3:A$55,FIPS!C$3:C$55))</f>
        <v>13</v>
      </c>
      <c r="J1306" t="b">
        <f t="shared" si="289"/>
        <v>0</v>
      </c>
      <c r="K1306" t="str">
        <f t="shared" si="287"/>
        <v/>
      </c>
      <c r="L1306" t="b">
        <f t="shared" si="290"/>
        <v>0</v>
      </c>
      <c r="M1306" t="str">
        <f t="shared" si="288"/>
        <v/>
      </c>
      <c r="N1306">
        <f t="shared" si="291"/>
        <v>76</v>
      </c>
      <c r="O1306" t="b">
        <f t="shared" si="292"/>
        <v>1</v>
      </c>
      <c r="P1306">
        <f t="shared" si="293"/>
        <v>1</v>
      </c>
      <c r="Q1306" t="str">
        <f t="shared" ca="1" si="294"/>
        <v>043</v>
      </c>
      <c r="W1306">
        <v>99999</v>
      </c>
      <c r="Z1306" t="str">
        <f t="shared" si="286"/>
        <v/>
      </c>
    </row>
    <row r="1307" spans="1:26" x14ac:dyDescent="0.2">
      <c r="A1307" s="1"/>
      <c r="B1307" s="1" t="s">
        <v>68</v>
      </c>
      <c r="C1307" s="1" t="s">
        <v>17</v>
      </c>
      <c r="D1307" s="1" t="s">
        <v>18</v>
      </c>
      <c r="E1307" s="1" t="s">
        <v>8</v>
      </c>
      <c r="F1307" s="1" t="s">
        <v>9</v>
      </c>
      <c r="G1307" s="1" t="s">
        <v>1308</v>
      </c>
      <c r="H1307">
        <f t="shared" si="285"/>
        <v>11</v>
      </c>
      <c r="I1307">
        <f>IF(ISBLANK(A1307),I1306/1,LOOKUP(Sheet1!G1307,FIPS!A$3:A$55,FIPS!C$3:C$55))</f>
        <v>13</v>
      </c>
      <c r="J1307" t="b">
        <f t="shared" si="289"/>
        <v>1</v>
      </c>
      <c r="K1307" t="str">
        <f t="shared" si="287"/>
        <v>Irwin</v>
      </c>
      <c r="L1307" t="b">
        <f t="shared" si="290"/>
        <v>0</v>
      </c>
      <c r="M1307" t="str">
        <f t="shared" si="288"/>
        <v/>
      </c>
      <c r="N1307">
        <f t="shared" si="291"/>
        <v>77</v>
      </c>
      <c r="O1307" t="b">
        <f t="shared" si="292"/>
        <v>0</v>
      </c>
      <c r="P1307" t="str">
        <f t="shared" si="293"/>
        <v/>
      </c>
      <c r="Q1307" t="str">
        <f t="shared" ca="1" si="294"/>
        <v/>
      </c>
      <c r="T1307">
        <v>155</v>
      </c>
      <c r="U1307">
        <v>6</v>
      </c>
      <c r="V1307">
        <v>0</v>
      </c>
      <c r="Z1307" t="str">
        <f t="shared" si="286"/>
        <v/>
      </c>
    </row>
    <row r="1308" spans="1:26" x14ac:dyDescent="0.2">
      <c r="A1308" s="1"/>
      <c r="B1308" s="1" t="s">
        <v>503</v>
      </c>
      <c r="C1308" s="1" t="s">
        <v>17</v>
      </c>
      <c r="D1308" s="1" t="s">
        <v>18</v>
      </c>
      <c r="E1308" s="1" t="s">
        <v>8</v>
      </c>
      <c r="F1308" s="1" t="s">
        <v>9</v>
      </c>
      <c r="G1308" s="1" t="s">
        <v>100</v>
      </c>
      <c r="H1308">
        <f t="shared" si="285"/>
        <v>11</v>
      </c>
      <c r="I1308">
        <f>IF(ISBLANK(A1308),I1307/1,LOOKUP(Sheet1!G1308,FIPS!A$3:A$55,FIPS!C$3:C$55))</f>
        <v>13</v>
      </c>
      <c r="J1308" t="b">
        <f t="shared" si="289"/>
        <v>1</v>
      </c>
      <c r="K1308" t="str">
        <f t="shared" si="287"/>
        <v>Jackson</v>
      </c>
      <c r="L1308" t="b">
        <f t="shared" si="290"/>
        <v>0</v>
      </c>
      <c r="M1308" t="str">
        <f t="shared" si="288"/>
        <v/>
      </c>
      <c r="N1308">
        <f t="shared" si="291"/>
        <v>78</v>
      </c>
      <c r="O1308" t="b">
        <f t="shared" si="292"/>
        <v>0</v>
      </c>
      <c r="P1308" t="str">
        <f t="shared" si="293"/>
        <v/>
      </c>
      <c r="Q1308" t="str">
        <f t="shared" ca="1" si="294"/>
        <v/>
      </c>
      <c r="T1308">
        <v>157</v>
      </c>
      <c r="U1308">
        <v>5</v>
      </c>
      <c r="V1308">
        <v>0</v>
      </c>
      <c r="Z1308" t="str">
        <f t="shared" si="286"/>
        <v/>
      </c>
    </row>
    <row r="1309" spans="1:26" x14ac:dyDescent="0.2">
      <c r="A1309" s="1"/>
      <c r="B1309" s="1" t="s">
        <v>804</v>
      </c>
      <c r="C1309" s="1" t="s">
        <v>17</v>
      </c>
      <c r="D1309" s="1" t="s">
        <v>18</v>
      </c>
      <c r="E1309" s="1" t="s">
        <v>8</v>
      </c>
      <c r="F1309" s="1" t="s">
        <v>9</v>
      </c>
      <c r="G1309" s="1" t="s">
        <v>192</v>
      </c>
      <c r="H1309">
        <f t="shared" si="285"/>
        <v>11</v>
      </c>
      <c r="I1309">
        <f>IF(ISBLANK(A1309),I1308/1,LOOKUP(Sheet1!G1309,FIPS!A$3:A$55,FIPS!C$3:C$55))</f>
        <v>13</v>
      </c>
      <c r="J1309" t="b">
        <f t="shared" si="289"/>
        <v>1</v>
      </c>
      <c r="K1309" t="str">
        <f t="shared" si="287"/>
        <v>Jasper</v>
      </c>
      <c r="L1309" t="b">
        <f t="shared" si="290"/>
        <v>0</v>
      </c>
      <c r="M1309" t="str">
        <f t="shared" si="288"/>
        <v/>
      </c>
      <c r="N1309">
        <f t="shared" si="291"/>
        <v>79</v>
      </c>
      <c r="O1309" t="b">
        <f t="shared" si="292"/>
        <v>0</v>
      </c>
      <c r="P1309" t="str">
        <f t="shared" si="293"/>
        <v/>
      </c>
      <c r="Q1309" t="str">
        <f t="shared" ca="1" si="294"/>
        <v/>
      </c>
      <c r="T1309">
        <v>159</v>
      </c>
      <c r="U1309">
        <v>6</v>
      </c>
      <c r="V1309">
        <v>0</v>
      </c>
      <c r="Z1309" t="str">
        <f t="shared" si="286"/>
        <v/>
      </c>
    </row>
    <row r="1310" spans="1:26" x14ac:dyDescent="0.2">
      <c r="A1310" s="1"/>
      <c r="B1310" s="1" t="s">
        <v>505</v>
      </c>
      <c r="C1310" s="1" t="s">
        <v>17</v>
      </c>
      <c r="D1310" s="1" t="s">
        <v>18</v>
      </c>
      <c r="E1310" s="1" t="s">
        <v>8</v>
      </c>
      <c r="F1310" s="1" t="s">
        <v>9</v>
      </c>
      <c r="G1310" s="1" t="s">
        <v>1309</v>
      </c>
      <c r="H1310">
        <f t="shared" si="285"/>
        <v>11</v>
      </c>
      <c r="I1310">
        <f>IF(ISBLANK(A1310),I1309/1,LOOKUP(Sheet1!G1310,FIPS!A$3:A$55,FIPS!C$3:C$55))</f>
        <v>13</v>
      </c>
      <c r="J1310" t="b">
        <f t="shared" si="289"/>
        <v>1</v>
      </c>
      <c r="K1310" t="str">
        <f t="shared" si="287"/>
        <v>Jeff Davis</v>
      </c>
      <c r="L1310" t="b">
        <f t="shared" si="290"/>
        <v>0</v>
      </c>
      <c r="M1310" t="str">
        <f t="shared" si="288"/>
        <v/>
      </c>
      <c r="N1310">
        <f t="shared" si="291"/>
        <v>80</v>
      </c>
      <c r="O1310" t="b">
        <f t="shared" si="292"/>
        <v>0</v>
      </c>
      <c r="P1310" t="str">
        <f t="shared" si="293"/>
        <v/>
      </c>
      <c r="Q1310" t="str">
        <f t="shared" ca="1" si="294"/>
        <v/>
      </c>
      <c r="T1310">
        <v>161</v>
      </c>
      <c r="U1310">
        <v>6</v>
      </c>
      <c r="V1310">
        <v>0</v>
      </c>
      <c r="Z1310" t="str">
        <f t="shared" si="286"/>
        <v/>
      </c>
    </row>
    <row r="1311" spans="1:26" x14ac:dyDescent="0.2">
      <c r="A1311" s="1"/>
      <c r="B1311" s="1" t="s">
        <v>768</v>
      </c>
      <c r="C1311" s="1" t="s">
        <v>17</v>
      </c>
      <c r="D1311" s="1" t="s">
        <v>18</v>
      </c>
      <c r="E1311" s="1" t="s">
        <v>8</v>
      </c>
      <c r="F1311" s="1" t="s">
        <v>9</v>
      </c>
      <c r="G1311" s="1" t="s">
        <v>104</v>
      </c>
      <c r="H1311">
        <f t="shared" si="285"/>
        <v>11</v>
      </c>
      <c r="I1311">
        <f>IF(ISBLANK(A1311),I1310/1,LOOKUP(Sheet1!G1311,FIPS!A$3:A$55,FIPS!C$3:C$55))</f>
        <v>13</v>
      </c>
      <c r="J1311" t="b">
        <f t="shared" si="289"/>
        <v>1</v>
      </c>
      <c r="K1311" t="str">
        <f t="shared" si="287"/>
        <v>Jefferson</v>
      </c>
      <c r="L1311" t="b">
        <f t="shared" si="290"/>
        <v>0</v>
      </c>
      <c r="M1311" t="str">
        <f t="shared" si="288"/>
        <v/>
      </c>
      <c r="N1311">
        <f t="shared" si="291"/>
        <v>81</v>
      </c>
      <c r="O1311" t="b">
        <f t="shared" si="292"/>
        <v>0</v>
      </c>
      <c r="P1311" t="str">
        <f t="shared" si="293"/>
        <v/>
      </c>
      <c r="Q1311" t="str">
        <f t="shared" ca="1" si="294"/>
        <v/>
      </c>
      <c r="T1311">
        <v>163</v>
      </c>
      <c r="U1311">
        <v>6</v>
      </c>
      <c r="V1311">
        <v>0</v>
      </c>
      <c r="Z1311" t="str">
        <f t="shared" si="286"/>
        <v/>
      </c>
    </row>
    <row r="1312" spans="1:26" x14ac:dyDescent="0.2">
      <c r="A1312" s="1"/>
      <c r="B1312" s="1" t="s">
        <v>770</v>
      </c>
      <c r="C1312" s="1" t="s">
        <v>17</v>
      </c>
      <c r="D1312" s="1" t="s">
        <v>18</v>
      </c>
      <c r="E1312" s="1" t="s">
        <v>8</v>
      </c>
      <c r="F1312" s="1" t="s">
        <v>9</v>
      </c>
      <c r="G1312" s="1" t="s">
        <v>1310</v>
      </c>
      <c r="H1312">
        <f t="shared" si="285"/>
        <v>11</v>
      </c>
      <c r="I1312">
        <f>IF(ISBLANK(A1312),I1311/1,LOOKUP(Sheet1!G1312,FIPS!A$3:A$55,FIPS!C$3:C$55))</f>
        <v>13</v>
      </c>
      <c r="J1312" t="b">
        <f t="shared" si="289"/>
        <v>1</v>
      </c>
      <c r="K1312" t="str">
        <f t="shared" si="287"/>
        <v>Jenkins</v>
      </c>
      <c r="L1312" t="b">
        <f t="shared" si="290"/>
        <v>0</v>
      </c>
      <c r="M1312" t="str">
        <f t="shared" si="288"/>
        <v/>
      </c>
      <c r="N1312">
        <f t="shared" si="291"/>
        <v>82</v>
      </c>
      <c r="O1312" t="b">
        <f t="shared" si="292"/>
        <v>0</v>
      </c>
      <c r="P1312" t="str">
        <f t="shared" si="293"/>
        <v/>
      </c>
      <c r="Q1312" t="str">
        <f t="shared" ca="1" si="294"/>
        <v/>
      </c>
      <c r="T1312">
        <v>165</v>
      </c>
      <c r="U1312">
        <v>6</v>
      </c>
      <c r="V1312">
        <v>0</v>
      </c>
      <c r="Z1312" t="str">
        <f t="shared" si="286"/>
        <v/>
      </c>
    </row>
    <row r="1313" spans="1:26" x14ac:dyDescent="0.2">
      <c r="A1313" s="1"/>
      <c r="B1313" s="1" t="s">
        <v>456</v>
      </c>
      <c r="C1313" s="1" t="s">
        <v>17</v>
      </c>
      <c r="D1313" s="1" t="s">
        <v>18</v>
      </c>
      <c r="E1313" s="1" t="s">
        <v>8</v>
      </c>
      <c r="F1313" s="1" t="s">
        <v>9</v>
      </c>
      <c r="G1313" s="1" t="s">
        <v>327</v>
      </c>
      <c r="H1313">
        <f t="shared" si="285"/>
        <v>11</v>
      </c>
      <c r="I1313">
        <f>IF(ISBLANK(A1313),I1312/1,LOOKUP(Sheet1!G1313,FIPS!A$3:A$55,FIPS!C$3:C$55))</f>
        <v>13</v>
      </c>
      <c r="J1313" t="b">
        <f t="shared" si="289"/>
        <v>1</v>
      </c>
      <c r="K1313" t="str">
        <f t="shared" si="287"/>
        <v>Johnson</v>
      </c>
      <c r="L1313" t="b">
        <f t="shared" si="290"/>
        <v>0</v>
      </c>
      <c r="M1313" t="str">
        <f t="shared" si="288"/>
        <v/>
      </c>
      <c r="N1313">
        <f t="shared" si="291"/>
        <v>83</v>
      </c>
      <c r="O1313" t="b">
        <f t="shared" si="292"/>
        <v>0</v>
      </c>
      <c r="P1313" t="str">
        <f t="shared" si="293"/>
        <v/>
      </c>
      <c r="Q1313" t="str">
        <f t="shared" ca="1" si="294"/>
        <v/>
      </c>
      <c r="T1313">
        <v>167</v>
      </c>
      <c r="U1313">
        <v>6</v>
      </c>
      <c r="V1313">
        <v>0</v>
      </c>
      <c r="Z1313" t="str">
        <f t="shared" si="286"/>
        <v/>
      </c>
    </row>
    <row r="1314" spans="1:26" x14ac:dyDescent="0.2">
      <c r="A1314" s="1"/>
      <c r="B1314" s="1" t="s">
        <v>877</v>
      </c>
      <c r="C1314" s="1" t="s">
        <v>778</v>
      </c>
      <c r="D1314" s="1" t="s">
        <v>26</v>
      </c>
      <c r="E1314" s="1"/>
      <c r="F1314" s="1"/>
      <c r="G1314" s="1" t="s">
        <v>1311</v>
      </c>
      <c r="H1314">
        <f t="shared" si="285"/>
        <v>11</v>
      </c>
      <c r="I1314">
        <f>IF(ISBLANK(A1314),I1313/1,LOOKUP(Sheet1!G1314,FIPS!A$3:A$55,FIPS!C$3:C$55))</f>
        <v>13</v>
      </c>
      <c r="J1314" t="b">
        <f t="shared" si="289"/>
        <v>1</v>
      </c>
      <c r="K1314" t="str">
        <f t="shared" si="287"/>
        <v>Jones</v>
      </c>
      <c r="L1314" t="b">
        <f t="shared" si="290"/>
        <v>0</v>
      </c>
      <c r="M1314" t="str">
        <f t="shared" si="288"/>
        <v/>
      </c>
      <c r="N1314">
        <f t="shared" si="291"/>
        <v>84</v>
      </c>
      <c r="O1314" t="b">
        <f t="shared" si="292"/>
        <v>0</v>
      </c>
      <c r="P1314" t="str">
        <f t="shared" si="293"/>
        <v/>
      </c>
      <c r="Q1314" t="str">
        <f t="shared" ca="1" si="294"/>
        <v/>
      </c>
      <c r="T1314">
        <v>169</v>
      </c>
      <c r="U1314">
        <v>6</v>
      </c>
      <c r="V1314">
        <v>4680</v>
      </c>
      <c r="Z1314" t="str">
        <f t="shared" si="286"/>
        <v/>
      </c>
    </row>
    <row r="1315" spans="1:26" x14ac:dyDescent="0.2">
      <c r="A1315" s="1"/>
      <c r="B1315" s="1"/>
      <c r="C1315" s="1"/>
      <c r="D1315" s="1"/>
      <c r="E1315" s="1" t="s">
        <v>82</v>
      </c>
      <c r="F1315" s="1" t="s">
        <v>132</v>
      </c>
      <c r="G1315" s="1" t="s">
        <v>1312</v>
      </c>
      <c r="H1315">
        <f t="shared" si="285"/>
        <v>11</v>
      </c>
      <c r="I1315">
        <f>IF(ISBLANK(A1315),I1314/1,LOOKUP(Sheet1!G1315,FIPS!A$3:A$55,FIPS!C$3:C$55))</f>
        <v>13</v>
      </c>
      <c r="J1315" t="b">
        <f t="shared" si="289"/>
        <v>0</v>
      </c>
      <c r="K1315" t="str">
        <f t="shared" si="287"/>
        <v/>
      </c>
      <c r="L1315" t="b">
        <f t="shared" si="290"/>
        <v>1</v>
      </c>
      <c r="M1315" t="str">
        <f t="shared" si="288"/>
        <v>Macon</v>
      </c>
      <c r="N1315">
        <f t="shared" si="291"/>
        <v>84</v>
      </c>
      <c r="O1315" t="b">
        <f t="shared" si="292"/>
        <v>0</v>
      </c>
      <c r="P1315" t="str">
        <f t="shared" si="293"/>
        <v/>
      </c>
      <c r="Q1315" t="str">
        <f t="shared" ca="1" si="294"/>
        <v/>
      </c>
      <c r="W1315">
        <v>49000</v>
      </c>
      <c r="Z1315" t="str">
        <f t="shared" si="286"/>
        <v/>
      </c>
    </row>
    <row r="1316" spans="1:26" x14ac:dyDescent="0.2">
      <c r="A1316" s="1"/>
      <c r="B1316" s="1"/>
      <c r="C1316" s="1"/>
      <c r="D1316" s="1"/>
      <c r="E1316" s="1" t="s">
        <v>8</v>
      </c>
      <c r="F1316" s="1" t="s">
        <v>9</v>
      </c>
      <c r="G1316" s="1" t="s">
        <v>1233</v>
      </c>
      <c r="H1316">
        <f t="shared" si="285"/>
        <v>11</v>
      </c>
      <c r="I1316">
        <f>IF(ISBLANK(A1316),I1315/1,LOOKUP(Sheet1!G1316,FIPS!A$3:A$55,FIPS!C$3:C$55))</f>
        <v>13</v>
      </c>
      <c r="J1316" t="b">
        <f t="shared" si="289"/>
        <v>0</v>
      </c>
      <c r="K1316" t="str">
        <f t="shared" si="287"/>
        <v/>
      </c>
      <c r="L1316" t="b">
        <f t="shared" si="290"/>
        <v>0</v>
      </c>
      <c r="M1316" t="str">
        <f t="shared" si="288"/>
        <v/>
      </c>
      <c r="N1316">
        <f t="shared" si="291"/>
        <v>84</v>
      </c>
      <c r="O1316" t="b">
        <f t="shared" si="292"/>
        <v>1</v>
      </c>
      <c r="P1316">
        <f t="shared" si="293"/>
        <v>1</v>
      </c>
      <c r="Q1316" t="str">
        <f t="shared" ca="1" si="294"/>
        <v>027</v>
      </c>
      <c r="W1316">
        <v>99999</v>
      </c>
      <c r="Z1316" t="str">
        <f t="shared" si="286"/>
        <v/>
      </c>
    </row>
    <row r="1317" spans="1:26" x14ac:dyDescent="0.2">
      <c r="A1317" s="1"/>
      <c r="B1317" s="1" t="s">
        <v>919</v>
      </c>
      <c r="C1317" s="1" t="s">
        <v>17</v>
      </c>
      <c r="D1317" s="1" t="s">
        <v>18</v>
      </c>
      <c r="E1317" s="1" t="s">
        <v>8</v>
      </c>
      <c r="F1317" s="1" t="s">
        <v>9</v>
      </c>
      <c r="G1317" s="1" t="s">
        <v>117</v>
      </c>
      <c r="H1317">
        <f t="shared" si="285"/>
        <v>11</v>
      </c>
      <c r="I1317">
        <f>IF(ISBLANK(A1317),I1316/1,LOOKUP(Sheet1!G1317,FIPS!A$3:A$55,FIPS!C$3:C$55))</f>
        <v>13</v>
      </c>
      <c r="J1317" t="b">
        <f t="shared" si="289"/>
        <v>1</v>
      </c>
      <c r="K1317" t="str">
        <f t="shared" si="287"/>
        <v>Lamar</v>
      </c>
      <c r="L1317" t="b">
        <f t="shared" si="290"/>
        <v>0</v>
      </c>
      <c r="M1317" t="str">
        <f t="shared" si="288"/>
        <v/>
      </c>
      <c r="N1317">
        <f t="shared" si="291"/>
        <v>85</v>
      </c>
      <c r="O1317" t="b">
        <f t="shared" si="292"/>
        <v>0</v>
      </c>
      <c r="P1317" t="str">
        <f t="shared" si="293"/>
        <v/>
      </c>
      <c r="Q1317" t="str">
        <f t="shared" ca="1" si="294"/>
        <v/>
      </c>
      <c r="T1317">
        <v>171</v>
      </c>
      <c r="U1317">
        <v>6</v>
      </c>
      <c r="V1317">
        <v>0</v>
      </c>
      <c r="Z1317" t="str">
        <f t="shared" si="286"/>
        <v/>
      </c>
    </row>
    <row r="1318" spans="1:26" x14ac:dyDescent="0.2">
      <c r="A1318" s="1"/>
      <c r="B1318" s="1" t="s">
        <v>724</v>
      </c>
      <c r="C1318" s="1" t="s">
        <v>17</v>
      </c>
      <c r="D1318" s="1" t="s">
        <v>18</v>
      </c>
      <c r="E1318" s="1" t="s">
        <v>8</v>
      </c>
      <c r="F1318" s="1" t="s">
        <v>9</v>
      </c>
      <c r="G1318" s="1" t="s">
        <v>1313</v>
      </c>
      <c r="H1318">
        <f t="shared" si="285"/>
        <v>11</v>
      </c>
      <c r="I1318">
        <f>IF(ISBLANK(A1318),I1317/1,LOOKUP(Sheet1!G1318,FIPS!A$3:A$55,FIPS!C$3:C$55))</f>
        <v>13</v>
      </c>
      <c r="J1318" t="b">
        <f t="shared" si="289"/>
        <v>1</v>
      </c>
      <c r="K1318" t="str">
        <f t="shared" si="287"/>
        <v>Lanier</v>
      </c>
      <c r="L1318" t="b">
        <f t="shared" si="290"/>
        <v>0</v>
      </c>
      <c r="M1318" t="str">
        <f t="shared" si="288"/>
        <v/>
      </c>
      <c r="N1318">
        <f t="shared" si="291"/>
        <v>86</v>
      </c>
      <c r="O1318" t="b">
        <f t="shared" si="292"/>
        <v>0</v>
      </c>
      <c r="P1318" t="str">
        <f t="shared" si="293"/>
        <v/>
      </c>
      <c r="Q1318" t="str">
        <f t="shared" ca="1" si="294"/>
        <v/>
      </c>
      <c r="T1318">
        <v>173</v>
      </c>
      <c r="U1318">
        <v>6</v>
      </c>
      <c r="V1318">
        <v>0</v>
      </c>
      <c r="Z1318" t="str">
        <f t="shared" si="286"/>
        <v/>
      </c>
    </row>
    <row r="1319" spans="1:26" x14ac:dyDescent="0.2">
      <c r="A1319" s="1"/>
      <c r="B1319" s="1" t="s">
        <v>735</v>
      </c>
      <c r="C1319" s="1" t="s">
        <v>17</v>
      </c>
      <c r="D1319" s="1" t="s">
        <v>18</v>
      </c>
      <c r="E1319" s="1"/>
      <c r="F1319" s="1"/>
      <c r="G1319" s="1" t="s">
        <v>1314</v>
      </c>
      <c r="H1319">
        <f t="shared" si="285"/>
        <v>11</v>
      </c>
      <c r="I1319">
        <f>IF(ISBLANK(A1319),I1318/1,LOOKUP(Sheet1!G1319,FIPS!A$3:A$55,FIPS!C$3:C$55))</f>
        <v>13</v>
      </c>
      <c r="J1319" t="b">
        <f t="shared" si="289"/>
        <v>1</v>
      </c>
      <c r="K1319" t="str">
        <f t="shared" si="287"/>
        <v>Laurens</v>
      </c>
      <c r="L1319" t="b">
        <f t="shared" si="290"/>
        <v>0</v>
      </c>
      <c r="M1319" t="str">
        <f t="shared" si="288"/>
        <v/>
      </c>
      <c r="N1319">
        <f t="shared" si="291"/>
        <v>87</v>
      </c>
      <c r="O1319" t="b">
        <f t="shared" si="292"/>
        <v>0</v>
      </c>
      <c r="P1319" t="str">
        <f t="shared" si="293"/>
        <v/>
      </c>
      <c r="Q1319" t="str">
        <f t="shared" ca="1" si="294"/>
        <v/>
      </c>
      <c r="T1319">
        <v>175</v>
      </c>
      <c r="U1319">
        <v>5</v>
      </c>
      <c r="V1319">
        <v>0</v>
      </c>
      <c r="Z1319" t="str">
        <f t="shared" si="286"/>
        <v/>
      </c>
    </row>
    <row r="1320" spans="1:26" x14ac:dyDescent="0.2">
      <c r="A1320" s="1"/>
      <c r="B1320" s="1"/>
      <c r="C1320" s="1"/>
      <c r="D1320" s="1"/>
      <c r="E1320" s="1" t="s">
        <v>59</v>
      </c>
      <c r="F1320" s="1" t="s">
        <v>6</v>
      </c>
      <c r="G1320" s="1" t="s">
        <v>387</v>
      </c>
      <c r="H1320">
        <f t="shared" si="285"/>
        <v>11</v>
      </c>
      <c r="I1320">
        <f>IF(ISBLANK(A1320),I1319/1,LOOKUP(Sheet1!G1320,FIPS!A$3:A$55,FIPS!C$3:C$55))</f>
        <v>13</v>
      </c>
      <c r="J1320" t="b">
        <f t="shared" si="289"/>
        <v>0</v>
      </c>
      <c r="K1320" t="str">
        <f t="shared" si="287"/>
        <v/>
      </c>
      <c r="L1320" t="b">
        <f t="shared" si="290"/>
        <v>1</v>
      </c>
      <c r="M1320" t="str">
        <f t="shared" si="288"/>
        <v>Dublin</v>
      </c>
      <c r="N1320">
        <f t="shared" si="291"/>
        <v>87</v>
      </c>
      <c r="O1320" t="b">
        <f t="shared" si="292"/>
        <v>0</v>
      </c>
      <c r="P1320" t="str">
        <f t="shared" si="293"/>
        <v/>
      </c>
      <c r="Q1320" t="str">
        <f t="shared" ca="1" si="294"/>
        <v/>
      </c>
      <c r="W1320">
        <v>24376</v>
      </c>
      <c r="Z1320" t="str">
        <f t="shared" si="286"/>
        <v/>
      </c>
    </row>
    <row r="1321" spans="1:26" x14ac:dyDescent="0.2">
      <c r="A1321" s="1"/>
      <c r="B1321" s="1"/>
      <c r="C1321" s="1"/>
      <c r="D1321" s="1"/>
      <c r="E1321" s="1" t="s">
        <v>8</v>
      </c>
      <c r="F1321" s="1" t="s">
        <v>9</v>
      </c>
      <c r="G1321" s="1" t="s">
        <v>1233</v>
      </c>
      <c r="H1321">
        <f t="shared" si="285"/>
        <v>11</v>
      </c>
      <c r="I1321">
        <f>IF(ISBLANK(A1321),I1320/1,LOOKUP(Sheet1!G1321,FIPS!A$3:A$55,FIPS!C$3:C$55))</f>
        <v>13</v>
      </c>
      <c r="J1321" t="b">
        <f t="shared" si="289"/>
        <v>0</v>
      </c>
      <c r="K1321" t="str">
        <f t="shared" si="287"/>
        <v/>
      </c>
      <c r="L1321" t="b">
        <f t="shared" si="290"/>
        <v>0</v>
      </c>
      <c r="M1321" t="str">
        <f t="shared" si="288"/>
        <v/>
      </c>
      <c r="N1321">
        <f t="shared" si="291"/>
        <v>87</v>
      </c>
      <c r="O1321" t="b">
        <f t="shared" si="292"/>
        <v>1</v>
      </c>
      <c r="P1321">
        <f t="shared" si="293"/>
        <v>1</v>
      </c>
      <c r="Q1321" t="str">
        <f t="shared" ca="1" si="294"/>
        <v>019</v>
      </c>
      <c r="W1321">
        <v>99999</v>
      </c>
      <c r="Z1321" t="str">
        <f t="shared" si="286"/>
        <v/>
      </c>
    </row>
    <row r="1322" spans="1:26" x14ac:dyDescent="0.2">
      <c r="A1322" s="1"/>
      <c r="B1322" s="1" t="s">
        <v>812</v>
      </c>
      <c r="C1322" s="1" t="s">
        <v>16</v>
      </c>
      <c r="D1322" s="1" t="s">
        <v>26</v>
      </c>
      <c r="E1322" s="1" t="s">
        <v>8</v>
      </c>
      <c r="F1322" s="1" t="s">
        <v>9</v>
      </c>
      <c r="G1322" s="1" t="s">
        <v>123</v>
      </c>
      <c r="H1322">
        <f t="shared" ref="H1322:H1341" si="295">IF(ISBLANK(A1322),H1321/1,A1322)</f>
        <v>11</v>
      </c>
      <c r="I1322">
        <f>IF(ISBLANK(A1322),I1321/1,LOOKUP(Sheet1!G1322,FIPS!A$3:A$55,FIPS!C$3:C$55))</f>
        <v>13</v>
      </c>
      <c r="J1322" t="b">
        <f t="shared" si="289"/>
        <v>1</v>
      </c>
      <c r="K1322" t="str">
        <f t="shared" si="287"/>
        <v>Lee</v>
      </c>
      <c r="L1322" t="b">
        <f t="shared" si="290"/>
        <v>0</v>
      </c>
      <c r="M1322" t="str">
        <f t="shared" si="288"/>
        <v/>
      </c>
      <c r="N1322">
        <f t="shared" si="291"/>
        <v>88</v>
      </c>
      <c r="O1322" t="b">
        <f t="shared" si="292"/>
        <v>0</v>
      </c>
      <c r="P1322" t="str">
        <f t="shared" si="293"/>
        <v/>
      </c>
      <c r="Q1322" t="str">
        <f t="shared" ca="1" si="294"/>
        <v/>
      </c>
      <c r="T1322">
        <v>177</v>
      </c>
      <c r="U1322">
        <v>6</v>
      </c>
      <c r="V1322">
        <v>120</v>
      </c>
      <c r="Z1322" t="str">
        <f t="shared" si="286"/>
        <v/>
      </c>
    </row>
    <row r="1323" spans="1:26" x14ac:dyDescent="0.2">
      <c r="A1323" s="1"/>
      <c r="B1323" s="1" t="s">
        <v>652</v>
      </c>
      <c r="C1323" s="1" t="s">
        <v>17</v>
      </c>
      <c r="D1323" s="1" t="s">
        <v>18</v>
      </c>
      <c r="E1323" s="1"/>
      <c r="F1323" s="1"/>
      <c r="G1323" s="1" t="s">
        <v>1148</v>
      </c>
      <c r="H1323">
        <f t="shared" si="295"/>
        <v>11</v>
      </c>
      <c r="I1323">
        <f>IF(ISBLANK(A1323),I1322/1,LOOKUP(Sheet1!G1323,FIPS!A$3:A$55,FIPS!C$3:C$55))</f>
        <v>13</v>
      </c>
      <c r="J1323" t="b">
        <f t="shared" si="289"/>
        <v>1</v>
      </c>
      <c r="K1323" t="str">
        <f t="shared" si="287"/>
        <v>Liberty</v>
      </c>
      <c r="L1323" t="b">
        <f t="shared" si="290"/>
        <v>0</v>
      </c>
      <c r="M1323" t="str">
        <f t="shared" si="288"/>
        <v/>
      </c>
      <c r="N1323">
        <f>IF(ISBLANK(A1323),IF(ISBLANK(B1323),#REF!,B1323/1),"")</f>
        <v>89</v>
      </c>
      <c r="O1323" t="b">
        <f t="shared" si="292"/>
        <v>0</v>
      </c>
      <c r="P1323" t="str">
        <f t="shared" ref="P1323:P1340" si="296">IF(O1323,17-MATCH(N1323-1,N1306:N1322),"")</f>
        <v/>
      </c>
      <c r="Q1323" t="str">
        <f t="shared" ca="1" si="294"/>
        <v/>
      </c>
      <c r="T1323">
        <v>179</v>
      </c>
      <c r="U1323">
        <v>4</v>
      </c>
      <c r="W1323">
        <v>0</v>
      </c>
      <c r="Z1323" t="str">
        <f t="shared" si="286"/>
        <v/>
      </c>
    </row>
    <row r="1324" spans="1:26" x14ac:dyDescent="0.2">
      <c r="A1324" s="1"/>
      <c r="B1324" s="1"/>
      <c r="C1324" s="1"/>
      <c r="D1324" s="1"/>
      <c r="E1324" s="1" t="s">
        <v>37</v>
      </c>
      <c r="F1324" s="1" t="s">
        <v>6</v>
      </c>
      <c r="G1324" s="1" t="s">
        <v>1315</v>
      </c>
      <c r="H1324">
        <f t="shared" si="295"/>
        <v>11</v>
      </c>
      <c r="I1324">
        <f>IF(ISBLANK(A1324),I1323/1,LOOKUP(Sheet1!G1324,FIPS!A$3:A$55,FIPS!C$3:C$55))</f>
        <v>13</v>
      </c>
      <c r="J1324" t="b">
        <f t="shared" si="289"/>
        <v>0</v>
      </c>
      <c r="K1324" t="str">
        <f t="shared" si="287"/>
        <v/>
      </c>
      <c r="L1324" t="b">
        <f t="shared" si="290"/>
        <v>1</v>
      </c>
      <c r="M1324" t="str">
        <f t="shared" si="288"/>
        <v>Hinesville</v>
      </c>
      <c r="N1324">
        <f t="shared" si="291"/>
        <v>89</v>
      </c>
      <c r="O1324" t="b">
        <f t="shared" si="292"/>
        <v>0</v>
      </c>
      <c r="P1324" t="str">
        <f t="shared" si="296"/>
        <v/>
      </c>
      <c r="Q1324" t="str">
        <f t="shared" ca="1" si="294"/>
        <v/>
      </c>
      <c r="W1324">
        <v>38964</v>
      </c>
      <c r="Z1324" t="str">
        <f t="shared" si="286"/>
        <v/>
      </c>
    </row>
    <row r="1325" spans="1:26" x14ac:dyDescent="0.2">
      <c r="A1325" s="1"/>
      <c r="B1325" s="1"/>
      <c r="C1325" s="1"/>
      <c r="D1325" s="1"/>
      <c r="E1325" s="1" t="s">
        <v>8</v>
      </c>
      <c r="F1325" s="1" t="s">
        <v>9</v>
      </c>
      <c r="G1325" s="1" t="s">
        <v>1233</v>
      </c>
      <c r="H1325">
        <f t="shared" si="295"/>
        <v>11</v>
      </c>
      <c r="I1325">
        <f>IF(ISBLANK(A1325),I1324/1,LOOKUP(Sheet1!G1325,FIPS!A$3:A$55,FIPS!C$3:C$55))</f>
        <v>13</v>
      </c>
      <c r="J1325" t="b">
        <f t="shared" si="289"/>
        <v>0</v>
      </c>
      <c r="K1325" t="str">
        <f t="shared" si="287"/>
        <v/>
      </c>
      <c r="L1325" t="b">
        <f t="shared" si="290"/>
        <v>0</v>
      </c>
      <c r="M1325" t="str">
        <f t="shared" si="288"/>
        <v/>
      </c>
      <c r="N1325">
        <f t="shared" si="291"/>
        <v>89</v>
      </c>
      <c r="O1325" t="b">
        <f t="shared" si="292"/>
        <v>1</v>
      </c>
      <c r="P1325">
        <f t="shared" si="296"/>
        <v>2</v>
      </c>
      <c r="Q1325" t="str">
        <f t="shared" ca="1" si="294"/>
        <v>024</v>
      </c>
      <c r="W1325">
        <v>99999</v>
      </c>
      <c r="Z1325" t="str">
        <f t="shared" si="286"/>
        <v/>
      </c>
    </row>
    <row r="1326" spans="1:26" x14ac:dyDescent="0.2">
      <c r="A1326" s="1"/>
      <c r="B1326" s="1" t="s">
        <v>388</v>
      </c>
      <c r="C1326" s="1" t="s">
        <v>17</v>
      </c>
      <c r="D1326" s="1" t="s">
        <v>18</v>
      </c>
      <c r="E1326" s="1" t="s">
        <v>8</v>
      </c>
      <c r="F1326" s="1" t="s">
        <v>9</v>
      </c>
      <c r="G1326" s="1" t="s">
        <v>329</v>
      </c>
      <c r="H1326">
        <f t="shared" si="295"/>
        <v>11</v>
      </c>
      <c r="I1326">
        <f>IF(ISBLANK(A1326),I1325/1,LOOKUP(Sheet1!G1326,FIPS!A$3:A$55,FIPS!C$3:C$55))</f>
        <v>13</v>
      </c>
      <c r="J1326" t="b">
        <f t="shared" si="289"/>
        <v>1</v>
      </c>
      <c r="K1326" t="str">
        <f t="shared" si="287"/>
        <v>Lincoln</v>
      </c>
      <c r="L1326" t="b">
        <f t="shared" si="290"/>
        <v>0</v>
      </c>
      <c r="M1326" t="str">
        <f t="shared" si="288"/>
        <v/>
      </c>
      <c r="N1326">
        <f t="shared" si="291"/>
        <v>90</v>
      </c>
      <c r="O1326" t="b">
        <f t="shared" si="292"/>
        <v>0</v>
      </c>
      <c r="P1326" t="str">
        <f t="shared" si="296"/>
        <v/>
      </c>
      <c r="Q1326" t="str">
        <f t="shared" ca="1" si="294"/>
        <v/>
      </c>
      <c r="T1326">
        <v>181</v>
      </c>
      <c r="U1326">
        <v>6</v>
      </c>
      <c r="V1326">
        <v>0</v>
      </c>
      <c r="Z1326" t="str">
        <f t="shared" si="286"/>
        <v/>
      </c>
    </row>
    <row r="1327" spans="1:26" x14ac:dyDescent="0.2">
      <c r="A1327" s="1"/>
      <c r="B1327" s="1" t="s">
        <v>448</v>
      </c>
      <c r="C1327" s="1" t="s">
        <v>17</v>
      </c>
      <c r="D1327" s="1" t="s">
        <v>18</v>
      </c>
      <c r="E1327" s="1" t="s">
        <v>8</v>
      </c>
      <c r="F1327" s="1" t="s">
        <v>9</v>
      </c>
      <c r="G1327" s="1" t="s">
        <v>1316</v>
      </c>
      <c r="H1327">
        <f t="shared" si="295"/>
        <v>11</v>
      </c>
      <c r="I1327">
        <f>IF(ISBLANK(A1327),I1326/1,LOOKUP(Sheet1!G1327,FIPS!A$3:A$55,FIPS!C$3:C$55))</f>
        <v>13</v>
      </c>
      <c r="J1327" t="b">
        <f t="shared" si="289"/>
        <v>1</v>
      </c>
      <c r="K1327" t="str">
        <f t="shared" si="287"/>
        <v>Long</v>
      </c>
      <c r="L1327" t="b">
        <f t="shared" si="290"/>
        <v>0</v>
      </c>
      <c r="M1327" t="str">
        <f t="shared" si="288"/>
        <v/>
      </c>
      <c r="N1327">
        <f t="shared" si="291"/>
        <v>91</v>
      </c>
      <c r="O1327" t="b">
        <f t="shared" si="292"/>
        <v>0</v>
      </c>
      <c r="P1327" t="str">
        <f t="shared" si="296"/>
        <v/>
      </c>
      <c r="Q1327" t="str">
        <f t="shared" ca="1" si="294"/>
        <v/>
      </c>
      <c r="T1327">
        <v>183</v>
      </c>
      <c r="U1327">
        <v>6</v>
      </c>
      <c r="V1327">
        <v>0</v>
      </c>
      <c r="Z1327" t="str">
        <f t="shared" si="286"/>
        <v/>
      </c>
    </row>
    <row r="1328" spans="1:26" x14ac:dyDescent="0.2">
      <c r="A1328" s="1"/>
      <c r="B1328" s="1" t="s">
        <v>278</v>
      </c>
      <c r="C1328" s="1" t="s">
        <v>17</v>
      </c>
      <c r="D1328" s="1" t="s">
        <v>18</v>
      </c>
      <c r="E1328" s="1" t="s">
        <v>18</v>
      </c>
      <c r="F1328" s="1"/>
      <c r="G1328" s="1" t="s">
        <v>136</v>
      </c>
      <c r="H1328">
        <f t="shared" si="295"/>
        <v>11</v>
      </c>
      <c r="I1328">
        <f>IF(ISBLANK(A1328),I1327/1,LOOKUP(Sheet1!G1328,FIPS!A$3:A$55,FIPS!C$3:C$55))</f>
        <v>13</v>
      </c>
      <c r="J1328" t="b">
        <f t="shared" si="289"/>
        <v>1</v>
      </c>
      <c r="K1328" t="str">
        <f t="shared" si="287"/>
        <v>Lowndes</v>
      </c>
      <c r="L1328" t="b">
        <f t="shared" si="290"/>
        <v>0</v>
      </c>
      <c r="M1328" t="str">
        <f t="shared" si="288"/>
        <v/>
      </c>
      <c r="N1328">
        <f t="shared" si="291"/>
        <v>92</v>
      </c>
      <c r="O1328" t="b">
        <f t="shared" si="292"/>
        <v>0</v>
      </c>
      <c r="P1328" t="str">
        <f t="shared" si="296"/>
        <v/>
      </c>
      <c r="Q1328" t="str">
        <f t="shared" ca="1" si="294"/>
        <v/>
      </c>
      <c r="T1328">
        <v>185</v>
      </c>
      <c r="U1328">
        <v>4</v>
      </c>
      <c r="V1328">
        <v>0</v>
      </c>
      <c r="Z1328" t="str">
        <f t="shared" si="286"/>
        <v/>
      </c>
    </row>
    <row r="1329" spans="1:26" x14ac:dyDescent="0.2">
      <c r="A1329" s="1"/>
      <c r="B1329" s="1"/>
      <c r="C1329" s="1"/>
      <c r="D1329" s="1"/>
      <c r="E1329" s="1" t="s">
        <v>122</v>
      </c>
      <c r="F1329" s="1" t="s">
        <v>35</v>
      </c>
      <c r="G1329" s="1" t="s">
        <v>1317</v>
      </c>
      <c r="H1329">
        <f t="shared" si="295"/>
        <v>11</v>
      </c>
      <c r="I1329">
        <f>IF(ISBLANK(A1329),I1328/1,LOOKUP(Sheet1!G1329,FIPS!A$3:A$55,FIPS!C$3:C$55))</f>
        <v>13</v>
      </c>
      <c r="J1329" t="b">
        <f t="shared" si="289"/>
        <v>0</v>
      </c>
      <c r="K1329" t="str">
        <f t="shared" si="287"/>
        <v/>
      </c>
      <c r="L1329" t="b">
        <f t="shared" si="290"/>
        <v>1</v>
      </c>
      <c r="M1329" t="str">
        <f t="shared" si="288"/>
        <v>Valdosta</v>
      </c>
      <c r="N1329">
        <f t="shared" si="291"/>
        <v>92</v>
      </c>
      <c r="O1329" t="b">
        <f t="shared" si="292"/>
        <v>0</v>
      </c>
      <c r="P1329" t="str">
        <f t="shared" si="296"/>
        <v/>
      </c>
      <c r="Q1329" t="str">
        <f t="shared" ca="1" si="294"/>
        <v/>
      </c>
      <c r="W1329">
        <v>78800</v>
      </c>
      <c r="Z1329" t="str">
        <f t="shared" si="286"/>
        <v/>
      </c>
    </row>
    <row r="1330" spans="1:26" x14ac:dyDescent="0.2">
      <c r="A1330" s="1"/>
      <c r="B1330" s="1"/>
      <c r="C1330" s="1"/>
      <c r="D1330" s="1"/>
      <c r="E1330" s="1" t="s">
        <v>8</v>
      </c>
      <c r="F1330" s="1" t="s">
        <v>9</v>
      </c>
      <c r="G1330" s="1" t="s">
        <v>1233</v>
      </c>
      <c r="H1330">
        <f t="shared" si="295"/>
        <v>11</v>
      </c>
      <c r="I1330">
        <f>IF(ISBLANK(A1330),I1329/1,LOOKUP(Sheet1!G1330,FIPS!A$3:A$55,FIPS!C$3:C$55))</f>
        <v>13</v>
      </c>
      <c r="J1330" t="b">
        <f t="shared" si="289"/>
        <v>0</v>
      </c>
      <c r="K1330" t="str">
        <f t="shared" si="287"/>
        <v/>
      </c>
      <c r="L1330" t="b">
        <f t="shared" si="290"/>
        <v>0</v>
      </c>
      <c r="M1330" t="str">
        <f t="shared" si="288"/>
        <v/>
      </c>
      <c r="N1330">
        <f t="shared" si="291"/>
        <v>92</v>
      </c>
      <c r="O1330" t="b">
        <f t="shared" si="292"/>
        <v>1</v>
      </c>
      <c r="P1330">
        <f t="shared" si="296"/>
        <v>2</v>
      </c>
      <c r="Q1330" t="str">
        <f t="shared" ca="1" si="294"/>
        <v>2,041</v>
      </c>
      <c r="W1330">
        <v>99999</v>
      </c>
      <c r="Z1330" t="str">
        <f t="shared" si="286"/>
        <v/>
      </c>
    </row>
    <row r="1331" spans="1:26" x14ac:dyDescent="0.2">
      <c r="A1331" s="1"/>
      <c r="B1331" s="1" t="s">
        <v>507</v>
      </c>
      <c r="C1331" s="1" t="s">
        <v>17</v>
      </c>
      <c r="D1331" s="1" t="s">
        <v>18</v>
      </c>
      <c r="E1331" s="1" t="s">
        <v>8</v>
      </c>
      <c r="F1331" s="1" t="s">
        <v>9</v>
      </c>
      <c r="G1331" s="1" t="s">
        <v>4734</v>
      </c>
      <c r="H1331">
        <f t="shared" si="295"/>
        <v>11</v>
      </c>
      <c r="I1331">
        <f>IF(ISBLANK(A1331),I1330/1,LOOKUP(Sheet1!G1331,FIPS!A$3:A$55,FIPS!C$3:C$55))</f>
        <v>13</v>
      </c>
      <c r="J1331" t="b">
        <f t="shared" si="289"/>
        <v>1</v>
      </c>
      <c r="K1331" t="str">
        <f t="shared" si="287"/>
        <v>Lumpkin</v>
      </c>
      <c r="L1331" t="b">
        <f t="shared" si="290"/>
        <v>0</v>
      </c>
      <c r="M1331" t="str">
        <f t="shared" si="288"/>
        <v/>
      </c>
      <c r="N1331">
        <f t="shared" si="291"/>
        <v>93</v>
      </c>
      <c r="O1331" t="b">
        <f t="shared" si="292"/>
        <v>0</v>
      </c>
      <c r="P1331" t="str">
        <f t="shared" si="296"/>
        <v/>
      </c>
      <c r="Q1331" t="str">
        <f t="shared" ca="1" si="294"/>
        <v/>
      </c>
      <c r="T1331">
        <v>187</v>
      </c>
      <c r="U1331">
        <v>6</v>
      </c>
      <c r="V1331">
        <v>0</v>
      </c>
      <c r="Z1331" t="str">
        <f t="shared" si="286"/>
        <v/>
      </c>
    </row>
    <row r="1332" spans="1:26" x14ac:dyDescent="0.2">
      <c r="A1332" s="1"/>
      <c r="B1332" s="1" t="s">
        <v>53</v>
      </c>
      <c r="C1332" s="1" t="s">
        <v>57</v>
      </c>
      <c r="D1332" s="1" t="s">
        <v>26</v>
      </c>
      <c r="E1332" s="1" t="s">
        <v>8</v>
      </c>
      <c r="F1332" s="1" t="s">
        <v>9</v>
      </c>
      <c r="G1332" s="1" t="s">
        <v>1318</v>
      </c>
      <c r="H1332">
        <f t="shared" si="295"/>
        <v>11</v>
      </c>
      <c r="I1332">
        <f>IF(ISBLANK(A1332),I1331/1,LOOKUP(Sheet1!G1332,FIPS!A$3:A$55,FIPS!C$3:C$55))</f>
        <v>13</v>
      </c>
      <c r="J1332" t="b">
        <f t="shared" si="289"/>
        <v>1</v>
      </c>
      <c r="K1332" t="str">
        <f t="shared" si="287"/>
        <v>McOuffie</v>
      </c>
      <c r="L1332" t="b">
        <f t="shared" si="290"/>
        <v>0</v>
      </c>
      <c r="M1332" t="str">
        <f t="shared" si="288"/>
        <v/>
      </c>
      <c r="N1332">
        <f t="shared" si="291"/>
        <v>94</v>
      </c>
      <c r="O1332" t="b">
        <f t="shared" si="292"/>
        <v>0</v>
      </c>
      <c r="P1332" t="str">
        <f t="shared" si="296"/>
        <v/>
      </c>
      <c r="Q1332" t="str">
        <f t="shared" ca="1" si="294"/>
        <v/>
      </c>
      <c r="T1332">
        <v>189</v>
      </c>
      <c r="U1332">
        <v>6</v>
      </c>
      <c r="V1332">
        <v>600</v>
      </c>
      <c r="Z1332" t="str">
        <f t="shared" si="286"/>
        <v/>
      </c>
    </row>
    <row r="1333" spans="1:26" x14ac:dyDescent="0.2">
      <c r="A1333" s="1"/>
      <c r="B1333" s="1" t="s">
        <v>843</v>
      </c>
      <c r="C1333" s="1" t="s">
        <v>17</v>
      </c>
      <c r="D1333" s="1" t="s">
        <v>18</v>
      </c>
      <c r="E1333" s="1" t="s">
        <v>8</v>
      </c>
      <c r="F1333" s="1" t="s">
        <v>9</v>
      </c>
      <c r="G1333" s="1" t="s">
        <v>1319</v>
      </c>
      <c r="H1333">
        <f t="shared" si="295"/>
        <v>11</v>
      </c>
      <c r="I1333">
        <f>IF(ISBLANK(A1333),I1332/1,LOOKUP(Sheet1!G1333,FIPS!A$3:A$55,FIPS!C$3:C$55))</f>
        <v>13</v>
      </c>
      <c r="J1333" t="b">
        <f t="shared" si="289"/>
        <v>1</v>
      </c>
      <c r="K1333" t="str">
        <f t="shared" si="287"/>
        <v>McIntosh</v>
      </c>
      <c r="L1333" t="b">
        <f t="shared" si="290"/>
        <v>0</v>
      </c>
      <c r="M1333" t="str">
        <f t="shared" si="288"/>
        <v/>
      </c>
      <c r="N1333">
        <f t="shared" si="291"/>
        <v>95</v>
      </c>
      <c r="O1333" t="b">
        <f t="shared" si="292"/>
        <v>0</v>
      </c>
      <c r="P1333" t="str">
        <f t="shared" si="296"/>
        <v/>
      </c>
      <c r="Q1333" t="str">
        <f t="shared" ca="1" si="294"/>
        <v/>
      </c>
      <c r="T1333">
        <v>191</v>
      </c>
      <c r="U1333">
        <v>6</v>
      </c>
      <c r="V1333">
        <v>0</v>
      </c>
      <c r="Z1333" t="str">
        <f t="shared" si="286"/>
        <v/>
      </c>
    </row>
    <row r="1334" spans="1:26" x14ac:dyDescent="0.2">
      <c r="A1334" s="1"/>
      <c r="B1334" s="1" t="s">
        <v>509</v>
      </c>
      <c r="C1334" s="1" t="s">
        <v>17</v>
      </c>
      <c r="D1334" s="1" t="s">
        <v>18</v>
      </c>
      <c r="E1334" s="1" t="s">
        <v>8</v>
      </c>
      <c r="F1334" s="1" t="s">
        <v>9</v>
      </c>
      <c r="G1334" s="1" t="s">
        <v>138</v>
      </c>
      <c r="H1334">
        <f t="shared" si="295"/>
        <v>11</v>
      </c>
      <c r="I1334">
        <f>IF(ISBLANK(A1334),I1333/1,LOOKUP(Sheet1!G1334,FIPS!A$3:A$55,FIPS!C$3:C$55))</f>
        <v>13</v>
      </c>
      <c r="J1334" t="b">
        <f t="shared" si="289"/>
        <v>1</v>
      </c>
      <c r="K1334" t="str">
        <f t="shared" si="287"/>
        <v>Macon</v>
      </c>
      <c r="L1334" t="b">
        <f t="shared" si="290"/>
        <v>0</v>
      </c>
      <c r="M1334" t="str">
        <f t="shared" si="288"/>
        <v/>
      </c>
      <c r="N1334">
        <f t="shared" si="291"/>
        <v>96</v>
      </c>
      <c r="O1334" t="b">
        <f t="shared" si="292"/>
        <v>0</v>
      </c>
      <c r="P1334" t="str">
        <f t="shared" si="296"/>
        <v/>
      </c>
      <c r="Q1334" t="str">
        <f t="shared" ca="1" si="294"/>
        <v/>
      </c>
      <c r="T1334">
        <v>193</v>
      </c>
      <c r="U1334">
        <v>6</v>
      </c>
      <c r="V1334">
        <v>0</v>
      </c>
      <c r="Z1334" t="str">
        <f t="shared" si="286"/>
        <v/>
      </c>
    </row>
    <row r="1335" spans="1:26" x14ac:dyDescent="0.2">
      <c r="A1335" s="1"/>
      <c r="B1335" s="1" t="s">
        <v>510</v>
      </c>
      <c r="C1335" s="1" t="s">
        <v>107</v>
      </c>
      <c r="D1335" s="1" t="s">
        <v>26</v>
      </c>
      <c r="E1335" s="1" t="s">
        <v>8</v>
      </c>
      <c r="F1335" s="1" t="s">
        <v>9</v>
      </c>
      <c r="G1335" s="1" t="s">
        <v>141</v>
      </c>
      <c r="H1335">
        <f t="shared" si="295"/>
        <v>11</v>
      </c>
      <c r="I1335">
        <f>IF(ISBLANK(A1335),I1334/1,LOOKUP(Sheet1!G1335,FIPS!A$3:A$55,FIPS!C$3:C$55))</f>
        <v>13</v>
      </c>
      <c r="J1335" t="b">
        <f t="shared" si="289"/>
        <v>1</v>
      </c>
      <c r="K1335" t="str">
        <f t="shared" si="287"/>
        <v>Madison</v>
      </c>
      <c r="L1335" t="b">
        <f t="shared" si="290"/>
        <v>0</v>
      </c>
      <c r="M1335" t="str">
        <f t="shared" si="288"/>
        <v/>
      </c>
      <c r="N1335">
        <f t="shared" si="291"/>
        <v>97</v>
      </c>
      <c r="O1335" t="b">
        <f t="shared" si="292"/>
        <v>0</v>
      </c>
      <c r="P1335" t="str">
        <f t="shared" si="296"/>
        <v/>
      </c>
      <c r="Q1335" t="str">
        <f t="shared" ca="1" si="294"/>
        <v/>
      </c>
      <c r="T1335">
        <v>195</v>
      </c>
      <c r="U1335">
        <v>6</v>
      </c>
      <c r="V1335">
        <v>500</v>
      </c>
      <c r="Z1335" t="str">
        <f t="shared" si="286"/>
        <v/>
      </c>
    </row>
    <row r="1336" spans="1:26" x14ac:dyDescent="0.2">
      <c r="A1336" s="1"/>
      <c r="B1336" s="1" t="s">
        <v>737</v>
      </c>
      <c r="C1336" s="1" t="s">
        <v>17</v>
      </c>
      <c r="D1336" s="1" t="s">
        <v>18</v>
      </c>
      <c r="E1336" s="1" t="s">
        <v>8</v>
      </c>
      <c r="F1336" s="1" t="s">
        <v>9</v>
      </c>
      <c r="G1336" s="1" t="s">
        <v>144</v>
      </c>
      <c r="H1336">
        <f t="shared" si="295"/>
        <v>11</v>
      </c>
      <c r="I1336">
        <f>IF(ISBLANK(A1336),I1335/1,LOOKUP(Sheet1!G1336,FIPS!A$3:A$55,FIPS!C$3:C$55))</f>
        <v>13</v>
      </c>
      <c r="J1336" t="b">
        <f t="shared" si="289"/>
        <v>1</v>
      </c>
      <c r="K1336" t="str">
        <f t="shared" si="287"/>
        <v>Marion</v>
      </c>
      <c r="L1336" t="b">
        <f t="shared" si="290"/>
        <v>0</v>
      </c>
      <c r="M1336" t="str">
        <f t="shared" si="288"/>
        <v/>
      </c>
      <c r="N1336">
        <f t="shared" si="291"/>
        <v>98</v>
      </c>
      <c r="O1336" t="b">
        <f t="shared" si="292"/>
        <v>0</v>
      </c>
      <c r="P1336" t="str">
        <f t="shared" si="296"/>
        <v/>
      </c>
      <c r="Q1336" t="str">
        <f t="shared" ca="1" si="294"/>
        <v/>
      </c>
      <c r="T1336">
        <v>197</v>
      </c>
      <c r="U1336">
        <v>6</v>
      </c>
      <c r="V1336">
        <v>0</v>
      </c>
      <c r="Z1336" t="str">
        <f t="shared" si="286"/>
        <v/>
      </c>
    </row>
    <row r="1337" spans="1:26" x14ac:dyDescent="0.2">
      <c r="A1337" s="1"/>
      <c r="B1337" s="1" t="s">
        <v>805</v>
      </c>
      <c r="C1337" s="1" t="s">
        <v>17</v>
      </c>
      <c r="D1337" s="1" t="s">
        <v>18</v>
      </c>
      <c r="E1337" s="1" t="s">
        <v>8</v>
      </c>
      <c r="F1337" s="1" t="s">
        <v>9</v>
      </c>
      <c r="G1337" s="1" t="s">
        <v>1320</v>
      </c>
      <c r="H1337">
        <f t="shared" si="295"/>
        <v>11</v>
      </c>
      <c r="I1337">
        <f>IF(ISBLANK(A1337),I1336/1,LOOKUP(Sheet1!G1337,FIPS!A$3:A$55,FIPS!C$3:C$55))</f>
        <v>13</v>
      </c>
      <c r="J1337" t="b">
        <f t="shared" si="289"/>
        <v>1</v>
      </c>
      <c r="K1337" t="str">
        <f t="shared" si="287"/>
        <v>Meriwether</v>
      </c>
      <c r="L1337" t="b">
        <f t="shared" si="290"/>
        <v>0</v>
      </c>
      <c r="M1337" t="str">
        <f t="shared" si="288"/>
        <v/>
      </c>
      <c r="N1337">
        <f t="shared" si="291"/>
        <v>99</v>
      </c>
      <c r="O1337" t="b">
        <f t="shared" si="292"/>
        <v>0</v>
      </c>
      <c r="P1337" t="str">
        <f t="shared" si="296"/>
        <v/>
      </c>
      <c r="Q1337" t="str">
        <f t="shared" ca="1" si="294"/>
        <v/>
      </c>
      <c r="T1337">
        <v>199</v>
      </c>
      <c r="U1337">
        <v>6</v>
      </c>
      <c r="V1337">
        <v>0</v>
      </c>
      <c r="Z1337" t="str">
        <f t="shared" si="286"/>
        <v/>
      </c>
    </row>
    <row r="1338" spans="1:26" x14ac:dyDescent="0.2">
      <c r="A1338" s="1"/>
      <c r="B1338" s="1" t="s">
        <v>361</v>
      </c>
      <c r="C1338" s="1" t="s">
        <v>17</v>
      </c>
      <c r="D1338" s="1" t="s">
        <v>18</v>
      </c>
      <c r="E1338" s="1" t="s">
        <v>8</v>
      </c>
      <c r="F1338" s="1" t="s">
        <v>9</v>
      </c>
      <c r="G1338" s="1" t="s">
        <v>335</v>
      </c>
      <c r="H1338">
        <f t="shared" si="295"/>
        <v>11</v>
      </c>
      <c r="I1338">
        <f>IF(ISBLANK(A1338),I1337/1,LOOKUP(Sheet1!G1338,FIPS!A$3:A$55,FIPS!C$3:C$55))</f>
        <v>13</v>
      </c>
      <c r="J1338" t="b">
        <f t="shared" si="289"/>
        <v>1</v>
      </c>
      <c r="K1338" t="str">
        <f t="shared" si="287"/>
        <v>Miller</v>
      </c>
      <c r="L1338" t="b">
        <f t="shared" si="290"/>
        <v>0</v>
      </c>
      <c r="M1338" t="str">
        <f t="shared" si="288"/>
        <v/>
      </c>
      <c r="N1338">
        <f t="shared" si="291"/>
        <v>100</v>
      </c>
      <c r="O1338" t="b">
        <f t="shared" si="292"/>
        <v>0</v>
      </c>
      <c r="P1338" t="str">
        <f t="shared" si="296"/>
        <v/>
      </c>
      <c r="Q1338" t="str">
        <f t="shared" ca="1" si="294"/>
        <v/>
      </c>
      <c r="T1338">
        <v>201</v>
      </c>
      <c r="U1338">
        <v>6</v>
      </c>
      <c r="V1338">
        <v>0</v>
      </c>
      <c r="Z1338" t="str">
        <f t="shared" si="286"/>
        <v/>
      </c>
    </row>
    <row r="1339" spans="1:26" x14ac:dyDescent="0.2">
      <c r="A1339" s="1"/>
      <c r="B1339" s="1" t="s">
        <v>512</v>
      </c>
      <c r="C1339" s="1" t="s">
        <v>17</v>
      </c>
      <c r="D1339" s="1" t="s">
        <v>18</v>
      </c>
      <c r="E1339" s="1" t="s">
        <v>8</v>
      </c>
      <c r="F1339" s="1" t="s">
        <v>9</v>
      </c>
      <c r="G1339" s="1" t="s">
        <v>1321</v>
      </c>
      <c r="H1339">
        <f t="shared" si="295"/>
        <v>11</v>
      </c>
      <c r="I1339">
        <f>IF(ISBLANK(A1339),I1338/1,LOOKUP(Sheet1!G1339,FIPS!A$3:A$55,FIPS!C$3:C$55))</f>
        <v>13</v>
      </c>
      <c r="J1339" t="b">
        <f t="shared" si="289"/>
        <v>1</v>
      </c>
      <c r="K1339" t="str">
        <f t="shared" si="287"/>
        <v>Mitchell</v>
      </c>
      <c r="L1339" t="b">
        <f t="shared" si="290"/>
        <v>0</v>
      </c>
      <c r="M1339" t="str">
        <f t="shared" si="288"/>
        <v/>
      </c>
      <c r="N1339">
        <f t="shared" si="291"/>
        <v>101</v>
      </c>
      <c r="O1339" t="b">
        <f t="shared" si="292"/>
        <v>0</v>
      </c>
      <c r="P1339" t="str">
        <f t="shared" si="296"/>
        <v/>
      </c>
      <c r="Q1339" t="str">
        <f t="shared" ca="1" si="294"/>
        <v/>
      </c>
      <c r="T1339">
        <v>205</v>
      </c>
      <c r="U1339">
        <v>6</v>
      </c>
      <c r="V1339">
        <v>0</v>
      </c>
      <c r="Z1339" t="str">
        <f t="shared" si="286"/>
        <v/>
      </c>
    </row>
    <row r="1340" spans="1:26" x14ac:dyDescent="0.2">
      <c r="A1340" s="1"/>
      <c r="B1340" s="1" t="s">
        <v>514</v>
      </c>
      <c r="C1340" s="1" t="s">
        <v>17</v>
      </c>
      <c r="D1340" s="1" t="s">
        <v>18</v>
      </c>
      <c r="E1340" s="1" t="s">
        <v>8</v>
      </c>
      <c r="F1340" s="1" t="s">
        <v>9</v>
      </c>
      <c r="G1340" s="1" t="s">
        <v>153</v>
      </c>
      <c r="H1340">
        <f t="shared" si="295"/>
        <v>11</v>
      </c>
      <c r="I1340">
        <f>IF(ISBLANK(A1340),I1339/1,LOOKUP(Sheet1!G1340,FIPS!A$3:A$55,FIPS!C$3:C$55))</f>
        <v>13</v>
      </c>
      <c r="J1340" t="b">
        <f t="shared" si="289"/>
        <v>1</v>
      </c>
      <c r="K1340" t="str">
        <f t="shared" si="287"/>
        <v>Monroe</v>
      </c>
      <c r="L1340" t="b">
        <f t="shared" si="290"/>
        <v>0</v>
      </c>
      <c r="M1340" t="str">
        <f t="shared" si="288"/>
        <v/>
      </c>
      <c r="N1340">
        <f t="shared" si="291"/>
        <v>102</v>
      </c>
      <c r="O1340" t="b">
        <f t="shared" si="292"/>
        <v>0</v>
      </c>
      <c r="P1340" t="str">
        <f t="shared" si="296"/>
        <v/>
      </c>
      <c r="Q1340" t="str">
        <f t="shared" ca="1" si="294"/>
        <v/>
      </c>
      <c r="T1340">
        <v>207</v>
      </c>
      <c r="U1340">
        <v>6</v>
      </c>
      <c r="V1340">
        <v>0</v>
      </c>
      <c r="Z1340" t="str">
        <f t="shared" si="286"/>
        <v/>
      </c>
    </row>
    <row r="1341" spans="1:26" x14ac:dyDescent="0.2">
      <c r="A1341" s="1"/>
      <c r="B1341" s="1" t="s">
        <v>390</v>
      </c>
      <c r="C1341" s="1" t="s">
        <v>17</v>
      </c>
      <c r="D1341" s="1" t="s">
        <v>18</v>
      </c>
      <c r="E1341" s="1" t="s">
        <v>18</v>
      </c>
      <c r="F1341" s="1"/>
      <c r="G1341" s="1" t="s">
        <v>156</v>
      </c>
      <c r="H1341">
        <f t="shared" si="295"/>
        <v>11</v>
      </c>
      <c r="I1341">
        <f>IF(ISBLANK(A1341),I1340/1,LOOKUP(Sheet1!G1341,FIPS!A$3:A$55,FIPS!C$3:C$55))</f>
        <v>13</v>
      </c>
      <c r="J1341" t="b">
        <f t="shared" si="289"/>
        <v>1</v>
      </c>
      <c r="K1341" t="str">
        <f t="shared" si="287"/>
        <v>Montgomery</v>
      </c>
      <c r="L1341" t="b">
        <f t="shared" si="290"/>
        <v>0</v>
      </c>
      <c r="M1341" t="str">
        <f t="shared" si="288"/>
        <v/>
      </c>
      <c r="N1341">
        <f t="shared" si="291"/>
        <v>103</v>
      </c>
      <c r="O1341" t="b">
        <f t="shared" si="292"/>
        <v>0</v>
      </c>
      <c r="P1341" t="str">
        <f t="shared" si="293"/>
        <v/>
      </c>
      <c r="Q1341" t="str">
        <f t="shared" ca="1" si="294"/>
        <v/>
      </c>
      <c r="T1341">
        <v>209</v>
      </c>
      <c r="U1341">
        <v>6</v>
      </c>
      <c r="V1341">
        <v>0</v>
      </c>
      <c r="Z1341" t="str">
        <f t="shared" si="286"/>
        <v/>
      </c>
    </row>
    <row r="1342" spans="1:26" x14ac:dyDescent="0.2">
      <c r="A1342" s="1"/>
      <c r="B1342" s="1"/>
      <c r="C1342" s="1"/>
      <c r="D1342" s="1"/>
      <c r="E1342" s="1" t="s">
        <v>127</v>
      </c>
      <c r="F1342" s="1" t="s">
        <v>6</v>
      </c>
      <c r="G1342" s="1" t="s">
        <v>4733</v>
      </c>
      <c r="H1342">
        <f t="shared" ref="H1342:H1373" si="297">IF(ISBLANK(A1342),H1341/1,A1342)</f>
        <v>11</v>
      </c>
      <c r="I1342">
        <f>IF(ISBLANK(A1342),I1341/1,LOOKUP(Sheet1!G1342,FIPS!A$3:A$55,FIPS!C$3:C$55))</f>
        <v>13</v>
      </c>
      <c r="J1342" t="b">
        <f t="shared" si="289"/>
        <v>0</v>
      </c>
      <c r="K1342" t="str">
        <f t="shared" si="287"/>
        <v/>
      </c>
      <c r="L1342" t="b">
        <f t="shared" si="290"/>
        <v>1</v>
      </c>
      <c r="M1342" t="str">
        <f t="shared" si="288"/>
        <v>Vidalia</v>
      </c>
      <c r="N1342">
        <f t="shared" si="291"/>
        <v>103</v>
      </c>
      <c r="O1342" t="b">
        <f t="shared" si="292"/>
        <v>0</v>
      </c>
      <c r="P1342" t="str">
        <f t="shared" si="293"/>
        <v/>
      </c>
      <c r="Q1342" t="str">
        <f t="shared" ca="1" si="294"/>
        <v/>
      </c>
      <c r="W1342">
        <v>79388</v>
      </c>
      <c r="Z1342" t="str">
        <f t="shared" si="286"/>
        <v/>
      </c>
    </row>
    <row r="1343" spans="1:26" x14ac:dyDescent="0.2">
      <c r="A1343" s="1"/>
      <c r="B1343" s="1"/>
      <c r="C1343" s="1"/>
      <c r="D1343" s="1"/>
      <c r="E1343" s="1" t="s">
        <v>8</v>
      </c>
      <c r="F1343" s="1" t="s">
        <v>9</v>
      </c>
      <c r="G1343" s="1" t="s">
        <v>1233</v>
      </c>
      <c r="H1343">
        <f t="shared" si="297"/>
        <v>11</v>
      </c>
      <c r="I1343">
        <f>IF(ISBLANK(A1343),I1342/1,LOOKUP(Sheet1!G1343,FIPS!A$3:A$55,FIPS!C$3:C$55))</f>
        <v>13</v>
      </c>
      <c r="J1343" t="b">
        <f t="shared" si="289"/>
        <v>0</v>
      </c>
      <c r="K1343" t="str">
        <f t="shared" si="287"/>
        <v/>
      </c>
      <c r="L1343" t="b">
        <f t="shared" si="290"/>
        <v>0</v>
      </c>
      <c r="M1343" t="str">
        <f t="shared" si="288"/>
        <v/>
      </c>
      <c r="N1343">
        <f t="shared" si="291"/>
        <v>103</v>
      </c>
      <c r="O1343" t="b">
        <f t="shared" si="292"/>
        <v>1</v>
      </c>
      <c r="P1343">
        <f t="shared" si="293"/>
        <v>1</v>
      </c>
      <c r="Q1343" t="str">
        <f t="shared" ca="1" si="294"/>
        <v>042</v>
      </c>
      <c r="W1343">
        <v>99999</v>
      </c>
      <c r="Z1343" t="str">
        <f t="shared" si="286"/>
        <v/>
      </c>
    </row>
    <row r="1344" spans="1:26" x14ac:dyDescent="0.2">
      <c r="A1344" s="1"/>
      <c r="B1344" s="1" t="s">
        <v>445</v>
      </c>
      <c r="C1344" s="1" t="s">
        <v>17</v>
      </c>
      <c r="D1344" s="1" t="s">
        <v>18</v>
      </c>
      <c r="E1344" s="1" t="s">
        <v>8</v>
      </c>
      <c r="F1344" s="1" t="s">
        <v>9</v>
      </c>
      <c r="G1344" s="1" t="s">
        <v>158</v>
      </c>
      <c r="H1344">
        <f t="shared" si="297"/>
        <v>11</v>
      </c>
      <c r="I1344">
        <f>IF(ISBLANK(A1344),I1343/1,LOOKUP(Sheet1!G1344,FIPS!A$3:A$55,FIPS!C$3:C$55))</f>
        <v>13</v>
      </c>
      <c r="J1344" t="b">
        <f t="shared" si="289"/>
        <v>1</v>
      </c>
      <c r="K1344" t="str">
        <f t="shared" si="287"/>
        <v>Morgan</v>
      </c>
      <c r="L1344" t="b">
        <f t="shared" si="290"/>
        <v>0</v>
      </c>
      <c r="M1344" t="str">
        <f t="shared" si="288"/>
        <v/>
      </c>
      <c r="N1344">
        <f t="shared" si="291"/>
        <v>104</v>
      </c>
      <c r="O1344" t="b">
        <f t="shared" si="292"/>
        <v>0</v>
      </c>
      <c r="P1344" t="str">
        <f t="shared" si="293"/>
        <v/>
      </c>
      <c r="Q1344" t="str">
        <f t="shared" ca="1" si="294"/>
        <v/>
      </c>
      <c r="T1344">
        <v>211</v>
      </c>
      <c r="U1344">
        <v>6</v>
      </c>
      <c r="V1344">
        <v>0</v>
      </c>
      <c r="Z1344" t="str">
        <f t="shared" si="286"/>
        <v/>
      </c>
    </row>
    <row r="1345" spans="1:26" x14ac:dyDescent="0.2">
      <c r="A1345" s="1"/>
      <c r="B1345" s="1" t="s">
        <v>85</v>
      </c>
      <c r="C1345" s="1" t="s">
        <v>17</v>
      </c>
      <c r="D1345" s="1" t="s">
        <v>18</v>
      </c>
      <c r="E1345" s="1" t="s">
        <v>8</v>
      </c>
      <c r="F1345" s="1" t="s">
        <v>9</v>
      </c>
      <c r="G1345" s="1" t="s">
        <v>1322</v>
      </c>
      <c r="H1345">
        <f t="shared" si="297"/>
        <v>11</v>
      </c>
      <c r="I1345">
        <f>IF(ISBLANK(A1345),I1344/1,LOOKUP(Sheet1!G1345,FIPS!A$3:A$55,FIPS!C$3:C$55))</f>
        <v>13</v>
      </c>
      <c r="J1345" t="b">
        <f t="shared" si="289"/>
        <v>1</v>
      </c>
      <c r="K1345" t="str">
        <f t="shared" si="287"/>
        <v>Murray</v>
      </c>
      <c r="L1345" t="b">
        <f t="shared" si="290"/>
        <v>0</v>
      </c>
      <c r="M1345" t="str">
        <f t="shared" si="288"/>
        <v/>
      </c>
      <c r="N1345">
        <f t="shared" si="291"/>
        <v>105</v>
      </c>
      <c r="O1345" t="b">
        <f t="shared" si="292"/>
        <v>0</v>
      </c>
      <c r="P1345" t="str">
        <f t="shared" si="293"/>
        <v/>
      </c>
      <c r="Q1345" t="str">
        <f t="shared" ca="1" si="294"/>
        <v/>
      </c>
      <c r="T1345">
        <v>213</v>
      </c>
      <c r="U1345">
        <v>5</v>
      </c>
      <c r="V1345">
        <v>0</v>
      </c>
      <c r="Z1345" t="str">
        <f t="shared" si="286"/>
        <v/>
      </c>
    </row>
    <row r="1346" spans="1:26" x14ac:dyDescent="0.2">
      <c r="A1346" s="1"/>
      <c r="B1346" s="1" t="s">
        <v>516</v>
      </c>
      <c r="C1346" s="1" t="s">
        <v>170</v>
      </c>
      <c r="D1346" s="1" t="s">
        <v>26</v>
      </c>
      <c r="E1346" s="1"/>
      <c r="F1346" s="1"/>
      <c r="G1346" s="1" t="s">
        <v>1323</v>
      </c>
      <c r="H1346">
        <f t="shared" si="297"/>
        <v>11</v>
      </c>
      <c r="I1346">
        <f>IF(ISBLANK(A1346),I1345/1,LOOKUP(Sheet1!G1346,FIPS!A$3:A$55,FIPS!C$3:C$55))</f>
        <v>13</v>
      </c>
      <c r="J1346" t="b">
        <f t="shared" si="289"/>
        <v>1</v>
      </c>
      <c r="K1346" t="str">
        <f t="shared" si="287"/>
        <v>Muscogee</v>
      </c>
      <c r="L1346" t="b">
        <f t="shared" si="290"/>
        <v>0</v>
      </c>
      <c r="M1346" t="str">
        <f t="shared" ref="M1346:M1408" si="298">IF(L1346,IF(ISERR(FIND(",",G1346)),TRIM(G1346),TRIM(LEFT(G1346,FIND(",",G1346)-1))),"")</f>
        <v/>
      </c>
      <c r="N1346">
        <f t="shared" si="291"/>
        <v>106</v>
      </c>
      <c r="O1346" t="b">
        <f t="shared" si="292"/>
        <v>0</v>
      </c>
      <c r="P1346" t="str">
        <f t="shared" si="293"/>
        <v/>
      </c>
      <c r="Q1346" t="str">
        <f t="shared" ca="1" si="294"/>
        <v/>
      </c>
      <c r="T1346">
        <v>215</v>
      </c>
      <c r="U1346">
        <v>3</v>
      </c>
      <c r="V1346">
        <v>1800</v>
      </c>
      <c r="Z1346" t="str">
        <f t="shared" ref="Z1346:Z1409" si="299">IF(J1346,IF(T1346&gt;0,"",FALSE),IF(T1346&gt;0,TRUE,""))</f>
        <v/>
      </c>
    </row>
    <row r="1347" spans="1:26" x14ac:dyDescent="0.2">
      <c r="A1347" s="1"/>
      <c r="B1347" s="1"/>
      <c r="C1347" s="1"/>
      <c r="D1347" s="1"/>
      <c r="E1347" s="1" t="s">
        <v>33</v>
      </c>
      <c r="F1347" s="1" t="s">
        <v>132</v>
      </c>
      <c r="G1347" s="1" t="s">
        <v>1324</v>
      </c>
      <c r="H1347">
        <f t="shared" si="297"/>
        <v>11</v>
      </c>
      <c r="I1347">
        <f>IF(ISBLANK(A1347),I1346/1,LOOKUP(Sheet1!G1347,FIPS!A$3:A$55,FIPS!C$3:C$55))</f>
        <v>13</v>
      </c>
      <c r="J1347" t="b">
        <f t="shared" si="289"/>
        <v>0</v>
      </c>
      <c r="K1347" t="str">
        <f t="shared" ref="K1347:K1410" si="300">IF(J1347,TRIM(G1347),"")</f>
        <v/>
      </c>
      <c r="L1347" t="b">
        <f t="shared" si="290"/>
        <v>1</v>
      </c>
      <c r="M1347" t="str">
        <f t="shared" si="298"/>
        <v>Columbus</v>
      </c>
      <c r="N1347">
        <f t="shared" si="291"/>
        <v>106</v>
      </c>
      <c r="O1347" t="b">
        <f t="shared" si="292"/>
        <v>0</v>
      </c>
      <c r="P1347" t="str">
        <f t="shared" si="293"/>
        <v/>
      </c>
      <c r="Q1347" t="str">
        <f t="shared" ca="1" si="294"/>
        <v/>
      </c>
      <c r="W1347" t="s">
        <v>4735</v>
      </c>
      <c r="Z1347" t="str">
        <f t="shared" si="299"/>
        <v/>
      </c>
    </row>
    <row r="1348" spans="1:26" x14ac:dyDescent="0.2">
      <c r="A1348" s="1"/>
      <c r="B1348" s="1"/>
      <c r="C1348" s="1"/>
      <c r="D1348" s="1"/>
      <c r="E1348" s="1" t="s">
        <v>8</v>
      </c>
      <c r="F1348" s="1" t="s">
        <v>9</v>
      </c>
      <c r="G1348" s="1" t="s">
        <v>10</v>
      </c>
      <c r="H1348">
        <f t="shared" si="297"/>
        <v>11</v>
      </c>
      <c r="I1348">
        <f>IF(ISBLANK(A1348),I1347/1,LOOKUP(Sheet1!G1348,FIPS!A$3:A$55,FIPS!C$3:C$55))</f>
        <v>13</v>
      </c>
      <c r="J1348" t="b">
        <f t="shared" si="289"/>
        <v>0</v>
      </c>
      <c r="K1348" t="str">
        <f t="shared" si="300"/>
        <v/>
      </c>
      <c r="L1348" t="b">
        <f t="shared" si="290"/>
        <v>0</v>
      </c>
      <c r="M1348" t="str">
        <f t="shared" si="298"/>
        <v/>
      </c>
      <c r="N1348">
        <f t="shared" si="291"/>
        <v>106</v>
      </c>
      <c r="O1348" t="b">
        <f t="shared" si="292"/>
        <v>1</v>
      </c>
      <c r="P1348">
        <f t="shared" si="293"/>
        <v>1</v>
      </c>
      <c r="Q1348" t="str">
        <f t="shared" ca="1" si="294"/>
        <v>012</v>
      </c>
      <c r="W1348">
        <v>99999</v>
      </c>
      <c r="Z1348" t="str">
        <f t="shared" si="299"/>
        <v/>
      </c>
    </row>
    <row r="1349" spans="1:26" x14ac:dyDescent="0.2">
      <c r="A1349" s="1"/>
      <c r="B1349" s="1" t="s">
        <v>739</v>
      </c>
      <c r="C1349" s="1" t="s">
        <v>49</v>
      </c>
      <c r="D1349" s="1" t="s">
        <v>26</v>
      </c>
      <c r="E1349" s="1"/>
      <c r="F1349" s="1"/>
      <c r="G1349" s="1" t="s">
        <v>341</v>
      </c>
      <c r="H1349">
        <f t="shared" si="297"/>
        <v>11</v>
      </c>
      <c r="I1349">
        <f>IF(ISBLANK(A1349),I1348/1,LOOKUP(Sheet1!G1349,FIPS!A$3:A$55,FIPS!C$3:C$55))</f>
        <v>13</v>
      </c>
      <c r="J1349" t="b">
        <f t="shared" si="289"/>
        <v>1</v>
      </c>
      <c r="K1349" t="str">
        <f t="shared" si="300"/>
        <v>Newton</v>
      </c>
      <c r="L1349" t="b">
        <f t="shared" si="290"/>
        <v>0</v>
      </c>
      <c r="M1349" t="str">
        <f t="shared" si="298"/>
        <v/>
      </c>
      <c r="N1349">
        <f t="shared" si="291"/>
        <v>107</v>
      </c>
      <c r="O1349" t="b">
        <f t="shared" si="292"/>
        <v>0</v>
      </c>
      <c r="P1349" t="str">
        <f t="shared" si="293"/>
        <v/>
      </c>
      <c r="Q1349" t="str">
        <f t="shared" ca="1" si="294"/>
        <v/>
      </c>
      <c r="T1349">
        <v>217</v>
      </c>
      <c r="U1349">
        <v>5</v>
      </c>
      <c r="V1349">
        <v>520</v>
      </c>
      <c r="Z1349" t="str">
        <f t="shared" si="299"/>
        <v/>
      </c>
    </row>
    <row r="1350" spans="1:26" x14ac:dyDescent="0.2">
      <c r="A1350" s="1"/>
      <c r="B1350" s="1"/>
      <c r="C1350" s="1"/>
      <c r="D1350" s="1"/>
      <c r="E1350" s="1" t="s">
        <v>20</v>
      </c>
      <c r="F1350" s="1" t="s">
        <v>6</v>
      </c>
      <c r="G1350" s="1" t="s">
        <v>62</v>
      </c>
      <c r="H1350">
        <f t="shared" si="297"/>
        <v>11</v>
      </c>
      <c r="I1350">
        <f>IF(ISBLANK(A1350),I1349/1,LOOKUP(Sheet1!G1350,FIPS!A$3:A$55,FIPS!C$3:C$55))</f>
        <v>13</v>
      </c>
      <c r="J1350" t="b">
        <f t="shared" si="289"/>
        <v>0</v>
      </c>
      <c r="K1350" t="str">
        <f t="shared" si="300"/>
        <v/>
      </c>
      <c r="L1350" t="b">
        <f t="shared" si="290"/>
        <v>1</v>
      </c>
      <c r="M1350" t="str">
        <f t="shared" si="298"/>
        <v>Covington</v>
      </c>
      <c r="N1350">
        <f t="shared" si="291"/>
        <v>107</v>
      </c>
      <c r="O1350" t="b">
        <f t="shared" si="292"/>
        <v>0</v>
      </c>
      <c r="P1350" t="str">
        <f t="shared" si="293"/>
        <v/>
      </c>
      <c r="Q1350" t="str">
        <f t="shared" ca="1" si="294"/>
        <v/>
      </c>
      <c r="W1350">
        <v>20064</v>
      </c>
      <c r="Z1350" t="str">
        <f t="shared" si="299"/>
        <v/>
      </c>
    </row>
    <row r="1351" spans="1:26" x14ac:dyDescent="0.2">
      <c r="A1351" s="1"/>
      <c r="B1351" s="1"/>
      <c r="C1351" s="1"/>
      <c r="D1351" s="1"/>
      <c r="E1351" s="1" t="s">
        <v>8</v>
      </c>
      <c r="F1351" s="1" t="s">
        <v>9</v>
      </c>
      <c r="G1351" s="1" t="s">
        <v>10</v>
      </c>
      <c r="H1351">
        <f t="shared" si="297"/>
        <v>11</v>
      </c>
      <c r="I1351">
        <f>IF(ISBLANK(A1351),I1350/1,LOOKUP(Sheet1!G1351,FIPS!A$3:A$55,FIPS!C$3:C$55))</f>
        <v>13</v>
      </c>
      <c r="J1351" t="b">
        <f t="shared" si="289"/>
        <v>0</v>
      </c>
      <c r="K1351" t="str">
        <f t="shared" si="300"/>
        <v/>
      </c>
      <c r="L1351" t="b">
        <f t="shared" si="290"/>
        <v>0</v>
      </c>
      <c r="M1351" t="str">
        <f t="shared" si="298"/>
        <v/>
      </c>
      <c r="N1351">
        <f t="shared" si="291"/>
        <v>107</v>
      </c>
      <c r="O1351" t="b">
        <f t="shared" si="292"/>
        <v>1</v>
      </c>
      <c r="P1351">
        <f t="shared" si="293"/>
        <v>1</v>
      </c>
      <c r="Q1351" t="str">
        <f t="shared" ca="1" si="294"/>
        <v>014</v>
      </c>
      <c r="W1351">
        <v>99999</v>
      </c>
      <c r="Z1351" t="str">
        <f t="shared" si="299"/>
        <v/>
      </c>
    </row>
    <row r="1352" spans="1:26" x14ac:dyDescent="0.2">
      <c r="A1352" s="1"/>
      <c r="B1352" s="1" t="s">
        <v>741</v>
      </c>
      <c r="C1352" s="1" t="s">
        <v>107</v>
      </c>
      <c r="D1352" s="1" t="s">
        <v>26</v>
      </c>
      <c r="E1352" s="1" t="s">
        <v>8</v>
      </c>
      <c r="F1352" s="1" t="s">
        <v>9</v>
      </c>
      <c r="G1352" s="1" t="s">
        <v>1325</v>
      </c>
      <c r="H1352">
        <f t="shared" si="297"/>
        <v>11</v>
      </c>
      <c r="I1352">
        <f>IF(ISBLANK(A1352),I1351/1,LOOKUP(Sheet1!G1352,FIPS!A$3:A$55,FIPS!C$3:C$55))</f>
        <v>13</v>
      </c>
      <c r="J1352" t="b">
        <f t="shared" si="289"/>
        <v>1</v>
      </c>
      <c r="K1352" t="str">
        <f t="shared" si="300"/>
        <v>Oconee</v>
      </c>
      <c r="L1352" t="b">
        <f t="shared" si="290"/>
        <v>0</v>
      </c>
      <c r="M1352" t="str">
        <f t="shared" si="298"/>
        <v/>
      </c>
      <c r="N1352">
        <f t="shared" si="291"/>
        <v>108</v>
      </c>
      <c r="O1352" t="b">
        <f t="shared" si="292"/>
        <v>0</v>
      </c>
      <c r="P1352" t="str">
        <f t="shared" si="293"/>
        <v/>
      </c>
      <c r="Q1352" t="str">
        <f t="shared" ca="1" si="294"/>
        <v/>
      </c>
      <c r="T1352">
        <v>219</v>
      </c>
      <c r="U1352">
        <v>6</v>
      </c>
      <c r="V1352">
        <v>500</v>
      </c>
      <c r="Z1352" t="str">
        <f t="shared" si="299"/>
        <v/>
      </c>
    </row>
    <row r="1353" spans="1:26" x14ac:dyDescent="0.2">
      <c r="A1353" s="1"/>
      <c r="B1353" s="1" t="s">
        <v>814</v>
      </c>
      <c r="C1353" s="1" t="s">
        <v>17</v>
      </c>
      <c r="D1353" s="1" t="s">
        <v>18</v>
      </c>
      <c r="E1353" s="1" t="s">
        <v>8</v>
      </c>
      <c r="F1353" s="1" t="s">
        <v>9</v>
      </c>
      <c r="G1353" s="1" t="s">
        <v>1326</v>
      </c>
      <c r="H1353">
        <f t="shared" si="297"/>
        <v>11</v>
      </c>
      <c r="I1353">
        <f>IF(ISBLANK(A1353),I1352/1,LOOKUP(Sheet1!G1353,FIPS!A$3:A$55,FIPS!C$3:C$55))</f>
        <v>13</v>
      </c>
      <c r="J1353" t="b">
        <f t="shared" si="289"/>
        <v>1</v>
      </c>
      <c r="K1353" t="str">
        <f t="shared" si="300"/>
        <v>Oglethorpe</v>
      </c>
      <c r="L1353" t="b">
        <f t="shared" si="290"/>
        <v>0</v>
      </c>
      <c r="M1353" t="str">
        <f t="shared" si="298"/>
        <v/>
      </c>
      <c r="N1353">
        <f t="shared" si="291"/>
        <v>109</v>
      </c>
      <c r="O1353" t="b">
        <f t="shared" si="292"/>
        <v>0</v>
      </c>
      <c r="P1353" t="str">
        <f t="shared" si="293"/>
        <v/>
      </c>
      <c r="Q1353" t="str">
        <f t="shared" ca="1" si="294"/>
        <v/>
      </c>
      <c r="T1353">
        <v>221</v>
      </c>
      <c r="U1353">
        <v>6</v>
      </c>
      <c r="V1353">
        <v>0</v>
      </c>
      <c r="Z1353" t="str">
        <f t="shared" si="299"/>
        <v/>
      </c>
    </row>
    <row r="1354" spans="1:26" x14ac:dyDescent="0.2">
      <c r="A1354" s="1"/>
      <c r="B1354" s="1" t="s">
        <v>728</v>
      </c>
      <c r="C1354" s="1" t="s">
        <v>49</v>
      </c>
      <c r="D1354" s="1" t="s">
        <v>26</v>
      </c>
      <c r="E1354" s="1" t="s">
        <v>8</v>
      </c>
      <c r="F1354" s="1" t="s">
        <v>9</v>
      </c>
      <c r="G1354" s="1" t="s">
        <v>1327</v>
      </c>
      <c r="H1354">
        <f t="shared" si="297"/>
        <v>11</v>
      </c>
      <c r="I1354">
        <f>IF(ISBLANK(A1354),I1353/1,LOOKUP(Sheet1!G1354,FIPS!A$3:A$55,FIPS!C$3:C$55))</f>
        <v>13</v>
      </c>
      <c r="J1354" t="b">
        <f t="shared" si="289"/>
        <v>1</v>
      </c>
      <c r="K1354" t="str">
        <f t="shared" si="300"/>
        <v>Paulding</v>
      </c>
      <c r="L1354" t="b">
        <f t="shared" si="290"/>
        <v>0</v>
      </c>
      <c r="M1354" t="str">
        <f t="shared" si="298"/>
        <v/>
      </c>
      <c r="N1354">
        <f t="shared" si="291"/>
        <v>110</v>
      </c>
      <c r="O1354" t="b">
        <f t="shared" si="292"/>
        <v>0</v>
      </c>
      <c r="P1354" t="str">
        <f t="shared" si="293"/>
        <v/>
      </c>
      <c r="Q1354" t="str">
        <f t="shared" ca="1" si="294"/>
        <v/>
      </c>
      <c r="T1354">
        <v>223</v>
      </c>
      <c r="U1354">
        <v>5</v>
      </c>
      <c r="V1354">
        <v>520</v>
      </c>
      <c r="Z1354" t="str">
        <f t="shared" si="299"/>
        <v/>
      </c>
    </row>
    <row r="1355" spans="1:26" x14ac:dyDescent="0.2">
      <c r="A1355" s="1"/>
      <c r="B1355" s="1" t="s">
        <v>656</v>
      </c>
      <c r="C1355" s="1" t="s">
        <v>778</v>
      </c>
      <c r="D1355" s="1" t="s">
        <v>26</v>
      </c>
      <c r="E1355" s="1" t="s">
        <v>8</v>
      </c>
      <c r="F1355" s="1" t="s">
        <v>9</v>
      </c>
      <c r="G1355" s="1" t="s">
        <v>1328</v>
      </c>
      <c r="H1355">
        <f t="shared" si="297"/>
        <v>11</v>
      </c>
      <c r="I1355">
        <f>IF(ISBLANK(A1355),I1354/1,LOOKUP(Sheet1!G1355,FIPS!A$3:A$55,FIPS!C$3:C$55))</f>
        <v>13</v>
      </c>
      <c r="J1355" t="b">
        <f t="shared" si="289"/>
        <v>1</v>
      </c>
      <c r="K1355" t="str">
        <f t="shared" si="300"/>
        <v>Peach</v>
      </c>
      <c r="L1355" t="b">
        <f t="shared" si="290"/>
        <v>0</v>
      </c>
      <c r="M1355" t="str">
        <f t="shared" si="298"/>
        <v/>
      </c>
      <c r="N1355">
        <f t="shared" si="291"/>
        <v>111</v>
      </c>
      <c r="O1355" t="b">
        <f t="shared" si="292"/>
        <v>0</v>
      </c>
      <c r="P1355" t="str">
        <f t="shared" si="293"/>
        <v/>
      </c>
      <c r="Q1355" t="str">
        <f t="shared" ca="1" si="294"/>
        <v/>
      </c>
      <c r="T1355">
        <v>225</v>
      </c>
      <c r="U1355">
        <v>6</v>
      </c>
      <c r="V1355">
        <v>4680</v>
      </c>
      <c r="Z1355" t="str">
        <f t="shared" si="299"/>
        <v/>
      </c>
    </row>
    <row r="1356" spans="1:26" x14ac:dyDescent="0.2">
      <c r="A1356" s="1"/>
      <c r="B1356" s="1" t="s">
        <v>518</v>
      </c>
      <c r="C1356" s="1" t="s">
        <v>49</v>
      </c>
      <c r="D1356" s="1" t="s">
        <v>26</v>
      </c>
      <c r="E1356" s="1" t="s">
        <v>8</v>
      </c>
      <c r="F1356" s="1" t="s">
        <v>9</v>
      </c>
      <c r="G1356" s="1" t="s">
        <v>163</v>
      </c>
      <c r="H1356">
        <f t="shared" si="297"/>
        <v>11</v>
      </c>
      <c r="I1356">
        <f>IF(ISBLANK(A1356),I1355/1,LOOKUP(Sheet1!G1356,FIPS!A$3:A$55,FIPS!C$3:C$55))</f>
        <v>13</v>
      </c>
      <c r="J1356" t="b">
        <f t="shared" si="289"/>
        <v>1</v>
      </c>
      <c r="K1356" t="str">
        <f t="shared" si="300"/>
        <v>Pickens</v>
      </c>
      <c r="L1356" t="b">
        <f t="shared" si="290"/>
        <v>0</v>
      </c>
      <c r="M1356" t="str">
        <f t="shared" si="298"/>
        <v/>
      </c>
      <c r="N1356">
        <f t="shared" si="291"/>
        <v>112</v>
      </c>
      <c r="O1356" t="b">
        <f t="shared" si="292"/>
        <v>0</v>
      </c>
      <c r="P1356" t="str">
        <f t="shared" si="293"/>
        <v/>
      </c>
      <c r="Q1356" t="str">
        <f t="shared" ca="1" si="294"/>
        <v/>
      </c>
      <c r="T1356">
        <v>227</v>
      </c>
      <c r="U1356">
        <v>6</v>
      </c>
      <c r="V1356">
        <v>520</v>
      </c>
      <c r="Z1356" t="str">
        <f t="shared" si="299"/>
        <v/>
      </c>
    </row>
    <row r="1357" spans="1:26" x14ac:dyDescent="0.2">
      <c r="A1357" s="1"/>
      <c r="B1357" s="1" t="s">
        <v>772</v>
      </c>
      <c r="C1357" s="1" t="s">
        <v>17</v>
      </c>
      <c r="D1357" s="1" t="s">
        <v>18</v>
      </c>
      <c r="E1357" s="1"/>
      <c r="F1357" s="1"/>
      <c r="G1357" s="1" t="s">
        <v>1329</v>
      </c>
      <c r="H1357">
        <f t="shared" si="297"/>
        <v>11</v>
      </c>
      <c r="I1357">
        <f>IF(ISBLANK(A1357),I1356/1,LOOKUP(Sheet1!G1357,FIPS!A$3:A$55,FIPS!C$3:C$55))</f>
        <v>13</v>
      </c>
      <c r="J1357" t="b">
        <f t="shared" si="289"/>
        <v>1</v>
      </c>
      <c r="K1357" t="str">
        <f t="shared" si="300"/>
        <v>Pierce</v>
      </c>
      <c r="L1357" t="b">
        <f t="shared" si="290"/>
        <v>0</v>
      </c>
      <c r="M1357" t="str">
        <f t="shared" si="298"/>
        <v/>
      </c>
      <c r="N1357">
        <f t="shared" si="291"/>
        <v>113</v>
      </c>
      <c r="O1357" t="b">
        <f t="shared" si="292"/>
        <v>0</v>
      </c>
      <c r="P1357" t="str">
        <f t="shared" si="293"/>
        <v/>
      </c>
      <c r="Q1357" t="str">
        <f t="shared" ca="1" si="294"/>
        <v/>
      </c>
      <c r="T1357">
        <v>229</v>
      </c>
      <c r="U1357">
        <v>6</v>
      </c>
      <c r="V1357">
        <v>0</v>
      </c>
      <c r="Z1357" t="str">
        <f t="shared" si="299"/>
        <v/>
      </c>
    </row>
    <row r="1358" spans="1:26" x14ac:dyDescent="0.2">
      <c r="A1358" s="1"/>
      <c r="B1358" s="1"/>
      <c r="C1358" s="1"/>
      <c r="D1358" s="1"/>
      <c r="E1358" s="1" t="s">
        <v>137</v>
      </c>
      <c r="F1358" s="1" t="s">
        <v>6</v>
      </c>
      <c r="G1358" s="1" t="s">
        <v>1330</v>
      </c>
      <c r="H1358">
        <f t="shared" si="297"/>
        <v>11</v>
      </c>
      <c r="I1358">
        <f>IF(ISBLANK(A1358),I1357/1,LOOKUP(Sheet1!G1358,FIPS!A$3:A$55,FIPS!C$3:C$55))</f>
        <v>13</v>
      </c>
      <c r="J1358" t="b">
        <f t="shared" si="289"/>
        <v>0</v>
      </c>
      <c r="K1358" t="str">
        <f t="shared" si="300"/>
        <v/>
      </c>
      <c r="L1358" t="b">
        <f t="shared" si="290"/>
        <v>1</v>
      </c>
      <c r="M1358" t="str">
        <f t="shared" si="298"/>
        <v>Waycross</v>
      </c>
      <c r="N1358">
        <f t="shared" si="291"/>
        <v>113</v>
      </c>
      <c r="O1358" t="b">
        <f t="shared" si="292"/>
        <v>0</v>
      </c>
      <c r="P1358" t="str">
        <f t="shared" si="293"/>
        <v/>
      </c>
      <c r="Q1358" t="str">
        <f t="shared" ca="1" si="294"/>
        <v/>
      </c>
      <c r="W1358">
        <v>80956</v>
      </c>
      <c r="Z1358" t="str">
        <f t="shared" si="299"/>
        <v/>
      </c>
    </row>
    <row r="1359" spans="1:26" x14ac:dyDescent="0.2">
      <c r="A1359" s="1"/>
      <c r="B1359" s="1"/>
      <c r="C1359" s="1"/>
      <c r="D1359" s="1"/>
      <c r="E1359" s="1" t="s">
        <v>8</v>
      </c>
      <c r="F1359" s="1" t="s">
        <v>9</v>
      </c>
      <c r="G1359" s="1" t="s">
        <v>10</v>
      </c>
      <c r="H1359">
        <f t="shared" si="297"/>
        <v>11</v>
      </c>
      <c r="I1359">
        <f>IF(ISBLANK(A1359),I1358/1,LOOKUP(Sheet1!G1359,FIPS!A$3:A$55,FIPS!C$3:C$55))</f>
        <v>13</v>
      </c>
      <c r="J1359" t="b">
        <f t="shared" si="289"/>
        <v>0</v>
      </c>
      <c r="K1359" t="str">
        <f t="shared" si="300"/>
        <v/>
      </c>
      <c r="L1359" t="b">
        <f t="shared" si="290"/>
        <v>0</v>
      </c>
      <c r="M1359" t="str">
        <f t="shared" si="298"/>
        <v/>
      </c>
      <c r="N1359">
        <f t="shared" si="291"/>
        <v>113</v>
      </c>
      <c r="O1359" t="b">
        <f t="shared" si="292"/>
        <v>1</v>
      </c>
      <c r="P1359">
        <f t="shared" si="293"/>
        <v>1</v>
      </c>
      <c r="Q1359" t="str">
        <f t="shared" ca="1" si="294"/>
        <v>044</v>
      </c>
      <c r="W1359">
        <v>99999</v>
      </c>
      <c r="Z1359" t="str">
        <f t="shared" si="299"/>
        <v/>
      </c>
    </row>
    <row r="1360" spans="1:26" x14ac:dyDescent="0.2">
      <c r="A1360" s="1"/>
      <c r="B1360" s="1" t="s">
        <v>705</v>
      </c>
      <c r="C1360" s="1" t="s">
        <v>17</v>
      </c>
      <c r="D1360" s="1" t="s">
        <v>18</v>
      </c>
      <c r="E1360" s="1" t="s">
        <v>8</v>
      </c>
      <c r="F1360" s="1" t="s">
        <v>9</v>
      </c>
      <c r="G1360" s="1" t="s">
        <v>165</v>
      </c>
      <c r="H1360">
        <f t="shared" si="297"/>
        <v>11</v>
      </c>
      <c r="I1360">
        <f>IF(ISBLANK(A1360),I1359/1,LOOKUP(Sheet1!G1360,FIPS!A$3:A$55,FIPS!C$3:C$55))</f>
        <v>13</v>
      </c>
      <c r="J1360" t="b">
        <f t="shared" si="289"/>
        <v>1</v>
      </c>
      <c r="K1360" t="str">
        <f t="shared" si="300"/>
        <v>Pike</v>
      </c>
      <c r="L1360" t="b">
        <f t="shared" si="290"/>
        <v>0</v>
      </c>
      <c r="M1360" t="str">
        <f t="shared" si="298"/>
        <v/>
      </c>
      <c r="N1360">
        <f t="shared" si="291"/>
        <v>114</v>
      </c>
      <c r="O1360" t="b">
        <f t="shared" si="292"/>
        <v>0</v>
      </c>
      <c r="P1360" t="str">
        <f t="shared" si="293"/>
        <v/>
      </c>
      <c r="Q1360" t="str">
        <f t="shared" ca="1" si="294"/>
        <v/>
      </c>
      <c r="T1360">
        <v>231</v>
      </c>
      <c r="U1360">
        <v>6</v>
      </c>
      <c r="V1360">
        <v>0</v>
      </c>
      <c r="Z1360" t="str">
        <f t="shared" si="299"/>
        <v/>
      </c>
    </row>
    <row r="1361" spans="1:26" x14ac:dyDescent="0.2">
      <c r="A1361" s="1"/>
      <c r="B1361" s="1" t="s">
        <v>520</v>
      </c>
      <c r="C1361" s="1" t="s">
        <v>17</v>
      </c>
      <c r="D1361" s="1" t="s">
        <v>18</v>
      </c>
      <c r="E1361" s="1" t="s">
        <v>8</v>
      </c>
      <c r="F1361" s="1" t="s">
        <v>9</v>
      </c>
      <c r="G1361" s="1" t="s">
        <v>347</v>
      </c>
      <c r="H1361">
        <f t="shared" si="297"/>
        <v>11</v>
      </c>
      <c r="I1361">
        <f>IF(ISBLANK(A1361),I1360/1,LOOKUP(Sheet1!G1361,FIPS!A$3:A$55,FIPS!C$3:C$55))</f>
        <v>13</v>
      </c>
      <c r="J1361" t="b">
        <f t="shared" si="289"/>
        <v>1</v>
      </c>
      <c r="K1361" t="str">
        <f t="shared" si="300"/>
        <v>Polk</v>
      </c>
      <c r="L1361" t="b">
        <f t="shared" si="290"/>
        <v>0</v>
      </c>
      <c r="M1361" t="str">
        <f t="shared" si="298"/>
        <v/>
      </c>
      <c r="N1361">
        <f t="shared" si="291"/>
        <v>115</v>
      </c>
      <c r="O1361" t="b">
        <f t="shared" si="292"/>
        <v>0</v>
      </c>
      <c r="P1361" t="str">
        <f t="shared" si="293"/>
        <v/>
      </c>
      <c r="Q1361" t="str">
        <f t="shared" ca="1" si="294"/>
        <v/>
      </c>
      <c r="T1361">
        <v>233</v>
      </c>
      <c r="U1361">
        <v>5</v>
      </c>
      <c r="V1361">
        <v>0</v>
      </c>
      <c r="Z1361" t="str">
        <f t="shared" si="299"/>
        <v/>
      </c>
    </row>
    <row r="1362" spans="1:26" x14ac:dyDescent="0.2">
      <c r="A1362" s="1"/>
      <c r="B1362" s="1" t="s">
        <v>658</v>
      </c>
      <c r="C1362" s="1" t="s">
        <v>17</v>
      </c>
      <c r="D1362" s="1" t="s">
        <v>18</v>
      </c>
      <c r="E1362" s="1" t="s">
        <v>8</v>
      </c>
      <c r="F1362" s="1" t="s">
        <v>9</v>
      </c>
      <c r="G1362" s="1" t="s">
        <v>352</v>
      </c>
      <c r="H1362">
        <f t="shared" si="297"/>
        <v>11</v>
      </c>
      <c r="I1362">
        <f>IF(ISBLANK(A1362),I1361/1,LOOKUP(Sheet1!G1362,FIPS!A$3:A$55,FIPS!C$3:C$55))</f>
        <v>13</v>
      </c>
      <c r="J1362" t="b">
        <f t="shared" si="289"/>
        <v>1</v>
      </c>
      <c r="K1362" t="str">
        <f t="shared" si="300"/>
        <v>Pulaski</v>
      </c>
      <c r="L1362" t="b">
        <f t="shared" si="290"/>
        <v>0</v>
      </c>
      <c r="M1362" t="str">
        <f t="shared" si="298"/>
        <v/>
      </c>
      <c r="N1362">
        <f t="shared" si="291"/>
        <v>116</v>
      </c>
      <c r="O1362" t="b">
        <f t="shared" si="292"/>
        <v>0</v>
      </c>
      <c r="P1362" t="str">
        <f t="shared" si="293"/>
        <v/>
      </c>
      <c r="Q1362" t="str">
        <f t="shared" ca="1" si="294"/>
        <v/>
      </c>
      <c r="T1362">
        <v>235</v>
      </c>
      <c r="U1362">
        <v>6</v>
      </c>
      <c r="V1362">
        <v>0</v>
      </c>
      <c r="Z1362" t="str">
        <f t="shared" si="299"/>
        <v/>
      </c>
    </row>
    <row r="1363" spans="1:26" x14ac:dyDescent="0.2">
      <c r="A1363" s="1"/>
      <c r="B1363" s="1" t="s">
        <v>522</v>
      </c>
      <c r="C1363" s="1" t="s">
        <v>17</v>
      </c>
      <c r="D1363" s="1" t="s">
        <v>18</v>
      </c>
      <c r="E1363" s="1" t="s">
        <v>8</v>
      </c>
      <c r="F1363" s="1" t="s">
        <v>9</v>
      </c>
      <c r="G1363" s="1" t="s">
        <v>1193</v>
      </c>
      <c r="H1363">
        <f t="shared" si="297"/>
        <v>11</v>
      </c>
      <c r="I1363">
        <f>IF(ISBLANK(A1363),I1362/1,LOOKUP(Sheet1!G1363,FIPS!A$3:A$55,FIPS!C$3:C$55))</f>
        <v>13</v>
      </c>
      <c r="J1363" t="b">
        <f t="shared" ref="J1363:J1426" si="301">NOT(ISBLANK(B1363))</f>
        <v>1</v>
      </c>
      <c r="K1363" t="str">
        <f t="shared" si="300"/>
        <v>Putnam</v>
      </c>
      <c r="L1363" t="b">
        <f t="shared" ref="L1363:L1426" si="302">IF(NOT(J1363),AND(NOT(ISBLANK(E1363)),E1363&lt;&gt;"999"),FALSE())</f>
        <v>0</v>
      </c>
      <c r="M1363" t="str">
        <f t="shared" si="298"/>
        <v/>
      </c>
      <c r="N1363">
        <f t="shared" si="291"/>
        <v>117</v>
      </c>
      <c r="O1363" t="b">
        <f t="shared" si="292"/>
        <v>0</v>
      </c>
      <c r="P1363" t="str">
        <f t="shared" si="293"/>
        <v/>
      </c>
      <c r="Q1363" t="str">
        <f t="shared" ca="1" si="294"/>
        <v/>
      </c>
      <c r="T1363">
        <v>237</v>
      </c>
      <c r="U1363">
        <v>6</v>
      </c>
      <c r="V1363">
        <v>0</v>
      </c>
      <c r="Z1363" t="str">
        <f t="shared" si="299"/>
        <v/>
      </c>
    </row>
    <row r="1364" spans="1:26" x14ac:dyDescent="0.2">
      <c r="A1364" s="1"/>
      <c r="B1364" s="1" t="s">
        <v>421</v>
      </c>
      <c r="C1364" s="1" t="s">
        <v>17</v>
      </c>
      <c r="D1364" s="1" t="s">
        <v>18</v>
      </c>
      <c r="E1364" s="1" t="s">
        <v>8</v>
      </c>
      <c r="F1364" s="1" t="s">
        <v>9</v>
      </c>
      <c r="G1364" s="1" t="s">
        <v>1331</v>
      </c>
      <c r="H1364">
        <f t="shared" si="297"/>
        <v>11</v>
      </c>
      <c r="I1364">
        <f>IF(ISBLANK(A1364),I1363/1,LOOKUP(Sheet1!G1364,FIPS!A$3:A$55,FIPS!C$3:C$55))</f>
        <v>13</v>
      </c>
      <c r="J1364" t="b">
        <f t="shared" si="301"/>
        <v>1</v>
      </c>
      <c r="K1364" t="str">
        <f t="shared" si="300"/>
        <v>Quitman</v>
      </c>
      <c r="L1364" t="b">
        <f t="shared" si="302"/>
        <v>0</v>
      </c>
      <c r="M1364" t="str">
        <f t="shared" si="298"/>
        <v/>
      </c>
      <c r="N1364">
        <f t="shared" si="291"/>
        <v>118</v>
      </c>
      <c r="O1364" t="b">
        <f t="shared" si="292"/>
        <v>0</v>
      </c>
      <c r="P1364" t="str">
        <f t="shared" si="293"/>
        <v/>
      </c>
      <c r="Q1364" t="str">
        <f t="shared" ca="1" si="294"/>
        <v/>
      </c>
      <c r="T1364">
        <v>239</v>
      </c>
      <c r="U1364">
        <v>6</v>
      </c>
      <c r="V1364">
        <v>0</v>
      </c>
      <c r="Z1364" t="str">
        <f t="shared" si="299"/>
        <v/>
      </c>
    </row>
    <row r="1365" spans="1:26" x14ac:dyDescent="0.2">
      <c r="A1365" s="1"/>
      <c r="B1365" s="1" t="s">
        <v>660</v>
      </c>
      <c r="C1365" s="1" t="s">
        <v>17</v>
      </c>
      <c r="D1365" s="1" t="s">
        <v>18</v>
      </c>
      <c r="E1365" s="1" t="s">
        <v>8</v>
      </c>
      <c r="F1365" s="1" t="s">
        <v>9</v>
      </c>
      <c r="G1365" s="1" t="s">
        <v>1332</v>
      </c>
      <c r="H1365">
        <f t="shared" si="297"/>
        <v>11</v>
      </c>
      <c r="I1365">
        <f>IF(ISBLANK(A1365),I1364/1,LOOKUP(Sheet1!G1365,FIPS!A$3:A$55,FIPS!C$3:C$55))</f>
        <v>13</v>
      </c>
      <c r="J1365" t="b">
        <f t="shared" si="301"/>
        <v>1</v>
      </c>
      <c r="K1365" t="str">
        <f t="shared" si="300"/>
        <v>Rabun</v>
      </c>
      <c r="L1365" t="b">
        <f t="shared" si="302"/>
        <v>0</v>
      </c>
      <c r="M1365" t="str">
        <f t="shared" si="298"/>
        <v/>
      </c>
      <c r="N1365">
        <f t="shared" ref="N1365:N1427" si="303">IF(ISBLANK(A1365),IF(ISBLANK(B1365),N1364,B1365/1),"")</f>
        <v>119</v>
      </c>
      <c r="O1365" t="b">
        <f t="shared" ref="O1365:O1427" si="304">AND(ISNUMBER(N1365),E1365="999",NOT(J1365))</f>
        <v>0</v>
      </c>
      <c r="P1365" t="str">
        <f t="shared" ref="P1365:P1426" si="305">IF(O1365,17-MATCH(N1365-1,N1347:N1364),"")</f>
        <v/>
      </c>
      <c r="Q1365" t="str">
        <f t="shared" ref="Q1365:Q1427" ca="1" si="306">IF(O1365,_xlfn.TEXTJOIN(",",TRUE,INDIRECT(_xlfn.CONCAT("E",(ROW()-P1365),":E",(ROW()-1)),TRUE)),"")</f>
        <v/>
      </c>
      <c r="T1365">
        <v>241</v>
      </c>
      <c r="U1365">
        <v>6</v>
      </c>
      <c r="V1365">
        <v>0</v>
      </c>
      <c r="Z1365" t="str">
        <f t="shared" si="299"/>
        <v/>
      </c>
    </row>
    <row r="1366" spans="1:26" x14ac:dyDescent="0.2">
      <c r="A1366" s="1"/>
      <c r="B1366" s="1" t="s">
        <v>662</v>
      </c>
      <c r="C1366" s="1" t="s">
        <v>17</v>
      </c>
      <c r="D1366" s="1" t="s">
        <v>18</v>
      </c>
      <c r="E1366" s="1" t="s">
        <v>8</v>
      </c>
      <c r="F1366" s="1" t="s">
        <v>9</v>
      </c>
      <c r="G1366" s="1" t="s">
        <v>168</v>
      </c>
      <c r="H1366">
        <f t="shared" si="297"/>
        <v>11</v>
      </c>
      <c r="I1366">
        <f>IF(ISBLANK(A1366),I1365/1,LOOKUP(Sheet1!G1366,FIPS!A$3:A$55,FIPS!C$3:C$55))</f>
        <v>13</v>
      </c>
      <c r="J1366" t="b">
        <f t="shared" si="301"/>
        <v>1</v>
      </c>
      <c r="K1366" t="str">
        <f t="shared" si="300"/>
        <v>Randolph</v>
      </c>
      <c r="L1366" t="b">
        <f t="shared" si="302"/>
        <v>0</v>
      </c>
      <c r="M1366" t="str">
        <f t="shared" si="298"/>
        <v/>
      </c>
      <c r="N1366">
        <f t="shared" si="303"/>
        <v>120</v>
      </c>
      <c r="O1366" t="b">
        <f t="shared" si="304"/>
        <v>0</v>
      </c>
      <c r="P1366" t="str">
        <f t="shared" si="305"/>
        <v/>
      </c>
      <c r="Q1366" t="str">
        <f t="shared" ca="1" si="306"/>
        <v/>
      </c>
      <c r="T1366">
        <v>243</v>
      </c>
      <c r="U1366">
        <v>6</v>
      </c>
      <c r="V1366">
        <v>0</v>
      </c>
      <c r="Z1366" t="str">
        <f t="shared" si="299"/>
        <v/>
      </c>
    </row>
    <row r="1367" spans="1:26" x14ac:dyDescent="0.2">
      <c r="A1367" s="1"/>
      <c r="B1367" s="1" t="s">
        <v>664</v>
      </c>
      <c r="C1367" s="1" t="s">
        <v>57</v>
      </c>
      <c r="D1367" s="1" t="s">
        <v>26</v>
      </c>
      <c r="E1367" s="1"/>
      <c r="F1367" s="1"/>
      <c r="G1367" s="1" t="s">
        <v>434</v>
      </c>
      <c r="H1367">
        <f t="shared" si="297"/>
        <v>11</v>
      </c>
      <c r="I1367">
        <f>IF(ISBLANK(A1367),I1366/1,LOOKUP(Sheet1!G1367,FIPS!A$3:A$55,FIPS!C$3:C$55))</f>
        <v>13</v>
      </c>
      <c r="J1367" t="b">
        <f t="shared" si="301"/>
        <v>1</v>
      </c>
      <c r="K1367" t="str">
        <f t="shared" si="300"/>
        <v>Richmond</v>
      </c>
      <c r="L1367" t="b">
        <f t="shared" si="302"/>
        <v>0</v>
      </c>
      <c r="M1367" t="str">
        <f t="shared" si="298"/>
        <v/>
      </c>
      <c r="N1367">
        <f t="shared" si="303"/>
        <v>121</v>
      </c>
      <c r="O1367" t="b">
        <f t="shared" si="304"/>
        <v>0</v>
      </c>
      <c r="P1367" t="str">
        <f t="shared" si="305"/>
        <v/>
      </c>
      <c r="Q1367" t="str">
        <f t="shared" ca="1" si="306"/>
        <v/>
      </c>
      <c r="T1367">
        <v>245</v>
      </c>
      <c r="U1367">
        <v>3</v>
      </c>
      <c r="V1367">
        <v>600</v>
      </c>
      <c r="Z1367" t="str">
        <f t="shared" si="299"/>
        <v/>
      </c>
    </row>
    <row r="1368" spans="1:26" x14ac:dyDescent="0.2">
      <c r="A1368" s="1"/>
      <c r="B1368" s="1"/>
      <c r="C1368" s="1"/>
      <c r="D1368" s="1"/>
      <c r="E1368" s="1" t="s">
        <v>28</v>
      </c>
      <c r="F1368" s="1" t="s">
        <v>35</v>
      </c>
      <c r="G1368" s="1" t="s">
        <v>1333</v>
      </c>
      <c r="H1368">
        <f t="shared" si="297"/>
        <v>11</v>
      </c>
      <c r="I1368">
        <f>IF(ISBLANK(A1368),I1367/1,LOOKUP(Sheet1!G1368,FIPS!A$3:A$55,FIPS!C$3:C$55))</f>
        <v>13</v>
      </c>
      <c r="J1368" t="b">
        <f t="shared" si="301"/>
        <v>0</v>
      </c>
      <c r="K1368" t="str">
        <f t="shared" si="300"/>
        <v/>
      </c>
      <c r="L1368" t="b">
        <f t="shared" si="302"/>
        <v>1</v>
      </c>
      <c r="M1368" t="str">
        <f t="shared" si="298"/>
        <v>Augusta</v>
      </c>
      <c r="N1368">
        <f t="shared" si="303"/>
        <v>121</v>
      </c>
      <c r="O1368" t="b">
        <f t="shared" si="304"/>
        <v>0</v>
      </c>
      <c r="P1368" t="str">
        <f t="shared" si="305"/>
        <v/>
      </c>
      <c r="Q1368" t="str">
        <f t="shared" ca="1" si="306"/>
        <v/>
      </c>
      <c r="W1368">
        <v>4196</v>
      </c>
      <c r="Z1368" t="str">
        <f t="shared" si="299"/>
        <v/>
      </c>
    </row>
    <row r="1369" spans="1:26" x14ac:dyDescent="0.2">
      <c r="A1369" s="1"/>
      <c r="B1369" s="1"/>
      <c r="C1369" s="1"/>
      <c r="D1369" s="1"/>
      <c r="E1369" s="1" t="s">
        <v>8</v>
      </c>
      <c r="F1369" s="1" t="s">
        <v>9</v>
      </c>
      <c r="G1369" s="1" t="s">
        <v>10</v>
      </c>
      <c r="H1369">
        <f t="shared" si="297"/>
        <v>11</v>
      </c>
      <c r="I1369">
        <f>IF(ISBLANK(A1369),I1368/1,LOOKUP(Sheet1!G1369,FIPS!A$3:A$55,FIPS!C$3:C$55))</f>
        <v>13</v>
      </c>
      <c r="J1369" t="b">
        <f t="shared" si="301"/>
        <v>0</v>
      </c>
      <c r="K1369" t="str">
        <f t="shared" si="300"/>
        <v/>
      </c>
      <c r="L1369" t="b">
        <f t="shared" si="302"/>
        <v>0</v>
      </c>
      <c r="M1369" t="str">
        <f t="shared" si="298"/>
        <v/>
      </c>
      <c r="N1369">
        <f t="shared" si="303"/>
        <v>121</v>
      </c>
      <c r="O1369" t="b">
        <f t="shared" si="304"/>
        <v>1</v>
      </c>
      <c r="P1369">
        <f t="shared" si="305"/>
        <v>1</v>
      </c>
      <c r="Q1369" t="str">
        <f t="shared" ca="1" si="306"/>
        <v>006</v>
      </c>
      <c r="W1369">
        <v>99999</v>
      </c>
      <c r="Z1369" t="str">
        <f t="shared" si="299"/>
        <v/>
      </c>
    </row>
    <row r="1370" spans="1:26" x14ac:dyDescent="0.2">
      <c r="A1370" s="1"/>
      <c r="B1370" s="1" t="s">
        <v>707</v>
      </c>
      <c r="C1370" s="1" t="s">
        <v>49</v>
      </c>
      <c r="D1370" s="1" t="s">
        <v>26</v>
      </c>
      <c r="E1370" s="1" t="s">
        <v>8</v>
      </c>
      <c r="F1370" s="1" t="s">
        <v>9</v>
      </c>
      <c r="G1370" s="1" t="s">
        <v>1334</v>
      </c>
      <c r="H1370">
        <f t="shared" si="297"/>
        <v>11</v>
      </c>
      <c r="I1370">
        <f>IF(ISBLANK(A1370),I1369/1,LOOKUP(Sheet1!G1370,FIPS!A$3:A$55,FIPS!C$3:C$55))</f>
        <v>13</v>
      </c>
      <c r="J1370" t="b">
        <f t="shared" si="301"/>
        <v>1</v>
      </c>
      <c r="K1370" t="str">
        <f t="shared" si="300"/>
        <v>Rockdale</v>
      </c>
      <c r="L1370" t="b">
        <f t="shared" si="302"/>
        <v>0</v>
      </c>
      <c r="M1370" t="str">
        <f t="shared" si="298"/>
        <v/>
      </c>
      <c r="N1370">
        <f t="shared" si="303"/>
        <v>122</v>
      </c>
      <c r="O1370" t="b">
        <f t="shared" si="304"/>
        <v>0</v>
      </c>
      <c r="P1370" t="str">
        <f t="shared" si="305"/>
        <v/>
      </c>
      <c r="Q1370" t="str">
        <f t="shared" ca="1" si="306"/>
        <v/>
      </c>
      <c r="T1370">
        <v>247</v>
      </c>
      <c r="U1370">
        <v>4</v>
      </c>
      <c r="V1370">
        <v>520</v>
      </c>
      <c r="Z1370" t="str">
        <f t="shared" si="299"/>
        <v/>
      </c>
    </row>
    <row r="1371" spans="1:26" x14ac:dyDescent="0.2">
      <c r="A1371" s="1"/>
      <c r="B1371" s="1" t="s">
        <v>524</v>
      </c>
      <c r="C1371" s="1" t="s">
        <v>17</v>
      </c>
      <c r="D1371" s="1" t="s">
        <v>18</v>
      </c>
      <c r="E1371" s="1" t="s">
        <v>8</v>
      </c>
      <c r="F1371" s="1" t="s">
        <v>9</v>
      </c>
      <c r="G1371" s="1" t="s">
        <v>1335</v>
      </c>
      <c r="H1371">
        <f t="shared" si="297"/>
        <v>11</v>
      </c>
      <c r="I1371">
        <f>IF(ISBLANK(A1371),I1370/1,LOOKUP(Sheet1!G1371,FIPS!A$3:A$55,FIPS!C$3:C$55))</f>
        <v>13</v>
      </c>
      <c r="J1371" t="b">
        <f t="shared" si="301"/>
        <v>1</v>
      </c>
      <c r="K1371" t="str">
        <f t="shared" si="300"/>
        <v>Schley</v>
      </c>
      <c r="L1371" t="b">
        <f t="shared" si="302"/>
        <v>0</v>
      </c>
      <c r="M1371" t="str">
        <f t="shared" si="298"/>
        <v/>
      </c>
      <c r="N1371">
        <f t="shared" si="303"/>
        <v>123</v>
      </c>
      <c r="O1371" t="b">
        <f t="shared" si="304"/>
        <v>0</v>
      </c>
      <c r="P1371" t="str">
        <f t="shared" si="305"/>
        <v/>
      </c>
      <c r="Q1371" t="str">
        <f t="shared" ca="1" si="306"/>
        <v/>
      </c>
      <c r="T1371">
        <v>249</v>
      </c>
      <c r="U1371">
        <v>6</v>
      </c>
      <c r="V1371">
        <v>0</v>
      </c>
      <c r="Z1371" t="str">
        <f t="shared" si="299"/>
        <v/>
      </c>
    </row>
    <row r="1372" spans="1:26" x14ac:dyDescent="0.2">
      <c r="A1372" s="1"/>
      <c r="B1372" s="1" t="s">
        <v>774</v>
      </c>
      <c r="C1372" s="1" t="s">
        <v>17</v>
      </c>
      <c r="D1372" s="1" t="s">
        <v>18</v>
      </c>
      <c r="E1372" s="1" t="s">
        <v>8</v>
      </c>
      <c r="F1372" s="1" t="s">
        <v>9</v>
      </c>
      <c r="G1372" s="1" t="s">
        <v>1336</v>
      </c>
      <c r="H1372">
        <f t="shared" si="297"/>
        <v>11</v>
      </c>
      <c r="I1372">
        <f>IF(ISBLANK(A1372),I1371/1,LOOKUP(Sheet1!G1372,FIPS!A$3:A$55,FIPS!C$3:C$55))</f>
        <v>13</v>
      </c>
      <c r="J1372" t="b">
        <f t="shared" si="301"/>
        <v>1</v>
      </c>
      <c r="K1372" t="str">
        <f t="shared" si="300"/>
        <v>Screven</v>
      </c>
      <c r="L1372" t="b">
        <f t="shared" si="302"/>
        <v>0</v>
      </c>
      <c r="M1372" t="str">
        <f t="shared" si="298"/>
        <v/>
      </c>
      <c r="N1372">
        <f t="shared" si="303"/>
        <v>124</v>
      </c>
      <c r="O1372" t="b">
        <f t="shared" si="304"/>
        <v>0</v>
      </c>
      <c r="P1372" t="str">
        <f t="shared" si="305"/>
        <v/>
      </c>
      <c r="Q1372" t="str">
        <f t="shared" ca="1" si="306"/>
        <v/>
      </c>
      <c r="T1372">
        <v>251</v>
      </c>
      <c r="U1372">
        <v>6</v>
      </c>
      <c r="V1372">
        <v>0</v>
      </c>
      <c r="Z1372" t="str">
        <f t="shared" si="299"/>
        <v/>
      </c>
    </row>
    <row r="1373" spans="1:26" x14ac:dyDescent="0.2">
      <c r="A1373" s="1"/>
      <c r="B1373" s="1" t="s">
        <v>526</v>
      </c>
      <c r="C1373" s="1" t="s">
        <v>17</v>
      </c>
      <c r="D1373" s="1" t="s">
        <v>18</v>
      </c>
      <c r="E1373" s="1" t="s">
        <v>8</v>
      </c>
      <c r="F1373" s="1" t="s">
        <v>9</v>
      </c>
      <c r="G1373" s="1" t="s">
        <v>1205</v>
      </c>
      <c r="H1373">
        <f t="shared" si="297"/>
        <v>11</v>
      </c>
      <c r="I1373">
        <f>IF(ISBLANK(A1373),I1372/1,LOOKUP(Sheet1!G1373,FIPS!A$3:A$55,FIPS!C$3:C$55))</f>
        <v>13</v>
      </c>
      <c r="J1373" t="b">
        <f t="shared" si="301"/>
        <v>1</v>
      </c>
      <c r="K1373" t="str">
        <f t="shared" si="300"/>
        <v>Seminole</v>
      </c>
      <c r="L1373" t="b">
        <f t="shared" si="302"/>
        <v>0</v>
      </c>
      <c r="M1373" t="str">
        <f t="shared" si="298"/>
        <v/>
      </c>
      <c r="N1373">
        <f t="shared" si="303"/>
        <v>125</v>
      </c>
      <c r="O1373" t="b">
        <f t="shared" si="304"/>
        <v>0</v>
      </c>
      <c r="P1373" t="str">
        <f t="shared" si="305"/>
        <v/>
      </c>
      <c r="Q1373" t="str">
        <f t="shared" ca="1" si="306"/>
        <v/>
      </c>
      <c r="T1373">
        <v>253</v>
      </c>
      <c r="U1373">
        <v>6</v>
      </c>
      <c r="V1373">
        <v>0</v>
      </c>
      <c r="Z1373" t="str">
        <f t="shared" si="299"/>
        <v/>
      </c>
    </row>
    <row r="1374" spans="1:26" x14ac:dyDescent="0.2">
      <c r="A1374" s="1"/>
      <c r="B1374" s="1" t="s">
        <v>528</v>
      </c>
      <c r="C1374" s="1" t="s">
        <v>49</v>
      </c>
      <c r="D1374" s="1" t="s">
        <v>26</v>
      </c>
      <c r="E1374" s="1" t="s">
        <v>26</v>
      </c>
      <c r="F1374" s="1"/>
      <c r="G1374" s="1" t="s">
        <v>1337</v>
      </c>
      <c r="H1374">
        <f t="shared" ref="H1374:H1396" si="307">IF(ISBLANK(A1374),H1373/1,A1374)</f>
        <v>11</v>
      </c>
      <c r="I1374">
        <f>IF(ISBLANK(A1374),I1373/1,LOOKUP(Sheet1!G1374,FIPS!A$3:A$55,FIPS!C$3:C$55))</f>
        <v>13</v>
      </c>
      <c r="J1374" t="b">
        <f t="shared" si="301"/>
        <v>1</v>
      </c>
      <c r="K1374" t="str">
        <f t="shared" si="300"/>
        <v>Spalding</v>
      </c>
      <c r="L1374" t="b">
        <f t="shared" si="302"/>
        <v>0</v>
      </c>
      <c r="M1374" t="str">
        <f t="shared" si="298"/>
        <v/>
      </c>
      <c r="N1374">
        <f t="shared" si="303"/>
        <v>126</v>
      </c>
      <c r="O1374" t="b">
        <f t="shared" si="304"/>
        <v>0</v>
      </c>
      <c r="P1374" t="str">
        <f t="shared" si="305"/>
        <v/>
      </c>
      <c r="Q1374" t="str">
        <f t="shared" ca="1" si="306"/>
        <v/>
      </c>
      <c r="T1374">
        <v>255</v>
      </c>
      <c r="U1374">
        <v>4</v>
      </c>
      <c r="V1374">
        <v>520</v>
      </c>
      <c r="Z1374" t="str">
        <f t="shared" si="299"/>
        <v/>
      </c>
    </row>
    <row r="1375" spans="1:26" x14ac:dyDescent="0.2">
      <c r="A1375" s="1"/>
      <c r="B1375" s="1"/>
      <c r="C1375" s="1"/>
      <c r="D1375" s="1"/>
      <c r="E1375" s="1" t="s">
        <v>67</v>
      </c>
      <c r="F1375" s="1" t="s">
        <v>6</v>
      </c>
      <c r="G1375" s="1" t="s">
        <v>1338</v>
      </c>
      <c r="H1375">
        <f t="shared" si="307"/>
        <v>11</v>
      </c>
      <c r="I1375">
        <f>IF(ISBLANK(A1375),I1374/1,LOOKUP(Sheet1!G1375,FIPS!A$3:A$55,FIPS!C$3:C$55))</f>
        <v>13</v>
      </c>
      <c r="J1375" t="b">
        <f t="shared" si="301"/>
        <v>0</v>
      </c>
      <c r="K1375" t="str">
        <f t="shared" si="300"/>
        <v/>
      </c>
      <c r="L1375" t="b">
        <f t="shared" si="302"/>
        <v>1</v>
      </c>
      <c r="M1375" t="str">
        <f t="shared" si="298"/>
        <v>Griffin</v>
      </c>
      <c r="N1375">
        <f t="shared" si="303"/>
        <v>126</v>
      </c>
      <c r="O1375" t="b">
        <f t="shared" si="304"/>
        <v>0</v>
      </c>
      <c r="P1375" t="str">
        <f t="shared" si="305"/>
        <v/>
      </c>
      <c r="Q1375" t="str">
        <f t="shared" ca="1" si="306"/>
        <v/>
      </c>
      <c r="W1375">
        <v>35324</v>
      </c>
      <c r="Z1375" t="str">
        <f t="shared" si="299"/>
        <v/>
      </c>
    </row>
    <row r="1376" spans="1:26" x14ac:dyDescent="0.2">
      <c r="A1376" s="1"/>
      <c r="B1376" s="1"/>
      <c r="C1376" s="1"/>
      <c r="D1376" s="1"/>
      <c r="E1376" s="1" t="s">
        <v>8</v>
      </c>
      <c r="F1376" s="1" t="s">
        <v>9</v>
      </c>
      <c r="G1376" s="1" t="s">
        <v>10</v>
      </c>
      <c r="H1376">
        <f t="shared" si="307"/>
        <v>11</v>
      </c>
      <c r="I1376">
        <f>IF(ISBLANK(A1376),I1375/1,LOOKUP(Sheet1!G1376,FIPS!A$3:A$55,FIPS!C$3:C$55))</f>
        <v>13</v>
      </c>
      <c r="J1376" t="b">
        <f t="shared" si="301"/>
        <v>0</v>
      </c>
      <c r="K1376" t="str">
        <f t="shared" si="300"/>
        <v/>
      </c>
      <c r="L1376" t="b">
        <f t="shared" si="302"/>
        <v>0</v>
      </c>
      <c r="M1376" t="str">
        <f t="shared" si="298"/>
        <v/>
      </c>
      <c r="N1376">
        <f t="shared" si="303"/>
        <v>126</v>
      </c>
      <c r="O1376" t="b">
        <f t="shared" si="304"/>
        <v>1</v>
      </c>
      <c r="P1376">
        <f t="shared" si="305"/>
        <v>1</v>
      </c>
      <c r="Q1376" t="str">
        <f t="shared" ca="1" si="306"/>
        <v>023</v>
      </c>
      <c r="W1376">
        <v>99999</v>
      </c>
      <c r="Z1376" t="str">
        <f t="shared" si="299"/>
        <v/>
      </c>
    </row>
    <row r="1377" spans="1:26" x14ac:dyDescent="0.2">
      <c r="A1377" s="1"/>
      <c r="B1377" s="1" t="s">
        <v>666</v>
      </c>
      <c r="C1377" s="1" t="s">
        <v>17</v>
      </c>
      <c r="D1377" s="1" t="s">
        <v>18</v>
      </c>
      <c r="E1377" s="1" t="s">
        <v>8</v>
      </c>
      <c r="F1377" s="1" t="s">
        <v>9</v>
      </c>
      <c r="G1377" s="1" t="s">
        <v>1339</v>
      </c>
      <c r="H1377">
        <f t="shared" si="307"/>
        <v>11</v>
      </c>
      <c r="I1377">
        <f>IF(ISBLANK(A1377),I1376/1,LOOKUP(Sheet1!G1377,FIPS!A$3:A$55,FIPS!C$3:C$55))</f>
        <v>13</v>
      </c>
      <c r="J1377" t="b">
        <f t="shared" si="301"/>
        <v>1</v>
      </c>
      <c r="K1377" t="str">
        <f t="shared" si="300"/>
        <v>Stephens</v>
      </c>
      <c r="L1377" t="b">
        <f t="shared" si="302"/>
        <v>0</v>
      </c>
      <c r="M1377" t="str">
        <f t="shared" si="298"/>
        <v/>
      </c>
      <c r="N1377">
        <f t="shared" si="303"/>
        <v>127</v>
      </c>
      <c r="O1377" t="b">
        <f t="shared" si="304"/>
        <v>0</v>
      </c>
      <c r="P1377" t="str">
        <f t="shared" si="305"/>
        <v/>
      </c>
      <c r="Q1377" t="str">
        <f t="shared" ca="1" si="306"/>
        <v/>
      </c>
      <c r="T1377">
        <v>257</v>
      </c>
      <c r="V1377">
        <v>6</v>
      </c>
      <c r="W1377">
        <v>0</v>
      </c>
      <c r="Z1377" t="str">
        <f t="shared" si="299"/>
        <v/>
      </c>
    </row>
    <row r="1378" spans="1:26" x14ac:dyDescent="0.2">
      <c r="A1378" s="1"/>
      <c r="B1378" s="1" t="s">
        <v>530</v>
      </c>
      <c r="C1378" s="1" t="s">
        <v>17</v>
      </c>
      <c r="D1378" s="1" t="s">
        <v>18</v>
      </c>
      <c r="E1378" s="1" t="s">
        <v>8</v>
      </c>
      <c r="F1378" s="1" t="s">
        <v>9</v>
      </c>
      <c r="G1378" s="1" t="s">
        <v>1340</v>
      </c>
      <c r="H1378">
        <f t="shared" si="307"/>
        <v>11</v>
      </c>
      <c r="I1378">
        <f>IF(ISBLANK(A1378),I1377/1,LOOKUP(Sheet1!G1378,FIPS!A$3:A$55,FIPS!C$3:C$55))</f>
        <v>13</v>
      </c>
      <c r="J1378" t="b">
        <f t="shared" si="301"/>
        <v>1</v>
      </c>
      <c r="K1378" t="str">
        <f t="shared" si="300"/>
        <v>Stewart</v>
      </c>
      <c r="L1378" t="b">
        <f t="shared" si="302"/>
        <v>0</v>
      </c>
      <c r="M1378" t="str">
        <f t="shared" si="298"/>
        <v/>
      </c>
      <c r="N1378">
        <f t="shared" si="303"/>
        <v>128</v>
      </c>
      <c r="O1378" t="b">
        <f t="shared" si="304"/>
        <v>0</v>
      </c>
      <c r="P1378" t="str">
        <f t="shared" si="305"/>
        <v/>
      </c>
      <c r="Q1378" t="str">
        <f t="shared" ca="1" si="306"/>
        <v/>
      </c>
      <c r="T1378">
        <v>259</v>
      </c>
      <c r="V1378">
        <v>6</v>
      </c>
      <c r="W1378">
        <v>0</v>
      </c>
      <c r="Z1378" t="str">
        <f t="shared" si="299"/>
        <v/>
      </c>
    </row>
    <row r="1379" spans="1:26" x14ac:dyDescent="0.2">
      <c r="A1379" s="1"/>
      <c r="B1379" s="1" t="s">
        <v>128</v>
      </c>
      <c r="C1379" s="1" t="s">
        <v>17</v>
      </c>
      <c r="D1379" s="1" t="s">
        <v>18</v>
      </c>
      <c r="E1379" s="1"/>
      <c r="F1379" s="1"/>
      <c r="G1379" s="1" t="s">
        <v>178</v>
      </c>
      <c r="H1379">
        <f t="shared" si="307"/>
        <v>11</v>
      </c>
      <c r="I1379">
        <f>IF(ISBLANK(A1379),I1378/1,LOOKUP(Sheet1!G1379,FIPS!A$3:A$55,FIPS!C$3:C$55))</f>
        <v>13</v>
      </c>
      <c r="J1379" t="b">
        <f t="shared" si="301"/>
        <v>1</v>
      </c>
      <c r="K1379" t="str">
        <f t="shared" si="300"/>
        <v>Sumter</v>
      </c>
      <c r="L1379" t="b">
        <f t="shared" si="302"/>
        <v>0</v>
      </c>
      <c r="M1379" t="str">
        <f t="shared" si="298"/>
        <v/>
      </c>
      <c r="N1379">
        <f t="shared" si="303"/>
        <v>129</v>
      </c>
      <c r="O1379" t="b">
        <f t="shared" si="304"/>
        <v>0</v>
      </c>
      <c r="P1379" t="str">
        <f t="shared" si="305"/>
        <v/>
      </c>
      <c r="Q1379" t="str">
        <f t="shared" ca="1" si="306"/>
        <v/>
      </c>
      <c r="T1379">
        <v>261</v>
      </c>
      <c r="V1379">
        <v>5</v>
      </c>
      <c r="W1379">
        <v>0</v>
      </c>
      <c r="Z1379" t="str">
        <f t="shared" si="299"/>
        <v/>
      </c>
    </row>
    <row r="1380" spans="1:26" x14ac:dyDescent="0.2">
      <c r="A1380" s="1"/>
      <c r="B1380" s="1"/>
      <c r="C1380" s="1"/>
      <c r="D1380" s="1"/>
      <c r="E1380" s="1" t="s">
        <v>16</v>
      </c>
      <c r="F1380" s="1" t="s">
        <v>6</v>
      </c>
      <c r="G1380" s="1" t="s">
        <v>1341</v>
      </c>
      <c r="H1380">
        <f t="shared" si="307"/>
        <v>11</v>
      </c>
      <c r="I1380">
        <f>IF(ISBLANK(A1380),I1379/1,LOOKUP(Sheet1!G1380,FIPS!A$3:A$55,FIPS!C$3:C$55))</f>
        <v>13</v>
      </c>
      <c r="J1380" t="b">
        <f t="shared" si="301"/>
        <v>0</v>
      </c>
      <c r="K1380" t="str">
        <f t="shared" si="300"/>
        <v/>
      </c>
      <c r="L1380" t="b">
        <f t="shared" si="302"/>
        <v>1</v>
      </c>
      <c r="M1380" t="str">
        <f t="shared" si="298"/>
        <v>Americus</v>
      </c>
      <c r="N1380">
        <f t="shared" si="303"/>
        <v>129</v>
      </c>
      <c r="O1380" t="b">
        <f t="shared" si="304"/>
        <v>0</v>
      </c>
      <c r="P1380" t="str">
        <f t="shared" si="305"/>
        <v/>
      </c>
      <c r="Q1380" t="str">
        <f t="shared" ca="1" si="306"/>
        <v/>
      </c>
      <c r="W1380">
        <v>2116</v>
      </c>
      <c r="Z1380" t="str">
        <f t="shared" si="299"/>
        <v/>
      </c>
    </row>
    <row r="1381" spans="1:26" x14ac:dyDescent="0.2">
      <c r="A1381" s="1"/>
      <c r="B1381" s="1"/>
      <c r="C1381" s="1"/>
      <c r="D1381" s="1"/>
      <c r="E1381" s="1" t="s">
        <v>8</v>
      </c>
      <c r="F1381" s="1" t="s">
        <v>9</v>
      </c>
      <c r="G1381" s="1" t="s">
        <v>10</v>
      </c>
      <c r="H1381">
        <f t="shared" si="307"/>
        <v>11</v>
      </c>
      <c r="I1381">
        <f>IF(ISBLANK(A1381),I1380/1,LOOKUP(Sheet1!G1381,FIPS!A$3:A$55,FIPS!C$3:C$55))</f>
        <v>13</v>
      </c>
      <c r="J1381" t="b">
        <f t="shared" si="301"/>
        <v>0</v>
      </c>
      <c r="K1381" t="str">
        <f t="shared" si="300"/>
        <v/>
      </c>
      <c r="L1381" t="b">
        <f t="shared" si="302"/>
        <v>0</v>
      </c>
      <c r="M1381" t="str">
        <f t="shared" si="298"/>
        <v/>
      </c>
      <c r="N1381">
        <f t="shared" si="303"/>
        <v>129</v>
      </c>
      <c r="O1381" t="b">
        <f t="shared" si="304"/>
        <v>1</v>
      </c>
      <c r="P1381">
        <f t="shared" si="305"/>
        <v>1</v>
      </c>
      <c r="Q1381" t="str">
        <f t="shared" ca="1" si="306"/>
        <v>003</v>
      </c>
      <c r="W1381">
        <v>99999</v>
      </c>
      <c r="Z1381" t="str">
        <f t="shared" si="299"/>
        <v/>
      </c>
    </row>
    <row r="1382" spans="1:26" x14ac:dyDescent="0.2">
      <c r="A1382" s="1"/>
      <c r="B1382" s="1" t="s">
        <v>611</v>
      </c>
      <c r="C1382" s="1" t="s">
        <v>17</v>
      </c>
      <c r="D1382" s="1" t="s">
        <v>18</v>
      </c>
      <c r="E1382" s="1" t="s">
        <v>8</v>
      </c>
      <c r="F1382" s="1" t="s">
        <v>9</v>
      </c>
      <c r="G1382" s="1" t="s">
        <v>1342</v>
      </c>
      <c r="H1382">
        <f t="shared" si="307"/>
        <v>11</v>
      </c>
      <c r="I1382">
        <f>IF(ISBLANK(A1382),I1381/1,LOOKUP(Sheet1!G1382,FIPS!A$3:A$55,FIPS!C$3:C$55))</f>
        <v>13</v>
      </c>
      <c r="J1382" t="b">
        <f t="shared" si="301"/>
        <v>1</v>
      </c>
      <c r="K1382" t="str">
        <f t="shared" si="300"/>
        <v>Talbot</v>
      </c>
      <c r="L1382" t="b">
        <f t="shared" si="302"/>
        <v>0</v>
      </c>
      <c r="M1382" t="str">
        <f t="shared" si="298"/>
        <v/>
      </c>
      <c r="N1382">
        <f t="shared" si="303"/>
        <v>130</v>
      </c>
      <c r="O1382" t="b">
        <f t="shared" si="304"/>
        <v>0</v>
      </c>
      <c r="P1382" t="str">
        <f t="shared" si="305"/>
        <v/>
      </c>
      <c r="Q1382" t="str">
        <f t="shared" ca="1" si="306"/>
        <v/>
      </c>
      <c r="T1382">
        <v>263</v>
      </c>
      <c r="U1382">
        <v>6</v>
      </c>
      <c r="V1382">
        <v>0</v>
      </c>
      <c r="Z1382" t="str">
        <f t="shared" si="299"/>
        <v/>
      </c>
    </row>
    <row r="1383" spans="1:26" x14ac:dyDescent="0.2">
      <c r="A1383" s="1"/>
      <c r="B1383" s="1" t="s">
        <v>532</v>
      </c>
      <c r="C1383" s="1" t="s">
        <v>17</v>
      </c>
      <c r="D1383" s="1" t="s">
        <v>18</v>
      </c>
      <c r="E1383" s="1" t="s">
        <v>8</v>
      </c>
      <c r="F1383" s="1" t="s">
        <v>9</v>
      </c>
      <c r="G1383" s="1" t="s">
        <v>1343</v>
      </c>
      <c r="H1383">
        <f t="shared" si="307"/>
        <v>11</v>
      </c>
      <c r="I1383">
        <f>IF(ISBLANK(A1383),I1382/1,LOOKUP(Sheet1!G1383,FIPS!A$3:A$55,FIPS!C$3:C$55))</f>
        <v>13</v>
      </c>
      <c r="J1383" t="b">
        <f t="shared" si="301"/>
        <v>1</v>
      </c>
      <c r="K1383" t="str">
        <f t="shared" si="300"/>
        <v>Taliaferro</v>
      </c>
      <c r="L1383" t="b">
        <f t="shared" si="302"/>
        <v>0</v>
      </c>
      <c r="M1383" t="str">
        <f t="shared" si="298"/>
        <v/>
      </c>
      <c r="N1383">
        <f t="shared" si="303"/>
        <v>131</v>
      </c>
      <c r="O1383" t="b">
        <f t="shared" si="304"/>
        <v>0</v>
      </c>
      <c r="P1383" t="str">
        <f t="shared" si="305"/>
        <v/>
      </c>
      <c r="Q1383" t="str">
        <f t="shared" ca="1" si="306"/>
        <v/>
      </c>
      <c r="T1383">
        <v>265</v>
      </c>
      <c r="U1383">
        <v>6</v>
      </c>
      <c r="V1383">
        <v>0</v>
      </c>
      <c r="Z1383" t="str">
        <f t="shared" si="299"/>
        <v/>
      </c>
    </row>
    <row r="1384" spans="1:26" x14ac:dyDescent="0.2">
      <c r="A1384" s="1"/>
      <c r="B1384" s="1" t="s">
        <v>534</v>
      </c>
      <c r="C1384" s="1" t="s">
        <v>17</v>
      </c>
      <c r="D1384" s="1" t="s">
        <v>18</v>
      </c>
      <c r="E1384" s="1" t="s">
        <v>8</v>
      </c>
      <c r="F1384" s="1" t="s">
        <v>9</v>
      </c>
      <c r="G1384" s="1" t="s">
        <v>1344</v>
      </c>
      <c r="H1384">
        <f t="shared" si="307"/>
        <v>11</v>
      </c>
      <c r="I1384">
        <f>IF(ISBLANK(A1384),I1383/1,LOOKUP(Sheet1!G1384,FIPS!A$3:A$55,FIPS!C$3:C$55))</f>
        <v>13</v>
      </c>
      <c r="J1384" t="b">
        <f t="shared" si="301"/>
        <v>1</v>
      </c>
      <c r="K1384" t="str">
        <f t="shared" si="300"/>
        <v>Tattnall</v>
      </c>
      <c r="L1384" t="b">
        <f t="shared" si="302"/>
        <v>0</v>
      </c>
      <c r="M1384" t="str">
        <f t="shared" si="298"/>
        <v/>
      </c>
      <c r="N1384">
        <f t="shared" si="303"/>
        <v>132</v>
      </c>
      <c r="O1384" t="b">
        <f t="shared" si="304"/>
        <v>0</v>
      </c>
      <c r="P1384" t="str">
        <f t="shared" si="305"/>
        <v/>
      </c>
      <c r="Q1384" t="str">
        <f t="shared" ca="1" si="306"/>
        <v/>
      </c>
      <c r="T1384">
        <v>267</v>
      </c>
      <c r="U1384">
        <v>6</v>
      </c>
      <c r="V1384">
        <v>0</v>
      </c>
      <c r="Z1384" t="str">
        <f t="shared" si="299"/>
        <v/>
      </c>
    </row>
    <row r="1385" spans="1:26" x14ac:dyDescent="0.2">
      <c r="A1385" s="1"/>
      <c r="B1385" s="1" t="s">
        <v>776</v>
      </c>
      <c r="C1385" s="1" t="s">
        <v>17</v>
      </c>
      <c r="D1385" s="1" t="s">
        <v>18</v>
      </c>
      <c r="E1385" s="1" t="s">
        <v>8</v>
      </c>
      <c r="F1385" s="1" t="s">
        <v>9</v>
      </c>
      <c r="G1385" s="1" t="s">
        <v>1213</v>
      </c>
      <c r="H1385">
        <f t="shared" si="307"/>
        <v>11</v>
      </c>
      <c r="I1385">
        <f>IF(ISBLANK(A1385),I1384/1,LOOKUP(Sheet1!G1385,FIPS!A$3:A$55,FIPS!C$3:C$55))</f>
        <v>13</v>
      </c>
      <c r="J1385" t="b">
        <f t="shared" si="301"/>
        <v>1</v>
      </c>
      <c r="K1385" t="str">
        <f t="shared" si="300"/>
        <v>Taylor</v>
      </c>
      <c r="L1385" t="b">
        <f t="shared" si="302"/>
        <v>0</v>
      </c>
      <c r="M1385" t="str">
        <f t="shared" si="298"/>
        <v/>
      </c>
      <c r="N1385">
        <f t="shared" si="303"/>
        <v>133</v>
      </c>
      <c r="O1385" t="b">
        <f t="shared" si="304"/>
        <v>0</v>
      </c>
      <c r="P1385" t="str">
        <f t="shared" si="305"/>
        <v/>
      </c>
      <c r="Q1385" t="str">
        <f t="shared" ca="1" si="306"/>
        <v/>
      </c>
      <c r="T1385">
        <v>269</v>
      </c>
      <c r="U1385">
        <v>6</v>
      </c>
      <c r="V1385">
        <v>0</v>
      </c>
      <c r="Z1385" t="str">
        <f t="shared" si="299"/>
        <v/>
      </c>
    </row>
    <row r="1386" spans="1:26" x14ac:dyDescent="0.2">
      <c r="A1386" s="1"/>
      <c r="B1386" s="1" t="s">
        <v>474</v>
      </c>
      <c r="C1386" s="1" t="s">
        <v>17</v>
      </c>
      <c r="D1386" s="1" t="s">
        <v>18</v>
      </c>
      <c r="E1386" s="1" t="s">
        <v>8</v>
      </c>
      <c r="F1386" s="1" t="s">
        <v>9</v>
      </c>
      <c r="G1386" s="1" t="s">
        <v>1345</v>
      </c>
      <c r="H1386">
        <f t="shared" si="307"/>
        <v>11</v>
      </c>
      <c r="I1386">
        <f>IF(ISBLANK(A1386),I1385/1,LOOKUP(Sheet1!G1386,FIPS!A$3:A$55,FIPS!C$3:C$55))</f>
        <v>13</v>
      </c>
      <c r="J1386" t="b">
        <f t="shared" si="301"/>
        <v>1</v>
      </c>
      <c r="K1386" t="str">
        <f t="shared" si="300"/>
        <v>Telfair</v>
      </c>
      <c r="L1386" t="b">
        <f t="shared" si="302"/>
        <v>0</v>
      </c>
      <c r="M1386" t="str">
        <f t="shared" si="298"/>
        <v/>
      </c>
      <c r="N1386">
        <f t="shared" si="303"/>
        <v>134</v>
      </c>
      <c r="O1386" t="b">
        <f t="shared" si="304"/>
        <v>0</v>
      </c>
      <c r="P1386" t="str">
        <f t="shared" si="305"/>
        <v/>
      </c>
      <c r="Q1386" t="str">
        <f t="shared" ca="1" si="306"/>
        <v/>
      </c>
      <c r="T1386">
        <v>271</v>
      </c>
      <c r="U1386">
        <v>6</v>
      </c>
      <c r="V1386">
        <v>0</v>
      </c>
      <c r="Z1386" t="str">
        <f t="shared" si="299"/>
        <v/>
      </c>
    </row>
    <row r="1387" spans="1:26" x14ac:dyDescent="0.2">
      <c r="A1387" s="1"/>
      <c r="B1387" s="1" t="s">
        <v>392</v>
      </c>
      <c r="C1387" s="1" t="s">
        <v>17</v>
      </c>
      <c r="D1387" s="1" t="s">
        <v>18</v>
      </c>
      <c r="E1387" s="1" t="s">
        <v>8</v>
      </c>
      <c r="F1387" s="1" t="s">
        <v>9</v>
      </c>
      <c r="G1387" s="1" t="s">
        <v>1346</v>
      </c>
      <c r="H1387">
        <f t="shared" si="307"/>
        <v>11</v>
      </c>
      <c r="I1387">
        <f>IF(ISBLANK(A1387),I1386/1,LOOKUP(Sheet1!G1387,FIPS!A$3:A$55,FIPS!C$3:C$55))</f>
        <v>13</v>
      </c>
      <c r="J1387" t="b">
        <f t="shared" si="301"/>
        <v>1</v>
      </c>
      <c r="K1387" t="str">
        <f t="shared" si="300"/>
        <v>Terrell</v>
      </c>
      <c r="L1387" t="b">
        <f t="shared" si="302"/>
        <v>0</v>
      </c>
      <c r="M1387" t="str">
        <f t="shared" si="298"/>
        <v/>
      </c>
      <c r="N1387">
        <f t="shared" si="303"/>
        <v>135</v>
      </c>
      <c r="O1387" t="b">
        <f t="shared" si="304"/>
        <v>0</v>
      </c>
      <c r="P1387" t="str">
        <f t="shared" si="305"/>
        <v/>
      </c>
      <c r="Q1387" t="str">
        <f t="shared" ca="1" si="306"/>
        <v/>
      </c>
      <c r="T1387">
        <v>273</v>
      </c>
      <c r="U1387">
        <v>6</v>
      </c>
      <c r="V1387">
        <v>0</v>
      </c>
      <c r="Z1387" t="str">
        <f t="shared" si="299"/>
        <v/>
      </c>
    </row>
    <row r="1388" spans="1:26" x14ac:dyDescent="0.2">
      <c r="A1388" s="1"/>
      <c r="B1388" s="1" t="s">
        <v>795</v>
      </c>
      <c r="C1388" s="1" t="s">
        <v>17</v>
      </c>
      <c r="D1388" s="1" t="s">
        <v>18</v>
      </c>
      <c r="E1388" s="1"/>
      <c r="F1388" s="1"/>
      <c r="G1388" s="1" t="s">
        <v>1347</v>
      </c>
      <c r="H1388">
        <f t="shared" si="307"/>
        <v>11</v>
      </c>
      <c r="I1388">
        <f>IF(ISBLANK(A1388),I1387/1,LOOKUP(Sheet1!G1388,FIPS!A$3:A$55,FIPS!C$3:C$55))</f>
        <v>13</v>
      </c>
      <c r="J1388" t="b">
        <f t="shared" si="301"/>
        <v>1</v>
      </c>
      <c r="K1388" t="str">
        <f t="shared" si="300"/>
        <v>Thomas</v>
      </c>
      <c r="L1388" t="b">
        <f t="shared" si="302"/>
        <v>0</v>
      </c>
      <c r="M1388" t="str">
        <f t="shared" si="298"/>
        <v/>
      </c>
      <c r="N1388">
        <f t="shared" si="303"/>
        <v>136</v>
      </c>
      <c r="O1388" t="b">
        <f t="shared" si="304"/>
        <v>0</v>
      </c>
      <c r="P1388" t="str">
        <f t="shared" si="305"/>
        <v/>
      </c>
      <c r="Q1388" t="str">
        <f t="shared" ca="1" si="306"/>
        <v/>
      </c>
      <c r="T1388">
        <v>275</v>
      </c>
      <c r="U1388">
        <v>5</v>
      </c>
      <c r="V1388">
        <v>0</v>
      </c>
      <c r="Z1388" t="str">
        <f t="shared" si="299"/>
        <v/>
      </c>
    </row>
    <row r="1389" spans="1:26" x14ac:dyDescent="0.2">
      <c r="A1389" s="1"/>
      <c r="B1389" s="1"/>
      <c r="C1389" s="1"/>
      <c r="D1389" s="1"/>
      <c r="E1389" s="1" t="s">
        <v>75</v>
      </c>
      <c r="F1389" s="1" t="s">
        <v>6</v>
      </c>
      <c r="G1389" s="1" t="s">
        <v>1348</v>
      </c>
      <c r="H1389">
        <f t="shared" si="307"/>
        <v>11</v>
      </c>
      <c r="I1389">
        <f>IF(ISBLANK(A1389),I1388/1,LOOKUP(Sheet1!G1389,FIPS!A$3:A$55,FIPS!C$3:C$55))</f>
        <v>13</v>
      </c>
      <c r="J1389" t="b">
        <f t="shared" si="301"/>
        <v>0</v>
      </c>
      <c r="K1389" t="str">
        <f t="shared" si="300"/>
        <v/>
      </c>
      <c r="L1389" t="b">
        <f t="shared" si="302"/>
        <v>1</v>
      </c>
      <c r="M1389" t="str">
        <f t="shared" si="298"/>
        <v>Thomasville</v>
      </c>
      <c r="N1389">
        <f t="shared" si="303"/>
        <v>136</v>
      </c>
      <c r="O1389" t="b">
        <f t="shared" si="304"/>
        <v>0</v>
      </c>
      <c r="P1389" t="str">
        <f t="shared" si="305"/>
        <v/>
      </c>
      <c r="Q1389" t="str">
        <f t="shared" ca="1" si="306"/>
        <v/>
      </c>
      <c r="W1389">
        <v>76224</v>
      </c>
      <c r="Z1389" t="str">
        <f t="shared" si="299"/>
        <v/>
      </c>
    </row>
    <row r="1390" spans="1:26" x14ac:dyDescent="0.2">
      <c r="A1390" s="1"/>
      <c r="B1390" s="1"/>
      <c r="C1390" s="1"/>
      <c r="D1390" s="1"/>
      <c r="E1390" s="1" t="s">
        <v>8</v>
      </c>
      <c r="F1390" s="1" t="s">
        <v>9</v>
      </c>
      <c r="G1390" s="1" t="s">
        <v>10</v>
      </c>
      <c r="H1390">
        <f t="shared" si="307"/>
        <v>11</v>
      </c>
      <c r="I1390">
        <f>IF(ISBLANK(A1390),I1389/1,LOOKUP(Sheet1!G1390,FIPS!A$3:A$55,FIPS!C$3:C$55))</f>
        <v>13</v>
      </c>
      <c r="J1390" t="b">
        <f t="shared" si="301"/>
        <v>0</v>
      </c>
      <c r="K1390" t="str">
        <f t="shared" si="300"/>
        <v/>
      </c>
      <c r="L1390" t="b">
        <f t="shared" si="302"/>
        <v>0</v>
      </c>
      <c r="M1390" t="str">
        <f t="shared" si="298"/>
        <v/>
      </c>
      <c r="N1390">
        <f t="shared" si="303"/>
        <v>136</v>
      </c>
      <c r="O1390" t="b">
        <f t="shared" si="304"/>
        <v>1</v>
      </c>
      <c r="P1390">
        <f t="shared" si="305"/>
        <v>1</v>
      </c>
      <c r="Q1390" t="str">
        <f t="shared" ca="1" si="306"/>
        <v>039</v>
      </c>
      <c r="W1390">
        <v>99999</v>
      </c>
      <c r="Z1390" t="str">
        <f t="shared" si="299"/>
        <v/>
      </c>
    </row>
    <row r="1391" spans="1:26" x14ac:dyDescent="0.2">
      <c r="A1391" s="1"/>
      <c r="B1391" s="1" t="s">
        <v>743</v>
      </c>
      <c r="C1391" s="1" t="s">
        <v>17</v>
      </c>
      <c r="D1391" s="1" t="s">
        <v>18</v>
      </c>
      <c r="E1391" s="1"/>
      <c r="F1391" s="1"/>
      <c r="G1391" s="1" t="s">
        <v>1349</v>
      </c>
      <c r="H1391">
        <f t="shared" si="307"/>
        <v>11</v>
      </c>
      <c r="I1391">
        <f>IF(ISBLANK(A1391),I1390/1,LOOKUP(Sheet1!G1391,FIPS!A$3:A$55,FIPS!C$3:C$55))</f>
        <v>13</v>
      </c>
      <c r="J1391" t="b">
        <f t="shared" si="301"/>
        <v>1</v>
      </c>
      <c r="K1391" t="str">
        <f t="shared" si="300"/>
        <v>Tift</v>
      </c>
      <c r="L1391" t="b">
        <f t="shared" si="302"/>
        <v>0</v>
      </c>
      <c r="M1391" t="str">
        <f t="shared" si="298"/>
        <v/>
      </c>
      <c r="N1391">
        <f t="shared" si="303"/>
        <v>137</v>
      </c>
      <c r="O1391" t="b">
        <f t="shared" si="304"/>
        <v>0</v>
      </c>
      <c r="P1391" t="str">
        <f t="shared" si="305"/>
        <v/>
      </c>
      <c r="Q1391" t="str">
        <f t="shared" ca="1" si="306"/>
        <v/>
      </c>
      <c r="T1391">
        <v>277</v>
      </c>
      <c r="U1391">
        <v>5</v>
      </c>
      <c r="V1391">
        <v>0</v>
      </c>
      <c r="Z1391" t="str">
        <f t="shared" si="299"/>
        <v/>
      </c>
    </row>
    <row r="1392" spans="1:26" x14ac:dyDescent="0.2">
      <c r="A1392" s="1"/>
      <c r="B1392" s="1"/>
      <c r="C1392" s="1"/>
      <c r="D1392" s="1"/>
      <c r="E1392" s="1" t="s">
        <v>55</v>
      </c>
      <c r="F1392" s="1" t="s">
        <v>6</v>
      </c>
      <c r="G1392" s="1" t="s">
        <v>1350</v>
      </c>
      <c r="H1392">
        <f t="shared" si="307"/>
        <v>11</v>
      </c>
      <c r="I1392">
        <f>IF(ISBLANK(A1392),I1391/1,LOOKUP(Sheet1!G1392,FIPS!A$3:A$55,FIPS!C$3:C$55))</f>
        <v>13</v>
      </c>
      <c r="J1392" t="b">
        <f t="shared" si="301"/>
        <v>0</v>
      </c>
      <c r="K1392" t="str">
        <f t="shared" si="300"/>
        <v/>
      </c>
      <c r="L1392" t="b">
        <f t="shared" si="302"/>
        <v>1</v>
      </c>
      <c r="M1392" t="str">
        <f t="shared" si="298"/>
        <v>Tifton</v>
      </c>
      <c r="N1392">
        <f t="shared" si="303"/>
        <v>137</v>
      </c>
      <c r="O1392" t="b">
        <f t="shared" si="304"/>
        <v>0</v>
      </c>
      <c r="P1392" t="str">
        <f t="shared" si="305"/>
        <v/>
      </c>
      <c r="Q1392" t="str">
        <f t="shared" ca="1" si="306"/>
        <v/>
      </c>
      <c r="W1392">
        <v>76476</v>
      </c>
      <c r="Z1392" t="str">
        <f t="shared" si="299"/>
        <v/>
      </c>
    </row>
    <row r="1393" spans="1:26" x14ac:dyDescent="0.2">
      <c r="A1393" s="1"/>
      <c r="B1393" s="1"/>
      <c r="C1393" s="1"/>
      <c r="D1393" s="1"/>
      <c r="E1393" s="1" t="s">
        <v>8</v>
      </c>
      <c r="F1393" s="1" t="s">
        <v>9</v>
      </c>
      <c r="G1393" s="1" t="s">
        <v>10</v>
      </c>
      <c r="H1393">
        <f t="shared" si="307"/>
        <v>11</v>
      </c>
      <c r="I1393">
        <f>IF(ISBLANK(A1393),I1392/1,LOOKUP(Sheet1!G1393,FIPS!A$3:A$55,FIPS!C$3:C$55))</f>
        <v>13</v>
      </c>
      <c r="J1393" t="b">
        <f t="shared" si="301"/>
        <v>0</v>
      </c>
      <c r="K1393" t="str">
        <f t="shared" si="300"/>
        <v/>
      </c>
      <c r="L1393" t="b">
        <f t="shared" si="302"/>
        <v>0</v>
      </c>
      <c r="M1393" t="str">
        <f t="shared" si="298"/>
        <v/>
      </c>
      <c r="N1393">
        <f t="shared" si="303"/>
        <v>137</v>
      </c>
      <c r="O1393" t="b">
        <f t="shared" si="304"/>
        <v>1</v>
      </c>
      <c r="P1393">
        <f t="shared" si="305"/>
        <v>1</v>
      </c>
      <c r="Q1393" t="str">
        <f t="shared" ca="1" si="306"/>
        <v>040</v>
      </c>
      <c r="W1393">
        <v>99999</v>
      </c>
      <c r="Z1393" t="str">
        <f t="shared" si="299"/>
        <v/>
      </c>
    </row>
    <row r="1394" spans="1:26" x14ac:dyDescent="0.2">
      <c r="A1394" s="1"/>
      <c r="B1394" s="1" t="s">
        <v>536</v>
      </c>
      <c r="C1394" s="1" t="s">
        <v>177</v>
      </c>
      <c r="D1394" s="1" t="s">
        <v>18</v>
      </c>
      <c r="E1394" s="1"/>
      <c r="F1394" s="1"/>
      <c r="G1394" s="1" t="s">
        <v>1351</v>
      </c>
      <c r="H1394">
        <f t="shared" si="307"/>
        <v>11</v>
      </c>
      <c r="I1394">
        <f>IF(ISBLANK(A1394),I1393/1,LOOKUP(Sheet1!G1394,FIPS!A$3:A$55,FIPS!C$3:C$55))</f>
        <v>13</v>
      </c>
      <c r="J1394" t="b">
        <f t="shared" si="301"/>
        <v>1</v>
      </c>
      <c r="K1394" t="str">
        <f t="shared" si="300"/>
        <v>Toombs</v>
      </c>
      <c r="L1394" t="b">
        <f t="shared" si="302"/>
        <v>0</v>
      </c>
      <c r="M1394" t="str">
        <f t="shared" si="298"/>
        <v/>
      </c>
      <c r="N1394">
        <f t="shared" si="303"/>
        <v>138</v>
      </c>
      <c r="O1394" t="b">
        <f t="shared" si="304"/>
        <v>0</v>
      </c>
      <c r="P1394" t="str">
        <f t="shared" si="305"/>
        <v/>
      </c>
      <c r="Q1394" t="str">
        <f t="shared" ca="1" si="306"/>
        <v/>
      </c>
      <c r="T1394">
        <v>279</v>
      </c>
      <c r="U1394">
        <v>6</v>
      </c>
      <c r="V1394">
        <v>0</v>
      </c>
      <c r="Z1394" t="str">
        <f t="shared" si="299"/>
        <v/>
      </c>
    </row>
    <row r="1395" spans="1:26" x14ac:dyDescent="0.2">
      <c r="A1395" s="1"/>
      <c r="B1395" s="1"/>
      <c r="C1395" s="1"/>
      <c r="D1395" s="1"/>
      <c r="E1395" s="1" t="s">
        <v>127</v>
      </c>
      <c r="F1395" s="1" t="s">
        <v>6</v>
      </c>
      <c r="G1395" s="1" t="s">
        <v>1352</v>
      </c>
      <c r="H1395">
        <f t="shared" si="307"/>
        <v>11</v>
      </c>
      <c r="I1395">
        <f>IF(ISBLANK(A1395),I1394/1,LOOKUP(Sheet1!G1395,FIPS!A$3:A$55,FIPS!C$3:C$55))</f>
        <v>13</v>
      </c>
      <c r="J1395" t="b">
        <f t="shared" si="301"/>
        <v>0</v>
      </c>
      <c r="K1395" t="str">
        <f t="shared" si="300"/>
        <v/>
      </c>
      <c r="L1395" t="b">
        <f t="shared" si="302"/>
        <v>1</v>
      </c>
      <c r="M1395" t="str">
        <f t="shared" si="298"/>
        <v>Vidalia</v>
      </c>
      <c r="N1395">
        <f t="shared" si="303"/>
        <v>138</v>
      </c>
      <c r="O1395" t="b">
        <f t="shared" si="304"/>
        <v>0</v>
      </c>
      <c r="P1395" t="str">
        <f t="shared" si="305"/>
        <v/>
      </c>
      <c r="Q1395" t="str">
        <f t="shared" ca="1" si="306"/>
        <v/>
      </c>
      <c r="W1395">
        <v>79388</v>
      </c>
      <c r="Z1395" t="str">
        <f t="shared" si="299"/>
        <v/>
      </c>
    </row>
    <row r="1396" spans="1:26" x14ac:dyDescent="0.2">
      <c r="A1396" s="1"/>
      <c r="B1396" s="1"/>
      <c r="C1396" s="1"/>
      <c r="D1396" s="1"/>
      <c r="E1396" s="1" t="s">
        <v>8</v>
      </c>
      <c r="F1396" s="1" t="s">
        <v>9</v>
      </c>
      <c r="G1396" s="1" t="s">
        <v>10</v>
      </c>
      <c r="H1396">
        <f t="shared" si="307"/>
        <v>11</v>
      </c>
      <c r="I1396">
        <f>IF(ISBLANK(A1396),I1395/1,LOOKUP(Sheet1!G1396,FIPS!A$3:A$55,FIPS!C$3:C$55))</f>
        <v>13</v>
      </c>
      <c r="J1396" t="b">
        <f t="shared" si="301"/>
        <v>0</v>
      </c>
      <c r="K1396" t="str">
        <f t="shared" si="300"/>
        <v/>
      </c>
      <c r="L1396" t="b">
        <f t="shared" si="302"/>
        <v>0</v>
      </c>
      <c r="M1396" t="str">
        <f t="shared" si="298"/>
        <v/>
      </c>
      <c r="N1396">
        <f t="shared" si="303"/>
        <v>138</v>
      </c>
      <c r="O1396" t="b">
        <f t="shared" si="304"/>
        <v>1</v>
      </c>
      <c r="P1396">
        <f t="shared" si="305"/>
        <v>1</v>
      </c>
      <c r="Q1396" t="str">
        <f t="shared" ca="1" si="306"/>
        <v>042</v>
      </c>
      <c r="W1396">
        <v>99999</v>
      </c>
      <c r="Z1396" t="str">
        <f t="shared" si="299"/>
        <v/>
      </c>
    </row>
    <row r="1397" spans="1:26" x14ac:dyDescent="0.2">
      <c r="A1397" s="1"/>
      <c r="B1397" s="1" t="s">
        <v>833</v>
      </c>
      <c r="C1397" s="1" t="s">
        <v>17</v>
      </c>
      <c r="D1397" s="1" t="s">
        <v>18</v>
      </c>
      <c r="E1397" s="1" t="s">
        <v>8</v>
      </c>
      <c r="F1397" s="1" t="s">
        <v>9</v>
      </c>
      <c r="G1397" s="1" t="s">
        <v>1353</v>
      </c>
      <c r="H1397">
        <f t="shared" ref="H1397:H1421" si="308">IF(ISBLANK(A1397),H1396/1,A1397)</f>
        <v>11</v>
      </c>
      <c r="I1397">
        <f>IF(ISBLANK(A1397),I1396/1,LOOKUP(Sheet1!G1397,FIPS!A$3:A$55,FIPS!C$3:C$55))</f>
        <v>13</v>
      </c>
      <c r="J1397" t="b">
        <f t="shared" si="301"/>
        <v>1</v>
      </c>
      <c r="K1397" t="str">
        <f t="shared" si="300"/>
        <v>Towns</v>
      </c>
      <c r="L1397" t="b">
        <f t="shared" si="302"/>
        <v>0</v>
      </c>
      <c r="M1397" t="str">
        <f t="shared" si="298"/>
        <v/>
      </c>
      <c r="N1397">
        <f>IF(ISBLANK(A1397),IF(ISBLANK(B1397),#REF!,B1397/1),"")</f>
        <v>139</v>
      </c>
      <c r="O1397" t="b">
        <f t="shared" si="304"/>
        <v>0</v>
      </c>
      <c r="P1397" t="str">
        <f t="shared" ref="P1397:P1414" si="309">IF(O1397,17-MATCH(N1397-1,N1380:N1396),"")</f>
        <v/>
      </c>
      <c r="Q1397" t="str">
        <f t="shared" ca="1" si="306"/>
        <v/>
      </c>
      <c r="T1397">
        <v>281</v>
      </c>
      <c r="U1397">
        <v>6</v>
      </c>
      <c r="V1397">
        <v>0</v>
      </c>
      <c r="Z1397" t="str">
        <f t="shared" si="299"/>
        <v/>
      </c>
    </row>
    <row r="1398" spans="1:26" x14ac:dyDescent="0.2">
      <c r="A1398" s="1"/>
      <c r="B1398" s="1" t="s">
        <v>538</v>
      </c>
      <c r="C1398" s="1" t="s">
        <v>17</v>
      </c>
      <c r="D1398" s="1" t="s">
        <v>18</v>
      </c>
      <c r="E1398" s="1" t="s">
        <v>8</v>
      </c>
      <c r="F1398" s="1" t="s">
        <v>9</v>
      </c>
      <c r="G1398" s="1" t="s">
        <v>1354</v>
      </c>
      <c r="H1398">
        <f t="shared" si="308"/>
        <v>11</v>
      </c>
      <c r="I1398">
        <f>IF(ISBLANK(A1398),I1397/1,LOOKUP(Sheet1!G1398,FIPS!A$3:A$55,FIPS!C$3:C$55))</f>
        <v>13</v>
      </c>
      <c r="J1398" t="b">
        <f t="shared" si="301"/>
        <v>1</v>
      </c>
      <c r="K1398" t="str">
        <f t="shared" si="300"/>
        <v>Treutlen</v>
      </c>
      <c r="L1398" t="b">
        <f t="shared" si="302"/>
        <v>0</v>
      </c>
      <c r="M1398" t="str">
        <f t="shared" si="298"/>
        <v/>
      </c>
      <c r="N1398">
        <f t="shared" si="303"/>
        <v>140</v>
      </c>
      <c r="O1398" t="b">
        <f t="shared" si="304"/>
        <v>0</v>
      </c>
      <c r="P1398" t="str">
        <f t="shared" si="309"/>
        <v/>
      </c>
      <c r="Q1398" t="str">
        <f t="shared" ca="1" si="306"/>
        <v/>
      </c>
      <c r="T1398">
        <v>283</v>
      </c>
      <c r="U1398">
        <v>6</v>
      </c>
      <c r="V1398">
        <v>0</v>
      </c>
      <c r="Z1398" t="str">
        <f t="shared" si="299"/>
        <v/>
      </c>
    </row>
    <row r="1399" spans="1:26" x14ac:dyDescent="0.2">
      <c r="A1399" s="1"/>
      <c r="B1399" s="1" t="s">
        <v>668</v>
      </c>
      <c r="C1399" s="1" t="s">
        <v>17</v>
      </c>
      <c r="D1399" s="1" t="s">
        <v>18</v>
      </c>
      <c r="E1399" s="1"/>
      <c r="F1399" s="1"/>
      <c r="G1399" s="1" t="s">
        <v>1355</v>
      </c>
      <c r="H1399">
        <f t="shared" si="308"/>
        <v>11</v>
      </c>
      <c r="I1399">
        <f>IF(ISBLANK(A1399),I1398/1,LOOKUP(Sheet1!G1399,FIPS!A$3:A$55,FIPS!C$3:C$55))</f>
        <v>13</v>
      </c>
      <c r="J1399" t="b">
        <f t="shared" si="301"/>
        <v>1</v>
      </c>
      <c r="K1399" t="str">
        <f t="shared" si="300"/>
        <v>Troup</v>
      </c>
      <c r="L1399" t="b">
        <f t="shared" si="302"/>
        <v>0</v>
      </c>
      <c r="M1399" t="str">
        <f t="shared" si="298"/>
        <v/>
      </c>
      <c r="N1399">
        <f t="shared" si="303"/>
        <v>141</v>
      </c>
      <c r="O1399" t="b">
        <f t="shared" si="304"/>
        <v>0</v>
      </c>
      <c r="P1399" t="str">
        <f t="shared" si="309"/>
        <v/>
      </c>
      <c r="Q1399" t="str">
        <f t="shared" ca="1" si="306"/>
        <v/>
      </c>
      <c r="T1399">
        <v>285</v>
      </c>
      <c r="U1399">
        <v>4</v>
      </c>
      <c r="V1399">
        <v>0</v>
      </c>
      <c r="Z1399" t="str">
        <f t="shared" si="299"/>
        <v/>
      </c>
    </row>
    <row r="1400" spans="1:26" x14ac:dyDescent="0.2">
      <c r="A1400" s="1"/>
      <c r="B1400" s="1"/>
      <c r="C1400" s="1"/>
      <c r="D1400" s="1"/>
      <c r="E1400" s="1" t="s">
        <v>77</v>
      </c>
      <c r="F1400" s="1" t="s">
        <v>35</v>
      </c>
      <c r="G1400" s="1" t="s">
        <v>1356</v>
      </c>
      <c r="H1400">
        <f t="shared" si="308"/>
        <v>11</v>
      </c>
      <c r="I1400">
        <f>IF(ISBLANK(A1400),I1399/1,LOOKUP(Sheet1!G1400,FIPS!A$3:A$55,FIPS!C$3:C$55))</f>
        <v>13</v>
      </c>
      <c r="J1400" t="b">
        <f t="shared" si="301"/>
        <v>0</v>
      </c>
      <c r="K1400" t="str">
        <f t="shared" si="300"/>
        <v/>
      </c>
      <c r="L1400" t="b">
        <f t="shared" si="302"/>
        <v>1</v>
      </c>
      <c r="M1400" t="str">
        <f t="shared" si="298"/>
        <v>La Grange</v>
      </c>
      <c r="N1400">
        <f t="shared" si="303"/>
        <v>141</v>
      </c>
      <c r="O1400" t="b">
        <f t="shared" si="304"/>
        <v>0</v>
      </c>
      <c r="P1400" t="str">
        <f t="shared" si="309"/>
        <v/>
      </c>
      <c r="Q1400" t="str">
        <f t="shared" ca="1" si="306"/>
        <v/>
      </c>
      <c r="W1400">
        <v>44340</v>
      </c>
      <c r="Z1400" t="str">
        <f t="shared" si="299"/>
        <v/>
      </c>
    </row>
    <row r="1401" spans="1:26" x14ac:dyDescent="0.2">
      <c r="A1401" s="1"/>
      <c r="B1401" s="1"/>
      <c r="C1401" s="1"/>
      <c r="D1401" s="1"/>
      <c r="E1401" s="1" t="s">
        <v>8</v>
      </c>
      <c r="F1401" s="1" t="s">
        <v>9</v>
      </c>
      <c r="G1401" s="1" t="s">
        <v>1357</v>
      </c>
      <c r="H1401">
        <f t="shared" si="308"/>
        <v>11</v>
      </c>
      <c r="I1401">
        <f>IF(ISBLANK(A1401),I1400/1,LOOKUP(Sheet1!G1401,FIPS!A$3:A$55,FIPS!C$3:C$55))</f>
        <v>13</v>
      </c>
      <c r="J1401" t="b">
        <f t="shared" si="301"/>
        <v>0</v>
      </c>
      <c r="K1401" t="str">
        <f t="shared" si="300"/>
        <v/>
      </c>
      <c r="L1401" t="b">
        <f t="shared" si="302"/>
        <v>0</v>
      </c>
      <c r="M1401" t="str">
        <f t="shared" si="298"/>
        <v/>
      </c>
      <c r="N1401">
        <f t="shared" si="303"/>
        <v>141</v>
      </c>
      <c r="O1401" t="b">
        <f t="shared" si="304"/>
        <v>1</v>
      </c>
      <c r="P1401">
        <f t="shared" si="309"/>
        <v>2</v>
      </c>
      <c r="Q1401" t="str">
        <f t="shared" ca="1" si="306"/>
        <v>025</v>
      </c>
      <c r="W1401">
        <v>99999</v>
      </c>
      <c r="Z1401" t="str">
        <f t="shared" si="299"/>
        <v/>
      </c>
    </row>
    <row r="1402" spans="1:26" x14ac:dyDescent="0.2">
      <c r="A1402" s="1"/>
      <c r="B1402" s="1" t="s">
        <v>845</v>
      </c>
      <c r="C1402" s="1" t="s">
        <v>17</v>
      </c>
      <c r="D1402" s="1" t="s">
        <v>18</v>
      </c>
      <c r="E1402" s="1" t="s">
        <v>8</v>
      </c>
      <c r="F1402" s="1" t="s">
        <v>9</v>
      </c>
      <c r="G1402" s="1" t="s">
        <v>1358</v>
      </c>
      <c r="H1402">
        <f t="shared" si="308"/>
        <v>11</v>
      </c>
      <c r="I1402">
        <f>IF(ISBLANK(A1402),I1401/1,LOOKUP(Sheet1!G1402,FIPS!A$3:A$55,FIPS!C$3:C$55))</f>
        <v>13</v>
      </c>
      <c r="J1402" t="b">
        <f t="shared" si="301"/>
        <v>1</v>
      </c>
      <c r="K1402" t="str">
        <f t="shared" si="300"/>
        <v>Turner</v>
      </c>
      <c r="L1402" t="b">
        <f t="shared" si="302"/>
        <v>0</v>
      </c>
      <c r="M1402" t="str">
        <f t="shared" si="298"/>
        <v/>
      </c>
      <c r="N1402">
        <f t="shared" si="303"/>
        <v>142</v>
      </c>
      <c r="O1402" t="b">
        <f t="shared" si="304"/>
        <v>0</v>
      </c>
      <c r="P1402" t="str">
        <f t="shared" si="309"/>
        <v/>
      </c>
      <c r="Q1402" t="str">
        <f t="shared" ca="1" si="306"/>
        <v/>
      </c>
      <c r="T1402">
        <v>287</v>
      </c>
      <c r="U1402">
        <v>6</v>
      </c>
      <c r="V1402">
        <v>0</v>
      </c>
      <c r="Z1402" t="str">
        <f t="shared" si="299"/>
        <v/>
      </c>
    </row>
    <row r="1403" spans="1:26" x14ac:dyDescent="0.2">
      <c r="A1403" s="1"/>
      <c r="B1403" s="1" t="s">
        <v>540</v>
      </c>
      <c r="C1403" s="1" t="s">
        <v>778</v>
      </c>
      <c r="D1403" s="1" t="s">
        <v>26</v>
      </c>
      <c r="E1403" s="1" t="s">
        <v>8</v>
      </c>
      <c r="F1403" s="1" t="s">
        <v>9</v>
      </c>
      <c r="G1403" s="1" t="s">
        <v>1359</v>
      </c>
      <c r="H1403">
        <f t="shared" si="308"/>
        <v>11</v>
      </c>
      <c r="I1403">
        <f>IF(ISBLANK(A1403),I1402/1,LOOKUP(Sheet1!G1403,FIPS!A$3:A$55,FIPS!C$3:C$55))</f>
        <v>13</v>
      </c>
      <c r="J1403" t="b">
        <f t="shared" si="301"/>
        <v>1</v>
      </c>
      <c r="K1403" t="str">
        <f t="shared" si="300"/>
        <v>Twiggs</v>
      </c>
      <c r="L1403" t="b">
        <f t="shared" si="302"/>
        <v>0</v>
      </c>
      <c r="M1403" t="str">
        <f t="shared" si="298"/>
        <v/>
      </c>
      <c r="N1403">
        <f t="shared" si="303"/>
        <v>143</v>
      </c>
      <c r="O1403" t="b">
        <f t="shared" si="304"/>
        <v>0</v>
      </c>
      <c r="P1403" t="str">
        <f t="shared" si="309"/>
        <v/>
      </c>
      <c r="Q1403" t="str">
        <f t="shared" ca="1" si="306"/>
        <v/>
      </c>
      <c r="T1403">
        <v>289</v>
      </c>
      <c r="U1403">
        <v>6</v>
      </c>
      <c r="V1403">
        <v>4680</v>
      </c>
      <c r="Z1403" t="str">
        <f t="shared" si="299"/>
        <v/>
      </c>
    </row>
    <row r="1404" spans="1:26" x14ac:dyDescent="0.2">
      <c r="A1404" s="1"/>
      <c r="B1404" s="1" t="s">
        <v>627</v>
      </c>
      <c r="C1404" s="1" t="s">
        <v>17</v>
      </c>
      <c r="D1404" s="1" t="s">
        <v>18</v>
      </c>
      <c r="E1404" s="1" t="s">
        <v>8</v>
      </c>
      <c r="F1404" s="1" t="s">
        <v>9</v>
      </c>
      <c r="G1404" s="1" t="s">
        <v>370</v>
      </c>
      <c r="H1404">
        <f t="shared" si="308"/>
        <v>11</v>
      </c>
      <c r="I1404">
        <f>IF(ISBLANK(A1404),I1403/1,LOOKUP(Sheet1!G1404,FIPS!A$3:A$55,FIPS!C$3:C$55))</f>
        <v>13</v>
      </c>
      <c r="J1404" t="b">
        <f t="shared" si="301"/>
        <v>1</v>
      </c>
      <c r="K1404" t="str">
        <f t="shared" si="300"/>
        <v>Union</v>
      </c>
      <c r="L1404" t="b">
        <f t="shared" si="302"/>
        <v>0</v>
      </c>
      <c r="M1404" t="str">
        <f t="shared" si="298"/>
        <v/>
      </c>
      <c r="N1404">
        <f t="shared" si="303"/>
        <v>144</v>
      </c>
      <c r="O1404" t="b">
        <f t="shared" si="304"/>
        <v>0</v>
      </c>
      <c r="P1404" t="str">
        <f t="shared" si="309"/>
        <v/>
      </c>
      <c r="Q1404" t="str">
        <f t="shared" ca="1" si="306"/>
        <v/>
      </c>
      <c r="T1404">
        <v>291</v>
      </c>
      <c r="U1404">
        <v>6</v>
      </c>
      <c r="V1404">
        <v>0</v>
      </c>
      <c r="Z1404" t="str">
        <f t="shared" si="299"/>
        <v/>
      </c>
    </row>
    <row r="1405" spans="1:26" x14ac:dyDescent="0.2">
      <c r="A1405" s="1"/>
      <c r="B1405" s="1" t="s">
        <v>847</v>
      </c>
      <c r="C1405" s="1" t="s">
        <v>17</v>
      </c>
      <c r="D1405" s="1" t="s">
        <v>18</v>
      </c>
      <c r="E1405" s="1" t="s">
        <v>8</v>
      </c>
      <c r="F1405" s="1" t="s">
        <v>9</v>
      </c>
      <c r="G1405" s="1" t="s">
        <v>1360</v>
      </c>
      <c r="H1405">
        <f t="shared" si="308"/>
        <v>11</v>
      </c>
      <c r="I1405">
        <f>IF(ISBLANK(A1405),I1404/1,LOOKUP(Sheet1!G1405,FIPS!A$3:A$55,FIPS!C$3:C$55))</f>
        <v>13</v>
      </c>
      <c r="J1405" t="b">
        <f t="shared" si="301"/>
        <v>1</v>
      </c>
      <c r="K1405" t="str">
        <f t="shared" si="300"/>
        <v>Upson</v>
      </c>
      <c r="L1405" t="b">
        <f t="shared" si="302"/>
        <v>0</v>
      </c>
      <c r="M1405" t="str">
        <f t="shared" si="298"/>
        <v/>
      </c>
      <c r="N1405">
        <f t="shared" si="303"/>
        <v>145</v>
      </c>
      <c r="O1405" t="b">
        <f t="shared" si="304"/>
        <v>0</v>
      </c>
      <c r="P1405" t="str">
        <f t="shared" si="309"/>
        <v/>
      </c>
      <c r="Q1405" t="str">
        <f t="shared" ca="1" si="306"/>
        <v/>
      </c>
      <c r="T1405">
        <v>293</v>
      </c>
      <c r="U1405">
        <v>5</v>
      </c>
      <c r="V1405">
        <v>0</v>
      </c>
      <c r="Z1405" t="str">
        <f t="shared" si="299"/>
        <v/>
      </c>
    </row>
    <row r="1406" spans="1:26" x14ac:dyDescent="0.2">
      <c r="A1406" s="1"/>
      <c r="B1406" s="1" t="s">
        <v>542</v>
      </c>
      <c r="C1406" s="1" t="s">
        <v>160</v>
      </c>
      <c r="D1406" s="1" t="s">
        <v>26</v>
      </c>
      <c r="E1406" s="1" t="s">
        <v>8</v>
      </c>
      <c r="F1406" s="1" t="s">
        <v>9</v>
      </c>
      <c r="G1406" s="1" t="s">
        <v>191</v>
      </c>
      <c r="H1406">
        <f t="shared" si="308"/>
        <v>11</v>
      </c>
      <c r="I1406">
        <f>IF(ISBLANK(A1406),I1405/1,LOOKUP(Sheet1!G1406,FIPS!A$3:A$55,FIPS!C$3:C$55))</f>
        <v>13</v>
      </c>
      <c r="J1406" t="b">
        <f t="shared" si="301"/>
        <v>1</v>
      </c>
      <c r="K1406" t="str">
        <f t="shared" si="300"/>
        <v>Walker</v>
      </c>
      <c r="L1406" t="b">
        <f t="shared" si="302"/>
        <v>0</v>
      </c>
      <c r="M1406" t="str">
        <f t="shared" si="298"/>
        <v/>
      </c>
      <c r="N1406">
        <f t="shared" si="303"/>
        <v>146</v>
      </c>
      <c r="O1406" t="b">
        <f t="shared" si="304"/>
        <v>0</v>
      </c>
      <c r="P1406" t="str">
        <f t="shared" si="309"/>
        <v/>
      </c>
      <c r="Q1406" t="str">
        <f t="shared" ca="1" si="306"/>
        <v/>
      </c>
      <c r="T1406">
        <v>295</v>
      </c>
      <c r="U1406">
        <v>4</v>
      </c>
      <c r="V1406">
        <v>1560</v>
      </c>
      <c r="Z1406" t="str">
        <f t="shared" si="299"/>
        <v/>
      </c>
    </row>
    <row r="1407" spans="1:26" x14ac:dyDescent="0.2">
      <c r="A1407" s="1"/>
      <c r="B1407" s="1" t="s">
        <v>608</v>
      </c>
      <c r="C1407" s="1" t="s">
        <v>49</v>
      </c>
      <c r="D1407" s="1" t="s">
        <v>26</v>
      </c>
      <c r="E1407" s="1" t="s">
        <v>8</v>
      </c>
      <c r="F1407" s="1" t="s">
        <v>9</v>
      </c>
      <c r="G1407" s="1" t="s">
        <v>1224</v>
      </c>
      <c r="H1407">
        <f t="shared" si="308"/>
        <v>11</v>
      </c>
      <c r="I1407">
        <f>IF(ISBLANK(A1407),I1406/1,LOOKUP(Sheet1!G1407,FIPS!A$3:A$55,FIPS!C$3:C$55))</f>
        <v>13</v>
      </c>
      <c r="J1407" t="b">
        <f t="shared" si="301"/>
        <v>1</v>
      </c>
      <c r="K1407" t="str">
        <f t="shared" si="300"/>
        <v>Walton</v>
      </c>
      <c r="L1407" t="b">
        <f t="shared" si="302"/>
        <v>0</v>
      </c>
      <c r="M1407" t="str">
        <f t="shared" si="298"/>
        <v/>
      </c>
      <c r="N1407">
        <f t="shared" si="303"/>
        <v>147</v>
      </c>
      <c r="O1407" t="b">
        <f t="shared" si="304"/>
        <v>0</v>
      </c>
      <c r="P1407" t="str">
        <f t="shared" si="309"/>
        <v/>
      </c>
      <c r="Q1407" t="str">
        <f t="shared" ca="1" si="306"/>
        <v/>
      </c>
      <c r="T1407">
        <v>297</v>
      </c>
      <c r="U1407">
        <v>5</v>
      </c>
      <c r="V1407">
        <v>520</v>
      </c>
      <c r="Z1407" t="str">
        <f t="shared" si="299"/>
        <v/>
      </c>
    </row>
    <row r="1408" spans="1:26" x14ac:dyDescent="0.2">
      <c r="A1408" s="1"/>
      <c r="B1408" s="1" t="s">
        <v>544</v>
      </c>
      <c r="C1408" s="1" t="s">
        <v>17</v>
      </c>
      <c r="D1408" s="1" t="s">
        <v>18</v>
      </c>
      <c r="E1408" s="1"/>
      <c r="F1408" s="1"/>
      <c r="G1408" s="1" t="s">
        <v>1362</v>
      </c>
      <c r="H1408">
        <f t="shared" si="308"/>
        <v>11</v>
      </c>
      <c r="I1408">
        <f>IF(ISBLANK(A1408),I1407/1,LOOKUP(Sheet1!G1408,FIPS!A$3:A$55,FIPS!C$3:C$55))</f>
        <v>13</v>
      </c>
      <c r="J1408" t="b">
        <f t="shared" si="301"/>
        <v>1</v>
      </c>
      <c r="K1408" t="str">
        <f t="shared" si="300"/>
        <v>Ware</v>
      </c>
      <c r="L1408" t="b">
        <f t="shared" si="302"/>
        <v>0</v>
      </c>
      <c r="M1408" t="str">
        <f t="shared" si="298"/>
        <v/>
      </c>
      <c r="N1408">
        <f t="shared" si="303"/>
        <v>148</v>
      </c>
      <c r="O1408" t="b">
        <f t="shared" si="304"/>
        <v>0</v>
      </c>
      <c r="P1408" t="str">
        <f t="shared" si="309"/>
        <v/>
      </c>
      <c r="Q1408" t="str">
        <f t="shared" ca="1" si="306"/>
        <v/>
      </c>
      <c r="T1408">
        <v>299</v>
      </c>
      <c r="U1408">
        <v>5</v>
      </c>
      <c r="V1408">
        <v>0</v>
      </c>
      <c r="Z1408" t="str">
        <f t="shared" si="299"/>
        <v/>
      </c>
    </row>
    <row r="1409" spans="1:26" x14ac:dyDescent="0.2">
      <c r="A1409" s="1"/>
      <c r="B1409" s="1"/>
      <c r="C1409" s="1"/>
      <c r="D1409" s="1"/>
      <c r="E1409" s="1" t="s">
        <v>137</v>
      </c>
      <c r="F1409" s="1" t="s">
        <v>6</v>
      </c>
      <c r="G1409" s="1" t="s">
        <v>1363</v>
      </c>
      <c r="H1409">
        <f t="shared" si="308"/>
        <v>11</v>
      </c>
      <c r="I1409">
        <f>IF(ISBLANK(A1409),I1408/1,LOOKUP(Sheet1!G1409,FIPS!A$3:A$55,FIPS!C$3:C$55))</f>
        <v>13</v>
      </c>
      <c r="J1409" t="b">
        <f t="shared" si="301"/>
        <v>0</v>
      </c>
      <c r="K1409" t="str">
        <f t="shared" si="300"/>
        <v/>
      </c>
      <c r="L1409" t="b">
        <f t="shared" si="302"/>
        <v>1</v>
      </c>
      <c r="M1409" t="str">
        <f t="shared" ref="M1409:M1472" si="310">IF(L1409,IF(ISERR(FIND(",",G1409)),TRIM(G1409),TRIM(LEFT(G1409,FIND(",",G1409)-1))),"")</f>
        <v>Waycross</v>
      </c>
      <c r="N1409">
        <f t="shared" si="303"/>
        <v>148</v>
      </c>
      <c r="O1409" t="b">
        <f t="shared" si="304"/>
        <v>0</v>
      </c>
      <c r="P1409" t="str">
        <f t="shared" si="309"/>
        <v/>
      </c>
      <c r="Q1409" t="str">
        <f t="shared" ca="1" si="306"/>
        <v/>
      </c>
      <c r="W1409">
        <v>80956</v>
      </c>
      <c r="Z1409" t="str">
        <f t="shared" si="299"/>
        <v/>
      </c>
    </row>
    <row r="1410" spans="1:26" x14ac:dyDescent="0.2">
      <c r="A1410" s="1"/>
      <c r="B1410" s="1"/>
      <c r="C1410" s="1"/>
      <c r="D1410" s="1"/>
      <c r="E1410" s="1" t="s">
        <v>8</v>
      </c>
      <c r="F1410" s="1" t="s">
        <v>9</v>
      </c>
      <c r="G1410" s="1" t="s">
        <v>1364</v>
      </c>
      <c r="H1410">
        <f t="shared" si="308"/>
        <v>11</v>
      </c>
      <c r="I1410">
        <f>IF(ISBLANK(A1410),I1409/1,LOOKUP(Sheet1!G1410,FIPS!A$3:A$55,FIPS!C$3:C$55))</f>
        <v>13</v>
      </c>
      <c r="J1410" t="b">
        <f t="shared" si="301"/>
        <v>0</v>
      </c>
      <c r="K1410" t="str">
        <f t="shared" si="300"/>
        <v/>
      </c>
      <c r="L1410" t="b">
        <f t="shared" si="302"/>
        <v>0</v>
      </c>
      <c r="M1410" t="str">
        <f t="shared" si="310"/>
        <v/>
      </c>
      <c r="N1410">
        <f t="shared" si="303"/>
        <v>148</v>
      </c>
      <c r="O1410" t="b">
        <f t="shared" si="304"/>
        <v>1</v>
      </c>
      <c r="P1410">
        <f t="shared" si="309"/>
        <v>2</v>
      </c>
      <c r="Q1410" t="str">
        <f t="shared" ca="1" si="306"/>
        <v>044</v>
      </c>
      <c r="W1410">
        <v>99999</v>
      </c>
      <c r="Z1410" t="str">
        <f t="shared" ref="Z1410:Z1473" si="311">IF(J1410,IF(T1410&gt;0,"",FALSE),IF(T1410&gt;0,TRUE,""))</f>
        <v/>
      </c>
    </row>
    <row r="1411" spans="1:26" x14ac:dyDescent="0.2">
      <c r="A1411" s="1"/>
      <c r="B1411" s="1" t="s">
        <v>797</v>
      </c>
      <c r="C1411" s="1" t="s">
        <v>17</v>
      </c>
      <c r="D1411" s="1" t="s">
        <v>18</v>
      </c>
      <c r="E1411" s="1" t="s">
        <v>8</v>
      </c>
      <c r="F1411" s="1" t="s">
        <v>9</v>
      </c>
      <c r="G1411" s="1" t="s">
        <v>1365</v>
      </c>
      <c r="H1411">
        <f t="shared" si="308"/>
        <v>11</v>
      </c>
      <c r="I1411">
        <f>IF(ISBLANK(A1411),I1410/1,LOOKUP(Sheet1!G1411,FIPS!A$3:A$55,FIPS!C$3:C$55))</f>
        <v>13</v>
      </c>
      <c r="J1411" t="b">
        <f t="shared" si="301"/>
        <v>1</v>
      </c>
      <c r="K1411" t="str">
        <f t="shared" ref="K1411:K1474" si="312">IF(J1411,TRIM(G1411),"")</f>
        <v>Warren</v>
      </c>
      <c r="L1411" t="b">
        <f t="shared" si="302"/>
        <v>0</v>
      </c>
      <c r="M1411" t="str">
        <f t="shared" si="310"/>
        <v/>
      </c>
      <c r="N1411">
        <f t="shared" si="303"/>
        <v>149</v>
      </c>
      <c r="O1411" t="b">
        <f t="shared" si="304"/>
        <v>0</v>
      </c>
      <c r="P1411" t="str">
        <f t="shared" si="309"/>
        <v/>
      </c>
      <c r="Q1411" t="str">
        <f t="shared" ca="1" si="306"/>
        <v/>
      </c>
      <c r="T1411">
        <v>301</v>
      </c>
      <c r="U1411">
        <v>6</v>
      </c>
      <c r="V1411">
        <v>0</v>
      </c>
      <c r="Z1411" t="str">
        <f t="shared" si="311"/>
        <v/>
      </c>
    </row>
    <row r="1412" spans="1:26" x14ac:dyDescent="0.2">
      <c r="A1412" s="1"/>
      <c r="B1412" s="1" t="s">
        <v>633</v>
      </c>
      <c r="C1412" s="1" t="s">
        <v>17</v>
      </c>
      <c r="D1412" s="1" t="s">
        <v>18</v>
      </c>
      <c r="E1412" s="1" t="s">
        <v>8</v>
      </c>
      <c r="F1412" s="1" t="s">
        <v>9</v>
      </c>
      <c r="G1412" s="1" t="s">
        <v>194</v>
      </c>
      <c r="H1412">
        <f t="shared" si="308"/>
        <v>11</v>
      </c>
      <c r="I1412">
        <f>IF(ISBLANK(A1412),I1411/1,LOOKUP(Sheet1!G1412,FIPS!A$3:A$55,FIPS!C$3:C$55))</f>
        <v>13</v>
      </c>
      <c r="J1412" t="b">
        <f t="shared" si="301"/>
        <v>1</v>
      </c>
      <c r="K1412" t="str">
        <f t="shared" si="312"/>
        <v>Washington</v>
      </c>
      <c r="L1412" t="b">
        <f t="shared" si="302"/>
        <v>0</v>
      </c>
      <c r="M1412" t="str">
        <f t="shared" si="310"/>
        <v/>
      </c>
      <c r="N1412">
        <f t="shared" si="303"/>
        <v>150</v>
      </c>
      <c r="O1412" t="b">
        <f t="shared" si="304"/>
        <v>0</v>
      </c>
      <c r="P1412" t="str">
        <f t="shared" si="309"/>
        <v/>
      </c>
      <c r="Q1412" t="str">
        <f t="shared" ca="1" si="306"/>
        <v/>
      </c>
      <c r="T1412">
        <v>303</v>
      </c>
      <c r="U1412">
        <v>6</v>
      </c>
      <c r="V1412">
        <v>0</v>
      </c>
      <c r="Z1412" t="str">
        <f t="shared" si="311"/>
        <v/>
      </c>
    </row>
    <row r="1413" spans="1:26" x14ac:dyDescent="0.2">
      <c r="A1413" s="1"/>
      <c r="B1413" s="1" t="s">
        <v>422</v>
      </c>
      <c r="C1413" s="1" t="s">
        <v>17</v>
      </c>
      <c r="D1413" s="1" t="s">
        <v>18</v>
      </c>
      <c r="E1413" s="1" t="s">
        <v>8</v>
      </c>
      <c r="F1413" s="1" t="s">
        <v>9</v>
      </c>
      <c r="G1413" s="1" t="s">
        <v>1366</v>
      </c>
      <c r="H1413">
        <f t="shared" si="308"/>
        <v>11</v>
      </c>
      <c r="I1413">
        <f>IF(ISBLANK(A1413),I1412/1,LOOKUP(Sheet1!G1413,FIPS!A$3:A$55,FIPS!C$3:C$55))</f>
        <v>13</v>
      </c>
      <c r="J1413" t="b">
        <f t="shared" si="301"/>
        <v>1</v>
      </c>
      <c r="K1413" t="str">
        <f t="shared" si="312"/>
        <v>Wayne</v>
      </c>
      <c r="L1413" t="b">
        <f t="shared" si="302"/>
        <v>0</v>
      </c>
      <c r="M1413" t="str">
        <f t="shared" si="310"/>
        <v/>
      </c>
      <c r="N1413">
        <f t="shared" si="303"/>
        <v>151</v>
      </c>
      <c r="O1413" t="b">
        <f t="shared" si="304"/>
        <v>0</v>
      </c>
      <c r="P1413" t="str">
        <f t="shared" si="309"/>
        <v/>
      </c>
      <c r="Q1413" t="str">
        <f t="shared" ca="1" si="306"/>
        <v/>
      </c>
      <c r="T1413">
        <v>305</v>
      </c>
      <c r="U1413">
        <v>6</v>
      </c>
      <c r="V1413">
        <v>0</v>
      </c>
      <c r="Z1413" t="str">
        <f t="shared" si="311"/>
        <v/>
      </c>
    </row>
    <row r="1414" spans="1:26" x14ac:dyDescent="0.2">
      <c r="A1414" s="1"/>
      <c r="B1414" s="1" t="s">
        <v>940</v>
      </c>
      <c r="C1414" s="1" t="s">
        <v>17</v>
      </c>
      <c r="D1414" s="1" t="s">
        <v>18</v>
      </c>
      <c r="E1414" s="1" t="s">
        <v>8</v>
      </c>
      <c r="F1414" s="1" t="s">
        <v>9</v>
      </c>
      <c r="G1414" s="1" t="s">
        <v>1367</v>
      </c>
      <c r="H1414">
        <f t="shared" si="308"/>
        <v>11</v>
      </c>
      <c r="I1414">
        <f>IF(ISBLANK(A1414),I1413/1,LOOKUP(Sheet1!G1414,FIPS!A$3:A$55,FIPS!C$3:C$55))</f>
        <v>13</v>
      </c>
      <c r="J1414" t="b">
        <f t="shared" si="301"/>
        <v>1</v>
      </c>
      <c r="K1414" t="str">
        <f t="shared" si="312"/>
        <v>Webster</v>
      </c>
      <c r="L1414" t="b">
        <f t="shared" si="302"/>
        <v>0</v>
      </c>
      <c r="M1414" t="str">
        <f t="shared" si="310"/>
        <v/>
      </c>
      <c r="N1414">
        <f t="shared" si="303"/>
        <v>152</v>
      </c>
      <c r="O1414" t="b">
        <f t="shared" si="304"/>
        <v>0</v>
      </c>
      <c r="P1414" t="str">
        <f t="shared" si="309"/>
        <v/>
      </c>
      <c r="Q1414" t="str">
        <f t="shared" ca="1" si="306"/>
        <v/>
      </c>
      <c r="T1414">
        <v>307</v>
      </c>
      <c r="U1414">
        <v>6</v>
      </c>
      <c r="V1414">
        <v>0</v>
      </c>
      <c r="Z1414" t="str">
        <f t="shared" si="311"/>
        <v/>
      </c>
    </row>
    <row r="1415" spans="1:26" x14ac:dyDescent="0.2">
      <c r="A1415" s="1"/>
      <c r="B1415" s="1" t="s">
        <v>546</v>
      </c>
      <c r="C1415" s="1" t="s">
        <v>17</v>
      </c>
      <c r="D1415" s="1" t="s">
        <v>18</v>
      </c>
      <c r="E1415" s="1" t="s">
        <v>8</v>
      </c>
      <c r="F1415" s="1" t="s">
        <v>9</v>
      </c>
      <c r="G1415" s="1" t="s">
        <v>1368</v>
      </c>
      <c r="H1415">
        <f t="shared" si="308"/>
        <v>11</v>
      </c>
      <c r="I1415">
        <f>IF(ISBLANK(A1415),I1414/1,LOOKUP(Sheet1!G1415,FIPS!A$3:A$55,FIPS!C$3:C$55))</f>
        <v>13</v>
      </c>
      <c r="J1415" t="b">
        <f t="shared" si="301"/>
        <v>1</v>
      </c>
      <c r="K1415" t="str">
        <f t="shared" si="312"/>
        <v>Wheel er</v>
      </c>
      <c r="L1415" t="b">
        <f t="shared" si="302"/>
        <v>0</v>
      </c>
      <c r="M1415" t="str">
        <f t="shared" si="310"/>
        <v/>
      </c>
      <c r="N1415">
        <f t="shared" si="303"/>
        <v>153</v>
      </c>
      <c r="O1415" t="b">
        <f t="shared" si="304"/>
        <v>0</v>
      </c>
      <c r="P1415" t="str">
        <f t="shared" si="305"/>
        <v/>
      </c>
      <c r="Q1415" t="str">
        <f t="shared" ca="1" si="306"/>
        <v/>
      </c>
      <c r="T1415">
        <v>309</v>
      </c>
      <c r="U1415">
        <v>6</v>
      </c>
      <c r="V1415">
        <v>0</v>
      </c>
      <c r="Z1415" t="str">
        <f t="shared" si="311"/>
        <v/>
      </c>
    </row>
    <row r="1416" spans="1:26" x14ac:dyDescent="0.2">
      <c r="A1416" s="1"/>
      <c r="B1416" s="1" t="s">
        <v>816</v>
      </c>
      <c r="C1416" s="1" t="s">
        <v>17</v>
      </c>
      <c r="D1416" s="1" t="s">
        <v>18</v>
      </c>
      <c r="E1416" s="1" t="s">
        <v>8</v>
      </c>
      <c r="F1416" s="1" t="s">
        <v>9</v>
      </c>
      <c r="G1416" s="1" t="s">
        <v>376</v>
      </c>
      <c r="H1416">
        <f t="shared" si="308"/>
        <v>11</v>
      </c>
      <c r="I1416">
        <f>IF(ISBLANK(A1416),I1415/1,LOOKUP(Sheet1!G1416,FIPS!A$3:A$55,FIPS!C$3:C$55))</f>
        <v>13</v>
      </c>
      <c r="J1416" t="b">
        <f t="shared" si="301"/>
        <v>1</v>
      </c>
      <c r="K1416" t="str">
        <f t="shared" si="312"/>
        <v>White</v>
      </c>
      <c r="L1416" t="b">
        <f t="shared" si="302"/>
        <v>0</v>
      </c>
      <c r="M1416" t="str">
        <f t="shared" si="310"/>
        <v/>
      </c>
      <c r="N1416">
        <f t="shared" si="303"/>
        <v>154</v>
      </c>
      <c r="O1416" t="b">
        <f t="shared" si="304"/>
        <v>0</v>
      </c>
      <c r="P1416" t="str">
        <f t="shared" si="305"/>
        <v/>
      </c>
      <c r="Q1416" t="str">
        <f t="shared" ca="1" si="306"/>
        <v/>
      </c>
      <c r="T1416">
        <v>311</v>
      </c>
      <c r="U1416">
        <v>6</v>
      </c>
      <c r="V1416">
        <v>0</v>
      </c>
      <c r="Z1416" t="str">
        <f t="shared" si="311"/>
        <v/>
      </c>
    </row>
    <row r="1417" spans="1:26" x14ac:dyDescent="0.2">
      <c r="A1417" s="1"/>
      <c r="B1417" s="1" t="s">
        <v>629</v>
      </c>
      <c r="C1417" s="1" t="s">
        <v>17</v>
      </c>
      <c r="D1417" s="1" t="s">
        <v>18</v>
      </c>
      <c r="E1417" s="1"/>
      <c r="F1417" s="1"/>
      <c r="G1417" s="1" t="s">
        <v>1369</v>
      </c>
      <c r="H1417">
        <f t="shared" si="308"/>
        <v>11</v>
      </c>
      <c r="I1417">
        <f>IF(ISBLANK(A1417),I1416/1,LOOKUP(Sheet1!G1417,FIPS!A$3:A$55,FIPS!C$3:C$55))</f>
        <v>13</v>
      </c>
      <c r="J1417" t="b">
        <f t="shared" si="301"/>
        <v>1</v>
      </c>
      <c r="K1417" t="str">
        <f t="shared" si="312"/>
        <v>Whitfield</v>
      </c>
      <c r="L1417" t="b">
        <f t="shared" si="302"/>
        <v>0</v>
      </c>
      <c r="M1417" t="str">
        <f t="shared" si="310"/>
        <v/>
      </c>
      <c r="N1417">
        <f t="shared" si="303"/>
        <v>155</v>
      </c>
      <c r="O1417" t="b">
        <f t="shared" si="304"/>
        <v>0</v>
      </c>
      <c r="P1417" t="str">
        <f t="shared" si="305"/>
        <v/>
      </c>
      <c r="Q1417" t="str">
        <f t="shared" ca="1" si="306"/>
        <v/>
      </c>
      <c r="T1417">
        <v>313</v>
      </c>
      <c r="U1417">
        <v>4</v>
      </c>
      <c r="V1417">
        <v>0</v>
      </c>
      <c r="Z1417" t="str">
        <f t="shared" si="311"/>
        <v/>
      </c>
    </row>
    <row r="1418" spans="1:26" x14ac:dyDescent="0.2">
      <c r="A1418" s="1"/>
      <c r="B1418" s="1"/>
      <c r="C1418" s="1"/>
      <c r="D1418" s="1"/>
      <c r="E1418" s="1" t="s">
        <v>107</v>
      </c>
      <c r="F1418" s="1" t="s">
        <v>6</v>
      </c>
      <c r="G1418" s="1" t="s">
        <v>4736</v>
      </c>
      <c r="H1418">
        <f t="shared" si="308"/>
        <v>11</v>
      </c>
      <c r="I1418">
        <f>IF(ISBLANK(A1418),I1417/1,LOOKUP(Sheet1!G1418,FIPS!A$3:A$55,FIPS!C$3:C$55))</f>
        <v>13</v>
      </c>
      <c r="J1418" t="b">
        <f t="shared" si="301"/>
        <v>0</v>
      </c>
      <c r="K1418" t="str">
        <f t="shared" si="312"/>
        <v/>
      </c>
      <c r="L1418" t="b">
        <f t="shared" si="302"/>
        <v>1</v>
      </c>
      <c r="M1418" t="str">
        <f t="shared" si="310"/>
        <v>Dalton</v>
      </c>
      <c r="N1418">
        <f t="shared" si="303"/>
        <v>155</v>
      </c>
      <c r="O1418" t="b">
        <f t="shared" si="304"/>
        <v>0</v>
      </c>
      <c r="P1418" t="str">
        <f t="shared" si="305"/>
        <v/>
      </c>
      <c r="Q1418" t="str">
        <f t="shared" ca="1" si="306"/>
        <v/>
      </c>
      <c r="W1418">
        <v>21380</v>
      </c>
      <c r="Z1418" t="str">
        <f t="shared" si="311"/>
        <v/>
      </c>
    </row>
    <row r="1419" spans="1:26" x14ac:dyDescent="0.2">
      <c r="A1419" s="1"/>
      <c r="B1419" s="1"/>
      <c r="C1419" s="1"/>
      <c r="D1419" s="1"/>
      <c r="E1419" s="1" t="s">
        <v>8</v>
      </c>
      <c r="F1419" s="1" t="s">
        <v>9</v>
      </c>
      <c r="G1419" s="1" t="s">
        <v>1370</v>
      </c>
      <c r="H1419">
        <f t="shared" si="308"/>
        <v>11</v>
      </c>
      <c r="I1419">
        <f>IF(ISBLANK(A1419),I1418/1,LOOKUP(Sheet1!G1419,FIPS!A$3:A$55,FIPS!C$3:C$55))</f>
        <v>13</v>
      </c>
      <c r="J1419" t="b">
        <f t="shared" si="301"/>
        <v>0</v>
      </c>
      <c r="K1419" t="str">
        <f t="shared" si="312"/>
        <v/>
      </c>
      <c r="L1419" t="b">
        <f t="shared" si="302"/>
        <v>0</v>
      </c>
      <c r="M1419" t="str">
        <f t="shared" si="310"/>
        <v/>
      </c>
      <c r="N1419">
        <f t="shared" si="303"/>
        <v>155</v>
      </c>
      <c r="O1419" t="b">
        <f t="shared" si="304"/>
        <v>1</v>
      </c>
      <c r="P1419">
        <f t="shared" si="305"/>
        <v>1</v>
      </c>
      <c r="Q1419" t="str">
        <f t="shared" ca="1" si="306"/>
        <v>015</v>
      </c>
      <c r="W1419">
        <v>99999</v>
      </c>
      <c r="Z1419" t="str">
        <f t="shared" si="311"/>
        <v/>
      </c>
    </row>
    <row r="1420" spans="1:26" x14ac:dyDescent="0.2">
      <c r="A1420" s="1"/>
      <c r="B1420" s="1" t="s">
        <v>818</v>
      </c>
      <c r="C1420" s="1" t="s">
        <v>17</v>
      </c>
      <c r="D1420" s="1" t="s">
        <v>18</v>
      </c>
      <c r="E1420" s="1" t="s">
        <v>8</v>
      </c>
      <c r="F1420" s="1" t="s">
        <v>9</v>
      </c>
      <c r="G1420" s="1" t="s">
        <v>196</v>
      </c>
      <c r="H1420">
        <f t="shared" si="308"/>
        <v>11</v>
      </c>
      <c r="I1420">
        <f>IF(ISBLANK(A1420),I1419/1,LOOKUP(Sheet1!G1420,FIPS!A$3:A$55,FIPS!C$3:C$55))</f>
        <v>13</v>
      </c>
      <c r="J1420" t="b">
        <f t="shared" si="301"/>
        <v>1</v>
      </c>
      <c r="K1420" t="str">
        <f t="shared" si="312"/>
        <v>Wilcox</v>
      </c>
      <c r="L1420" t="b">
        <f t="shared" si="302"/>
        <v>0</v>
      </c>
      <c r="M1420" t="str">
        <f t="shared" si="310"/>
        <v/>
      </c>
      <c r="N1420">
        <f t="shared" si="303"/>
        <v>156</v>
      </c>
      <c r="O1420" t="b">
        <f t="shared" si="304"/>
        <v>0</v>
      </c>
      <c r="P1420" t="str">
        <f t="shared" si="305"/>
        <v/>
      </c>
      <c r="Q1420" t="str">
        <f t="shared" ca="1" si="306"/>
        <v/>
      </c>
      <c r="T1420">
        <v>315</v>
      </c>
      <c r="U1420">
        <v>6</v>
      </c>
      <c r="V1420">
        <v>0</v>
      </c>
      <c r="Z1420" t="str">
        <f t="shared" si="311"/>
        <v/>
      </c>
    </row>
    <row r="1421" spans="1:26" x14ac:dyDescent="0.2">
      <c r="A1421" s="1"/>
      <c r="B1421" s="1" t="s">
        <v>613</v>
      </c>
      <c r="C1421" s="1" t="s">
        <v>17</v>
      </c>
      <c r="D1421" s="1" t="s">
        <v>18</v>
      </c>
      <c r="E1421" s="1" t="s">
        <v>8</v>
      </c>
      <c r="F1421" s="1" t="s">
        <v>9</v>
      </c>
      <c r="G1421" s="1" t="s">
        <v>1371</v>
      </c>
      <c r="H1421">
        <f t="shared" si="308"/>
        <v>11</v>
      </c>
      <c r="I1421">
        <f>IF(ISBLANK(A1421),I1420/1,LOOKUP(Sheet1!G1421,FIPS!A$3:A$55,FIPS!C$3:C$55))</f>
        <v>13</v>
      </c>
      <c r="J1421" t="b">
        <f t="shared" si="301"/>
        <v>1</v>
      </c>
      <c r="K1421" t="str">
        <f t="shared" si="312"/>
        <v>Wilkes</v>
      </c>
      <c r="L1421" t="b">
        <f t="shared" si="302"/>
        <v>0</v>
      </c>
      <c r="M1421" t="str">
        <f t="shared" si="310"/>
        <v/>
      </c>
      <c r="N1421">
        <f t="shared" si="303"/>
        <v>157</v>
      </c>
      <c r="O1421" t="b">
        <f t="shared" si="304"/>
        <v>0</v>
      </c>
      <c r="P1421" t="str">
        <f t="shared" si="305"/>
        <v/>
      </c>
      <c r="Q1421" t="str">
        <f t="shared" ca="1" si="306"/>
        <v/>
      </c>
      <c r="T1421">
        <v>317</v>
      </c>
      <c r="U1421">
        <v>6</v>
      </c>
      <c r="V1421">
        <v>0</v>
      </c>
      <c r="Z1421" t="str">
        <f t="shared" si="311"/>
        <v/>
      </c>
    </row>
    <row r="1422" spans="1:26" x14ac:dyDescent="0.2">
      <c r="A1422" s="1"/>
      <c r="B1422" s="1" t="s">
        <v>849</v>
      </c>
      <c r="C1422" s="1" t="s">
        <v>17</v>
      </c>
      <c r="D1422" s="1" t="s">
        <v>18</v>
      </c>
      <c r="E1422" s="1" t="s">
        <v>8</v>
      </c>
      <c r="F1422" s="1" t="s">
        <v>9</v>
      </c>
      <c r="G1422" s="1" t="s">
        <v>1372</v>
      </c>
      <c r="H1422">
        <f t="shared" ref="H1422:H1485" si="313">IF(ISBLANK(A1422),H1421/1,A1422)</f>
        <v>11</v>
      </c>
      <c r="I1422">
        <f>IF(ISBLANK(A1422),I1421/1,LOOKUP(Sheet1!G1422,FIPS!A$3:A$55,FIPS!C$3:C$55))</f>
        <v>13</v>
      </c>
      <c r="J1422" t="b">
        <f t="shared" si="301"/>
        <v>1</v>
      </c>
      <c r="K1422" t="str">
        <f t="shared" si="312"/>
        <v>Wilkinson</v>
      </c>
      <c r="L1422" t="b">
        <f t="shared" si="302"/>
        <v>0</v>
      </c>
      <c r="M1422" t="str">
        <f t="shared" si="310"/>
        <v/>
      </c>
      <c r="N1422">
        <f t="shared" si="303"/>
        <v>158</v>
      </c>
      <c r="O1422" t="b">
        <f t="shared" si="304"/>
        <v>0</v>
      </c>
      <c r="P1422" t="str">
        <f t="shared" si="305"/>
        <v/>
      </c>
      <c r="Q1422" t="str">
        <f t="shared" ca="1" si="306"/>
        <v/>
      </c>
      <c r="T1422">
        <v>319</v>
      </c>
      <c r="U1422">
        <v>6</v>
      </c>
      <c r="V1422">
        <v>0</v>
      </c>
      <c r="Z1422" t="str">
        <f t="shared" si="311"/>
        <v/>
      </c>
    </row>
    <row r="1423" spans="1:26" x14ac:dyDescent="0.2">
      <c r="A1423" s="1"/>
      <c r="B1423" s="1" t="s">
        <v>255</v>
      </c>
      <c r="C1423" s="1" t="s">
        <v>17</v>
      </c>
      <c r="D1423" s="1" t="s">
        <v>18</v>
      </c>
      <c r="E1423" s="1" t="s">
        <v>8</v>
      </c>
      <c r="F1423" s="1" t="s">
        <v>9</v>
      </c>
      <c r="G1423" s="1" t="s">
        <v>1373</v>
      </c>
      <c r="H1423">
        <f t="shared" si="313"/>
        <v>11</v>
      </c>
      <c r="I1423">
        <f>IF(ISBLANK(A1423),I1422/1,LOOKUP(Sheet1!G1423,FIPS!A$3:A$55,FIPS!C$3:C$55))</f>
        <v>13</v>
      </c>
      <c r="J1423" t="b">
        <f t="shared" si="301"/>
        <v>1</v>
      </c>
      <c r="K1423" t="str">
        <f t="shared" si="312"/>
        <v>Worth</v>
      </c>
      <c r="L1423" t="b">
        <f t="shared" si="302"/>
        <v>0</v>
      </c>
      <c r="M1423" t="str">
        <f t="shared" si="310"/>
        <v/>
      </c>
      <c r="N1423">
        <f t="shared" si="303"/>
        <v>159</v>
      </c>
      <c r="O1423" t="b">
        <f t="shared" si="304"/>
        <v>0</v>
      </c>
      <c r="P1423" t="str">
        <f t="shared" si="305"/>
        <v/>
      </c>
      <c r="Q1423" t="str">
        <f t="shared" ca="1" si="306"/>
        <v/>
      </c>
      <c r="T1423">
        <v>321</v>
      </c>
      <c r="U1423">
        <v>6</v>
      </c>
      <c r="V1423">
        <v>0</v>
      </c>
      <c r="Z1423" t="str">
        <f t="shared" si="311"/>
        <v/>
      </c>
    </row>
    <row r="1424" spans="1:26" x14ac:dyDescent="0.2">
      <c r="A1424" s="1" t="s">
        <v>1374</v>
      </c>
      <c r="B1424" s="1"/>
      <c r="C1424" s="1"/>
      <c r="D1424" s="1"/>
      <c r="E1424" s="1"/>
      <c r="F1424" s="1"/>
      <c r="G1424" s="1" t="s">
        <v>1375</v>
      </c>
      <c r="H1424" t="str">
        <f t="shared" si="313"/>
        <v>12</v>
      </c>
      <c r="I1424">
        <f>IF(ISBLANK(A1424),I1423/1,LOOKUP(Sheet1!G1424,FIPS!A$3:A$55,FIPS!C$3:C$55))</f>
        <v>15</v>
      </c>
      <c r="J1424" t="b">
        <f t="shared" si="301"/>
        <v>0</v>
      </c>
      <c r="K1424" t="str">
        <f t="shared" si="312"/>
        <v/>
      </c>
      <c r="L1424" t="b">
        <f t="shared" si="302"/>
        <v>0</v>
      </c>
      <c r="M1424" t="str">
        <f t="shared" si="310"/>
        <v/>
      </c>
      <c r="N1424" t="str">
        <f t="shared" si="303"/>
        <v/>
      </c>
      <c r="O1424" t="b">
        <f t="shared" si="304"/>
        <v>0</v>
      </c>
      <c r="P1424" t="str">
        <f t="shared" si="305"/>
        <v/>
      </c>
      <c r="Q1424" t="str">
        <f t="shared" ca="1" si="306"/>
        <v/>
      </c>
      <c r="S1424">
        <v>15</v>
      </c>
      <c r="Z1424" t="str">
        <f t="shared" si="311"/>
        <v/>
      </c>
    </row>
    <row r="1425" spans="1:26" x14ac:dyDescent="0.2">
      <c r="A1425" s="1"/>
      <c r="B1425" s="1" t="s">
        <v>2</v>
      </c>
      <c r="C1425" s="1" t="s">
        <v>17</v>
      </c>
      <c r="D1425" s="1" t="s">
        <v>18</v>
      </c>
      <c r="E1425" s="1"/>
      <c r="F1425" s="1"/>
      <c r="G1425" s="1" t="s">
        <v>1375</v>
      </c>
      <c r="H1425">
        <f t="shared" si="313"/>
        <v>12</v>
      </c>
      <c r="I1425">
        <f>IF(ISBLANK(A1425),I1424/1,LOOKUP(Sheet1!G1425,FIPS!A$3:A$55,FIPS!C$3:C$55))</f>
        <v>15</v>
      </c>
      <c r="J1425" t="b">
        <f t="shared" si="301"/>
        <v>1</v>
      </c>
      <c r="K1425" t="str">
        <f t="shared" si="312"/>
        <v>Hawaii</v>
      </c>
      <c r="L1425" t="b">
        <f t="shared" si="302"/>
        <v>0</v>
      </c>
      <c r="M1425" t="str">
        <f t="shared" si="310"/>
        <v/>
      </c>
      <c r="N1425">
        <f t="shared" si="303"/>
        <v>1</v>
      </c>
      <c r="O1425" t="b">
        <f t="shared" si="304"/>
        <v>0</v>
      </c>
      <c r="P1425" t="str">
        <f t="shared" si="305"/>
        <v/>
      </c>
      <c r="Q1425" t="str">
        <f t="shared" ca="1" si="306"/>
        <v/>
      </c>
      <c r="T1425">
        <v>1</v>
      </c>
      <c r="U1425">
        <v>3</v>
      </c>
      <c r="V1425">
        <v>0</v>
      </c>
      <c r="Z1425" t="str">
        <f t="shared" si="311"/>
        <v/>
      </c>
    </row>
    <row r="1426" spans="1:26" x14ac:dyDescent="0.2">
      <c r="A1426" s="1"/>
      <c r="B1426" s="1"/>
      <c r="C1426" s="1"/>
      <c r="D1426" s="1"/>
      <c r="E1426" s="1" t="s">
        <v>11</v>
      </c>
      <c r="F1426" s="1" t="s">
        <v>35</v>
      </c>
      <c r="G1426" s="1" t="s">
        <v>1376</v>
      </c>
      <c r="H1426">
        <f t="shared" si="313"/>
        <v>12</v>
      </c>
      <c r="I1426">
        <f>IF(ISBLANK(A1426),I1425/1,LOOKUP(Sheet1!G1426,FIPS!A$3:A$55,FIPS!C$3:C$55))</f>
        <v>15</v>
      </c>
      <c r="J1426" t="b">
        <f t="shared" si="301"/>
        <v>0</v>
      </c>
      <c r="K1426" t="str">
        <f t="shared" si="312"/>
        <v/>
      </c>
      <c r="L1426" t="b">
        <f t="shared" si="302"/>
        <v>1</v>
      </c>
      <c r="M1426" t="str">
        <f t="shared" si="310"/>
        <v>Hilo</v>
      </c>
      <c r="N1426">
        <f t="shared" si="303"/>
        <v>1</v>
      </c>
      <c r="O1426" t="b">
        <f t="shared" si="304"/>
        <v>0</v>
      </c>
      <c r="P1426" t="str">
        <f t="shared" si="305"/>
        <v/>
      </c>
      <c r="Q1426" t="str">
        <f t="shared" ca="1" si="306"/>
        <v/>
      </c>
      <c r="W1426">
        <v>14650</v>
      </c>
      <c r="Z1426" t="str">
        <f t="shared" si="311"/>
        <v/>
      </c>
    </row>
    <row r="1427" spans="1:26" x14ac:dyDescent="0.2">
      <c r="A1427" s="1"/>
      <c r="B1427" s="1"/>
      <c r="C1427" s="1"/>
      <c r="D1427" s="1"/>
      <c r="E1427" s="1" t="s">
        <v>8</v>
      </c>
      <c r="F1427" s="1" t="s">
        <v>9</v>
      </c>
      <c r="G1427" s="1" t="s">
        <v>1134</v>
      </c>
      <c r="H1427">
        <f t="shared" si="313"/>
        <v>12</v>
      </c>
      <c r="I1427">
        <f>IF(ISBLANK(A1427),I1426/1,LOOKUP(Sheet1!G1427,FIPS!A$3:A$55,FIPS!C$3:C$55))</f>
        <v>15</v>
      </c>
      <c r="J1427" t="b">
        <f t="shared" ref="J1427:J1490" si="314">NOT(ISBLANK(B1427))</f>
        <v>0</v>
      </c>
      <c r="K1427" t="str">
        <f t="shared" si="312"/>
        <v/>
      </c>
      <c r="L1427" t="b">
        <f t="shared" ref="L1427:L1490" si="315">IF(NOT(J1427),AND(NOT(ISBLANK(E1427)),E1427&lt;&gt;"999"),FALSE())</f>
        <v>0</v>
      </c>
      <c r="M1427" t="str">
        <f t="shared" si="310"/>
        <v/>
      </c>
      <c r="N1427">
        <f t="shared" si="303"/>
        <v>1</v>
      </c>
      <c r="O1427" t="b">
        <f t="shared" si="304"/>
        <v>1</v>
      </c>
      <c r="P1427">
        <v>1</v>
      </c>
      <c r="Q1427" t="str">
        <f t="shared" ca="1" si="306"/>
        <v>002</v>
      </c>
      <c r="W1427">
        <v>99999</v>
      </c>
      <c r="Z1427" t="str">
        <f t="shared" si="311"/>
        <v/>
      </c>
    </row>
    <row r="1428" spans="1:26" x14ac:dyDescent="0.2">
      <c r="A1428" s="1"/>
      <c r="B1428" s="1" t="s">
        <v>11</v>
      </c>
      <c r="C1428" s="1" t="s">
        <v>526</v>
      </c>
      <c r="D1428" s="1" t="s">
        <v>26</v>
      </c>
      <c r="E1428" s="1"/>
      <c r="F1428" s="1"/>
      <c r="G1428" s="1" t="s">
        <v>1377</v>
      </c>
      <c r="H1428">
        <f t="shared" si="313"/>
        <v>12</v>
      </c>
      <c r="I1428">
        <f>IF(ISBLANK(A1428),I1427/1,LOOKUP(Sheet1!G1428,FIPS!A$3:A$55,FIPS!C$3:C$55))</f>
        <v>15</v>
      </c>
      <c r="J1428" t="b">
        <f t="shared" si="314"/>
        <v>1</v>
      </c>
      <c r="K1428" t="str">
        <f t="shared" si="312"/>
        <v>Honolulu</v>
      </c>
      <c r="L1428" t="b">
        <f t="shared" si="315"/>
        <v>0</v>
      </c>
      <c r="M1428" t="str">
        <f t="shared" si="310"/>
        <v/>
      </c>
      <c r="N1428">
        <f t="shared" ref="N1428:N1491" si="316">IF(ISBLANK(A1428),IF(ISBLANK(B1428),N1427,B1428/1),"")</f>
        <v>2</v>
      </c>
      <c r="O1428" t="b">
        <f t="shared" ref="O1428:O1491" si="317">AND(ISNUMBER(N1428),E1428="999",NOT(J1428))</f>
        <v>0</v>
      </c>
      <c r="P1428" t="str">
        <f t="shared" ref="P1428:P1491" si="318">IF(O1428,17-MATCH(N1428-1,N1410:N1427),"")</f>
        <v/>
      </c>
      <c r="Q1428" t="str">
        <f t="shared" ref="Q1428:Q1491" ca="1" si="319">IF(O1428,_xlfn.TEXTJOIN(",",TRUE,INDIRECT(_xlfn.CONCAT("E",(ROW()-P1428),":E",(ROW()-1)),TRUE)),"")</f>
        <v/>
      </c>
      <c r="T1428">
        <v>3</v>
      </c>
      <c r="U1428">
        <v>1</v>
      </c>
      <c r="V1428">
        <v>3320</v>
      </c>
      <c r="Z1428" t="str">
        <f t="shared" si="311"/>
        <v/>
      </c>
    </row>
    <row r="1429" spans="1:26" x14ac:dyDescent="0.2">
      <c r="A1429" s="1"/>
      <c r="B1429" s="1"/>
      <c r="C1429" s="1"/>
      <c r="D1429" s="1"/>
      <c r="E1429" s="1" t="s">
        <v>2</v>
      </c>
      <c r="F1429" s="1" t="s">
        <v>6</v>
      </c>
      <c r="G1429" s="1" t="s">
        <v>1378</v>
      </c>
      <c r="H1429">
        <f t="shared" si="313"/>
        <v>12</v>
      </c>
      <c r="I1429">
        <f>IF(ISBLANK(A1429),I1428/1,LOOKUP(Sheet1!G1429,FIPS!A$3:A$55,FIPS!C$3:C$55))</f>
        <v>15</v>
      </c>
      <c r="J1429" t="b">
        <f t="shared" si="314"/>
        <v>0</v>
      </c>
      <c r="K1429" t="str">
        <f t="shared" si="312"/>
        <v/>
      </c>
      <c r="L1429" t="b">
        <f t="shared" si="315"/>
        <v>1</v>
      </c>
      <c r="M1429" t="str">
        <f t="shared" si="310"/>
        <v>Ewa Beach</v>
      </c>
      <c r="N1429">
        <f t="shared" si="316"/>
        <v>2</v>
      </c>
      <c r="O1429" t="b">
        <f t="shared" si="317"/>
        <v>0</v>
      </c>
      <c r="P1429" t="str">
        <f t="shared" si="318"/>
        <v/>
      </c>
      <c r="Q1429" t="str">
        <f t="shared" ca="1" si="319"/>
        <v/>
      </c>
      <c r="W1429">
        <v>7450</v>
      </c>
      <c r="Z1429" t="str">
        <f t="shared" si="311"/>
        <v/>
      </c>
    </row>
    <row r="1430" spans="1:26" x14ac:dyDescent="0.2">
      <c r="A1430" s="1"/>
      <c r="B1430" s="1"/>
      <c r="C1430" s="1"/>
      <c r="D1430" s="1"/>
      <c r="E1430" s="1" t="s">
        <v>16</v>
      </c>
      <c r="F1430" s="1" t="s">
        <v>18</v>
      </c>
      <c r="G1430" s="1" t="s">
        <v>1377</v>
      </c>
      <c r="H1430">
        <f t="shared" si="313"/>
        <v>12</v>
      </c>
      <c r="I1430">
        <f>IF(ISBLANK(A1430),I1429/1,LOOKUP(Sheet1!G1430,FIPS!A$3:A$55,FIPS!C$3:C$55))</f>
        <v>15</v>
      </c>
      <c r="J1430" t="b">
        <f t="shared" si="314"/>
        <v>0</v>
      </c>
      <c r="K1430" t="str">
        <f t="shared" si="312"/>
        <v/>
      </c>
      <c r="L1430" t="b">
        <f t="shared" si="315"/>
        <v>1</v>
      </c>
      <c r="M1430" t="str">
        <f t="shared" si="310"/>
        <v>Honolulu</v>
      </c>
      <c r="N1430">
        <f t="shared" si="316"/>
        <v>2</v>
      </c>
      <c r="O1430" t="b">
        <f t="shared" si="317"/>
        <v>0</v>
      </c>
      <c r="P1430" t="str">
        <f t="shared" si="318"/>
        <v/>
      </c>
      <c r="Q1430" t="str">
        <f t="shared" ca="1" si="319"/>
        <v/>
      </c>
      <c r="W1430">
        <v>17000</v>
      </c>
      <c r="Z1430" t="str">
        <f t="shared" si="311"/>
        <v/>
      </c>
    </row>
    <row r="1431" spans="1:26" x14ac:dyDescent="0.2">
      <c r="A1431" s="1"/>
      <c r="B1431" s="1"/>
      <c r="C1431" s="1"/>
      <c r="D1431" s="1"/>
      <c r="E1431" s="1" t="s">
        <v>24</v>
      </c>
      <c r="F1431" s="1" t="s">
        <v>35</v>
      </c>
      <c r="G1431" s="1" t="s">
        <v>1379</v>
      </c>
      <c r="H1431">
        <f t="shared" si="313"/>
        <v>12</v>
      </c>
      <c r="I1431">
        <f>IF(ISBLANK(A1431),I1430/1,LOOKUP(Sheet1!G1431,FIPS!A$3:A$55,FIPS!C$3:C$55))</f>
        <v>15</v>
      </c>
      <c r="J1431" t="b">
        <f t="shared" si="314"/>
        <v>0</v>
      </c>
      <c r="K1431" t="str">
        <f t="shared" si="312"/>
        <v/>
      </c>
      <c r="L1431" t="b">
        <f t="shared" si="315"/>
        <v>1</v>
      </c>
      <c r="M1431" t="str">
        <f t="shared" si="310"/>
        <v>Kailua</v>
      </c>
      <c r="N1431">
        <f t="shared" si="316"/>
        <v>2</v>
      </c>
      <c r="O1431" t="b">
        <f t="shared" si="317"/>
        <v>0</v>
      </c>
      <c r="P1431" t="str">
        <f t="shared" si="318"/>
        <v/>
      </c>
      <c r="Q1431" t="str">
        <f t="shared" ca="1" si="319"/>
        <v/>
      </c>
      <c r="W1431">
        <v>23150</v>
      </c>
      <c r="Z1431" t="str">
        <f t="shared" si="311"/>
        <v/>
      </c>
    </row>
    <row r="1432" spans="1:26" x14ac:dyDescent="0.2">
      <c r="A1432" s="1"/>
      <c r="B1432" s="1"/>
      <c r="C1432" s="1"/>
      <c r="D1432" s="1"/>
      <c r="E1432" s="1" t="s">
        <v>28</v>
      </c>
      <c r="F1432" s="1" t="s">
        <v>35</v>
      </c>
      <c r="G1432" s="1" t="s">
        <v>1380</v>
      </c>
      <c r="H1432">
        <f t="shared" si="313"/>
        <v>12</v>
      </c>
      <c r="I1432">
        <f>IF(ISBLANK(A1432),I1431/1,LOOKUP(Sheet1!G1432,FIPS!A$3:A$55,FIPS!C$3:C$55))</f>
        <v>15</v>
      </c>
      <c r="J1432" t="b">
        <f t="shared" si="314"/>
        <v>0</v>
      </c>
      <c r="K1432" t="str">
        <f t="shared" si="312"/>
        <v/>
      </c>
      <c r="L1432" t="b">
        <f t="shared" si="315"/>
        <v>1</v>
      </c>
      <c r="M1432" t="str">
        <f t="shared" si="310"/>
        <v>Kaneohe</v>
      </c>
      <c r="N1432">
        <f t="shared" si="316"/>
        <v>2</v>
      </c>
      <c r="O1432" t="b">
        <f t="shared" si="317"/>
        <v>0</v>
      </c>
      <c r="P1432" t="str">
        <f t="shared" si="318"/>
        <v/>
      </c>
      <c r="Q1432" t="str">
        <f t="shared" ca="1" si="319"/>
        <v/>
      </c>
      <c r="W1432">
        <v>28250</v>
      </c>
      <c r="Z1432" t="str">
        <f t="shared" si="311"/>
        <v/>
      </c>
    </row>
    <row r="1433" spans="1:26" x14ac:dyDescent="0.2">
      <c r="A1433" s="1"/>
      <c r="B1433" s="1"/>
      <c r="C1433" s="1"/>
      <c r="D1433" s="1"/>
      <c r="E1433" s="1" t="s">
        <v>30</v>
      </c>
      <c r="F1433" s="1" t="s">
        <v>35</v>
      </c>
      <c r="G1433" s="1" t="s">
        <v>1381</v>
      </c>
      <c r="H1433">
        <f t="shared" si="313"/>
        <v>12</v>
      </c>
      <c r="I1433">
        <f>IF(ISBLANK(A1433),I1432/1,LOOKUP(Sheet1!G1433,FIPS!A$3:A$55,FIPS!C$3:C$55))</f>
        <v>15</v>
      </c>
      <c r="J1433" t="b">
        <f t="shared" si="314"/>
        <v>0</v>
      </c>
      <c r="K1433" t="str">
        <f t="shared" si="312"/>
        <v/>
      </c>
      <c r="L1433" t="b">
        <f t="shared" si="315"/>
        <v>1</v>
      </c>
      <c r="M1433" t="str">
        <f t="shared" si="310"/>
        <v>Mililanl Town</v>
      </c>
      <c r="N1433">
        <f t="shared" si="316"/>
        <v>2</v>
      </c>
      <c r="O1433" t="b">
        <f t="shared" si="317"/>
        <v>0</v>
      </c>
      <c r="P1433" t="str">
        <f t="shared" si="318"/>
        <v/>
      </c>
      <c r="Q1433" t="str">
        <f t="shared" ca="1" si="319"/>
        <v/>
      </c>
      <c r="W1433">
        <v>51050</v>
      </c>
      <c r="Z1433" t="str">
        <f t="shared" si="311"/>
        <v/>
      </c>
    </row>
    <row r="1434" spans="1:26" x14ac:dyDescent="0.2">
      <c r="A1434" s="1"/>
      <c r="B1434" s="1"/>
      <c r="C1434" s="1"/>
      <c r="D1434" s="1"/>
      <c r="E1434" s="1" t="s">
        <v>32</v>
      </c>
      <c r="F1434" s="1" t="s">
        <v>35</v>
      </c>
      <c r="G1434" s="1" t="s">
        <v>1382</v>
      </c>
      <c r="H1434">
        <f t="shared" si="313"/>
        <v>12</v>
      </c>
      <c r="I1434">
        <f>IF(ISBLANK(A1434),I1433/1,LOOKUP(Sheet1!G1434,FIPS!A$3:A$55,FIPS!C$3:C$55))</f>
        <v>15</v>
      </c>
      <c r="J1434" t="b">
        <f t="shared" si="314"/>
        <v>0</v>
      </c>
      <c r="K1434" t="str">
        <f t="shared" si="312"/>
        <v/>
      </c>
      <c r="L1434" t="b">
        <f t="shared" si="315"/>
        <v>1</v>
      </c>
      <c r="M1434" t="str">
        <f t="shared" si="310"/>
        <v>Pearl City</v>
      </c>
      <c r="N1434">
        <f t="shared" si="316"/>
        <v>2</v>
      </c>
      <c r="O1434" t="b">
        <f t="shared" si="317"/>
        <v>0</v>
      </c>
      <c r="P1434" t="str">
        <f t="shared" si="318"/>
        <v/>
      </c>
      <c r="Q1434" t="str">
        <f t="shared" ca="1" si="319"/>
        <v/>
      </c>
      <c r="W1434">
        <v>62600</v>
      </c>
      <c r="Z1434" t="str">
        <f t="shared" si="311"/>
        <v/>
      </c>
    </row>
    <row r="1435" spans="1:26" x14ac:dyDescent="0.2">
      <c r="A1435" s="1"/>
      <c r="B1435" s="1"/>
      <c r="C1435" s="1"/>
      <c r="D1435" s="1"/>
      <c r="E1435" s="1" t="s">
        <v>39</v>
      </c>
      <c r="F1435" s="1" t="s">
        <v>6</v>
      </c>
      <c r="G1435" s="1" t="s">
        <v>1383</v>
      </c>
      <c r="H1435">
        <f t="shared" si="313"/>
        <v>12</v>
      </c>
      <c r="I1435">
        <f>IF(ISBLANK(A1435),I1434/1,LOOKUP(Sheet1!G1435,FIPS!A$3:A$55,FIPS!C$3:C$55))</f>
        <v>15</v>
      </c>
      <c r="J1435" t="b">
        <f t="shared" si="314"/>
        <v>0</v>
      </c>
      <c r="K1435" t="str">
        <f t="shared" si="312"/>
        <v/>
      </c>
      <c r="L1435" t="b">
        <f t="shared" si="315"/>
        <v>1</v>
      </c>
      <c r="M1435" t="str">
        <f t="shared" si="310"/>
        <v>Schofield Barracks</v>
      </c>
      <c r="N1435">
        <f t="shared" si="316"/>
        <v>2</v>
      </c>
      <c r="O1435" t="b">
        <f t="shared" si="317"/>
        <v>0</v>
      </c>
      <c r="P1435" t="str">
        <f t="shared" si="318"/>
        <v/>
      </c>
      <c r="Q1435" t="str">
        <f t="shared" ca="1" si="319"/>
        <v/>
      </c>
      <c r="W1435">
        <v>69050</v>
      </c>
      <c r="Z1435" t="str">
        <f t="shared" si="311"/>
        <v/>
      </c>
    </row>
    <row r="1436" spans="1:26" x14ac:dyDescent="0.2">
      <c r="A1436" s="1"/>
      <c r="B1436" s="1"/>
      <c r="C1436" s="1"/>
      <c r="D1436" s="1"/>
      <c r="E1436" s="1" t="s">
        <v>14</v>
      </c>
      <c r="F1436" s="1" t="s">
        <v>6</v>
      </c>
      <c r="G1436" s="1" t="s">
        <v>1384</v>
      </c>
      <c r="H1436">
        <f t="shared" si="313"/>
        <v>12</v>
      </c>
      <c r="I1436">
        <f>IF(ISBLANK(A1436),I1435/1,LOOKUP(Sheet1!G1436,FIPS!A$3:A$55,FIPS!C$3:C$55))</f>
        <v>15</v>
      </c>
      <c r="J1436" t="b">
        <f t="shared" si="314"/>
        <v>0</v>
      </c>
      <c r="K1436" t="str">
        <f t="shared" si="312"/>
        <v/>
      </c>
      <c r="L1436" t="b">
        <f t="shared" si="315"/>
        <v>1</v>
      </c>
      <c r="M1436" t="str">
        <f t="shared" si="310"/>
        <v>Wahiawa</v>
      </c>
      <c r="N1436">
        <f t="shared" si="316"/>
        <v>2</v>
      </c>
      <c r="O1436" t="b">
        <f t="shared" si="317"/>
        <v>0</v>
      </c>
      <c r="P1436" t="str">
        <f t="shared" si="318"/>
        <v/>
      </c>
      <c r="Q1436" t="str">
        <f t="shared" ca="1" si="319"/>
        <v/>
      </c>
      <c r="W1436">
        <v>72650</v>
      </c>
      <c r="Z1436" t="str">
        <f t="shared" si="311"/>
        <v/>
      </c>
    </row>
    <row r="1437" spans="1:26" x14ac:dyDescent="0.2">
      <c r="A1437" s="1"/>
      <c r="B1437" s="1"/>
      <c r="C1437" s="1"/>
      <c r="D1437" s="1"/>
      <c r="E1437" s="1" t="s">
        <v>33</v>
      </c>
      <c r="F1437" s="1" t="s">
        <v>35</v>
      </c>
      <c r="G1437" s="1" t="s">
        <v>4868</v>
      </c>
      <c r="H1437">
        <f t="shared" si="313"/>
        <v>12</v>
      </c>
      <c r="I1437">
        <f>IF(ISBLANK(A1437),I1436/1,LOOKUP(Sheet1!G1437,FIPS!A$3:A$55,FIPS!C$3:C$55))</f>
        <v>15</v>
      </c>
      <c r="J1437" t="b">
        <f t="shared" si="314"/>
        <v>0</v>
      </c>
      <c r="K1437" t="str">
        <f t="shared" si="312"/>
        <v/>
      </c>
      <c r="L1437" t="b">
        <f t="shared" si="315"/>
        <v>1</v>
      </c>
      <c r="M1437" t="str">
        <f t="shared" si="310"/>
        <v>Waipahu</v>
      </c>
      <c r="N1437">
        <f t="shared" si="316"/>
        <v>2</v>
      </c>
      <c r="O1437" t="b">
        <f t="shared" si="317"/>
        <v>0</v>
      </c>
      <c r="P1437" t="str">
        <f t="shared" si="318"/>
        <v/>
      </c>
      <c r="Q1437" t="str">
        <f t="shared" ca="1" si="319"/>
        <v/>
      </c>
      <c r="W1437">
        <v>79700</v>
      </c>
      <c r="Z1437" t="str">
        <f t="shared" si="311"/>
        <v/>
      </c>
    </row>
    <row r="1438" spans="1:26" x14ac:dyDescent="0.2">
      <c r="A1438" s="1"/>
      <c r="B1438" s="1"/>
      <c r="C1438" s="1"/>
      <c r="D1438" s="1"/>
      <c r="E1438" s="1" t="s">
        <v>8</v>
      </c>
      <c r="F1438" s="1" t="s">
        <v>9</v>
      </c>
      <c r="G1438" s="1" t="s">
        <v>1134</v>
      </c>
      <c r="H1438">
        <f t="shared" si="313"/>
        <v>12</v>
      </c>
      <c r="I1438">
        <f>IF(ISBLANK(A1438),I1437/1,LOOKUP(Sheet1!G1438,FIPS!A$3:A$55,FIPS!C$3:C$55))</f>
        <v>15</v>
      </c>
      <c r="J1438" t="b">
        <f t="shared" si="314"/>
        <v>0</v>
      </c>
      <c r="K1438" t="str">
        <f t="shared" si="312"/>
        <v/>
      </c>
      <c r="L1438" t="b">
        <f t="shared" si="315"/>
        <v>0</v>
      </c>
      <c r="M1438" t="str">
        <f t="shared" si="310"/>
        <v/>
      </c>
      <c r="N1438">
        <f t="shared" si="316"/>
        <v>2</v>
      </c>
      <c r="O1438" t="b">
        <f t="shared" si="317"/>
        <v>1</v>
      </c>
      <c r="P1438">
        <v>9</v>
      </c>
      <c r="Q1438" t="str">
        <f t="shared" ca="1" si="319"/>
        <v>001,003,005,006,007,008,009,010,012</v>
      </c>
      <c r="W1438">
        <v>99999</v>
      </c>
      <c r="Z1438" t="str">
        <f t="shared" si="311"/>
        <v/>
      </c>
    </row>
    <row r="1439" spans="1:26" x14ac:dyDescent="0.2">
      <c r="A1439" s="1"/>
      <c r="B1439" s="1" t="s">
        <v>16</v>
      </c>
      <c r="C1439" s="1" t="s">
        <v>17</v>
      </c>
      <c r="D1439" s="1" t="s">
        <v>18</v>
      </c>
      <c r="E1439" s="1" t="s">
        <v>8</v>
      </c>
      <c r="F1439" s="1" t="s">
        <v>9</v>
      </c>
      <c r="G1439" s="1" t="s">
        <v>1385</v>
      </c>
      <c r="H1439">
        <f t="shared" si="313"/>
        <v>12</v>
      </c>
      <c r="I1439">
        <f>IF(ISBLANK(A1439),I1438/1,LOOKUP(Sheet1!G1439,FIPS!A$3:A$55,FIPS!C$3:C$55))</f>
        <v>15</v>
      </c>
      <c r="J1439" t="b">
        <f t="shared" si="314"/>
        <v>1</v>
      </c>
      <c r="K1439" t="str">
        <f t="shared" si="312"/>
        <v>Kal awao</v>
      </c>
      <c r="L1439" t="b">
        <f t="shared" si="315"/>
        <v>0</v>
      </c>
      <c r="M1439" t="str">
        <f t="shared" si="310"/>
        <v/>
      </c>
      <c r="N1439">
        <f t="shared" si="316"/>
        <v>3</v>
      </c>
      <c r="O1439" t="b">
        <f t="shared" si="317"/>
        <v>0</v>
      </c>
      <c r="P1439" t="str">
        <f t="shared" si="318"/>
        <v/>
      </c>
      <c r="Q1439" t="str">
        <f t="shared" ca="1" si="319"/>
        <v/>
      </c>
      <c r="T1439">
        <v>5</v>
      </c>
      <c r="U1439">
        <v>6</v>
      </c>
      <c r="V1439">
        <v>0</v>
      </c>
      <c r="Z1439" t="str">
        <f t="shared" si="311"/>
        <v/>
      </c>
    </row>
    <row r="1440" spans="1:26" x14ac:dyDescent="0.2">
      <c r="A1440" s="1"/>
      <c r="B1440" s="1" t="s">
        <v>22</v>
      </c>
      <c r="C1440" s="1" t="s">
        <v>17</v>
      </c>
      <c r="D1440" s="1" t="s">
        <v>18</v>
      </c>
      <c r="E1440" s="1" t="s">
        <v>8</v>
      </c>
      <c r="F1440" s="1" t="s">
        <v>9</v>
      </c>
      <c r="G1440" s="1" t="s">
        <v>1386</v>
      </c>
      <c r="H1440">
        <f t="shared" si="313"/>
        <v>12</v>
      </c>
      <c r="I1440">
        <f>IF(ISBLANK(A1440),I1439/1,LOOKUP(Sheet1!G1440,FIPS!A$3:A$55,FIPS!C$3:C$55))</f>
        <v>15</v>
      </c>
      <c r="J1440" t="b">
        <f t="shared" si="314"/>
        <v>1</v>
      </c>
      <c r="K1440" t="str">
        <f t="shared" si="312"/>
        <v>Kaua i</v>
      </c>
      <c r="L1440" t="b">
        <f t="shared" si="315"/>
        <v>0</v>
      </c>
      <c r="M1440" t="str">
        <f t="shared" si="310"/>
        <v/>
      </c>
      <c r="N1440">
        <f t="shared" si="316"/>
        <v>4</v>
      </c>
      <c r="O1440" t="b">
        <f t="shared" si="317"/>
        <v>0</v>
      </c>
      <c r="P1440" t="str">
        <f t="shared" si="318"/>
        <v/>
      </c>
      <c r="Q1440" t="str">
        <f t="shared" ca="1" si="319"/>
        <v/>
      </c>
      <c r="T1440">
        <v>7</v>
      </c>
      <c r="U1440">
        <v>4</v>
      </c>
      <c r="V1440">
        <v>0</v>
      </c>
      <c r="Z1440" t="str">
        <f t="shared" si="311"/>
        <v/>
      </c>
    </row>
    <row r="1441" spans="1:26" x14ac:dyDescent="0.2">
      <c r="A1441" s="1"/>
      <c r="B1441" s="1" t="s">
        <v>24</v>
      </c>
      <c r="C1441" s="1" t="s">
        <v>17</v>
      </c>
      <c r="D1441" s="1" t="s">
        <v>18</v>
      </c>
      <c r="E1441" s="1"/>
      <c r="F1441" s="1"/>
      <c r="G1441" s="1" t="s">
        <v>1387</v>
      </c>
      <c r="H1441">
        <f t="shared" si="313"/>
        <v>12</v>
      </c>
      <c r="I1441">
        <f>IF(ISBLANK(A1441),I1440/1,LOOKUP(Sheet1!G1441,FIPS!A$3:A$55,FIPS!C$3:C$55))</f>
        <v>15</v>
      </c>
      <c r="J1441" t="b">
        <f t="shared" si="314"/>
        <v>1</v>
      </c>
      <c r="K1441" t="str">
        <f t="shared" si="312"/>
        <v>Maui</v>
      </c>
      <c r="L1441" t="b">
        <f t="shared" si="315"/>
        <v>0</v>
      </c>
      <c r="M1441" t="str">
        <f t="shared" si="310"/>
        <v/>
      </c>
      <c r="N1441">
        <f t="shared" si="316"/>
        <v>5</v>
      </c>
      <c r="O1441" t="b">
        <f t="shared" si="317"/>
        <v>0</v>
      </c>
      <c r="P1441" t="str">
        <f t="shared" si="318"/>
        <v/>
      </c>
      <c r="Q1441" t="str">
        <f t="shared" ca="1" si="319"/>
        <v/>
      </c>
      <c r="T1441">
        <v>9</v>
      </c>
      <c r="U1441">
        <v>3</v>
      </c>
      <c r="V1441">
        <v>0</v>
      </c>
      <c r="Z1441" t="str">
        <f t="shared" si="311"/>
        <v/>
      </c>
    </row>
    <row r="1442" spans="1:26" x14ac:dyDescent="0.2">
      <c r="A1442" s="1"/>
      <c r="B1442" s="1"/>
      <c r="C1442" s="1"/>
      <c r="D1442" s="1"/>
      <c r="E1442" s="1" t="s">
        <v>22</v>
      </c>
      <c r="F1442" s="1" t="s">
        <v>6</v>
      </c>
      <c r="G1442" s="1" t="s">
        <v>1388</v>
      </c>
      <c r="H1442">
        <f t="shared" si="313"/>
        <v>12</v>
      </c>
      <c r="I1442">
        <f>IF(ISBLANK(A1442),I1441/1,LOOKUP(Sheet1!G1442,FIPS!A$3:A$55,FIPS!C$3:C$55))</f>
        <v>15</v>
      </c>
      <c r="J1442" t="b">
        <f t="shared" si="314"/>
        <v>0</v>
      </c>
      <c r="K1442" t="str">
        <f t="shared" si="312"/>
        <v/>
      </c>
      <c r="L1442" t="b">
        <f t="shared" si="315"/>
        <v>1</v>
      </c>
      <c r="M1442" t="str">
        <f t="shared" si="310"/>
        <v>Kahului</v>
      </c>
      <c r="N1442">
        <f t="shared" si="316"/>
        <v>5</v>
      </c>
      <c r="O1442" t="b">
        <f t="shared" si="317"/>
        <v>0</v>
      </c>
      <c r="P1442" t="str">
        <f t="shared" si="318"/>
        <v/>
      </c>
      <c r="Q1442" t="str">
        <f t="shared" ca="1" si="319"/>
        <v/>
      </c>
      <c r="W1442">
        <v>22700</v>
      </c>
      <c r="Z1442" t="str">
        <f t="shared" si="311"/>
        <v/>
      </c>
    </row>
    <row r="1443" spans="1:26" x14ac:dyDescent="0.2">
      <c r="A1443" s="1"/>
      <c r="B1443" s="1"/>
      <c r="C1443" s="1"/>
      <c r="D1443" s="1"/>
      <c r="E1443" s="1" t="s">
        <v>42</v>
      </c>
      <c r="F1443" s="1" t="s">
        <v>6</v>
      </c>
      <c r="G1443" s="1" t="s">
        <v>1389</v>
      </c>
      <c r="H1443">
        <f t="shared" si="313"/>
        <v>12</v>
      </c>
      <c r="I1443">
        <f>IF(ISBLANK(A1443),I1442/1,LOOKUP(Sheet1!G1443,FIPS!A$3:A$55,FIPS!C$3:C$55))</f>
        <v>15</v>
      </c>
      <c r="J1443" t="b">
        <f t="shared" si="314"/>
        <v>0</v>
      </c>
      <c r="K1443" t="str">
        <f t="shared" si="312"/>
        <v/>
      </c>
      <c r="L1443" t="b">
        <f t="shared" si="315"/>
        <v>1</v>
      </c>
      <c r="M1443" t="str">
        <f t="shared" si="310"/>
        <v>Wailuku</v>
      </c>
      <c r="N1443">
        <f t="shared" si="316"/>
        <v>5</v>
      </c>
      <c r="O1443" t="b">
        <f t="shared" si="317"/>
        <v>0</v>
      </c>
      <c r="P1443" t="str">
        <f t="shared" si="318"/>
        <v/>
      </c>
      <c r="Q1443" t="str">
        <f t="shared" ca="1" si="319"/>
        <v/>
      </c>
      <c r="W1443">
        <v>77450</v>
      </c>
      <c r="Z1443" t="str">
        <f t="shared" si="311"/>
        <v/>
      </c>
    </row>
    <row r="1444" spans="1:26" x14ac:dyDescent="0.2">
      <c r="A1444" s="1"/>
      <c r="B1444" s="1"/>
      <c r="C1444" s="1"/>
      <c r="D1444" s="1"/>
      <c r="E1444" s="1" t="s">
        <v>8</v>
      </c>
      <c r="F1444" s="1" t="s">
        <v>9</v>
      </c>
      <c r="G1444" s="1" t="s">
        <v>1134</v>
      </c>
      <c r="H1444">
        <f t="shared" si="313"/>
        <v>12</v>
      </c>
      <c r="I1444">
        <f>IF(ISBLANK(A1444),I1443/1,LOOKUP(Sheet1!G1444,FIPS!A$3:A$55,FIPS!C$3:C$55))</f>
        <v>15</v>
      </c>
      <c r="J1444" t="b">
        <f t="shared" si="314"/>
        <v>0</v>
      </c>
      <c r="K1444" t="str">
        <f t="shared" si="312"/>
        <v/>
      </c>
      <c r="L1444" t="b">
        <f t="shared" si="315"/>
        <v>0</v>
      </c>
      <c r="M1444" t="str">
        <f t="shared" si="310"/>
        <v/>
      </c>
      <c r="N1444">
        <f t="shared" si="316"/>
        <v>5</v>
      </c>
      <c r="O1444" t="b">
        <f t="shared" si="317"/>
        <v>1</v>
      </c>
      <c r="P1444">
        <f t="shared" si="318"/>
        <v>2</v>
      </c>
      <c r="Q1444" t="str">
        <f t="shared" ca="1" si="319"/>
        <v>004,011</v>
      </c>
      <c r="W1444">
        <v>99999</v>
      </c>
      <c r="Z1444" t="str">
        <f t="shared" si="311"/>
        <v/>
      </c>
    </row>
    <row r="1445" spans="1:26" x14ac:dyDescent="0.2">
      <c r="A1445" s="1" t="s">
        <v>1390</v>
      </c>
      <c r="B1445" s="1"/>
      <c r="C1445" s="1"/>
      <c r="D1445" s="1"/>
      <c r="E1445" s="1"/>
      <c r="F1445" s="1"/>
      <c r="G1445" s="1" t="s">
        <v>1391</v>
      </c>
      <c r="H1445" t="str">
        <f t="shared" si="313"/>
        <v>13</v>
      </c>
      <c r="I1445">
        <f>IF(ISBLANK(A1445),I1444/1,LOOKUP(Sheet1!G1445,FIPS!A$3:A$55,FIPS!C$3:C$55))</f>
        <v>16</v>
      </c>
      <c r="J1445" t="b">
        <f t="shared" si="314"/>
        <v>0</v>
      </c>
      <c r="K1445" t="str">
        <f t="shared" si="312"/>
        <v/>
      </c>
      <c r="L1445" t="b">
        <f t="shared" si="315"/>
        <v>0</v>
      </c>
      <c r="M1445" t="str">
        <f t="shared" si="310"/>
        <v/>
      </c>
      <c r="N1445" t="str">
        <f t="shared" si="316"/>
        <v/>
      </c>
      <c r="O1445" t="b">
        <f t="shared" si="317"/>
        <v>0</v>
      </c>
      <c r="P1445" t="str">
        <f t="shared" si="318"/>
        <v/>
      </c>
      <c r="Q1445" t="str">
        <f t="shared" ca="1" si="319"/>
        <v/>
      </c>
      <c r="S1445">
        <v>16</v>
      </c>
      <c r="Z1445" t="str">
        <f t="shared" si="311"/>
        <v/>
      </c>
    </row>
    <row r="1446" spans="1:26" x14ac:dyDescent="0.2">
      <c r="A1446" s="1"/>
      <c r="B1446" s="1" t="s">
        <v>2</v>
      </c>
      <c r="C1446" s="1" t="s">
        <v>99</v>
      </c>
      <c r="D1446" s="1" t="s">
        <v>26</v>
      </c>
      <c r="E1446" s="1"/>
      <c r="F1446" s="1"/>
      <c r="G1446" s="1" t="s">
        <v>1392</v>
      </c>
      <c r="H1446">
        <f t="shared" si="313"/>
        <v>13</v>
      </c>
      <c r="I1446">
        <f>IF(ISBLANK(A1446),I1445/1,LOOKUP(Sheet1!G1446,FIPS!A$3:A$55,FIPS!C$3:C$55))</f>
        <v>16</v>
      </c>
      <c r="J1446" t="b">
        <f t="shared" si="314"/>
        <v>1</v>
      </c>
      <c r="K1446" t="str">
        <f t="shared" si="312"/>
        <v>Ada</v>
      </c>
      <c r="L1446" t="b">
        <f t="shared" si="315"/>
        <v>0</v>
      </c>
      <c r="M1446" t="str">
        <f t="shared" si="310"/>
        <v/>
      </c>
      <c r="N1446">
        <f t="shared" si="316"/>
        <v>1</v>
      </c>
      <c r="O1446" t="b">
        <f t="shared" si="317"/>
        <v>0</v>
      </c>
      <c r="P1446" t="str">
        <f t="shared" si="318"/>
        <v/>
      </c>
      <c r="Q1446" t="str">
        <f t="shared" ca="1" si="319"/>
        <v/>
      </c>
      <c r="T1446">
        <v>1</v>
      </c>
      <c r="U1446">
        <v>3</v>
      </c>
      <c r="V1446">
        <v>1080</v>
      </c>
      <c r="Z1446" t="str">
        <f t="shared" si="311"/>
        <v/>
      </c>
    </row>
    <row r="1447" spans="1:26" x14ac:dyDescent="0.2">
      <c r="A1447" s="1"/>
      <c r="B1447" s="1"/>
      <c r="C1447" s="1"/>
      <c r="D1447" s="1"/>
      <c r="E1447" s="1" t="s">
        <v>2</v>
      </c>
      <c r="F1447" s="1" t="s">
        <v>132</v>
      </c>
      <c r="G1447" s="1" t="s">
        <v>1393</v>
      </c>
      <c r="H1447">
        <f t="shared" si="313"/>
        <v>13</v>
      </c>
      <c r="I1447">
        <f>IF(ISBLANK(A1447),I1446/1,LOOKUP(Sheet1!G1447,FIPS!A$3:A$55,FIPS!C$3:C$55))</f>
        <v>16</v>
      </c>
      <c r="J1447" t="b">
        <f t="shared" si="314"/>
        <v>0</v>
      </c>
      <c r="K1447" t="str">
        <f t="shared" si="312"/>
        <v/>
      </c>
      <c r="L1447" t="b">
        <f t="shared" si="315"/>
        <v>1</v>
      </c>
      <c r="M1447" t="str">
        <f t="shared" si="310"/>
        <v>Boise City</v>
      </c>
      <c r="N1447">
        <f t="shared" si="316"/>
        <v>1</v>
      </c>
      <c r="O1447" t="b">
        <f t="shared" si="317"/>
        <v>0</v>
      </c>
      <c r="P1447" t="str">
        <f t="shared" si="318"/>
        <v/>
      </c>
      <c r="Q1447" t="str">
        <f t="shared" ca="1" si="319"/>
        <v/>
      </c>
      <c r="W1447">
        <v>8830</v>
      </c>
      <c r="Z1447" t="str">
        <f t="shared" si="311"/>
        <v/>
      </c>
    </row>
    <row r="1448" spans="1:26" x14ac:dyDescent="0.2">
      <c r="A1448" s="1"/>
      <c r="B1448" s="1"/>
      <c r="C1448" s="1"/>
      <c r="D1448" s="1"/>
      <c r="E1448" s="1" t="s">
        <v>8</v>
      </c>
      <c r="F1448" s="1" t="s">
        <v>9</v>
      </c>
      <c r="G1448" s="1" t="s">
        <v>1142</v>
      </c>
      <c r="H1448">
        <f t="shared" si="313"/>
        <v>13</v>
      </c>
      <c r="I1448">
        <f>IF(ISBLANK(A1448),I1447/1,LOOKUP(Sheet1!G1448,FIPS!A$3:A$55,FIPS!C$3:C$55))</f>
        <v>16</v>
      </c>
      <c r="J1448" t="b">
        <f t="shared" si="314"/>
        <v>0</v>
      </c>
      <c r="K1448" t="str">
        <f t="shared" si="312"/>
        <v/>
      </c>
      <c r="L1448" t="b">
        <f t="shared" si="315"/>
        <v>0</v>
      </c>
      <c r="M1448" t="str">
        <f t="shared" si="310"/>
        <v/>
      </c>
      <c r="N1448">
        <f t="shared" si="316"/>
        <v>1</v>
      </c>
      <c r="O1448" t="b">
        <f t="shared" si="317"/>
        <v>1</v>
      </c>
      <c r="P1448">
        <v>1</v>
      </c>
      <c r="Q1448" t="str">
        <f t="shared" ca="1" si="319"/>
        <v>001</v>
      </c>
      <c r="W1448">
        <v>99999</v>
      </c>
      <c r="Z1448" t="str">
        <f t="shared" si="311"/>
        <v/>
      </c>
    </row>
    <row r="1449" spans="1:26" x14ac:dyDescent="0.2">
      <c r="A1449" s="1"/>
      <c r="B1449" s="1" t="s">
        <v>11</v>
      </c>
      <c r="C1449" s="1" t="s">
        <v>17</v>
      </c>
      <c r="D1449" s="1" t="s">
        <v>18</v>
      </c>
      <c r="E1449" s="1" t="s">
        <v>8</v>
      </c>
      <c r="F1449" s="1" t="s">
        <v>9</v>
      </c>
      <c r="G1449" s="1" t="s">
        <v>943</v>
      </c>
      <c r="H1449">
        <f t="shared" si="313"/>
        <v>13</v>
      </c>
      <c r="I1449">
        <f>IF(ISBLANK(A1449),I1448/1,LOOKUP(Sheet1!G1449,FIPS!A$3:A$55,FIPS!C$3:C$55))</f>
        <v>16</v>
      </c>
      <c r="J1449" t="b">
        <f t="shared" si="314"/>
        <v>1</v>
      </c>
      <c r="K1449" t="str">
        <f t="shared" si="312"/>
        <v>Adams</v>
      </c>
      <c r="L1449" t="b">
        <f t="shared" si="315"/>
        <v>0</v>
      </c>
      <c r="M1449" t="str">
        <f t="shared" si="310"/>
        <v/>
      </c>
      <c r="N1449">
        <f t="shared" si="316"/>
        <v>2</v>
      </c>
      <c r="O1449" t="b">
        <f t="shared" si="317"/>
        <v>0</v>
      </c>
      <c r="P1449" t="str">
        <f t="shared" si="318"/>
        <v/>
      </c>
      <c r="Q1449" t="str">
        <f t="shared" ca="1" si="319"/>
        <v/>
      </c>
      <c r="T1449">
        <v>3</v>
      </c>
      <c r="U1449">
        <v>6</v>
      </c>
      <c r="V1449">
        <v>0</v>
      </c>
      <c r="Z1449" t="str">
        <f t="shared" si="311"/>
        <v/>
      </c>
    </row>
    <row r="1450" spans="1:26" x14ac:dyDescent="0.2">
      <c r="A1450" s="1"/>
      <c r="B1450" s="1" t="s">
        <v>16</v>
      </c>
      <c r="C1450" s="1" t="s">
        <v>17</v>
      </c>
      <c r="D1450" s="1" t="s">
        <v>18</v>
      </c>
      <c r="E1450" s="1"/>
      <c r="F1450" s="1"/>
      <c r="G1450" s="1" t="s">
        <v>1394</v>
      </c>
      <c r="H1450">
        <f t="shared" si="313"/>
        <v>13</v>
      </c>
      <c r="I1450">
        <f>IF(ISBLANK(A1450),I1449/1,LOOKUP(Sheet1!G1450,FIPS!A$3:A$55,FIPS!C$3:C$55))</f>
        <v>16</v>
      </c>
      <c r="J1450" t="b">
        <f t="shared" si="314"/>
        <v>1</v>
      </c>
      <c r="K1450" t="str">
        <f t="shared" si="312"/>
        <v>Bannock</v>
      </c>
      <c r="L1450" t="b">
        <f t="shared" si="315"/>
        <v>0</v>
      </c>
      <c r="M1450" t="str">
        <f t="shared" si="310"/>
        <v/>
      </c>
      <c r="N1450">
        <f t="shared" si="316"/>
        <v>3</v>
      </c>
      <c r="O1450" t="b">
        <f t="shared" si="317"/>
        <v>0</v>
      </c>
      <c r="P1450" t="str">
        <f t="shared" si="318"/>
        <v/>
      </c>
      <c r="Q1450" t="str">
        <f t="shared" ca="1" si="319"/>
        <v/>
      </c>
      <c r="T1450">
        <v>5</v>
      </c>
      <c r="U1450">
        <v>4</v>
      </c>
      <c r="V1450">
        <v>0</v>
      </c>
      <c r="Z1450" t="str">
        <f t="shared" si="311"/>
        <v/>
      </c>
    </row>
    <row r="1451" spans="1:26" x14ac:dyDescent="0.2">
      <c r="A1451" s="1"/>
      <c r="B1451" s="1"/>
      <c r="C1451" s="1"/>
      <c r="D1451" s="1"/>
      <c r="E1451" s="1" t="s">
        <v>32</v>
      </c>
      <c r="F1451" s="1" t="s">
        <v>35</v>
      </c>
      <c r="G1451" s="1" t="s">
        <v>1395</v>
      </c>
      <c r="H1451">
        <f t="shared" si="313"/>
        <v>13</v>
      </c>
      <c r="I1451">
        <f>IF(ISBLANK(A1451),I1450/1,LOOKUP(Sheet1!G1451,FIPS!A$3:A$55,FIPS!C$3:C$55))</f>
        <v>16</v>
      </c>
      <c r="J1451" t="b">
        <f t="shared" si="314"/>
        <v>0</v>
      </c>
      <c r="K1451" t="str">
        <f t="shared" si="312"/>
        <v/>
      </c>
      <c r="L1451" t="b">
        <f t="shared" si="315"/>
        <v>1</v>
      </c>
      <c r="M1451" t="str">
        <f t="shared" si="310"/>
        <v>Pocatel lo</v>
      </c>
      <c r="N1451">
        <f t="shared" si="316"/>
        <v>3</v>
      </c>
      <c r="O1451" t="b">
        <f t="shared" si="317"/>
        <v>0</v>
      </c>
      <c r="P1451" t="str">
        <f t="shared" si="318"/>
        <v/>
      </c>
      <c r="Q1451" t="str">
        <f t="shared" ca="1" si="319"/>
        <v/>
      </c>
      <c r="W1451">
        <v>64090</v>
      </c>
      <c r="Z1451" t="str">
        <f t="shared" si="311"/>
        <v/>
      </c>
    </row>
    <row r="1452" spans="1:26" x14ac:dyDescent="0.2">
      <c r="A1452" s="1"/>
      <c r="B1452" s="1"/>
      <c r="C1452" s="1"/>
      <c r="D1452" s="1"/>
      <c r="E1452" s="1" t="s">
        <v>8</v>
      </c>
      <c r="F1452" s="1" t="s">
        <v>9</v>
      </c>
      <c r="G1452" s="1" t="s">
        <v>1142</v>
      </c>
      <c r="H1452">
        <f t="shared" si="313"/>
        <v>13</v>
      </c>
      <c r="I1452">
        <f>IF(ISBLANK(A1452),I1451/1,LOOKUP(Sheet1!G1452,FIPS!A$3:A$55,FIPS!C$3:C$55))</f>
        <v>16</v>
      </c>
      <c r="J1452" t="b">
        <f t="shared" si="314"/>
        <v>0</v>
      </c>
      <c r="K1452" t="str">
        <f t="shared" si="312"/>
        <v/>
      </c>
      <c r="L1452" t="b">
        <f t="shared" si="315"/>
        <v>0</v>
      </c>
      <c r="M1452" t="str">
        <f t="shared" si="310"/>
        <v/>
      </c>
      <c r="N1452">
        <f t="shared" si="316"/>
        <v>3</v>
      </c>
      <c r="O1452" t="b">
        <f t="shared" si="317"/>
        <v>1</v>
      </c>
      <c r="P1452">
        <f t="shared" si="318"/>
        <v>12</v>
      </c>
      <c r="Q1452" t="str">
        <f t="shared" ca="1" si="319"/>
        <v>999,004,011,999,001,999,999,008</v>
      </c>
      <c r="W1452">
        <v>99999</v>
      </c>
      <c r="Z1452" t="str">
        <f t="shared" si="311"/>
        <v/>
      </c>
    </row>
    <row r="1453" spans="1:26" x14ac:dyDescent="0.2">
      <c r="A1453" s="1"/>
      <c r="B1453" s="1" t="s">
        <v>22</v>
      </c>
      <c r="C1453" s="1" t="s">
        <v>17</v>
      </c>
      <c r="D1453" s="1" t="s">
        <v>18</v>
      </c>
      <c r="E1453" s="1" t="s">
        <v>8</v>
      </c>
      <c r="F1453" s="1" t="s">
        <v>9</v>
      </c>
      <c r="G1453" s="1" t="s">
        <v>1396</v>
      </c>
      <c r="H1453">
        <f t="shared" si="313"/>
        <v>13</v>
      </c>
      <c r="I1453">
        <f>IF(ISBLANK(A1453),I1452/1,LOOKUP(Sheet1!G1453,FIPS!A$3:A$55,FIPS!C$3:C$55))</f>
        <v>16</v>
      </c>
      <c r="J1453" t="b">
        <f t="shared" si="314"/>
        <v>1</v>
      </c>
      <c r="K1453" t="str">
        <f t="shared" si="312"/>
        <v>Bear Lake</v>
      </c>
      <c r="L1453" t="b">
        <f t="shared" si="315"/>
        <v>0</v>
      </c>
      <c r="M1453" t="str">
        <f t="shared" si="310"/>
        <v/>
      </c>
      <c r="N1453">
        <f t="shared" si="316"/>
        <v>4</v>
      </c>
      <c r="O1453" t="b">
        <f t="shared" si="317"/>
        <v>0</v>
      </c>
      <c r="P1453" t="str">
        <f t="shared" si="318"/>
        <v/>
      </c>
      <c r="Q1453" t="str">
        <f t="shared" ca="1" si="319"/>
        <v/>
      </c>
      <c r="T1453">
        <v>7</v>
      </c>
      <c r="U1453">
        <v>6</v>
      </c>
      <c r="V1453">
        <v>0</v>
      </c>
      <c r="Z1453" t="str">
        <f t="shared" si="311"/>
        <v/>
      </c>
    </row>
    <row r="1454" spans="1:26" x14ac:dyDescent="0.2">
      <c r="A1454" s="1"/>
      <c r="B1454" s="1" t="s">
        <v>24</v>
      </c>
      <c r="C1454" s="1" t="s">
        <v>17</v>
      </c>
      <c r="D1454" s="1" t="s">
        <v>18</v>
      </c>
      <c r="E1454" s="1" t="s">
        <v>8</v>
      </c>
      <c r="F1454" s="1" t="s">
        <v>9</v>
      </c>
      <c r="G1454" s="1" t="s">
        <v>1397</v>
      </c>
      <c r="H1454">
        <f t="shared" si="313"/>
        <v>13</v>
      </c>
      <c r="I1454">
        <f>IF(ISBLANK(A1454),I1453/1,LOOKUP(Sheet1!G1454,FIPS!A$3:A$55,FIPS!C$3:C$55))</f>
        <v>16</v>
      </c>
      <c r="J1454" t="b">
        <f t="shared" si="314"/>
        <v>1</v>
      </c>
      <c r="K1454" t="str">
        <f t="shared" si="312"/>
        <v>Eenewah</v>
      </c>
      <c r="L1454" t="b">
        <f t="shared" si="315"/>
        <v>0</v>
      </c>
      <c r="M1454" t="str">
        <f t="shared" si="310"/>
        <v/>
      </c>
      <c r="N1454">
        <f t="shared" si="316"/>
        <v>5</v>
      </c>
      <c r="O1454" t="b">
        <f t="shared" si="317"/>
        <v>0</v>
      </c>
      <c r="P1454" t="str">
        <f t="shared" si="318"/>
        <v/>
      </c>
      <c r="Q1454" t="str">
        <f t="shared" ca="1" si="319"/>
        <v/>
      </c>
      <c r="T1454">
        <v>9</v>
      </c>
      <c r="U1454">
        <v>6</v>
      </c>
      <c r="V1454">
        <v>0</v>
      </c>
      <c r="Z1454" t="str">
        <f t="shared" si="311"/>
        <v/>
      </c>
    </row>
    <row r="1455" spans="1:26" x14ac:dyDescent="0.2">
      <c r="A1455" s="1"/>
      <c r="B1455" s="1" t="s">
        <v>28</v>
      </c>
      <c r="C1455" s="1" t="s">
        <v>17</v>
      </c>
      <c r="D1455" s="1" t="s">
        <v>18</v>
      </c>
      <c r="E1455" s="1" t="s">
        <v>8</v>
      </c>
      <c r="F1455" s="1" t="s">
        <v>9</v>
      </c>
      <c r="G1455" s="1" t="s">
        <v>1398</v>
      </c>
      <c r="H1455">
        <f t="shared" si="313"/>
        <v>13</v>
      </c>
      <c r="I1455">
        <f>IF(ISBLANK(A1455),I1454/1,LOOKUP(Sheet1!G1455,FIPS!A$3:A$55,FIPS!C$3:C$55))</f>
        <v>16</v>
      </c>
      <c r="J1455" t="b">
        <f t="shared" si="314"/>
        <v>1</v>
      </c>
      <c r="K1455" t="str">
        <f t="shared" si="312"/>
        <v>Bingham</v>
      </c>
      <c r="L1455" t="b">
        <f t="shared" si="315"/>
        <v>0</v>
      </c>
      <c r="M1455" t="str">
        <f t="shared" si="310"/>
        <v/>
      </c>
      <c r="N1455">
        <f t="shared" si="316"/>
        <v>6</v>
      </c>
      <c r="O1455" t="b">
        <f t="shared" si="317"/>
        <v>0</v>
      </c>
      <c r="P1455" t="str">
        <f t="shared" si="318"/>
        <v/>
      </c>
      <c r="Q1455" t="str">
        <f t="shared" ca="1" si="319"/>
        <v/>
      </c>
      <c r="T1455">
        <v>11</v>
      </c>
      <c r="U1455">
        <v>5</v>
      </c>
      <c r="V1455">
        <v>0</v>
      </c>
      <c r="Z1455" t="str">
        <f t="shared" si="311"/>
        <v/>
      </c>
    </row>
    <row r="1456" spans="1:26" x14ac:dyDescent="0.2">
      <c r="A1456" s="1"/>
      <c r="B1456" s="1" t="s">
        <v>30</v>
      </c>
      <c r="C1456" s="1" t="s">
        <v>17</v>
      </c>
      <c r="D1456" s="1" t="s">
        <v>18</v>
      </c>
      <c r="E1456" s="1" t="s">
        <v>8</v>
      </c>
      <c r="F1456" s="1" t="s">
        <v>9</v>
      </c>
      <c r="G1456" s="1" t="s">
        <v>1399</v>
      </c>
      <c r="H1456">
        <f t="shared" si="313"/>
        <v>13</v>
      </c>
      <c r="I1456">
        <f>IF(ISBLANK(A1456),I1455/1,LOOKUP(Sheet1!G1456,FIPS!A$3:A$55,FIPS!C$3:C$55))</f>
        <v>16</v>
      </c>
      <c r="J1456" t="b">
        <f t="shared" si="314"/>
        <v>1</v>
      </c>
      <c r="K1456" t="str">
        <f t="shared" si="312"/>
        <v>Elaine</v>
      </c>
      <c r="L1456" t="b">
        <f t="shared" si="315"/>
        <v>0</v>
      </c>
      <c r="M1456" t="str">
        <f t="shared" si="310"/>
        <v/>
      </c>
      <c r="N1456">
        <f t="shared" si="316"/>
        <v>7</v>
      </c>
      <c r="O1456" t="b">
        <f t="shared" si="317"/>
        <v>0</v>
      </c>
      <c r="P1456" t="str">
        <f t="shared" si="318"/>
        <v/>
      </c>
      <c r="Q1456" t="str">
        <f t="shared" ca="1" si="319"/>
        <v/>
      </c>
      <c r="T1456">
        <v>13</v>
      </c>
      <c r="U1456">
        <v>6</v>
      </c>
      <c r="V1456">
        <v>0</v>
      </c>
      <c r="Z1456" t="str">
        <f t="shared" si="311"/>
        <v/>
      </c>
    </row>
    <row r="1457" spans="1:26" x14ac:dyDescent="0.2">
      <c r="A1457" s="1"/>
      <c r="B1457" s="1" t="s">
        <v>32</v>
      </c>
      <c r="C1457" s="1" t="s">
        <v>17</v>
      </c>
      <c r="D1457" s="1" t="s">
        <v>18</v>
      </c>
      <c r="E1457" s="1" t="s">
        <v>8</v>
      </c>
      <c r="F1457" s="1" t="s">
        <v>9</v>
      </c>
      <c r="G1457" s="1" t="s">
        <v>1400</v>
      </c>
      <c r="H1457">
        <f t="shared" si="313"/>
        <v>13</v>
      </c>
      <c r="I1457">
        <f>IF(ISBLANK(A1457),I1456/1,LOOKUP(Sheet1!G1457,FIPS!A$3:A$55,FIPS!C$3:C$55))</f>
        <v>16</v>
      </c>
      <c r="J1457" t="b">
        <f t="shared" si="314"/>
        <v>1</v>
      </c>
      <c r="K1457" t="str">
        <f t="shared" si="312"/>
        <v>Boise</v>
      </c>
      <c r="L1457" t="b">
        <f t="shared" si="315"/>
        <v>0</v>
      </c>
      <c r="M1457" t="str">
        <f t="shared" si="310"/>
        <v/>
      </c>
      <c r="N1457">
        <f t="shared" si="316"/>
        <v>8</v>
      </c>
      <c r="O1457" t="b">
        <f t="shared" si="317"/>
        <v>0</v>
      </c>
      <c r="P1457" t="str">
        <f t="shared" si="318"/>
        <v/>
      </c>
      <c r="Q1457" t="str">
        <f t="shared" ca="1" si="319"/>
        <v/>
      </c>
      <c r="T1457">
        <v>15</v>
      </c>
      <c r="U1457">
        <v>6</v>
      </c>
      <c r="V1457">
        <v>0</v>
      </c>
      <c r="Z1457" t="str">
        <f t="shared" si="311"/>
        <v/>
      </c>
    </row>
    <row r="1458" spans="1:26" x14ac:dyDescent="0.2">
      <c r="A1458" s="1"/>
      <c r="B1458" s="1" t="s">
        <v>39</v>
      </c>
      <c r="C1458" s="1" t="s">
        <v>17</v>
      </c>
      <c r="D1458" s="1" t="s">
        <v>18</v>
      </c>
      <c r="E1458" s="1" t="s">
        <v>8</v>
      </c>
      <c r="F1458" s="1" t="s">
        <v>9</v>
      </c>
      <c r="G1458" s="1" t="s">
        <v>1401</v>
      </c>
      <c r="H1458">
        <f t="shared" si="313"/>
        <v>13</v>
      </c>
      <c r="I1458">
        <f>IF(ISBLANK(A1458),I1457/1,LOOKUP(Sheet1!G1458,FIPS!A$3:A$55,FIPS!C$3:C$55))</f>
        <v>16</v>
      </c>
      <c r="J1458" t="b">
        <f t="shared" si="314"/>
        <v>1</v>
      </c>
      <c r="K1458" t="str">
        <f t="shared" si="312"/>
        <v>Bonner</v>
      </c>
      <c r="L1458" t="b">
        <f t="shared" si="315"/>
        <v>0</v>
      </c>
      <c r="M1458" t="str">
        <f t="shared" si="310"/>
        <v/>
      </c>
      <c r="N1458">
        <f t="shared" si="316"/>
        <v>9</v>
      </c>
      <c r="O1458" t="b">
        <f t="shared" si="317"/>
        <v>0</v>
      </c>
      <c r="P1458" t="str">
        <f t="shared" si="318"/>
        <v/>
      </c>
      <c r="Q1458" t="str">
        <f t="shared" ca="1" si="319"/>
        <v/>
      </c>
      <c r="T1458">
        <v>17</v>
      </c>
      <c r="U1458">
        <v>5</v>
      </c>
      <c r="V1458">
        <v>0</v>
      </c>
      <c r="Z1458" t="str">
        <f t="shared" si="311"/>
        <v/>
      </c>
    </row>
    <row r="1459" spans="1:26" x14ac:dyDescent="0.2">
      <c r="A1459" s="1"/>
      <c r="B1459" s="1" t="s">
        <v>14</v>
      </c>
      <c r="C1459" s="1" t="s">
        <v>17</v>
      </c>
      <c r="D1459" s="1" t="s">
        <v>18</v>
      </c>
      <c r="E1459" s="1"/>
      <c r="F1459" s="1"/>
      <c r="G1459" s="1" t="s">
        <v>1402</v>
      </c>
      <c r="H1459">
        <f t="shared" si="313"/>
        <v>13</v>
      </c>
      <c r="I1459">
        <f>IF(ISBLANK(A1459),I1458/1,LOOKUP(Sheet1!G1459,FIPS!A$3:A$55,FIPS!C$3:C$55))</f>
        <v>16</v>
      </c>
      <c r="J1459" t="b">
        <f t="shared" si="314"/>
        <v>1</v>
      </c>
      <c r="K1459" t="str">
        <f t="shared" si="312"/>
        <v>Bonneville</v>
      </c>
      <c r="L1459" t="b">
        <f t="shared" si="315"/>
        <v>0</v>
      </c>
      <c r="M1459" t="str">
        <f t="shared" si="310"/>
        <v/>
      </c>
      <c r="N1459">
        <f t="shared" si="316"/>
        <v>10</v>
      </c>
      <c r="O1459" t="b">
        <f t="shared" si="317"/>
        <v>0</v>
      </c>
      <c r="P1459" t="str">
        <f t="shared" si="318"/>
        <v/>
      </c>
      <c r="Q1459" t="str">
        <f t="shared" ca="1" si="319"/>
        <v/>
      </c>
      <c r="T1459">
        <v>19</v>
      </c>
      <c r="U1459">
        <v>4</v>
      </c>
      <c r="V1459">
        <v>0</v>
      </c>
      <c r="Z1459" t="str">
        <f t="shared" si="311"/>
        <v/>
      </c>
    </row>
    <row r="1460" spans="1:26" x14ac:dyDescent="0.2">
      <c r="A1460" s="1"/>
      <c r="B1460" s="1"/>
      <c r="C1460" s="1"/>
      <c r="D1460" s="1"/>
      <c r="E1460" s="1" t="s">
        <v>22</v>
      </c>
      <c r="F1460" s="1" t="s">
        <v>35</v>
      </c>
      <c r="G1460" s="1" t="s">
        <v>1403</v>
      </c>
      <c r="H1460">
        <f t="shared" si="313"/>
        <v>13</v>
      </c>
      <c r="I1460">
        <f>IF(ISBLANK(A1460),I1459/1,LOOKUP(Sheet1!G1460,FIPS!A$3:A$55,FIPS!C$3:C$55))</f>
        <v>16</v>
      </c>
      <c r="J1460" t="b">
        <f t="shared" si="314"/>
        <v>0</v>
      </c>
      <c r="K1460" t="str">
        <f t="shared" si="312"/>
        <v/>
      </c>
      <c r="L1460" t="b">
        <f t="shared" si="315"/>
        <v>1</v>
      </c>
      <c r="M1460" t="str">
        <f t="shared" si="310"/>
        <v>Idaho Falls</v>
      </c>
      <c r="N1460">
        <f t="shared" si="316"/>
        <v>10</v>
      </c>
      <c r="O1460" t="b">
        <f t="shared" si="317"/>
        <v>0</v>
      </c>
      <c r="P1460" t="str">
        <f t="shared" si="318"/>
        <v/>
      </c>
      <c r="Q1460" t="str">
        <f t="shared" ca="1" si="319"/>
        <v/>
      </c>
      <c r="W1460">
        <v>39700</v>
      </c>
      <c r="Z1460" t="str">
        <f t="shared" si="311"/>
        <v/>
      </c>
    </row>
    <row r="1461" spans="1:26" x14ac:dyDescent="0.2">
      <c r="A1461" s="1"/>
      <c r="B1461" s="1"/>
      <c r="C1461" s="1"/>
      <c r="D1461" s="1"/>
      <c r="E1461" s="1" t="s">
        <v>8</v>
      </c>
      <c r="F1461" s="1" t="s">
        <v>9</v>
      </c>
      <c r="G1461" s="1" t="s">
        <v>1142</v>
      </c>
      <c r="H1461">
        <f t="shared" si="313"/>
        <v>13</v>
      </c>
      <c r="I1461">
        <f>IF(ISBLANK(A1461),I1460/1,LOOKUP(Sheet1!G1461,FIPS!A$3:A$55,FIPS!C$3:C$55))</f>
        <v>16</v>
      </c>
      <c r="J1461" t="b">
        <f t="shared" si="314"/>
        <v>0</v>
      </c>
      <c r="K1461" t="str">
        <f t="shared" si="312"/>
        <v/>
      </c>
      <c r="L1461" t="b">
        <f t="shared" si="315"/>
        <v>0</v>
      </c>
      <c r="M1461" t="str">
        <f t="shared" si="310"/>
        <v/>
      </c>
      <c r="N1461">
        <f t="shared" si="316"/>
        <v>10</v>
      </c>
      <c r="O1461" t="b">
        <f t="shared" si="317"/>
        <v>1</v>
      </c>
      <c r="P1461">
        <f t="shared" si="318"/>
        <v>1</v>
      </c>
      <c r="Q1461" t="str">
        <f t="shared" ca="1" si="319"/>
        <v>004</v>
      </c>
      <c r="W1461">
        <v>99999</v>
      </c>
      <c r="Z1461" t="str">
        <f t="shared" si="311"/>
        <v/>
      </c>
    </row>
    <row r="1462" spans="1:26" x14ac:dyDescent="0.2">
      <c r="A1462" s="1"/>
      <c r="B1462" s="1" t="s">
        <v>42</v>
      </c>
      <c r="C1462" s="1" t="s">
        <v>17</v>
      </c>
      <c r="D1462" s="1" t="s">
        <v>18</v>
      </c>
      <c r="E1462" s="1"/>
      <c r="F1462" s="1" t="s">
        <v>9</v>
      </c>
      <c r="G1462" s="1" t="s">
        <v>1404</v>
      </c>
      <c r="H1462">
        <f t="shared" si="313"/>
        <v>13</v>
      </c>
      <c r="I1462">
        <f>IF(ISBLANK(A1462),I1461/1,LOOKUP(Sheet1!G1462,FIPS!A$3:A$55,FIPS!C$3:C$55))</f>
        <v>16</v>
      </c>
      <c r="J1462" t="b">
        <f t="shared" si="314"/>
        <v>1</v>
      </c>
      <c r="K1462" t="str">
        <f t="shared" si="312"/>
        <v>Boundary</v>
      </c>
      <c r="L1462" t="b">
        <f t="shared" si="315"/>
        <v>0</v>
      </c>
      <c r="M1462" t="str">
        <f t="shared" si="310"/>
        <v/>
      </c>
      <c r="N1462">
        <f t="shared" si="316"/>
        <v>11</v>
      </c>
      <c r="O1462" t="b">
        <f t="shared" si="317"/>
        <v>0</v>
      </c>
      <c r="P1462" t="str">
        <f t="shared" si="318"/>
        <v/>
      </c>
      <c r="Q1462" t="str">
        <f t="shared" ca="1" si="319"/>
        <v/>
      </c>
      <c r="T1462">
        <v>21</v>
      </c>
      <c r="U1462">
        <v>6</v>
      </c>
      <c r="V1462">
        <v>0</v>
      </c>
      <c r="Z1462" t="str">
        <f t="shared" si="311"/>
        <v/>
      </c>
    </row>
    <row r="1463" spans="1:26" x14ac:dyDescent="0.2">
      <c r="A1463" s="1"/>
      <c r="B1463" s="1" t="s">
        <v>33</v>
      </c>
      <c r="C1463" s="1" t="s">
        <v>17</v>
      </c>
      <c r="D1463" s="1" t="s">
        <v>18</v>
      </c>
      <c r="E1463" s="1" t="s">
        <v>8</v>
      </c>
      <c r="F1463" s="1" t="s">
        <v>9</v>
      </c>
      <c r="G1463" s="1" t="s">
        <v>408</v>
      </c>
      <c r="H1463">
        <f t="shared" si="313"/>
        <v>13</v>
      </c>
      <c r="I1463">
        <f>IF(ISBLANK(A1463),I1462/1,LOOKUP(Sheet1!G1463,FIPS!A$3:A$55,FIPS!C$3:C$55))</f>
        <v>16</v>
      </c>
      <c r="J1463" t="b">
        <f t="shared" si="314"/>
        <v>1</v>
      </c>
      <c r="K1463" t="str">
        <f t="shared" si="312"/>
        <v>Butte</v>
      </c>
      <c r="L1463" t="b">
        <f t="shared" si="315"/>
        <v>0</v>
      </c>
      <c r="M1463" t="str">
        <f t="shared" si="310"/>
        <v/>
      </c>
      <c r="N1463">
        <f t="shared" si="316"/>
        <v>12</v>
      </c>
      <c r="O1463" t="b">
        <f t="shared" si="317"/>
        <v>0</v>
      </c>
      <c r="P1463" t="str">
        <f t="shared" si="318"/>
        <v/>
      </c>
      <c r="Q1463" t="str">
        <f t="shared" ca="1" si="319"/>
        <v/>
      </c>
      <c r="T1463">
        <v>23</v>
      </c>
      <c r="U1463">
        <v>6</v>
      </c>
      <c r="V1463">
        <v>0</v>
      </c>
      <c r="Z1463" t="str">
        <f t="shared" si="311"/>
        <v/>
      </c>
    </row>
    <row r="1464" spans="1:26" x14ac:dyDescent="0.2">
      <c r="A1464" s="1"/>
      <c r="B1464" s="1" t="s">
        <v>45</v>
      </c>
      <c r="C1464" s="1" t="s">
        <v>17</v>
      </c>
      <c r="D1464" s="1" t="s">
        <v>18</v>
      </c>
      <c r="E1464" s="1" t="s">
        <v>8</v>
      </c>
      <c r="F1464" s="1" t="s">
        <v>9</v>
      </c>
      <c r="G1464" s="1" t="s">
        <v>1405</v>
      </c>
      <c r="H1464">
        <f t="shared" si="313"/>
        <v>13</v>
      </c>
      <c r="I1464">
        <f>IF(ISBLANK(A1464),I1463/1,LOOKUP(Sheet1!G1464,FIPS!A$3:A$55,FIPS!C$3:C$55))</f>
        <v>16</v>
      </c>
      <c r="J1464" t="b">
        <f t="shared" si="314"/>
        <v>1</v>
      </c>
      <c r="K1464" t="str">
        <f t="shared" si="312"/>
        <v>Camas</v>
      </c>
      <c r="L1464" t="b">
        <f t="shared" si="315"/>
        <v>0</v>
      </c>
      <c r="M1464" t="str">
        <f t="shared" si="310"/>
        <v/>
      </c>
      <c r="N1464">
        <f t="shared" si="316"/>
        <v>13</v>
      </c>
      <c r="O1464" t="b">
        <f t="shared" si="317"/>
        <v>0</v>
      </c>
      <c r="P1464" t="str">
        <f t="shared" si="318"/>
        <v/>
      </c>
      <c r="Q1464" t="str">
        <f t="shared" ca="1" si="319"/>
        <v/>
      </c>
      <c r="T1464">
        <v>25</v>
      </c>
      <c r="U1464">
        <v>6</v>
      </c>
      <c r="V1464">
        <v>0</v>
      </c>
      <c r="Z1464" t="str">
        <f t="shared" si="311"/>
        <v/>
      </c>
    </row>
    <row r="1465" spans="1:26" x14ac:dyDescent="0.2">
      <c r="A1465" s="1"/>
      <c r="B1465" s="1" t="s">
        <v>20</v>
      </c>
      <c r="C1465" s="1" t="s">
        <v>99</v>
      </c>
      <c r="D1465" s="1" t="s">
        <v>26</v>
      </c>
      <c r="E1465" s="1"/>
      <c r="F1465" s="1"/>
      <c r="G1465" s="1" t="s">
        <v>1406</v>
      </c>
      <c r="H1465">
        <f t="shared" si="313"/>
        <v>13</v>
      </c>
      <c r="I1465">
        <f>IF(ISBLANK(A1465),I1464/1,LOOKUP(Sheet1!G1465,FIPS!A$3:A$55,FIPS!C$3:C$55))</f>
        <v>16</v>
      </c>
      <c r="J1465" t="b">
        <f t="shared" si="314"/>
        <v>1</v>
      </c>
      <c r="K1465" t="str">
        <f t="shared" si="312"/>
        <v>Canyon</v>
      </c>
      <c r="L1465" t="b">
        <f t="shared" si="315"/>
        <v>0</v>
      </c>
      <c r="M1465" t="str">
        <f t="shared" si="310"/>
        <v/>
      </c>
      <c r="N1465">
        <f t="shared" si="316"/>
        <v>14</v>
      </c>
      <c r="O1465" t="b">
        <f t="shared" si="317"/>
        <v>0</v>
      </c>
      <c r="P1465" t="str">
        <f t="shared" si="318"/>
        <v/>
      </c>
      <c r="Q1465" t="str">
        <f t="shared" ca="1" si="319"/>
        <v/>
      </c>
      <c r="T1465">
        <v>27</v>
      </c>
      <c r="U1465">
        <v>4</v>
      </c>
      <c r="V1465">
        <v>1080</v>
      </c>
      <c r="Z1465" t="str">
        <f t="shared" si="311"/>
        <v/>
      </c>
    </row>
    <row r="1466" spans="1:26" x14ac:dyDescent="0.2">
      <c r="A1466" s="1"/>
      <c r="B1466" s="1"/>
      <c r="C1466" s="1"/>
      <c r="D1466" s="1"/>
      <c r="E1466" s="1" t="s">
        <v>11</v>
      </c>
      <c r="F1466" s="1" t="s">
        <v>6</v>
      </c>
      <c r="G1466" s="1" t="s">
        <v>1407</v>
      </c>
      <c r="H1466">
        <f t="shared" si="313"/>
        <v>13</v>
      </c>
      <c r="I1466">
        <f>IF(ISBLANK(A1466),I1465/1,LOOKUP(Sheet1!G1466,FIPS!A$3:A$55,FIPS!C$3:C$55))</f>
        <v>16</v>
      </c>
      <c r="J1466" t="b">
        <f t="shared" si="314"/>
        <v>0</v>
      </c>
      <c r="K1466" t="str">
        <f t="shared" si="312"/>
        <v/>
      </c>
      <c r="L1466" t="b">
        <f t="shared" si="315"/>
        <v>1</v>
      </c>
      <c r="M1466" t="str">
        <f t="shared" si="310"/>
        <v>Caldwell</v>
      </c>
      <c r="N1466">
        <f t="shared" si="316"/>
        <v>14</v>
      </c>
      <c r="O1466" t="b">
        <f t="shared" si="317"/>
        <v>0</v>
      </c>
      <c r="P1466" t="str">
        <f t="shared" si="318"/>
        <v/>
      </c>
      <c r="Q1466" t="str">
        <f t="shared" ca="1" si="319"/>
        <v/>
      </c>
      <c r="W1466">
        <v>12250</v>
      </c>
      <c r="Z1466" t="str">
        <f t="shared" si="311"/>
        <v/>
      </c>
    </row>
    <row r="1467" spans="1:26" x14ac:dyDescent="0.2">
      <c r="A1467" s="1"/>
      <c r="B1467" s="1"/>
      <c r="C1467" s="1"/>
      <c r="D1467" s="1"/>
      <c r="E1467" s="1" t="s">
        <v>30</v>
      </c>
      <c r="F1467" s="1" t="s">
        <v>35</v>
      </c>
      <c r="G1467" s="1" t="s">
        <v>1408</v>
      </c>
      <c r="H1467">
        <f t="shared" si="313"/>
        <v>13</v>
      </c>
      <c r="I1467">
        <f>IF(ISBLANK(A1467),I1466/1,LOOKUP(Sheet1!G1467,FIPS!A$3:A$55,FIPS!C$3:C$55))</f>
        <v>16</v>
      </c>
      <c r="J1467" t="b">
        <f t="shared" si="314"/>
        <v>0</v>
      </c>
      <c r="K1467" t="str">
        <f t="shared" si="312"/>
        <v/>
      </c>
      <c r="L1467" t="b">
        <f t="shared" si="315"/>
        <v>1</v>
      </c>
      <c r="M1467" t="str">
        <f t="shared" si="310"/>
        <v>Nampa</v>
      </c>
      <c r="N1467">
        <f t="shared" si="316"/>
        <v>14</v>
      </c>
      <c r="O1467" t="b">
        <f t="shared" si="317"/>
        <v>0</v>
      </c>
      <c r="P1467" t="str">
        <f t="shared" si="318"/>
        <v/>
      </c>
      <c r="Q1467" t="str">
        <f t="shared" ca="1" si="319"/>
        <v/>
      </c>
      <c r="W1467">
        <v>56260</v>
      </c>
      <c r="Z1467" t="str">
        <f t="shared" si="311"/>
        <v/>
      </c>
    </row>
    <row r="1468" spans="1:26" x14ac:dyDescent="0.2">
      <c r="A1468" s="1"/>
      <c r="B1468" s="1"/>
      <c r="C1468" s="1"/>
      <c r="D1468" s="1"/>
      <c r="E1468" s="1" t="s">
        <v>8</v>
      </c>
      <c r="F1468" s="1" t="s">
        <v>9</v>
      </c>
      <c r="G1468" s="1" t="s">
        <v>10</v>
      </c>
      <c r="H1468">
        <f t="shared" si="313"/>
        <v>13</v>
      </c>
      <c r="I1468">
        <f>IF(ISBLANK(A1468),I1467/1,LOOKUP(Sheet1!G1468,FIPS!A$3:A$55,FIPS!C$3:C$55))</f>
        <v>16</v>
      </c>
      <c r="J1468" t="b">
        <f t="shared" si="314"/>
        <v>0</v>
      </c>
      <c r="K1468" t="str">
        <f t="shared" si="312"/>
        <v/>
      </c>
      <c r="L1468" t="b">
        <f t="shared" si="315"/>
        <v>0</v>
      </c>
      <c r="M1468" t="str">
        <f t="shared" si="310"/>
        <v/>
      </c>
      <c r="N1468">
        <f t="shared" si="316"/>
        <v>14</v>
      </c>
      <c r="O1468" t="b">
        <f t="shared" si="317"/>
        <v>1</v>
      </c>
      <c r="P1468">
        <f t="shared" si="318"/>
        <v>2</v>
      </c>
      <c r="Q1468" t="str">
        <f t="shared" ca="1" si="319"/>
        <v>002,007</v>
      </c>
      <c r="W1468">
        <v>99999</v>
      </c>
      <c r="Z1468" t="str">
        <f t="shared" si="311"/>
        <v/>
      </c>
    </row>
    <row r="1469" spans="1:26" x14ac:dyDescent="0.2">
      <c r="A1469" s="1"/>
      <c r="B1469" s="1" t="s">
        <v>107</v>
      </c>
      <c r="C1469" s="1" t="s">
        <v>17</v>
      </c>
      <c r="D1469" s="1" t="s">
        <v>18</v>
      </c>
      <c r="E1469" s="1" t="s">
        <v>8</v>
      </c>
      <c r="F1469" s="1" t="s">
        <v>9</v>
      </c>
      <c r="G1469" s="1" t="s">
        <v>1409</v>
      </c>
      <c r="H1469">
        <f t="shared" si="313"/>
        <v>13</v>
      </c>
      <c r="I1469">
        <f>IF(ISBLANK(A1469),I1468/1,LOOKUP(Sheet1!G1469,FIPS!A$3:A$55,FIPS!C$3:C$55))</f>
        <v>16</v>
      </c>
      <c r="J1469" t="b">
        <f t="shared" si="314"/>
        <v>1</v>
      </c>
      <c r="K1469" t="str">
        <f t="shared" si="312"/>
        <v>Caribou</v>
      </c>
      <c r="L1469" t="b">
        <f t="shared" si="315"/>
        <v>0</v>
      </c>
      <c r="M1469" t="str">
        <f t="shared" si="310"/>
        <v/>
      </c>
      <c r="N1469">
        <f t="shared" si="316"/>
        <v>15</v>
      </c>
      <c r="O1469" t="b">
        <f t="shared" si="317"/>
        <v>0</v>
      </c>
      <c r="P1469" t="str">
        <f t="shared" si="318"/>
        <v/>
      </c>
      <c r="Q1469" t="str">
        <f t="shared" ca="1" si="319"/>
        <v/>
      </c>
      <c r="T1469">
        <v>29</v>
      </c>
      <c r="U1469">
        <v>6</v>
      </c>
      <c r="V1469">
        <v>0</v>
      </c>
      <c r="Z1469" t="str">
        <f t="shared" si="311"/>
        <v/>
      </c>
    </row>
    <row r="1470" spans="1:26" x14ac:dyDescent="0.2">
      <c r="A1470" s="1"/>
      <c r="B1470" s="1" t="s">
        <v>49</v>
      </c>
      <c r="C1470" s="1" t="s">
        <v>17</v>
      </c>
      <c r="D1470" s="1" t="s">
        <v>18</v>
      </c>
      <c r="E1470" s="1" t="s">
        <v>8</v>
      </c>
      <c r="F1470" s="1" t="s">
        <v>9</v>
      </c>
      <c r="G1470" s="1" t="s">
        <v>1410</v>
      </c>
      <c r="H1470">
        <f t="shared" si="313"/>
        <v>13</v>
      </c>
      <c r="I1470">
        <f>IF(ISBLANK(A1470),I1469/1,LOOKUP(Sheet1!G1470,FIPS!A$3:A$55,FIPS!C$3:C$55))</f>
        <v>16</v>
      </c>
      <c r="J1470" t="b">
        <f t="shared" si="314"/>
        <v>1</v>
      </c>
      <c r="K1470" t="str">
        <f t="shared" si="312"/>
        <v>Cassia</v>
      </c>
      <c r="L1470" t="b">
        <f t="shared" si="315"/>
        <v>0</v>
      </c>
      <c r="M1470" t="str">
        <f t="shared" si="310"/>
        <v/>
      </c>
      <c r="N1470">
        <f t="shared" si="316"/>
        <v>16</v>
      </c>
      <c r="O1470" t="b">
        <f t="shared" si="317"/>
        <v>0</v>
      </c>
      <c r="P1470" t="str">
        <f t="shared" si="318"/>
        <v/>
      </c>
      <c r="Q1470" t="str">
        <f t="shared" ca="1" si="319"/>
        <v/>
      </c>
      <c r="T1470">
        <v>31</v>
      </c>
      <c r="U1470">
        <v>6</v>
      </c>
      <c r="V1470">
        <v>0</v>
      </c>
      <c r="Z1470" t="str">
        <f t="shared" si="311"/>
        <v/>
      </c>
    </row>
    <row r="1471" spans="1:26" x14ac:dyDescent="0.2">
      <c r="A1471" s="1"/>
      <c r="B1471" s="1" t="s">
        <v>52</v>
      </c>
      <c r="C1471" s="1" t="s">
        <v>17</v>
      </c>
      <c r="D1471" s="1" t="s">
        <v>18</v>
      </c>
      <c r="E1471" s="1" t="s">
        <v>8</v>
      </c>
      <c r="F1471" s="1" t="s">
        <v>9</v>
      </c>
      <c r="G1471" s="1" t="s">
        <v>288</v>
      </c>
      <c r="H1471">
        <f t="shared" si="313"/>
        <v>13</v>
      </c>
      <c r="I1471">
        <f>IF(ISBLANK(A1471),I1470/1,LOOKUP(Sheet1!G1471,FIPS!A$3:A$55,FIPS!C$3:C$55))</f>
        <v>16</v>
      </c>
      <c r="J1471" t="b">
        <f t="shared" si="314"/>
        <v>1</v>
      </c>
      <c r="K1471" t="str">
        <f t="shared" si="312"/>
        <v>Clark</v>
      </c>
      <c r="L1471" t="b">
        <f t="shared" si="315"/>
        <v>0</v>
      </c>
      <c r="M1471" t="str">
        <f t="shared" si="310"/>
        <v/>
      </c>
      <c r="N1471">
        <f t="shared" si="316"/>
        <v>17</v>
      </c>
      <c r="O1471" t="b">
        <f t="shared" si="317"/>
        <v>0</v>
      </c>
      <c r="P1471" t="str">
        <f t="shared" si="318"/>
        <v/>
      </c>
      <c r="Q1471" t="str">
        <f t="shared" ca="1" si="319"/>
        <v/>
      </c>
      <c r="T1471">
        <v>33</v>
      </c>
      <c r="U1471">
        <v>6</v>
      </c>
      <c r="V1471">
        <v>0</v>
      </c>
      <c r="Z1471" t="str">
        <f t="shared" si="311"/>
        <v/>
      </c>
    </row>
    <row r="1472" spans="1:26" x14ac:dyDescent="0.2">
      <c r="A1472" s="1"/>
      <c r="B1472" s="1" t="s">
        <v>57</v>
      </c>
      <c r="C1472" s="1" t="s">
        <v>17</v>
      </c>
      <c r="D1472" s="1" t="s">
        <v>18</v>
      </c>
      <c r="E1472" s="1" t="s">
        <v>8</v>
      </c>
      <c r="F1472" s="1" t="s">
        <v>9</v>
      </c>
      <c r="G1472" s="1" t="s">
        <v>1181</v>
      </c>
      <c r="H1472">
        <f t="shared" si="313"/>
        <v>13</v>
      </c>
      <c r="I1472">
        <f>IF(ISBLANK(A1472),I1471/1,LOOKUP(Sheet1!G1472,FIPS!A$3:A$55,FIPS!C$3:C$55))</f>
        <v>16</v>
      </c>
      <c r="J1472" t="b">
        <f t="shared" si="314"/>
        <v>1</v>
      </c>
      <c r="K1472" t="str">
        <f t="shared" si="312"/>
        <v>Clearwater</v>
      </c>
      <c r="L1472" t="b">
        <f t="shared" si="315"/>
        <v>0</v>
      </c>
      <c r="M1472" t="str">
        <f t="shared" si="310"/>
        <v/>
      </c>
      <c r="N1472">
        <f t="shared" si="316"/>
        <v>18</v>
      </c>
      <c r="O1472" t="b">
        <f t="shared" si="317"/>
        <v>0</v>
      </c>
      <c r="P1472" t="str">
        <f t="shared" si="318"/>
        <v/>
      </c>
      <c r="Q1472" t="str">
        <f t="shared" ca="1" si="319"/>
        <v/>
      </c>
      <c r="T1472">
        <v>35</v>
      </c>
      <c r="U1472">
        <v>6</v>
      </c>
      <c r="V1472">
        <v>0</v>
      </c>
      <c r="Z1472" t="str">
        <f t="shared" si="311"/>
        <v/>
      </c>
    </row>
    <row r="1473" spans="1:26" x14ac:dyDescent="0.2">
      <c r="A1473" s="1"/>
      <c r="B1473" s="1" t="s">
        <v>59</v>
      </c>
      <c r="C1473" s="1" t="s">
        <v>17</v>
      </c>
      <c r="D1473" s="1" t="s">
        <v>18</v>
      </c>
      <c r="E1473" s="1" t="s">
        <v>8</v>
      </c>
      <c r="F1473" s="1" t="s">
        <v>9</v>
      </c>
      <c r="G1473" s="1" t="s">
        <v>968</v>
      </c>
      <c r="H1473">
        <f t="shared" si="313"/>
        <v>13</v>
      </c>
      <c r="I1473">
        <f>IF(ISBLANK(A1473),I1472/1,LOOKUP(Sheet1!G1473,FIPS!A$3:A$55,FIPS!C$3:C$55))</f>
        <v>16</v>
      </c>
      <c r="J1473" t="b">
        <f t="shared" si="314"/>
        <v>1</v>
      </c>
      <c r="K1473" t="str">
        <f t="shared" si="312"/>
        <v>Custer</v>
      </c>
      <c r="L1473" t="b">
        <f t="shared" si="315"/>
        <v>0</v>
      </c>
      <c r="M1473" t="str">
        <f t="shared" ref="M1473:M1536" si="320">IF(L1473,IF(ISERR(FIND(",",G1473)),TRIM(G1473),TRIM(LEFT(G1473,FIND(",",G1473)-1))),"")</f>
        <v/>
      </c>
      <c r="N1473">
        <f t="shared" si="316"/>
        <v>19</v>
      </c>
      <c r="O1473" t="b">
        <f t="shared" si="317"/>
        <v>0</v>
      </c>
      <c r="P1473" t="str">
        <f t="shared" si="318"/>
        <v/>
      </c>
      <c r="Q1473" t="str">
        <f t="shared" ca="1" si="319"/>
        <v/>
      </c>
      <c r="T1473">
        <v>37</v>
      </c>
      <c r="U1473">
        <v>6</v>
      </c>
      <c r="V1473">
        <v>0</v>
      </c>
      <c r="Z1473" t="str">
        <f t="shared" si="311"/>
        <v/>
      </c>
    </row>
    <row r="1474" spans="1:26" x14ac:dyDescent="0.2">
      <c r="A1474" s="1"/>
      <c r="B1474" s="1" t="s">
        <v>61</v>
      </c>
      <c r="C1474" s="1" t="s">
        <v>17</v>
      </c>
      <c r="D1474" s="1" t="s">
        <v>18</v>
      </c>
      <c r="E1474" s="1" t="s">
        <v>8</v>
      </c>
      <c r="F1474" s="1" t="s">
        <v>9</v>
      </c>
      <c r="G1474" s="1" t="s">
        <v>81</v>
      </c>
      <c r="H1474">
        <f t="shared" si="313"/>
        <v>13</v>
      </c>
      <c r="I1474">
        <f>IF(ISBLANK(A1474),I1473/1,LOOKUP(Sheet1!G1474,FIPS!A$3:A$55,FIPS!C$3:C$55))</f>
        <v>16</v>
      </c>
      <c r="J1474" t="b">
        <f t="shared" si="314"/>
        <v>1</v>
      </c>
      <c r="K1474" t="str">
        <f t="shared" si="312"/>
        <v>Elmore</v>
      </c>
      <c r="L1474" t="b">
        <f t="shared" si="315"/>
        <v>0</v>
      </c>
      <c r="M1474" t="str">
        <f t="shared" si="320"/>
        <v/>
      </c>
      <c r="N1474">
        <f t="shared" si="316"/>
        <v>20</v>
      </c>
      <c r="O1474" t="b">
        <f t="shared" si="317"/>
        <v>0</v>
      </c>
      <c r="P1474" t="str">
        <f t="shared" si="318"/>
        <v/>
      </c>
      <c r="Q1474" t="str">
        <f t="shared" ca="1" si="319"/>
        <v/>
      </c>
      <c r="T1474">
        <v>39</v>
      </c>
      <c r="U1474">
        <v>6</v>
      </c>
      <c r="V1474">
        <v>0</v>
      </c>
      <c r="Z1474" t="str">
        <f t="shared" ref="Z1474:Z1537" si="321">IF(J1474,IF(T1474&gt;0,"",FALSE),IF(T1474&gt;0,TRUE,""))</f>
        <v/>
      </c>
    </row>
    <row r="1475" spans="1:26" x14ac:dyDescent="0.2">
      <c r="A1475" s="1"/>
      <c r="B1475" s="1" t="s">
        <v>63</v>
      </c>
      <c r="C1475" s="1" t="s">
        <v>17</v>
      </c>
      <c r="D1475" s="1" t="s">
        <v>18</v>
      </c>
      <c r="E1475" s="1" t="s">
        <v>8</v>
      </c>
      <c r="F1475" s="1" t="s">
        <v>9</v>
      </c>
      <c r="G1475" s="1" t="s">
        <v>91</v>
      </c>
      <c r="H1475">
        <f t="shared" si="313"/>
        <v>13</v>
      </c>
      <c r="I1475">
        <f>IF(ISBLANK(A1475),I1474/1,LOOKUP(Sheet1!G1475,FIPS!A$3:A$55,FIPS!C$3:C$55))</f>
        <v>16</v>
      </c>
      <c r="J1475" t="b">
        <f t="shared" si="314"/>
        <v>1</v>
      </c>
      <c r="K1475" t="str">
        <f t="shared" ref="K1475:K1538" si="322">IF(J1475,TRIM(G1475),"")</f>
        <v>Franklin</v>
      </c>
      <c r="L1475" t="b">
        <f t="shared" si="315"/>
        <v>0</v>
      </c>
      <c r="M1475" t="str">
        <f t="shared" si="320"/>
        <v/>
      </c>
      <c r="N1475">
        <f t="shared" si="316"/>
        <v>21</v>
      </c>
      <c r="O1475" t="b">
        <f t="shared" si="317"/>
        <v>0</v>
      </c>
      <c r="P1475" t="str">
        <f t="shared" si="318"/>
        <v/>
      </c>
      <c r="Q1475" t="str">
        <f t="shared" ca="1" si="319"/>
        <v/>
      </c>
      <c r="T1475">
        <v>41</v>
      </c>
      <c r="U1475">
        <v>6</v>
      </c>
      <c r="V1475">
        <v>0</v>
      </c>
      <c r="Z1475" t="str">
        <f t="shared" si="321"/>
        <v/>
      </c>
    </row>
    <row r="1476" spans="1:26" x14ac:dyDescent="0.2">
      <c r="A1476" s="1"/>
      <c r="B1476" s="1" t="s">
        <v>65</v>
      </c>
      <c r="C1476" s="1" t="s">
        <v>17</v>
      </c>
      <c r="D1476" s="1" t="s">
        <v>18</v>
      </c>
      <c r="E1476" s="1" t="s">
        <v>8</v>
      </c>
      <c r="F1476" s="1" t="s">
        <v>9</v>
      </c>
      <c r="G1476" s="1" t="s">
        <v>389</v>
      </c>
      <c r="H1476">
        <f t="shared" si="313"/>
        <v>13</v>
      </c>
      <c r="I1476">
        <f>IF(ISBLANK(A1476),I1475/1,LOOKUP(Sheet1!G1476,FIPS!A$3:A$55,FIPS!C$3:C$55))</f>
        <v>16</v>
      </c>
      <c r="J1476" t="b">
        <f t="shared" si="314"/>
        <v>1</v>
      </c>
      <c r="K1476" t="str">
        <f t="shared" si="322"/>
        <v>Fremont</v>
      </c>
      <c r="L1476" t="b">
        <f t="shared" si="315"/>
        <v>0</v>
      </c>
      <c r="M1476" t="str">
        <f t="shared" si="320"/>
        <v/>
      </c>
      <c r="N1476">
        <f t="shared" si="316"/>
        <v>22</v>
      </c>
      <c r="O1476" t="b">
        <f t="shared" si="317"/>
        <v>0</v>
      </c>
      <c r="P1476" t="str">
        <f t="shared" si="318"/>
        <v/>
      </c>
      <c r="Q1476" t="str">
        <f t="shared" ca="1" si="319"/>
        <v/>
      </c>
      <c r="T1476">
        <v>43</v>
      </c>
      <c r="U1476">
        <v>6</v>
      </c>
      <c r="V1476">
        <v>0</v>
      </c>
      <c r="Z1476" t="str">
        <f t="shared" si="321"/>
        <v/>
      </c>
    </row>
    <row r="1477" spans="1:26" x14ac:dyDescent="0.2">
      <c r="A1477" s="1"/>
      <c r="B1477" s="1" t="s">
        <v>67</v>
      </c>
      <c r="C1477" s="1" t="s">
        <v>17</v>
      </c>
      <c r="D1477" s="1" t="s">
        <v>18</v>
      </c>
      <c r="E1477" s="1" t="s">
        <v>8</v>
      </c>
      <c r="F1477" s="1" t="s">
        <v>9</v>
      </c>
      <c r="G1477" s="1" t="s">
        <v>1411</v>
      </c>
      <c r="H1477">
        <f t="shared" si="313"/>
        <v>13</v>
      </c>
      <c r="I1477">
        <f>IF(ISBLANK(A1477),I1476/1,LOOKUP(Sheet1!G1477,FIPS!A$3:A$55,FIPS!C$3:C$55))</f>
        <v>16</v>
      </c>
      <c r="J1477" t="b">
        <f t="shared" si="314"/>
        <v>1</v>
      </c>
      <c r="K1477" t="str">
        <f t="shared" si="322"/>
        <v>Gem</v>
      </c>
      <c r="L1477" t="b">
        <f t="shared" si="315"/>
        <v>0</v>
      </c>
      <c r="M1477" t="str">
        <f t="shared" si="320"/>
        <v/>
      </c>
      <c r="N1477">
        <f t="shared" si="316"/>
        <v>23</v>
      </c>
      <c r="O1477" t="b">
        <f t="shared" si="317"/>
        <v>0</v>
      </c>
      <c r="P1477" t="str">
        <f t="shared" si="318"/>
        <v/>
      </c>
      <c r="Q1477" t="str">
        <f t="shared" ca="1" si="319"/>
        <v/>
      </c>
      <c r="T1477">
        <v>45</v>
      </c>
      <c r="U1477">
        <v>6</v>
      </c>
      <c r="V1477">
        <v>0</v>
      </c>
      <c r="Z1477" t="str">
        <f t="shared" si="321"/>
        <v/>
      </c>
    </row>
    <row r="1478" spans="1:26" x14ac:dyDescent="0.2">
      <c r="A1478" s="1"/>
      <c r="B1478" s="1" t="s">
        <v>37</v>
      </c>
      <c r="C1478" s="1" t="s">
        <v>17</v>
      </c>
      <c r="D1478" s="1" t="s">
        <v>18</v>
      </c>
      <c r="E1478" s="1" t="s">
        <v>8</v>
      </c>
      <c r="F1478" s="1" t="s">
        <v>9</v>
      </c>
      <c r="G1478" s="1" t="s">
        <v>1412</v>
      </c>
      <c r="H1478">
        <f t="shared" si="313"/>
        <v>13</v>
      </c>
      <c r="I1478">
        <f>IF(ISBLANK(A1478),I1477/1,LOOKUP(Sheet1!G1478,FIPS!A$3:A$55,FIPS!C$3:C$55))</f>
        <v>16</v>
      </c>
      <c r="J1478" t="b">
        <f t="shared" si="314"/>
        <v>1</v>
      </c>
      <c r="K1478" t="str">
        <f t="shared" si="322"/>
        <v>Gooding</v>
      </c>
      <c r="L1478" t="b">
        <f t="shared" si="315"/>
        <v>0</v>
      </c>
      <c r="M1478" t="str">
        <f t="shared" si="320"/>
        <v/>
      </c>
      <c r="N1478">
        <f t="shared" si="316"/>
        <v>24</v>
      </c>
      <c r="O1478" t="b">
        <f t="shared" si="317"/>
        <v>0</v>
      </c>
      <c r="P1478" t="str">
        <f t="shared" si="318"/>
        <v/>
      </c>
      <c r="Q1478" t="str">
        <f t="shared" ca="1" si="319"/>
        <v/>
      </c>
      <c r="T1478">
        <v>47</v>
      </c>
      <c r="U1478">
        <v>6</v>
      </c>
      <c r="V1478">
        <v>0</v>
      </c>
      <c r="Z1478" t="str">
        <f t="shared" si="321"/>
        <v/>
      </c>
    </row>
    <row r="1479" spans="1:26" x14ac:dyDescent="0.2">
      <c r="A1479" s="1"/>
      <c r="B1479" s="1" t="s">
        <v>77</v>
      </c>
      <c r="C1479" s="1" t="s">
        <v>17</v>
      </c>
      <c r="D1479" s="1" t="s">
        <v>18</v>
      </c>
      <c r="E1479" s="1" t="s">
        <v>8</v>
      </c>
      <c r="F1479" s="1" t="s">
        <v>9</v>
      </c>
      <c r="G1479" s="1" t="s">
        <v>1391</v>
      </c>
      <c r="H1479">
        <f t="shared" si="313"/>
        <v>13</v>
      </c>
      <c r="I1479">
        <f>IF(ISBLANK(A1479),I1478/1,LOOKUP(Sheet1!G1479,FIPS!A$3:A$55,FIPS!C$3:C$55))</f>
        <v>16</v>
      </c>
      <c r="J1479" t="b">
        <f t="shared" si="314"/>
        <v>1</v>
      </c>
      <c r="K1479" t="str">
        <f t="shared" si="322"/>
        <v>Idaho</v>
      </c>
      <c r="L1479" t="b">
        <f t="shared" si="315"/>
        <v>0</v>
      </c>
      <c r="M1479" t="str">
        <f t="shared" si="320"/>
        <v/>
      </c>
      <c r="N1479">
        <f t="shared" si="316"/>
        <v>25</v>
      </c>
      <c r="O1479" t="b">
        <f t="shared" si="317"/>
        <v>0</v>
      </c>
      <c r="P1479" t="str">
        <f t="shared" si="318"/>
        <v/>
      </c>
      <c r="Q1479" t="str">
        <f t="shared" ca="1" si="319"/>
        <v/>
      </c>
      <c r="T1479">
        <v>49</v>
      </c>
      <c r="U1479">
        <v>6</v>
      </c>
      <c r="V1479">
        <v>0</v>
      </c>
      <c r="Z1479" t="str">
        <f t="shared" si="321"/>
        <v/>
      </c>
    </row>
    <row r="1480" spans="1:26" x14ac:dyDescent="0.2">
      <c r="A1480" s="1"/>
      <c r="B1480" s="1" t="s">
        <v>80</v>
      </c>
      <c r="C1480" s="1" t="s">
        <v>17</v>
      </c>
      <c r="D1480" s="1" t="s">
        <v>18</v>
      </c>
      <c r="E1480" s="1" t="s">
        <v>8</v>
      </c>
      <c r="F1480" s="1" t="s">
        <v>9</v>
      </c>
      <c r="G1480" s="1" t="s">
        <v>104</v>
      </c>
      <c r="H1480">
        <f t="shared" si="313"/>
        <v>13</v>
      </c>
      <c r="I1480">
        <f>IF(ISBLANK(A1480),I1479/1,LOOKUP(Sheet1!G1480,FIPS!A$3:A$55,FIPS!C$3:C$55))</f>
        <v>16</v>
      </c>
      <c r="J1480" t="b">
        <f t="shared" si="314"/>
        <v>1</v>
      </c>
      <c r="K1480" t="str">
        <f t="shared" si="322"/>
        <v>Jefferson</v>
      </c>
      <c r="L1480" t="b">
        <f t="shared" si="315"/>
        <v>0</v>
      </c>
      <c r="M1480" t="str">
        <f t="shared" si="320"/>
        <v/>
      </c>
      <c r="N1480">
        <f t="shared" si="316"/>
        <v>26</v>
      </c>
      <c r="O1480" t="b">
        <f t="shared" si="317"/>
        <v>0</v>
      </c>
      <c r="P1480" t="str">
        <f t="shared" si="318"/>
        <v/>
      </c>
      <c r="Q1480" t="str">
        <f t="shared" ca="1" si="319"/>
        <v/>
      </c>
      <c r="T1480">
        <v>51</v>
      </c>
      <c r="U1480">
        <v>6</v>
      </c>
      <c r="V1480">
        <v>0</v>
      </c>
      <c r="Z1480" t="str">
        <f t="shared" si="321"/>
        <v/>
      </c>
    </row>
    <row r="1481" spans="1:26" x14ac:dyDescent="0.2">
      <c r="A1481" s="1"/>
      <c r="B1481" s="1" t="s">
        <v>82</v>
      </c>
      <c r="C1481" s="1" t="s">
        <v>17</v>
      </c>
      <c r="D1481" s="1" t="s">
        <v>18</v>
      </c>
      <c r="E1481" s="1" t="s">
        <v>8</v>
      </c>
      <c r="F1481" s="1" t="s">
        <v>9</v>
      </c>
      <c r="G1481" s="1" t="s">
        <v>1413</v>
      </c>
      <c r="H1481">
        <f t="shared" si="313"/>
        <v>13</v>
      </c>
      <c r="I1481">
        <f>IF(ISBLANK(A1481),I1480/1,LOOKUP(Sheet1!G1481,FIPS!A$3:A$55,FIPS!C$3:C$55))</f>
        <v>16</v>
      </c>
      <c r="J1481" t="b">
        <f t="shared" si="314"/>
        <v>1</v>
      </c>
      <c r="K1481" t="str">
        <f t="shared" si="322"/>
        <v>Jerome</v>
      </c>
      <c r="L1481" t="b">
        <f t="shared" si="315"/>
        <v>0</v>
      </c>
      <c r="M1481" t="str">
        <f t="shared" si="320"/>
        <v/>
      </c>
      <c r="N1481">
        <f t="shared" si="316"/>
        <v>27</v>
      </c>
      <c r="O1481" t="b">
        <f t="shared" si="317"/>
        <v>0</v>
      </c>
      <c r="P1481" t="str">
        <f t="shared" si="318"/>
        <v/>
      </c>
      <c r="Q1481" t="str">
        <f t="shared" ca="1" si="319"/>
        <v/>
      </c>
      <c r="T1481">
        <v>53</v>
      </c>
      <c r="U1481">
        <v>6</v>
      </c>
      <c r="V1481">
        <v>0</v>
      </c>
      <c r="Z1481" t="str">
        <f t="shared" si="321"/>
        <v/>
      </c>
    </row>
    <row r="1482" spans="1:26" x14ac:dyDescent="0.2">
      <c r="A1482" s="1"/>
      <c r="B1482" s="1" t="s">
        <v>84</v>
      </c>
      <c r="C1482" s="1" t="s">
        <v>17</v>
      </c>
      <c r="D1482" s="1" t="s">
        <v>18</v>
      </c>
      <c r="E1482" s="1"/>
      <c r="F1482" s="1"/>
      <c r="G1482" s="1" t="s">
        <v>1414</v>
      </c>
      <c r="H1482">
        <f t="shared" si="313"/>
        <v>13</v>
      </c>
      <c r="I1482">
        <f>IF(ISBLANK(A1482),I1481/1,LOOKUP(Sheet1!G1482,FIPS!A$3:A$55,FIPS!C$3:C$55))</f>
        <v>16</v>
      </c>
      <c r="J1482" t="b">
        <f t="shared" si="314"/>
        <v>1</v>
      </c>
      <c r="K1482" t="str">
        <f t="shared" si="322"/>
        <v>Kootenai</v>
      </c>
      <c r="L1482" t="b">
        <f t="shared" si="315"/>
        <v>0</v>
      </c>
      <c r="M1482" t="str">
        <f t="shared" si="320"/>
        <v/>
      </c>
      <c r="N1482">
        <f t="shared" si="316"/>
        <v>28</v>
      </c>
      <c r="O1482" t="b">
        <f t="shared" si="317"/>
        <v>0</v>
      </c>
      <c r="P1482" t="str">
        <f t="shared" si="318"/>
        <v/>
      </c>
      <c r="Q1482" t="str">
        <f t="shared" ca="1" si="319"/>
        <v/>
      </c>
      <c r="T1482">
        <v>55</v>
      </c>
      <c r="U1482">
        <v>4</v>
      </c>
      <c r="V1482">
        <v>0</v>
      </c>
      <c r="Z1482" t="str">
        <f t="shared" si="321"/>
        <v/>
      </c>
    </row>
    <row r="1483" spans="1:26" x14ac:dyDescent="0.2">
      <c r="A1483" s="1"/>
      <c r="B1483" s="1"/>
      <c r="C1483" s="1"/>
      <c r="D1483" s="1"/>
      <c r="E1483" s="1" t="s">
        <v>16</v>
      </c>
      <c r="F1483" s="1" t="s">
        <v>115</v>
      </c>
      <c r="G1483" s="1" t="s">
        <v>1415</v>
      </c>
      <c r="H1483">
        <f t="shared" si="313"/>
        <v>13</v>
      </c>
      <c r="I1483">
        <f>IF(ISBLANK(A1483),I1482/1,LOOKUP(Sheet1!G1483,FIPS!A$3:A$55,FIPS!C$3:C$55))</f>
        <v>16</v>
      </c>
      <c r="J1483" t="b">
        <f t="shared" si="314"/>
        <v>0</v>
      </c>
      <c r="K1483" t="str">
        <f t="shared" si="322"/>
        <v/>
      </c>
      <c r="L1483" t="b">
        <f t="shared" si="315"/>
        <v>1</v>
      </c>
      <c r="M1483" t="str">
        <f t="shared" si="320"/>
        <v>Coeur d'Alene</v>
      </c>
      <c r="N1483">
        <f t="shared" si="316"/>
        <v>28</v>
      </c>
      <c r="O1483" t="b">
        <f t="shared" si="317"/>
        <v>0</v>
      </c>
      <c r="P1483" t="str">
        <f t="shared" si="318"/>
        <v/>
      </c>
      <c r="Q1483" t="str">
        <f t="shared" ca="1" si="319"/>
        <v/>
      </c>
      <c r="W1483">
        <v>16750</v>
      </c>
      <c r="Z1483" t="str">
        <f t="shared" si="321"/>
        <v/>
      </c>
    </row>
    <row r="1484" spans="1:26" x14ac:dyDescent="0.2">
      <c r="A1484" s="1"/>
      <c r="B1484" s="1"/>
      <c r="C1484" s="1"/>
      <c r="D1484" s="1"/>
      <c r="E1484" s="1" t="s">
        <v>8</v>
      </c>
      <c r="F1484" s="1" t="s">
        <v>9</v>
      </c>
      <c r="G1484" s="1" t="s">
        <v>10</v>
      </c>
      <c r="H1484">
        <f t="shared" si="313"/>
        <v>13</v>
      </c>
      <c r="I1484">
        <f>IF(ISBLANK(A1484),I1483/1,LOOKUP(Sheet1!G1484,FIPS!A$3:A$55,FIPS!C$3:C$55))</f>
        <v>16</v>
      </c>
      <c r="J1484" t="b">
        <f t="shared" si="314"/>
        <v>0</v>
      </c>
      <c r="K1484" t="str">
        <f t="shared" si="322"/>
        <v/>
      </c>
      <c r="L1484" t="b">
        <f t="shared" si="315"/>
        <v>0</v>
      </c>
      <c r="M1484" t="str">
        <f t="shared" si="320"/>
        <v/>
      </c>
      <c r="N1484">
        <f t="shared" si="316"/>
        <v>28</v>
      </c>
      <c r="O1484" t="b">
        <f t="shared" si="317"/>
        <v>1</v>
      </c>
      <c r="P1484">
        <f t="shared" si="318"/>
        <v>1</v>
      </c>
      <c r="Q1484" t="str">
        <f t="shared" ca="1" si="319"/>
        <v>003</v>
      </c>
      <c r="W1484">
        <v>99999</v>
      </c>
      <c r="Z1484" t="str">
        <f t="shared" si="321"/>
        <v/>
      </c>
    </row>
    <row r="1485" spans="1:26" x14ac:dyDescent="0.2">
      <c r="A1485" s="1"/>
      <c r="B1485" s="1" t="s">
        <v>88</v>
      </c>
      <c r="C1485" s="1" t="s">
        <v>17</v>
      </c>
      <c r="D1485" s="1" t="s">
        <v>18</v>
      </c>
      <c r="E1485" s="1"/>
      <c r="F1485" s="1"/>
      <c r="G1485" s="1" t="s">
        <v>1416</v>
      </c>
      <c r="H1485">
        <f t="shared" si="313"/>
        <v>13</v>
      </c>
      <c r="I1485">
        <f>IF(ISBLANK(A1485),I1484/1,LOOKUP(Sheet1!G1485,FIPS!A$3:A$55,FIPS!C$3:C$55))</f>
        <v>16</v>
      </c>
      <c r="J1485" t="b">
        <f t="shared" si="314"/>
        <v>1</v>
      </c>
      <c r="K1485" t="str">
        <f t="shared" si="322"/>
        <v>Latah</v>
      </c>
      <c r="L1485" t="b">
        <f t="shared" si="315"/>
        <v>0</v>
      </c>
      <c r="M1485" t="str">
        <f t="shared" si="320"/>
        <v/>
      </c>
      <c r="N1485">
        <f t="shared" si="316"/>
        <v>29</v>
      </c>
      <c r="O1485" t="b">
        <f t="shared" si="317"/>
        <v>0</v>
      </c>
      <c r="P1485" t="str">
        <f t="shared" si="318"/>
        <v/>
      </c>
      <c r="Q1485" t="str">
        <f t="shared" ca="1" si="319"/>
        <v/>
      </c>
      <c r="T1485">
        <v>57</v>
      </c>
      <c r="U1485">
        <v>5</v>
      </c>
      <c r="V1485">
        <v>0</v>
      </c>
      <c r="Z1485" t="str">
        <f t="shared" si="321"/>
        <v/>
      </c>
    </row>
    <row r="1486" spans="1:26" x14ac:dyDescent="0.2">
      <c r="A1486" s="1"/>
      <c r="B1486" s="1"/>
      <c r="C1486" s="1"/>
      <c r="D1486" s="1"/>
      <c r="E1486" s="1" t="s">
        <v>28</v>
      </c>
      <c r="F1486" s="1" t="s">
        <v>6</v>
      </c>
      <c r="G1486" s="1" t="s">
        <v>1417</v>
      </c>
      <c r="H1486">
        <f t="shared" ref="H1486:H1549" si="323">IF(ISBLANK(A1486),H1485/1,A1486)</f>
        <v>13</v>
      </c>
      <c r="I1486">
        <f>IF(ISBLANK(A1486),I1485/1,LOOKUP(Sheet1!G1486,FIPS!A$3:A$55,FIPS!C$3:C$55))</f>
        <v>16</v>
      </c>
      <c r="J1486" t="b">
        <f t="shared" si="314"/>
        <v>0</v>
      </c>
      <c r="K1486" t="str">
        <f t="shared" si="322"/>
        <v/>
      </c>
      <c r="L1486" t="b">
        <f t="shared" si="315"/>
        <v>1</v>
      </c>
      <c r="M1486" t="str">
        <f t="shared" si="320"/>
        <v>Moscow</v>
      </c>
      <c r="N1486">
        <f t="shared" si="316"/>
        <v>29</v>
      </c>
      <c r="O1486" t="b">
        <f t="shared" si="317"/>
        <v>0</v>
      </c>
      <c r="P1486" t="str">
        <f t="shared" si="318"/>
        <v/>
      </c>
      <c r="Q1486" t="str">
        <f t="shared" ca="1" si="319"/>
        <v/>
      </c>
      <c r="W1486">
        <v>54550</v>
      </c>
      <c r="Z1486" t="str">
        <f t="shared" si="321"/>
        <v/>
      </c>
    </row>
    <row r="1487" spans="1:26" x14ac:dyDescent="0.2">
      <c r="A1487" s="1"/>
      <c r="B1487" s="1"/>
      <c r="C1487" s="1"/>
      <c r="D1487" s="1"/>
      <c r="E1487" s="1" t="s">
        <v>8</v>
      </c>
      <c r="F1487" s="1" t="s">
        <v>9</v>
      </c>
      <c r="G1487" s="1" t="s">
        <v>10</v>
      </c>
      <c r="H1487">
        <f t="shared" si="323"/>
        <v>13</v>
      </c>
      <c r="I1487">
        <f>IF(ISBLANK(A1487),I1486/1,LOOKUP(Sheet1!G1487,FIPS!A$3:A$55,FIPS!C$3:C$55))</f>
        <v>16</v>
      </c>
      <c r="J1487" t="b">
        <f t="shared" si="314"/>
        <v>0</v>
      </c>
      <c r="K1487" t="str">
        <f t="shared" si="322"/>
        <v/>
      </c>
      <c r="L1487" t="b">
        <f t="shared" si="315"/>
        <v>0</v>
      </c>
      <c r="M1487" t="str">
        <f t="shared" si="320"/>
        <v/>
      </c>
      <c r="N1487">
        <f t="shared" si="316"/>
        <v>29</v>
      </c>
      <c r="O1487" t="b">
        <f t="shared" si="317"/>
        <v>1</v>
      </c>
      <c r="P1487">
        <f t="shared" si="318"/>
        <v>1</v>
      </c>
      <c r="Q1487" t="str">
        <f t="shared" ca="1" si="319"/>
        <v>006</v>
      </c>
      <c r="W1487">
        <v>99999</v>
      </c>
      <c r="Z1487" t="str">
        <f t="shared" si="321"/>
        <v/>
      </c>
    </row>
    <row r="1488" spans="1:26" x14ac:dyDescent="0.2">
      <c r="A1488" s="1"/>
      <c r="B1488" s="1" t="s">
        <v>90</v>
      </c>
      <c r="C1488" s="1" t="s">
        <v>17</v>
      </c>
      <c r="D1488" s="1" t="s">
        <v>18</v>
      </c>
      <c r="E1488" s="1" t="s">
        <v>8</v>
      </c>
      <c r="F1488" s="1" t="s">
        <v>9</v>
      </c>
      <c r="G1488" s="1" t="s">
        <v>1418</v>
      </c>
      <c r="H1488">
        <f t="shared" si="323"/>
        <v>13</v>
      </c>
      <c r="I1488">
        <f>IF(ISBLANK(A1488),I1487/1,LOOKUP(Sheet1!G1488,FIPS!A$3:A$55,FIPS!C$3:C$55))</f>
        <v>16</v>
      </c>
      <c r="J1488" t="b">
        <f t="shared" si="314"/>
        <v>1</v>
      </c>
      <c r="K1488" t="str">
        <f t="shared" si="322"/>
        <v>Lemhi</v>
      </c>
      <c r="L1488" t="b">
        <f t="shared" si="315"/>
        <v>0</v>
      </c>
      <c r="M1488" t="str">
        <f t="shared" si="320"/>
        <v/>
      </c>
      <c r="N1488">
        <f t="shared" si="316"/>
        <v>30</v>
      </c>
      <c r="O1488" t="b">
        <f t="shared" si="317"/>
        <v>0</v>
      </c>
      <c r="P1488" t="str">
        <f t="shared" si="318"/>
        <v/>
      </c>
      <c r="Q1488" t="str">
        <f t="shared" ca="1" si="319"/>
        <v/>
      </c>
      <c r="T1488">
        <v>59</v>
      </c>
      <c r="U1488">
        <v>6</v>
      </c>
      <c r="V1488">
        <v>0</v>
      </c>
      <c r="Z1488" t="str">
        <f t="shared" si="321"/>
        <v/>
      </c>
    </row>
    <row r="1489" spans="1:26" x14ac:dyDescent="0.2">
      <c r="A1489" s="1"/>
      <c r="B1489" s="1" t="s">
        <v>92</v>
      </c>
      <c r="C1489" s="1" t="s">
        <v>17</v>
      </c>
      <c r="D1489" s="1" t="s">
        <v>18</v>
      </c>
      <c r="E1489" s="1" t="s">
        <v>8</v>
      </c>
      <c r="F1489" s="1" t="s">
        <v>9</v>
      </c>
      <c r="G1489" s="1" t="s">
        <v>1419</v>
      </c>
      <c r="H1489">
        <f t="shared" si="323"/>
        <v>13</v>
      </c>
      <c r="I1489">
        <f>IF(ISBLANK(A1489),I1488/1,LOOKUP(Sheet1!G1489,FIPS!A$3:A$55,FIPS!C$3:C$55))</f>
        <v>16</v>
      </c>
      <c r="J1489" t="b">
        <f t="shared" si="314"/>
        <v>1</v>
      </c>
      <c r="K1489" t="str">
        <f t="shared" si="322"/>
        <v>Lewis</v>
      </c>
      <c r="L1489" t="b">
        <f t="shared" si="315"/>
        <v>0</v>
      </c>
      <c r="M1489" t="str">
        <f t="shared" si="320"/>
        <v/>
      </c>
      <c r="N1489">
        <f t="shared" si="316"/>
        <v>31</v>
      </c>
      <c r="O1489" t="b">
        <f t="shared" si="317"/>
        <v>0</v>
      </c>
      <c r="P1489" t="str">
        <f t="shared" si="318"/>
        <v/>
      </c>
      <c r="Q1489" t="str">
        <f t="shared" ca="1" si="319"/>
        <v/>
      </c>
      <c r="T1489">
        <v>61</v>
      </c>
      <c r="U1489">
        <v>6</v>
      </c>
      <c r="V1489">
        <v>0</v>
      </c>
      <c r="Z1489" t="str">
        <f t="shared" si="321"/>
        <v/>
      </c>
    </row>
    <row r="1490" spans="1:26" x14ac:dyDescent="0.2">
      <c r="A1490" s="1"/>
      <c r="B1490" s="1" t="s">
        <v>25</v>
      </c>
      <c r="C1490" s="1" t="s">
        <v>17</v>
      </c>
      <c r="D1490" s="1" t="s">
        <v>18</v>
      </c>
      <c r="E1490" s="1" t="s">
        <v>8</v>
      </c>
      <c r="F1490" s="1" t="s">
        <v>9</v>
      </c>
      <c r="G1490" s="1" t="s">
        <v>329</v>
      </c>
      <c r="H1490">
        <f t="shared" si="323"/>
        <v>13</v>
      </c>
      <c r="I1490">
        <f>IF(ISBLANK(A1490),I1489/1,LOOKUP(Sheet1!G1490,FIPS!A$3:A$55,FIPS!C$3:C$55))</f>
        <v>16</v>
      </c>
      <c r="J1490" t="b">
        <f t="shared" si="314"/>
        <v>1</v>
      </c>
      <c r="K1490" t="str">
        <f t="shared" si="322"/>
        <v>Lincoln</v>
      </c>
      <c r="L1490" t="b">
        <f t="shared" si="315"/>
        <v>0</v>
      </c>
      <c r="M1490" t="str">
        <f t="shared" si="320"/>
        <v/>
      </c>
      <c r="N1490">
        <f t="shared" si="316"/>
        <v>32</v>
      </c>
      <c r="O1490" t="b">
        <f t="shared" si="317"/>
        <v>0</v>
      </c>
      <c r="P1490" t="str">
        <f t="shared" si="318"/>
        <v/>
      </c>
      <c r="Q1490" t="str">
        <f t="shared" ca="1" si="319"/>
        <v/>
      </c>
      <c r="T1490">
        <v>63</v>
      </c>
      <c r="U1490">
        <v>6</v>
      </c>
      <c r="V1490">
        <v>0</v>
      </c>
      <c r="Z1490" t="str">
        <f t="shared" si="321"/>
        <v/>
      </c>
    </row>
    <row r="1491" spans="1:26" x14ac:dyDescent="0.2">
      <c r="A1491" s="1"/>
      <c r="B1491" s="1" t="s">
        <v>72</v>
      </c>
      <c r="C1491" s="1" t="s">
        <v>17</v>
      </c>
      <c r="D1491" s="1" t="s">
        <v>18</v>
      </c>
      <c r="E1491" s="1"/>
      <c r="F1491" s="1"/>
      <c r="G1491" s="1" t="s">
        <v>141</v>
      </c>
      <c r="H1491">
        <f t="shared" si="323"/>
        <v>13</v>
      </c>
      <c r="I1491">
        <f>IF(ISBLANK(A1491),I1490/1,LOOKUP(Sheet1!G1491,FIPS!A$3:A$55,FIPS!C$3:C$55))</f>
        <v>16</v>
      </c>
      <c r="J1491" t="b">
        <f t="shared" ref="J1491:J1554" si="324">NOT(ISBLANK(B1491))</f>
        <v>1</v>
      </c>
      <c r="K1491" t="str">
        <f t="shared" si="322"/>
        <v>Madison</v>
      </c>
      <c r="L1491" t="b">
        <f t="shared" ref="L1491:L1554" si="325">IF(NOT(J1491),AND(NOT(ISBLANK(E1491)),E1491&lt;&gt;"999"),FALSE())</f>
        <v>0</v>
      </c>
      <c r="M1491" t="str">
        <f t="shared" si="320"/>
        <v/>
      </c>
      <c r="N1491">
        <f t="shared" si="316"/>
        <v>33</v>
      </c>
      <c r="O1491" t="b">
        <f t="shared" si="317"/>
        <v>0</v>
      </c>
      <c r="P1491" t="str">
        <f t="shared" si="318"/>
        <v/>
      </c>
      <c r="Q1491" t="str">
        <f t="shared" ca="1" si="319"/>
        <v/>
      </c>
      <c r="T1491">
        <v>65</v>
      </c>
      <c r="U1491">
        <v>6</v>
      </c>
      <c r="V1491">
        <v>0</v>
      </c>
      <c r="Z1491" t="str">
        <f t="shared" si="321"/>
        <v/>
      </c>
    </row>
    <row r="1492" spans="1:26" x14ac:dyDescent="0.2">
      <c r="A1492" s="1"/>
      <c r="B1492" s="1"/>
      <c r="C1492" s="1"/>
      <c r="D1492" s="1"/>
      <c r="E1492" s="1" t="s">
        <v>39</v>
      </c>
      <c r="F1492" s="1" t="s">
        <v>6</v>
      </c>
      <c r="G1492" s="1" t="s">
        <v>1420</v>
      </c>
      <c r="H1492">
        <f t="shared" si="323"/>
        <v>13</v>
      </c>
      <c r="I1492">
        <f>IF(ISBLANK(A1492),I1491/1,LOOKUP(Sheet1!G1492,FIPS!A$3:A$55,FIPS!C$3:C$55))</f>
        <v>16</v>
      </c>
      <c r="J1492" t="b">
        <f t="shared" si="324"/>
        <v>0</v>
      </c>
      <c r="K1492" t="str">
        <f t="shared" si="322"/>
        <v/>
      </c>
      <c r="L1492" t="b">
        <f t="shared" si="325"/>
        <v>1</v>
      </c>
      <c r="M1492" t="str">
        <f t="shared" si="320"/>
        <v>Rexburg</v>
      </c>
      <c r="N1492">
        <f t="shared" ref="N1492:N1555" si="326">IF(ISBLANK(A1492),IF(ISBLANK(B1492),N1491,B1492/1),"")</f>
        <v>33</v>
      </c>
      <c r="O1492" t="b">
        <f t="shared" ref="O1492:O1555" si="327">AND(ISNUMBER(N1492),E1492="999",NOT(J1492))</f>
        <v>0</v>
      </c>
      <c r="P1492" t="str">
        <f t="shared" ref="P1492:P1555" si="328">IF(O1492,17-MATCH(N1492-1,N1474:N1491),"")</f>
        <v/>
      </c>
      <c r="Q1492" t="str">
        <f t="shared" ref="Q1492:Q1555" ca="1" si="329">IF(O1492,_xlfn.TEXTJOIN(",",TRUE,INDIRECT(_xlfn.CONCAT("E",(ROW()-P1492),":E",(ROW()-1)),TRUE)),"")</f>
        <v/>
      </c>
      <c r="W1492">
        <v>67420</v>
      </c>
      <c r="Z1492" t="str">
        <f t="shared" si="321"/>
        <v/>
      </c>
    </row>
    <row r="1493" spans="1:26" x14ac:dyDescent="0.2">
      <c r="A1493" s="1"/>
      <c r="B1493" s="1"/>
      <c r="C1493" s="1"/>
      <c r="D1493" s="1"/>
      <c r="E1493" s="1" t="s">
        <v>8</v>
      </c>
      <c r="F1493" s="1" t="s">
        <v>9</v>
      </c>
      <c r="G1493" s="1" t="s">
        <v>1421</v>
      </c>
      <c r="H1493">
        <f t="shared" si="323"/>
        <v>13</v>
      </c>
      <c r="I1493">
        <f>IF(ISBLANK(A1493),I1492/1,LOOKUP(Sheet1!G1493,FIPS!A$3:A$55,FIPS!C$3:C$55))</f>
        <v>16</v>
      </c>
      <c r="J1493" t="b">
        <f t="shared" si="324"/>
        <v>0</v>
      </c>
      <c r="K1493" t="str">
        <f t="shared" si="322"/>
        <v/>
      </c>
      <c r="L1493" t="b">
        <f t="shared" si="325"/>
        <v>0</v>
      </c>
      <c r="M1493" t="str">
        <f t="shared" si="320"/>
        <v/>
      </c>
      <c r="N1493">
        <f t="shared" si="326"/>
        <v>33</v>
      </c>
      <c r="O1493" t="b">
        <f t="shared" si="327"/>
        <v>1</v>
      </c>
      <c r="P1493">
        <f t="shared" si="328"/>
        <v>1</v>
      </c>
      <c r="Q1493" t="str">
        <f t="shared" ca="1" si="329"/>
        <v>009</v>
      </c>
      <c r="W1493">
        <v>99999</v>
      </c>
      <c r="Z1493" t="str">
        <f t="shared" si="321"/>
        <v/>
      </c>
    </row>
    <row r="1494" spans="1:26" x14ac:dyDescent="0.2">
      <c r="A1494" s="1"/>
      <c r="B1494" s="1" t="s">
        <v>96</v>
      </c>
      <c r="C1494" s="1" t="s">
        <v>17</v>
      </c>
      <c r="D1494" s="1" t="s">
        <v>18</v>
      </c>
      <c r="E1494" s="1" t="s">
        <v>8</v>
      </c>
      <c r="F1494" s="1" t="s">
        <v>9</v>
      </c>
      <c r="G1494" s="1" t="s">
        <v>1422</v>
      </c>
      <c r="H1494">
        <f t="shared" si="323"/>
        <v>13</v>
      </c>
      <c r="I1494">
        <f>IF(ISBLANK(A1494),I1493/1,LOOKUP(Sheet1!G1494,FIPS!A$3:A$55,FIPS!C$3:C$55))</f>
        <v>16</v>
      </c>
      <c r="J1494" t="b">
        <f t="shared" si="324"/>
        <v>1</v>
      </c>
      <c r="K1494" t="str">
        <f t="shared" si="322"/>
        <v>Minidoka</v>
      </c>
      <c r="L1494" t="b">
        <f t="shared" si="325"/>
        <v>0</v>
      </c>
      <c r="M1494" t="str">
        <f t="shared" si="320"/>
        <v/>
      </c>
      <c r="N1494">
        <f t="shared" si="326"/>
        <v>34</v>
      </c>
      <c r="O1494" t="b">
        <f t="shared" si="327"/>
        <v>0</v>
      </c>
      <c r="P1494" t="str">
        <f t="shared" si="328"/>
        <v/>
      </c>
      <c r="Q1494" t="str">
        <f t="shared" ca="1" si="329"/>
        <v/>
      </c>
      <c r="T1494">
        <v>67</v>
      </c>
      <c r="U1494">
        <v>6</v>
      </c>
      <c r="V1494">
        <v>0</v>
      </c>
      <c r="Z1494" t="str">
        <f t="shared" si="321"/>
        <v/>
      </c>
    </row>
    <row r="1495" spans="1:26" x14ac:dyDescent="0.2">
      <c r="A1495" s="1"/>
      <c r="B1495" s="1" t="s">
        <v>5</v>
      </c>
      <c r="C1495" s="1" t="s">
        <v>17</v>
      </c>
      <c r="D1495" s="1" t="s">
        <v>18</v>
      </c>
      <c r="E1495" s="1"/>
      <c r="F1495" s="1"/>
      <c r="G1495" s="1" t="s">
        <v>1423</v>
      </c>
      <c r="H1495">
        <f t="shared" si="323"/>
        <v>13</v>
      </c>
      <c r="I1495">
        <f>IF(ISBLANK(A1495),I1494/1,LOOKUP(Sheet1!G1495,FIPS!A$3:A$55,FIPS!C$3:C$55))</f>
        <v>16</v>
      </c>
      <c r="J1495" t="b">
        <f t="shared" si="324"/>
        <v>1</v>
      </c>
      <c r="K1495" t="str">
        <f t="shared" si="322"/>
        <v>Nez Perce</v>
      </c>
      <c r="L1495" t="b">
        <f t="shared" si="325"/>
        <v>0</v>
      </c>
      <c r="M1495" t="str">
        <f t="shared" si="320"/>
        <v/>
      </c>
      <c r="N1495">
        <f t="shared" si="326"/>
        <v>35</v>
      </c>
      <c r="O1495" t="b">
        <f t="shared" si="327"/>
        <v>0</v>
      </c>
      <c r="P1495" t="str">
        <f t="shared" si="328"/>
        <v/>
      </c>
      <c r="Q1495" t="str">
        <f t="shared" ca="1" si="329"/>
        <v/>
      </c>
      <c r="T1495">
        <v>69</v>
      </c>
      <c r="U1495">
        <v>5</v>
      </c>
      <c r="V1495">
        <v>0</v>
      </c>
      <c r="Z1495" t="str">
        <f t="shared" si="321"/>
        <v/>
      </c>
    </row>
    <row r="1496" spans="1:26" x14ac:dyDescent="0.2">
      <c r="A1496" s="1"/>
      <c r="B1496" s="1"/>
      <c r="C1496" s="1"/>
      <c r="D1496" s="1"/>
      <c r="E1496" s="1" t="s">
        <v>24</v>
      </c>
      <c r="F1496" s="1" t="s">
        <v>35</v>
      </c>
      <c r="G1496" s="1" t="s">
        <v>1424</v>
      </c>
      <c r="H1496">
        <f t="shared" si="323"/>
        <v>13</v>
      </c>
      <c r="I1496">
        <f>IF(ISBLANK(A1496),I1495/1,LOOKUP(Sheet1!G1496,FIPS!A$3:A$55,FIPS!C$3:C$55))</f>
        <v>16</v>
      </c>
      <c r="J1496" t="b">
        <f t="shared" si="324"/>
        <v>0</v>
      </c>
      <c r="K1496" t="str">
        <f t="shared" si="322"/>
        <v/>
      </c>
      <c r="L1496" t="b">
        <f t="shared" si="325"/>
        <v>1</v>
      </c>
      <c r="M1496" t="str">
        <f t="shared" si="320"/>
        <v>Lewiston</v>
      </c>
      <c r="N1496">
        <f t="shared" si="326"/>
        <v>35</v>
      </c>
      <c r="O1496" t="b">
        <f t="shared" si="327"/>
        <v>0</v>
      </c>
      <c r="P1496" t="str">
        <f t="shared" si="328"/>
        <v/>
      </c>
      <c r="Q1496" t="str">
        <f t="shared" ca="1" si="329"/>
        <v/>
      </c>
      <c r="W1496">
        <v>46540</v>
      </c>
      <c r="Z1496" t="str">
        <f t="shared" si="321"/>
        <v/>
      </c>
    </row>
    <row r="1497" spans="1:26" x14ac:dyDescent="0.2">
      <c r="A1497" s="1"/>
      <c r="B1497" s="1"/>
      <c r="C1497" s="1"/>
      <c r="D1497" s="1"/>
      <c r="E1497" s="1" t="s">
        <v>8</v>
      </c>
      <c r="F1497" s="1" t="s">
        <v>9</v>
      </c>
      <c r="G1497" s="1" t="s">
        <v>1425</v>
      </c>
      <c r="H1497">
        <f t="shared" si="323"/>
        <v>13</v>
      </c>
      <c r="I1497">
        <f>IF(ISBLANK(A1497),I1496/1,LOOKUP(Sheet1!G1497,FIPS!A$3:A$55,FIPS!C$3:C$55))</f>
        <v>16</v>
      </c>
      <c r="J1497" t="b">
        <f t="shared" si="324"/>
        <v>0</v>
      </c>
      <c r="K1497" t="str">
        <f t="shared" si="322"/>
        <v/>
      </c>
      <c r="L1497" t="b">
        <f t="shared" si="325"/>
        <v>0</v>
      </c>
      <c r="M1497" t="str">
        <f t="shared" si="320"/>
        <v/>
      </c>
      <c r="N1497">
        <f t="shared" si="326"/>
        <v>35</v>
      </c>
      <c r="O1497" t="b">
        <f t="shared" si="327"/>
        <v>1</v>
      </c>
      <c r="P1497">
        <f t="shared" si="328"/>
        <v>1</v>
      </c>
      <c r="Q1497" t="str">
        <f t="shared" ca="1" si="329"/>
        <v>005</v>
      </c>
      <c r="W1497">
        <v>99999</v>
      </c>
      <c r="Z1497" t="str">
        <f t="shared" si="321"/>
        <v/>
      </c>
    </row>
    <row r="1498" spans="1:26" x14ac:dyDescent="0.2">
      <c r="A1498" s="1"/>
      <c r="B1498" s="1" t="s">
        <v>99</v>
      </c>
      <c r="C1498" s="1" t="s">
        <v>17</v>
      </c>
      <c r="D1498" s="1" t="s">
        <v>18</v>
      </c>
      <c r="E1498" s="1" t="s">
        <v>8</v>
      </c>
      <c r="F1498" s="1" t="s">
        <v>9</v>
      </c>
      <c r="G1498" s="1" t="s">
        <v>1426</v>
      </c>
      <c r="H1498">
        <f t="shared" si="323"/>
        <v>13</v>
      </c>
      <c r="I1498">
        <f>IF(ISBLANK(A1498),I1497/1,LOOKUP(Sheet1!G1498,FIPS!A$3:A$55,FIPS!C$3:C$55))</f>
        <v>16</v>
      </c>
      <c r="J1498" t="b">
        <f t="shared" si="324"/>
        <v>1</v>
      </c>
      <c r="K1498" t="str">
        <f t="shared" si="322"/>
        <v>Oneida</v>
      </c>
      <c r="L1498" t="b">
        <f t="shared" si="325"/>
        <v>0</v>
      </c>
      <c r="M1498" t="str">
        <f t="shared" si="320"/>
        <v/>
      </c>
      <c r="N1498">
        <f t="shared" si="326"/>
        <v>36</v>
      </c>
      <c r="O1498" t="b">
        <f t="shared" si="327"/>
        <v>0</v>
      </c>
      <c r="P1498" t="str">
        <f t="shared" si="328"/>
        <v/>
      </c>
      <c r="Q1498" t="str">
        <f t="shared" ca="1" si="329"/>
        <v/>
      </c>
      <c r="T1498">
        <v>71</v>
      </c>
      <c r="U1498">
        <v>6</v>
      </c>
      <c r="V1498">
        <v>0</v>
      </c>
      <c r="Z1498" t="str">
        <f t="shared" si="321"/>
        <v/>
      </c>
    </row>
    <row r="1499" spans="1:26" x14ac:dyDescent="0.2">
      <c r="A1499" s="1"/>
      <c r="B1499" s="1" t="s">
        <v>103</v>
      </c>
      <c r="C1499" s="1" t="s">
        <v>17</v>
      </c>
      <c r="D1499" s="1" t="s">
        <v>18</v>
      </c>
      <c r="E1499" s="1" t="s">
        <v>8</v>
      </c>
      <c r="F1499" s="1" t="s">
        <v>9</v>
      </c>
      <c r="G1499" s="1" t="s">
        <v>1427</v>
      </c>
      <c r="H1499">
        <f t="shared" si="323"/>
        <v>13</v>
      </c>
      <c r="I1499">
        <f>IF(ISBLANK(A1499),I1498/1,LOOKUP(Sheet1!G1499,FIPS!A$3:A$55,FIPS!C$3:C$55))</f>
        <v>16</v>
      </c>
      <c r="J1499" t="b">
        <f t="shared" si="324"/>
        <v>1</v>
      </c>
      <c r="K1499" t="str">
        <f t="shared" si="322"/>
        <v>Owyhee</v>
      </c>
      <c r="L1499" t="b">
        <f t="shared" si="325"/>
        <v>0</v>
      </c>
      <c r="M1499" t="str">
        <f t="shared" si="320"/>
        <v/>
      </c>
      <c r="N1499">
        <f t="shared" si="326"/>
        <v>37</v>
      </c>
      <c r="O1499" t="b">
        <f t="shared" si="327"/>
        <v>0</v>
      </c>
      <c r="P1499" t="str">
        <f t="shared" si="328"/>
        <v/>
      </c>
      <c r="Q1499" t="str">
        <f t="shared" ca="1" si="329"/>
        <v/>
      </c>
      <c r="T1499">
        <v>73</v>
      </c>
      <c r="U1499">
        <v>6</v>
      </c>
      <c r="V1499">
        <v>0</v>
      </c>
      <c r="Z1499" t="str">
        <f t="shared" si="321"/>
        <v/>
      </c>
    </row>
    <row r="1500" spans="1:26" x14ac:dyDescent="0.2">
      <c r="A1500" s="1"/>
      <c r="B1500" s="1" t="s">
        <v>101</v>
      </c>
      <c r="C1500" s="1" t="s">
        <v>17</v>
      </c>
      <c r="D1500" s="1" t="s">
        <v>18</v>
      </c>
      <c r="E1500" s="1" t="s">
        <v>8</v>
      </c>
      <c r="F1500" s="1" t="s">
        <v>9</v>
      </c>
      <c r="G1500" s="1" t="s">
        <v>89</v>
      </c>
      <c r="H1500">
        <f t="shared" si="323"/>
        <v>13</v>
      </c>
      <c r="I1500">
        <f>IF(ISBLANK(A1500),I1499/1,LOOKUP(Sheet1!G1500,FIPS!A$3:A$55,FIPS!C$3:C$55))</f>
        <v>16</v>
      </c>
      <c r="J1500" t="b">
        <f t="shared" si="324"/>
        <v>1</v>
      </c>
      <c r="K1500" t="str">
        <f t="shared" si="322"/>
        <v>Fayette</v>
      </c>
      <c r="L1500" t="b">
        <f t="shared" si="325"/>
        <v>0</v>
      </c>
      <c r="M1500" t="str">
        <f t="shared" si="320"/>
        <v/>
      </c>
      <c r="N1500">
        <f t="shared" si="326"/>
        <v>38</v>
      </c>
      <c r="O1500" t="b">
        <f t="shared" si="327"/>
        <v>0</v>
      </c>
      <c r="P1500" t="str">
        <f t="shared" si="328"/>
        <v/>
      </c>
      <c r="Q1500" t="str">
        <f t="shared" ca="1" si="329"/>
        <v/>
      </c>
      <c r="T1500">
        <v>75</v>
      </c>
      <c r="U1500">
        <v>6</v>
      </c>
      <c r="V1500">
        <v>0</v>
      </c>
      <c r="Z1500" t="str">
        <f t="shared" si="321"/>
        <v/>
      </c>
    </row>
    <row r="1501" spans="1:26" x14ac:dyDescent="0.2">
      <c r="A1501" s="1"/>
      <c r="B1501" s="1" t="s">
        <v>75</v>
      </c>
      <c r="C1501" s="1" t="s">
        <v>17</v>
      </c>
      <c r="D1501" s="1" t="s">
        <v>18</v>
      </c>
      <c r="E1501" s="1"/>
      <c r="F1501" s="1"/>
      <c r="G1501" s="1" t="s">
        <v>1428</v>
      </c>
      <c r="H1501">
        <f t="shared" si="323"/>
        <v>13</v>
      </c>
      <c r="I1501">
        <f>IF(ISBLANK(A1501),I1500/1,LOOKUP(Sheet1!G1501,FIPS!A$3:A$55,FIPS!C$3:C$55))</f>
        <v>16</v>
      </c>
      <c r="J1501" t="b">
        <f t="shared" si="324"/>
        <v>1</v>
      </c>
      <c r="K1501" t="str">
        <f t="shared" si="322"/>
        <v>Power</v>
      </c>
      <c r="L1501" t="b">
        <f t="shared" si="325"/>
        <v>0</v>
      </c>
      <c r="M1501" t="str">
        <f t="shared" si="320"/>
        <v/>
      </c>
      <c r="N1501">
        <f t="shared" si="326"/>
        <v>39</v>
      </c>
      <c r="O1501" t="b">
        <f t="shared" si="327"/>
        <v>0</v>
      </c>
      <c r="P1501" t="str">
        <f t="shared" si="328"/>
        <v/>
      </c>
      <c r="Q1501" t="str">
        <f t="shared" ca="1" si="329"/>
        <v/>
      </c>
      <c r="T1501">
        <v>77</v>
      </c>
      <c r="U1501">
        <v>6</v>
      </c>
      <c r="V1501">
        <v>0</v>
      </c>
      <c r="Z1501" t="str">
        <f t="shared" si="321"/>
        <v/>
      </c>
    </row>
    <row r="1502" spans="1:26" x14ac:dyDescent="0.2">
      <c r="A1502" s="1"/>
      <c r="B1502" s="1"/>
      <c r="C1502" s="1"/>
      <c r="D1502" s="1"/>
      <c r="E1502" s="1" t="s">
        <v>32</v>
      </c>
      <c r="F1502" s="1" t="s">
        <v>35</v>
      </c>
      <c r="G1502" s="1" t="s">
        <v>1429</v>
      </c>
      <c r="H1502">
        <f t="shared" si="323"/>
        <v>13</v>
      </c>
      <c r="I1502">
        <f>IF(ISBLANK(A1502),I1501/1,LOOKUP(Sheet1!G1502,FIPS!A$3:A$55,FIPS!C$3:C$55))</f>
        <v>16</v>
      </c>
      <c r="J1502" t="b">
        <f t="shared" si="324"/>
        <v>0</v>
      </c>
      <c r="K1502" t="str">
        <f t="shared" si="322"/>
        <v/>
      </c>
      <c r="L1502" t="b">
        <f t="shared" si="325"/>
        <v>1</v>
      </c>
      <c r="M1502" t="str">
        <f t="shared" si="320"/>
        <v>Pocatel lo</v>
      </c>
      <c r="N1502">
        <f t="shared" si="326"/>
        <v>39</v>
      </c>
      <c r="O1502" t="b">
        <f t="shared" si="327"/>
        <v>0</v>
      </c>
      <c r="P1502" t="str">
        <f t="shared" si="328"/>
        <v/>
      </c>
      <c r="Q1502" t="str">
        <f t="shared" ca="1" si="329"/>
        <v/>
      </c>
      <c r="W1502">
        <v>64090</v>
      </c>
      <c r="Z1502" t="str">
        <f t="shared" si="321"/>
        <v/>
      </c>
    </row>
    <row r="1503" spans="1:26" x14ac:dyDescent="0.2">
      <c r="A1503" s="1"/>
      <c r="B1503" s="1"/>
      <c r="C1503" s="1"/>
      <c r="D1503" s="1"/>
      <c r="E1503" s="1" t="s">
        <v>8</v>
      </c>
      <c r="F1503" s="1" t="s">
        <v>9</v>
      </c>
      <c r="G1503" s="1" t="s">
        <v>1425</v>
      </c>
      <c r="H1503">
        <f t="shared" si="323"/>
        <v>13</v>
      </c>
      <c r="I1503">
        <f>IF(ISBLANK(A1503),I1502/1,LOOKUP(Sheet1!G1503,FIPS!A$3:A$55,FIPS!C$3:C$55))</f>
        <v>16</v>
      </c>
      <c r="J1503" t="b">
        <f t="shared" si="324"/>
        <v>0</v>
      </c>
      <c r="K1503" t="str">
        <f t="shared" si="322"/>
        <v/>
      </c>
      <c r="L1503" t="b">
        <f t="shared" si="325"/>
        <v>0</v>
      </c>
      <c r="M1503" t="str">
        <f t="shared" si="320"/>
        <v/>
      </c>
      <c r="N1503">
        <f t="shared" si="326"/>
        <v>39</v>
      </c>
      <c r="O1503" t="b">
        <f t="shared" si="327"/>
        <v>1</v>
      </c>
      <c r="P1503">
        <f t="shared" si="328"/>
        <v>1</v>
      </c>
      <c r="Q1503" t="str">
        <f t="shared" ca="1" si="329"/>
        <v>008</v>
      </c>
      <c r="W1503">
        <v>99999</v>
      </c>
      <c r="Z1503" t="str">
        <f t="shared" si="321"/>
        <v/>
      </c>
    </row>
    <row r="1504" spans="1:26" x14ac:dyDescent="0.2">
      <c r="A1504" s="1"/>
      <c r="B1504" s="1" t="s">
        <v>55</v>
      </c>
      <c r="C1504" s="1" t="s">
        <v>17</v>
      </c>
      <c r="D1504" s="1" t="s">
        <v>18</v>
      </c>
      <c r="E1504" s="1" t="s">
        <v>8</v>
      </c>
      <c r="F1504" s="1" t="s">
        <v>9</v>
      </c>
      <c r="G1504" s="1" t="s">
        <v>1430</v>
      </c>
      <c r="H1504">
        <f t="shared" si="323"/>
        <v>13</v>
      </c>
      <c r="I1504">
        <f>IF(ISBLANK(A1504),I1503/1,LOOKUP(Sheet1!G1504,FIPS!A$3:A$55,FIPS!C$3:C$55))</f>
        <v>16</v>
      </c>
      <c r="J1504" t="b">
        <f t="shared" si="324"/>
        <v>1</v>
      </c>
      <c r="K1504" t="str">
        <f t="shared" si="322"/>
        <v>Shoshone</v>
      </c>
      <c r="L1504" t="b">
        <f t="shared" si="325"/>
        <v>0</v>
      </c>
      <c r="M1504" t="str">
        <f t="shared" si="320"/>
        <v/>
      </c>
      <c r="N1504">
        <f t="shared" si="326"/>
        <v>40</v>
      </c>
      <c r="O1504" t="b">
        <f t="shared" si="327"/>
        <v>0</v>
      </c>
      <c r="P1504" t="str">
        <f t="shared" si="328"/>
        <v/>
      </c>
      <c r="Q1504" t="str">
        <f t="shared" ca="1" si="329"/>
        <v/>
      </c>
      <c r="T1504">
        <v>79</v>
      </c>
      <c r="U1504">
        <v>6</v>
      </c>
      <c r="V1504">
        <v>0</v>
      </c>
      <c r="Z1504" t="str">
        <f t="shared" si="321"/>
        <v/>
      </c>
    </row>
    <row r="1505" spans="1:26" x14ac:dyDescent="0.2">
      <c r="A1505" s="1"/>
      <c r="B1505" s="1" t="s">
        <v>122</v>
      </c>
      <c r="C1505" s="1" t="s">
        <v>17</v>
      </c>
      <c r="D1505" s="1" t="s">
        <v>18</v>
      </c>
      <c r="E1505" s="1" t="s">
        <v>8</v>
      </c>
      <c r="F1505" s="1" t="s">
        <v>9</v>
      </c>
      <c r="G1505" s="1" t="s">
        <v>1431</v>
      </c>
      <c r="H1505">
        <f t="shared" si="323"/>
        <v>13</v>
      </c>
      <c r="I1505">
        <f>IF(ISBLANK(A1505),I1504/1,LOOKUP(Sheet1!G1505,FIPS!A$3:A$55,FIPS!C$3:C$55))</f>
        <v>16</v>
      </c>
      <c r="J1505" t="b">
        <f t="shared" si="324"/>
        <v>1</v>
      </c>
      <c r="K1505" t="str">
        <f t="shared" si="322"/>
        <v>Teton</v>
      </c>
      <c r="L1505" t="b">
        <f t="shared" si="325"/>
        <v>0</v>
      </c>
      <c r="M1505" t="str">
        <f t="shared" si="320"/>
        <v/>
      </c>
      <c r="N1505">
        <f t="shared" si="326"/>
        <v>41</v>
      </c>
      <c r="O1505" t="b">
        <f t="shared" si="327"/>
        <v>0</v>
      </c>
      <c r="P1505" t="str">
        <f t="shared" si="328"/>
        <v/>
      </c>
      <c r="Q1505" t="str">
        <f t="shared" ca="1" si="329"/>
        <v/>
      </c>
      <c r="T1505">
        <v>81</v>
      </c>
      <c r="U1505">
        <v>6</v>
      </c>
      <c r="V1505">
        <v>0</v>
      </c>
      <c r="Z1505" t="str">
        <f t="shared" si="321"/>
        <v/>
      </c>
    </row>
    <row r="1506" spans="1:26" x14ac:dyDescent="0.2">
      <c r="A1506" s="1"/>
      <c r="B1506" s="1" t="s">
        <v>127</v>
      </c>
      <c r="C1506" s="1" t="s">
        <v>17</v>
      </c>
      <c r="D1506" s="1" t="s">
        <v>18</v>
      </c>
      <c r="E1506" s="1"/>
      <c r="F1506" s="1"/>
      <c r="G1506" s="1" t="s">
        <v>1432</v>
      </c>
      <c r="H1506">
        <f t="shared" si="323"/>
        <v>13</v>
      </c>
      <c r="I1506">
        <f>IF(ISBLANK(A1506),I1505/1,LOOKUP(Sheet1!G1506,FIPS!A$3:A$55,FIPS!C$3:C$55))</f>
        <v>16</v>
      </c>
      <c r="J1506" t="b">
        <f t="shared" si="324"/>
        <v>1</v>
      </c>
      <c r="K1506" t="str">
        <f t="shared" si="322"/>
        <v>Twin Falls</v>
      </c>
      <c r="L1506" t="b">
        <f t="shared" si="325"/>
        <v>0</v>
      </c>
      <c r="M1506" t="str">
        <f t="shared" si="320"/>
        <v/>
      </c>
      <c r="N1506">
        <f t="shared" si="326"/>
        <v>42</v>
      </c>
      <c r="O1506" t="b">
        <f t="shared" si="327"/>
        <v>0</v>
      </c>
      <c r="P1506" t="str">
        <f t="shared" si="328"/>
        <v/>
      </c>
      <c r="Q1506" t="str">
        <f t="shared" ca="1" si="329"/>
        <v/>
      </c>
      <c r="T1506">
        <v>83</v>
      </c>
      <c r="U1506">
        <v>4</v>
      </c>
      <c r="V1506">
        <v>0</v>
      </c>
      <c r="Z1506" t="str">
        <f t="shared" si="321"/>
        <v/>
      </c>
    </row>
    <row r="1507" spans="1:26" x14ac:dyDescent="0.2">
      <c r="A1507" s="1"/>
      <c r="B1507" s="1"/>
      <c r="C1507" s="1"/>
      <c r="D1507" s="1"/>
      <c r="E1507" s="1" t="s">
        <v>14</v>
      </c>
      <c r="F1507" s="1" t="s">
        <v>35</v>
      </c>
      <c r="G1507" s="1" t="s">
        <v>1432</v>
      </c>
      <c r="H1507">
        <f t="shared" si="323"/>
        <v>13</v>
      </c>
      <c r="I1507">
        <f>IF(ISBLANK(A1507),I1506/1,LOOKUP(Sheet1!G1507,FIPS!A$3:A$55,FIPS!C$3:C$55))</f>
        <v>16</v>
      </c>
      <c r="J1507" t="b">
        <f t="shared" si="324"/>
        <v>0</v>
      </c>
      <c r="K1507" t="str">
        <f t="shared" si="322"/>
        <v/>
      </c>
      <c r="L1507" t="b">
        <f t="shared" si="325"/>
        <v>1</v>
      </c>
      <c r="M1507" t="str">
        <f t="shared" si="320"/>
        <v>Twin Falls</v>
      </c>
      <c r="N1507">
        <f t="shared" si="326"/>
        <v>42</v>
      </c>
      <c r="O1507" t="b">
        <f t="shared" si="327"/>
        <v>0</v>
      </c>
      <c r="P1507" t="str">
        <f t="shared" si="328"/>
        <v/>
      </c>
      <c r="Q1507" t="str">
        <f t="shared" ca="1" si="329"/>
        <v/>
      </c>
      <c r="W1507">
        <v>82810</v>
      </c>
      <c r="Z1507" t="str">
        <f t="shared" si="321"/>
        <v/>
      </c>
    </row>
    <row r="1508" spans="1:26" x14ac:dyDescent="0.2">
      <c r="A1508" s="1"/>
      <c r="B1508" s="1"/>
      <c r="C1508" s="1"/>
      <c r="D1508" s="1"/>
      <c r="E1508" s="1" t="s">
        <v>8</v>
      </c>
      <c r="F1508" s="1" t="s">
        <v>9</v>
      </c>
      <c r="G1508" s="1" t="s">
        <v>1425</v>
      </c>
      <c r="H1508">
        <f t="shared" si="323"/>
        <v>13</v>
      </c>
      <c r="I1508">
        <f>IF(ISBLANK(A1508),I1507/1,LOOKUP(Sheet1!G1508,FIPS!A$3:A$55,FIPS!C$3:C$55))</f>
        <v>16</v>
      </c>
      <c r="J1508" t="b">
        <f t="shared" si="324"/>
        <v>0</v>
      </c>
      <c r="K1508" t="str">
        <f t="shared" si="322"/>
        <v/>
      </c>
      <c r="L1508" t="b">
        <f t="shared" si="325"/>
        <v>0</v>
      </c>
      <c r="M1508" t="str">
        <f t="shared" si="320"/>
        <v/>
      </c>
      <c r="N1508">
        <f t="shared" si="326"/>
        <v>42</v>
      </c>
      <c r="O1508" t="b">
        <f t="shared" si="327"/>
        <v>1</v>
      </c>
      <c r="P1508">
        <f t="shared" si="328"/>
        <v>1</v>
      </c>
      <c r="Q1508" t="str">
        <f t="shared" ca="1" si="329"/>
        <v>010</v>
      </c>
      <c r="W1508">
        <v>99999</v>
      </c>
      <c r="Z1508" t="str">
        <f t="shared" si="321"/>
        <v/>
      </c>
    </row>
    <row r="1509" spans="1:26" x14ac:dyDescent="0.2">
      <c r="A1509" s="1"/>
      <c r="B1509" s="1" t="s">
        <v>135</v>
      </c>
      <c r="C1509" s="1" t="s">
        <v>17</v>
      </c>
      <c r="D1509" s="1" t="s">
        <v>18</v>
      </c>
      <c r="E1509" s="1" t="s">
        <v>8</v>
      </c>
      <c r="F1509" s="1" t="s">
        <v>9</v>
      </c>
      <c r="G1509" s="1" t="s">
        <v>1433</v>
      </c>
      <c r="H1509">
        <f t="shared" si="323"/>
        <v>13</v>
      </c>
      <c r="I1509">
        <f>IF(ISBLANK(A1509),I1508/1,LOOKUP(Sheet1!G1509,FIPS!A$3:A$55,FIPS!C$3:C$55))</f>
        <v>16</v>
      </c>
      <c r="J1509" t="b">
        <f t="shared" si="324"/>
        <v>1</v>
      </c>
      <c r="K1509" t="str">
        <f t="shared" si="322"/>
        <v>Valley</v>
      </c>
      <c r="L1509" t="b">
        <f t="shared" si="325"/>
        <v>0</v>
      </c>
      <c r="M1509" t="str">
        <f t="shared" si="320"/>
        <v/>
      </c>
      <c r="N1509">
        <f t="shared" si="326"/>
        <v>43</v>
      </c>
      <c r="O1509" t="b">
        <f t="shared" si="327"/>
        <v>0</v>
      </c>
      <c r="P1509" t="str">
        <f t="shared" si="328"/>
        <v/>
      </c>
      <c r="Q1509" t="str">
        <f t="shared" ca="1" si="329"/>
        <v/>
      </c>
      <c r="T1509">
        <v>85</v>
      </c>
      <c r="U1509">
        <v>6</v>
      </c>
      <c r="V1509">
        <v>0</v>
      </c>
      <c r="Z1509" t="str">
        <f t="shared" si="321"/>
        <v/>
      </c>
    </row>
    <row r="1510" spans="1:26" x14ac:dyDescent="0.2">
      <c r="A1510" s="1"/>
      <c r="B1510" s="1" t="s">
        <v>137</v>
      </c>
      <c r="C1510" s="1" t="s">
        <v>17</v>
      </c>
      <c r="D1510" s="1" t="s">
        <v>18</v>
      </c>
      <c r="E1510" s="1" t="s">
        <v>8</v>
      </c>
      <c r="F1510" s="1" t="s">
        <v>9</v>
      </c>
      <c r="G1510" s="1" t="s">
        <v>194</v>
      </c>
      <c r="H1510">
        <f t="shared" si="323"/>
        <v>13</v>
      </c>
      <c r="I1510">
        <f>IF(ISBLANK(A1510),I1509/1,LOOKUP(Sheet1!G1510,FIPS!A$3:A$55,FIPS!C$3:C$55))</f>
        <v>16</v>
      </c>
      <c r="J1510" t="b">
        <f t="shared" si="324"/>
        <v>1</v>
      </c>
      <c r="K1510" t="str">
        <f t="shared" si="322"/>
        <v>Washington</v>
      </c>
      <c r="L1510" t="b">
        <f t="shared" si="325"/>
        <v>0</v>
      </c>
      <c r="M1510" t="str">
        <f t="shared" si="320"/>
        <v/>
      </c>
      <c r="N1510">
        <f t="shared" si="326"/>
        <v>44</v>
      </c>
      <c r="O1510" t="b">
        <f t="shared" si="327"/>
        <v>0</v>
      </c>
      <c r="P1510" t="str">
        <f t="shared" si="328"/>
        <v/>
      </c>
      <c r="Q1510" t="str">
        <f t="shared" ca="1" si="329"/>
        <v/>
      </c>
      <c r="T1510">
        <v>87</v>
      </c>
      <c r="U1510">
        <v>6</v>
      </c>
      <c r="V1510">
        <v>0</v>
      </c>
      <c r="Z1510" t="str">
        <f t="shared" si="321"/>
        <v/>
      </c>
    </row>
    <row r="1511" spans="1:26" x14ac:dyDescent="0.2">
      <c r="A1511" s="1" t="s">
        <v>1434</v>
      </c>
      <c r="B1511" s="1"/>
      <c r="C1511" s="1"/>
      <c r="D1511" s="1"/>
      <c r="E1511" s="1"/>
      <c r="F1511" s="1"/>
      <c r="G1511" s="1" t="s">
        <v>1435</v>
      </c>
      <c r="H1511" t="str">
        <f t="shared" si="323"/>
        <v>14</v>
      </c>
      <c r="I1511">
        <f>IF(ISBLANK(A1511),I1510/1,LOOKUP(Sheet1!G1511,FIPS!A$3:A$55,FIPS!C$3:C$55))</f>
        <v>17</v>
      </c>
      <c r="J1511" t="b">
        <f t="shared" si="324"/>
        <v>0</v>
      </c>
      <c r="K1511" t="str">
        <f t="shared" si="322"/>
        <v/>
      </c>
      <c r="L1511" t="b">
        <f t="shared" si="325"/>
        <v>0</v>
      </c>
      <c r="M1511" t="str">
        <f t="shared" si="320"/>
        <v/>
      </c>
      <c r="N1511" t="str">
        <f t="shared" si="326"/>
        <v/>
      </c>
      <c r="O1511" t="b">
        <f t="shared" si="327"/>
        <v>0</v>
      </c>
      <c r="P1511" t="str">
        <f t="shared" si="328"/>
        <v/>
      </c>
      <c r="Q1511" t="str">
        <f t="shared" ca="1" si="329"/>
        <v/>
      </c>
      <c r="S1511">
        <v>17</v>
      </c>
      <c r="Z1511" t="str">
        <f t="shared" si="321"/>
        <v/>
      </c>
    </row>
    <row r="1512" spans="1:26" x14ac:dyDescent="0.2">
      <c r="A1512" s="1"/>
      <c r="B1512" s="1" t="s">
        <v>2</v>
      </c>
      <c r="C1512" s="1" t="s">
        <v>17</v>
      </c>
      <c r="D1512" s="1" t="s">
        <v>18</v>
      </c>
      <c r="E1512" s="1"/>
      <c r="F1512" s="1"/>
      <c r="G1512" s="1" t="s">
        <v>943</v>
      </c>
      <c r="H1512">
        <f t="shared" si="323"/>
        <v>14</v>
      </c>
      <c r="I1512">
        <f>IF(ISBLANK(A1512),I1511/1,LOOKUP(Sheet1!G1512,FIPS!A$3:A$55,FIPS!C$3:C$55))</f>
        <v>17</v>
      </c>
      <c r="J1512" t="b">
        <f t="shared" si="324"/>
        <v>1</v>
      </c>
      <c r="K1512" t="str">
        <f t="shared" si="322"/>
        <v>Adams</v>
      </c>
      <c r="L1512" t="b">
        <f t="shared" si="325"/>
        <v>0</v>
      </c>
      <c r="M1512" t="str">
        <f t="shared" si="320"/>
        <v/>
      </c>
      <c r="N1512">
        <f t="shared" si="326"/>
        <v>1</v>
      </c>
      <c r="O1512" t="b">
        <f t="shared" si="327"/>
        <v>0</v>
      </c>
      <c r="P1512" t="str">
        <f t="shared" si="328"/>
        <v/>
      </c>
      <c r="Q1512" t="str">
        <f t="shared" ca="1" si="329"/>
        <v/>
      </c>
      <c r="T1512">
        <v>1</v>
      </c>
      <c r="U1512">
        <v>4</v>
      </c>
      <c r="V1512">
        <v>0</v>
      </c>
      <c r="Z1512" t="str">
        <f t="shared" si="321"/>
        <v/>
      </c>
    </row>
    <row r="1513" spans="1:26" x14ac:dyDescent="0.2">
      <c r="A1513" s="1"/>
      <c r="B1513" s="1"/>
      <c r="C1513" s="1"/>
      <c r="D1513" s="1"/>
      <c r="E1513" s="1" t="s">
        <v>536</v>
      </c>
      <c r="F1513" s="1" t="s">
        <v>35</v>
      </c>
      <c r="G1513" s="1" t="s">
        <v>1436</v>
      </c>
      <c r="H1513">
        <f t="shared" si="323"/>
        <v>14</v>
      </c>
      <c r="I1513">
        <f>IF(ISBLANK(A1513),I1512/1,LOOKUP(Sheet1!G1513,FIPS!A$3:A$55,FIPS!C$3:C$55))</f>
        <v>17</v>
      </c>
      <c r="J1513" t="b">
        <f t="shared" si="324"/>
        <v>0</v>
      </c>
      <c r="K1513" t="str">
        <f t="shared" si="322"/>
        <v/>
      </c>
      <c r="L1513" t="b">
        <f t="shared" si="325"/>
        <v>1</v>
      </c>
      <c r="M1513" t="str">
        <f t="shared" si="320"/>
        <v>Quincy</v>
      </c>
      <c r="N1513">
        <f t="shared" si="326"/>
        <v>1</v>
      </c>
      <c r="O1513" t="b">
        <f t="shared" si="327"/>
        <v>0</v>
      </c>
      <c r="P1513" t="str">
        <f t="shared" si="328"/>
        <v/>
      </c>
      <c r="Q1513" t="str">
        <f t="shared" ca="1" si="329"/>
        <v/>
      </c>
      <c r="W1513">
        <v>62367</v>
      </c>
      <c r="Z1513" t="str">
        <f t="shared" si="321"/>
        <v/>
      </c>
    </row>
    <row r="1514" spans="1:26" x14ac:dyDescent="0.2">
      <c r="A1514" s="1"/>
      <c r="B1514" s="1"/>
      <c r="C1514" s="1"/>
      <c r="D1514" s="1"/>
      <c r="E1514" s="1" t="s">
        <v>8</v>
      </c>
      <c r="F1514" s="1" t="s">
        <v>9</v>
      </c>
      <c r="G1514" s="1" t="s">
        <v>10</v>
      </c>
      <c r="H1514">
        <f t="shared" si="323"/>
        <v>14</v>
      </c>
      <c r="I1514">
        <f>IF(ISBLANK(A1514),I1513/1,LOOKUP(Sheet1!G1514,FIPS!A$3:A$55,FIPS!C$3:C$55))</f>
        <v>17</v>
      </c>
      <c r="J1514" t="b">
        <f t="shared" si="324"/>
        <v>0</v>
      </c>
      <c r="K1514" t="str">
        <f t="shared" si="322"/>
        <v/>
      </c>
      <c r="L1514" t="b">
        <f t="shared" si="325"/>
        <v>0</v>
      </c>
      <c r="M1514" t="str">
        <f t="shared" si="320"/>
        <v/>
      </c>
      <c r="N1514">
        <f t="shared" si="326"/>
        <v>1</v>
      </c>
      <c r="O1514" t="b">
        <f t="shared" si="327"/>
        <v>1</v>
      </c>
      <c r="P1514">
        <v>1</v>
      </c>
      <c r="Q1514" t="str">
        <f t="shared" ca="1" si="329"/>
        <v>138</v>
      </c>
      <c r="W1514">
        <v>99999</v>
      </c>
      <c r="Z1514" t="str">
        <f t="shared" si="321"/>
        <v/>
      </c>
    </row>
    <row r="1515" spans="1:26" x14ac:dyDescent="0.2">
      <c r="A1515" s="1"/>
      <c r="B1515" s="1" t="s">
        <v>11</v>
      </c>
      <c r="C1515" s="1" t="s">
        <v>17</v>
      </c>
      <c r="D1515" s="1" t="s">
        <v>18</v>
      </c>
      <c r="E1515" s="1" t="s">
        <v>8</v>
      </c>
      <c r="F1515" s="1" t="s">
        <v>9</v>
      </c>
      <c r="G1515" s="1" t="s">
        <v>1437</v>
      </c>
      <c r="H1515">
        <f t="shared" si="323"/>
        <v>14</v>
      </c>
      <c r="I1515">
        <f>IF(ISBLANK(A1515),I1514/1,LOOKUP(Sheet1!G1515,FIPS!A$3:A$55,FIPS!C$3:C$55))</f>
        <v>17</v>
      </c>
      <c r="J1515" t="b">
        <f t="shared" si="324"/>
        <v>1</v>
      </c>
      <c r="K1515" t="str">
        <f t="shared" si="322"/>
        <v>Alexander</v>
      </c>
      <c r="L1515" t="b">
        <f t="shared" si="325"/>
        <v>0</v>
      </c>
      <c r="M1515" t="str">
        <f t="shared" si="320"/>
        <v/>
      </c>
      <c r="N1515">
        <f t="shared" si="326"/>
        <v>2</v>
      </c>
      <c r="O1515" t="b">
        <f t="shared" si="327"/>
        <v>0</v>
      </c>
      <c r="P1515" t="str">
        <f t="shared" si="328"/>
        <v/>
      </c>
      <c r="Q1515" t="str">
        <f t="shared" ca="1" si="329"/>
        <v/>
      </c>
      <c r="T1515">
        <v>3</v>
      </c>
      <c r="U1515">
        <v>6</v>
      </c>
      <c r="V1515">
        <v>0</v>
      </c>
      <c r="Z1515" t="str">
        <f t="shared" si="321"/>
        <v/>
      </c>
    </row>
    <row r="1516" spans="1:26" x14ac:dyDescent="0.2">
      <c r="A1516" s="1"/>
      <c r="B1516" s="1" t="s">
        <v>16</v>
      </c>
      <c r="C1516" s="1" t="s">
        <v>17</v>
      </c>
      <c r="D1516" s="1" t="s">
        <v>18</v>
      </c>
      <c r="E1516" s="1" t="s">
        <v>8</v>
      </c>
      <c r="F1516" s="1" t="s">
        <v>9</v>
      </c>
      <c r="G1516" s="1" t="s">
        <v>1438</v>
      </c>
      <c r="H1516">
        <f t="shared" si="323"/>
        <v>14</v>
      </c>
      <c r="I1516">
        <f>IF(ISBLANK(A1516),I1515/1,LOOKUP(Sheet1!G1516,FIPS!A$3:A$55,FIPS!C$3:C$55))</f>
        <v>17</v>
      </c>
      <c r="J1516" t="b">
        <f t="shared" si="324"/>
        <v>1</v>
      </c>
      <c r="K1516" t="str">
        <f t="shared" si="322"/>
        <v>Bond</v>
      </c>
      <c r="L1516" t="b">
        <f t="shared" si="325"/>
        <v>0</v>
      </c>
      <c r="M1516" t="str">
        <f t="shared" si="320"/>
        <v/>
      </c>
      <c r="N1516">
        <f t="shared" si="326"/>
        <v>3</v>
      </c>
      <c r="O1516" t="b">
        <f t="shared" si="327"/>
        <v>0</v>
      </c>
      <c r="P1516" t="str">
        <f t="shared" si="328"/>
        <v/>
      </c>
      <c r="Q1516" t="str">
        <f t="shared" ca="1" si="329"/>
        <v/>
      </c>
      <c r="T1516">
        <v>5</v>
      </c>
      <c r="U1516">
        <v>6</v>
      </c>
      <c r="V1516">
        <v>0</v>
      </c>
      <c r="Z1516" t="str">
        <f t="shared" si="321"/>
        <v/>
      </c>
    </row>
    <row r="1517" spans="1:26" x14ac:dyDescent="0.2">
      <c r="A1517" s="1"/>
      <c r="B1517" s="1" t="s">
        <v>22</v>
      </c>
      <c r="C1517" s="1" t="s">
        <v>577</v>
      </c>
      <c r="D1517" s="1" t="s">
        <v>26</v>
      </c>
      <c r="E1517" s="1"/>
      <c r="F1517" s="1"/>
      <c r="G1517" s="1" t="s">
        <v>283</v>
      </c>
      <c r="H1517">
        <f t="shared" si="323"/>
        <v>14</v>
      </c>
      <c r="I1517">
        <f>IF(ISBLANK(A1517),I1516/1,LOOKUP(Sheet1!G1517,FIPS!A$3:A$55,FIPS!C$3:C$55))</f>
        <v>17</v>
      </c>
      <c r="J1517" t="b">
        <f t="shared" si="324"/>
        <v>1</v>
      </c>
      <c r="K1517" t="str">
        <f t="shared" si="322"/>
        <v>Boone</v>
      </c>
      <c r="L1517" t="b">
        <f t="shared" si="325"/>
        <v>0</v>
      </c>
      <c r="M1517" t="str">
        <f t="shared" si="320"/>
        <v/>
      </c>
      <c r="N1517">
        <f t="shared" si="326"/>
        <v>4</v>
      </c>
      <c r="O1517" t="b">
        <f t="shared" si="327"/>
        <v>0</v>
      </c>
      <c r="P1517" t="str">
        <f t="shared" si="328"/>
        <v/>
      </c>
      <c r="Q1517" t="str">
        <f t="shared" ca="1" si="329"/>
        <v/>
      </c>
      <c r="T1517">
        <v>7</v>
      </c>
      <c r="U1517">
        <v>5</v>
      </c>
      <c r="V1517">
        <v>6880</v>
      </c>
      <c r="Z1517" t="str">
        <f t="shared" si="321"/>
        <v/>
      </c>
    </row>
    <row r="1518" spans="1:26" x14ac:dyDescent="0.2">
      <c r="A1518" s="1"/>
      <c r="B1518" s="1"/>
      <c r="C1518" s="1"/>
      <c r="D1518" s="1"/>
      <c r="E1518" s="1" t="s">
        <v>42</v>
      </c>
      <c r="F1518" s="1" t="s">
        <v>6</v>
      </c>
      <c r="G1518" s="1" t="s">
        <v>1439</v>
      </c>
      <c r="H1518">
        <f t="shared" si="323"/>
        <v>14</v>
      </c>
      <c r="I1518">
        <f>IF(ISBLANK(A1518),I1517/1,LOOKUP(Sheet1!G1518,FIPS!A$3:A$55,FIPS!C$3:C$55))</f>
        <v>17</v>
      </c>
      <c r="J1518" t="b">
        <f t="shared" si="324"/>
        <v>0</v>
      </c>
      <c r="K1518" t="str">
        <f t="shared" si="322"/>
        <v/>
      </c>
      <c r="L1518" t="b">
        <f t="shared" si="325"/>
        <v>1</v>
      </c>
      <c r="M1518" t="str">
        <f t="shared" si="320"/>
        <v>Belvidere</v>
      </c>
      <c r="N1518">
        <f t="shared" si="326"/>
        <v>4</v>
      </c>
      <c r="O1518" t="b">
        <f t="shared" si="327"/>
        <v>0</v>
      </c>
      <c r="P1518" t="str">
        <f t="shared" si="328"/>
        <v/>
      </c>
      <c r="Q1518" t="str">
        <f t="shared" ca="1" si="329"/>
        <v/>
      </c>
      <c r="W1518">
        <v>5092</v>
      </c>
      <c r="Z1518" t="str">
        <f t="shared" si="321"/>
        <v/>
      </c>
    </row>
    <row r="1519" spans="1:26" x14ac:dyDescent="0.2">
      <c r="A1519" s="1"/>
      <c r="B1519" s="1"/>
      <c r="C1519" s="1"/>
      <c r="D1519" s="1"/>
      <c r="E1519" s="1" t="s">
        <v>8</v>
      </c>
      <c r="F1519" s="1" t="s">
        <v>9</v>
      </c>
      <c r="G1519" s="1" t="s">
        <v>1038</v>
      </c>
      <c r="H1519">
        <f t="shared" si="323"/>
        <v>14</v>
      </c>
      <c r="I1519">
        <f>IF(ISBLANK(A1519),I1518/1,LOOKUP(Sheet1!G1519,FIPS!A$3:A$55,FIPS!C$3:C$55))</f>
        <v>17</v>
      </c>
      <c r="J1519" t="b">
        <f t="shared" si="324"/>
        <v>0</v>
      </c>
      <c r="K1519" t="str">
        <f t="shared" si="322"/>
        <v/>
      </c>
      <c r="L1519" t="b">
        <f t="shared" si="325"/>
        <v>0</v>
      </c>
      <c r="M1519" t="str">
        <f t="shared" si="320"/>
        <v/>
      </c>
      <c r="N1519">
        <f t="shared" si="326"/>
        <v>4</v>
      </c>
      <c r="O1519" t="b">
        <f t="shared" si="327"/>
        <v>1</v>
      </c>
      <c r="P1519">
        <v>1</v>
      </c>
      <c r="Q1519" t="str">
        <f t="shared" ca="1" si="329"/>
        <v>011</v>
      </c>
      <c r="W1519">
        <v>99999</v>
      </c>
      <c r="Z1519" t="str">
        <f t="shared" si="321"/>
        <v/>
      </c>
    </row>
    <row r="1520" spans="1:26" x14ac:dyDescent="0.2">
      <c r="A1520" s="1"/>
      <c r="B1520" s="1" t="s">
        <v>24</v>
      </c>
      <c r="C1520" s="1" t="s">
        <v>17</v>
      </c>
      <c r="D1520" s="1" t="s">
        <v>18</v>
      </c>
      <c r="E1520" s="1" t="s">
        <v>8</v>
      </c>
      <c r="F1520" s="1" t="s">
        <v>9</v>
      </c>
      <c r="G1520" s="1" t="s">
        <v>1440</v>
      </c>
      <c r="H1520">
        <f t="shared" si="323"/>
        <v>14</v>
      </c>
      <c r="I1520">
        <f>IF(ISBLANK(A1520),I1519/1,LOOKUP(Sheet1!G1520,FIPS!A$3:A$55,FIPS!C$3:C$55))</f>
        <v>17</v>
      </c>
      <c r="J1520" t="b">
        <f t="shared" si="324"/>
        <v>1</v>
      </c>
      <c r="K1520" t="str">
        <f t="shared" si="322"/>
        <v>Brown</v>
      </c>
      <c r="L1520" t="b">
        <f t="shared" si="325"/>
        <v>0</v>
      </c>
      <c r="M1520" t="str">
        <f t="shared" si="320"/>
        <v/>
      </c>
      <c r="N1520">
        <f t="shared" si="326"/>
        <v>5</v>
      </c>
      <c r="O1520" t="b">
        <f t="shared" si="327"/>
        <v>0</v>
      </c>
      <c r="P1520" t="str">
        <f t="shared" si="328"/>
        <v/>
      </c>
      <c r="Q1520" t="str">
        <f t="shared" ca="1" si="329"/>
        <v/>
      </c>
      <c r="T1520">
        <v>9</v>
      </c>
      <c r="U1520">
        <v>6</v>
      </c>
      <c r="V1520">
        <v>0</v>
      </c>
      <c r="Z1520" t="str">
        <f t="shared" si="321"/>
        <v/>
      </c>
    </row>
    <row r="1521" spans="1:26" x14ac:dyDescent="0.2">
      <c r="A1521" s="1"/>
      <c r="B1521" s="1" t="s">
        <v>28</v>
      </c>
      <c r="C1521" s="1" t="s">
        <v>17</v>
      </c>
      <c r="D1521" s="1" t="s">
        <v>18</v>
      </c>
      <c r="E1521" s="1" t="s">
        <v>8</v>
      </c>
      <c r="F1521" s="1" t="s">
        <v>9</v>
      </c>
      <c r="G1521" s="1" t="s">
        <v>1441</v>
      </c>
      <c r="H1521">
        <f t="shared" si="323"/>
        <v>14</v>
      </c>
      <c r="I1521">
        <f>IF(ISBLANK(A1521),I1520/1,LOOKUP(Sheet1!G1521,FIPS!A$3:A$55,FIPS!C$3:C$55))</f>
        <v>17</v>
      </c>
      <c r="J1521" t="b">
        <f t="shared" si="324"/>
        <v>1</v>
      </c>
      <c r="K1521" t="str">
        <f t="shared" si="322"/>
        <v>Bureau</v>
      </c>
      <c r="L1521" t="b">
        <f t="shared" si="325"/>
        <v>0</v>
      </c>
      <c r="M1521" t="str">
        <f t="shared" si="320"/>
        <v/>
      </c>
      <c r="N1521">
        <f t="shared" si="326"/>
        <v>6</v>
      </c>
      <c r="O1521" t="b">
        <f t="shared" si="327"/>
        <v>0</v>
      </c>
      <c r="P1521" t="str">
        <f t="shared" si="328"/>
        <v/>
      </c>
      <c r="Q1521" t="str">
        <f t="shared" ca="1" si="329"/>
        <v/>
      </c>
      <c r="T1521">
        <v>11</v>
      </c>
      <c r="U1521">
        <v>5</v>
      </c>
      <c r="V1521">
        <v>0</v>
      </c>
      <c r="Z1521" t="str">
        <f t="shared" si="321"/>
        <v/>
      </c>
    </row>
    <row r="1522" spans="1:26" x14ac:dyDescent="0.2">
      <c r="A1522" s="1"/>
      <c r="B1522" s="1" t="s">
        <v>30</v>
      </c>
      <c r="C1522" s="1" t="s">
        <v>17</v>
      </c>
      <c r="D1522" s="1" t="s">
        <v>18</v>
      </c>
      <c r="E1522" s="1" t="s">
        <v>8</v>
      </c>
      <c r="F1522" s="1" t="s">
        <v>9</v>
      </c>
      <c r="G1522" s="1" t="s">
        <v>1246</v>
      </c>
      <c r="H1522">
        <f t="shared" si="323"/>
        <v>14</v>
      </c>
      <c r="I1522">
        <f>IF(ISBLANK(A1522),I1521/1,LOOKUP(Sheet1!G1522,FIPS!A$3:A$55,FIPS!C$3:C$55))</f>
        <v>17</v>
      </c>
      <c r="J1522" t="b">
        <f t="shared" si="324"/>
        <v>1</v>
      </c>
      <c r="K1522" t="str">
        <f t="shared" si="322"/>
        <v>Cal houn</v>
      </c>
      <c r="L1522" t="b">
        <f t="shared" si="325"/>
        <v>0</v>
      </c>
      <c r="M1522" t="str">
        <f t="shared" si="320"/>
        <v/>
      </c>
      <c r="N1522">
        <f t="shared" si="326"/>
        <v>7</v>
      </c>
      <c r="O1522" t="b">
        <f t="shared" si="327"/>
        <v>0</v>
      </c>
      <c r="P1522" t="str">
        <f t="shared" si="328"/>
        <v/>
      </c>
      <c r="Q1522" t="str">
        <f t="shared" ca="1" si="329"/>
        <v/>
      </c>
      <c r="T1522">
        <v>13</v>
      </c>
      <c r="U1522">
        <v>6</v>
      </c>
      <c r="V1522">
        <v>0</v>
      </c>
      <c r="Z1522" t="str">
        <f t="shared" si="321"/>
        <v/>
      </c>
    </row>
    <row r="1523" spans="1:26" x14ac:dyDescent="0.2">
      <c r="A1523" s="1"/>
      <c r="B1523" s="1" t="s">
        <v>32</v>
      </c>
      <c r="C1523" s="1" t="s">
        <v>17</v>
      </c>
      <c r="D1523" s="1" t="s">
        <v>18</v>
      </c>
      <c r="E1523" s="1" t="s">
        <v>8</v>
      </c>
      <c r="F1523" s="1" t="s">
        <v>9</v>
      </c>
      <c r="G1523" s="1" t="s">
        <v>1442</v>
      </c>
      <c r="H1523">
        <f t="shared" si="323"/>
        <v>14</v>
      </c>
      <c r="I1523">
        <f>IF(ISBLANK(A1523),I1522/1,LOOKUP(Sheet1!G1523,FIPS!A$3:A$55,FIPS!C$3:C$55))</f>
        <v>17</v>
      </c>
      <c r="J1523" t="b">
        <f t="shared" si="324"/>
        <v>1</v>
      </c>
      <c r="K1523" t="str">
        <f t="shared" si="322"/>
        <v>Carrel 1</v>
      </c>
      <c r="L1523" t="b">
        <f t="shared" si="325"/>
        <v>0</v>
      </c>
      <c r="M1523" t="str">
        <f t="shared" si="320"/>
        <v/>
      </c>
      <c r="N1523">
        <f t="shared" si="326"/>
        <v>8</v>
      </c>
      <c r="O1523" t="b">
        <f t="shared" si="327"/>
        <v>0</v>
      </c>
      <c r="P1523" t="str">
        <f t="shared" si="328"/>
        <v/>
      </c>
      <c r="Q1523" t="str">
        <f t="shared" ca="1" si="329"/>
        <v/>
      </c>
      <c r="T1523">
        <v>15</v>
      </c>
      <c r="U1523">
        <v>6</v>
      </c>
      <c r="V1523">
        <v>0</v>
      </c>
      <c r="Z1523" t="str">
        <f t="shared" si="321"/>
        <v/>
      </c>
    </row>
    <row r="1524" spans="1:26" x14ac:dyDescent="0.2">
      <c r="A1524" s="1"/>
      <c r="B1524" s="1" t="s">
        <v>39</v>
      </c>
      <c r="C1524" s="1" t="s">
        <v>17</v>
      </c>
      <c r="D1524" s="1" t="s">
        <v>18</v>
      </c>
      <c r="E1524" s="1" t="s">
        <v>8</v>
      </c>
      <c r="F1524" s="1" t="s">
        <v>9</v>
      </c>
      <c r="G1524" s="1" t="s">
        <v>1443</v>
      </c>
      <c r="H1524">
        <f t="shared" si="323"/>
        <v>14</v>
      </c>
      <c r="I1524">
        <f>IF(ISBLANK(A1524),I1523/1,LOOKUP(Sheet1!G1524,FIPS!A$3:A$55,FIPS!C$3:C$55))</f>
        <v>17</v>
      </c>
      <c r="J1524" t="b">
        <f t="shared" si="324"/>
        <v>1</v>
      </c>
      <c r="K1524" t="str">
        <f t="shared" si="322"/>
        <v>Cass</v>
      </c>
      <c r="L1524" t="b">
        <f t="shared" si="325"/>
        <v>0</v>
      </c>
      <c r="M1524" t="str">
        <f t="shared" si="320"/>
        <v/>
      </c>
      <c r="N1524">
        <f t="shared" si="326"/>
        <v>9</v>
      </c>
      <c r="O1524" t="b">
        <f t="shared" si="327"/>
        <v>0</v>
      </c>
      <c r="P1524" t="str">
        <f t="shared" si="328"/>
        <v/>
      </c>
      <c r="Q1524" t="str">
        <f t="shared" ca="1" si="329"/>
        <v/>
      </c>
      <c r="T1524">
        <v>17</v>
      </c>
      <c r="U1524">
        <v>6</v>
      </c>
      <c r="V1524">
        <v>0</v>
      </c>
      <c r="Z1524" t="str">
        <f t="shared" si="321"/>
        <v/>
      </c>
    </row>
    <row r="1525" spans="1:26" x14ac:dyDescent="0.2">
      <c r="A1525" s="1"/>
      <c r="B1525" s="1" t="s">
        <v>14</v>
      </c>
      <c r="C1525" s="1" t="s">
        <v>145</v>
      </c>
      <c r="D1525" s="1" t="s">
        <v>26</v>
      </c>
      <c r="E1525" s="1"/>
      <c r="F1525" s="1"/>
      <c r="G1525" s="1" t="s">
        <v>1444</v>
      </c>
      <c r="H1525">
        <f t="shared" si="323"/>
        <v>14</v>
      </c>
      <c r="I1525">
        <f>IF(ISBLANK(A1525),I1524/1,LOOKUP(Sheet1!G1525,FIPS!A$3:A$55,FIPS!C$3:C$55))</f>
        <v>17</v>
      </c>
      <c r="J1525" t="b">
        <f t="shared" si="324"/>
        <v>1</v>
      </c>
      <c r="K1525" t="str">
        <f t="shared" si="322"/>
        <v>Champaign</v>
      </c>
      <c r="L1525" t="b">
        <f t="shared" si="325"/>
        <v>0</v>
      </c>
      <c r="M1525" t="str">
        <f t="shared" si="320"/>
        <v/>
      </c>
      <c r="N1525">
        <f t="shared" si="326"/>
        <v>10</v>
      </c>
      <c r="O1525" t="b">
        <f t="shared" si="327"/>
        <v>0</v>
      </c>
      <c r="P1525" t="str">
        <f t="shared" si="328"/>
        <v/>
      </c>
      <c r="Q1525" t="str">
        <f t="shared" ca="1" si="329"/>
        <v/>
      </c>
      <c r="T1525">
        <v>19</v>
      </c>
      <c r="U1525">
        <v>3</v>
      </c>
      <c r="V1525">
        <v>1400</v>
      </c>
      <c r="Z1525" t="str">
        <f t="shared" si="321"/>
        <v/>
      </c>
    </row>
    <row r="1526" spans="1:26" x14ac:dyDescent="0.2">
      <c r="A1526" s="1"/>
      <c r="B1526" s="1"/>
      <c r="C1526" s="1"/>
      <c r="D1526" s="1"/>
      <c r="E1526" s="1" t="s">
        <v>25</v>
      </c>
      <c r="F1526" s="1" t="s">
        <v>70</v>
      </c>
      <c r="G1526" s="1" t="s">
        <v>1444</v>
      </c>
      <c r="H1526">
        <f t="shared" si="323"/>
        <v>14</v>
      </c>
      <c r="I1526">
        <f>IF(ISBLANK(A1526),I1525/1,LOOKUP(Sheet1!G1526,FIPS!A$3:A$55,FIPS!C$3:C$55))</f>
        <v>17</v>
      </c>
      <c r="J1526" t="b">
        <f t="shared" si="324"/>
        <v>0</v>
      </c>
      <c r="K1526" t="str">
        <f t="shared" si="322"/>
        <v/>
      </c>
      <c r="L1526" t="b">
        <f t="shared" si="325"/>
        <v>1</v>
      </c>
      <c r="M1526" t="str">
        <f t="shared" si="320"/>
        <v>Champaign</v>
      </c>
      <c r="N1526">
        <f t="shared" si="326"/>
        <v>10</v>
      </c>
      <c r="O1526" t="b">
        <f t="shared" si="327"/>
        <v>0</v>
      </c>
      <c r="P1526" t="str">
        <f t="shared" si="328"/>
        <v/>
      </c>
      <c r="Q1526" t="str">
        <f t="shared" ca="1" si="329"/>
        <v/>
      </c>
      <c r="W1526">
        <v>12385</v>
      </c>
      <c r="Z1526" t="str">
        <f t="shared" si="321"/>
        <v/>
      </c>
    </row>
    <row r="1527" spans="1:26" x14ac:dyDescent="0.2">
      <c r="A1527" s="1"/>
      <c r="B1527" s="1"/>
      <c r="C1527" s="1"/>
      <c r="D1527" s="1"/>
      <c r="E1527" s="1" t="s">
        <v>833</v>
      </c>
      <c r="F1527" s="1" t="s">
        <v>6</v>
      </c>
      <c r="G1527" s="1" t="s">
        <v>1445</v>
      </c>
      <c r="H1527">
        <f t="shared" si="323"/>
        <v>14</v>
      </c>
      <c r="I1527">
        <f>IF(ISBLANK(A1527),I1526/1,LOOKUP(Sheet1!G1527,FIPS!A$3:A$55,FIPS!C$3:C$55))</f>
        <v>17</v>
      </c>
      <c r="J1527" t="b">
        <f t="shared" si="324"/>
        <v>0</v>
      </c>
      <c r="K1527" t="str">
        <f t="shared" si="322"/>
        <v/>
      </c>
      <c r="L1527" t="b">
        <f t="shared" si="325"/>
        <v>1</v>
      </c>
      <c r="M1527" t="str">
        <f t="shared" si="320"/>
        <v>Rantoul village</v>
      </c>
      <c r="N1527">
        <f t="shared" si="326"/>
        <v>10</v>
      </c>
      <c r="O1527" t="b">
        <f t="shared" si="327"/>
        <v>0</v>
      </c>
      <c r="P1527" t="str">
        <f t="shared" si="328"/>
        <v/>
      </c>
      <c r="Q1527" t="str">
        <f t="shared" ca="1" si="329"/>
        <v/>
      </c>
      <c r="W1527">
        <v>62783</v>
      </c>
      <c r="Z1527" t="str">
        <f t="shared" si="321"/>
        <v/>
      </c>
    </row>
    <row r="1528" spans="1:26" x14ac:dyDescent="0.2">
      <c r="A1528" s="1"/>
      <c r="B1528" s="1"/>
      <c r="C1528" s="1"/>
      <c r="D1528" s="1"/>
      <c r="E1528" s="1" t="s">
        <v>893</v>
      </c>
      <c r="F1528" s="1" t="s">
        <v>35</v>
      </c>
      <c r="G1528" s="1" t="s">
        <v>1446</v>
      </c>
      <c r="H1528">
        <f t="shared" si="323"/>
        <v>14</v>
      </c>
      <c r="I1528">
        <f>IF(ISBLANK(A1528),I1527/1,LOOKUP(Sheet1!G1528,FIPS!A$3:A$55,FIPS!C$3:C$55))</f>
        <v>17</v>
      </c>
      <c r="J1528" t="b">
        <f t="shared" si="324"/>
        <v>0</v>
      </c>
      <c r="K1528" t="str">
        <f t="shared" si="322"/>
        <v/>
      </c>
      <c r="L1528" t="b">
        <f t="shared" si="325"/>
        <v>1</v>
      </c>
      <c r="M1528" t="str">
        <f t="shared" si="320"/>
        <v>Urbana</v>
      </c>
      <c r="N1528">
        <f t="shared" si="326"/>
        <v>10</v>
      </c>
      <c r="O1528" t="b">
        <f t="shared" si="327"/>
        <v>0</v>
      </c>
      <c r="P1528" t="str">
        <f t="shared" si="328"/>
        <v/>
      </c>
      <c r="Q1528" t="str">
        <f t="shared" ca="1" si="329"/>
        <v/>
      </c>
      <c r="W1528">
        <v>77005</v>
      </c>
      <c r="Z1528" t="str">
        <f t="shared" si="321"/>
        <v/>
      </c>
    </row>
    <row r="1529" spans="1:26" x14ac:dyDescent="0.2">
      <c r="A1529" s="1"/>
      <c r="B1529" s="1"/>
      <c r="C1529" s="1"/>
      <c r="D1529" s="1"/>
      <c r="E1529" s="1" t="s">
        <v>8</v>
      </c>
      <c r="F1529" s="1" t="s">
        <v>9</v>
      </c>
      <c r="G1529" s="1" t="s">
        <v>1447</v>
      </c>
      <c r="H1529">
        <f t="shared" si="323"/>
        <v>14</v>
      </c>
      <c r="I1529">
        <f>IF(ISBLANK(A1529),I1528/1,LOOKUP(Sheet1!G1529,FIPS!A$3:A$55,FIPS!C$3:C$55))</f>
        <v>17</v>
      </c>
      <c r="J1529" t="b">
        <f t="shared" si="324"/>
        <v>0</v>
      </c>
      <c r="K1529" t="str">
        <f t="shared" si="322"/>
        <v/>
      </c>
      <c r="L1529" t="b">
        <f t="shared" si="325"/>
        <v>0</v>
      </c>
      <c r="M1529" t="str">
        <f t="shared" si="320"/>
        <v/>
      </c>
      <c r="N1529">
        <f t="shared" si="326"/>
        <v>10</v>
      </c>
      <c r="O1529" t="b">
        <f t="shared" si="327"/>
        <v>1</v>
      </c>
      <c r="P1529">
        <f t="shared" si="328"/>
        <v>3</v>
      </c>
      <c r="Q1529" t="str">
        <f t="shared" ca="1" si="329"/>
        <v>032,139,160</v>
      </c>
      <c r="W1529">
        <v>99999</v>
      </c>
      <c r="Z1529" t="str">
        <f t="shared" si="321"/>
        <v/>
      </c>
    </row>
    <row r="1530" spans="1:26" x14ac:dyDescent="0.2">
      <c r="A1530" s="1"/>
      <c r="B1530" s="1" t="s">
        <v>42</v>
      </c>
      <c r="C1530" s="1" t="s">
        <v>17</v>
      </c>
      <c r="D1530" s="1" t="s">
        <v>18</v>
      </c>
      <c r="E1530" s="1"/>
      <c r="F1530" s="1"/>
      <c r="G1530" s="1" t="s">
        <v>1448</v>
      </c>
      <c r="H1530">
        <f t="shared" si="323"/>
        <v>14</v>
      </c>
      <c r="I1530">
        <f>IF(ISBLANK(A1530),I1529/1,LOOKUP(Sheet1!G1530,FIPS!A$3:A$55,FIPS!C$3:C$55))</f>
        <v>17</v>
      </c>
      <c r="J1530" t="b">
        <f t="shared" si="324"/>
        <v>1</v>
      </c>
      <c r="K1530" t="str">
        <f t="shared" si="322"/>
        <v>Christian</v>
      </c>
      <c r="L1530" t="b">
        <f t="shared" si="325"/>
        <v>0</v>
      </c>
      <c r="M1530" t="str">
        <f t="shared" si="320"/>
        <v/>
      </c>
      <c r="N1530">
        <f t="shared" si="326"/>
        <v>11</v>
      </c>
      <c r="O1530" t="b">
        <f t="shared" si="327"/>
        <v>0</v>
      </c>
      <c r="P1530" t="str">
        <f t="shared" si="328"/>
        <v/>
      </c>
      <c r="Q1530" t="str">
        <f t="shared" ca="1" si="329"/>
        <v/>
      </c>
      <c r="T1530">
        <v>21</v>
      </c>
      <c r="U1530">
        <v>5</v>
      </c>
      <c r="V1530">
        <v>0</v>
      </c>
      <c r="Z1530" t="str">
        <f t="shared" si="321"/>
        <v/>
      </c>
    </row>
    <row r="1531" spans="1:26" x14ac:dyDescent="0.2">
      <c r="A1531" s="1"/>
      <c r="B1531" s="1"/>
      <c r="C1531" s="1"/>
      <c r="D1531" s="1"/>
      <c r="E1531" s="1" t="s">
        <v>849</v>
      </c>
      <c r="F1531" s="1" t="s">
        <v>6</v>
      </c>
      <c r="G1531" s="1" t="s">
        <v>1449</v>
      </c>
      <c r="H1531">
        <f t="shared" si="323"/>
        <v>14</v>
      </c>
      <c r="I1531">
        <f>IF(ISBLANK(A1531),I1530/1,LOOKUP(Sheet1!G1531,FIPS!A$3:A$55,FIPS!C$3:C$55))</f>
        <v>17</v>
      </c>
      <c r="J1531" t="b">
        <f t="shared" si="324"/>
        <v>0</v>
      </c>
      <c r="K1531" t="str">
        <f t="shared" si="322"/>
        <v/>
      </c>
      <c r="L1531" t="b">
        <f t="shared" si="325"/>
        <v>1</v>
      </c>
      <c r="M1531" t="str">
        <f t="shared" si="320"/>
        <v>Taylorville</v>
      </c>
      <c r="N1531">
        <f t="shared" si="326"/>
        <v>11</v>
      </c>
      <c r="O1531" t="b">
        <f t="shared" si="327"/>
        <v>0</v>
      </c>
      <c r="P1531" t="str">
        <f t="shared" si="328"/>
        <v/>
      </c>
      <c r="Q1531" t="str">
        <f t="shared" ca="1" si="329"/>
        <v/>
      </c>
      <c r="W1531">
        <v>74574</v>
      </c>
      <c r="Z1531" t="str">
        <f t="shared" si="321"/>
        <v/>
      </c>
    </row>
    <row r="1532" spans="1:26" x14ac:dyDescent="0.2">
      <c r="A1532" s="1"/>
      <c r="B1532" s="1"/>
      <c r="C1532" s="1"/>
      <c r="D1532" s="1"/>
      <c r="E1532" s="1" t="s">
        <v>8</v>
      </c>
      <c r="F1532" s="1" t="s">
        <v>9</v>
      </c>
      <c r="G1532" s="1" t="s">
        <v>1447</v>
      </c>
      <c r="H1532">
        <f t="shared" si="323"/>
        <v>14</v>
      </c>
      <c r="I1532">
        <f>IF(ISBLANK(A1532),I1531/1,LOOKUP(Sheet1!G1532,FIPS!A$3:A$55,FIPS!C$3:C$55))</f>
        <v>17</v>
      </c>
      <c r="J1532" t="b">
        <f t="shared" si="324"/>
        <v>0</v>
      </c>
      <c r="K1532" t="str">
        <f t="shared" si="322"/>
        <v/>
      </c>
      <c r="L1532" t="b">
        <f t="shared" si="325"/>
        <v>0</v>
      </c>
      <c r="M1532" t="str">
        <f t="shared" si="320"/>
        <v/>
      </c>
      <c r="N1532">
        <f t="shared" si="326"/>
        <v>11</v>
      </c>
      <c r="O1532" t="b">
        <f t="shared" si="327"/>
        <v>1</v>
      </c>
      <c r="P1532">
        <f t="shared" si="328"/>
        <v>1</v>
      </c>
      <c r="Q1532" t="str">
        <f t="shared" ca="1" si="329"/>
        <v>158</v>
      </c>
      <c r="W1532">
        <v>99999</v>
      </c>
      <c r="Z1532" t="str">
        <f t="shared" si="321"/>
        <v/>
      </c>
    </row>
    <row r="1533" spans="1:26" x14ac:dyDescent="0.2">
      <c r="A1533" s="1"/>
      <c r="B1533" s="1" t="s">
        <v>33</v>
      </c>
      <c r="C1533" s="1" t="s">
        <v>17</v>
      </c>
      <c r="D1533" s="1" t="s">
        <v>18</v>
      </c>
      <c r="E1533" s="1" t="s">
        <v>8</v>
      </c>
      <c r="F1533" s="1" t="s">
        <v>9</v>
      </c>
      <c r="G1533" s="1" t="s">
        <v>288</v>
      </c>
      <c r="H1533">
        <f t="shared" si="323"/>
        <v>14</v>
      </c>
      <c r="I1533">
        <f>IF(ISBLANK(A1533),I1532/1,LOOKUP(Sheet1!G1533,FIPS!A$3:A$55,FIPS!C$3:C$55))</f>
        <v>17</v>
      </c>
      <c r="J1533" t="b">
        <f t="shared" si="324"/>
        <v>1</v>
      </c>
      <c r="K1533" t="str">
        <f t="shared" si="322"/>
        <v>Clark</v>
      </c>
      <c r="L1533" t="b">
        <f t="shared" si="325"/>
        <v>0</v>
      </c>
      <c r="M1533" t="str">
        <f t="shared" si="320"/>
        <v/>
      </c>
      <c r="N1533">
        <f t="shared" si="326"/>
        <v>12</v>
      </c>
      <c r="O1533" t="b">
        <f t="shared" si="327"/>
        <v>0</v>
      </c>
      <c r="P1533" t="str">
        <f t="shared" si="328"/>
        <v/>
      </c>
      <c r="Q1533" t="str">
        <f t="shared" ca="1" si="329"/>
        <v/>
      </c>
      <c r="T1533">
        <v>23</v>
      </c>
      <c r="U1533">
        <v>6</v>
      </c>
      <c r="V1533">
        <v>0</v>
      </c>
      <c r="Z1533" t="str">
        <f t="shared" si="321"/>
        <v/>
      </c>
    </row>
    <row r="1534" spans="1:26" x14ac:dyDescent="0.2">
      <c r="A1534" s="1"/>
      <c r="B1534" s="1" t="s">
        <v>45</v>
      </c>
      <c r="C1534" s="1" t="s">
        <v>17</v>
      </c>
      <c r="D1534" s="1" t="s">
        <v>18</v>
      </c>
      <c r="E1534" s="1" t="s">
        <v>8</v>
      </c>
      <c r="F1534" s="1" t="s">
        <v>9</v>
      </c>
      <c r="G1534" s="1" t="s">
        <v>47</v>
      </c>
      <c r="H1534">
        <f t="shared" si="323"/>
        <v>14</v>
      </c>
      <c r="I1534">
        <f>IF(ISBLANK(A1534),I1533/1,LOOKUP(Sheet1!G1534,FIPS!A$3:A$55,FIPS!C$3:C$55))</f>
        <v>17</v>
      </c>
      <c r="J1534" t="b">
        <f t="shared" si="324"/>
        <v>1</v>
      </c>
      <c r="K1534" t="str">
        <f t="shared" si="322"/>
        <v>Clay</v>
      </c>
      <c r="L1534" t="b">
        <f t="shared" si="325"/>
        <v>0</v>
      </c>
      <c r="M1534" t="str">
        <f t="shared" si="320"/>
        <v/>
      </c>
      <c r="N1534">
        <f t="shared" si="326"/>
        <v>13</v>
      </c>
      <c r="O1534" t="b">
        <f t="shared" si="327"/>
        <v>0</v>
      </c>
      <c r="P1534" t="str">
        <f t="shared" si="328"/>
        <v/>
      </c>
      <c r="Q1534" t="str">
        <f t="shared" ca="1" si="329"/>
        <v/>
      </c>
      <c r="T1534">
        <v>25</v>
      </c>
      <c r="U1534">
        <v>6</v>
      </c>
      <c r="V1534">
        <v>0</v>
      </c>
      <c r="Z1534" t="str">
        <f t="shared" si="321"/>
        <v/>
      </c>
    </row>
    <row r="1535" spans="1:26" x14ac:dyDescent="0.2">
      <c r="A1535" s="1"/>
      <c r="B1535" s="1" t="s">
        <v>20</v>
      </c>
      <c r="C1535" s="1" t="s">
        <v>806</v>
      </c>
      <c r="D1535" s="1" t="s">
        <v>26</v>
      </c>
      <c r="E1535" s="1"/>
      <c r="F1535" s="1"/>
      <c r="G1535" s="1" t="s">
        <v>1450</v>
      </c>
      <c r="H1535">
        <f t="shared" si="323"/>
        <v>14</v>
      </c>
      <c r="I1535">
        <f>IF(ISBLANK(A1535),I1534/1,LOOKUP(Sheet1!G1535,FIPS!A$3:A$55,FIPS!C$3:C$55))</f>
        <v>17</v>
      </c>
      <c r="J1535" t="b">
        <f t="shared" si="324"/>
        <v>1</v>
      </c>
      <c r="K1535" t="str">
        <f t="shared" si="322"/>
        <v>Cl inton</v>
      </c>
      <c r="L1535" t="b">
        <f t="shared" si="325"/>
        <v>0</v>
      </c>
      <c r="M1535" t="str">
        <f t="shared" si="320"/>
        <v/>
      </c>
      <c r="N1535">
        <f t="shared" si="326"/>
        <v>14</v>
      </c>
      <c r="O1535" t="b">
        <f t="shared" si="327"/>
        <v>0</v>
      </c>
      <c r="P1535" t="str">
        <f t="shared" si="328"/>
        <v/>
      </c>
      <c r="Q1535" t="str">
        <f t="shared" ca="1" si="329"/>
        <v/>
      </c>
      <c r="T1535">
        <v>27</v>
      </c>
      <c r="U1535">
        <v>5</v>
      </c>
      <c r="V1535">
        <v>7040</v>
      </c>
      <c r="Z1535" t="str">
        <f t="shared" si="321"/>
        <v/>
      </c>
    </row>
    <row r="1536" spans="1:26" x14ac:dyDescent="0.2">
      <c r="A1536" s="1"/>
      <c r="B1536" s="1"/>
      <c r="C1536" s="1"/>
      <c r="D1536" s="1"/>
      <c r="E1536" s="1" t="s">
        <v>92</v>
      </c>
      <c r="F1536" s="1" t="s">
        <v>6</v>
      </c>
      <c r="G1536" s="1" t="s">
        <v>1451</v>
      </c>
      <c r="H1536">
        <f t="shared" si="323"/>
        <v>14</v>
      </c>
      <c r="I1536">
        <f>IF(ISBLANK(A1536),I1535/1,LOOKUP(Sheet1!G1536,FIPS!A$3:A$55,FIPS!C$3:C$55))</f>
        <v>17</v>
      </c>
      <c r="J1536" t="b">
        <f t="shared" si="324"/>
        <v>0</v>
      </c>
      <c r="K1536" t="str">
        <f t="shared" si="322"/>
        <v/>
      </c>
      <c r="L1536" t="b">
        <f t="shared" si="325"/>
        <v>1</v>
      </c>
      <c r="M1536" t="str">
        <f t="shared" si="320"/>
        <v>Central ia</v>
      </c>
      <c r="N1536">
        <f t="shared" si="326"/>
        <v>14</v>
      </c>
      <c r="O1536" t="b">
        <f t="shared" si="327"/>
        <v>0</v>
      </c>
      <c r="P1536" t="str">
        <f t="shared" si="328"/>
        <v/>
      </c>
      <c r="Q1536" t="str">
        <f t="shared" ca="1" si="329"/>
        <v/>
      </c>
      <c r="W1536">
        <v>12164</v>
      </c>
      <c r="Z1536" t="str">
        <f t="shared" si="321"/>
        <v/>
      </c>
    </row>
    <row r="1537" spans="1:26" x14ac:dyDescent="0.2">
      <c r="A1537" s="1"/>
      <c r="B1537" s="1"/>
      <c r="C1537" s="1"/>
      <c r="D1537" s="1"/>
      <c r="E1537" s="1" t="s">
        <v>8</v>
      </c>
      <c r="F1537" s="1" t="s">
        <v>9</v>
      </c>
      <c r="G1537" s="1" t="s">
        <v>1447</v>
      </c>
      <c r="H1537">
        <f t="shared" si="323"/>
        <v>14</v>
      </c>
      <c r="I1537">
        <f>IF(ISBLANK(A1537),I1536/1,LOOKUP(Sheet1!G1537,FIPS!A$3:A$55,FIPS!C$3:C$55))</f>
        <v>17</v>
      </c>
      <c r="J1537" t="b">
        <f t="shared" si="324"/>
        <v>0</v>
      </c>
      <c r="K1537" t="str">
        <f t="shared" si="322"/>
        <v/>
      </c>
      <c r="L1537" t="b">
        <f t="shared" si="325"/>
        <v>0</v>
      </c>
      <c r="M1537" t="str">
        <f t="shared" ref="M1537:M1598" si="330">IF(L1537,IF(ISERR(FIND(",",G1537)),TRIM(G1537),TRIM(LEFT(G1537,FIND(",",G1537)-1))),"")</f>
        <v/>
      </c>
      <c r="N1537">
        <f t="shared" si="326"/>
        <v>14</v>
      </c>
      <c r="O1537" t="b">
        <f t="shared" si="327"/>
        <v>1</v>
      </c>
      <c r="P1537">
        <f t="shared" si="328"/>
        <v>1</v>
      </c>
      <c r="Q1537" t="str">
        <f t="shared" ca="1" si="329"/>
        <v>031</v>
      </c>
      <c r="W1537">
        <v>99999</v>
      </c>
      <c r="Z1537" t="str">
        <f t="shared" si="321"/>
        <v/>
      </c>
    </row>
    <row r="1538" spans="1:26" x14ac:dyDescent="0.2">
      <c r="A1538" s="1"/>
      <c r="B1538" s="1" t="s">
        <v>107</v>
      </c>
      <c r="C1538" s="1" t="s">
        <v>17</v>
      </c>
      <c r="D1538" s="1" t="s">
        <v>18</v>
      </c>
      <c r="E1538" s="1"/>
      <c r="F1538" s="1"/>
      <c r="G1538" s="1" t="s">
        <v>1452</v>
      </c>
      <c r="H1538">
        <f t="shared" si="323"/>
        <v>14</v>
      </c>
      <c r="I1538">
        <f>IF(ISBLANK(A1538),I1537/1,LOOKUP(Sheet1!G1538,FIPS!A$3:A$55,FIPS!C$3:C$55))</f>
        <v>17</v>
      </c>
      <c r="J1538" t="b">
        <f t="shared" si="324"/>
        <v>1</v>
      </c>
      <c r="K1538" t="str">
        <f t="shared" si="322"/>
        <v>Col es</v>
      </c>
      <c r="L1538" t="b">
        <f t="shared" si="325"/>
        <v>0</v>
      </c>
      <c r="M1538" t="str">
        <f t="shared" si="330"/>
        <v/>
      </c>
      <c r="N1538">
        <f t="shared" si="326"/>
        <v>15</v>
      </c>
      <c r="O1538" t="b">
        <f t="shared" si="327"/>
        <v>0</v>
      </c>
      <c r="P1538" t="str">
        <f t="shared" si="328"/>
        <v/>
      </c>
      <c r="Q1538" t="str">
        <f t="shared" ca="1" si="329"/>
        <v/>
      </c>
      <c r="T1538">
        <v>29</v>
      </c>
      <c r="U1538">
        <v>4</v>
      </c>
      <c r="V1538">
        <v>0</v>
      </c>
      <c r="Z1538" t="str">
        <f t="shared" ref="Z1538:Z1601" si="331">IF(J1538,IF(T1538&gt;0,"",FALSE),IF(T1538&gt;0,TRUE,""))</f>
        <v/>
      </c>
    </row>
    <row r="1539" spans="1:26" x14ac:dyDescent="0.2">
      <c r="A1539" s="1"/>
      <c r="B1539" s="1"/>
      <c r="C1539" s="1"/>
      <c r="D1539" s="1"/>
      <c r="E1539" s="1" t="s">
        <v>72</v>
      </c>
      <c r="F1539" s="1" t="s">
        <v>6</v>
      </c>
      <c r="G1539" s="1" t="s">
        <v>1453</v>
      </c>
      <c r="H1539">
        <f t="shared" si="323"/>
        <v>14</v>
      </c>
      <c r="I1539">
        <f>IF(ISBLANK(A1539),I1538/1,LOOKUP(Sheet1!G1539,FIPS!A$3:A$55,FIPS!C$3:C$55))</f>
        <v>17</v>
      </c>
      <c r="J1539" t="b">
        <f t="shared" si="324"/>
        <v>0</v>
      </c>
      <c r="K1539" t="str">
        <f t="shared" ref="K1539:K1602" si="332">IF(J1539,TRIM(G1539),"")</f>
        <v/>
      </c>
      <c r="L1539" t="b">
        <f t="shared" si="325"/>
        <v>1</v>
      </c>
      <c r="M1539" t="str">
        <f t="shared" si="330"/>
        <v>Charleston</v>
      </c>
      <c r="N1539">
        <f t="shared" si="326"/>
        <v>15</v>
      </c>
      <c r="O1539" t="b">
        <f t="shared" si="327"/>
        <v>0</v>
      </c>
      <c r="P1539" t="str">
        <f t="shared" si="328"/>
        <v/>
      </c>
      <c r="Q1539" t="str">
        <f t="shared" ca="1" si="329"/>
        <v/>
      </c>
      <c r="W1539">
        <v>12567</v>
      </c>
      <c r="Z1539" t="str">
        <f t="shared" si="331"/>
        <v/>
      </c>
    </row>
    <row r="1540" spans="1:26" x14ac:dyDescent="0.2">
      <c r="A1540" s="1"/>
      <c r="B1540" s="1"/>
      <c r="C1540" s="1"/>
      <c r="D1540" s="1"/>
      <c r="E1540" s="1" t="s">
        <v>85</v>
      </c>
      <c r="F1540" s="1" t="s">
        <v>6</v>
      </c>
      <c r="G1540" s="1" t="s">
        <v>1454</v>
      </c>
      <c r="H1540">
        <f t="shared" si="323"/>
        <v>14</v>
      </c>
      <c r="I1540">
        <f>IF(ISBLANK(A1540),I1539/1,LOOKUP(Sheet1!G1540,FIPS!A$3:A$55,FIPS!C$3:C$55))</f>
        <v>17</v>
      </c>
      <c r="J1540" t="b">
        <f t="shared" si="324"/>
        <v>0</v>
      </c>
      <c r="K1540" t="str">
        <f t="shared" si="332"/>
        <v/>
      </c>
      <c r="L1540" t="b">
        <f t="shared" si="325"/>
        <v>1</v>
      </c>
      <c r="M1540" t="str">
        <f t="shared" si="330"/>
        <v>Mattoon</v>
      </c>
      <c r="N1540">
        <f t="shared" si="326"/>
        <v>15</v>
      </c>
      <c r="O1540" t="b">
        <f t="shared" si="327"/>
        <v>0</v>
      </c>
      <c r="P1540" t="str">
        <f t="shared" si="328"/>
        <v/>
      </c>
      <c r="Q1540" t="str">
        <f t="shared" ca="1" si="329"/>
        <v/>
      </c>
      <c r="W1540">
        <v>47553</v>
      </c>
      <c r="Z1540" t="str">
        <f t="shared" si="331"/>
        <v/>
      </c>
    </row>
    <row r="1541" spans="1:26" x14ac:dyDescent="0.2">
      <c r="A1541" s="1"/>
      <c r="B1541" s="1"/>
      <c r="C1541" s="1"/>
      <c r="D1541" s="1"/>
      <c r="E1541" s="1" t="s">
        <v>8</v>
      </c>
      <c r="F1541" s="1" t="s">
        <v>9</v>
      </c>
      <c r="G1541" s="1" t="s">
        <v>1447</v>
      </c>
      <c r="H1541">
        <f t="shared" si="323"/>
        <v>14</v>
      </c>
      <c r="I1541">
        <f>IF(ISBLANK(A1541),I1540/1,LOOKUP(Sheet1!G1541,FIPS!A$3:A$55,FIPS!C$3:C$55))</f>
        <v>17</v>
      </c>
      <c r="J1541" t="b">
        <f t="shared" si="324"/>
        <v>0</v>
      </c>
      <c r="K1541" t="str">
        <f t="shared" si="332"/>
        <v/>
      </c>
      <c r="L1541" t="b">
        <f t="shared" si="325"/>
        <v>0</v>
      </c>
      <c r="M1541" t="str">
        <f t="shared" si="330"/>
        <v/>
      </c>
      <c r="N1541">
        <f t="shared" si="326"/>
        <v>15</v>
      </c>
      <c r="O1541" t="b">
        <f t="shared" si="327"/>
        <v>1</v>
      </c>
      <c r="P1541">
        <f t="shared" si="328"/>
        <v>2</v>
      </c>
      <c r="Q1541" t="str">
        <f t="shared" ca="1" si="329"/>
        <v>033,105</v>
      </c>
      <c r="W1541">
        <v>99999</v>
      </c>
      <c r="Z1541" t="str">
        <f t="shared" si="331"/>
        <v/>
      </c>
    </row>
    <row r="1542" spans="1:26" x14ac:dyDescent="0.2">
      <c r="A1542" s="1"/>
      <c r="B1542" s="1" t="s">
        <v>49</v>
      </c>
      <c r="C1542" s="1" t="s">
        <v>164</v>
      </c>
      <c r="D1542" s="1" t="s">
        <v>26</v>
      </c>
      <c r="E1542" s="1"/>
      <c r="F1542" s="1"/>
      <c r="G1542" s="1" t="s">
        <v>1264</v>
      </c>
      <c r="H1542">
        <f t="shared" si="323"/>
        <v>14</v>
      </c>
      <c r="I1542">
        <f>IF(ISBLANK(A1542),I1541/1,LOOKUP(Sheet1!G1542,FIPS!A$3:A$55,FIPS!C$3:C$55))</f>
        <v>17</v>
      </c>
      <c r="J1542" t="b">
        <f t="shared" si="324"/>
        <v>1</v>
      </c>
      <c r="K1542" t="str">
        <f t="shared" si="332"/>
        <v>Cook</v>
      </c>
      <c r="L1542" t="b">
        <f t="shared" si="325"/>
        <v>0</v>
      </c>
      <c r="M1542" t="str">
        <f t="shared" si="330"/>
        <v/>
      </c>
      <c r="N1542">
        <f t="shared" si="326"/>
        <v>16</v>
      </c>
      <c r="O1542" t="b">
        <f t="shared" si="327"/>
        <v>0</v>
      </c>
      <c r="P1542" t="str">
        <f t="shared" si="328"/>
        <v/>
      </c>
      <c r="Q1542" t="str">
        <f t="shared" ca="1" si="329"/>
        <v/>
      </c>
      <c r="T1542">
        <v>31</v>
      </c>
      <c r="U1542">
        <v>0</v>
      </c>
      <c r="V1542">
        <v>1600</v>
      </c>
      <c r="Z1542" t="str">
        <f t="shared" si="331"/>
        <v/>
      </c>
    </row>
    <row r="1543" spans="1:26" x14ac:dyDescent="0.2">
      <c r="A1543" s="1"/>
      <c r="B1543" s="1"/>
      <c r="C1543" s="1"/>
      <c r="D1543" s="1"/>
      <c r="E1543" s="1" t="s">
        <v>16</v>
      </c>
      <c r="F1543" s="1" t="s">
        <v>6</v>
      </c>
      <c r="G1543" s="1" t="s">
        <v>1455</v>
      </c>
      <c r="H1543">
        <f t="shared" si="323"/>
        <v>14</v>
      </c>
      <c r="I1543">
        <f>IF(ISBLANK(A1543),I1542/1,LOOKUP(Sheet1!G1543,FIPS!A$3:A$55,FIPS!C$3:C$55))</f>
        <v>17</v>
      </c>
      <c r="J1543" t="b">
        <f t="shared" si="324"/>
        <v>0</v>
      </c>
      <c r="K1543" t="str">
        <f t="shared" si="332"/>
        <v/>
      </c>
      <c r="L1543" t="b">
        <f t="shared" si="325"/>
        <v>1</v>
      </c>
      <c r="M1543" t="str">
        <f t="shared" si="330"/>
        <v>Alsip village</v>
      </c>
      <c r="N1543">
        <f t="shared" si="326"/>
        <v>16</v>
      </c>
      <c r="O1543" t="b">
        <f t="shared" si="327"/>
        <v>0</v>
      </c>
      <c r="P1543" t="str">
        <f t="shared" si="328"/>
        <v/>
      </c>
      <c r="Q1543" t="str">
        <f t="shared" ca="1" si="329"/>
        <v/>
      </c>
      <c r="W1543">
        <v>1010</v>
      </c>
      <c r="Z1543" t="str">
        <f t="shared" si="331"/>
        <v/>
      </c>
    </row>
    <row r="1544" spans="1:26" x14ac:dyDescent="0.2">
      <c r="A1544" s="1"/>
      <c r="B1544" s="1"/>
      <c r="C1544" s="1"/>
      <c r="D1544" s="1"/>
      <c r="E1544" s="1" t="s">
        <v>24</v>
      </c>
      <c r="F1544" s="1" t="s">
        <v>70</v>
      </c>
      <c r="G1544" s="1" t="s">
        <v>1456</v>
      </c>
      <c r="H1544">
        <f t="shared" si="323"/>
        <v>14</v>
      </c>
      <c r="I1544">
        <f>IF(ISBLANK(A1544),I1543/1,LOOKUP(Sheet1!G1544,FIPS!A$3:A$55,FIPS!C$3:C$55))</f>
        <v>17</v>
      </c>
      <c r="J1544" t="b">
        <f t="shared" si="324"/>
        <v>0</v>
      </c>
      <c r="K1544" t="str">
        <f t="shared" si="332"/>
        <v/>
      </c>
      <c r="L1544" t="b">
        <f t="shared" si="325"/>
        <v>1</v>
      </c>
      <c r="M1544" t="str">
        <f t="shared" si="330"/>
        <v>Arlington Heights</v>
      </c>
      <c r="N1544">
        <f t="shared" si="326"/>
        <v>16</v>
      </c>
      <c r="O1544" t="b">
        <f t="shared" si="327"/>
        <v>0</v>
      </c>
      <c r="P1544" t="str">
        <f t="shared" si="328"/>
        <v/>
      </c>
      <c r="Q1544" t="str">
        <f t="shared" ca="1" si="329"/>
        <v/>
      </c>
      <c r="W1544">
        <v>2154</v>
      </c>
      <c r="Z1544" t="str">
        <f t="shared" si="331"/>
        <v/>
      </c>
    </row>
    <row r="1545" spans="1:26" x14ac:dyDescent="0.2">
      <c r="A1545" s="1"/>
      <c r="B1545" s="1"/>
      <c r="C1545" s="1"/>
      <c r="D1545" s="1"/>
      <c r="E1545" s="1" t="s">
        <v>30</v>
      </c>
      <c r="F1545" s="1" t="s">
        <v>6</v>
      </c>
      <c r="G1545" s="1" t="s">
        <v>1457</v>
      </c>
      <c r="H1545">
        <f t="shared" si="323"/>
        <v>14</v>
      </c>
      <c r="I1545">
        <f>IF(ISBLANK(A1545),I1544/1,LOOKUP(Sheet1!G1545,FIPS!A$3:A$55,FIPS!C$3:C$55))</f>
        <v>17</v>
      </c>
      <c r="J1545" t="b">
        <f t="shared" si="324"/>
        <v>0</v>
      </c>
      <c r="K1545" t="str">
        <f t="shared" si="332"/>
        <v/>
      </c>
      <c r="L1545" t="b">
        <f t="shared" si="325"/>
        <v>1</v>
      </c>
      <c r="M1545" t="str">
        <f t="shared" si="330"/>
        <v>Bartlett village</v>
      </c>
      <c r="N1545">
        <f t="shared" si="326"/>
        <v>16</v>
      </c>
      <c r="O1545" t="b">
        <f t="shared" si="327"/>
        <v>0</v>
      </c>
      <c r="P1545" t="str">
        <f t="shared" si="328"/>
        <v/>
      </c>
      <c r="Q1545" t="str">
        <f t="shared" ca="1" si="329"/>
        <v/>
      </c>
      <c r="W1545">
        <v>4013</v>
      </c>
      <c r="Z1545" t="str">
        <f t="shared" si="331"/>
        <v/>
      </c>
    </row>
    <row r="1546" spans="1:26" x14ac:dyDescent="0.2">
      <c r="A1546" s="1"/>
      <c r="B1546" s="1"/>
      <c r="C1546" s="1"/>
      <c r="D1546" s="1"/>
      <c r="E1546" s="1" t="s">
        <v>14</v>
      </c>
      <c r="F1546" s="1" t="s">
        <v>6</v>
      </c>
      <c r="G1546" s="1" t="s">
        <v>1458</v>
      </c>
      <c r="H1546">
        <f t="shared" si="323"/>
        <v>14</v>
      </c>
      <c r="I1546">
        <f>IF(ISBLANK(A1546),I1545/1,LOOKUP(Sheet1!G1546,FIPS!A$3:A$55,FIPS!C$3:C$55))</f>
        <v>17</v>
      </c>
      <c r="J1546" t="b">
        <f t="shared" si="324"/>
        <v>0</v>
      </c>
      <c r="K1546" t="str">
        <f t="shared" si="332"/>
        <v/>
      </c>
      <c r="L1546" t="b">
        <f t="shared" si="325"/>
        <v>1</v>
      </c>
      <c r="M1546" t="str">
        <f t="shared" si="330"/>
        <v>Bellwood village</v>
      </c>
      <c r="N1546">
        <f t="shared" si="326"/>
        <v>16</v>
      </c>
      <c r="O1546" t="b">
        <f t="shared" si="327"/>
        <v>0</v>
      </c>
      <c r="P1546" t="str">
        <f t="shared" si="328"/>
        <v/>
      </c>
      <c r="Q1546" t="str">
        <f t="shared" ca="1" si="329"/>
        <v/>
      </c>
      <c r="W1546">
        <v>4975</v>
      </c>
      <c r="Z1546" t="str">
        <f t="shared" si="331"/>
        <v/>
      </c>
    </row>
    <row r="1547" spans="1:26" x14ac:dyDescent="0.2">
      <c r="A1547" s="1"/>
      <c r="B1547" s="1"/>
      <c r="C1547" s="1"/>
      <c r="D1547" s="1"/>
      <c r="E1547" s="1" t="s">
        <v>33</v>
      </c>
      <c r="F1547" s="1" t="s">
        <v>6</v>
      </c>
      <c r="G1547" s="1" t="s">
        <v>1459</v>
      </c>
      <c r="H1547">
        <f t="shared" si="323"/>
        <v>14</v>
      </c>
      <c r="I1547">
        <f>IF(ISBLANK(A1547),I1546/1,LOOKUP(Sheet1!G1547,FIPS!A$3:A$55,FIPS!C$3:C$55))</f>
        <v>17</v>
      </c>
      <c r="J1547" t="b">
        <f t="shared" si="324"/>
        <v>0</v>
      </c>
      <c r="K1547" t="str">
        <f t="shared" si="332"/>
        <v/>
      </c>
      <c r="L1547" t="b">
        <f t="shared" si="325"/>
        <v>1</v>
      </c>
      <c r="M1547" t="str">
        <f t="shared" si="330"/>
        <v>Bensenville village</v>
      </c>
      <c r="N1547">
        <f t="shared" si="326"/>
        <v>16</v>
      </c>
      <c r="O1547" t="b">
        <f t="shared" si="327"/>
        <v>0</v>
      </c>
      <c r="P1547" t="str">
        <f t="shared" si="328"/>
        <v/>
      </c>
      <c r="Q1547" t="str">
        <f t="shared" ca="1" si="329"/>
        <v/>
      </c>
      <c r="W1547">
        <v>5248</v>
      </c>
      <c r="Z1547" t="str">
        <f t="shared" si="331"/>
        <v/>
      </c>
    </row>
    <row r="1548" spans="1:26" x14ac:dyDescent="0.2">
      <c r="A1548" s="1"/>
      <c r="B1548" s="1"/>
      <c r="C1548" s="1"/>
      <c r="D1548" s="1"/>
      <c r="E1548" s="1" t="s">
        <v>45</v>
      </c>
      <c r="F1548" s="1" t="s">
        <v>35</v>
      </c>
      <c r="G1548" s="1" t="s">
        <v>1460</v>
      </c>
      <c r="H1548">
        <f t="shared" si="323"/>
        <v>14</v>
      </c>
      <c r="I1548">
        <f>IF(ISBLANK(A1548),I1547/1,LOOKUP(Sheet1!G1548,FIPS!A$3:A$55,FIPS!C$3:C$55))</f>
        <v>17</v>
      </c>
      <c r="J1548" t="b">
        <f t="shared" si="324"/>
        <v>0</v>
      </c>
      <c r="K1548" t="str">
        <f t="shared" si="332"/>
        <v/>
      </c>
      <c r="L1548" t="b">
        <f t="shared" si="325"/>
        <v>1</v>
      </c>
      <c r="M1548" t="str">
        <f t="shared" si="330"/>
        <v>Berwyn</v>
      </c>
      <c r="N1548">
        <f t="shared" si="326"/>
        <v>16</v>
      </c>
      <c r="O1548" t="b">
        <f t="shared" si="327"/>
        <v>0</v>
      </c>
      <c r="P1548" t="str">
        <f t="shared" si="328"/>
        <v/>
      </c>
      <c r="Q1548" t="str">
        <f t="shared" ca="1" si="329"/>
        <v/>
      </c>
      <c r="W1548">
        <v>5573</v>
      </c>
      <c r="Z1548" t="str">
        <f t="shared" si="331"/>
        <v/>
      </c>
    </row>
    <row r="1549" spans="1:26" x14ac:dyDescent="0.2">
      <c r="A1549" s="1"/>
      <c r="B1549" s="1"/>
      <c r="C1549" s="1"/>
      <c r="D1549" s="1"/>
      <c r="E1549" s="1" t="s">
        <v>49</v>
      </c>
      <c r="F1549" s="1" t="s">
        <v>6</v>
      </c>
      <c r="G1549" s="1" t="s">
        <v>1461</v>
      </c>
      <c r="H1549">
        <f t="shared" si="323"/>
        <v>14</v>
      </c>
      <c r="I1549">
        <f>IF(ISBLANK(A1549),I1548/1,LOOKUP(Sheet1!G1549,FIPS!A$3:A$55,FIPS!C$3:C$55))</f>
        <v>17</v>
      </c>
      <c r="J1549" t="b">
        <f t="shared" si="324"/>
        <v>0</v>
      </c>
      <c r="K1549" t="str">
        <f t="shared" si="332"/>
        <v/>
      </c>
      <c r="L1549" t="b">
        <f t="shared" si="325"/>
        <v>1</v>
      </c>
      <c r="M1549" t="str">
        <f t="shared" si="330"/>
        <v>Blue Island</v>
      </c>
      <c r="N1549">
        <f t="shared" si="326"/>
        <v>16</v>
      </c>
      <c r="O1549" t="b">
        <f t="shared" si="327"/>
        <v>0</v>
      </c>
      <c r="P1549" t="str">
        <f t="shared" si="328"/>
        <v/>
      </c>
      <c r="Q1549" t="str">
        <f t="shared" ca="1" si="329"/>
        <v/>
      </c>
      <c r="W1549">
        <v>6704</v>
      </c>
      <c r="Z1549" t="str">
        <f t="shared" si="331"/>
        <v/>
      </c>
    </row>
    <row r="1550" spans="1:26" x14ac:dyDescent="0.2">
      <c r="A1550" s="1"/>
      <c r="B1550" s="1"/>
      <c r="C1550" s="1"/>
      <c r="D1550" s="1"/>
      <c r="E1550" s="1" t="s">
        <v>61</v>
      </c>
      <c r="F1550" s="1" t="s">
        <v>6</v>
      </c>
      <c r="G1550" s="1" t="s">
        <v>1462</v>
      </c>
      <c r="H1550">
        <f t="shared" ref="H1550:H1613" si="333">IF(ISBLANK(A1550),H1549/1,A1550)</f>
        <v>14</v>
      </c>
      <c r="I1550">
        <f>IF(ISBLANK(A1550),I1549/1,LOOKUP(Sheet1!G1550,FIPS!A$3:A$55,FIPS!C$3:C$55))</f>
        <v>17</v>
      </c>
      <c r="J1550" t="b">
        <f t="shared" si="324"/>
        <v>0</v>
      </c>
      <c r="K1550" t="str">
        <f t="shared" si="332"/>
        <v/>
      </c>
      <c r="L1550" t="b">
        <f t="shared" si="325"/>
        <v>1</v>
      </c>
      <c r="M1550" t="str">
        <f t="shared" si="330"/>
        <v>Brldgeview vil age</v>
      </c>
      <c r="N1550">
        <f t="shared" si="326"/>
        <v>16</v>
      </c>
      <c r="O1550" t="b">
        <f t="shared" si="327"/>
        <v>0</v>
      </c>
      <c r="P1550" t="str">
        <f t="shared" si="328"/>
        <v/>
      </c>
      <c r="Q1550" t="str">
        <f t="shared" ca="1" si="329"/>
        <v/>
      </c>
      <c r="W1550">
        <v>8225</v>
      </c>
      <c r="Z1550" t="str">
        <f t="shared" si="331"/>
        <v/>
      </c>
    </row>
    <row r="1551" spans="1:26" x14ac:dyDescent="0.2">
      <c r="A1551" s="1"/>
      <c r="B1551" s="1"/>
      <c r="C1551" s="1"/>
      <c r="D1551" s="1"/>
      <c r="E1551" s="1" t="s">
        <v>63</v>
      </c>
      <c r="F1551" s="1" t="s">
        <v>6</v>
      </c>
      <c r="G1551" s="1" t="s">
        <v>1463</v>
      </c>
      <c r="H1551">
        <f t="shared" si="333"/>
        <v>14</v>
      </c>
      <c r="I1551">
        <f>IF(ISBLANK(A1551),I1550/1,LOOKUP(Sheet1!G1551,FIPS!A$3:A$55,FIPS!C$3:C$55))</f>
        <v>17</v>
      </c>
      <c r="J1551" t="b">
        <f t="shared" si="324"/>
        <v>0</v>
      </c>
      <c r="K1551" t="str">
        <f t="shared" si="332"/>
        <v/>
      </c>
      <c r="L1551" t="b">
        <f t="shared" si="325"/>
        <v>1</v>
      </c>
      <c r="M1551" t="str">
        <f t="shared" si="330"/>
        <v>Brookfleld vil age</v>
      </c>
      <c r="N1551">
        <f t="shared" si="326"/>
        <v>16</v>
      </c>
      <c r="O1551" t="b">
        <f t="shared" si="327"/>
        <v>0</v>
      </c>
      <c r="P1551" t="str">
        <f t="shared" si="328"/>
        <v/>
      </c>
      <c r="Q1551" t="str">
        <f t="shared" ca="1" si="329"/>
        <v/>
      </c>
      <c r="W1551">
        <v>8576</v>
      </c>
      <c r="Z1551" t="str">
        <f t="shared" si="331"/>
        <v/>
      </c>
    </row>
    <row r="1552" spans="1:26" x14ac:dyDescent="0.2">
      <c r="A1552" s="1"/>
      <c r="B1552" s="1"/>
      <c r="C1552" s="1"/>
      <c r="D1552" s="1"/>
      <c r="E1552" s="1" t="s">
        <v>65</v>
      </c>
      <c r="F1552" s="1" t="s">
        <v>6</v>
      </c>
      <c r="G1552" s="1" t="s">
        <v>1464</v>
      </c>
      <c r="H1552">
        <f t="shared" si="333"/>
        <v>14</v>
      </c>
      <c r="I1552">
        <f>IF(ISBLANK(A1552),I1551/1,LOOKUP(Sheet1!G1552,FIPS!A$3:A$55,FIPS!C$3:C$55))</f>
        <v>17</v>
      </c>
      <c r="J1552" t="b">
        <f t="shared" si="324"/>
        <v>0</v>
      </c>
      <c r="K1552" t="str">
        <f t="shared" si="332"/>
        <v/>
      </c>
      <c r="L1552" t="b">
        <f t="shared" si="325"/>
        <v>1</v>
      </c>
      <c r="M1552" t="str">
        <f t="shared" si="330"/>
        <v>Buffalo Grove ill</v>
      </c>
      <c r="N1552">
        <f t="shared" si="326"/>
        <v>16</v>
      </c>
      <c r="O1552" t="b">
        <f t="shared" si="327"/>
        <v>0</v>
      </c>
      <c r="P1552" t="str">
        <f t="shared" si="328"/>
        <v/>
      </c>
      <c r="Q1552" t="str">
        <f t="shared" ca="1" si="329"/>
        <v/>
      </c>
      <c r="W1552">
        <v>9447</v>
      </c>
      <c r="Z1552" t="str">
        <f t="shared" si="331"/>
        <v/>
      </c>
    </row>
    <row r="1553" spans="1:26" x14ac:dyDescent="0.2">
      <c r="A1553" s="1"/>
      <c r="B1553" s="1"/>
      <c r="C1553" s="1"/>
      <c r="D1553" s="1"/>
      <c r="E1553" s="1" t="s">
        <v>67</v>
      </c>
      <c r="F1553" s="1" t="s">
        <v>35</v>
      </c>
      <c r="G1553" s="1" t="s">
        <v>491</v>
      </c>
      <c r="H1553">
        <f t="shared" si="333"/>
        <v>14</v>
      </c>
      <c r="I1553">
        <f>IF(ISBLANK(A1553),I1552/1,LOOKUP(Sheet1!G1553,FIPS!A$3:A$55,FIPS!C$3:C$55))</f>
        <v>17</v>
      </c>
      <c r="J1553" t="b">
        <f t="shared" si="324"/>
        <v>0</v>
      </c>
      <c r="K1553" t="str">
        <f t="shared" si="332"/>
        <v/>
      </c>
      <c r="L1553" t="b">
        <f t="shared" si="325"/>
        <v>1</v>
      </c>
      <c r="M1553" t="str">
        <f t="shared" si="330"/>
        <v>Burbank</v>
      </c>
      <c r="N1553">
        <f t="shared" si="326"/>
        <v>16</v>
      </c>
      <c r="O1553" t="b">
        <f t="shared" si="327"/>
        <v>0</v>
      </c>
      <c r="P1553" t="str">
        <f t="shared" si="328"/>
        <v/>
      </c>
      <c r="Q1553" t="str">
        <f t="shared" ca="1" si="329"/>
        <v/>
      </c>
      <c r="W1553">
        <v>9642</v>
      </c>
      <c r="Z1553" t="str">
        <f t="shared" si="331"/>
        <v/>
      </c>
    </row>
    <row r="1554" spans="1:26" x14ac:dyDescent="0.2">
      <c r="A1554" s="1"/>
      <c r="B1554" s="1"/>
      <c r="C1554" s="1"/>
      <c r="D1554" s="1"/>
      <c r="E1554" s="1" t="s">
        <v>77</v>
      </c>
      <c r="F1554" s="1" t="s">
        <v>35</v>
      </c>
      <c r="G1554" s="1" t="s">
        <v>1465</v>
      </c>
      <c r="H1554">
        <f t="shared" si="333"/>
        <v>14</v>
      </c>
      <c r="I1554">
        <f>IF(ISBLANK(A1554),I1553/1,LOOKUP(Sheet1!G1554,FIPS!A$3:A$55,FIPS!C$3:C$55))</f>
        <v>17</v>
      </c>
      <c r="J1554" t="b">
        <f t="shared" si="324"/>
        <v>0</v>
      </c>
      <c r="K1554" t="str">
        <f t="shared" si="332"/>
        <v/>
      </c>
      <c r="L1554" t="b">
        <f t="shared" si="325"/>
        <v>1</v>
      </c>
      <c r="M1554" t="str">
        <f t="shared" si="330"/>
        <v>Calumet City</v>
      </c>
      <c r="N1554">
        <f t="shared" si="326"/>
        <v>16</v>
      </c>
      <c r="O1554" t="b">
        <f t="shared" si="327"/>
        <v>0</v>
      </c>
      <c r="P1554" t="str">
        <f t="shared" si="328"/>
        <v/>
      </c>
      <c r="Q1554" t="str">
        <f t="shared" ca="1" si="329"/>
        <v/>
      </c>
      <c r="W1554">
        <v>10487</v>
      </c>
      <c r="Z1554" t="str">
        <f t="shared" si="331"/>
        <v/>
      </c>
    </row>
    <row r="1555" spans="1:26" x14ac:dyDescent="0.2">
      <c r="A1555" s="1"/>
      <c r="B1555" s="1"/>
      <c r="C1555" s="1"/>
      <c r="D1555" s="1"/>
      <c r="E1555" s="1" t="s">
        <v>96</v>
      </c>
      <c r="F1555" s="1" t="s">
        <v>541</v>
      </c>
      <c r="G1555" s="1" t="s">
        <v>1466</v>
      </c>
      <c r="H1555">
        <f t="shared" si="333"/>
        <v>14</v>
      </c>
      <c r="I1555">
        <f>IF(ISBLANK(A1555),I1554/1,LOOKUP(Sheet1!G1555,FIPS!A$3:A$55,FIPS!C$3:C$55))</f>
        <v>17</v>
      </c>
      <c r="J1555" t="b">
        <f t="shared" ref="J1555:J1618" si="334">NOT(ISBLANK(B1555))</f>
        <v>0</v>
      </c>
      <c r="K1555" t="str">
        <f t="shared" si="332"/>
        <v/>
      </c>
      <c r="L1555" t="b">
        <f t="shared" ref="L1555:L1618" si="335">IF(NOT(J1555),AND(NOT(ISBLANK(E1555)),E1555&lt;&gt;"999"),FALSE())</f>
        <v>1</v>
      </c>
      <c r="M1555" t="str">
        <f t="shared" si="330"/>
        <v>Chicago</v>
      </c>
      <c r="N1555">
        <f t="shared" si="326"/>
        <v>16</v>
      </c>
      <c r="O1555" t="b">
        <f t="shared" si="327"/>
        <v>0</v>
      </c>
      <c r="P1555" t="str">
        <f t="shared" si="328"/>
        <v/>
      </c>
      <c r="Q1555" t="str">
        <f t="shared" ca="1" si="329"/>
        <v/>
      </c>
      <c r="W1555">
        <v>14000</v>
      </c>
      <c r="Z1555" t="str">
        <f t="shared" si="331"/>
        <v/>
      </c>
    </row>
    <row r="1556" spans="1:26" x14ac:dyDescent="0.2">
      <c r="A1556" s="1"/>
      <c r="B1556" s="1"/>
      <c r="C1556" s="1"/>
      <c r="D1556" s="1"/>
      <c r="E1556" s="1" t="s">
        <v>5</v>
      </c>
      <c r="F1556" s="1" t="s">
        <v>35</v>
      </c>
      <c r="G1556" s="1" t="s">
        <v>1467</v>
      </c>
      <c r="H1556">
        <f t="shared" si="333"/>
        <v>14</v>
      </c>
      <c r="I1556">
        <f>IF(ISBLANK(A1556),I1555/1,LOOKUP(Sheet1!G1556,FIPS!A$3:A$55,FIPS!C$3:C$55))</f>
        <v>17</v>
      </c>
      <c r="J1556" t="b">
        <f t="shared" si="334"/>
        <v>0</v>
      </c>
      <c r="K1556" t="str">
        <f t="shared" si="332"/>
        <v/>
      </c>
      <c r="L1556" t="b">
        <f t="shared" si="335"/>
        <v>1</v>
      </c>
      <c r="M1556" t="str">
        <f t="shared" si="330"/>
        <v>Chicago Heights</v>
      </c>
      <c r="N1556">
        <f t="shared" ref="N1556:N1617" si="336">IF(ISBLANK(A1556),IF(ISBLANK(B1556),N1555,B1556/1),"")</f>
        <v>16</v>
      </c>
      <c r="O1556" t="b">
        <f t="shared" ref="O1556:O1617" si="337">AND(ISNUMBER(N1556),E1556="999",NOT(J1556))</f>
        <v>0</v>
      </c>
      <c r="P1556" t="str">
        <f t="shared" ref="P1556:P1617" si="338">IF(O1556,17-MATCH(N1556-1,N1538:N1555),"")</f>
        <v/>
      </c>
      <c r="Q1556" t="str">
        <f t="shared" ref="Q1556:Q1617" ca="1" si="339">IF(O1556,_xlfn.TEXTJOIN(",",TRUE,INDIRECT(_xlfn.CONCAT("E",(ROW()-P1556),":E",(ROW()-1)),TRUE)),"")</f>
        <v/>
      </c>
      <c r="W1556">
        <v>14026</v>
      </c>
      <c r="Z1556" t="str">
        <f t="shared" si="331"/>
        <v/>
      </c>
    </row>
    <row r="1557" spans="1:26" x14ac:dyDescent="0.2">
      <c r="A1557" s="1"/>
      <c r="B1557" s="1"/>
      <c r="C1557" s="1"/>
      <c r="D1557" s="1"/>
      <c r="E1557" s="1" t="s">
        <v>99</v>
      </c>
      <c r="F1557" s="1" t="s">
        <v>6</v>
      </c>
      <c r="G1557" s="1" t="s">
        <v>1468</v>
      </c>
      <c r="H1557">
        <f t="shared" si="333"/>
        <v>14</v>
      </c>
      <c r="I1557">
        <f>IF(ISBLANK(A1557),I1556/1,LOOKUP(Sheet1!G1557,FIPS!A$3:A$55,FIPS!C$3:C$55))</f>
        <v>17</v>
      </c>
      <c r="J1557" t="b">
        <f t="shared" si="334"/>
        <v>0</v>
      </c>
      <c r="K1557" t="str">
        <f t="shared" si="332"/>
        <v/>
      </c>
      <c r="L1557" t="b">
        <f t="shared" si="335"/>
        <v>1</v>
      </c>
      <c r="M1557" t="str">
        <f t="shared" si="330"/>
        <v>Chicago Ridge villag</v>
      </c>
      <c r="N1557">
        <f t="shared" si="336"/>
        <v>16</v>
      </c>
      <c r="O1557" t="b">
        <f t="shared" si="337"/>
        <v>0</v>
      </c>
      <c r="P1557" t="str">
        <f t="shared" si="338"/>
        <v/>
      </c>
      <c r="Q1557" t="str">
        <f t="shared" ca="1" si="339"/>
        <v/>
      </c>
      <c r="W1557">
        <v>14065</v>
      </c>
      <c r="Z1557" t="str">
        <f t="shared" si="331"/>
        <v/>
      </c>
    </row>
    <row r="1558" spans="1:26" x14ac:dyDescent="0.2">
      <c r="A1558" s="1"/>
      <c r="B1558" s="1"/>
      <c r="C1558" s="1"/>
      <c r="D1558" s="1"/>
      <c r="E1558" s="1" t="s">
        <v>103</v>
      </c>
      <c r="F1558" s="1" t="s">
        <v>70</v>
      </c>
      <c r="G1558" s="1" t="s">
        <v>1469</v>
      </c>
      <c r="H1558">
        <f t="shared" si="333"/>
        <v>14</v>
      </c>
      <c r="I1558">
        <f>IF(ISBLANK(A1558),I1557/1,LOOKUP(Sheet1!G1558,FIPS!A$3:A$55,FIPS!C$3:C$55))</f>
        <v>17</v>
      </c>
      <c r="J1558" t="b">
        <f t="shared" si="334"/>
        <v>0</v>
      </c>
      <c r="K1558" t="str">
        <f t="shared" si="332"/>
        <v/>
      </c>
      <c r="L1558" t="b">
        <f t="shared" si="335"/>
        <v>1</v>
      </c>
      <c r="M1558" t="str">
        <f t="shared" si="330"/>
        <v>Cicero</v>
      </c>
      <c r="N1558">
        <f t="shared" si="336"/>
        <v>16</v>
      </c>
      <c r="O1558" t="b">
        <f t="shared" si="337"/>
        <v>0</v>
      </c>
      <c r="P1558" t="str">
        <f t="shared" si="338"/>
        <v/>
      </c>
      <c r="Q1558" t="str">
        <f t="shared" ca="1" si="339"/>
        <v/>
      </c>
      <c r="W1558">
        <v>14351</v>
      </c>
      <c r="Z1558" t="str">
        <f t="shared" si="331"/>
        <v/>
      </c>
    </row>
    <row r="1559" spans="1:26" x14ac:dyDescent="0.2">
      <c r="A1559" s="1"/>
      <c r="B1559" s="1"/>
      <c r="C1559" s="1"/>
      <c r="D1559" s="1"/>
      <c r="E1559" s="1" t="s">
        <v>75</v>
      </c>
      <c r="F1559" s="1" t="s">
        <v>6</v>
      </c>
      <c r="G1559" s="1" t="s">
        <v>1470</v>
      </c>
      <c r="H1559">
        <f t="shared" si="333"/>
        <v>14</v>
      </c>
      <c r="I1559">
        <f>IF(ISBLANK(A1559),I1558/1,LOOKUP(Sheet1!G1559,FIPS!A$3:A$55,FIPS!C$3:C$55))</f>
        <v>17</v>
      </c>
      <c r="J1559" t="b">
        <f t="shared" si="334"/>
        <v>0</v>
      </c>
      <c r="K1559" t="str">
        <f t="shared" si="332"/>
        <v/>
      </c>
      <c r="L1559" t="b">
        <f t="shared" si="335"/>
        <v>1</v>
      </c>
      <c r="M1559" t="str">
        <f t="shared" si="330"/>
        <v>Country Club Hills</v>
      </c>
      <c r="N1559">
        <f t="shared" si="336"/>
        <v>16</v>
      </c>
      <c r="O1559" t="b">
        <f t="shared" si="337"/>
        <v>0</v>
      </c>
      <c r="P1559" t="str">
        <f t="shared" si="338"/>
        <v/>
      </c>
      <c r="Q1559" t="str">
        <f t="shared" ca="1" si="339"/>
        <v/>
      </c>
      <c r="W1559">
        <v>16691</v>
      </c>
      <c r="Z1559" t="str">
        <f t="shared" si="331"/>
        <v/>
      </c>
    </row>
    <row r="1560" spans="1:26" x14ac:dyDescent="0.2">
      <c r="A1560" s="1"/>
      <c r="B1560" s="1"/>
      <c r="C1560" s="1"/>
      <c r="D1560" s="1"/>
      <c r="E1560" s="1" t="s">
        <v>122</v>
      </c>
      <c r="F1560" s="1" t="s">
        <v>6</v>
      </c>
      <c r="G1560" s="1" t="s">
        <v>1471</v>
      </c>
      <c r="H1560">
        <f t="shared" si="333"/>
        <v>14</v>
      </c>
      <c r="I1560">
        <f>IF(ISBLANK(A1560),I1559/1,LOOKUP(Sheet1!G1560,FIPS!A$3:A$55,FIPS!C$3:C$55))</f>
        <v>17</v>
      </c>
      <c r="J1560" t="b">
        <f t="shared" si="334"/>
        <v>0</v>
      </c>
      <c r="K1560" t="str">
        <f t="shared" si="332"/>
        <v/>
      </c>
      <c r="L1560" t="b">
        <f t="shared" si="335"/>
        <v>1</v>
      </c>
      <c r="M1560" t="str">
        <f t="shared" si="330"/>
        <v>Crestwood village</v>
      </c>
      <c r="N1560">
        <f t="shared" si="336"/>
        <v>16</v>
      </c>
      <c r="O1560" t="b">
        <f t="shared" si="337"/>
        <v>0</v>
      </c>
      <c r="P1560" t="str">
        <f t="shared" si="338"/>
        <v/>
      </c>
      <c r="Q1560" t="str">
        <f t="shared" ca="1" si="339"/>
        <v/>
      </c>
      <c r="W1560">
        <v>17497</v>
      </c>
      <c r="Z1560" t="str">
        <f t="shared" si="331"/>
        <v/>
      </c>
    </row>
    <row r="1561" spans="1:26" x14ac:dyDescent="0.2">
      <c r="A1561" s="1"/>
      <c r="B1561" s="1"/>
      <c r="C1561" s="1"/>
      <c r="D1561" s="1"/>
      <c r="E1561" s="1" t="s">
        <v>114</v>
      </c>
      <c r="F1561" s="1" t="s">
        <v>6</v>
      </c>
      <c r="G1561" s="1" t="s">
        <v>1472</v>
      </c>
      <c r="H1561">
        <f t="shared" si="333"/>
        <v>14</v>
      </c>
      <c r="I1561">
        <f>IF(ISBLANK(A1561),I1560/1,LOOKUP(Sheet1!G1561,FIPS!A$3:A$55,FIPS!C$3:C$55))</f>
        <v>17</v>
      </c>
      <c r="J1561" t="b">
        <f t="shared" si="334"/>
        <v>0</v>
      </c>
      <c r="K1561" t="str">
        <f t="shared" si="332"/>
        <v/>
      </c>
      <c r="L1561" t="b">
        <f t="shared" si="335"/>
        <v>1</v>
      </c>
      <c r="M1561" t="str">
        <f t="shared" si="330"/>
        <v>Deerfleld village</v>
      </c>
      <c r="N1561">
        <f t="shared" si="336"/>
        <v>16</v>
      </c>
      <c r="O1561" t="b">
        <f t="shared" si="337"/>
        <v>0</v>
      </c>
      <c r="P1561" t="str">
        <f t="shared" si="338"/>
        <v/>
      </c>
      <c r="Q1561" t="str">
        <f t="shared" ca="1" si="339"/>
        <v/>
      </c>
      <c r="W1561">
        <v>18992</v>
      </c>
      <c r="Z1561" t="str">
        <f t="shared" si="331"/>
        <v/>
      </c>
    </row>
    <row r="1562" spans="1:26" x14ac:dyDescent="0.2">
      <c r="A1562" s="1"/>
      <c r="B1562" s="1"/>
      <c r="C1562" s="1"/>
      <c r="D1562" s="1"/>
      <c r="E1562" s="1" t="s">
        <v>145</v>
      </c>
      <c r="F1562" s="1" t="s">
        <v>70</v>
      </c>
      <c r="G1562" s="1" t="s">
        <v>1473</v>
      </c>
      <c r="H1562">
        <f t="shared" si="333"/>
        <v>14</v>
      </c>
      <c r="I1562">
        <f>IF(ISBLANK(A1562),I1561/1,LOOKUP(Sheet1!G1562,FIPS!A$3:A$55,FIPS!C$3:C$55))</f>
        <v>17</v>
      </c>
      <c r="J1562" t="b">
        <f t="shared" si="334"/>
        <v>0</v>
      </c>
      <c r="K1562" t="str">
        <f t="shared" si="332"/>
        <v/>
      </c>
      <c r="L1562" t="b">
        <f t="shared" si="335"/>
        <v>1</v>
      </c>
      <c r="M1562" t="str">
        <f t="shared" si="330"/>
        <v>Des Plalnes</v>
      </c>
      <c r="N1562">
        <f t="shared" si="336"/>
        <v>16</v>
      </c>
      <c r="O1562" t="b">
        <f t="shared" si="337"/>
        <v>0</v>
      </c>
      <c r="P1562" t="str">
        <f t="shared" si="338"/>
        <v/>
      </c>
      <c r="Q1562" t="str">
        <f t="shared" ca="1" si="339"/>
        <v/>
      </c>
      <c r="W1562">
        <v>19642</v>
      </c>
      <c r="Z1562" t="str">
        <f t="shared" si="331"/>
        <v/>
      </c>
    </row>
    <row r="1563" spans="1:26" x14ac:dyDescent="0.2">
      <c r="A1563" s="1"/>
      <c r="B1563" s="1"/>
      <c r="C1563" s="1"/>
      <c r="D1563" s="1"/>
      <c r="E1563" s="1" t="s">
        <v>152</v>
      </c>
      <c r="F1563" s="1" t="s">
        <v>6</v>
      </c>
      <c r="G1563" s="1" t="s">
        <v>1474</v>
      </c>
      <c r="H1563">
        <f t="shared" si="333"/>
        <v>14</v>
      </c>
      <c r="I1563">
        <f>IF(ISBLANK(A1563),I1562/1,LOOKUP(Sheet1!G1563,FIPS!A$3:A$55,FIPS!C$3:C$55))</f>
        <v>17</v>
      </c>
      <c r="J1563" t="b">
        <f t="shared" si="334"/>
        <v>0</v>
      </c>
      <c r="K1563" t="str">
        <f t="shared" si="332"/>
        <v/>
      </c>
      <c r="L1563" t="b">
        <f t="shared" si="335"/>
        <v>1</v>
      </c>
      <c r="M1563" t="str">
        <f t="shared" si="330"/>
        <v>Dolton village</v>
      </c>
      <c r="N1563">
        <f t="shared" si="336"/>
        <v>16</v>
      </c>
      <c r="O1563" t="b">
        <f t="shared" si="337"/>
        <v>0</v>
      </c>
      <c r="P1563" t="str">
        <f t="shared" si="338"/>
        <v/>
      </c>
      <c r="Q1563" t="str">
        <f t="shared" ca="1" si="339"/>
        <v/>
      </c>
      <c r="W1563">
        <v>20292</v>
      </c>
      <c r="Z1563" t="str">
        <f t="shared" si="331"/>
        <v/>
      </c>
    </row>
    <row r="1564" spans="1:26" x14ac:dyDescent="0.2">
      <c r="A1564" s="1"/>
      <c r="B1564" s="1"/>
      <c r="C1564" s="1"/>
      <c r="D1564" s="1"/>
      <c r="E1564" s="1" t="s">
        <v>169</v>
      </c>
      <c r="F1564" s="1" t="s">
        <v>70</v>
      </c>
      <c r="G1564" s="1" t="s">
        <v>1475</v>
      </c>
      <c r="H1564">
        <f t="shared" si="333"/>
        <v>14</v>
      </c>
      <c r="I1564">
        <f>IF(ISBLANK(A1564),I1563/1,LOOKUP(Sheet1!G1564,FIPS!A$3:A$55,FIPS!C$3:C$55))</f>
        <v>17</v>
      </c>
      <c r="J1564" t="b">
        <f t="shared" si="334"/>
        <v>0</v>
      </c>
      <c r="K1564" t="str">
        <f t="shared" si="332"/>
        <v/>
      </c>
      <c r="L1564" t="b">
        <f t="shared" si="335"/>
        <v>1</v>
      </c>
      <c r="M1564" t="str">
        <f t="shared" si="330"/>
        <v>Elgin; part</v>
      </c>
      <c r="N1564">
        <f t="shared" si="336"/>
        <v>16</v>
      </c>
      <c r="O1564" t="b">
        <f t="shared" si="337"/>
        <v>0</v>
      </c>
      <c r="P1564" t="str">
        <f t="shared" si="338"/>
        <v/>
      </c>
      <c r="Q1564" t="str">
        <f t="shared" ca="1" si="339"/>
        <v/>
      </c>
      <c r="W1564">
        <v>23074</v>
      </c>
      <c r="Z1564" t="str">
        <f t="shared" si="331"/>
        <v/>
      </c>
    </row>
    <row r="1565" spans="1:26" x14ac:dyDescent="0.2">
      <c r="A1565" s="1"/>
      <c r="B1565" s="1"/>
      <c r="C1565" s="1"/>
      <c r="D1565" s="1"/>
      <c r="E1565" s="1" t="s">
        <v>172</v>
      </c>
      <c r="F1565" s="1" t="s">
        <v>35</v>
      </c>
      <c r="G1565" s="1" t="s">
        <v>1476</v>
      </c>
      <c r="H1565">
        <f t="shared" si="333"/>
        <v>14</v>
      </c>
      <c r="I1565">
        <f>IF(ISBLANK(A1565),I1564/1,LOOKUP(Sheet1!G1565,FIPS!A$3:A$55,FIPS!C$3:C$55))</f>
        <v>17</v>
      </c>
      <c r="J1565" t="b">
        <f t="shared" si="334"/>
        <v>0</v>
      </c>
      <c r="K1565" t="str">
        <f t="shared" si="332"/>
        <v/>
      </c>
      <c r="L1565" t="b">
        <f t="shared" si="335"/>
        <v>1</v>
      </c>
      <c r="M1565" t="str">
        <f t="shared" si="330"/>
        <v>Elk Grove Village</v>
      </c>
      <c r="N1565">
        <f t="shared" si="336"/>
        <v>16</v>
      </c>
      <c r="O1565" t="b">
        <f t="shared" si="337"/>
        <v>0</v>
      </c>
      <c r="P1565" t="str">
        <f t="shared" si="338"/>
        <v/>
      </c>
      <c r="Q1565" t="str">
        <f t="shared" ca="1" si="339"/>
        <v/>
      </c>
      <c r="W1565">
        <v>23256</v>
      </c>
      <c r="Z1565" t="str">
        <f t="shared" si="331"/>
        <v/>
      </c>
    </row>
    <row r="1566" spans="1:26" x14ac:dyDescent="0.2">
      <c r="A1566" s="1"/>
      <c r="B1566" s="1"/>
      <c r="C1566" s="1"/>
      <c r="D1566" s="1"/>
      <c r="E1566" s="1" t="s">
        <v>177</v>
      </c>
      <c r="F1566" s="1" t="s">
        <v>6</v>
      </c>
      <c r="G1566" s="1" t="s">
        <v>1477</v>
      </c>
      <c r="H1566">
        <f t="shared" si="333"/>
        <v>14</v>
      </c>
      <c r="I1566">
        <f>IF(ISBLANK(A1566),I1565/1,LOOKUP(Sheet1!G1566,FIPS!A$3:A$55,FIPS!C$3:C$55))</f>
        <v>17</v>
      </c>
      <c r="J1566" t="b">
        <f t="shared" si="334"/>
        <v>0</v>
      </c>
      <c r="K1566" t="str">
        <f t="shared" si="332"/>
        <v/>
      </c>
      <c r="L1566" t="b">
        <f t="shared" si="335"/>
        <v>1</v>
      </c>
      <c r="M1566" t="str">
        <f t="shared" si="330"/>
        <v>Elmwood Park village</v>
      </c>
      <c r="N1566">
        <f t="shared" si="336"/>
        <v>16</v>
      </c>
      <c r="O1566" t="b">
        <f t="shared" si="337"/>
        <v>0</v>
      </c>
      <c r="P1566" t="str">
        <f t="shared" si="338"/>
        <v/>
      </c>
      <c r="Q1566" t="str">
        <f t="shared" ca="1" si="339"/>
        <v/>
      </c>
      <c r="W1566">
        <v>23724</v>
      </c>
      <c r="Z1566" t="str">
        <f t="shared" si="331"/>
        <v/>
      </c>
    </row>
    <row r="1567" spans="1:26" x14ac:dyDescent="0.2">
      <c r="A1567" s="1"/>
      <c r="B1567" s="1"/>
      <c r="C1567" s="1"/>
      <c r="D1567" s="1"/>
      <c r="E1567" s="1" t="s">
        <v>179</v>
      </c>
      <c r="F1567" s="1" t="s">
        <v>70</v>
      </c>
      <c r="G1567" s="1" t="s">
        <v>1478</v>
      </c>
      <c r="H1567">
        <f t="shared" si="333"/>
        <v>14</v>
      </c>
      <c r="I1567">
        <f>IF(ISBLANK(A1567),I1566/1,LOOKUP(Sheet1!G1567,FIPS!A$3:A$55,FIPS!C$3:C$55))</f>
        <v>17</v>
      </c>
      <c r="J1567" t="b">
        <f t="shared" si="334"/>
        <v>0</v>
      </c>
      <c r="K1567" t="str">
        <f t="shared" si="332"/>
        <v/>
      </c>
      <c r="L1567" t="b">
        <f t="shared" si="335"/>
        <v>1</v>
      </c>
      <c r="M1567" t="str">
        <f t="shared" si="330"/>
        <v>Evanston</v>
      </c>
      <c r="N1567">
        <f t="shared" si="336"/>
        <v>16</v>
      </c>
      <c r="O1567" t="b">
        <f t="shared" si="337"/>
        <v>0</v>
      </c>
      <c r="P1567" t="str">
        <f t="shared" si="338"/>
        <v/>
      </c>
      <c r="Q1567" t="str">
        <f t="shared" ca="1" si="339"/>
        <v/>
      </c>
      <c r="W1567">
        <v>24582</v>
      </c>
      <c r="Z1567" t="str">
        <f t="shared" si="331"/>
        <v/>
      </c>
    </row>
    <row r="1568" spans="1:26" x14ac:dyDescent="0.2">
      <c r="A1568" s="1"/>
      <c r="B1568" s="1"/>
      <c r="C1568" s="1"/>
      <c r="D1568" s="1"/>
      <c r="E1568" s="1" t="s">
        <v>182</v>
      </c>
      <c r="F1568" s="1" t="s">
        <v>6</v>
      </c>
      <c r="G1568" s="1" t="s">
        <v>1479</v>
      </c>
      <c r="H1568">
        <f t="shared" si="333"/>
        <v>14</v>
      </c>
      <c r="I1568">
        <f>IF(ISBLANK(A1568),I1567/1,LOOKUP(Sheet1!G1568,FIPS!A$3:A$55,FIPS!C$3:C$55))</f>
        <v>17</v>
      </c>
      <c r="J1568" t="b">
        <f t="shared" si="334"/>
        <v>0</v>
      </c>
      <c r="K1568" t="str">
        <f t="shared" si="332"/>
        <v/>
      </c>
      <c r="L1568" t="b">
        <f t="shared" si="335"/>
        <v>1</v>
      </c>
      <c r="M1568" t="str">
        <f t="shared" si="330"/>
        <v>Evergreen Park vil</v>
      </c>
      <c r="N1568">
        <f t="shared" si="336"/>
        <v>16</v>
      </c>
      <c r="O1568" t="b">
        <f t="shared" si="337"/>
        <v>0</v>
      </c>
      <c r="P1568" t="str">
        <f t="shared" si="338"/>
        <v/>
      </c>
      <c r="Q1568" t="str">
        <f t="shared" ca="1" si="339"/>
        <v/>
      </c>
      <c r="W1568">
        <v>24634</v>
      </c>
      <c r="Z1568" t="str">
        <f t="shared" si="331"/>
        <v/>
      </c>
    </row>
    <row r="1569" spans="1:26" x14ac:dyDescent="0.2">
      <c r="A1569" s="1"/>
      <c r="B1569" s="1"/>
      <c r="C1569" s="1"/>
      <c r="D1569" s="1"/>
      <c r="E1569" s="1" t="s">
        <v>190</v>
      </c>
      <c r="F1569" s="1" t="s">
        <v>6</v>
      </c>
      <c r="G1569" s="1" t="s">
        <v>1480</v>
      </c>
      <c r="H1569">
        <f t="shared" si="333"/>
        <v>14</v>
      </c>
      <c r="I1569">
        <f>IF(ISBLANK(A1569),I1568/1,LOOKUP(Sheet1!G1569,FIPS!A$3:A$55,FIPS!C$3:C$55))</f>
        <v>17</v>
      </c>
      <c r="J1569" t="b">
        <f t="shared" si="334"/>
        <v>0</v>
      </c>
      <c r="K1569" t="str">
        <f t="shared" si="332"/>
        <v/>
      </c>
      <c r="L1569" t="b">
        <f t="shared" si="335"/>
        <v>1</v>
      </c>
      <c r="M1569" t="str">
        <f t="shared" si="330"/>
        <v>Forest Park village</v>
      </c>
      <c r="N1569">
        <f t="shared" si="336"/>
        <v>16</v>
      </c>
      <c r="O1569" t="b">
        <f t="shared" si="337"/>
        <v>0</v>
      </c>
      <c r="P1569" t="str">
        <f t="shared" si="338"/>
        <v/>
      </c>
      <c r="Q1569" t="str">
        <f t="shared" ca="1" si="339"/>
        <v/>
      </c>
      <c r="W1569">
        <v>26935</v>
      </c>
      <c r="Z1569" t="str">
        <f t="shared" si="331"/>
        <v/>
      </c>
    </row>
    <row r="1570" spans="1:26" x14ac:dyDescent="0.2">
      <c r="A1570" s="1"/>
      <c r="B1570" s="1"/>
      <c r="C1570" s="1"/>
      <c r="D1570" s="1"/>
      <c r="E1570" s="1" t="s">
        <v>193</v>
      </c>
      <c r="F1570" s="1" t="s">
        <v>6</v>
      </c>
      <c r="G1570" s="1" t="s">
        <v>1481</v>
      </c>
      <c r="H1570">
        <f t="shared" si="333"/>
        <v>14</v>
      </c>
      <c r="I1570">
        <f>IF(ISBLANK(A1570),I1569/1,LOOKUP(Sheet1!G1570,FIPS!A$3:A$55,FIPS!C$3:C$55))</f>
        <v>17</v>
      </c>
      <c r="J1570" t="b">
        <f t="shared" si="334"/>
        <v>0</v>
      </c>
      <c r="K1570" t="str">
        <f t="shared" si="332"/>
        <v/>
      </c>
      <c r="L1570" t="b">
        <f t="shared" si="335"/>
        <v>1</v>
      </c>
      <c r="M1570" t="str">
        <f t="shared" si="330"/>
        <v>Franklln Park villa</v>
      </c>
      <c r="N1570">
        <f t="shared" si="336"/>
        <v>16</v>
      </c>
      <c r="O1570" t="b">
        <f t="shared" si="337"/>
        <v>0</v>
      </c>
      <c r="P1570" t="str">
        <f t="shared" si="338"/>
        <v/>
      </c>
      <c r="Q1570" t="str">
        <f t="shared" ca="1" si="339"/>
        <v/>
      </c>
      <c r="W1570">
        <v>27702</v>
      </c>
      <c r="Z1570" t="str">
        <f t="shared" si="331"/>
        <v/>
      </c>
    </row>
    <row r="1571" spans="1:26" x14ac:dyDescent="0.2">
      <c r="A1571" s="1"/>
      <c r="B1571" s="1"/>
      <c r="C1571" s="1"/>
      <c r="D1571" s="1"/>
      <c r="E1571" s="1" t="s">
        <v>372</v>
      </c>
      <c r="F1571" s="1" t="s">
        <v>35</v>
      </c>
      <c r="G1571" s="1" t="s">
        <v>1482</v>
      </c>
      <c r="H1571">
        <f t="shared" si="333"/>
        <v>14</v>
      </c>
      <c r="I1571">
        <f>IF(ISBLANK(A1571),I1570/1,LOOKUP(Sheet1!G1571,FIPS!A$3:A$55,FIPS!C$3:C$55))</f>
        <v>17</v>
      </c>
      <c r="J1571" t="b">
        <f t="shared" si="334"/>
        <v>0</v>
      </c>
      <c r="K1571" t="str">
        <f t="shared" si="332"/>
        <v/>
      </c>
      <c r="L1571" t="b">
        <f t="shared" si="335"/>
        <v>1</v>
      </c>
      <c r="M1571" t="str">
        <f t="shared" si="330"/>
        <v>Glenvlew village</v>
      </c>
      <c r="N1571">
        <f t="shared" si="336"/>
        <v>16</v>
      </c>
      <c r="O1571" t="b">
        <f t="shared" si="337"/>
        <v>0</v>
      </c>
      <c r="P1571" t="str">
        <f t="shared" si="338"/>
        <v/>
      </c>
      <c r="Q1571" t="str">
        <f t="shared" ca="1" si="339"/>
        <v/>
      </c>
      <c r="W1571">
        <v>29938</v>
      </c>
      <c r="Z1571" t="str">
        <f t="shared" si="331"/>
        <v/>
      </c>
    </row>
    <row r="1572" spans="1:26" x14ac:dyDescent="0.2">
      <c r="A1572" s="1"/>
      <c r="B1572" s="1"/>
      <c r="C1572" s="1"/>
      <c r="D1572" s="1"/>
      <c r="E1572" s="1" t="s">
        <v>377</v>
      </c>
      <c r="F1572" s="1" t="s">
        <v>6</v>
      </c>
      <c r="G1572" s="1" t="s">
        <v>1483</v>
      </c>
      <c r="H1572">
        <f t="shared" si="333"/>
        <v>14</v>
      </c>
      <c r="I1572">
        <f>IF(ISBLANK(A1572),I1571/1,LOOKUP(Sheet1!G1572,FIPS!A$3:A$55,FIPS!C$3:C$55))</f>
        <v>17</v>
      </c>
      <c r="J1572" t="b">
        <f t="shared" si="334"/>
        <v>0</v>
      </c>
      <c r="K1572" t="str">
        <f t="shared" si="332"/>
        <v/>
      </c>
      <c r="L1572" t="b">
        <f t="shared" si="335"/>
        <v>1</v>
      </c>
      <c r="M1572" t="str">
        <f t="shared" si="330"/>
        <v>Hanover Park village</v>
      </c>
      <c r="N1572">
        <f t="shared" si="336"/>
        <v>16</v>
      </c>
      <c r="O1572" t="b">
        <f t="shared" si="337"/>
        <v>0</v>
      </c>
      <c r="P1572" t="str">
        <f t="shared" si="338"/>
        <v/>
      </c>
      <c r="Q1572" t="str">
        <f t="shared" ca="1" si="339"/>
        <v/>
      </c>
      <c r="W1572">
        <v>32746</v>
      </c>
      <c r="Z1572" t="str">
        <f t="shared" si="331"/>
        <v/>
      </c>
    </row>
    <row r="1573" spans="1:26" x14ac:dyDescent="0.2">
      <c r="A1573" s="1"/>
      <c r="B1573" s="1"/>
      <c r="C1573" s="1"/>
      <c r="D1573" s="1"/>
      <c r="E1573" s="1" t="s">
        <v>379</v>
      </c>
      <c r="F1573" s="1" t="s">
        <v>35</v>
      </c>
      <c r="G1573" s="1" t="s">
        <v>1484</v>
      </c>
      <c r="H1573">
        <f t="shared" si="333"/>
        <v>14</v>
      </c>
      <c r="I1573">
        <f>IF(ISBLANK(A1573),I1572/1,LOOKUP(Sheet1!G1573,FIPS!A$3:A$55,FIPS!C$3:C$55))</f>
        <v>17</v>
      </c>
      <c r="J1573" t="b">
        <f t="shared" si="334"/>
        <v>0</v>
      </c>
      <c r="K1573" t="str">
        <f t="shared" si="332"/>
        <v/>
      </c>
      <c r="L1573" t="b">
        <f t="shared" si="335"/>
        <v>1</v>
      </c>
      <c r="M1573" t="str">
        <f t="shared" si="330"/>
        <v>Harvey</v>
      </c>
      <c r="N1573">
        <f t="shared" si="336"/>
        <v>16</v>
      </c>
      <c r="O1573" t="b">
        <f t="shared" si="337"/>
        <v>0</v>
      </c>
      <c r="P1573" t="str">
        <f t="shared" si="338"/>
        <v/>
      </c>
      <c r="Q1573" t="str">
        <f t="shared" ca="1" si="339"/>
        <v/>
      </c>
      <c r="W1573">
        <v>33383</v>
      </c>
      <c r="Z1573" t="str">
        <f t="shared" si="331"/>
        <v/>
      </c>
    </row>
    <row r="1574" spans="1:26" x14ac:dyDescent="0.2">
      <c r="A1574" s="1"/>
      <c r="B1574" s="1"/>
      <c r="C1574" s="1"/>
      <c r="D1574" s="1"/>
      <c r="E1574" s="1" t="s">
        <v>461</v>
      </c>
      <c r="F1574" s="1" t="s">
        <v>6</v>
      </c>
      <c r="G1574" s="1" t="s">
        <v>1485</v>
      </c>
      <c r="H1574">
        <f t="shared" si="333"/>
        <v>14</v>
      </c>
      <c r="I1574">
        <f>IF(ISBLANK(A1574),I1573/1,LOOKUP(Sheet1!G1574,FIPS!A$3:A$55,FIPS!C$3:C$55))</f>
        <v>17</v>
      </c>
      <c r="J1574" t="b">
        <f t="shared" si="334"/>
        <v>0</v>
      </c>
      <c r="K1574" t="str">
        <f t="shared" si="332"/>
        <v/>
      </c>
      <c r="L1574" t="b">
        <f t="shared" si="335"/>
        <v>1</v>
      </c>
      <c r="M1574" t="str">
        <f t="shared" si="330"/>
        <v>Hazel Crest village</v>
      </c>
      <c r="N1574">
        <f t="shared" si="336"/>
        <v>16</v>
      </c>
      <c r="O1574" t="b">
        <f t="shared" si="337"/>
        <v>0</v>
      </c>
      <c r="P1574" t="str">
        <f t="shared" si="338"/>
        <v/>
      </c>
      <c r="Q1574" t="str">
        <f t="shared" ca="1" si="339"/>
        <v/>
      </c>
      <c r="W1574">
        <v>33695</v>
      </c>
      <c r="Z1574" t="str">
        <f t="shared" si="331"/>
        <v/>
      </c>
    </row>
    <row r="1575" spans="1:26" x14ac:dyDescent="0.2">
      <c r="A1575" s="1"/>
      <c r="B1575" s="1"/>
      <c r="C1575" s="1"/>
      <c r="D1575" s="1"/>
      <c r="E1575" s="1" t="s">
        <v>503</v>
      </c>
      <c r="F1575" s="1" t="s">
        <v>6</v>
      </c>
      <c r="G1575" s="1" t="s">
        <v>1486</v>
      </c>
      <c r="H1575">
        <f t="shared" si="333"/>
        <v>14</v>
      </c>
      <c r="I1575">
        <f>IF(ISBLANK(A1575),I1574/1,LOOKUP(Sheet1!G1575,FIPS!A$3:A$55,FIPS!C$3:C$55))</f>
        <v>17</v>
      </c>
      <c r="J1575" t="b">
        <f t="shared" si="334"/>
        <v>0</v>
      </c>
      <c r="K1575" t="str">
        <f t="shared" si="332"/>
        <v/>
      </c>
      <c r="L1575" t="b">
        <f t="shared" si="335"/>
        <v>1</v>
      </c>
      <c r="M1575" t="str">
        <f t="shared" si="330"/>
        <v>Hickory Hills</v>
      </c>
      <c r="N1575">
        <f t="shared" si="336"/>
        <v>16</v>
      </c>
      <c r="O1575" t="b">
        <f t="shared" si="337"/>
        <v>0</v>
      </c>
      <c r="P1575" t="str">
        <f t="shared" si="338"/>
        <v/>
      </c>
      <c r="Q1575" t="str">
        <f t="shared" ca="1" si="339"/>
        <v/>
      </c>
      <c r="W1575">
        <v>34514</v>
      </c>
      <c r="Z1575" t="str">
        <f t="shared" si="331"/>
        <v/>
      </c>
    </row>
    <row r="1576" spans="1:26" x14ac:dyDescent="0.2">
      <c r="A1576" s="1"/>
      <c r="B1576" s="1"/>
      <c r="C1576" s="1"/>
      <c r="D1576" s="1"/>
      <c r="E1576" s="1" t="s">
        <v>505</v>
      </c>
      <c r="F1576" s="1" t="s">
        <v>6</v>
      </c>
      <c r="G1576" s="1" t="s">
        <v>1487</v>
      </c>
      <c r="H1576">
        <f t="shared" si="333"/>
        <v>14</v>
      </c>
      <c r="I1576">
        <f>IF(ISBLANK(A1576),I1575/1,LOOKUP(Sheet1!G1576,FIPS!A$3:A$55,FIPS!C$3:C$55))</f>
        <v>17</v>
      </c>
      <c r="J1576" t="b">
        <f t="shared" si="334"/>
        <v>0</v>
      </c>
      <c r="K1576" t="str">
        <f t="shared" si="332"/>
        <v/>
      </c>
      <c r="L1576" t="b">
        <f t="shared" si="335"/>
        <v>1</v>
      </c>
      <c r="M1576" t="str">
        <f t="shared" si="330"/>
        <v>Hinsdale village</v>
      </c>
      <c r="N1576">
        <f t="shared" si="336"/>
        <v>16</v>
      </c>
      <c r="O1576" t="b">
        <f t="shared" si="337"/>
        <v>0</v>
      </c>
      <c r="P1576" t="str">
        <f t="shared" si="338"/>
        <v/>
      </c>
      <c r="Q1576" t="str">
        <f t="shared" ca="1" si="339"/>
        <v/>
      </c>
      <c r="W1576">
        <v>35307</v>
      </c>
      <c r="Z1576" t="str">
        <f t="shared" si="331"/>
        <v/>
      </c>
    </row>
    <row r="1577" spans="1:26" x14ac:dyDescent="0.2">
      <c r="A1577" s="1"/>
      <c r="B1577" s="1"/>
      <c r="C1577" s="1"/>
      <c r="D1577" s="1"/>
      <c r="E1577" s="1" t="s">
        <v>768</v>
      </c>
      <c r="F1577" s="1" t="s">
        <v>35</v>
      </c>
      <c r="G1577" s="1" t="s">
        <v>1488</v>
      </c>
      <c r="H1577">
        <f t="shared" si="333"/>
        <v>14</v>
      </c>
      <c r="I1577">
        <f>IF(ISBLANK(A1577),I1576/1,LOOKUP(Sheet1!G1577,FIPS!A$3:A$55,FIPS!C$3:C$55))</f>
        <v>17</v>
      </c>
      <c r="J1577" t="b">
        <f t="shared" si="334"/>
        <v>0</v>
      </c>
      <c r="K1577" t="str">
        <f t="shared" si="332"/>
        <v/>
      </c>
      <c r="L1577" t="b">
        <f t="shared" si="335"/>
        <v>1</v>
      </c>
      <c r="M1577" t="str">
        <f t="shared" si="330"/>
        <v>Hoffman Estates</v>
      </c>
      <c r="N1577">
        <f t="shared" si="336"/>
        <v>16</v>
      </c>
      <c r="O1577" t="b">
        <f t="shared" si="337"/>
        <v>0</v>
      </c>
      <c r="P1577" t="str">
        <f t="shared" si="338"/>
        <v/>
      </c>
      <c r="Q1577" t="str">
        <f t="shared" ca="1" si="339"/>
        <v/>
      </c>
      <c r="W1577">
        <v>35411</v>
      </c>
      <c r="Z1577" t="str">
        <f t="shared" si="331"/>
        <v/>
      </c>
    </row>
    <row r="1578" spans="1:26" x14ac:dyDescent="0.2">
      <c r="A1578" s="1"/>
      <c r="B1578" s="1"/>
      <c r="C1578" s="1"/>
      <c r="D1578" s="1"/>
      <c r="E1578" s="1" t="s">
        <v>770</v>
      </c>
      <c r="F1578" s="1" t="s">
        <v>6</v>
      </c>
      <c r="G1578" s="1" t="s">
        <v>1489</v>
      </c>
      <c r="H1578">
        <f t="shared" si="333"/>
        <v>14</v>
      </c>
      <c r="I1578">
        <f>IF(ISBLANK(A1578),I1577/1,LOOKUP(Sheet1!G1578,FIPS!A$3:A$55,FIPS!C$3:C$55))</f>
        <v>17</v>
      </c>
      <c r="J1578" t="b">
        <f t="shared" si="334"/>
        <v>0</v>
      </c>
      <c r="K1578" t="str">
        <f t="shared" si="332"/>
        <v/>
      </c>
      <c r="L1578" t="b">
        <f t="shared" si="335"/>
        <v>1</v>
      </c>
      <c r="M1578" t="str">
        <f t="shared" si="330"/>
        <v>Homewood village</v>
      </c>
      <c r="N1578">
        <f t="shared" si="336"/>
        <v>16</v>
      </c>
      <c r="O1578" t="b">
        <f t="shared" si="337"/>
        <v>0</v>
      </c>
      <c r="P1578" t="str">
        <f t="shared" si="338"/>
        <v/>
      </c>
      <c r="Q1578" t="str">
        <f t="shared" ca="1" si="339"/>
        <v/>
      </c>
      <c r="W1578">
        <v>35879</v>
      </c>
      <c r="Z1578" t="str">
        <f t="shared" si="331"/>
        <v/>
      </c>
    </row>
    <row r="1579" spans="1:26" x14ac:dyDescent="0.2">
      <c r="A1579" s="1"/>
      <c r="B1579" s="1"/>
      <c r="C1579" s="1"/>
      <c r="D1579" s="1"/>
      <c r="E1579" s="1" t="s">
        <v>919</v>
      </c>
      <c r="F1579" s="1" t="s">
        <v>6</v>
      </c>
      <c r="G1579" s="1" t="s">
        <v>1490</v>
      </c>
      <c r="H1579">
        <f t="shared" si="333"/>
        <v>14</v>
      </c>
      <c r="I1579">
        <f>IF(ISBLANK(A1579),I1578/1,LOOKUP(Sheet1!G1579,FIPS!A$3:A$55,FIPS!C$3:C$55))</f>
        <v>17</v>
      </c>
      <c r="J1579" t="b">
        <f t="shared" si="334"/>
        <v>0</v>
      </c>
      <c r="K1579" t="str">
        <f t="shared" si="332"/>
        <v/>
      </c>
      <c r="L1579" t="b">
        <f t="shared" si="335"/>
        <v>1</v>
      </c>
      <c r="M1579" t="str">
        <f t="shared" si="330"/>
        <v>Justice village</v>
      </c>
      <c r="N1579">
        <f t="shared" si="336"/>
        <v>16</v>
      </c>
      <c r="O1579" t="b">
        <f t="shared" si="337"/>
        <v>0</v>
      </c>
      <c r="P1579" t="str">
        <f t="shared" si="338"/>
        <v/>
      </c>
      <c r="Q1579" t="str">
        <f t="shared" ca="1" si="339"/>
        <v/>
      </c>
      <c r="W1579">
        <v>38830</v>
      </c>
      <c r="Z1579" t="str">
        <f t="shared" si="331"/>
        <v/>
      </c>
    </row>
    <row r="1580" spans="1:26" x14ac:dyDescent="0.2">
      <c r="A1580" s="1"/>
      <c r="B1580" s="1"/>
      <c r="C1580" s="1"/>
      <c r="D1580" s="1"/>
      <c r="E1580" s="1" t="s">
        <v>812</v>
      </c>
      <c r="F1580" s="1" t="s">
        <v>6</v>
      </c>
      <c r="G1580" s="1" t="s">
        <v>1491</v>
      </c>
      <c r="H1580">
        <f t="shared" si="333"/>
        <v>14</v>
      </c>
      <c r="I1580">
        <f>IF(ISBLANK(A1580),I1579/1,LOOKUP(Sheet1!G1580,FIPS!A$3:A$55,FIPS!C$3:C$55))</f>
        <v>17</v>
      </c>
      <c r="J1580" t="b">
        <f t="shared" si="334"/>
        <v>0</v>
      </c>
      <c r="K1580" t="str">
        <f t="shared" si="332"/>
        <v/>
      </c>
      <c r="L1580" t="b">
        <f t="shared" si="335"/>
        <v>1</v>
      </c>
      <c r="M1580" t="str">
        <f t="shared" si="330"/>
        <v>La Grange Park vi</v>
      </c>
      <c r="N1580">
        <f t="shared" si="336"/>
        <v>16</v>
      </c>
      <c r="O1580" t="b">
        <f t="shared" si="337"/>
        <v>0</v>
      </c>
      <c r="P1580" t="str">
        <f t="shared" si="338"/>
        <v/>
      </c>
      <c r="Q1580" t="str">
        <f t="shared" ca="1" si="339"/>
        <v/>
      </c>
      <c r="W1580">
        <v>40793</v>
      </c>
      <c r="Z1580" t="str">
        <f t="shared" si="331"/>
        <v/>
      </c>
    </row>
    <row r="1581" spans="1:26" x14ac:dyDescent="0.2">
      <c r="A1581" s="1"/>
      <c r="B1581" s="1"/>
      <c r="C1581" s="1"/>
      <c r="D1581" s="1"/>
      <c r="E1581" s="1" t="s">
        <v>652</v>
      </c>
      <c r="F1581" s="1" t="s">
        <v>6</v>
      </c>
      <c r="G1581" s="1" t="s">
        <v>1492</v>
      </c>
      <c r="H1581">
        <f t="shared" si="333"/>
        <v>14</v>
      </c>
      <c r="I1581">
        <f>IF(ISBLANK(A1581),I1580/1,LOOKUP(Sheet1!G1581,FIPS!A$3:A$55,FIPS!C$3:C$55))</f>
        <v>17</v>
      </c>
      <c r="J1581" t="b">
        <f t="shared" si="334"/>
        <v>0</v>
      </c>
      <c r="K1581" t="str">
        <f t="shared" si="332"/>
        <v/>
      </c>
      <c r="L1581" t="b">
        <f t="shared" si="335"/>
        <v>1</v>
      </c>
      <c r="M1581" t="str">
        <f t="shared" si="330"/>
        <v>La Grange village</v>
      </c>
      <c r="N1581">
        <f t="shared" si="336"/>
        <v>16</v>
      </c>
      <c r="O1581" t="b">
        <f t="shared" si="337"/>
        <v>0</v>
      </c>
      <c r="P1581" t="str">
        <f t="shared" si="338"/>
        <v/>
      </c>
      <c r="Q1581" t="str">
        <f t="shared" ca="1" si="339"/>
        <v/>
      </c>
      <c r="W1581">
        <v>40767</v>
      </c>
      <c r="Z1581" t="str">
        <f t="shared" si="331"/>
        <v/>
      </c>
    </row>
    <row r="1582" spans="1:26" x14ac:dyDescent="0.2">
      <c r="A1582" s="1"/>
      <c r="B1582" s="1"/>
      <c r="C1582" s="1"/>
      <c r="D1582" s="1"/>
      <c r="E1582" s="1" t="s">
        <v>278</v>
      </c>
      <c r="F1582" s="1" t="s">
        <v>35</v>
      </c>
      <c r="G1582" s="1" t="s">
        <v>1493</v>
      </c>
      <c r="H1582">
        <f t="shared" si="333"/>
        <v>14</v>
      </c>
      <c r="I1582">
        <f>IF(ISBLANK(A1582),I1581/1,LOOKUP(Sheet1!G1582,FIPS!A$3:A$55,FIPS!C$3:C$55))</f>
        <v>17</v>
      </c>
      <c r="J1582" t="b">
        <f t="shared" si="334"/>
        <v>0</v>
      </c>
      <c r="K1582" t="str">
        <f t="shared" si="332"/>
        <v/>
      </c>
      <c r="L1582" t="b">
        <f t="shared" si="335"/>
        <v>1</v>
      </c>
      <c r="M1582" t="str">
        <f t="shared" si="330"/>
        <v>Lansing village</v>
      </c>
      <c r="N1582">
        <f t="shared" si="336"/>
        <v>16</v>
      </c>
      <c r="O1582" t="b">
        <f t="shared" si="337"/>
        <v>0</v>
      </c>
      <c r="P1582" t="str">
        <f t="shared" si="338"/>
        <v/>
      </c>
      <c r="Q1582" t="str">
        <f t="shared" ca="1" si="339"/>
        <v/>
      </c>
      <c r="W1582">
        <v>42028</v>
      </c>
      <c r="Z1582" t="str">
        <f t="shared" si="331"/>
        <v/>
      </c>
    </row>
    <row r="1583" spans="1:26" x14ac:dyDescent="0.2">
      <c r="A1583" s="1"/>
      <c r="B1583" s="1"/>
      <c r="C1583" s="1"/>
      <c r="D1583" s="1"/>
      <c r="E1583" s="1" t="s">
        <v>843</v>
      </c>
      <c r="F1583" s="1" t="s">
        <v>6</v>
      </c>
      <c r="G1583" s="1" t="s">
        <v>1494</v>
      </c>
      <c r="H1583">
        <f t="shared" si="333"/>
        <v>14</v>
      </c>
      <c r="I1583">
        <f>IF(ISBLANK(A1583),I1582/1,LOOKUP(Sheet1!G1583,FIPS!A$3:A$55,FIPS!C$3:C$55))</f>
        <v>17</v>
      </c>
      <c r="J1583" t="b">
        <f t="shared" si="334"/>
        <v>0</v>
      </c>
      <c r="K1583" t="str">
        <f t="shared" si="332"/>
        <v/>
      </c>
      <c r="L1583" t="b">
        <f t="shared" si="335"/>
        <v>1</v>
      </c>
      <c r="M1583" t="str">
        <f t="shared" si="330"/>
        <v>Llncolnwood village</v>
      </c>
      <c r="N1583">
        <f t="shared" si="336"/>
        <v>16</v>
      </c>
      <c r="O1583" t="b">
        <f t="shared" si="337"/>
        <v>0</v>
      </c>
      <c r="P1583" t="str">
        <f t="shared" si="338"/>
        <v/>
      </c>
      <c r="Q1583" t="str">
        <f t="shared" ca="1" si="339"/>
        <v/>
      </c>
      <c r="W1583">
        <v>43744</v>
      </c>
      <c r="Z1583" t="str">
        <f t="shared" si="331"/>
        <v/>
      </c>
    </row>
    <row r="1584" spans="1:26" x14ac:dyDescent="0.2">
      <c r="A1584" s="1"/>
      <c r="B1584" s="1"/>
      <c r="C1584" s="1"/>
      <c r="D1584" s="1"/>
      <c r="E1584" s="1" t="s">
        <v>390</v>
      </c>
      <c r="F1584" s="1" t="s">
        <v>6</v>
      </c>
      <c r="G1584" s="1" t="s">
        <v>1495</v>
      </c>
      <c r="H1584">
        <f t="shared" si="333"/>
        <v>14</v>
      </c>
      <c r="I1584">
        <f>IF(ISBLANK(A1584),I1583/1,LOOKUP(Sheet1!G1584,FIPS!A$3:A$55,FIPS!C$3:C$55))</f>
        <v>17</v>
      </c>
      <c r="J1584" t="b">
        <f t="shared" si="334"/>
        <v>0</v>
      </c>
      <c r="K1584" t="str">
        <f t="shared" si="332"/>
        <v/>
      </c>
      <c r="L1584" t="b">
        <f t="shared" si="335"/>
        <v>1</v>
      </c>
      <c r="M1584" t="str">
        <f t="shared" si="330"/>
        <v>Markham</v>
      </c>
      <c r="N1584">
        <f t="shared" si="336"/>
        <v>16</v>
      </c>
      <c r="O1584" t="b">
        <f t="shared" si="337"/>
        <v>0</v>
      </c>
      <c r="P1584" t="str">
        <f t="shared" si="338"/>
        <v/>
      </c>
      <c r="Q1584" t="str">
        <f t="shared" ca="1" si="339"/>
        <v/>
      </c>
      <c r="W1584">
        <v>47007</v>
      </c>
      <c r="Z1584" t="str">
        <f t="shared" si="331"/>
        <v/>
      </c>
    </row>
    <row r="1585" spans="1:26" x14ac:dyDescent="0.2">
      <c r="A1585" s="1"/>
      <c r="B1585" s="1"/>
      <c r="C1585" s="1"/>
      <c r="D1585" s="1"/>
      <c r="E1585" s="1" t="s">
        <v>445</v>
      </c>
      <c r="F1585" s="1" t="s">
        <v>6</v>
      </c>
      <c r="G1585" s="1" t="s">
        <v>1496</v>
      </c>
      <c r="H1585">
        <f t="shared" si="333"/>
        <v>14</v>
      </c>
      <c r="I1585">
        <f>IF(ISBLANK(A1585),I1584/1,LOOKUP(Sheet1!G1585,FIPS!A$3:A$55,FIPS!C$3:C$55))</f>
        <v>17</v>
      </c>
      <c r="J1585" t="b">
        <f t="shared" si="334"/>
        <v>0</v>
      </c>
      <c r="K1585" t="str">
        <f t="shared" si="332"/>
        <v/>
      </c>
      <c r="L1585" t="b">
        <f t="shared" si="335"/>
        <v>1</v>
      </c>
      <c r="M1585" t="str">
        <f t="shared" si="330"/>
        <v>Matteson Village</v>
      </c>
      <c r="N1585">
        <f t="shared" si="336"/>
        <v>16</v>
      </c>
      <c r="O1585" t="b">
        <f t="shared" si="337"/>
        <v>0</v>
      </c>
      <c r="P1585" t="str">
        <f t="shared" si="338"/>
        <v/>
      </c>
      <c r="Q1585" t="str">
        <f t="shared" ca="1" si="339"/>
        <v/>
      </c>
      <c r="W1585">
        <v>47540</v>
      </c>
      <c r="Z1585" t="str">
        <f t="shared" si="331"/>
        <v/>
      </c>
    </row>
    <row r="1586" spans="1:26" x14ac:dyDescent="0.2">
      <c r="A1586" s="1"/>
      <c r="B1586" s="1"/>
      <c r="C1586" s="1"/>
      <c r="D1586" s="1"/>
      <c r="E1586" s="1" t="s">
        <v>516</v>
      </c>
      <c r="F1586" s="1" t="s">
        <v>35</v>
      </c>
      <c r="G1586" s="1" t="s">
        <v>1497</v>
      </c>
      <c r="H1586">
        <f t="shared" si="333"/>
        <v>14</v>
      </c>
      <c r="I1586">
        <f>IF(ISBLANK(A1586),I1585/1,LOOKUP(Sheet1!G1586,FIPS!A$3:A$55,FIPS!C$3:C$55))</f>
        <v>17</v>
      </c>
      <c r="J1586" t="b">
        <f t="shared" si="334"/>
        <v>0</v>
      </c>
      <c r="K1586" t="str">
        <f t="shared" si="332"/>
        <v/>
      </c>
      <c r="L1586" t="b">
        <f t="shared" si="335"/>
        <v>1</v>
      </c>
      <c r="M1586" t="str">
        <f t="shared" si="330"/>
        <v>Maywood village</v>
      </c>
      <c r="N1586">
        <f t="shared" si="336"/>
        <v>16</v>
      </c>
      <c r="O1586" t="b">
        <f t="shared" si="337"/>
        <v>0</v>
      </c>
      <c r="P1586" t="str">
        <f t="shared" ref="P1586:P1602" si="340">IF(O1586,17-MATCH(N1586-1,N1570:N1585),"")</f>
        <v/>
      </c>
      <c r="Q1586" t="str">
        <f t="shared" ca="1" si="339"/>
        <v/>
      </c>
      <c r="W1586">
        <v>47774</v>
      </c>
      <c r="Z1586" t="str">
        <f t="shared" si="331"/>
        <v/>
      </c>
    </row>
    <row r="1587" spans="1:26" x14ac:dyDescent="0.2">
      <c r="A1587" s="1"/>
      <c r="B1587" s="1"/>
      <c r="C1587" s="1"/>
      <c r="D1587" s="1"/>
      <c r="E1587" s="1" t="s">
        <v>739</v>
      </c>
      <c r="F1587" s="1" t="s">
        <v>6</v>
      </c>
      <c r="G1587" s="1" t="s">
        <v>1498</v>
      </c>
      <c r="H1587">
        <f t="shared" si="333"/>
        <v>14</v>
      </c>
      <c r="I1587">
        <f>IF(ISBLANK(A1587),I1586/1,LOOKUP(Sheet1!G1587,FIPS!A$3:A$55,FIPS!C$3:C$55))</f>
        <v>17</v>
      </c>
      <c r="J1587" t="b">
        <f t="shared" si="334"/>
        <v>0</v>
      </c>
      <c r="K1587" t="str">
        <f t="shared" si="332"/>
        <v/>
      </c>
      <c r="L1587" t="b">
        <f t="shared" si="335"/>
        <v>1</v>
      </c>
      <c r="M1587" t="str">
        <f t="shared" si="330"/>
        <v>Mel rose Park village</v>
      </c>
      <c r="N1587">
        <f t="shared" si="336"/>
        <v>16</v>
      </c>
      <c r="O1587" t="b">
        <f t="shared" si="337"/>
        <v>0</v>
      </c>
      <c r="P1587" t="str">
        <f t="shared" si="340"/>
        <v/>
      </c>
      <c r="Q1587" t="str">
        <f t="shared" ca="1" si="339"/>
        <v/>
      </c>
      <c r="W1587">
        <v>48242</v>
      </c>
      <c r="Z1587" t="str">
        <f t="shared" si="331"/>
        <v/>
      </c>
    </row>
    <row r="1588" spans="1:26" x14ac:dyDescent="0.2">
      <c r="A1588" s="1"/>
      <c r="B1588" s="1"/>
      <c r="C1588" s="1"/>
      <c r="D1588" s="1"/>
      <c r="E1588" s="1" t="s">
        <v>741</v>
      </c>
      <c r="F1588" s="1" t="s">
        <v>6</v>
      </c>
      <c r="G1588" s="1" t="s">
        <v>1499</v>
      </c>
      <c r="H1588">
        <f t="shared" si="333"/>
        <v>14</v>
      </c>
      <c r="I1588">
        <f>IF(ISBLANK(A1588),I1587/1,LOOKUP(Sheet1!G1588,FIPS!A$3:A$55,FIPS!C$3:C$55))</f>
        <v>17</v>
      </c>
      <c r="J1588" t="b">
        <f t="shared" si="334"/>
        <v>0</v>
      </c>
      <c r="K1588" t="str">
        <f t="shared" si="332"/>
        <v/>
      </c>
      <c r="L1588" t="b">
        <f t="shared" si="335"/>
        <v>1</v>
      </c>
      <c r="M1588" t="str">
        <f t="shared" si="330"/>
        <v>Mldlothlan village</v>
      </c>
      <c r="N1588">
        <f t="shared" si="336"/>
        <v>16</v>
      </c>
      <c r="O1588" t="b">
        <f t="shared" si="337"/>
        <v>0</v>
      </c>
      <c r="P1588" t="str">
        <f t="shared" si="340"/>
        <v/>
      </c>
      <c r="Q1588" t="str">
        <f t="shared" ca="1" si="339"/>
        <v/>
      </c>
      <c r="W1588">
        <v>48892</v>
      </c>
      <c r="Z1588" t="str">
        <f t="shared" si="331"/>
        <v/>
      </c>
    </row>
    <row r="1589" spans="1:26" x14ac:dyDescent="0.2">
      <c r="A1589" s="1"/>
      <c r="B1589" s="1"/>
      <c r="C1589" s="1"/>
      <c r="D1589" s="1"/>
      <c r="E1589" s="1" t="s">
        <v>656</v>
      </c>
      <c r="F1589" s="1" t="s">
        <v>6</v>
      </c>
      <c r="G1589" s="1" t="s">
        <v>1500</v>
      </c>
      <c r="H1589">
        <f t="shared" si="333"/>
        <v>14</v>
      </c>
      <c r="I1589">
        <f>IF(ISBLANK(A1589),I1588/1,LOOKUP(Sheet1!G1589,FIPS!A$3:A$55,FIPS!C$3:C$55))</f>
        <v>17</v>
      </c>
      <c r="J1589" t="b">
        <f t="shared" si="334"/>
        <v>0</v>
      </c>
      <c r="K1589" t="str">
        <f t="shared" si="332"/>
        <v/>
      </c>
      <c r="L1589" t="b">
        <f t="shared" si="335"/>
        <v>1</v>
      </c>
      <c r="M1589" t="str">
        <f t="shared" si="330"/>
        <v>Morton Grove village</v>
      </c>
      <c r="N1589">
        <f t="shared" si="336"/>
        <v>16</v>
      </c>
      <c r="O1589" t="b">
        <f t="shared" si="337"/>
        <v>0</v>
      </c>
      <c r="P1589" t="str">
        <f t="shared" si="340"/>
        <v/>
      </c>
      <c r="Q1589" t="str">
        <f t="shared" ca="1" si="339"/>
        <v/>
      </c>
      <c r="W1589">
        <v>50647</v>
      </c>
      <c r="Z1589" t="str">
        <f t="shared" si="331"/>
        <v/>
      </c>
    </row>
    <row r="1590" spans="1:26" x14ac:dyDescent="0.2">
      <c r="A1590" s="1"/>
      <c r="B1590" s="1"/>
      <c r="C1590" s="1"/>
      <c r="D1590" s="1"/>
      <c r="E1590" s="1" t="s">
        <v>772</v>
      </c>
      <c r="F1590" s="1" t="s">
        <v>70</v>
      </c>
      <c r="G1590" s="1" t="s">
        <v>1501</v>
      </c>
      <c r="H1590">
        <f t="shared" si="333"/>
        <v>14</v>
      </c>
      <c r="I1590">
        <f>IF(ISBLANK(A1590),I1589/1,LOOKUP(Sheet1!G1590,FIPS!A$3:A$55,FIPS!C$3:C$55))</f>
        <v>17</v>
      </c>
      <c r="J1590" t="b">
        <f t="shared" si="334"/>
        <v>0</v>
      </c>
      <c r="K1590" t="str">
        <f t="shared" si="332"/>
        <v/>
      </c>
      <c r="L1590" t="b">
        <f t="shared" si="335"/>
        <v>1</v>
      </c>
      <c r="M1590" t="str">
        <f t="shared" si="330"/>
        <v>Mount Prospect village</v>
      </c>
      <c r="N1590">
        <f t="shared" si="336"/>
        <v>16</v>
      </c>
      <c r="O1590" t="b">
        <f t="shared" si="337"/>
        <v>0</v>
      </c>
      <c r="P1590" t="str">
        <f t="shared" si="340"/>
        <v/>
      </c>
      <c r="Q1590" t="str">
        <f t="shared" ca="1" si="339"/>
        <v/>
      </c>
      <c r="W1590">
        <v>51089</v>
      </c>
      <c r="Z1590" t="str">
        <f t="shared" si="331"/>
        <v/>
      </c>
    </row>
    <row r="1591" spans="1:26" x14ac:dyDescent="0.2">
      <c r="A1591" s="1"/>
      <c r="B1591" s="1"/>
      <c r="C1591" s="1"/>
      <c r="D1591" s="1"/>
      <c r="E1591" s="1" t="s">
        <v>522</v>
      </c>
      <c r="F1591" s="1" t="s">
        <v>35</v>
      </c>
      <c r="G1591" s="1" t="s">
        <v>1502</v>
      </c>
      <c r="H1591">
        <f t="shared" si="333"/>
        <v>14</v>
      </c>
      <c r="I1591">
        <f>IF(ISBLANK(A1591),I1590/1,LOOKUP(Sheet1!G1591,FIPS!A$3:A$55,FIPS!C$3:C$55))</f>
        <v>17</v>
      </c>
      <c r="J1591" t="b">
        <f t="shared" si="334"/>
        <v>0</v>
      </c>
      <c r="K1591" t="str">
        <f t="shared" si="332"/>
        <v/>
      </c>
      <c r="L1591" t="b">
        <f t="shared" si="335"/>
        <v>1</v>
      </c>
      <c r="M1591" t="str">
        <f t="shared" si="330"/>
        <v>Niles village</v>
      </c>
      <c r="N1591">
        <f t="shared" si="336"/>
        <v>16</v>
      </c>
      <c r="O1591" t="b">
        <f t="shared" si="337"/>
        <v>0</v>
      </c>
      <c r="P1591" t="str">
        <f t="shared" si="340"/>
        <v/>
      </c>
      <c r="Q1591" t="str">
        <f t="shared" ca="1" si="339"/>
        <v/>
      </c>
      <c r="W1591">
        <v>53000</v>
      </c>
      <c r="Z1591" t="str">
        <f t="shared" si="331"/>
        <v/>
      </c>
    </row>
    <row r="1592" spans="1:26" x14ac:dyDescent="0.2">
      <c r="A1592" s="1"/>
      <c r="B1592" s="1"/>
      <c r="C1592" s="1"/>
      <c r="D1592" s="1"/>
      <c r="E1592" s="1" t="s">
        <v>660</v>
      </c>
      <c r="F1592" s="1" t="s">
        <v>6</v>
      </c>
      <c r="G1592" s="1" t="s">
        <v>1503</v>
      </c>
      <c r="H1592">
        <f t="shared" si="333"/>
        <v>14</v>
      </c>
      <c r="I1592">
        <f>IF(ISBLANK(A1592),I1591/1,LOOKUP(Sheet1!G1592,FIPS!A$3:A$55,FIPS!C$3:C$55))</f>
        <v>17</v>
      </c>
      <c r="J1592" t="b">
        <f t="shared" si="334"/>
        <v>0</v>
      </c>
      <c r="K1592" t="str">
        <f t="shared" si="332"/>
        <v/>
      </c>
      <c r="L1592" t="b">
        <f t="shared" si="335"/>
        <v>1</v>
      </c>
      <c r="M1592" t="str">
        <f t="shared" si="330"/>
        <v>Norridge village</v>
      </c>
      <c r="N1592">
        <f t="shared" si="336"/>
        <v>16</v>
      </c>
      <c r="O1592" t="b">
        <f t="shared" si="337"/>
        <v>0</v>
      </c>
      <c r="P1592" t="str">
        <f t="shared" si="340"/>
        <v/>
      </c>
      <c r="Q1592" t="str">
        <f t="shared" ca="1" si="339"/>
        <v/>
      </c>
      <c r="W1592">
        <v>53377</v>
      </c>
      <c r="Z1592" t="str">
        <f t="shared" si="331"/>
        <v/>
      </c>
    </row>
    <row r="1593" spans="1:26" x14ac:dyDescent="0.2">
      <c r="A1593" s="1"/>
      <c r="B1593" s="1"/>
      <c r="C1593" s="1"/>
      <c r="D1593" s="1"/>
      <c r="E1593" s="1" t="s">
        <v>662</v>
      </c>
      <c r="F1593" s="1" t="s">
        <v>35</v>
      </c>
      <c r="G1593" s="1" t="s">
        <v>1504</v>
      </c>
      <c r="H1593">
        <f t="shared" si="333"/>
        <v>14</v>
      </c>
      <c r="I1593">
        <f>IF(ISBLANK(A1593),I1592/1,LOOKUP(Sheet1!G1593,FIPS!A$3:A$55,FIPS!C$3:C$55))</f>
        <v>17</v>
      </c>
      <c r="J1593" t="b">
        <f t="shared" si="334"/>
        <v>0</v>
      </c>
      <c r="K1593" t="str">
        <f t="shared" si="332"/>
        <v/>
      </c>
      <c r="L1593" t="b">
        <f t="shared" si="335"/>
        <v>1</v>
      </c>
      <c r="M1593" t="str">
        <f t="shared" si="330"/>
        <v>Northbrook VTllage</v>
      </c>
      <c r="N1593">
        <f t="shared" si="336"/>
        <v>16</v>
      </c>
      <c r="O1593" t="b">
        <f t="shared" si="337"/>
        <v>0</v>
      </c>
      <c r="P1593" t="str">
        <f t="shared" si="340"/>
        <v/>
      </c>
      <c r="Q1593" t="str">
        <f t="shared" ca="1" si="339"/>
        <v/>
      </c>
      <c r="W1593">
        <v>53481</v>
      </c>
      <c r="Z1593" t="str">
        <f t="shared" si="331"/>
        <v/>
      </c>
    </row>
    <row r="1594" spans="1:26" x14ac:dyDescent="0.2">
      <c r="A1594" s="1"/>
      <c r="B1594" s="1"/>
      <c r="C1594" s="1"/>
      <c r="D1594" s="1"/>
      <c r="E1594" s="1" t="s">
        <v>707</v>
      </c>
      <c r="F1594" s="1" t="s">
        <v>6</v>
      </c>
      <c r="G1594" s="1" t="s">
        <v>1505</v>
      </c>
      <c r="H1594">
        <f t="shared" si="333"/>
        <v>14</v>
      </c>
      <c r="I1594">
        <f>IF(ISBLANK(A1594),I1593/1,LOOKUP(Sheet1!G1594,FIPS!A$3:A$55,FIPS!C$3:C$55))</f>
        <v>17</v>
      </c>
      <c r="J1594" t="b">
        <f t="shared" si="334"/>
        <v>0</v>
      </c>
      <c r="K1594" t="str">
        <f t="shared" si="332"/>
        <v/>
      </c>
      <c r="L1594" t="b">
        <f t="shared" si="335"/>
        <v>1</v>
      </c>
      <c r="M1594" t="str">
        <f t="shared" si="330"/>
        <v>Northlake</v>
      </c>
      <c r="N1594">
        <f t="shared" si="336"/>
        <v>16</v>
      </c>
      <c r="O1594" t="b">
        <f t="shared" si="337"/>
        <v>0</v>
      </c>
      <c r="P1594" t="str">
        <f t="shared" si="340"/>
        <v/>
      </c>
      <c r="Q1594" t="str">
        <f t="shared" ca="1" si="339"/>
        <v/>
      </c>
      <c r="W1594">
        <v>53871</v>
      </c>
      <c r="Z1594" t="str">
        <f t="shared" si="331"/>
        <v/>
      </c>
    </row>
    <row r="1595" spans="1:26" x14ac:dyDescent="0.2">
      <c r="A1595" s="1"/>
      <c r="B1595" s="1"/>
      <c r="C1595" s="1"/>
      <c r="D1595" s="1"/>
      <c r="E1595" s="1" t="s">
        <v>524</v>
      </c>
      <c r="F1595" s="1" t="s">
        <v>35</v>
      </c>
      <c r="G1595" s="1" t="s">
        <v>1506</v>
      </c>
      <c r="H1595">
        <f t="shared" si="333"/>
        <v>14</v>
      </c>
      <c r="I1595">
        <f>IF(ISBLANK(A1595),I1594/1,LOOKUP(Sheet1!G1595,FIPS!A$3:A$55,FIPS!C$3:C$55))</f>
        <v>17</v>
      </c>
      <c r="J1595" t="b">
        <f t="shared" si="334"/>
        <v>0</v>
      </c>
      <c r="K1595" t="str">
        <f t="shared" si="332"/>
        <v/>
      </c>
      <c r="L1595" t="b">
        <f t="shared" si="335"/>
        <v>1</v>
      </c>
      <c r="M1595" t="str">
        <f t="shared" si="330"/>
        <v>Oak Forest</v>
      </c>
      <c r="N1595">
        <f t="shared" si="336"/>
        <v>16</v>
      </c>
      <c r="O1595" t="b">
        <f t="shared" si="337"/>
        <v>0</v>
      </c>
      <c r="P1595" t="str">
        <f t="shared" si="340"/>
        <v/>
      </c>
      <c r="Q1595" t="str">
        <f t="shared" ca="1" si="339"/>
        <v/>
      </c>
      <c r="W1595">
        <v>54638</v>
      </c>
      <c r="Z1595" t="str">
        <f t="shared" si="331"/>
        <v/>
      </c>
    </row>
    <row r="1596" spans="1:26" x14ac:dyDescent="0.2">
      <c r="A1596" s="1"/>
      <c r="B1596" s="1"/>
      <c r="C1596" s="1"/>
      <c r="D1596" s="1"/>
      <c r="E1596" s="1" t="s">
        <v>774</v>
      </c>
      <c r="F1596" s="1" t="s">
        <v>70</v>
      </c>
      <c r="G1596" s="1" t="s">
        <v>1507</v>
      </c>
      <c r="H1596">
        <f t="shared" si="333"/>
        <v>14</v>
      </c>
      <c r="I1596">
        <f>IF(ISBLANK(A1596),I1595/1,LOOKUP(Sheet1!G1596,FIPS!A$3:A$55,FIPS!C$3:C$55))</f>
        <v>17</v>
      </c>
      <c r="J1596" t="b">
        <f t="shared" si="334"/>
        <v>0</v>
      </c>
      <c r="K1596" t="str">
        <f t="shared" si="332"/>
        <v/>
      </c>
      <c r="L1596" t="b">
        <f t="shared" si="335"/>
        <v>1</v>
      </c>
      <c r="M1596" t="str">
        <f t="shared" si="330"/>
        <v>Oak Lawn village</v>
      </c>
      <c r="N1596">
        <f t="shared" si="336"/>
        <v>16</v>
      </c>
      <c r="O1596" t="b">
        <f t="shared" si="337"/>
        <v>0</v>
      </c>
      <c r="P1596" t="str">
        <f t="shared" si="340"/>
        <v/>
      </c>
      <c r="Q1596" t="str">
        <f t="shared" ca="1" si="339"/>
        <v/>
      </c>
      <c r="W1596">
        <v>54820</v>
      </c>
      <c r="Z1596" t="str">
        <f t="shared" si="331"/>
        <v/>
      </c>
    </row>
    <row r="1597" spans="1:26" x14ac:dyDescent="0.2">
      <c r="A1597" s="1"/>
      <c r="B1597" s="1"/>
      <c r="C1597" s="1"/>
      <c r="D1597" s="1"/>
      <c r="E1597" s="1" t="s">
        <v>526</v>
      </c>
      <c r="F1597" s="1" t="s">
        <v>70</v>
      </c>
      <c r="G1597" s="1" t="s">
        <v>1508</v>
      </c>
      <c r="H1597">
        <f t="shared" si="333"/>
        <v>14</v>
      </c>
      <c r="I1597">
        <f>IF(ISBLANK(A1597),I1596/1,LOOKUP(Sheet1!G1597,FIPS!A$3:A$55,FIPS!C$3:C$55))</f>
        <v>17</v>
      </c>
      <c r="J1597" t="b">
        <f t="shared" si="334"/>
        <v>0</v>
      </c>
      <c r="K1597" t="str">
        <f t="shared" si="332"/>
        <v/>
      </c>
      <c r="L1597" t="b">
        <f t="shared" si="335"/>
        <v>1</v>
      </c>
      <c r="M1597" t="str">
        <f t="shared" si="330"/>
        <v>Oak Park village</v>
      </c>
      <c r="N1597">
        <f t="shared" si="336"/>
        <v>16</v>
      </c>
      <c r="O1597" t="b">
        <f t="shared" si="337"/>
        <v>0</v>
      </c>
      <c r="P1597" t="str">
        <f t="shared" si="340"/>
        <v/>
      </c>
      <c r="Q1597" t="str">
        <f t="shared" ca="1" si="339"/>
        <v/>
      </c>
      <c r="W1597">
        <v>54885</v>
      </c>
      <c r="Z1597" t="str">
        <f t="shared" si="331"/>
        <v/>
      </c>
    </row>
    <row r="1598" spans="1:26" x14ac:dyDescent="0.2">
      <c r="A1598" s="1"/>
      <c r="B1598" s="1"/>
      <c r="C1598" s="1"/>
      <c r="D1598" s="1"/>
      <c r="E1598" s="1" t="s">
        <v>666</v>
      </c>
      <c r="F1598" s="1" t="s">
        <v>35</v>
      </c>
      <c r="G1598" s="1" t="s">
        <v>1509</v>
      </c>
      <c r="H1598">
        <f t="shared" si="333"/>
        <v>14</v>
      </c>
      <c r="I1598">
        <f>IF(ISBLANK(A1598),I1597/1,LOOKUP(Sheet1!G1598,FIPS!A$3:A$55,FIPS!C$3:C$55))</f>
        <v>17</v>
      </c>
      <c r="J1598" t="b">
        <f t="shared" si="334"/>
        <v>0</v>
      </c>
      <c r="K1598" t="str">
        <f t="shared" si="332"/>
        <v/>
      </c>
      <c r="L1598" t="b">
        <f t="shared" si="335"/>
        <v>1</v>
      </c>
      <c r="M1598" t="str">
        <f t="shared" si="330"/>
        <v>Orland Park village</v>
      </c>
      <c r="N1598">
        <f t="shared" si="336"/>
        <v>16</v>
      </c>
      <c r="O1598" t="b">
        <f t="shared" si="337"/>
        <v>0</v>
      </c>
      <c r="P1598" t="str">
        <f t="shared" si="340"/>
        <v/>
      </c>
      <c r="Q1598" t="str">
        <f t="shared" ca="1" si="339"/>
        <v/>
      </c>
      <c r="W1598">
        <v>56640</v>
      </c>
      <c r="Z1598" t="str">
        <f t="shared" si="331"/>
        <v/>
      </c>
    </row>
    <row r="1599" spans="1:26" x14ac:dyDescent="0.2">
      <c r="A1599" s="1"/>
      <c r="B1599" s="1"/>
      <c r="C1599" s="1"/>
      <c r="D1599" s="1"/>
      <c r="E1599" s="1" t="s">
        <v>128</v>
      </c>
      <c r="F1599" s="1" t="s">
        <v>35</v>
      </c>
      <c r="G1599" s="1" t="s">
        <v>1510</v>
      </c>
      <c r="H1599">
        <f t="shared" si="333"/>
        <v>14</v>
      </c>
      <c r="I1599">
        <f>IF(ISBLANK(A1599),I1598/1,LOOKUP(Sheet1!G1599,FIPS!A$3:A$55,FIPS!C$3:C$55))</f>
        <v>17</v>
      </c>
      <c r="J1599" t="b">
        <f t="shared" si="334"/>
        <v>0</v>
      </c>
      <c r="K1599" t="str">
        <f t="shared" si="332"/>
        <v/>
      </c>
      <c r="L1599" t="b">
        <f t="shared" si="335"/>
        <v>1</v>
      </c>
      <c r="M1599" t="str">
        <f t="shared" ref="M1599:M1661" si="341">IF(L1599,IF(ISERR(FIND(",",G1599)),TRIM(G1599),TRIM(LEFT(G1599,FIND(",",G1599)-1))),"")</f>
        <v>Palatine village</v>
      </c>
      <c r="N1599">
        <f t="shared" si="336"/>
        <v>16</v>
      </c>
      <c r="O1599" t="b">
        <f t="shared" si="337"/>
        <v>0</v>
      </c>
      <c r="P1599" t="str">
        <f t="shared" si="340"/>
        <v/>
      </c>
      <c r="Q1599" t="str">
        <f t="shared" ca="1" si="339"/>
        <v/>
      </c>
      <c r="W1599">
        <v>57225</v>
      </c>
      <c r="Z1599" t="str">
        <f t="shared" si="331"/>
        <v/>
      </c>
    </row>
    <row r="1600" spans="1:26" x14ac:dyDescent="0.2">
      <c r="A1600" s="1"/>
      <c r="B1600" s="1"/>
      <c r="C1600" s="1"/>
      <c r="D1600" s="1"/>
      <c r="E1600" s="1" t="s">
        <v>611</v>
      </c>
      <c r="F1600" s="1" t="s">
        <v>6</v>
      </c>
      <c r="G1600" s="1" t="s">
        <v>1511</v>
      </c>
      <c r="H1600">
        <f t="shared" si="333"/>
        <v>14</v>
      </c>
      <c r="I1600">
        <f>IF(ISBLANK(A1600),I1599/1,LOOKUP(Sheet1!G1600,FIPS!A$3:A$55,FIPS!C$3:C$55))</f>
        <v>17</v>
      </c>
      <c r="J1600" t="b">
        <f t="shared" si="334"/>
        <v>0</v>
      </c>
      <c r="K1600" t="str">
        <f t="shared" si="332"/>
        <v/>
      </c>
      <c r="L1600" t="b">
        <f t="shared" si="335"/>
        <v>1</v>
      </c>
      <c r="M1600" t="str">
        <f t="shared" si="341"/>
        <v>Pales Heights</v>
      </c>
      <c r="N1600">
        <f t="shared" si="336"/>
        <v>16</v>
      </c>
      <c r="O1600" t="b">
        <f t="shared" si="337"/>
        <v>0</v>
      </c>
      <c r="P1600" t="str">
        <f t="shared" si="340"/>
        <v/>
      </c>
      <c r="Q1600" t="str">
        <f t="shared" ca="1" si="339"/>
        <v/>
      </c>
      <c r="W1600">
        <v>57381</v>
      </c>
      <c r="Z1600" t="str">
        <f t="shared" si="331"/>
        <v/>
      </c>
    </row>
    <row r="1601" spans="1:26" x14ac:dyDescent="0.2">
      <c r="A1601" s="1"/>
      <c r="B1601" s="1"/>
      <c r="C1601" s="1"/>
      <c r="D1601" s="1"/>
      <c r="E1601" s="1" t="s">
        <v>532</v>
      </c>
      <c r="F1601" s="1" t="s">
        <v>6</v>
      </c>
      <c r="G1601" s="1" t="s">
        <v>1512</v>
      </c>
      <c r="H1601">
        <f t="shared" si="333"/>
        <v>14</v>
      </c>
      <c r="I1601">
        <f>IF(ISBLANK(A1601),I1600/1,LOOKUP(Sheet1!G1601,FIPS!A$3:A$55,FIPS!C$3:C$55))</f>
        <v>17</v>
      </c>
      <c r="J1601" t="b">
        <f t="shared" si="334"/>
        <v>0</v>
      </c>
      <c r="K1601" t="str">
        <f t="shared" si="332"/>
        <v/>
      </c>
      <c r="L1601" t="b">
        <f t="shared" si="335"/>
        <v>1</v>
      </c>
      <c r="M1601" t="str">
        <f t="shared" si="341"/>
        <v>Pales Hills</v>
      </c>
      <c r="N1601">
        <f t="shared" si="336"/>
        <v>16</v>
      </c>
      <c r="O1601" t="b">
        <f t="shared" si="337"/>
        <v>0</v>
      </c>
      <c r="P1601" t="str">
        <f t="shared" si="340"/>
        <v/>
      </c>
      <c r="Q1601" t="str">
        <f t="shared" ca="1" si="339"/>
        <v/>
      </c>
      <c r="W1601">
        <v>57394</v>
      </c>
      <c r="Z1601" t="str">
        <f t="shared" si="331"/>
        <v/>
      </c>
    </row>
    <row r="1602" spans="1:26" x14ac:dyDescent="0.2">
      <c r="A1602" s="1"/>
      <c r="B1602" s="1"/>
      <c r="C1602" s="1"/>
      <c r="D1602" s="1"/>
      <c r="E1602" s="1" t="s">
        <v>534</v>
      </c>
      <c r="F1602" s="1" t="s">
        <v>6</v>
      </c>
      <c r="G1602" s="1" t="s">
        <v>1513</v>
      </c>
      <c r="H1602">
        <f t="shared" si="333"/>
        <v>14</v>
      </c>
      <c r="I1602">
        <f>IF(ISBLANK(A1602),I1601/1,LOOKUP(Sheet1!G1602,FIPS!A$3:A$55,FIPS!C$3:C$55))</f>
        <v>17</v>
      </c>
      <c r="J1602" t="b">
        <f t="shared" si="334"/>
        <v>0</v>
      </c>
      <c r="K1602" t="str">
        <f t="shared" si="332"/>
        <v/>
      </c>
      <c r="L1602" t="b">
        <f t="shared" si="335"/>
        <v>1</v>
      </c>
      <c r="M1602" t="str">
        <f t="shared" si="341"/>
        <v>Park Forest village</v>
      </c>
      <c r="N1602">
        <f t="shared" si="336"/>
        <v>16</v>
      </c>
      <c r="O1602" t="b">
        <f t="shared" si="337"/>
        <v>0</v>
      </c>
      <c r="P1602" t="str">
        <f t="shared" si="340"/>
        <v/>
      </c>
      <c r="Q1602" t="str">
        <f t="shared" ca="1" si="339"/>
        <v/>
      </c>
      <c r="W1602">
        <v>57732</v>
      </c>
      <c r="Z1602" t="str">
        <f t="shared" ref="Z1602:Z1665" si="342">IF(J1602,IF(T1602&gt;0,"",FALSE),IF(T1602&gt;0,TRUE,""))</f>
        <v/>
      </c>
    </row>
    <row r="1603" spans="1:26" x14ac:dyDescent="0.2">
      <c r="A1603" s="1"/>
      <c r="B1603" s="1"/>
      <c r="C1603" s="1"/>
      <c r="D1603" s="1"/>
      <c r="E1603" s="1" t="s">
        <v>776</v>
      </c>
      <c r="F1603" s="1" t="s">
        <v>35</v>
      </c>
      <c r="G1603" s="1" t="s">
        <v>1514</v>
      </c>
      <c r="H1603">
        <f t="shared" si="333"/>
        <v>14</v>
      </c>
      <c r="I1603">
        <f>IF(ISBLANK(A1603),I1602/1,LOOKUP(Sheet1!G1603,FIPS!A$3:A$55,FIPS!C$3:C$55))</f>
        <v>17</v>
      </c>
      <c r="J1603" t="b">
        <f t="shared" si="334"/>
        <v>0</v>
      </c>
      <c r="K1603" t="str">
        <f t="shared" ref="K1603:K1666" si="343">IF(J1603,TRIM(G1603),"")</f>
        <v/>
      </c>
      <c r="L1603" t="b">
        <f t="shared" si="335"/>
        <v>1</v>
      </c>
      <c r="M1603" t="str">
        <f t="shared" si="341"/>
        <v>Park Ridge</v>
      </c>
      <c r="N1603">
        <f t="shared" si="336"/>
        <v>16</v>
      </c>
      <c r="O1603" t="b">
        <f t="shared" si="337"/>
        <v>0</v>
      </c>
      <c r="P1603" t="str">
        <f>IF(O1603,17-MATCH(N1603-1,N1586:N1602),"")</f>
        <v/>
      </c>
      <c r="Q1603" t="str">
        <f t="shared" ca="1" si="339"/>
        <v/>
      </c>
      <c r="W1603">
        <v>57875</v>
      </c>
      <c r="Z1603" t="str">
        <f t="shared" si="342"/>
        <v/>
      </c>
    </row>
    <row r="1604" spans="1:26" x14ac:dyDescent="0.2">
      <c r="A1604" s="1"/>
      <c r="B1604" s="1"/>
      <c r="C1604" s="1"/>
      <c r="D1604" s="1"/>
      <c r="E1604" s="1" t="s">
        <v>743</v>
      </c>
      <c r="F1604" s="1" t="s">
        <v>6</v>
      </c>
      <c r="G1604" s="1" t="s">
        <v>1515</v>
      </c>
      <c r="H1604">
        <f t="shared" si="333"/>
        <v>14</v>
      </c>
      <c r="I1604">
        <f>IF(ISBLANK(A1604),I1603/1,LOOKUP(Sheet1!G1604,FIPS!A$3:A$55,FIPS!C$3:C$55))</f>
        <v>17</v>
      </c>
      <c r="J1604" t="b">
        <f t="shared" si="334"/>
        <v>0</v>
      </c>
      <c r="K1604" t="str">
        <f t="shared" si="343"/>
        <v/>
      </c>
      <c r="L1604" t="b">
        <f t="shared" si="335"/>
        <v>1</v>
      </c>
      <c r="M1604" t="str">
        <f t="shared" si="341"/>
        <v>Prospect Heights</v>
      </c>
      <c r="N1604">
        <f t="shared" si="336"/>
        <v>16</v>
      </c>
      <c r="O1604" t="b">
        <f t="shared" si="337"/>
        <v>0</v>
      </c>
      <c r="P1604" t="str">
        <f t="shared" si="338"/>
        <v/>
      </c>
      <c r="Q1604" t="str">
        <f t="shared" ca="1" si="339"/>
        <v/>
      </c>
      <c r="W1604">
        <v>62016</v>
      </c>
      <c r="Z1604" t="str">
        <f t="shared" si="342"/>
        <v/>
      </c>
    </row>
    <row r="1605" spans="1:26" x14ac:dyDescent="0.2">
      <c r="A1605" s="1"/>
      <c r="B1605" s="1"/>
      <c r="C1605" s="1"/>
      <c r="D1605" s="1"/>
      <c r="E1605" s="1" t="s">
        <v>538</v>
      </c>
      <c r="F1605" s="1" t="s">
        <v>6</v>
      </c>
      <c r="G1605" s="1" t="s">
        <v>1516</v>
      </c>
      <c r="H1605">
        <f t="shared" si="333"/>
        <v>14</v>
      </c>
      <c r="I1605">
        <f>IF(ISBLANK(A1605),I1604/1,LOOKUP(Sheet1!G1605,FIPS!A$3:A$55,FIPS!C$3:C$55))</f>
        <v>17</v>
      </c>
      <c r="J1605" t="b">
        <f t="shared" si="334"/>
        <v>0</v>
      </c>
      <c r="K1605" t="str">
        <f t="shared" si="343"/>
        <v/>
      </c>
      <c r="L1605" t="b">
        <f t="shared" si="335"/>
        <v>1</v>
      </c>
      <c r="M1605" t="str">
        <f t="shared" si="341"/>
        <v>Richton Park village</v>
      </c>
      <c r="N1605">
        <f t="shared" si="336"/>
        <v>16</v>
      </c>
      <c r="O1605" t="b">
        <f t="shared" si="337"/>
        <v>0</v>
      </c>
      <c r="P1605" t="str">
        <f t="shared" si="338"/>
        <v/>
      </c>
      <c r="Q1605" t="str">
        <f t="shared" ca="1" si="339"/>
        <v/>
      </c>
      <c r="W1605">
        <v>63706</v>
      </c>
      <c r="Z1605" t="str">
        <f t="shared" si="342"/>
        <v/>
      </c>
    </row>
    <row r="1606" spans="1:26" x14ac:dyDescent="0.2">
      <c r="A1606" s="1"/>
      <c r="B1606" s="1"/>
      <c r="C1606" s="1"/>
      <c r="D1606" s="1"/>
      <c r="E1606" s="1" t="s">
        <v>668</v>
      </c>
      <c r="F1606" s="1" t="s">
        <v>6</v>
      </c>
      <c r="G1606" s="1" t="s">
        <v>1517</v>
      </c>
      <c r="H1606">
        <f t="shared" si="333"/>
        <v>14</v>
      </c>
      <c r="I1606">
        <f>IF(ISBLANK(A1606),I1605/1,LOOKUP(Sheet1!G1606,FIPS!A$3:A$55,FIPS!C$3:C$55))</f>
        <v>17</v>
      </c>
      <c r="J1606" t="b">
        <f t="shared" si="334"/>
        <v>0</v>
      </c>
      <c r="K1606" t="str">
        <f t="shared" si="343"/>
        <v/>
      </c>
      <c r="L1606" t="b">
        <f t="shared" si="335"/>
        <v>1</v>
      </c>
      <c r="M1606" t="str">
        <f t="shared" si="341"/>
        <v>Rlverdale village</v>
      </c>
      <c r="N1606">
        <f t="shared" si="336"/>
        <v>16</v>
      </c>
      <c r="O1606" t="b">
        <f t="shared" si="337"/>
        <v>0</v>
      </c>
      <c r="P1606" t="str">
        <f t="shared" si="338"/>
        <v/>
      </c>
      <c r="Q1606" t="str">
        <f t="shared" ca="1" si="339"/>
        <v/>
      </c>
      <c r="W1606">
        <v>64278</v>
      </c>
      <c r="Z1606" t="str">
        <f t="shared" si="342"/>
        <v/>
      </c>
    </row>
    <row r="1607" spans="1:26" x14ac:dyDescent="0.2">
      <c r="A1607" s="1"/>
      <c r="B1607" s="1"/>
      <c r="C1607" s="1"/>
      <c r="D1607" s="1"/>
      <c r="E1607" s="1" t="s">
        <v>845</v>
      </c>
      <c r="F1607" s="1" t="s">
        <v>6</v>
      </c>
      <c r="G1607" s="1" t="s">
        <v>1518</v>
      </c>
      <c r="H1607">
        <f t="shared" si="333"/>
        <v>14</v>
      </c>
      <c r="I1607">
        <f>IF(ISBLANK(A1607),I1606/1,LOOKUP(Sheet1!G1607,FIPS!A$3:A$55,FIPS!C$3:C$55))</f>
        <v>17</v>
      </c>
      <c r="J1607" t="b">
        <f t="shared" si="334"/>
        <v>0</v>
      </c>
      <c r="K1607" t="str">
        <f t="shared" si="343"/>
        <v/>
      </c>
      <c r="L1607" t="b">
        <f t="shared" si="335"/>
        <v>1</v>
      </c>
      <c r="M1607" t="str">
        <f t="shared" si="341"/>
        <v>River Forest village</v>
      </c>
      <c r="N1607">
        <f t="shared" si="336"/>
        <v>16</v>
      </c>
      <c r="O1607" t="b">
        <f t="shared" si="337"/>
        <v>0</v>
      </c>
      <c r="P1607" t="str">
        <f t="shared" si="338"/>
        <v/>
      </c>
      <c r="Q1607" t="str">
        <f t="shared" ca="1" si="339"/>
        <v/>
      </c>
      <c r="W1607">
        <v>64304</v>
      </c>
      <c r="Z1607" t="str">
        <f t="shared" si="342"/>
        <v/>
      </c>
    </row>
    <row r="1608" spans="1:26" x14ac:dyDescent="0.2">
      <c r="A1608" s="1"/>
      <c r="B1608" s="1"/>
      <c r="C1608" s="1"/>
      <c r="D1608" s="1"/>
      <c r="E1608" s="1" t="s">
        <v>847</v>
      </c>
      <c r="F1608" s="1" t="s">
        <v>6</v>
      </c>
      <c r="G1608" s="1" t="s">
        <v>1519</v>
      </c>
      <c r="H1608">
        <f t="shared" si="333"/>
        <v>14</v>
      </c>
      <c r="I1608">
        <f>IF(ISBLANK(A1608),I1607/1,LOOKUP(Sheet1!G1608,FIPS!A$3:A$55,FIPS!C$3:C$55))</f>
        <v>17</v>
      </c>
      <c r="J1608" t="b">
        <f t="shared" si="334"/>
        <v>0</v>
      </c>
      <c r="K1608" t="str">
        <f t="shared" si="343"/>
        <v/>
      </c>
      <c r="L1608" t="b">
        <f t="shared" si="335"/>
        <v>1</v>
      </c>
      <c r="M1608" t="str">
        <f t="shared" si="341"/>
        <v>Rolling Meadows</v>
      </c>
      <c r="N1608">
        <f t="shared" si="336"/>
        <v>16</v>
      </c>
      <c r="O1608" t="b">
        <f t="shared" si="337"/>
        <v>0</v>
      </c>
      <c r="P1608" t="str">
        <f t="shared" si="338"/>
        <v/>
      </c>
      <c r="Q1608" t="str">
        <f t="shared" ca="1" si="339"/>
        <v/>
      </c>
      <c r="W1608">
        <v>65338</v>
      </c>
      <c r="Z1608" t="str">
        <f t="shared" si="342"/>
        <v/>
      </c>
    </row>
    <row r="1609" spans="1:26" x14ac:dyDescent="0.2">
      <c r="A1609" s="1"/>
      <c r="B1609" s="1"/>
      <c r="C1609" s="1"/>
      <c r="D1609" s="1"/>
      <c r="E1609" s="1" t="s">
        <v>608</v>
      </c>
      <c r="F1609" s="1" t="s">
        <v>6</v>
      </c>
      <c r="G1609" s="1" t="s">
        <v>1520</v>
      </c>
      <c r="H1609">
        <f t="shared" si="333"/>
        <v>14</v>
      </c>
      <c r="I1609">
        <f>IF(ISBLANK(A1609),I1608/1,LOOKUP(Sheet1!G1609,FIPS!A$3:A$55,FIPS!C$3:C$55))</f>
        <v>17</v>
      </c>
      <c r="J1609" t="b">
        <f t="shared" si="334"/>
        <v>0</v>
      </c>
      <c r="K1609" t="str">
        <f t="shared" si="343"/>
        <v/>
      </c>
      <c r="L1609" t="b">
        <f t="shared" si="335"/>
        <v>1</v>
      </c>
      <c r="M1609" t="str">
        <f t="shared" si="341"/>
        <v>Roselle village</v>
      </c>
      <c r="N1609">
        <f t="shared" si="336"/>
        <v>16</v>
      </c>
      <c r="O1609" t="b">
        <f t="shared" si="337"/>
        <v>0</v>
      </c>
      <c r="P1609" t="str">
        <f t="shared" si="338"/>
        <v/>
      </c>
      <c r="Q1609" t="str">
        <f t="shared" ca="1" si="339"/>
        <v/>
      </c>
      <c r="W1609">
        <v>65806</v>
      </c>
      <c r="Z1609" t="str">
        <f t="shared" si="342"/>
        <v/>
      </c>
    </row>
    <row r="1610" spans="1:26" x14ac:dyDescent="0.2">
      <c r="A1610" s="1"/>
      <c r="B1610" s="1"/>
      <c r="C1610" s="1"/>
      <c r="D1610" s="1"/>
      <c r="E1610" s="1" t="s">
        <v>633</v>
      </c>
      <c r="F1610" s="1" t="s">
        <v>70</v>
      </c>
      <c r="G1610" s="1" t="s">
        <v>1521</v>
      </c>
      <c r="H1610">
        <f t="shared" si="333"/>
        <v>14</v>
      </c>
      <c r="I1610">
        <f>IF(ISBLANK(A1610),I1609/1,LOOKUP(Sheet1!G1610,FIPS!A$3:A$55,FIPS!C$3:C$55))</f>
        <v>17</v>
      </c>
      <c r="J1610" t="b">
        <f t="shared" si="334"/>
        <v>0</v>
      </c>
      <c r="K1610" t="str">
        <f t="shared" si="343"/>
        <v/>
      </c>
      <c r="L1610" t="b">
        <f t="shared" si="335"/>
        <v>1</v>
      </c>
      <c r="M1610" t="str">
        <f t="shared" si="341"/>
        <v>Schaumburg village</v>
      </c>
      <c r="N1610">
        <f t="shared" si="336"/>
        <v>16</v>
      </c>
      <c r="O1610" t="b">
        <f t="shared" si="337"/>
        <v>0</v>
      </c>
      <c r="P1610" t="str">
        <f t="shared" si="338"/>
        <v/>
      </c>
      <c r="Q1610" t="str">
        <f t="shared" ca="1" si="339"/>
        <v/>
      </c>
      <c r="W1610">
        <v>68003</v>
      </c>
      <c r="Z1610" t="str">
        <f t="shared" si="342"/>
        <v/>
      </c>
    </row>
    <row r="1611" spans="1:26" x14ac:dyDescent="0.2">
      <c r="A1611" s="1"/>
      <c r="B1611" s="1"/>
      <c r="C1611" s="1"/>
      <c r="D1611" s="1"/>
      <c r="E1611" s="1" t="s">
        <v>422</v>
      </c>
      <c r="F1611" s="1" t="s">
        <v>6</v>
      </c>
      <c r="G1611" s="1" t="s">
        <v>1522</v>
      </c>
      <c r="H1611">
        <f t="shared" si="333"/>
        <v>14</v>
      </c>
      <c r="I1611">
        <f>IF(ISBLANK(A1611),I1610/1,LOOKUP(Sheet1!G1611,FIPS!A$3:A$55,FIPS!C$3:C$55))</f>
        <v>17</v>
      </c>
      <c r="J1611" t="b">
        <f t="shared" si="334"/>
        <v>0</v>
      </c>
      <c r="K1611" t="str">
        <f t="shared" si="343"/>
        <v/>
      </c>
      <c r="L1611" t="b">
        <f t="shared" si="335"/>
        <v>1</v>
      </c>
      <c r="M1611" t="str">
        <f t="shared" si="341"/>
        <v>Schlller Park vqllage</v>
      </c>
      <c r="N1611">
        <f t="shared" si="336"/>
        <v>16</v>
      </c>
      <c r="O1611" t="b">
        <f t="shared" si="337"/>
        <v>0</v>
      </c>
      <c r="P1611" t="str">
        <f t="shared" si="338"/>
        <v/>
      </c>
      <c r="Q1611" t="str">
        <f t="shared" ca="1" si="339"/>
        <v/>
      </c>
      <c r="W1611">
        <v>68081</v>
      </c>
      <c r="Z1611" t="str">
        <f t="shared" si="342"/>
        <v/>
      </c>
    </row>
    <row r="1612" spans="1:26" x14ac:dyDescent="0.2">
      <c r="A1612" s="1"/>
      <c r="B1612" s="1"/>
      <c r="C1612" s="1"/>
      <c r="D1612" s="1"/>
      <c r="E1612" s="1" t="s">
        <v>940</v>
      </c>
      <c r="F1612" s="1" t="s">
        <v>70</v>
      </c>
      <c r="G1612" s="1" t="s">
        <v>1523</v>
      </c>
      <c r="H1612">
        <f t="shared" si="333"/>
        <v>14</v>
      </c>
      <c r="I1612">
        <f>IF(ISBLANK(A1612),I1611/1,LOOKUP(Sheet1!G1612,FIPS!A$3:A$55,FIPS!C$3:C$55))</f>
        <v>17</v>
      </c>
      <c r="J1612" t="b">
        <f t="shared" si="334"/>
        <v>0</v>
      </c>
      <c r="K1612" t="str">
        <f t="shared" si="343"/>
        <v/>
      </c>
      <c r="L1612" t="b">
        <f t="shared" si="335"/>
        <v>1</v>
      </c>
      <c r="M1612" t="str">
        <f t="shared" si="341"/>
        <v>Skokie village</v>
      </c>
      <c r="N1612">
        <f t="shared" si="336"/>
        <v>16</v>
      </c>
      <c r="O1612" t="b">
        <f t="shared" si="337"/>
        <v>0</v>
      </c>
      <c r="P1612" t="str">
        <f t="shared" si="338"/>
        <v/>
      </c>
      <c r="Q1612" t="str">
        <f t="shared" ca="1" si="339"/>
        <v/>
      </c>
      <c r="W1612">
        <v>70122</v>
      </c>
      <c r="Z1612" t="str">
        <f t="shared" si="342"/>
        <v/>
      </c>
    </row>
    <row r="1613" spans="1:26" x14ac:dyDescent="0.2">
      <c r="A1613" s="1"/>
      <c r="B1613" s="1"/>
      <c r="C1613" s="1"/>
      <c r="D1613" s="1"/>
      <c r="E1613" s="1" t="s">
        <v>546</v>
      </c>
      <c r="F1613" s="1" t="s">
        <v>6</v>
      </c>
      <c r="G1613" s="1" t="s">
        <v>1524</v>
      </c>
      <c r="H1613">
        <f t="shared" si="333"/>
        <v>14</v>
      </c>
      <c r="I1613">
        <f>IF(ISBLANK(A1613),I1612/1,LOOKUP(Sheet1!G1613,FIPS!A$3:A$55,FIPS!C$3:C$55))</f>
        <v>17</v>
      </c>
      <c r="J1613" t="b">
        <f t="shared" si="334"/>
        <v>0</v>
      </c>
      <c r="K1613" t="str">
        <f t="shared" si="343"/>
        <v/>
      </c>
      <c r="L1613" t="b">
        <f t="shared" si="335"/>
        <v>1</v>
      </c>
      <c r="M1613" t="str">
        <f t="shared" si="341"/>
        <v>South Holland village</v>
      </c>
      <c r="N1613">
        <f t="shared" si="336"/>
        <v>16</v>
      </c>
      <c r="O1613" t="b">
        <f t="shared" si="337"/>
        <v>0</v>
      </c>
      <c r="P1613" t="str">
        <f t="shared" si="338"/>
        <v/>
      </c>
      <c r="Q1613" t="str">
        <f t="shared" ca="1" si="339"/>
        <v/>
      </c>
      <c r="W1613">
        <v>70850</v>
      </c>
      <c r="Z1613" t="str">
        <f t="shared" si="342"/>
        <v/>
      </c>
    </row>
    <row r="1614" spans="1:26" x14ac:dyDescent="0.2">
      <c r="A1614" s="1"/>
      <c r="B1614" s="1"/>
      <c r="C1614" s="1"/>
      <c r="D1614" s="1"/>
      <c r="E1614" s="1" t="s">
        <v>818</v>
      </c>
      <c r="F1614" s="1" t="s">
        <v>35</v>
      </c>
      <c r="G1614" s="1" t="s">
        <v>1525</v>
      </c>
      <c r="H1614">
        <f t="shared" ref="H1614:H1658" si="344">IF(ISBLANK(A1614),H1613/1,A1614)</f>
        <v>14</v>
      </c>
      <c r="I1614">
        <f>IF(ISBLANK(A1614),I1613/1,LOOKUP(Sheet1!G1614,FIPS!A$3:A$55,FIPS!C$3:C$55))</f>
        <v>17</v>
      </c>
      <c r="J1614" t="b">
        <f t="shared" si="334"/>
        <v>0</v>
      </c>
      <c r="K1614" t="str">
        <f t="shared" si="343"/>
        <v/>
      </c>
      <c r="L1614" t="b">
        <f t="shared" si="335"/>
        <v>1</v>
      </c>
      <c r="M1614" t="str">
        <f t="shared" si="341"/>
        <v>StPeaMWOOd Village</v>
      </c>
      <c r="N1614">
        <f t="shared" si="336"/>
        <v>16</v>
      </c>
      <c r="O1614" t="b">
        <f t="shared" si="337"/>
        <v>0</v>
      </c>
      <c r="P1614" t="str">
        <f t="shared" si="338"/>
        <v/>
      </c>
      <c r="Q1614" t="str">
        <f t="shared" ca="1" si="339"/>
        <v/>
      </c>
      <c r="W1614">
        <v>73157</v>
      </c>
      <c r="Z1614" t="str">
        <f t="shared" si="342"/>
        <v/>
      </c>
    </row>
    <row r="1615" spans="1:26" x14ac:dyDescent="0.2">
      <c r="A1615" s="1"/>
      <c r="B1615" s="1"/>
      <c r="C1615" s="1"/>
      <c r="D1615" s="1"/>
      <c r="E1615" s="1" t="s">
        <v>255</v>
      </c>
      <c r="F1615" s="1" t="s">
        <v>35</v>
      </c>
      <c r="G1615" s="1" t="s">
        <v>1526</v>
      </c>
      <c r="H1615">
        <f t="shared" si="344"/>
        <v>14</v>
      </c>
      <c r="I1615">
        <f>IF(ISBLANK(A1615),I1614/1,LOOKUP(Sheet1!G1615,FIPS!A$3:A$55,FIPS!C$3:C$55))</f>
        <v>17</v>
      </c>
      <c r="J1615" t="b">
        <f t="shared" si="334"/>
        <v>0</v>
      </c>
      <c r="K1615" t="str">
        <f t="shared" si="343"/>
        <v/>
      </c>
      <c r="L1615" t="b">
        <f t="shared" si="335"/>
        <v>1</v>
      </c>
      <c r="M1615" t="str">
        <f t="shared" si="341"/>
        <v>Tinley Park village</v>
      </c>
      <c r="N1615">
        <f t="shared" si="336"/>
        <v>16</v>
      </c>
      <c r="O1615" t="b">
        <f t="shared" si="337"/>
        <v>0</v>
      </c>
      <c r="P1615" t="str">
        <f t="shared" si="338"/>
        <v/>
      </c>
      <c r="Q1615" t="str">
        <f t="shared" ca="1" si="339"/>
        <v/>
      </c>
      <c r="W1615">
        <v>75484</v>
      </c>
      <c r="Z1615" t="str">
        <f t="shared" si="342"/>
        <v/>
      </c>
    </row>
    <row r="1616" spans="1:26" x14ac:dyDescent="0.2">
      <c r="A1616" s="1"/>
      <c r="B1616" s="1"/>
      <c r="C1616" s="1"/>
      <c r="D1616" s="1"/>
      <c r="E1616" s="1" t="s">
        <v>1527</v>
      </c>
      <c r="F1616" s="1" t="s">
        <v>6</v>
      </c>
      <c r="G1616" s="1" t="s">
        <v>1528</v>
      </c>
      <c r="H1616">
        <f t="shared" si="344"/>
        <v>14</v>
      </c>
      <c r="I1616">
        <f>IF(ISBLANK(A1616),I1615/1,LOOKUP(Sheet1!G1616,FIPS!A$3:A$55,FIPS!C$3:C$55))</f>
        <v>17</v>
      </c>
      <c r="J1616" t="b">
        <f t="shared" si="334"/>
        <v>0</v>
      </c>
      <c r="K1616" t="str">
        <f t="shared" si="343"/>
        <v/>
      </c>
      <c r="L1616" t="b">
        <f t="shared" si="335"/>
        <v>1</v>
      </c>
      <c r="M1616" t="str">
        <f t="shared" si="341"/>
        <v>Westchester village</v>
      </c>
      <c r="N1616">
        <f t="shared" si="336"/>
        <v>16</v>
      </c>
      <c r="O1616" t="b">
        <f t="shared" si="337"/>
        <v>0</v>
      </c>
      <c r="P1616" t="str">
        <f t="shared" si="338"/>
        <v/>
      </c>
      <c r="Q1616" t="str">
        <f t="shared" ca="1" si="339"/>
        <v/>
      </c>
      <c r="W1616">
        <v>80047</v>
      </c>
      <c r="Z1616" t="str">
        <f t="shared" si="342"/>
        <v/>
      </c>
    </row>
    <row r="1617" spans="1:26" x14ac:dyDescent="0.2">
      <c r="A1617" s="1"/>
      <c r="B1617" s="1"/>
      <c r="C1617" s="1"/>
      <c r="D1617" s="1"/>
      <c r="E1617" s="1" t="s">
        <v>479</v>
      </c>
      <c r="F1617" s="1" t="s">
        <v>6</v>
      </c>
      <c r="G1617" s="1" t="s">
        <v>1529</v>
      </c>
      <c r="H1617">
        <f t="shared" si="344"/>
        <v>14</v>
      </c>
      <c r="I1617">
        <f>IF(ISBLANK(A1617),I1616/1,LOOKUP(Sheet1!G1617,FIPS!A$3:A$55,FIPS!C$3:C$55))</f>
        <v>17</v>
      </c>
      <c r="J1617" t="b">
        <f t="shared" si="334"/>
        <v>0</v>
      </c>
      <c r="K1617" t="str">
        <f t="shared" si="343"/>
        <v/>
      </c>
      <c r="L1617" t="b">
        <f t="shared" si="335"/>
        <v>1</v>
      </c>
      <c r="M1617" t="str">
        <f t="shared" si="341"/>
        <v>Western Sprlfigs villag</v>
      </c>
      <c r="N1617">
        <f t="shared" si="336"/>
        <v>16</v>
      </c>
      <c r="O1617" t="b">
        <f t="shared" si="337"/>
        <v>0</v>
      </c>
      <c r="P1617" t="str">
        <f t="shared" si="338"/>
        <v/>
      </c>
      <c r="Q1617" t="str">
        <f t="shared" ca="1" si="339"/>
        <v/>
      </c>
      <c r="W1617">
        <v>80242</v>
      </c>
      <c r="Z1617" t="str">
        <f t="shared" si="342"/>
        <v/>
      </c>
    </row>
    <row r="1618" spans="1:26" x14ac:dyDescent="0.2">
      <c r="A1618" s="1"/>
      <c r="B1618" s="1"/>
      <c r="C1618" s="1"/>
      <c r="D1618" s="1"/>
      <c r="E1618" s="1" t="s">
        <v>643</v>
      </c>
      <c r="F1618" s="1" t="s">
        <v>35</v>
      </c>
      <c r="G1618" s="1" t="s">
        <v>1530</v>
      </c>
      <c r="H1618">
        <f t="shared" si="344"/>
        <v>14</v>
      </c>
      <c r="I1618">
        <f>IF(ISBLANK(A1618),I1617/1,LOOKUP(Sheet1!G1618,FIPS!A$3:A$55,FIPS!C$3:C$55))</f>
        <v>17</v>
      </c>
      <c r="J1618" t="b">
        <f t="shared" si="334"/>
        <v>0</v>
      </c>
      <c r="K1618" t="str">
        <f t="shared" si="343"/>
        <v/>
      </c>
      <c r="L1618" t="b">
        <f t="shared" si="335"/>
        <v>1</v>
      </c>
      <c r="M1618" t="str">
        <f t="shared" si="341"/>
        <v>Wheellng village</v>
      </c>
      <c r="N1618">
        <f t="shared" ref="N1618:N1680" si="345">IF(ISBLANK(A1618),IF(ISBLANK(B1618),N1617,B1618/1),"")</f>
        <v>16</v>
      </c>
      <c r="O1618" t="b">
        <f t="shared" ref="O1618:O1680" si="346">AND(ISNUMBER(N1618),E1618="999",NOT(J1618))</f>
        <v>0</v>
      </c>
      <c r="P1618" t="str">
        <f t="shared" ref="P1618:P1680" si="347">IF(O1618,17-MATCH(N1618-1,N1600:N1617),"")</f>
        <v/>
      </c>
      <c r="Q1618" t="str">
        <f t="shared" ref="Q1618:Q1680" ca="1" si="348">IF(O1618,_xlfn.TEXTJOIN(",",TRUE,INDIRECT(_xlfn.CONCAT("E",(ROW()-P1618),":E",(ROW()-1)),TRUE)),"")</f>
        <v/>
      </c>
      <c r="W1618">
        <v>81087</v>
      </c>
      <c r="Z1618" t="str">
        <f t="shared" si="342"/>
        <v/>
      </c>
    </row>
    <row r="1619" spans="1:26" x14ac:dyDescent="0.2">
      <c r="A1619" s="1"/>
      <c r="B1619" s="1"/>
      <c r="C1619" s="1"/>
      <c r="D1619" s="1"/>
      <c r="E1619" s="1" t="s">
        <v>778</v>
      </c>
      <c r="F1619" s="1" t="s">
        <v>35</v>
      </c>
      <c r="G1619" s="1" t="s">
        <v>1531</v>
      </c>
      <c r="H1619">
        <f t="shared" si="344"/>
        <v>14</v>
      </c>
      <c r="I1619">
        <f>IF(ISBLANK(A1619),I1618/1,LOOKUP(Sheet1!G1619,FIPS!A$3:A$55,FIPS!C$3:C$55))</f>
        <v>17</v>
      </c>
      <c r="J1619" t="b">
        <f t="shared" ref="J1619:J1682" si="349">NOT(ISBLANK(B1619))</f>
        <v>0</v>
      </c>
      <c r="K1619" t="str">
        <f t="shared" si="343"/>
        <v/>
      </c>
      <c r="L1619" t="b">
        <f t="shared" ref="L1619:L1682" si="350">IF(NOT(J1619),AND(NOT(ISBLANK(E1619)),E1619&lt;&gt;"999"),FALSE())</f>
        <v>1</v>
      </c>
      <c r="M1619" t="str">
        <f t="shared" si="341"/>
        <v>Wllmette village</v>
      </c>
      <c r="N1619">
        <f t="shared" si="345"/>
        <v>16</v>
      </c>
      <c r="O1619" t="b">
        <f t="shared" si="346"/>
        <v>0</v>
      </c>
      <c r="P1619" t="str">
        <f t="shared" si="347"/>
        <v/>
      </c>
      <c r="Q1619" t="str">
        <f t="shared" ca="1" si="348"/>
        <v/>
      </c>
      <c r="W1619">
        <v>82075</v>
      </c>
      <c r="Z1619" t="str">
        <f t="shared" si="342"/>
        <v/>
      </c>
    </row>
    <row r="1620" spans="1:26" x14ac:dyDescent="0.2">
      <c r="A1620" s="1"/>
      <c r="B1620" s="1"/>
      <c r="C1620" s="1"/>
      <c r="D1620" s="1"/>
      <c r="E1620" s="1" t="s">
        <v>394</v>
      </c>
      <c r="F1620" s="1" t="s">
        <v>6</v>
      </c>
      <c r="G1620" s="1" t="s">
        <v>1532</v>
      </c>
      <c r="H1620">
        <f t="shared" si="344"/>
        <v>14</v>
      </c>
      <c r="I1620">
        <f>IF(ISBLANK(A1620),I1619/1,LOOKUP(Sheet1!G1620,FIPS!A$3:A$55,FIPS!C$3:C$55))</f>
        <v>17</v>
      </c>
      <c r="J1620" t="b">
        <f t="shared" si="349"/>
        <v>0</v>
      </c>
      <c r="K1620" t="str">
        <f t="shared" si="343"/>
        <v/>
      </c>
      <c r="L1620" t="b">
        <f t="shared" si="350"/>
        <v>1</v>
      </c>
      <c r="M1620" t="str">
        <f t="shared" si="341"/>
        <v>Wlnnetka village</v>
      </c>
      <c r="N1620">
        <f t="shared" si="345"/>
        <v>16</v>
      </c>
      <c r="O1620" t="b">
        <f t="shared" si="346"/>
        <v>0</v>
      </c>
      <c r="P1620" t="str">
        <f t="shared" si="347"/>
        <v/>
      </c>
      <c r="Q1620" t="str">
        <f t="shared" ca="1" si="348"/>
        <v/>
      </c>
      <c r="W1620">
        <v>82530</v>
      </c>
      <c r="Z1620" t="str">
        <f t="shared" si="342"/>
        <v/>
      </c>
    </row>
    <row r="1621" spans="1:26" x14ac:dyDescent="0.2">
      <c r="A1621" s="1"/>
      <c r="B1621" s="1"/>
      <c r="C1621" s="1"/>
      <c r="D1621" s="1"/>
      <c r="E1621" s="1" t="s">
        <v>895</v>
      </c>
      <c r="F1621" s="1" t="s">
        <v>6</v>
      </c>
      <c r="G1621" s="1" t="s">
        <v>1533</v>
      </c>
      <c r="H1621">
        <f t="shared" si="344"/>
        <v>14</v>
      </c>
      <c r="I1621">
        <f>IF(ISBLANK(A1621),I1620/1,LOOKUP(Sheet1!G1621,FIPS!A$3:A$55,FIPS!C$3:C$55))</f>
        <v>17</v>
      </c>
      <c r="J1621" t="b">
        <f t="shared" si="349"/>
        <v>0</v>
      </c>
      <c r="K1621" t="str">
        <f t="shared" si="343"/>
        <v/>
      </c>
      <c r="L1621" t="b">
        <f t="shared" si="350"/>
        <v>1</v>
      </c>
      <c r="M1621" t="str">
        <f t="shared" si="341"/>
        <v>Worth village</v>
      </c>
      <c r="N1621">
        <f t="shared" si="345"/>
        <v>16</v>
      </c>
      <c r="O1621" t="b">
        <f t="shared" si="346"/>
        <v>0</v>
      </c>
      <c r="P1621" t="str">
        <f t="shared" si="347"/>
        <v/>
      </c>
      <c r="Q1621" t="str">
        <f t="shared" ca="1" si="348"/>
        <v/>
      </c>
      <c r="W1621">
        <v>83518</v>
      </c>
      <c r="Z1621" t="str">
        <f t="shared" si="342"/>
        <v/>
      </c>
    </row>
    <row r="1622" spans="1:26" x14ac:dyDescent="0.2">
      <c r="A1622" s="1"/>
      <c r="B1622" s="1"/>
      <c r="C1622" s="1"/>
      <c r="D1622" s="1"/>
      <c r="E1622" s="1" t="s">
        <v>8</v>
      </c>
      <c r="F1622" s="1" t="s">
        <v>9</v>
      </c>
      <c r="G1622" s="1" t="s">
        <v>1447</v>
      </c>
      <c r="H1622">
        <f t="shared" si="344"/>
        <v>14</v>
      </c>
      <c r="I1622">
        <f>IF(ISBLANK(A1622),I1621/1,LOOKUP(Sheet1!G1622,FIPS!A$3:A$55,FIPS!C$3:C$55))</f>
        <v>17</v>
      </c>
      <c r="J1622" t="b">
        <f t="shared" si="349"/>
        <v>0</v>
      </c>
      <c r="K1622" t="str">
        <f t="shared" si="343"/>
        <v/>
      </c>
      <c r="L1622" t="b">
        <f t="shared" si="350"/>
        <v>0</v>
      </c>
      <c r="M1622" t="str">
        <f t="shared" si="341"/>
        <v/>
      </c>
      <c r="N1622">
        <f t="shared" si="345"/>
        <v>16</v>
      </c>
      <c r="O1622" t="b">
        <f t="shared" si="346"/>
        <v>1</v>
      </c>
      <c r="P1622">
        <f>79</f>
        <v>79</v>
      </c>
      <c r="Q1622" t="str">
        <f t="shared" ca="1" si="348"/>
        <v>003,005,007,010,012,013,016,020,021,022,023,025,034,035,036,037,039,041,046,048,050,057,058,060,061,062,064,065,071,074,075,076,078,080,081,082,085,088,089,092,095,103,104,106,107,108,111,113,117,119,120,122,123,124,125,127,129,130,131,132,133,137,140,141,142,145,147,150,151,152,153,156,159,766,168,171,172,173,178</v>
      </c>
      <c r="W1622">
        <v>99999</v>
      </c>
      <c r="Z1622" t="str">
        <f t="shared" si="342"/>
        <v/>
      </c>
    </row>
    <row r="1623" spans="1:26" x14ac:dyDescent="0.2">
      <c r="A1623" s="1"/>
      <c r="B1623" s="1" t="s">
        <v>52</v>
      </c>
      <c r="C1623" s="1" t="s">
        <v>17</v>
      </c>
      <c r="D1623" s="1" t="s">
        <v>18</v>
      </c>
      <c r="E1623" s="1" t="s">
        <v>8</v>
      </c>
      <c r="F1623" s="1" t="s">
        <v>9</v>
      </c>
      <c r="G1623" s="1" t="s">
        <v>299</v>
      </c>
      <c r="H1623">
        <f t="shared" si="344"/>
        <v>14</v>
      </c>
      <c r="I1623">
        <f>IF(ISBLANK(A1623),I1622/1,LOOKUP(Sheet1!G1623,FIPS!A$3:A$55,FIPS!C$3:C$55))</f>
        <v>17</v>
      </c>
      <c r="J1623" t="b">
        <f t="shared" si="349"/>
        <v>1</v>
      </c>
      <c r="K1623" t="str">
        <f t="shared" si="343"/>
        <v>Crawford</v>
      </c>
      <c r="L1623" t="b">
        <f t="shared" si="350"/>
        <v>0</v>
      </c>
      <c r="M1623" t="str">
        <f t="shared" si="341"/>
        <v/>
      </c>
      <c r="N1623">
        <f t="shared" si="345"/>
        <v>17</v>
      </c>
      <c r="O1623" t="b">
        <f t="shared" si="346"/>
        <v>0</v>
      </c>
      <c r="P1623" t="str">
        <f t="shared" si="347"/>
        <v/>
      </c>
      <c r="Q1623" t="str">
        <f t="shared" ca="1" si="348"/>
        <v/>
      </c>
      <c r="T1623">
        <v>33</v>
      </c>
      <c r="U1623">
        <v>6</v>
      </c>
      <c r="V1623">
        <v>0</v>
      </c>
      <c r="Z1623" t="str">
        <f t="shared" si="342"/>
        <v/>
      </c>
    </row>
    <row r="1624" spans="1:26" x14ac:dyDescent="0.2">
      <c r="A1624" s="1"/>
      <c r="B1624" s="1" t="s">
        <v>57</v>
      </c>
      <c r="C1624" s="1" t="s">
        <v>17</v>
      </c>
      <c r="D1624" s="1" t="s">
        <v>18</v>
      </c>
      <c r="E1624" s="1" t="s">
        <v>8</v>
      </c>
      <c r="F1624" s="1" t="s">
        <v>9</v>
      </c>
      <c r="G1624" s="1" t="s">
        <v>1534</v>
      </c>
      <c r="H1624">
        <f t="shared" si="344"/>
        <v>14</v>
      </c>
      <c r="I1624">
        <f>IF(ISBLANK(A1624),I1623/1,LOOKUP(Sheet1!G1624,FIPS!A$3:A$55,FIPS!C$3:C$55))</f>
        <v>17</v>
      </c>
      <c r="J1624" t="b">
        <f t="shared" si="349"/>
        <v>1</v>
      </c>
      <c r="K1624" t="str">
        <f t="shared" si="343"/>
        <v>Cumberland</v>
      </c>
      <c r="L1624" t="b">
        <f t="shared" si="350"/>
        <v>0</v>
      </c>
      <c r="M1624" t="str">
        <f t="shared" si="341"/>
        <v/>
      </c>
      <c r="N1624">
        <f t="shared" si="345"/>
        <v>18</v>
      </c>
      <c r="O1624" t="b">
        <f t="shared" si="346"/>
        <v>0</v>
      </c>
      <c r="P1624" t="str">
        <f t="shared" si="347"/>
        <v/>
      </c>
      <c r="Q1624" t="str">
        <f t="shared" ca="1" si="348"/>
        <v/>
      </c>
      <c r="T1624">
        <v>35</v>
      </c>
      <c r="U1624">
        <v>6</v>
      </c>
      <c r="V1624">
        <v>0</v>
      </c>
      <c r="Z1624" t="str">
        <f t="shared" si="342"/>
        <v/>
      </c>
    </row>
    <row r="1625" spans="1:26" x14ac:dyDescent="0.2">
      <c r="A1625" s="1"/>
      <c r="B1625" s="1" t="s">
        <v>59</v>
      </c>
      <c r="C1625" s="1" t="s">
        <v>164</v>
      </c>
      <c r="D1625" s="1" t="s">
        <v>26</v>
      </c>
      <c r="E1625" s="1"/>
      <c r="F1625" s="1"/>
      <c r="G1625" s="1" t="s">
        <v>78</v>
      </c>
      <c r="H1625">
        <f t="shared" si="344"/>
        <v>14</v>
      </c>
      <c r="I1625">
        <f>IF(ISBLANK(A1625),I1624/1,LOOKUP(Sheet1!G1625,FIPS!A$3:A$55,FIPS!C$3:C$55))</f>
        <v>17</v>
      </c>
      <c r="J1625" t="b">
        <f t="shared" si="349"/>
        <v>1</v>
      </c>
      <c r="K1625" t="str">
        <f t="shared" si="343"/>
        <v>De Kalb</v>
      </c>
      <c r="L1625" t="b">
        <f t="shared" si="350"/>
        <v>0</v>
      </c>
      <c r="M1625" t="str">
        <f t="shared" si="341"/>
        <v/>
      </c>
      <c r="N1625">
        <f t="shared" si="345"/>
        <v>19</v>
      </c>
      <c r="O1625" t="b">
        <f t="shared" si="346"/>
        <v>0</v>
      </c>
      <c r="P1625" t="str">
        <f t="shared" si="347"/>
        <v/>
      </c>
      <c r="Q1625" t="str">
        <f t="shared" ca="1" si="348"/>
        <v/>
      </c>
      <c r="T1625">
        <v>37</v>
      </c>
      <c r="U1625">
        <v>4</v>
      </c>
      <c r="V1625">
        <v>1600</v>
      </c>
      <c r="Z1625" t="str">
        <f t="shared" si="342"/>
        <v/>
      </c>
    </row>
    <row r="1626" spans="1:26" x14ac:dyDescent="0.2">
      <c r="A1626" s="1"/>
      <c r="B1626" s="1"/>
      <c r="C1626" s="1"/>
      <c r="D1626" s="1"/>
      <c r="E1626" s="1" t="s">
        <v>143</v>
      </c>
      <c r="F1626" s="1" t="s">
        <v>35</v>
      </c>
      <c r="G1626" s="1" t="s">
        <v>78</v>
      </c>
      <c r="H1626">
        <f t="shared" si="344"/>
        <v>14</v>
      </c>
      <c r="I1626">
        <f>IF(ISBLANK(A1626),I1625/1,LOOKUP(Sheet1!G1626,FIPS!A$3:A$55,FIPS!C$3:C$55))</f>
        <v>17</v>
      </c>
      <c r="J1626" t="b">
        <f t="shared" si="349"/>
        <v>0</v>
      </c>
      <c r="K1626" t="str">
        <f t="shared" si="343"/>
        <v/>
      </c>
      <c r="L1626" t="b">
        <f t="shared" si="350"/>
        <v>1</v>
      </c>
      <c r="M1626" t="str">
        <f t="shared" si="341"/>
        <v>De Kalb</v>
      </c>
      <c r="N1626">
        <f t="shared" si="345"/>
        <v>19</v>
      </c>
      <c r="O1626" t="b">
        <f t="shared" si="346"/>
        <v>0</v>
      </c>
      <c r="P1626" t="str">
        <f t="shared" si="347"/>
        <v/>
      </c>
      <c r="Q1626" t="str">
        <f t="shared" ca="1" si="348"/>
        <v/>
      </c>
      <c r="W1626">
        <v>19161</v>
      </c>
      <c r="Z1626" t="str">
        <f t="shared" si="342"/>
        <v/>
      </c>
    </row>
    <row r="1627" spans="1:26" x14ac:dyDescent="0.2">
      <c r="A1627" s="1"/>
      <c r="B1627" s="1"/>
      <c r="C1627" s="1"/>
      <c r="D1627" s="1"/>
      <c r="E1627" s="1" t="s">
        <v>8</v>
      </c>
      <c r="F1627" s="1" t="s">
        <v>9</v>
      </c>
      <c r="G1627" s="1" t="s">
        <v>1447</v>
      </c>
      <c r="H1627">
        <f t="shared" si="344"/>
        <v>14</v>
      </c>
      <c r="I1627">
        <f>IF(ISBLANK(A1627),I1626/1,LOOKUP(Sheet1!G1627,FIPS!A$3:A$55,FIPS!C$3:C$55))</f>
        <v>17</v>
      </c>
      <c r="J1627" t="b">
        <f t="shared" si="349"/>
        <v>0</v>
      </c>
      <c r="K1627" t="str">
        <f t="shared" si="343"/>
        <v/>
      </c>
      <c r="L1627" t="b">
        <f t="shared" si="350"/>
        <v>0</v>
      </c>
      <c r="M1627" t="str">
        <f t="shared" si="341"/>
        <v/>
      </c>
      <c r="N1627">
        <f t="shared" si="345"/>
        <v>19</v>
      </c>
      <c r="O1627" t="b">
        <f t="shared" si="346"/>
        <v>1</v>
      </c>
      <c r="P1627">
        <f t="shared" si="347"/>
        <v>1</v>
      </c>
      <c r="Q1627" t="str">
        <f t="shared" ca="1" si="348"/>
        <v>047</v>
      </c>
      <c r="W1627">
        <v>99999</v>
      </c>
      <c r="Z1627" t="str">
        <f t="shared" si="342"/>
        <v/>
      </c>
    </row>
    <row r="1628" spans="1:26" x14ac:dyDescent="0.2">
      <c r="A1628" s="1"/>
      <c r="B1628" s="1" t="s">
        <v>61</v>
      </c>
      <c r="C1628" s="1" t="s">
        <v>17</v>
      </c>
      <c r="D1628" s="1" t="s">
        <v>18</v>
      </c>
      <c r="E1628" s="1" t="s">
        <v>8</v>
      </c>
      <c r="F1628" s="1" t="s">
        <v>9</v>
      </c>
      <c r="G1628" s="1" t="s">
        <v>4027</v>
      </c>
      <c r="H1628">
        <f t="shared" si="344"/>
        <v>14</v>
      </c>
      <c r="I1628">
        <f>IF(ISBLANK(A1628),I1627/1,LOOKUP(Sheet1!G1628,FIPS!A$3:A$55,FIPS!C$3:C$55))</f>
        <v>17</v>
      </c>
      <c r="J1628" t="b">
        <f t="shared" si="349"/>
        <v>1</v>
      </c>
      <c r="K1628" t="str">
        <f t="shared" si="343"/>
        <v>De Witt</v>
      </c>
      <c r="L1628" t="b">
        <f t="shared" si="350"/>
        <v>0</v>
      </c>
      <c r="M1628" t="str">
        <f t="shared" si="341"/>
        <v/>
      </c>
      <c r="N1628">
        <f t="shared" si="345"/>
        <v>20</v>
      </c>
      <c r="O1628" t="b">
        <f t="shared" si="346"/>
        <v>0</v>
      </c>
      <c r="P1628" t="str">
        <f t="shared" si="347"/>
        <v/>
      </c>
      <c r="Q1628" t="str">
        <f t="shared" ca="1" si="348"/>
        <v/>
      </c>
      <c r="T1628">
        <v>39</v>
      </c>
      <c r="U1628">
        <v>6</v>
      </c>
      <c r="V1628">
        <v>0</v>
      </c>
      <c r="Z1628" t="str">
        <f t="shared" si="342"/>
        <v/>
      </c>
    </row>
    <row r="1629" spans="1:26" x14ac:dyDescent="0.2">
      <c r="A1629" s="1"/>
      <c r="B1629" s="1" t="s">
        <v>63</v>
      </c>
      <c r="C1629" s="1" t="s">
        <v>17</v>
      </c>
      <c r="D1629" s="1" t="s">
        <v>18</v>
      </c>
      <c r="E1629" s="1" t="s">
        <v>8</v>
      </c>
      <c r="F1629" s="1" t="s">
        <v>9</v>
      </c>
      <c r="G1629" s="1" t="s">
        <v>233</v>
      </c>
      <c r="H1629">
        <f t="shared" si="344"/>
        <v>14</v>
      </c>
      <c r="I1629">
        <f>IF(ISBLANK(A1629),I1628/1,LOOKUP(Sheet1!G1629,FIPS!A$3:A$55,FIPS!C$3:C$55))</f>
        <v>17</v>
      </c>
      <c r="J1629" t="b">
        <f t="shared" si="349"/>
        <v>1</v>
      </c>
      <c r="K1629" t="str">
        <f t="shared" si="343"/>
        <v>Douglas</v>
      </c>
      <c r="L1629" t="b">
        <f t="shared" si="350"/>
        <v>0</v>
      </c>
      <c r="M1629" t="str">
        <f t="shared" si="341"/>
        <v/>
      </c>
      <c r="N1629">
        <f t="shared" si="345"/>
        <v>21</v>
      </c>
      <c r="O1629" t="b">
        <f t="shared" si="346"/>
        <v>0</v>
      </c>
      <c r="P1629" t="str">
        <f t="shared" si="347"/>
        <v/>
      </c>
      <c r="Q1629" t="str">
        <f t="shared" ca="1" si="348"/>
        <v/>
      </c>
      <c r="T1629">
        <v>41</v>
      </c>
      <c r="U1629">
        <v>6</v>
      </c>
      <c r="V1629">
        <v>0</v>
      </c>
      <c r="Z1629" t="str">
        <f t="shared" si="342"/>
        <v/>
      </c>
    </row>
    <row r="1630" spans="1:26" x14ac:dyDescent="0.2">
      <c r="A1630" s="1"/>
      <c r="B1630" s="1" t="s">
        <v>65</v>
      </c>
      <c r="C1630" s="1" t="s">
        <v>164</v>
      </c>
      <c r="D1630" s="1" t="s">
        <v>26</v>
      </c>
      <c r="E1630" s="1"/>
      <c r="F1630" s="1"/>
      <c r="G1630" s="1" t="s">
        <v>1535</v>
      </c>
      <c r="H1630">
        <f t="shared" si="344"/>
        <v>14</v>
      </c>
      <c r="I1630">
        <f>IF(ISBLANK(A1630),I1629/1,LOOKUP(Sheet1!G1630,FIPS!A$3:A$55,FIPS!C$3:C$55))</f>
        <v>17</v>
      </c>
      <c r="J1630" t="b">
        <f t="shared" si="349"/>
        <v>1</v>
      </c>
      <c r="K1630" t="str">
        <f t="shared" si="343"/>
        <v>Du Page</v>
      </c>
      <c r="L1630" t="b">
        <f t="shared" si="350"/>
        <v>0</v>
      </c>
      <c r="M1630" t="str">
        <f t="shared" si="341"/>
        <v/>
      </c>
      <c r="N1630">
        <f t="shared" si="345"/>
        <v>22</v>
      </c>
      <c r="O1630" t="b">
        <f t="shared" si="346"/>
        <v>0</v>
      </c>
      <c r="P1630" t="str">
        <f t="shared" si="347"/>
        <v/>
      </c>
      <c r="Q1630" t="str">
        <f t="shared" ca="1" si="348"/>
        <v/>
      </c>
      <c r="T1630">
        <v>43</v>
      </c>
      <c r="U1630">
        <v>1</v>
      </c>
      <c r="V1630">
        <v>1600</v>
      </c>
      <c r="Z1630" t="str">
        <f t="shared" si="342"/>
        <v/>
      </c>
    </row>
    <row r="1631" spans="1:26" x14ac:dyDescent="0.2">
      <c r="A1631" s="1"/>
      <c r="B1631" s="1"/>
      <c r="C1631" s="1"/>
      <c r="D1631" s="1"/>
      <c r="E1631" s="1" t="s">
        <v>2</v>
      </c>
      <c r="F1631" s="1" t="s">
        <v>35</v>
      </c>
      <c r="G1631" s="1" t="s">
        <v>1536</v>
      </c>
      <c r="H1631">
        <f t="shared" si="344"/>
        <v>14</v>
      </c>
      <c r="I1631">
        <f>IF(ISBLANK(A1631),I1630/1,LOOKUP(Sheet1!G1631,FIPS!A$3:A$55,FIPS!C$3:C$55))</f>
        <v>17</v>
      </c>
      <c r="J1631" t="b">
        <f t="shared" si="349"/>
        <v>0</v>
      </c>
      <c r="K1631" t="str">
        <f t="shared" si="343"/>
        <v/>
      </c>
      <c r="L1631" t="b">
        <f t="shared" si="350"/>
        <v>1</v>
      </c>
      <c r="M1631" t="str">
        <f t="shared" si="341"/>
        <v>Addison village</v>
      </c>
      <c r="N1631">
        <f t="shared" si="345"/>
        <v>22</v>
      </c>
      <c r="O1631" t="b">
        <f t="shared" si="346"/>
        <v>0</v>
      </c>
      <c r="P1631" t="str">
        <f t="shared" si="347"/>
        <v/>
      </c>
      <c r="Q1631" t="str">
        <f t="shared" ca="1" si="348"/>
        <v/>
      </c>
      <c r="W1631">
        <v>243</v>
      </c>
      <c r="Z1631" t="str">
        <f t="shared" si="342"/>
        <v/>
      </c>
    </row>
    <row r="1632" spans="1:26" x14ac:dyDescent="0.2">
      <c r="A1632" s="1"/>
      <c r="B1632" s="1"/>
      <c r="C1632" s="1"/>
      <c r="D1632" s="1"/>
      <c r="E1632" s="1" t="s">
        <v>28</v>
      </c>
      <c r="F1632" s="1" t="s">
        <v>70</v>
      </c>
      <c r="G1632" s="1" t="s">
        <v>4742</v>
      </c>
      <c r="H1632">
        <f t="shared" si="344"/>
        <v>14</v>
      </c>
      <c r="I1632">
        <f>IF(ISBLANK(A1632),I1631/1,LOOKUP(Sheet1!G1632,FIPS!A$3:A$55,FIPS!C$3:C$55))</f>
        <v>17</v>
      </c>
      <c r="J1632" t="b">
        <f t="shared" si="349"/>
        <v>0</v>
      </c>
      <c r="K1632" t="str">
        <f t="shared" si="343"/>
        <v/>
      </c>
      <c r="L1632" t="b">
        <f t="shared" si="350"/>
        <v>1</v>
      </c>
      <c r="M1632" t="str">
        <f t="shared" si="341"/>
        <v>Aurora</v>
      </c>
      <c r="N1632">
        <f t="shared" si="345"/>
        <v>22</v>
      </c>
      <c r="O1632" t="b">
        <f t="shared" si="346"/>
        <v>0</v>
      </c>
      <c r="P1632" t="str">
        <f t="shared" si="347"/>
        <v/>
      </c>
      <c r="Q1632" t="str">
        <f t="shared" ca="1" si="348"/>
        <v/>
      </c>
      <c r="W1632">
        <v>3012</v>
      </c>
      <c r="Z1632" t="str">
        <f t="shared" si="342"/>
        <v/>
      </c>
    </row>
    <row r="1633" spans="1:26" x14ac:dyDescent="0.2">
      <c r="A1633" s="1"/>
      <c r="B1633" s="1"/>
      <c r="C1633" s="1"/>
      <c r="D1633" s="1"/>
      <c r="E1633" s="1" t="s">
        <v>30</v>
      </c>
      <c r="F1633" s="1" t="s">
        <v>6</v>
      </c>
      <c r="G1633" s="1" t="s">
        <v>1537</v>
      </c>
      <c r="H1633">
        <f t="shared" si="344"/>
        <v>14</v>
      </c>
      <c r="I1633">
        <f>IF(ISBLANK(A1633),I1632/1,LOOKUP(Sheet1!G1633,FIPS!A$3:A$55,FIPS!C$3:C$55))</f>
        <v>17</v>
      </c>
      <c r="J1633" t="b">
        <f t="shared" si="349"/>
        <v>0</v>
      </c>
      <c r="K1633" t="str">
        <f t="shared" si="343"/>
        <v/>
      </c>
      <c r="L1633" t="b">
        <f t="shared" si="350"/>
        <v>1</v>
      </c>
      <c r="M1633" t="str">
        <f t="shared" si="341"/>
        <v>Bartlett village</v>
      </c>
      <c r="N1633">
        <f t="shared" si="345"/>
        <v>22</v>
      </c>
      <c r="O1633" t="b">
        <f t="shared" si="346"/>
        <v>0</v>
      </c>
      <c r="P1633" t="str">
        <f t="shared" si="347"/>
        <v/>
      </c>
      <c r="Q1633" t="str">
        <f t="shared" ca="1" si="348"/>
        <v/>
      </c>
      <c r="W1633">
        <v>4013</v>
      </c>
      <c r="Z1633" t="str">
        <f t="shared" si="342"/>
        <v/>
      </c>
    </row>
    <row r="1634" spans="1:26" x14ac:dyDescent="0.2">
      <c r="A1634" s="1"/>
      <c r="B1634" s="1"/>
      <c r="C1634" s="1"/>
      <c r="D1634" s="1"/>
      <c r="E1634" s="1" t="s">
        <v>32</v>
      </c>
      <c r="F1634" s="1" t="s">
        <v>6</v>
      </c>
      <c r="G1634" s="1" t="s">
        <v>1538</v>
      </c>
      <c r="H1634">
        <f t="shared" si="344"/>
        <v>14</v>
      </c>
      <c r="I1634">
        <f>IF(ISBLANK(A1634),I1633/1,LOOKUP(Sheet1!G1634,FIPS!A$3:A$55,FIPS!C$3:C$55))</f>
        <v>17</v>
      </c>
      <c r="J1634" t="b">
        <f t="shared" si="349"/>
        <v>0</v>
      </c>
      <c r="K1634" t="str">
        <f t="shared" si="343"/>
        <v/>
      </c>
      <c r="L1634" t="b">
        <f t="shared" si="350"/>
        <v>1</v>
      </c>
      <c r="M1634" t="str">
        <f t="shared" si="341"/>
        <v>Batavia</v>
      </c>
      <c r="N1634">
        <f t="shared" si="345"/>
        <v>22</v>
      </c>
      <c r="O1634" t="b">
        <f t="shared" si="346"/>
        <v>0</v>
      </c>
      <c r="P1634" t="str">
        <f t="shared" si="347"/>
        <v/>
      </c>
      <c r="Q1634" t="str">
        <f t="shared" ca="1" si="348"/>
        <v/>
      </c>
      <c r="W1634">
        <v>4078</v>
      </c>
      <c r="Z1634" t="str">
        <f t="shared" si="342"/>
        <v/>
      </c>
    </row>
    <row r="1635" spans="1:26" x14ac:dyDescent="0.2">
      <c r="A1635" s="1"/>
      <c r="B1635" s="1"/>
      <c r="C1635" s="1"/>
      <c r="D1635" s="1"/>
      <c r="E1635" s="1" t="s">
        <v>33</v>
      </c>
      <c r="F1635" s="1" t="s">
        <v>6</v>
      </c>
      <c r="G1635" s="1" t="s">
        <v>4737</v>
      </c>
      <c r="H1635">
        <f t="shared" si="344"/>
        <v>14</v>
      </c>
      <c r="I1635">
        <f>IF(ISBLANK(A1635),I1634/1,LOOKUP(Sheet1!G1635,FIPS!A$3:A$55,FIPS!C$3:C$55))</f>
        <v>17</v>
      </c>
      <c r="J1635" t="b">
        <f t="shared" si="349"/>
        <v>0</v>
      </c>
      <c r="K1635" t="str">
        <f t="shared" si="343"/>
        <v/>
      </c>
      <c r="L1635" t="b">
        <f t="shared" si="350"/>
        <v>1</v>
      </c>
      <c r="M1635" t="str">
        <f t="shared" si="341"/>
        <v>Bensenville village</v>
      </c>
      <c r="N1635">
        <f t="shared" si="345"/>
        <v>22</v>
      </c>
      <c r="O1635" t="b">
        <f t="shared" si="346"/>
        <v>0</v>
      </c>
      <c r="P1635" t="str">
        <f t="shared" si="347"/>
        <v/>
      </c>
      <c r="Q1635" t="str">
        <f t="shared" ca="1" si="348"/>
        <v/>
      </c>
      <c r="W1635">
        <v>5248</v>
      </c>
      <c r="Z1635" t="str">
        <f t="shared" si="342"/>
        <v/>
      </c>
    </row>
    <row r="1636" spans="1:26" x14ac:dyDescent="0.2">
      <c r="A1636" s="1"/>
      <c r="B1636" s="1"/>
      <c r="C1636" s="1"/>
      <c r="D1636" s="1"/>
      <c r="E1636" s="1" t="s">
        <v>20</v>
      </c>
      <c r="F1636" s="1" t="s">
        <v>6</v>
      </c>
      <c r="G1636" s="1" t="s">
        <v>4738</v>
      </c>
      <c r="H1636">
        <f t="shared" si="344"/>
        <v>14</v>
      </c>
      <c r="I1636">
        <f>IF(ISBLANK(A1636),I1635/1,LOOKUP(Sheet1!G1636,FIPS!A$3:A$55,FIPS!C$3:C$55))</f>
        <v>17</v>
      </c>
      <c r="J1636" t="b">
        <f t="shared" si="349"/>
        <v>0</v>
      </c>
      <c r="K1636" t="str">
        <f t="shared" si="343"/>
        <v/>
      </c>
      <c r="L1636" t="b">
        <f t="shared" si="350"/>
        <v>1</v>
      </c>
      <c r="M1636" t="str">
        <f t="shared" si="341"/>
        <v>Bloomingdale village</v>
      </c>
      <c r="N1636">
        <f t="shared" si="345"/>
        <v>22</v>
      </c>
      <c r="O1636" t="b">
        <f t="shared" si="346"/>
        <v>0</v>
      </c>
      <c r="P1636" t="str">
        <f t="shared" si="347"/>
        <v/>
      </c>
      <c r="Q1636" t="str">
        <f t="shared" ca="1" si="348"/>
        <v/>
      </c>
      <c r="W1636">
        <v>6587</v>
      </c>
      <c r="Z1636" t="str">
        <f t="shared" si="342"/>
        <v/>
      </c>
    </row>
    <row r="1637" spans="1:26" x14ac:dyDescent="0.2">
      <c r="A1637" s="1"/>
      <c r="B1637" s="1"/>
      <c r="C1637" s="1"/>
      <c r="D1637" s="1"/>
      <c r="E1637" s="1" t="s">
        <v>52</v>
      </c>
      <c r="F1637" s="1" t="s">
        <v>35</v>
      </c>
      <c r="G1637" s="1" t="s">
        <v>4739</v>
      </c>
      <c r="H1637">
        <f t="shared" si="344"/>
        <v>14</v>
      </c>
      <c r="I1637">
        <f>IF(ISBLANK(A1637),I1636/1,LOOKUP(Sheet1!G1637,FIPS!A$3:A$55,FIPS!C$3:C$55))</f>
        <v>17</v>
      </c>
      <c r="J1637" t="b">
        <f t="shared" si="349"/>
        <v>0</v>
      </c>
      <c r="K1637" t="str">
        <f t="shared" si="343"/>
        <v/>
      </c>
      <c r="L1637" t="b">
        <f t="shared" si="350"/>
        <v>1</v>
      </c>
      <c r="M1637" t="str">
        <f t="shared" si="341"/>
        <v>Bollingbrook village</v>
      </c>
      <c r="N1637">
        <f t="shared" si="345"/>
        <v>22</v>
      </c>
      <c r="O1637" t="b">
        <f t="shared" si="346"/>
        <v>0</v>
      </c>
      <c r="P1637" t="str">
        <f t="shared" si="347"/>
        <v/>
      </c>
      <c r="Q1637" t="str">
        <f t="shared" ca="1" si="348"/>
        <v/>
      </c>
      <c r="W1637">
        <v>7133</v>
      </c>
      <c r="Z1637" t="str">
        <f t="shared" si="342"/>
        <v/>
      </c>
    </row>
    <row r="1638" spans="1:26" x14ac:dyDescent="0.2">
      <c r="A1638" s="1"/>
      <c r="B1638" s="1"/>
      <c r="C1638" s="1"/>
      <c r="D1638" s="1"/>
      <c r="E1638" s="1" t="s">
        <v>84</v>
      </c>
      <c r="F1638" s="1" t="s">
        <v>35</v>
      </c>
      <c r="G1638" s="1" t="s">
        <v>1539</v>
      </c>
      <c r="H1638">
        <f t="shared" si="344"/>
        <v>14</v>
      </c>
      <c r="I1638">
        <f>IF(ISBLANK(A1638),I1637/1,LOOKUP(Sheet1!G1638,FIPS!A$3:A$55,FIPS!C$3:C$55))</f>
        <v>17</v>
      </c>
      <c r="J1638" t="b">
        <f t="shared" si="349"/>
        <v>0</v>
      </c>
      <c r="K1638" t="str">
        <f t="shared" si="343"/>
        <v/>
      </c>
      <c r="L1638" t="b">
        <f t="shared" si="350"/>
        <v>1</v>
      </c>
      <c r="M1638" t="str">
        <f t="shared" si="341"/>
        <v>Carol Stream village</v>
      </c>
      <c r="N1638">
        <f t="shared" si="345"/>
        <v>22</v>
      </c>
      <c r="O1638" t="b">
        <f t="shared" si="346"/>
        <v>0</v>
      </c>
      <c r="P1638" t="str">
        <f t="shared" si="347"/>
        <v/>
      </c>
      <c r="Q1638" t="str">
        <f t="shared" ca="1" si="348"/>
        <v/>
      </c>
      <c r="W1638">
        <v>11332</v>
      </c>
      <c r="Z1638" t="str">
        <f t="shared" si="342"/>
        <v/>
      </c>
    </row>
    <row r="1639" spans="1:26" x14ac:dyDescent="0.2">
      <c r="A1639" s="1"/>
      <c r="B1639" s="1"/>
      <c r="C1639" s="1"/>
      <c r="D1639" s="1"/>
      <c r="E1639" s="1" t="s">
        <v>96</v>
      </c>
      <c r="F1639" s="1" t="s">
        <v>541</v>
      </c>
      <c r="G1639" s="1" t="s">
        <v>1466</v>
      </c>
      <c r="H1639">
        <f t="shared" si="344"/>
        <v>14</v>
      </c>
      <c r="I1639">
        <f>IF(ISBLANK(A1639),I1638/1,LOOKUP(Sheet1!G1639,FIPS!A$3:A$55,FIPS!C$3:C$55))</f>
        <v>17</v>
      </c>
      <c r="J1639" t="b">
        <f t="shared" si="349"/>
        <v>0</v>
      </c>
      <c r="K1639" t="str">
        <f t="shared" si="343"/>
        <v/>
      </c>
      <c r="L1639" t="b">
        <f t="shared" si="350"/>
        <v>1</v>
      </c>
      <c r="M1639" t="str">
        <f t="shared" si="341"/>
        <v>Chicago</v>
      </c>
      <c r="N1639">
        <f t="shared" si="345"/>
        <v>22</v>
      </c>
      <c r="O1639" t="b">
        <f t="shared" si="346"/>
        <v>0</v>
      </c>
      <c r="P1639" t="str">
        <f t="shared" si="347"/>
        <v/>
      </c>
      <c r="Q1639" t="str">
        <f t="shared" ca="1" si="348"/>
        <v/>
      </c>
      <c r="W1639">
        <v>14000</v>
      </c>
      <c r="Z1639" t="str">
        <f t="shared" si="342"/>
        <v/>
      </c>
    </row>
    <row r="1640" spans="1:26" x14ac:dyDescent="0.2">
      <c r="A1640" s="1"/>
      <c r="B1640" s="1"/>
      <c r="C1640" s="1"/>
      <c r="D1640" s="1"/>
      <c r="E1640" s="1" t="s">
        <v>137</v>
      </c>
      <c r="F1640" s="1" t="s">
        <v>6</v>
      </c>
      <c r="G1640" s="1" t="s">
        <v>1540</v>
      </c>
      <c r="H1640">
        <f t="shared" si="344"/>
        <v>14</v>
      </c>
      <c r="I1640">
        <f>IF(ISBLANK(A1640),I1639/1,LOOKUP(Sheet1!G1640,FIPS!A$3:A$55,FIPS!C$3:C$55))</f>
        <v>17</v>
      </c>
      <c r="J1640" t="b">
        <f t="shared" si="349"/>
        <v>0</v>
      </c>
      <c r="K1640" t="str">
        <f t="shared" si="343"/>
        <v/>
      </c>
      <c r="L1640" t="b">
        <f t="shared" si="350"/>
        <v>1</v>
      </c>
      <c r="M1640" t="str">
        <f t="shared" si="341"/>
        <v>Darien</v>
      </c>
      <c r="N1640">
        <f t="shared" si="345"/>
        <v>22</v>
      </c>
      <c r="O1640" t="b">
        <f t="shared" si="346"/>
        <v>0</v>
      </c>
      <c r="P1640" t="str">
        <f t="shared" si="347"/>
        <v/>
      </c>
      <c r="Q1640" t="str">
        <f t="shared" ca="1" si="348"/>
        <v/>
      </c>
      <c r="W1640">
        <v>18628</v>
      </c>
      <c r="Z1640" t="str">
        <f t="shared" si="342"/>
        <v/>
      </c>
    </row>
    <row r="1641" spans="1:26" x14ac:dyDescent="0.2">
      <c r="A1641" s="1"/>
      <c r="B1641" s="1"/>
      <c r="C1641" s="1"/>
      <c r="D1641" s="1"/>
      <c r="E1641" s="1" t="s">
        <v>154</v>
      </c>
      <c r="F1641" s="1" t="s">
        <v>35</v>
      </c>
      <c r="G1641" s="1" t="s">
        <v>1541</v>
      </c>
      <c r="H1641">
        <f t="shared" si="344"/>
        <v>14</v>
      </c>
      <c r="I1641">
        <f>IF(ISBLANK(A1641),I1640/1,LOOKUP(Sheet1!G1641,FIPS!A$3:A$55,FIPS!C$3:C$55))</f>
        <v>17</v>
      </c>
      <c r="J1641" t="b">
        <f t="shared" si="349"/>
        <v>0</v>
      </c>
      <c r="K1641" t="str">
        <f t="shared" si="343"/>
        <v/>
      </c>
      <c r="L1641" t="b">
        <f t="shared" si="350"/>
        <v>1</v>
      </c>
      <c r="M1641" t="str">
        <f t="shared" si="341"/>
        <v>Downers Grove village</v>
      </c>
      <c r="N1641">
        <f t="shared" si="345"/>
        <v>22</v>
      </c>
      <c r="O1641" t="b">
        <f t="shared" si="346"/>
        <v>0</v>
      </c>
      <c r="P1641" t="str">
        <f t="shared" si="347"/>
        <v/>
      </c>
      <c r="Q1641" t="str">
        <f t="shared" ca="1" si="348"/>
        <v/>
      </c>
      <c r="W1641">
        <v>20591</v>
      </c>
      <c r="Z1641" t="str">
        <f t="shared" si="342"/>
        <v/>
      </c>
    </row>
    <row r="1642" spans="1:26" x14ac:dyDescent="0.2">
      <c r="A1642" s="1"/>
      <c r="B1642" s="1"/>
      <c r="C1642" s="1"/>
      <c r="D1642" s="1"/>
      <c r="E1642" s="1" t="s">
        <v>1542</v>
      </c>
      <c r="F1642" s="1" t="s">
        <v>35</v>
      </c>
      <c r="G1642" s="1" t="s">
        <v>1543</v>
      </c>
      <c r="H1642">
        <f t="shared" si="344"/>
        <v>14</v>
      </c>
      <c r="I1642">
        <f>IF(ISBLANK(A1642),I1641/1,LOOKUP(Sheet1!G1642,FIPS!A$3:A$55,FIPS!C$3:C$55))</f>
        <v>17</v>
      </c>
      <c r="J1642" t="b">
        <f t="shared" si="349"/>
        <v>0</v>
      </c>
      <c r="K1642" t="str">
        <f t="shared" si="343"/>
        <v/>
      </c>
      <c r="L1642" t="b">
        <f t="shared" si="350"/>
        <v>1</v>
      </c>
      <c r="M1642" t="str">
        <f t="shared" si="341"/>
        <v>Elk Grove Village v</v>
      </c>
      <c r="N1642">
        <f t="shared" si="345"/>
        <v>22</v>
      </c>
      <c r="O1642" t="b">
        <f t="shared" si="346"/>
        <v>0</v>
      </c>
      <c r="P1642" t="str">
        <f t="shared" si="347"/>
        <v/>
      </c>
      <c r="Q1642" t="str">
        <f t="shared" ca="1" si="348"/>
        <v/>
      </c>
      <c r="W1642">
        <v>23256</v>
      </c>
      <c r="Z1642" t="str">
        <f t="shared" si="342"/>
        <v/>
      </c>
    </row>
    <row r="1643" spans="1:26" x14ac:dyDescent="0.2">
      <c r="A1643" s="1"/>
      <c r="B1643" s="1"/>
      <c r="C1643" s="1"/>
      <c r="D1643" s="1"/>
      <c r="E1643" s="1" t="s">
        <v>174</v>
      </c>
      <c r="F1643" s="1" t="s">
        <v>35</v>
      </c>
      <c r="G1643" s="1" t="s">
        <v>1544</v>
      </c>
      <c r="H1643">
        <f t="shared" si="344"/>
        <v>14</v>
      </c>
      <c r="I1643">
        <f>IF(ISBLANK(A1643),I1642/1,LOOKUP(Sheet1!G1643,FIPS!A$3:A$55,FIPS!C$3:C$55))</f>
        <v>17</v>
      </c>
      <c r="J1643" t="b">
        <f t="shared" si="349"/>
        <v>0</v>
      </c>
      <c r="K1643" t="str">
        <f t="shared" si="343"/>
        <v/>
      </c>
      <c r="L1643" t="b">
        <f t="shared" si="350"/>
        <v>1</v>
      </c>
      <c r="M1643" t="str">
        <f t="shared" si="341"/>
        <v>Elmhurst</v>
      </c>
      <c r="N1643">
        <f t="shared" si="345"/>
        <v>22</v>
      </c>
      <c r="O1643" t="b">
        <f t="shared" si="346"/>
        <v>0</v>
      </c>
      <c r="P1643" t="str">
        <f t="shared" si="347"/>
        <v/>
      </c>
      <c r="Q1643" t="str">
        <f t="shared" ca="1" si="348"/>
        <v/>
      </c>
      <c r="W1643">
        <v>23620</v>
      </c>
      <c r="Z1643" t="str">
        <f t="shared" si="342"/>
        <v/>
      </c>
    </row>
    <row r="1644" spans="1:26" x14ac:dyDescent="0.2">
      <c r="A1644" s="1"/>
      <c r="B1644" s="1"/>
      <c r="C1644" s="1"/>
      <c r="D1644" s="1"/>
      <c r="E1644" s="1" t="s">
        <v>367</v>
      </c>
      <c r="F1644" s="1" t="s">
        <v>35</v>
      </c>
      <c r="G1644" s="1" t="s">
        <v>1545</v>
      </c>
      <c r="H1644">
        <f t="shared" si="344"/>
        <v>14</v>
      </c>
      <c r="I1644">
        <f>IF(ISBLANK(A1644),I1643/1,LOOKUP(Sheet1!G1644,FIPS!A$3:A$55,FIPS!C$3:C$55))</f>
        <v>17</v>
      </c>
      <c r="J1644" t="b">
        <f t="shared" si="349"/>
        <v>0</v>
      </c>
      <c r="K1644" t="str">
        <f t="shared" si="343"/>
        <v/>
      </c>
      <c r="L1644" t="b">
        <f t="shared" si="350"/>
        <v>1</v>
      </c>
      <c r="M1644" t="str">
        <f t="shared" si="341"/>
        <v>Glendale Heights vill</v>
      </c>
      <c r="N1644">
        <f t="shared" si="345"/>
        <v>22</v>
      </c>
      <c r="O1644" t="b">
        <f t="shared" si="346"/>
        <v>0</v>
      </c>
      <c r="P1644" t="str">
        <f t="shared" si="347"/>
        <v/>
      </c>
      <c r="Q1644" t="str">
        <f t="shared" ca="1" si="348"/>
        <v/>
      </c>
      <c r="W1644">
        <v>29730</v>
      </c>
      <c r="Z1644" t="str">
        <f t="shared" si="342"/>
        <v/>
      </c>
    </row>
    <row r="1645" spans="1:26" x14ac:dyDescent="0.2">
      <c r="A1645" s="1"/>
      <c r="B1645" s="1"/>
      <c r="C1645" s="1"/>
      <c r="D1645" s="1"/>
      <c r="E1645" s="1" t="s">
        <v>369</v>
      </c>
      <c r="F1645" s="1" t="s">
        <v>6</v>
      </c>
      <c r="G1645" s="1" t="s">
        <v>1546</v>
      </c>
      <c r="H1645">
        <f t="shared" si="344"/>
        <v>14</v>
      </c>
      <c r="I1645">
        <f>IF(ISBLANK(A1645),I1644/1,LOOKUP(Sheet1!G1645,FIPS!A$3:A$55,FIPS!C$3:C$55))</f>
        <v>17</v>
      </c>
      <c r="J1645" t="b">
        <f t="shared" si="349"/>
        <v>0</v>
      </c>
      <c r="K1645" t="str">
        <f t="shared" si="343"/>
        <v/>
      </c>
      <c r="L1645" t="b">
        <f t="shared" si="350"/>
        <v>1</v>
      </c>
      <c r="M1645" t="str">
        <f t="shared" si="341"/>
        <v>Glen Ellyn village</v>
      </c>
      <c r="N1645">
        <f t="shared" si="345"/>
        <v>22</v>
      </c>
      <c r="O1645" t="b">
        <f t="shared" si="346"/>
        <v>0</v>
      </c>
      <c r="P1645" t="str">
        <f t="shared" si="347"/>
        <v/>
      </c>
      <c r="Q1645" t="str">
        <f t="shared" ca="1" si="348"/>
        <v/>
      </c>
      <c r="W1645">
        <v>29756</v>
      </c>
      <c r="Z1645" t="str">
        <f t="shared" si="342"/>
        <v/>
      </c>
    </row>
    <row r="1646" spans="1:26" x14ac:dyDescent="0.2">
      <c r="A1646" s="1"/>
      <c r="B1646" s="1"/>
      <c r="C1646" s="1"/>
      <c r="D1646" s="1"/>
      <c r="E1646" s="1" t="s">
        <v>377</v>
      </c>
      <c r="F1646" s="1" t="s">
        <v>6</v>
      </c>
      <c r="G1646" s="1" t="s">
        <v>1547</v>
      </c>
      <c r="H1646">
        <f t="shared" si="344"/>
        <v>14</v>
      </c>
      <c r="I1646">
        <f>IF(ISBLANK(A1646),I1645/1,LOOKUP(Sheet1!G1646,FIPS!A$3:A$55,FIPS!C$3:C$55))</f>
        <v>17</v>
      </c>
      <c r="J1646" t="b">
        <f t="shared" si="349"/>
        <v>0</v>
      </c>
      <c r="K1646" t="str">
        <f t="shared" si="343"/>
        <v/>
      </c>
      <c r="L1646" t="b">
        <f t="shared" si="350"/>
        <v>1</v>
      </c>
      <c r="M1646" t="str">
        <f t="shared" si="341"/>
        <v>Hanover Park village</v>
      </c>
      <c r="N1646">
        <f t="shared" si="345"/>
        <v>22</v>
      </c>
      <c r="O1646" t="b">
        <f t="shared" si="346"/>
        <v>0</v>
      </c>
      <c r="P1646" t="str">
        <f t="shared" si="347"/>
        <v/>
      </c>
      <c r="Q1646" t="str">
        <f t="shared" ca="1" si="348"/>
        <v/>
      </c>
      <c r="W1646">
        <v>32746</v>
      </c>
      <c r="Z1646" t="str">
        <f t="shared" si="342"/>
        <v/>
      </c>
    </row>
    <row r="1647" spans="1:26" x14ac:dyDescent="0.2">
      <c r="A1647" s="1"/>
      <c r="B1647" s="1"/>
      <c r="C1647" s="1"/>
      <c r="D1647" s="1"/>
      <c r="E1647" s="1" t="s">
        <v>505</v>
      </c>
      <c r="F1647" s="1" t="s">
        <v>6</v>
      </c>
      <c r="G1647" s="1" t="s">
        <v>1548</v>
      </c>
      <c r="H1647">
        <f t="shared" si="344"/>
        <v>14</v>
      </c>
      <c r="I1647">
        <f>IF(ISBLANK(A1647),I1646/1,LOOKUP(Sheet1!G1647,FIPS!A$3:A$55,FIPS!C$3:C$55))</f>
        <v>17</v>
      </c>
      <c r="J1647" t="b">
        <f t="shared" si="349"/>
        <v>0</v>
      </c>
      <c r="K1647" t="str">
        <f t="shared" si="343"/>
        <v/>
      </c>
      <c r="L1647" t="b">
        <f t="shared" si="350"/>
        <v>1</v>
      </c>
      <c r="M1647" t="str">
        <f t="shared" si="341"/>
        <v>Hlnsdale village</v>
      </c>
      <c r="N1647">
        <f t="shared" si="345"/>
        <v>22</v>
      </c>
      <c r="O1647" t="b">
        <f t="shared" si="346"/>
        <v>0</v>
      </c>
      <c r="P1647" t="str">
        <f t="shared" si="347"/>
        <v/>
      </c>
      <c r="Q1647" t="str">
        <f t="shared" ca="1" si="348"/>
        <v/>
      </c>
      <c r="W1647">
        <v>35307</v>
      </c>
      <c r="Z1647" t="str">
        <f t="shared" si="342"/>
        <v/>
      </c>
    </row>
    <row r="1648" spans="1:26" x14ac:dyDescent="0.2">
      <c r="A1648" s="1"/>
      <c r="B1648" s="1"/>
      <c r="C1648" s="1"/>
      <c r="D1648" s="1"/>
      <c r="E1648" s="1" t="s">
        <v>509</v>
      </c>
      <c r="F1648" s="1" t="s">
        <v>6</v>
      </c>
      <c r="G1648" s="1" t="s">
        <v>1549</v>
      </c>
      <c r="H1648">
        <f t="shared" si="344"/>
        <v>14</v>
      </c>
      <c r="I1648">
        <f>IF(ISBLANK(A1648),I1647/1,LOOKUP(Sheet1!G1648,FIPS!A$3:A$55,FIPS!C$3:C$55))</f>
        <v>17</v>
      </c>
      <c r="J1648" t="b">
        <f t="shared" si="349"/>
        <v>0</v>
      </c>
      <c r="K1648" t="str">
        <f t="shared" si="343"/>
        <v/>
      </c>
      <c r="L1648" t="b">
        <f t="shared" si="350"/>
        <v>1</v>
      </c>
      <c r="M1648" t="str">
        <f t="shared" si="341"/>
        <v>Lisle village</v>
      </c>
      <c r="N1648">
        <f t="shared" si="345"/>
        <v>22</v>
      </c>
      <c r="O1648" t="b">
        <f t="shared" si="346"/>
        <v>0</v>
      </c>
      <c r="P1648" t="str">
        <f t="shared" si="347"/>
        <v/>
      </c>
      <c r="Q1648" t="str">
        <f t="shared" ca="1" si="348"/>
        <v/>
      </c>
      <c r="W1648">
        <v>43939</v>
      </c>
      <c r="Z1648" t="str">
        <f t="shared" si="342"/>
        <v/>
      </c>
    </row>
    <row r="1649" spans="1:26" x14ac:dyDescent="0.2">
      <c r="A1649" s="1"/>
      <c r="B1649" s="1"/>
      <c r="C1649" s="1"/>
      <c r="D1649" s="1"/>
      <c r="E1649" s="1" t="s">
        <v>510</v>
      </c>
      <c r="F1649" s="1" t="s">
        <v>35</v>
      </c>
      <c r="G1649" s="1" t="s">
        <v>1550</v>
      </c>
      <c r="H1649">
        <f t="shared" si="344"/>
        <v>14</v>
      </c>
      <c r="I1649">
        <f>IF(ISBLANK(A1649),I1648/1,LOOKUP(Sheet1!G1649,FIPS!A$3:A$55,FIPS!C$3:C$55))</f>
        <v>17</v>
      </c>
      <c r="J1649" t="b">
        <f t="shared" si="349"/>
        <v>0</v>
      </c>
      <c r="K1649" t="str">
        <f t="shared" si="343"/>
        <v/>
      </c>
      <c r="L1649" t="b">
        <f t="shared" si="350"/>
        <v>1</v>
      </c>
      <c r="M1649" t="str">
        <f t="shared" si="341"/>
        <v>Lombard village</v>
      </c>
      <c r="N1649">
        <f t="shared" si="345"/>
        <v>22</v>
      </c>
      <c r="O1649" t="b">
        <f t="shared" si="346"/>
        <v>0</v>
      </c>
      <c r="P1649" t="str">
        <f t="shared" si="347"/>
        <v/>
      </c>
      <c r="Q1649" t="str">
        <f t="shared" ca="1" si="348"/>
        <v/>
      </c>
      <c r="W1649">
        <v>44407</v>
      </c>
      <c r="Z1649" t="str">
        <f t="shared" si="342"/>
        <v/>
      </c>
    </row>
    <row r="1650" spans="1:26" x14ac:dyDescent="0.2">
      <c r="A1650" s="1"/>
      <c r="B1650" s="1"/>
      <c r="C1650" s="1"/>
      <c r="D1650" s="1"/>
      <c r="E1650" s="1" t="s">
        <v>658</v>
      </c>
      <c r="F1650" s="1" t="s">
        <v>70</v>
      </c>
      <c r="G1650" s="1" t="s">
        <v>1551</v>
      </c>
      <c r="H1650">
        <f t="shared" si="344"/>
        <v>14</v>
      </c>
      <c r="I1650">
        <f>IF(ISBLANK(A1650),I1649/1,LOOKUP(Sheet1!G1650,FIPS!A$3:A$55,FIPS!C$3:C$55))</f>
        <v>17</v>
      </c>
      <c r="J1650" t="b">
        <f t="shared" si="349"/>
        <v>0</v>
      </c>
      <c r="K1650" t="str">
        <f t="shared" si="343"/>
        <v/>
      </c>
      <c r="L1650" t="b">
        <f t="shared" si="350"/>
        <v>1</v>
      </c>
      <c r="M1650" t="str">
        <f t="shared" si="341"/>
        <v>Napervllle</v>
      </c>
      <c r="N1650">
        <f t="shared" si="345"/>
        <v>22</v>
      </c>
      <c r="O1650" t="b">
        <f t="shared" si="346"/>
        <v>0</v>
      </c>
      <c r="P1650" t="str">
        <f t="shared" si="347"/>
        <v/>
      </c>
      <c r="Q1650" t="str">
        <f t="shared" ca="1" si="348"/>
        <v/>
      </c>
      <c r="W1650">
        <v>51622</v>
      </c>
      <c r="Z1650" t="str">
        <f t="shared" si="342"/>
        <v/>
      </c>
    </row>
    <row r="1651" spans="1:26" x14ac:dyDescent="0.2">
      <c r="A1651" s="1"/>
      <c r="B1651" s="1"/>
      <c r="C1651" s="1"/>
      <c r="D1651" s="1"/>
      <c r="E1651" s="1" t="s">
        <v>608</v>
      </c>
      <c r="F1651" s="1" t="s">
        <v>6</v>
      </c>
      <c r="G1651" s="1" t="s">
        <v>1552</v>
      </c>
      <c r="H1651">
        <f t="shared" si="344"/>
        <v>14</v>
      </c>
      <c r="I1651">
        <f>IF(ISBLANK(A1651),I1650/1,LOOKUP(Sheet1!G1651,FIPS!A$3:A$55,FIPS!C$3:C$55))</f>
        <v>17</v>
      </c>
      <c r="J1651" t="b">
        <f t="shared" si="349"/>
        <v>0</v>
      </c>
      <c r="K1651" t="str">
        <f t="shared" si="343"/>
        <v/>
      </c>
      <c r="L1651" t="b">
        <f t="shared" si="350"/>
        <v>1</v>
      </c>
      <c r="M1651" t="str">
        <f t="shared" si="341"/>
        <v>Roselle village</v>
      </c>
      <c r="N1651">
        <f t="shared" si="345"/>
        <v>22</v>
      </c>
      <c r="O1651" t="b">
        <f t="shared" si="346"/>
        <v>0</v>
      </c>
      <c r="P1651" t="str">
        <f t="shared" si="347"/>
        <v/>
      </c>
      <c r="Q1651" t="str">
        <f t="shared" ca="1" si="348"/>
        <v/>
      </c>
      <c r="W1651">
        <v>65806</v>
      </c>
      <c r="Z1651" t="str">
        <f t="shared" si="342"/>
        <v/>
      </c>
    </row>
    <row r="1652" spans="1:26" x14ac:dyDescent="0.2">
      <c r="A1652" s="1"/>
      <c r="B1652" s="1"/>
      <c r="C1652" s="1"/>
      <c r="D1652" s="1"/>
      <c r="E1652" s="1" t="s">
        <v>797</v>
      </c>
      <c r="F1652" s="1" t="s">
        <v>6</v>
      </c>
      <c r="G1652" s="1" t="s">
        <v>1553</v>
      </c>
      <c r="H1652">
        <f t="shared" si="344"/>
        <v>14</v>
      </c>
      <c r="I1652">
        <f>IF(ISBLANK(A1652),I1651/1,LOOKUP(Sheet1!G1652,FIPS!A$3:A$55,FIPS!C$3:C$55))</f>
        <v>17</v>
      </c>
      <c r="J1652" t="b">
        <f t="shared" si="349"/>
        <v>0</v>
      </c>
      <c r="K1652" t="str">
        <f t="shared" si="343"/>
        <v/>
      </c>
      <c r="L1652" t="b">
        <f t="shared" si="350"/>
        <v>1</v>
      </c>
      <c r="M1652" t="str">
        <f t="shared" si="341"/>
        <v>St. Charles</v>
      </c>
      <c r="N1652">
        <f t="shared" si="345"/>
        <v>22</v>
      </c>
      <c r="O1652" t="b">
        <f t="shared" si="346"/>
        <v>0</v>
      </c>
      <c r="P1652" t="str">
        <f t="shared" si="347"/>
        <v/>
      </c>
      <c r="Q1652" t="str">
        <f t="shared" ca="1" si="348"/>
        <v/>
      </c>
      <c r="W1652">
        <v>66703</v>
      </c>
      <c r="Z1652" t="str">
        <f t="shared" si="342"/>
        <v/>
      </c>
    </row>
    <row r="1653" spans="1:26" x14ac:dyDescent="0.2">
      <c r="A1653" s="1"/>
      <c r="B1653" s="1"/>
      <c r="C1653" s="1"/>
      <c r="D1653" s="1"/>
      <c r="E1653" s="1" t="s">
        <v>633</v>
      </c>
      <c r="F1653" s="1" t="s">
        <v>70</v>
      </c>
      <c r="G1653" s="1" t="s">
        <v>1554</v>
      </c>
      <c r="H1653">
        <f t="shared" si="344"/>
        <v>14</v>
      </c>
      <c r="I1653">
        <f>IF(ISBLANK(A1653),I1652/1,LOOKUP(Sheet1!G1653,FIPS!A$3:A$55,FIPS!C$3:C$55))</f>
        <v>17</v>
      </c>
      <c r="J1653" t="b">
        <f t="shared" si="349"/>
        <v>0</v>
      </c>
      <c r="K1653" t="str">
        <f t="shared" si="343"/>
        <v/>
      </c>
      <c r="L1653" t="b">
        <f t="shared" si="350"/>
        <v>1</v>
      </c>
      <c r="M1653" t="str">
        <f t="shared" si="341"/>
        <v>Schaumburg village</v>
      </c>
      <c r="N1653">
        <f t="shared" si="345"/>
        <v>22</v>
      </c>
      <c r="O1653" t="b">
        <f t="shared" si="346"/>
        <v>0</v>
      </c>
      <c r="P1653" t="str">
        <f t="shared" si="347"/>
        <v/>
      </c>
      <c r="Q1653" t="str">
        <f t="shared" ca="1" si="348"/>
        <v/>
      </c>
      <c r="W1653">
        <v>68003</v>
      </c>
      <c r="Z1653" t="str">
        <f t="shared" si="342"/>
        <v/>
      </c>
    </row>
    <row r="1654" spans="1:26" x14ac:dyDescent="0.2">
      <c r="A1654" s="1"/>
      <c r="B1654" s="1"/>
      <c r="C1654" s="1"/>
      <c r="D1654" s="1"/>
      <c r="E1654" s="1" t="s">
        <v>745</v>
      </c>
      <c r="F1654" s="1" t="s">
        <v>6</v>
      </c>
      <c r="G1654" s="1" t="s">
        <v>1555</v>
      </c>
      <c r="H1654">
        <f t="shared" si="344"/>
        <v>14</v>
      </c>
      <c r="I1654">
        <f>IF(ISBLANK(A1654),I1653/1,LOOKUP(Sheet1!G1654,FIPS!A$3:A$55,FIPS!C$3:C$55))</f>
        <v>17</v>
      </c>
      <c r="J1654" t="b">
        <f t="shared" si="349"/>
        <v>0</v>
      </c>
      <c r="K1654" t="str">
        <f t="shared" si="343"/>
        <v/>
      </c>
      <c r="L1654" t="b">
        <f t="shared" si="350"/>
        <v>1</v>
      </c>
      <c r="M1654" t="str">
        <f t="shared" si="341"/>
        <v>Villa Park village</v>
      </c>
      <c r="N1654">
        <f t="shared" si="345"/>
        <v>22</v>
      </c>
      <c r="O1654" t="b">
        <f t="shared" si="346"/>
        <v>0</v>
      </c>
      <c r="P1654" t="str">
        <f t="shared" si="347"/>
        <v/>
      </c>
      <c r="Q1654" t="str">
        <f t="shared" ca="1" si="348"/>
        <v/>
      </c>
      <c r="W1654">
        <v>77993</v>
      </c>
      <c r="Z1654" t="str">
        <f t="shared" si="342"/>
        <v/>
      </c>
    </row>
    <row r="1655" spans="1:26" x14ac:dyDescent="0.2">
      <c r="A1655" s="1"/>
      <c r="B1655" s="1"/>
      <c r="C1655" s="1"/>
      <c r="D1655" s="1"/>
      <c r="E1655" s="1" t="s">
        <v>550</v>
      </c>
      <c r="F1655" s="1" t="s">
        <v>6</v>
      </c>
      <c r="G1655" s="1" t="s">
        <v>4740</v>
      </c>
      <c r="H1655">
        <f t="shared" si="344"/>
        <v>14</v>
      </c>
      <c r="I1655">
        <f>IF(ISBLANK(A1655),I1654/1,LOOKUP(Sheet1!G1655,FIPS!A$3:A$55,FIPS!C$3:C$55))</f>
        <v>17</v>
      </c>
      <c r="J1655" t="b">
        <f t="shared" si="349"/>
        <v>0</v>
      </c>
      <c r="K1655" t="str">
        <f t="shared" si="343"/>
        <v/>
      </c>
      <c r="L1655" t="b">
        <f t="shared" si="350"/>
        <v>1</v>
      </c>
      <c r="M1655" t="str">
        <f t="shared" si="341"/>
        <v>Warrenville</v>
      </c>
      <c r="N1655">
        <f t="shared" si="345"/>
        <v>22</v>
      </c>
      <c r="O1655" t="b">
        <f t="shared" si="346"/>
        <v>0</v>
      </c>
      <c r="P1655" t="str">
        <f t="shared" si="347"/>
        <v/>
      </c>
      <c r="Q1655" t="str">
        <f t="shared" ca="1" si="348"/>
        <v/>
      </c>
      <c r="W1655">
        <v>78929</v>
      </c>
      <c r="Z1655" t="str">
        <f t="shared" si="342"/>
        <v/>
      </c>
    </row>
    <row r="1656" spans="1:26" x14ac:dyDescent="0.2">
      <c r="A1656" s="1"/>
      <c r="B1656" s="1"/>
      <c r="C1656" s="1"/>
      <c r="D1656" s="1"/>
      <c r="E1656" s="1" t="s">
        <v>424</v>
      </c>
      <c r="F1656" s="1" t="s">
        <v>6</v>
      </c>
      <c r="G1656" s="1" t="s">
        <v>1556</v>
      </c>
      <c r="H1656">
        <f t="shared" si="344"/>
        <v>14</v>
      </c>
      <c r="I1656">
        <f>IF(ISBLANK(A1656),I1655/1,LOOKUP(Sheet1!G1656,FIPS!A$3:A$55,FIPS!C$3:C$55))</f>
        <v>17</v>
      </c>
      <c r="J1656" t="b">
        <f t="shared" si="349"/>
        <v>0</v>
      </c>
      <c r="K1656" t="str">
        <f t="shared" si="343"/>
        <v/>
      </c>
      <c r="L1656" t="b">
        <f t="shared" si="350"/>
        <v>1</v>
      </c>
      <c r="M1656" t="str">
        <f t="shared" si="341"/>
        <v>West Chicago</v>
      </c>
      <c r="N1656">
        <f t="shared" si="345"/>
        <v>22</v>
      </c>
      <c r="O1656" t="b">
        <f t="shared" si="346"/>
        <v>0</v>
      </c>
      <c r="P1656" t="str">
        <f t="shared" si="347"/>
        <v/>
      </c>
      <c r="Q1656" t="str">
        <f t="shared" ca="1" si="348"/>
        <v/>
      </c>
      <c r="W1656">
        <v>80060</v>
      </c>
      <c r="Z1656" t="str">
        <f t="shared" si="342"/>
        <v/>
      </c>
    </row>
    <row r="1657" spans="1:26" x14ac:dyDescent="0.2">
      <c r="A1657" s="1"/>
      <c r="B1657" s="1"/>
      <c r="C1657" s="1"/>
      <c r="D1657" s="1"/>
      <c r="E1657" s="1" t="s">
        <v>851</v>
      </c>
      <c r="F1657" s="1" t="s">
        <v>6</v>
      </c>
      <c r="G1657" s="1" t="s">
        <v>4741</v>
      </c>
      <c r="H1657">
        <f t="shared" si="344"/>
        <v>14</v>
      </c>
      <c r="I1657">
        <f>IF(ISBLANK(A1657),I1656/1,LOOKUP(Sheet1!G1657,FIPS!A$3:A$55,FIPS!C$3:C$55))</f>
        <v>17</v>
      </c>
      <c r="J1657" t="b">
        <f t="shared" si="349"/>
        <v>0</v>
      </c>
      <c r="K1657" t="str">
        <f t="shared" si="343"/>
        <v/>
      </c>
      <c r="L1657" t="b">
        <f t="shared" si="350"/>
        <v>1</v>
      </c>
      <c r="M1657" t="str">
        <f t="shared" si="341"/>
        <v>Westmont village</v>
      </c>
      <c r="N1657">
        <f t="shared" si="345"/>
        <v>22</v>
      </c>
      <c r="O1657" t="b">
        <f t="shared" si="346"/>
        <v>0</v>
      </c>
      <c r="P1657" t="str">
        <f t="shared" si="347"/>
        <v/>
      </c>
      <c r="Q1657" t="str">
        <f t="shared" ca="1" si="348"/>
        <v/>
      </c>
      <c r="W1657">
        <v>80645</v>
      </c>
      <c r="Z1657" t="str">
        <f t="shared" si="342"/>
        <v/>
      </c>
    </row>
    <row r="1658" spans="1:26" x14ac:dyDescent="0.2">
      <c r="A1658" s="1"/>
      <c r="B1658" s="1"/>
      <c r="C1658" s="1"/>
      <c r="D1658" s="1"/>
      <c r="E1658" s="1" t="s">
        <v>853</v>
      </c>
      <c r="F1658" s="1" t="s">
        <v>70</v>
      </c>
      <c r="G1658" s="1" t="s">
        <v>1557</v>
      </c>
      <c r="H1658">
        <f t="shared" si="344"/>
        <v>14</v>
      </c>
      <c r="I1658">
        <f>IF(ISBLANK(A1658),I1657/1,LOOKUP(Sheet1!G1658,FIPS!A$3:A$55,FIPS!C$3:C$55))</f>
        <v>17</v>
      </c>
      <c r="J1658" t="b">
        <f t="shared" si="349"/>
        <v>0</v>
      </c>
      <c r="K1658" t="str">
        <f t="shared" si="343"/>
        <v/>
      </c>
      <c r="L1658" t="b">
        <f t="shared" si="350"/>
        <v>1</v>
      </c>
      <c r="M1658" t="str">
        <f t="shared" si="341"/>
        <v>Wheaton</v>
      </c>
      <c r="N1658">
        <f t="shared" si="345"/>
        <v>22</v>
      </c>
      <c r="O1658" t="b">
        <f t="shared" si="346"/>
        <v>0</v>
      </c>
      <c r="P1658" t="str">
        <f t="shared" si="347"/>
        <v/>
      </c>
      <c r="Q1658" t="str">
        <f t="shared" ca="1" si="348"/>
        <v/>
      </c>
      <c r="W1658">
        <v>81048</v>
      </c>
      <c r="Z1658" t="str">
        <f t="shared" si="342"/>
        <v/>
      </c>
    </row>
    <row r="1659" spans="1:26" x14ac:dyDescent="0.2">
      <c r="A1659" s="1"/>
      <c r="B1659" s="1"/>
      <c r="C1659" s="1"/>
      <c r="D1659" s="1"/>
      <c r="E1659" s="1" t="s">
        <v>671</v>
      </c>
      <c r="F1659" s="1" t="s">
        <v>6</v>
      </c>
      <c r="G1659" s="1" t="s">
        <v>1558</v>
      </c>
      <c r="H1659">
        <f t="shared" ref="H1659:H1666" si="351">IF(ISBLANK(A1659),H1658/1,A1659)</f>
        <v>14</v>
      </c>
      <c r="I1659">
        <f>IF(ISBLANK(A1659),I1658/1,LOOKUP(Sheet1!G1659,FIPS!A$3:A$55,FIPS!C$3:C$55))</f>
        <v>17</v>
      </c>
      <c r="J1659" t="b">
        <f t="shared" si="349"/>
        <v>0</v>
      </c>
      <c r="K1659" t="str">
        <f t="shared" si="343"/>
        <v/>
      </c>
      <c r="L1659" t="b">
        <f t="shared" si="350"/>
        <v>1</v>
      </c>
      <c r="M1659" t="str">
        <f t="shared" si="341"/>
        <v>Wood Dale</v>
      </c>
      <c r="N1659">
        <f t="shared" ref="N1659:N1663" si="352">IF(ISBLANK(A1659),IF(ISBLANK(B1659),N1658,B1659/1),"")</f>
        <v>22</v>
      </c>
      <c r="O1659" t="b">
        <f t="shared" ref="O1659:O1663" si="353">AND(ISNUMBER(N1659),E1659="999",NOT(J1659))</f>
        <v>0</v>
      </c>
      <c r="P1659" t="str">
        <f t="shared" ref="P1659:P1663" si="354">IF(O1659,17-MATCH(N1659-1,N1641:N1658),"")</f>
        <v/>
      </c>
      <c r="Q1659" t="str">
        <f t="shared" ref="Q1659:Q1663" ca="1" si="355">IF(O1659,_xlfn.TEXTJOIN(",",TRUE,INDIRECT(_xlfn.CONCAT("E",(ROW()-P1659),":E",(ROW()-1)),TRUE)),"")</f>
        <v/>
      </c>
      <c r="W1659">
        <v>2985</v>
      </c>
      <c r="Z1659" t="str">
        <f t="shared" si="342"/>
        <v/>
      </c>
    </row>
    <row r="1660" spans="1:26" x14ac:dyDescent="0.2">
      <c r="A1660" s="1"/>
      <c r="B1660" s="1"/>
      <c r="C1660" s="1"/>
      <c r="D1660" s="1"/>
      <c r="E1660" s="1" t="s">
        <v>711</v>
      </c>
      <c r="F1660" s="1" t="s">
        <v>35</v>
      </c>
      <c r="G1660" s="1" t="s">
        <v>1559</v>
      </c>
      <c r="H1660">
        <f t="shared" si="351"/>
        <v>14</v>
      </c>
      <c r="I1660">
        <f>IF(ISBLANK(A1660),I1659/1,LOOKUP(Sheet1!G1660,FIPS!A$3:A$55,FIPS!C$3:C$55))</f>
        <v>17</v>
      </c>
      <c r="J1660" t="b">
        <f t="shared" si="349"/>
        <v>0</v>
      </c>
      <c r="K1660" t="str">
        <f t="shared" si="343"/>
        <v/>
      </c>
      <c r="L1660" t="b">
        <f t="shared" si="350"/>
        <v>1</v>
      </c>
      <c r="M1660" t="str">
        <f t="shared" si="341"/>
        <v>Woodridge Village</v>
      </c>
      <c r="N1660">
        <f t="shared" si="352"/>
        <v>22</v>
      </c>
      <c r="O1660" t="b">
        <f t="shared" si="353"/>
        <v>0</v>
      </c>
      <c r="P1660" t="str">
        <f t="shared" si="354"/>
        <v/>
      </c>
      <c r="Q1660" t="str">
        <f t="shared" ca="1" si="355"/>
        <v/>
      </c>
      <c r="W1660">
        <v>3245</v>
      </c>
      <c r="Z1660" t="str">
        <f t="shared" si="342"/>
        <v/>
      </c>
    </row>
    <row r="1661" spans="1:26" x14ac:dyDescent="0.2">
      <c r="A1661" s="1"/>
      <c r="B1661" s="1"/>
      <c r="C1661" s="1"/>
      <c r="D1661" s="1"/>
      <c r="E1661" s="1" t="s">
        <v>8</v>
      </c>
      <c r="F1661" s="1" t="s">
        <v>9</v>
      </c>
      <c r="G1661" s="1" t="s">
        <v>10</v>
      </c>
      <c r="H1661">
        <f t="shared" si="351"/>
        <v>14</v>
      </c>
      <c r="I1661">
        <f>IF(ISBLANK(A1661),I1660/1,LOOKUP(Sheet1!G1661,FIPS!A$3:A$55,FIPS!C$3:C$55))</f>
        <v>17</v>
      </c>
      <c r="J1661" t="b">
        <f t="shared" si="349"/>
        <v>0</v>
      </c>
      <c r="K1661" t="str">
        <f t="shared" si="343"/>
        <v/>
      </c>
      <c r="L1661" t="b">
        <f t="shared" si="350"/>
        <v>0</v>
      </c>
      <c r="M1661" t="str">
        <f t="shared" si="341"/>
        <v/>
      </c>
      <c r="N1661">
        <f t="shared" si="352"/>
        <v>22</v>
      </c>
      <c r="O1661" t="b">
        <f t="shared" si="353"/>
        <v>1</v>
      </c>
      <c r="P1661">
        <v>30</v>
      </c>
      <c r="Q1661" t="str">
        <f t="shared" ca="1" si="355"/>
        <v>001,006,007,008,012,014,017,028,034,044,051,05a,059,069,070,074,080,096,097,116,147,149,150,162,163,167,169,170,174,175</v>
      </c>
      <c r="W1661">
        <v>99999</v>
      </c>
      <c r="Z1661" t="str">
        <f t="shared" si="342"/>
        <v/>
      </c>
    </row>
    <row r="1662" spans="1:26" x14ac:dyDescent="0.2">
      <c r="A1662" s="1"/>
      <c r="B1662" s="1" t="s">
        <v>67</v>
      </c>
      <c r="C1662" s="1" t="s">
        <v>17</v>
      </c>
      <c r="D1662" s="1" t="s">
        <v>18</v>
      </c>
      <c r="E1662" s="1" t="s">
        <v>8</v>
      </c>
      <c r="F1662" s="1" t="s">
        <v>9</v>
      </c>
      <c r="G1662" s="1" t="s">
        <v>1560</v>
      </c>
      <c r="H1662">
        <f t="shared" si="351"/>
        <v>14</v>
      </c>
      <c r="I1662">
        <f>IF(ISBLANK(A1662),I1661/1,LOOKUP(Sheet1!G1662,FIPS!A$3:A$55,FIPS!C$3:C$55))</f>
        <v>17</v>
      </c>
      <c r="J1662" t="b">
        <f t="shared" si="349"/>
        <v>1</v>
      </c>
      <c r="K1662" t="str">
        <f t="shared" si="343"/>
        <v>Edgar</v>
      </c>
      <c r="L1662" t="b">
        <f t="shared" si="350"/>
        <v>0</v>
      </c>
      <c r="M1662" t="str">
        <f t="shared" ref="M1662:M1725" si="356">IF(L1662,IF(ISERR(FIND(",",G1662)),TRIM(G1662),TRIM(LEFT(G1662,FIND(",",G1662)-1))),"")</f>
        <v/>
      </c>
      <c r="N1662">
        <f t="shared" si="352"/>
        <v>23</v>
      </c>
      <c r="O1662" t="b">
        <f t="shared" si="353"/>
        <v>0</v>
      </c>
      <c r="P1662" t="str">
        <f t="shared" si="354"/>
        <v/>
      </c>
      <c r="Q1662" t="str">
        <f t="shared" ca="1" si="355"/>
        <v/>
      </c>
      <c r="T1662">
        <v>45</v>
      </c>
      <c r="U1662">
        <v>6</v>
      </c>
      <c r="V1662">
        <v>0</v>
      </c>
      <c r="Z1662" t="str">
        <f t="shared" si="342"/>
        <v/>
      </c>
    </row>
    <row r="1663" spans="1:26" x14ac:dyDescent="0.2">
      <c r="A1663" s="1"/>
      <c r="B1663" s="1" t="s">
        <v>37</v>
      </c>
      <c r="C1663" s="1" t="s">
        <v>17</v>
      </c>
      <c r="D1663" s="1" t="s">
        <v>18</v>
      </c>
      <c r="E1663" s="1" t="s">
        <v>8</v>
      </c>
      <c r="F1663" s="1" t="s">
        <v>9</v>
      </c>
      <c r="G1663" s="1" t="s">
        <v>1561</v>
      </c>
      <c r="H1663">
        <f t="shared" si="351"/>
        <v>14</v>
      </c>
      <c r="I1663">
        <f>IF(ISBLANK(A1663),I1662/1,LOOKUP(Sheet1!G1663,FIPS!A$3:A$55,FIPS!C$3:C$55))</f>
        <v>17</v>
      </c>
      <c r="J1663" t="b">
        <f t="shared" si="349"/>
        <v>1</v>
      </c>
      <c r="K1663" t="str">
        <f t="shared" si="343"/>
        <v>Edwards</v>
      </c>
      <c r="L1663" t="b">
        <f t="shared" si="350"/>
        <v>0</v>
      </c>
      <c r="M1663" t="str">
        <f t="shared" si="356"/>
        <v/>
      </c>
      <c r="N1663">
        <f t="shared" si="352"/>
        <v>24</v>
      </c>
      <c r="O1663" t="b">
        <f t="shared" si="353"/>
        <v>0</v>
      </c>
      <c r="P1663" t="str">
        <f t="shared" si="354"/>
        <v/>
      </c>
      <c r="Q1663" t="str">
        <f t="shared" ca="1" si="355"/>
        <v/>
      </c>
      <c r="T1663">
        <v>47</v>
      </c>
      <c r="U1663">
        <v>6</v>
      </c>
      <c r="V1663">
        <v>0</v>
      </c>
      <c r="Z1663" t="str">
        <f t="shared" si="342"/>
        <v/>
      </c>
    </row>
    <row r="1664" spans="1:26" x14ac:dyDescent="0.2">
      <c r="A1664" s="1"/>
      <c r="B1664" s="1" t="s">
        <v>77</v>
      </c>
      <c r="C1664" s="1" t="s">
        <v>17</v>
      </c>
      <c r="D1664" s="1" t="s">
        <v>18</v>
      </c>
      <c r="E1664" s="1"/>
      <c r="F1664" s="1"/>
      <c r="G1664" s="1" t="s">
        <v>1280</v>
      </c>
      <c r="H1664">
        <f t="shared" si="351"/>
        <v>14</v>
      </c>
      <c r="I1664">
        <f>IF(ISBLANK(A1664),I1663/1,LOOKUP(Sheet1!G1664,FIPS!A$3:A$55,FIPS!C$3:C$55))</f>
        <v>17</v>
      </c>
      <c r="J1664" t="b">
        <f t="shared" si="349"/>
        <v>1</v>
      </c>
      <c r="K1664" t="str">
        <f t="shared" si="343"/>
        <v>Effingham</v>
      </c>
      <c r="L1664" t="b">
        <f t="shared" si="350"/>
        <v>0</v>
      </c>
      <c r="M1664" t="str">
        <f t="shared" si="356"/>
        <v/>
      </c>
      <c r="N1664">
        <f t="shared" si="345"/>
        <v>25</v>
      </c>
      <c r="O1664" t="b">
        <f t="shared" si="346"/>
        <v>0</v>
      </c>
      <c r="P1664" t="str">
        <f t="shared" ref="P1664:P1676" si="357">IF(O1664,17-MATCH(N1664-1,N1647:N1663),"")</f>
        <v/>
      </c>
      <c r="Q1664" t="str">
        <f t="shared" ca="1" si="348"/>
        <v/>
      </c>
      <c r="T1664">
        <v>49</v>
      </c>
      <c r="U1664">
        <v>5</v>
      </c>
      <c r="V1664">
        <v>0</v>
      </c>
      <c r="Z1664" t="str">
        <f t="shared" si="342"/>
        <v/>
      </c>
    </row>
    <row r="1665" spans="1:26" x14ac:dyDescent="0.2">
      <c r="A1665" s="1"/>
      <c r="B1665" s="1"/>
      <c r="C1665" s="1"/>
      <c r="D1665" s="1"/>
      <c r="E1665" s="1" t="s">
        <v>167</v>
      </c>
      <c r="F1665" s="1" t="s">
        <v>6</v>
      </c>
      <c r="G1665" s="1" t="s">
        <v>1280</v>
      </c>
      <c r="H1665">
        <f t="shared" si="351"/>
        <v>14</v>
      </c>
      <c r="I1665">
        <f>IF(ISBLANK(A1665),I1664/1,LOOKUP(Sheet1!G1665,FIPS!A$3:A$55,FIPS!C$3:C$55))</f>
        <v>17</v>
      </c>
      <c r="J1665" t="b">
        <f t="shared" si="349"/>
        <v>0</v>
      </c>
      <c r="K1665" t="str">
        <f t="shared" si="343"/>
        <v/>
      </c>
      <c r="L1665" t="b">
        <f t="shared" si="350"/>
        <v>1</v>
      </c>
      <c r="M1665" t="str">
        <f t="shared" si="356"/>
        <v>Effingham</v>
      </c>
      <c r="N1665">
        <f t="shared" si="345"/>
        <v>25</v>
      </c>
      <c r="O1665" t="b">
        <f t="shared" si="346"/>
        <v>0</v>
      </c>
      <c r="P1665" t="str">
        <f t="shared" si="357"/>
        <v/>
      </c>
      <c r="Q1665" t="str">
        <f t="shared" ca="1" si="348"/>
        <v/>
      </c>
      <c r="W1665">
        <v>22736</v>
      </c>
      <c r="Z1665" t="str">
        <f t="shared" si="342"/>
        <v/>
      </c>
    </row>
    <row r="1666" spans="1:26" x14ac:dyDescent="0.2">
      <c r="A1666" s="1"/>
      <c r="B1666" s="1"/>
      <c r="C1666" s="1"/>
      <c r="D1666" s="1"/>
      <c r="E1666" s="1" t="s">
        <v>8</v>
      </c>
      <c r="F1666" s="1" t="s">
        <v>9</v>
      </c>
      <c r="G1666" s="1" t="s">
        <v>10</v>
      </c>
      <c r="H1666">
        <f t="shared" si="351"/>
        <v>14</v>
      </c>
      <c r="I1666">
        <f>IF(ISBLANK(A1666),I1665/1,LOOKUP(Sheet1!G1666,FIPS!A$3:A$55,FIPS!C$3:C$55))</f>
        <v>17</v>
      </c>
      <c r="J1666" t="b">
        <f t="shared" si="349"/>
        <v>0</v>
      </c>
      <c r="K1666" t="str">
        <f t="shared" si="343"/>
        <v/>
      </c>
      <c r="L1666" t="b">
        <f t="shared" si="350"/>
        <v>0</v>
      </c>
      <c r="M1666" t="str">
        <f t="shared" si="356"/>
        <v/>
      </c>
      <c r="N1666">
        <f t="shared" si="345"/>
        <v>25</v>
      </c>
      <c r="O1666" t="b">
        <f t="shared" si="346"/>
        <v>1</v>
      </c>
      <c r="P1666">
        <f t="shared" si="357"/>
        <v>2</v>
      </c>
      <c r="Q1666" t="str">
        <f t="shared" ca="1" si="348"/>
        <v>056</v>
      </c>
      <c r="W1666">
        <v>99999</v>
      </c>
      <c r="Z1666" t="str">
        <f t="shared" ref="Z1666:Z1729" si="358">IF(J1666,IF(T1666&gt;0,"",FALSE),IF(T1666&gt;0,TRUE,""))</f>
        <v/>
      </c>
    </row>
    <row r="1667" spans="1:26" x14ac:dyDescent="0.2">
      <c r="A1667" s="1"/>
      <c r="B1667" s="1" t="s">
        <v>80</v>
      </c>
      <c r="C1667" s="1" t="s">
        <v>17</v>
      </c>
      <c r="D1667" s="1" t="s">
        <v>18</v>
      </c>
      <c r="E1667" s="1" t="s">
        <v>8</v>
      </c>
      <c r="F1667" s="1" t="s">
        <v>9</v>
      </c>
      <c r="G1667" s="1" t="s">
        <v>89</v>
      </c>
      <c r="H1667">
        <f t="shared" ref="H1667:H1698" si="359">IF(ISBLANK(A1667),H1666/1,A1667)</f>
        <v>14</v>
      </c>
      <c r="I1667">
        <f>IF(ISBLANK(A1667),I1666/1,LOOKUP(Sheet1!G1667,FIPS!A$3:A$55,FIPS!C$3:C$55))</f>
        <v>17</v>
      </c>
      <c r="J1667" t="b">
        <f t="shared" si="349"/>
        <v>1</v>
      </c>
      <c r="K1667" t="str">
        <f t="shared" ref="K1667:K1730" si="360">IF(J1667,TRIM(G1667),"")</f>
        <v>Fayette</v>
      </c>
      <c r="L1667" t="b">
        <f t="shared" si="350"/>
        <v>0</v>
      </c>
      <c r="M1667" t="str">
        <f t="shared" si="356"/>
        <v/>
      </c>
      <c r="N1667">
        <f t="shared" si="345"/>
        <v>26</v>
      </c>
      <c r="O1667" t="b">
        <f t="shared" si="346"/>
        <v>0</v>
      </c>
      <c r="P1667" t="str">
        <f t="shared" si="357"/>
        <v/>
      </c>
      <c r="Q1667" t="str">
        <f t="shared" ca="1" si="348"/>
        <v/>
      </c>
      <c r="T1667">
        <v>51</v>
      </c>
      <c r="U1667">
        <v>6</v>
      </c>
      <c r="V1667">
        <v>0</v>
      </c>
      <c r="Z1667" t="str">
        <f t="shared" si="358"/>
        <v/>
      </c>
    </row>
    <row r="1668" spans="1:26" x14ac:dyDescent="0.2">
      <c r="A1668" s="1"/>
      <c r="B1668" s="1" t="s">
        <v>82</v>
      </c>
      <c r="C1668" s="1" t="s">
        <v>17</v>
      </c>
      <c r="D1668" s="1" t="s">
        <v>18</v>
      </c>
      <c r="E1668" s="1" t="s">
        <v>8</v>
      </c>
      <c r="F1668" s="1" t="s">
        <v>9</v>
      </c>
      <c r="G1668" s="1" t="s">
        <v>1562</v>
      </c>
      <c r="H1668">
        <f t="shared" si="359"/>
        <v>14</v>
      </c>
      <c r="I1668">
        <f>IF(ISBLANK(A1668),I1667/1,LOOKUP(Sheet1!G1668,FIPS!A$3:A$55,FIPS!C$3:C$55))</f>
        <v>17</v>
      </c>
      <c r="J1668" t="b">
        <f t="shared" si="349"/>
        <v>1</v>
      </c>
      <c r="K1668" t="str">
        <f t="shared" si="360"/>
        <v>Ford</v>
      </c>
      <c r="L1668" t="b">
        <f t="shared" si="350"/>
        <v>0</v>
      </c>
      <c r="M1668" t="str">
        <f t="shared" si="356"/>
        <v/>
      </c>
      <c r="N1668">
        <f t="shared" si="345"/>
        <v>27</v>
      </c>
      <c r="O1668" t="b">
        <f t="shared" si="346"/>
        <v>0</v>
      </c>
      <c r="P1668" t="str">
        <f t="shared" si="357"/>
        <v/>
      </c>
      <c r="Q1668" t="str">
        <f t="shared" ca="1" si="348"/>
        <v/>
      </c>
      <c r="T1668">
        <v>53</v>
      </c>
      <c r="U1668">
        <v>6</v>
      </c>
      <c r="V1668">
        <v>0</v>
      </c>
      <c r="Z1668" t="str">
        <f t="shared" si="358"/>
        <v/>
      </c>
    </row>
    <row r="1669" spans="1:26" x14ac:dyDescent="0.2">
      <c r="A1669" s="1"/>
      <c r="B1669" s="1" t="s">
        <v>84</v>
      </c>
      <c r="C1669" s="1" t="s">
        <v>17</v>
      </c>
      <c r="D1669" s="1" t="s">
        <v>18</v>
      </c>
      <c r="E1669" s="1" t="s">
        <v>8</v>
      </c>
      <c r="F1669" s="1" t="s">
        <v>9</v>
      </c>
      <c r="G1669" s="1" t="s">
        <v>91</v>
      </c>
      <c r="H1669">
        <f t="shared" si="359"/>
        <v>14</v>
      </c>
      <c r="I1669">
        <f>IF(ISBLANK(A1669),I1668/1,LOOKUP(Sheet1!G1669,FIPS!A$3:A$55,FIPS!C$3:C$55))</f>
        <v>17</v>
      </c>
      <c r="J1669" t="b">
        <f t="shared" si="349"/>
        <v>1</v>
      </c>
      <c r="K1669" t="str">
        <f t="shared" si="360"/>
        <v>Franklin</v>
      </c>
      <c r="L1669" t="b">
        <f t="shared" si="350"/>
        <v>0</v>
      </c>
      <c r="M1669" t="str">
        <f t="shared" si="356"/>
        <v/>
      </c>
      <c r="N1669">
        <f t="shared" si="345"/>
        <v>28</v>
      </c>
      <c r="O1669" t="b">
        <f t="shared" si="346"/>
        <v>0</v>
      </c>
      <c r="P1669" t="str">
        <f t="shared" si="357"/>
        <v/>
      </c>
      <c r="Q1669" t="str">
        <f t="shared" ca="1" si="348"/>
        <v/>
      </c>
      <c r="T1669">
        <v>55</v>
      </c>
      <c r="U1669">
        <v>5</v>
      </c>
      <c r="V1669">
        <v>0</v>
      </c>
      <c r="Z1669" t="str">
        <f t="shared" si="358"/>
        <v/>
      </c>
    </row>
    <row r="1670" spans="1:26" x14ac:dyDescent="0.2">
      <c r="A1670" s="1"/>
      <c r="B1670" s="1" t="s">
        <v>88</v>
      </c>
      <c r="C1670" s="1" t="s">
        <v>17</v>
      </c>
      <c r="D1670" s="1" t="s">
        <v>18</v>
      </c>
      <c r="E1670" s="1"/>
      <c r="F1670" s="1"/>
      <c r="G1670" s="1" t="s">
        <v>314</v>
      </c>
      <c r="H1670">
        <f t="shared" si="359"/>
        <v>14</v>
      </c>
      <c r="I1670">
        <f>IF(ISBLANK(A1670),I1669/1,LOOKUP(Sheet1!G1670,FIPS!A$3:A$55,FIPS!C$3:C$55))</f>
        <v>17</v>
      </c>
      <c r="J1670" t="b">
        <f t="shared" si="349"/>
        <v>1</v>
      </c>
      <c r="K1670" t="str">
        <f t="shared" si="360"/>
        <v>Fulton</v>
      </c>
      <c r="L1670" t="b">
        <f t="shared" si="350"/>
        <v>0</v>
      </c>
      <c r="M1670" t="str">
        <f t="shared" si="356"/>
        <v/>
      </c>
      <c r="N1670">
        <f t="shared" si="345"/>
        <v>29</v>
      </c>
      <c r="O1670" t="b">
        <f t="shared" si="346"/>
        <v>0</v>
      </c>
      <c r="P1670" t="str">
        <f t="shared" si="357"/>
        <v/>
      </c>
      <c r="Q1670" t="str">
        <f t="shared" ca="1" si="348"/>
        <v/>
      </c>
      <c r="T1670">
        <v>57</v>
      </c>
      <c r="U1670">
        <v>5</v>
      </c>
      <c r="V1670">
        <v>0</v>
      </c>
      <c r="Z1670" t="str">
        <f t="shared" si="358"/>
        <v/>
      </c>
    </row>
    <row r="1671" spans="1:26" x14ac:dyDescent="0.2">
      <c r="A1671" s="1"/>
      <c r="B1671" s="1"/>
      <c r="C1671" s="1"/>
      <c r="D1671" s="1"/>
      <c r="E1671" s="1" t="s">
        <v>80</v>
      </c>
      <c r="F1671" s="1" t="s">
        <v>6</v>
      </c>
      <c r="G1671" s="1" t="s">
        <v>1563</v>
      </c>
      <c r="H1671">
        <f t="shared" si="359"/>
        <v>14</v>
      </c>
      <c r="I1671">
        <f>IF(ISBLANK(A1671),I1670/1,LOOKUP(Sheet1!G1671,FIPS!A$3:A$55,FIPS!C$3:C$55))</f>
        <v>17</v>
      </c>
      <c r="J1671" t="b">
        <f t="shared" si="349"/>
        <v>0</v>
      </c>
      <c r="K1671" t="str">
        <f t="shared" si="360"/>
        <v/>
      </c>
      <c r="L1671" t="b">
        <f t="shared" si="350"/>
        <v>1</v>
      </c>
      <c r="M1671" t="str">
        <f t="shared" si="356"/>
        <v>Canton</v>
      </c>
      <c r="N1671">
        <f t="shared" si="345"/>
        <v>29</v>
      </c>
      <c r="O1671" t="b">
        <f t="shared" si="346"/>
        <v>0</v>
      </c>
      <c r="P1671" t="str">
        <f t="shared" si="357"/>
        <v/>
      </c>
      <c r="Q1671" t="str">
        <f t="shared" ca="1" si="348"/>
        <v/>
      </c>
      <c r="W1671">
        <v>11007</v>
      </c>
      <c r="Z1671" t="str">
        <f t="shared" si="358"/>
        <v/>
      </c>
    </row>
    <row r="1672" spans="1:26" x14ac:dyDescent="0.2">
      <c r="A1672" s="1"/>
      <c r="B1672" s="1"/>
      <c r="C1672" s="1"/>
      <c r="D1672" s="1"/>
      <c r="E1672" s="1" t="s">
        <v>8</v>
      </c>
      <c r="F1672" s="1" t="s">
        <v>9</v>
      </c>
      <c r="G1672" s="1" t="s">
        <v>10</v>
      </c>
      <c r="H1672">
        <f t="shared" si="359"/>
        <v>14</v>
      </c>
      <c r="I1672">
        <f>IF(ISBLANK(A1672),I1671/1,LOOKUP(Sheet1!G1672,FIPS!A$3:A$55,FIPS!C$3:C$55))</f>
        <v>17</v>
      </c>
      <c r="J1672" t="b">
        <f t="shared" si="349"/>
        <v>0</v>
      </c>
      <c r="K1672" t="str">
        <f t="shared" si="360"/>
        <v/>
      </c>
      <c r="L1672" t="b">
        <f t="shared" si="350"/>
        <v>0</v>
      </c>
      <c r="M1672" t="str">
        <f t="shared" si="356"/>
        <v/>
      </c>
      <c r="N1672">
        <f t="shared" si="345"/>
        <v>29</v>
      </c>
      <c r="O1672" t="b">
        <f t="shared" si="346"/>
        <v>1</v>
      </c>
      <c r="P1672">
        <f t="shared" si="357"/>
        <v>2</v>
      </c>
      <c r="Q1672" t="str">
        <f t="shared" ca="1" si="348"/>
        <v>026</v>
      </c>
      <c r="W1672">
        <v>99999</v>
      </c>
      <c r="Z1672" t="str">
        <f t="shared" si="358"/>
        <v/>
      </c>
    </row>
    <row r="1673" spans="1:26" x14ac:dyDescent="0.2">
      <c r="A1673" s="1"/>
      <c r="B1673" s="1" t="s">
        <v>90</v>
      </c>
      <c r="C1673" s="1" t="s">
        <v>17</v>
      </c>
      <c r="D1673" s="1" t="s">
        <v>18</v>
      </c>
      <c r="E1673" s="1" t="s">
        <v>8</v>
      </c>
      <c r="F1673" s="1" t="s">
        <v>9</v>
      </c>
      <c r="G1673" s="1" t="s">
        <v>1564</v>
      </c>
      <c r="H1673">
        <f t="shared" si="359"/>
        <v>14</v>
      </c>
      <c r="I1673">
        <f>IF(ISBLANK(A1673),I1672/1,LOOKUP(Sheet1!G1673,FIPS!A$3:A$55,FIPS!C$3:C$55))</f>
        <v>17</v>
      </c>
      <c r="J1673" t="b">
        <f t="shared" si="349"/>
        <v>1</v>
      </c>
      <c r="K1673" t="str">
        <f t="shared" si="360"/>
        <v>Gallatin</v>
      </c>
      <c r="L1673" t="b">
        <f t="shared" si="350"/>
        <v>0</v>
      </c>
      <c r="M1673" t="str">
        <f t="shared" si="356"/>
        <v/>
      </c>
      <c r="N1673">
        <f t="shared" si="345"/>
        <v>30</v>
      </c>
      <c r="O1673" t="b">
        <f t="shared" si="346"/>
        <v>0</v>
      </c>
      <c r="P1673" t="str">
        <f t="shared" si="357"/>
        <v/>
      </c>
      <c r="Q1673" t="str">
        <f t="shared" ca="1" si="348"/>
        <v/>
      </c>
      <c r="T1673">
        <v>59</v>
      </c>
      <c r="U1673">
        <v>6</v>
      </c>
      <c r="V1673">
        <v>0</v>
      </c>
      <c r="Z1673" t="str">
        <f t="shared" si="358"/>
        <v/>
      </c>
    </row>
    <row r="1674" spans="1:26" x14ac:dyDescent="0.2">
      <c r="A1674" s="1"/>
      <c r="B1674" s="1" t="s">
        <v>92</v>
      </c>
      <c r="C1674" s="1" t="s">
        <v>17</v>
      </c>
      <c r="D1674" s="1" t="s">
        <v>18</v>
      </c>
      <c r="E1674" s="1" t="s">
        <v>8</v>
      </c>
      <c r="F1674" s="1" t="s">
        <v>9</v>
      </c>
      <c r="G1674" s="1" t="s">
        <v>94</v>
      </c>
      <c r="H1674">
        <f t="shared" si="359"/>
        <v>14</v>
      </c>
      <c r="I1674">
        <f>IF(ISBLANK(A1674),I1673/1,LOOKUP(Sheet1!G1674,FIPS!A$3:A$55,FIPS!C$3:C$55))</f>
        <v>17</v>
      </c>
      <c r="J1674" t="b">
        <f t="shared" si="349"/>
        <v>1</v>
      </c>
      <c r="K1674" t="str">
        <f t="shared" si="360"/>
        <v>Greene</v>
      </c>
      <c r="L1674" t="b">
        <f t="shared" si="350"/>
        <v>0</v>
      </c>
      <c r="M1674" t="str">
        <f t="shared" si="356"/>
        <v/>
      </c>
      <c r="N1674">
        <f t="shared" si="345"/>
        <v>31</v>
      </c>
      <c r="O1674" t="b">
        <f t="shared" si="346"/>
        <v>0</v>
      </c>
      <c r="P1674" t="str">
        <f t="shared" si="357"/>
        <v/>
      </c>
      <c r="Q1674" t="str">
        <f t="shared" ca="1" si="348"/>
        <v/>
      </c>
      <c r="T1674">
        <v>61</v>
      </c>
      <c r="U1674">
        <v>6</v>
      </c>
      <c r="V1674">
        <v>0</v>
      </c>
      <c r="Z1674" t="str">
        <f t="shared" si="358"/>
        <v/>
      </c>
    </row>
    <row r="1675" spans="1:26" x14ac:dyDescent="0.2">
      <c r="A1675" s="1"/>
      <c r="B1675" s="1" t="s">
        <v>25</v>
      </c>
      <c r="C1675" s="1" t="s">
        <v>164</v>
      </c>
      <c r="D1675" s="1" t="s">
        <v>26</v>
      </c>
      <c r="E1675" s="1"/>
      <c r="F1675" s="1"/>
      <c r="G1675" s="1" t="s">
        <v>1565</v>
      </c>
      <c r="H1675">
        <f t="shared" si="359"/>
        <v>14</v>
      </c>
      <c r="I1675">
        <f>IF(ISBLANK(A1675),I1674/1,LOOKUP(Sheet1!G1675,FIPS!A$3:A$55,FIPS!C$3:C$55))</f>
        <v>17</v>
      </c>
      <c r="J1675" t="b">
        <f t="shared" si="349"/>
        <v>1</v>
      </c>
      <c r="K1675" t="str">
        <f t="shared" si="360"/>
        <v>Grundy</v>
      </c>
      <c r="L1675" t="b">
        <f t="shared" si="350"/>
        <v>0</v>
      </c>
      <c r="M1675" t="str">
        <f t="shared" si="356"/>
        <v/>
      </c>
      <c r="N1675">
        <f t="shared" si="345"/>
        <v>32</v>
      </c>
      <c r="O1675" t="b">
        <f t="shared" si="346"/>
        <v>0</v>
      </c>
      <c r="P1675" t="str">
        <f t="shared" si="357"/>
        <v/>
      </c>
      <c r="Q1675" t="str">
        <f t="shared" ca="1" si="348"/>
        <v/>
      </c>
      <c r="T1675">
        <v>63</v>
      </c>
      <c r="U1675">
        <v>5</v>
      </c>
      <c r="V1675">
        <v>1600</v>
      </c>
      <c r="Z1675" t="str">
        <f t="shared" si="358"/>
        <v/>
      </c>
    </row>
    <row r="1676" spans="1:26" x14ac:dyDescent="0.2">
      <c r="A1676" s="1"/>
      <c r="B1676" s="1"/>
      <c r="C1676" s="1"/>
      <c r="D1676" s="1"/>
      <c r="E1676" s="1" t="s">
        <v>728</v>
      </c>
      <c r="F1676" s="1" t="s">
        <v>6</v>
      </c>
      <c r="G1676" s="1" t="s">
        <v>1566</v>
      </c>
      <c r="H1676">
        <f t="shared" si="359"/>
        <v>14</v>
      </c>
      <c r="I1676">
        <f>IF(ISBLANK(A1676),I1675/1,LOOKUP(Sheet1!G1676,FIPS!A$3:A$55,FIPS!C$3:C$55))</f>
        <v>17</v>
      </c>
      <c r="J1676" t="b">
        <f t="shared" si="349"/>
        <v>0</v>
      </c>
      <c r="K1676" t="str">
        <f t="shared" si="360"/>
        <v/>
      </c>
      <c r="L1676" t="b">
        <f t="shared" si="350"/>
        <v>1</v>
      </c>
      <c r="M1676" t="str">
        <f t="shared" si="356"/>
        <v>Morris</v>
      </c>
      <c r="N1676">
        <f t="shared" si="345"/>
        <v>32</v>
      </c>
      <c r="O1676" t="b">
        <f t="shared" si="346"/>
        <v>0</v>
      </c>
      <c r="P1676" t="str">
        <f t="shared" si="357"/>
        <v/>
      </c>
      <c r="Q1676" t="str">
        <f t="shared" ca="1" si="348"/>
        <v/>
      </c>
      <c r="W1676">
        <v>50491</v>
      </c>
      <c r="Z1676" t="str">
        <f t="shared" si="358"/>
        <v/>
      </c>
    </row>
    <row r="1677" spans="1:26" x14ac:dyDescent="0.2">
      <c r="A1677" s="1"/>
      <c r="B1677" s="1"/>
      <c r="C1677" s="1"/>
      <c r="D1677" s="1"/>
      <c r="E1677" s="1" t="s">
        <v>8</v>
      </c>
      <c r="F1677" s="1" t="s">
        <v>9</v>
      </c>
      <c r="G1677" s="1" t="s">
        <v>10</v>
      </c>
      <c r="H1677">
        <f t="shared" si="359"/>
        <v>14</v>
      </c>
      <c r="I1677">
        <f>IF(ISBLANK(A1677),I1676/1,LOOKUP(Sheet1!G1677,FIPS!A$3:A$55,FIPS!C$3:C$55))</f>
        <v>17</v>
      </c>
      <c r="J1677" t="b">
        <f t="shared" si="349"/>
        <v>0</v>
      </c>
      <c r="K1677" t="str">
        <f t="shared" si="360"/>
        <v/>
      </c>
      <c r="L1677" t="b">
        <f t="shared" si="350"/>
        <v>0</v>
      </c>
      <c r="M1677" t="str">
        <f t="shared" si="356"/>
        <v/>
      </c>
      <c r="N1677">
        <f t="shared" si="345"/>
        <v>32</v>
      </c>
      <c r="O1677" t="b">
        <f t="shared" si="346"/>
        <v>1</v>
      </c>
      <c r="P1677">
        <f t="shared" si="347"/>
        <v>1</v>
      </c>
      <c r="Q1677" t="str">
        <f t="shared" ca="1" si="348"/>
        <v>110</v>
      </c>
      <c r="W1677">
        <v>99999</v>
      </c>
      <c r="Z1677" t="str">
        <f t="shared" si="358"/>
        <v/>
      </c>
    </row>
    <row r="1678" spans="1:26" x14ac:dyDescent="0.2">
      <c r="A1678" s="1"/>
      <c r="B1678" s="1" t="s">
        <v>72</v>
      </c>
      <c r="C1678" s="1" t="s">
        <v>17</v>
      </c>
      <c r="D1678" s="1" t="s">
        <v>18</v>
      </c>
      <c r="E1678" s="1" t="s">
        <v>8</v>
      </c>
      <c r="F1678" s="1" t="s">
        <v>9</v>
      </c>
      <c r="G1678" s="1" t="s">
        <v>1136</v>
      </c>
      <c r="H1678">
        <f t="shared" si="359"/>
        <v>14</v>
      </c>
      <c r="I1678">
        <f>IF(ISBLANK(A1678),I1677/1,LOOKUP(Sheet1!G1678,FIPS!A$3:A$55,FIPS!C$3:C$55))</f>
        <v>17</v>
      </c>
      <c r="J1678" t="b">
        <f t="shared" si="349"/>
        <v>1</v>
      </c>
      <c r="K1678" t="str">
        <f t="shared" si="360"/>
        <v>Hamilton</v>
      </c>
      <c r="L1678" t="b">
        <f t="shared" si="350"/>
        <v>0</v>
      </c>
      <c r="M1678" t="str">
        <f t="shared" si="356"/>
        <v/>
      </c>
      <c r="N1678">
        <f t="shared" si="345"/>
        <v>33</v>
      </c>
      <c r="O1678" t="b">
        <f t="shared" si="346"/>
        <v>0</v>
      </c>
      <c r="P1678" t="str">
        <f t="shared" si="347"/>
        <v/>
      </c>
      <c r="Q1678" t="str">
        <f t="shared" ca="1" si="348"/>
        <v/>
      </c>
      <c r="T1678">
        <v>65</v>
      </c>
      <c r="U1678">
        <v>6</v>
      </c>
      <c r="Z1678" t="str">
        <f t="shared" si="358"/>
        <v/>
      </c>
    </row>
    <row r="1679" spans="1:26" x14ac:dyDescent="0.2">
      <c r="A1679" s="1"/>
      <c r="B1679" s="1" t="s">
        <v>96</v>
      </c>
      <c r="C1679" s="1" t="s">
        <v>17</v>
      </c>
      <c r="D1679" s="1" t="s">
        <v>18</v>
      </c>
      <c r="E1679" s="1" t="s">
        <v>8</v>
      </c>
      <c r="F1679" s="1" t="s">
        <v>9</v>
      </c>
      <c r="G1679" s="1" t="s">
        <v>1302</v>
      </c>
      <c r="H1679">
        <f t="shared" si="359"/>
        <v>14</v>
      </c>
      <c r="I1679">
        <f>IF(ISBLANK(A1679),I1678/1,LOOKUP(Sheet1!G1679,FIPS!A$3:A$55,FIPS!C$3:C$55))</f>
        <v>17</v>
      </c>
      <c r="J1679" t="b">
        <f t="shared" si="349"/>
        <v>1</v>
      </c>
      <c r="K1679" t="str">
        <f t="shared" si="360"/>
        <v>Hancock</v>
      </c>
      <c r="L1679" t="b">
        <f t="shared" si="350"/>
        <v>0</v>
      </c>
      <c r="M1679" t="str">
        <f t="shared" si="356"/>
        <v/>
      </c>
      <c r="N1679">
        <f t="shared" si="345"/>
        <v>34</v>
      </c>
      <c r="O1679" t="b">
        <f t="shared" si="346"/>
        <v>0</v>
      </c>
      <c r="P1679" t="str">
        <f t="shared" si="347"/>
        <v/>
      </c>
      <c r="Q1679" t="str">
        <f t="shared" ca="1" si="348"/>
        <v/>
      </c>
      <c r="T1679">
        <v>67</v>
      </c>
      <c r="U1679">
        <v>6</v>
      </c>
      <c r="Z1679" t="str">
        <f t="shared" si="358"/>
        <v/>
      </c>
    </row>
    <row r="1680" spans="1:26" x14ac:dyDescent="0.2">
      <c r="A1680" s="1"/>
      <c r="B1680" s="1" t="s">
        <v>5</v>
      </c>
      <c r="C1680" s="1" t="s">
        <v>17</v>
      </c>
      <c r="D1680" s="1" t="s">
        <v>18</v>
      </c>
      <c r="E1680" s="1" t="s">
        <v>8</v>
      </c>
      <c r="F1680" s="1" t="s">
        <v>9</v>
      </c>
      <c r="G1680" s="1" t="s">
        <v>1567</v>
      </c>
      <c r="H1680">
        <f t="shared" si="359"/>
        <v>14</v>
      </c>
      <c r="I1680">
        <f>IF(ISBLANK(A1680),I1679/1,LOOKUP(Sheet1!G1680,FIPS!A$3:A$55,FIPS!C$3:C$55))</f>
        <v>17</v>
      </c>
      <c r="J1680" t="b">
        <f t="shared" si="349"/>
        <v>1</v>
      </c>
      <c r="K1680" t="str">
        <f t="shared" si="360"/>
        <v>Hardin</v>
      </c>
      <c r="L1680" t="b">
        <f t="shared" si="350"/>
        <v>0</v>
      </c>
      <c r="M1680" t="str">
        <f t="shared" si="356"/>
        <v/>
      </c>
      <c r="N1680">
        <f t="shared" si="345"/>
        <v>35</v>
      </c>
      <c r="O1680" t="b">
        <f t="shared" si="346"/>
        <v>0</v>
      </c>
      <c r="P1680" t="str">
        <f t="shared" si="347"/>
        <v/>
      </c>
      <c r="Q1680" t="str">
        <f t="shared" ca="1" si="348"/>
        <v/>
      </c>
      <c r="T1680">
        <v>69</v>
      </c>
      <c r="U1680">
        <v>6</v>
      </c>
      <c r="V1680">
        <v>0</v>
      </c>
      <c r="Z1680" t="str">
        <f t="shared" si="358"/>
        <v/>
      </c>
    </row>
    <row r="1681" spans="1:26" x14ac:dyDescent="0.2">
      <c r="A1681" s="1"/>
      <c r="B1681" s="1" t="s">
        <v>99</v>
      </c>
      <c r="C1681" s="1" t="s">
        <v>17</v>
      </c>
      <c r="D1681" s="1" t="s">
        <v>18</v>
      </c>
      <c r="E1681" s="1" t="s">
        <v>8</v>
      </c>
      <c r="F1681" s="1" t="s">
        <v>9</v>
      </c>
      <c r="G1681" s="1" t="s">
        <v>1568</v>
      </c>
      <c r="H1681">
        <f t="shared" si="359"/>
        <v>14</v>
      </c>
      <c r="I1681">
        <f>IF(ISBLANK(A1681),I1680/1,LOOKUP(Sheet1!G1681,FIPS!A$3:A$55,FIPS!C$3:C$55))</f>
        <v>17</v>
      </c>
      <c r="J1681" t="b">
        <f t="shared" si="349"/>
        <v>1</v>
      </c>
      <c r="K1681" t="str">
        <f t="shared" si="360"/>
        <v>Henderson</v>
      </c>
      <c r="L1681" t="b">
        <f t="shared" si="350"/>
        <v>0</v>
      </c>
      <c r="M1681" t="str">
        <f t="shared" si="356"/>
        <v/>
      </c>
      <c r="N1681">
        <f t="shared" ref="N1681:N1743" si="361">IF(ISBLANK(A1681),IF(ISBLANK(B1681),N1680,B1681/1),"")</f>
        <v>36</v>
      </c>
      <c r="O1681" t="b">
        <f t="shared" ref="O1681:O1743" si="362">AND(ISNUMBER(N1681),E1681="999",NOT(J1681))</f>
        <v>0</v>
      </c>
      <c r="P1681" t="str">
        <f t="shared" ref="P1681:P1732" si="363">IF(O1681,17-MATCH(N1681-1,N1663:N1680),"")</f>
        <v/>
      </c>
      <c r="Q1681" t="str">
        <f t="shared" ref="Q1681:Q1743" ca="1" si="364">IF(O1681,_xlfn.TEXTJOIN(",",TRUE,INDIRECT(_xlfn.CONCAT("E",(ROW()-P1681),":E",(ROW()-1)),TRUE)),"")</f>
        <v/>
      </c>
      <c r="T1681">
        <v>71</v>
      </c>
      <c r="U1681">
        <v>6</v>
      </c>
      <c r="V1681">
        <v>0</v>
      </c>
      <c r="Z1681" t="str">
        <f t="shared" si="358"/>
        <v/>
      </c>
    </row>
    <row r="1682" spans="1:26" x14ac:dyDescent="0.2">
      <c r="A1682" s="1"/>
      <c r="B1682" s="1" t="s">
        <v>103</v>
      </c>
      <c r="C1682" s="1" t="s">
        <v>367</v>
      </c>
      <c r="D1682" s="1" t="s">
        <v>26</v>
      </c>
      <c r="E1682" s="1"/>
      <c r="F1682" s="1" t="s">
        <v>9</v>
      </c>
      <c r="G1682" s="1" t="s">
        <v>97</v>
      </c>
      <c r="H1682">
        <f t="shared" si="359"/>
        <v>14</v>
      </c>
      <c r="I1682">
        <f>IF(ISBLANK(A1682),I1681/1,LOOKUP(Sheet1!G1682,FIPS!A$3:A$55,FIPS!C$3:C$55))</f>
        <v>17</v>
      </c>
      <c r="J1682" t="b">
        <f t="shared" si="349"/>
        <v>1</v>
      </c>
      <c r="K1682" t="str">
        <f t="shared" si="360"/>
        <v>Henry</v>
      </c>
      <c r="L1682" t="b">
        <f t="shared" si="350"/>
        <v>0</v>
      </c>
      <c r="M1682" t="str">
        <f t="shared" si="356"/>
        <v/>
      </c>
      <c r="N1682">
        <f t="shared" si="361"/>
        <v>37</v>
      </c>
      <c r="O1682" t="b">
        <f t="shared" si="362"/>
        <v>0</v>
      </c>
      <c r="P1682" t="str">
        <f t="shared" si="363"/>
        <v/>
      </c>
      <c r="Q1682" t="str">
        <f t="shared" ca="1" si="364"/>
        <v/>
      </c>
      <c r="T1682">
        <v>73</v>
      </c>
      <c r="U1682">
        <v>4</v>
      </c>
      <c r="V1682">
        <v>1960</v>
      </c>
      <c r="Z1682" t="str">
        <f t="shared" si="358"/>
        <v/>
      </c>
    </row>
    <row r="1683" spans="1:26" x14ac:dyDescent="0.2">
      <c r="A1683" s="1"/>
      <c r="B1683" s="1"/>
      <c r="C1683" s="1"/>
      <c r="D1683" s="1"/>
      <c r="E1683" s="1" t="s">
        <v>735</v>
      </c>
      <c r="F1683" s="1" t="s">
        <v>6</v>
      </c>
      <c r="G1683" s="1" t="s">
        <v>1569</v>
      </c>
      <c r="H1683">
        <f t="shared" si="359"/>
        <v>14</v>
      </c>
      <c r="I1683">
        <f>IF(ISBLANK(A1683),I1682/1,LOOKUP(Sheet1!G1683,FIPS!A$3:A$55,FIPS!C$3:C$55))</f>
        <v>17</v>
      </c>
      <c r="J1683" t="b">
        <f t="shared" ref="J1683:J1746" si="365">NOT(ISBLANK(B1683))</f>
        <v>0</v>
      </c>
      <c r="K1683" t="str">
        <f t="shared" si="360"/>
        <v/>
      </c>
      <c r="L1683" t="b">
        <f t="shared" ref="L1683:L1746" si="366">IF(NOT(J1683),AND(NOT(ISBLANK(E1683)),E1683&lt;&gt;"999"),FALSE())</f>
        <v>1</v>
      </c>
      <c r="M1683" t="str">
        <f t="shared" si="356"/>
        <v>Kewanee</v>
      </c>
      <c r="N1683">
        <f t="shared" si="361"/>
        <v>37</v>
      </c>
      <c r="O1683" t="b">
        <f t="shared" si="362"/>
        <v>0</v>
      </c>
      <c r="P1683" t="str">
        <f t="shared" si="363"/>
        <v/>
      </c>
      <c r="Q1683" t="str">
        <f t="shared" ca="1" si="364"/>
        <v/>
      </c>
      <c r="W1683">
        <v>39727</v>
      </c>
      <c r="Z1683" t="str">
        <f t="shared" si="358"/>
        <v/>
      </c>
    </row>
    <row r="1684" spans="1:26" x14ac:dyDescent="0.2">
      <c r="A1684" s="1"/>
      <c r="B1684" s="1"/>
      <c r="C1684" s="1"/>
      <c r="D1684" s="1"/>
      <c r="E1684" s="1" t="s">
        <v>8</v>
      </c>
      <c r="F1684" s="1" t="s">
        <v>9</v>
      </c>
      <c r="G1684" s="1" t="s">
        <v>10</v>
      </c>
      <c r="H1684">
        <f t="shared" si="359"/>
        <v>14</v>
      </c>
      <c r="I1684">
        <f>IF(ISBLANK(A1684),I1683/1,LOOKUP(Sheet1!G1684,FIPS!A$3:A$55,FIPS!C$3:C$55))</f>
        <v>17</v>
      </c>
      <c r="J1684" t="b">
        <f t="shared" si="365"/>
        <v>0</v>
      </c>
      <c r="K1684" t="str">
        <f t="shared" si="360"/>
        <v/>
      </c>
      <c r="L1684" t="b">
        <f t="shared" si="366"/>
        <v>0</v>
      </c>
      <c r="M1684" t="str">
        <f t="shared" si="356"/>
        <v/>
      </c>
      <c r="N1684">
        <f t="shared" si="361"/>
        <v>37</v>
      </c>
      <c r="O1684" t="b">
        <f t="shared" si="362"/>
        <v>1</v>
      </c>
      <c r="P1684">
        <f t="shared" si="363"/>
        <v>1</v>
      </c>
      <c r="Q1684" t="str">
        <f t="shared" ca="1" si="364"/>
        <v>087</v>
      </c>
      <c r="W1684">
        <v>99999</v>
      </c>
      <c r="Z1684" t="str">
        <f t="shared" si="358"/>
        <v/>
      </c>
    </row>
    <row r="1685" spans="1:26" x14ac:dyDescent="0.2">
      <c r="A1685" s="1"/>
      <c r="B1685" s="1" t="s">
        <v>101</v>
      </c>
      <c r="C1685" s="1" t="s">
        <v>17</v>
      </c>
      <c r="D1685" s="1" t="s">
        <v>541</v>
      </c>
      <c r="E1685" s="1" t="s">
        <v>8</v>
      </c>
      <c r="F1685" s="1" t="s">
        <v>9</v>
      </c>
      <c r="G1685" s="1" t="s">
        <v>1570</v>
      </c>
      <c r="H1685">
        <f t="shared" si="359"/>
        <v>14</v>
      </c>
      <c r="I1685">
        <f>IF(ISBLANK(A1685),I1684/1,LOOKUP(Sheet1!G1685,FIPS!A$3:A$55,FIPS!C$3:C$55))</f>
        <v>17</v>
      </c>
      <c r="J1685" t="b">
        <f t="shared" si="365"/>
        <v>1</v>
      </c>
      <c r="K1685" t="str">
        <f t="shared" si="360"/>
        <v>Iroquois</v>
      </c>
      <c r="L1685" t="b">
        <f t="shared" si="366"/>
        <v>0</v>
      </c>
      <c r="M1685" t="str">
        <f t="shared" si="356"/>
        <v/>
      </c>
      <c r="N1685">
        <f t="shared" si="361"/>
        <v>38</v>
      </c>
      <c r="O1685" t="b">
        <f t="shared" si="362"/>
        <v>0</v>
      </c>
      <c r="P1685" t="str">
        <f t="shared" si="363"/>
        <v/>
      </c>
      <c r="Q1685" t="str">
        <f t="shared" ca="1" si="364"/>
        <v/>
      </c>
      <c r="T1685">
        <v>76</v>
      </c>
      <c r="U1685">
        <v>5</v>
      </c>
      <c r="Z1685" t="str">
        <f t="shared" si="358"/>
        <v/>
      </c>
    </row>
    <row r="1686" spans="1:26" x14ac:dyDescent="0.2">
      <c r="A1686" s="1"/>
      <c r="B1686" s="1" t="s">
        <v>75</v>
      </c>
      <c r="C1686" s="1" t="s">
        <v>17</v>
      </c>
      <c r="D1686" s="1" t="s">
        <v>18</v>
      </c>
      <c r="E1686" s="1"/>
      <c r="F1686" s="1"/>
      <c r="G1686" s="1" t="s">
        <v>100</v>
      </c>
      <c r="H1686">
        <f t="shared" si="359"/>
        <v>14</v>
      </c>
      <c r="I1686">
        <f>IF(ISBLANK(A1686),I1685/1,LOOKUP(Sheet1!G1686,FIPS!A$3:A$55,FIPS!C$3:C$55))</f>
        <v>17</v>
      </c>
      <c r="J1686" t="b">
        <f t="shared" si="365"/>
        <v>1</v>
      </c>
      <c r="K1686" t="str">
        <f t="shared" si="360"/>
        <v>Jackson</v>
      </c>
      <c r="L1686" t="b">
        <f t="shared" si="366"/>
        <v>0</v>
      </c>
      <c r="M1686" t="str">
        <f t="shared" si="356"/>
        <v/>
      </c>
      <c r="N1686">
        <f t="shared" si="361"/>
        <v>39</v>
      </c>
      <c r="O1686" t="b">
        <f t="shared" si="362"/>
        <v>0</v>
      </c>
      <c r="P1686" t="str">
        <f t="shared" si="363"/>
        <v/>
      </c>
      <c r="Q1686" t="str">
        <f t="shared" ca="1" si="364"/>
        <v/>
      </c>
      <c r="T1686">
        <v>77</v>
      </c>
      <c r="U1686">
        <v>4</v>
      </c>
      <c r="V1686">
        <v>0</v>
      </c>
      <c r="Z1686" t="str">
        <f t="shared" si="358"/>
        <v/>
      </c>
    </row>
    <row r="1687" spans="1:26" x14ac:dyDescent="0.2">
      <c r="A1687" s="1"/>
      <c r="B1687" s="1"/>
      <c r="C1687" s="1"/>
      <c r="D1687" s="1"/>
      <c r="E1687" s="1" t="s">
        <v>82</v>
      </c>
      <c r="F1687" s="1" t="s">
        <v>35</v>
      </c>
      <c r="G1687" s="1" t="s">
        <v>1571</v>
      </c>
      <c r="H1687">
        <f t="shared" si="359"/>
        <v>14</v>
      </c>
      <c r="I1687">
        <f>IF(ISBLANK(A1687),I1686/1,LOOKUP(Sheet1!G1687,FIPS!A$3:A$55,FIPS!C$3:C$55))</f>
        <v>17</v>
      </c>
      <c r="J1687" t="b">
        <f t="shared" si="365"/>
        <v>0</v>
      </c>
      <c r="K1687" t="str">
        <f t="shared" si="360"/>
        <v/>
      </c>
      <c r="L1687" t="b">
        <f t="shared" si="366"/>
        <v>1</v>
      </c>
      <c r="M1687" t="str">
        <f t="shared" si="356"/>
        <v>Carbondale</v>
      </c>
      <c r="N1687">
        <f t="shared" si="361"/>
        <v>39</v>
      </c>
      <c r="O1687" t="b">
        <f t="shared" si="362"/>
        <v>0</v>
      </c>
      <c r="P1687" t="str">
        <f t="shared" si="363"/>
        <v/>
      </c>
      <c r="Q1687" t="str">
        <f t="shared" ca="1" si="364"/>
        <v/>
      </c>
      <c r="W1687">
        <v>11163</v>
      </c>
      <c r="Z1687" t="str">
        <f t="shared" si="358"/>
        <v/>
      </c>
    </row>
    <row r="1688" spans="1:26" x14ac:dyDescent="0.2">
      <c r="A1688" s="1"/>
      <c r="B1688" s="1"/>
      <c r="C1688" s="1"/>
      <c r="D1688" s="1"/>
      <c r="E1688" s="1" t="s">
        <v>8</v>
      </c>
      <c r="F1688" s="1" t="s">
        <v>9</v>
      </c>
      <c r="G1688" s="1" t="s">
        <v>10</v>
      </c>
      <c r="H1688">
        <f t="shared" si="359"/>
        <v>14</v>
      </c>
      <c r="I1688">
        <f>IF(ISBLANK(A1688),I1687/1,LOOKUP(Sheet1!G1688,FIPS!A$3:A$55,FIPS!C$3:C$55))</f>
        <v>17</v>
      </c>
      <c r="J1688" t="b">
        <f t="shared" si="365"/>
        <v>0</v>
      </c>
      <c r="K1688" t="str">
        <f t="shared" si="360"/>
        <v/>
      </c>
      <c r="L1688" t="b">
        <f t="shared" si="366"/>
        <v>0</v>
      </c>
      <c r="M1688" t="str">
        <f t="shared" si="356"/>
        <v/>
      </c>
      <c r="N1688">
        <f t="shared" si="361"/>
        <v>39</v>
      </c>
      <c r="O1688" t="b">
        <f t="shared" si="362"/>
        <v>1</v>
      </c>
      <c r="P1688">
        <f t="shared" si="363"/>
        <v>1</v>
      </c>
      <c r="Q1688" t="str">
        <f t="shared" ca="1" si="364"/>
        <v>027</v>
      </c>
      <c r="W1688">
        <v>99999</v>
      </c>
      <c r="Z1688" t="str">
        <f t="shared" si="358"/>
        <v/>
      </c>
    </row>
    <row r="1689" spans="1:26" x14ac:dyDescent="0.2">
      <c r="A1689" s="1"/>
      <c r="B1689" s="1" t="s">
        <v>55</v>
      </c>
      <c r="C1689" s="1" t="s">
        <v>17</v>
      </c>
      <c r="D1689" s="1" t="s">
        <v>18</v>
      </c>
      <c r="E1689" s="1" t="s">
        <v>8</v>
      </c>
      <c r="F1689" s="1" t="s">
        <v>9</v>
      </c>
      <c r="G1689" s="1" t="s">
        <v>192</v>
      </c>
      <c r="H1689">
        <f t="shared" si="359"/>
        <v>14</v>
      </c>
      <c r="I1689">
        <f>IF(ISBLANK(A1689),I1688/1,LOOKUP(Sheet1!G1689,FIPS!A$3:A$55,FIPS!C$3:C$55))</f>
        <v>17</v>
      </c>
      <c r="J1689" t="b">
        <f t="shared" si="365"/>
        <v>1</v>
      </c>
      <c r="K1689" t="str">
        <f t="shared" si="360"/>
        <v>Jasper</v>
      </c>
      <c r="L1689" t="b">
        <f t="shared" si="366"/>
        <v>0</v>
      </c>
      <c r="M1689" t="str">
        <f t="shared" si="356"/>
        <v/>
      </c>
      <c r="N1689">
        <f t="shared" si="361"/>
        <v>40</v>
      </c>
      <c r="O1689" t="b">
        <f t="shared" si="362"/>
        <v>0</v>
      </c>
      <c r="P1689" t="str">
        <f t="shared" si="363"/>
        <v/>
      </c>
      <c r="Q1689" t="str">
        <f t="shared" ca="1" si="364"/>
        <v/>
      </c>
      <c r="T1689">
        <v>79</v>
      </c>
      <c r="U1689">
        <v>6</v>
      </c>
      <c r="V1689">
        <v>0</v>
      </c>
      <c r="Z1689" t="str">
        <f t="shared" si="358"/>
        <v/>
      </c>
    </row>
    <row r="1690" spans="1:26" x14ac:dyDescent="0.2">
      <c r="A1690" s="1"/>
      <c r="B1690" s="1" t="s">
        <v>122</v>
      </c>
      <c r="C1690" s="1" t="s">
        <v>17</v>
      </c>
      <c r="D1690" s="1" t="s">
        <v>18</v>
      </c>
      <c r="E1690" s="1"/>
      <c r="F1690" s="1"/>
      <c r="G1690" s="1" t="s">
        <v>104</v>
      </c>
      <c r="H1690">
        <f t="shared" si="359"/>
        <v>14</v>
      </c>
      <c r="I1690">
        <f>IF(ISBLANK(A1690),I1689/1,LOOKUP(Sheet1!G1690,FIPS!A$3:A$55,FIPS!C$3:C$55))</f>
        <v>17</v>
      </c>
      <c r="J1690" t="b">
        <f t="shared" si="365"/>
        <v>1</v>
      </c>
      <c r="K1690" t="str">
        <f t="shared" si="360"/>
        <v>Jefferson</v>
      </c>
      <c r="L1690" t="b">
        <f t="shared" si="366"/>
        <v>0</v>
      </c>
      <c r="M1690" t="str">
        <f t="shared" si="356"/>
        <v/>
      </c>
      <c r="N1690">
        <f t="shared" si="361"/>
        <v>41</v>
      </c>
      <c r="O1690" t="b">
        <f t="shared" si="362"/>
        <v>0</v>
      </c>
      <c r="P1690" t="str">
        <f t="shared" si="363"/>
        <v/>
      </c>
      <c r="Q1690" t="str">
        <f t="shared" ca="1" si="364"/>
        <v/>
      </c>
      <c r="T1690">
        <v>81</v>
      </c>
      <c r="U1690">
        <v>5</v>
      </c>
      <c r="V1690">
        <v>0</v>
      </c>
      <c r="Z1690" t="str">
        <f t="shared" si="358"/>
        <v/>
      </c>
    </row>
    <row r="1691" spans="1:26" x14ac:dyDescent="0.2">
      <c r="A1691" s="1"/>
      <c r="B1691" s="1"/>
      <c r="C1691" s="1"/>
      <c r="D1691" s="1"/>
      <c r="E1691" s="1" t="s">
        <v>705</v>
      </c>
      <c r="F1691" s="1" t="s">
        <v>6</v>
      </c>
      <c r="G1691" s="1" t="s">
        <v>1572</v>
      </c>
      <c r="H1691">
        <f t="shared" si="359"/>
        <v>14</v>
      </c>
      <c r="I1691">
        <f>IF(ISBLANK(A1691),I1690/1,LOOKUP(Sheet1!G1691,FIPS!A$3:A$55,FIPS!C$3:C$55))</f>
        <v>17</v>
      </c>
      <c r="J1691" t="b">
        <f t="shared" si="365"/>
        <v>0</v>
      </c>
      <c r="K1691" t="str">
        <f t="shared" si="360"/>
        <v/>
      </c>
      <c r="L1691" t="b">
        <f t="shared" si="366"/>
        <v>1</v>
      </c>
      <c r="M1691" t="str">
        <f t="shared" si="356"/>
        <v>Mount Vernon</v>
      </c>
      <c r="N1691">
        <f t="shared" si="361"/>
        <v>41</v>
      </c>
      <c r="O1691" t="b">
        <f t="shared" si="362"/>
        <v>0</v>
      </c>
      <c r="P1691" t="str">
        <f t="shared" si="363"/>
        <v/>
      </c>
      <c r="Q1691" t="str">
        <f t="shared" ca="1" si="364"/>
        <v/>
      </c>
      <c r="W1691">
        <v>51180</v>
      </c>
      <c r="Z1691" t="str">
        <f t="shared" si="358"/>
        <v/>
      </c>
    </row>
    <row r="1692" spans="1:26" x14ac:dyDescent="0.2">
      <c r="A1692" s="1"/>
      <c r="B1692" s="1"/>
      <c r="C1692" s="1"/>
      <c r="D1692" s="1"/>
      <c r="E1692" s="1" t="s">
        <v>8</v>
      </c>
      <c r="F1692" s="1" t="s">
        <v>9</v>
      </c>
      <c r="G1692" s="1" t="s">
        <v>10</v>
      </c>
      <c r="H1692">
        <f t="shared" si="359"/>
        <v>14</v>
      </c>
      <c r="I1692">
        <f>IF(ISBLANK(A1692),I1691/1,LOOKUP(Sheet1!G1692,FIPS!A$3:A$55,FIPS!C$3:C$55))</f>
        <v>17</v>
      </c>
      <c r="J1692" t="b">
        <f t="shared" si="365"/>
        <v>0</v>
      </c>
      <c r="K1692" t="str">
        <f t="shared" si="360"/>
        <v/>
      </c>
      <c r="L1692" t="b">
        <f t="shared" si="366"/>
        <v>0</v>
      </c>
      <c r="M1692" t="str">
        <f t="shared" si="356"/>
        <v/>
      </c>
      <c r="N1692">
        <f t="shared" si="361"/>
        <v>41</v>
      </c>
      <c r="O1692" t="b">
        <f t="shared" si="362"/>
        <v>1</v>
      </c>
      <c r="P1692">
        <f t="shared" si="363"/>
        <v>1</v>
      </c>
      <c r="Q1692" t="str">
        <f t="shared" ca="1" si="364"/>
        <v>114</v>
      </c>
      <c r="W1692">
        <v>99999</v>
      </c>
      <c r="Z1692" t="str">
        <f t="shared" si="358"/>
        <v/>
      </c>
    </row>
    <row r="1693" spans="1:26" x14ac:dyDescent="0.2">
      <c r="A1693" s="1"/>
      <c r="B1693" s="1" t="s">
        <v>127</v>
      </c>
      <c r="C1693" s="1" t="s">
        <v>806</v>
      </c>
      <c r="D1693" s="1" t="s">
        <v>26</v>
      </c>
      <c r="E1693" s="1" t="s">
        <v>8</v>
      </c>
      <c r="F1693" s="1" t="s">
        <v>9</v>
      </c>
      <c r="G1693" s="1" t="s">
        <v>1573</v>
      </c>
      <c r="H1693">
        <f t="shared" si="359"/>
        <v>14</v>
      </c>
      <c r="I1693">
        <f>IF(ISBLANK(A1693),I1692/1,LOOKUP(Sheet1!G1693,FIPS!A$3:A$55,FIPS!C$3:C$55))</f>
        <v>17</v>
      </c>
      <c r="J1693" t="b">
        <f t="shared" si="365"/>
        <v>1</v>
      </c>
      <c r="K1693" t="str">
        <f t="shared" si="360"/>
        <v>Jersey</v>
      </c>
      <c r="L1693" t="b">
        <f t="shared" si="366"/>
        <v>0</v>
      </c>
      <c r="M1693" t="str">
        <f t="shared" si="356"/>
        <v/>
      </c>
      <c r="N1693">
        <f t="shared" si="361"/>
        <v>42</v>
      </c>
      <c r="O1693" t="b">
        <f t="shared" si="362"/>
        <v>0</v>
      </c>
      <c r="P1693" t="str">
        <f t="shared" si="363"/>
        <v/>
      </c>
      <c r="Q1693" t="str">
        <f t="shared" ca="1" si="364"/>
        <v/>
      </c>
      <c r="T1693">
        <v>83</v>
      </c>
      <c r="U1693">
        <v>6</v>
      </c>
      <c r="V1693">
        <v>7040</v>
      </c>
      <c r="Z1693" t="str">
        <f t="shared" si="358"/>
        <v/>
      </c>
    </row>
    <row r="1694" spans="1:26" x14ac:dyDescent="0.2">
      <c r="A1694" s="1"/>
      <c r="B1694" s="1" t="s">
        <v>135</v>
      </c>
      <c r="C1694" s="1" t="s">
        <v>17</v>
      </c>
      <c r="D1694" s="1" t="s">
        <v>18</v>
      </c>
      <c r="E1694" s="1" t="s">
        <v>8</v>
      </c>
      <c r="F1694" s="1" t="s">
        <v>9</v>
      </c>
      <c r="G1694" s="1" t="s">
        <v>1574</v>
      </c>
      <c r="H1694">
        <f t="shared" si="359"/>
        <v>14</v>
      </c>
      <c r="I1694">
        <f>IF(ISBLANK(A1694),I1693/1,LOOKUP(Sheet1!G1694,FIPS!A$3:A$55,FIPS!C$3:C$55))</f>
        <v>17</v>
      </c>
      <c r="J1694" t="b">
        <f t="shared" si="365"/>
        <v>1</v>
      </c>
      <c r="K1694" t="str">
        <f t="shared" si="360"/>
        <v>Jo Daviess</v>
      </c>
      <c r="L1694" t="b">
        <f t="shared" si="366"/>
        <v>0</v>
      </c>
      <c r="M1694" t="str">
        <f t="shared" si="356"/>
        <v/>
      </c>
      <c r="N1694">
        <f t="shared" si="361"/>
        <v>43</v>
      </c>
      <c r="O1694" t="b">
        <f t="shared" si="362"/>
        <v>0</v>
      </c>
      <c r="P1694" t="str">
        <f t="shared" si="363"/>
        <v/>
      </c>
      <c r="Q1694" t="str">
        <f t="shared" ca="1" si="364"/>
        <v/>
      </c>
      <c r="T1694">
        <v>85</v>
      </c>
      <c r="U1694">
        <v>6</v>
      </c>
      <c r="V1694">
        <v>0</v>
      </c>
      <c r="Z1694" t="str">
        <f t="shared" si="358"/>
        <v/>
      </c>
    </row>
    <row r="1695" spans="1:26" x14ac:dyDescent="0.2">
      <c r="A1695" s="1"/>
      <c r="B1695" s="1" t="s">
        <v>137</v>
      </c>
      <c r="C1695" s="1" t="s">
        <v>17</v>
      </c>
      <c r="D1695" s="1" t="s">
        <v>18</v>
      </c>
      <c r="E1695" s="1" t="s">
        <v>8</v>
      </c>
      <c r="F1695" s="1" t="s">
        <v>9</v>
      </c>
      <c r="G1695" s="1" t="s">
        <v>327</v>
      </c>
      <c r="H1695">
        <f t="shared" si="359"/>
        <v>14</v>
      </c>
      <c r="I1695">
        <f>IF(ISBLANK(A1695),I1694/1,LOOKUP(Sheet1!G1695,FIPS!A$3:A$55,FIPS!C$3:C$55))</f>
        <v>17</v>
      </c>
      <c r="J1695" t="b">
        <f t="shared" si="365"/>
        <v>1</v>
      </c>
      <c r="K1695" t="str">
        <f t="shared" si="360"/>
        <v>Johnson</v>
      </c>
      <c r="L1695" t="b">
        <f t="shared" si="366"/>
        <v>0</v>
      </c>
      <c r="M1695" t="str">
        <f t="shared" si="356"/>
        <v/>
      </c>
      <c r="N1695">
        <f t="shared" si="361"/>
        <v>44</v>
      </c>
      <c r="O1695" t="b">
        <f t="shared" si="362"/>
        <v>0</v>
      </c>
      <c r="P1695" t="str">
        <f t="shared" si="363"/>
        <v/>
      </c>
      <c r="Q1695" t="str">
        <f t="shared" ca="1" si="364"/>
        <v/>
      </c>
      <c r="T1695">
        <v>87</v>
      </c>
      <c r="U1695">
        <v>6</v>
      </c>
      <c r="Z1695" t="str">
        <f t="shared" si="358"/>
        <v/>
      </c>
    </row>
    <row r="1696" spans="1:26" x14ac:dyDescent="0.2">
      <c r="A1696" s="1"/>
      <c r="B1696" s="1" t="s">
        <v>139</v>
      </c>
      <c r="C1696" s="1" t="s">
        <v>164</v>
      </c>
      <c r="D1696" s="1" t="s">
        <v>26</v>
      </c>
      <c r="E1696" s="1"/>
      <c r="F1696" s="1"/>
      <c r="G1696" s="1" t="s">
        <v>1575</v>
      </c>
      <c r="H1696">
        <f t="shared" si="359"/>
        <v>14</v>
      </c>
      <c r="I1696">
        <f>IF(ISBLANK(A1696),I1695/1,LOOKUP(Sheet1!G1696,FIPS!A$3:A$55,FIPS!C$3:C$55))</f>
        <v>17</v>
      </c>
      <c r="J1696" t="b">
        <f t="shared" si="365"/>
        <v>1</v>
      </c>
      <c r="K1696" t="str">
        <f t="shared" si="360"/>
        <v>Kane</v>
      </c>
      <c r="L1696" t="b">
        <f t="shared" si="366"/>
        <v>0</v>
      </c>
      <c r="M1696" t="str">
        <f t="shared" si="356"/>
        <v/>
      </c>
      <c r="N1696">
        <f t="shared" si="361"/>
        <v>45</v>
      </c>
      <c r="O1696" t="b">
        <f t="shared" si="362"/>
        <v>0</v>
      </c>
      <c r="P1696" t="str">
        <f t="shared" si="363"/>
        <v/>
      </c>
      <c r="Q1696" t="str">
        <f t="shared" ca="1" si="364"/>
        <v/>
      </c>
      <c r="T1696">
        <v>89</v>
      </c>
      <c r="U1696">
        <v>2</v>
      </c>
      <c r="V1696">
        <v>1600</v>
      </c>
      <c r="Z1696" t="str">
        <f t="shared" si="358"/>
        <v/>
      </c>
    </row>
    <row r="1697" spans="1:26" x14ac:dyDescent="0.2">
      <c r="A1697" s="1"/>
      <c r="B1697" s="1"/>
      <c r="C1697" s="1"/>
      <c r="D1697" s="1"/>
      <c r="E1697" s="1" t="s">
        <v>11</v>
      </c>
      <c r="F1697" s="1" t="s">
        <v>6</v>
      </c>
      <c r="G1697" s="1" t="s">
        <v>1576</v>
      </c>
      <c r="H1697">
        <f t="shared" si="359"/>
        <v>14</v>
      </c>
      <c r="I1697">
        <f>IF(ISBLANK(A1697),I1696/1,LOOKUP(Sheet1!G1697,FIPS!A$3:A$55,FIPS!C$3:C$55))</f>
        <v>17</v>
      </c>
      <c r="J1697" t="b">
        <f t="shared" si="365"/>
        <v>0</v>
      </c>
      <c r="K1697" t="str">
        <f t="shared" si="360"/>
        <v/>
      </c>
      <c r="L1697" t="b">
        <f t="shared" si="366"/>
        <v>1</v>
      </c>
      <c r="M1697" t="str">
        <f t="shared" si="356"/>
        <v>Algonquin Village</v>
      </c>
      <c r="N1697">
        <f t="shared" si="361"/>
        <v>45</v>
      </c>
      <c r="O1697" t="b">
        <f t="shared" si="362"/>
        <v>0</v>
      </c>
      <c r="P1697" t="str">
        <f t="shared" si="363"/>
        <v/>
      </c>
      <c r="Q1697" t="str">
        <f t="shared" ca="1" si="364"/>
        <v/>
      </c>
      <c r="W1697">
        <v>685</v>
      </c>
      <c r="Z1697" t="str">
        <f t="shared" si="358"/>
        <v/>
      </c>
    </row>
    <row r="1698" spans="1:26" x14ac:dyDescent="0.2">
      <c r="A1698" s="1"/>
      <c r="B1698" s="1"/>
      <c r="C1698" s="1"/>
      <c r="D1698" s="1"/>
      <c r="E1698" s="1" t="s">
        <v>28</v>
      </c>
      <c r="F1698" s="1" t="s">
        <v>70</v>
      </c>
      <c r="G1698" s="1" t="s">
        <v>1577</v>
      </c>
      <c r="H1698">
        <f t="shared" si="359"/>
        <v>14</v>
      </c>
      <c r="I1698">
        <f>IF(ISBLANK(A1698),I1697/1,LOOKUP(Sheet1!G1698,FIPS!A$3:A$55,FIPS!C$3:C$55))</f>
        <v>17</v>
      </c>
      <c r="J1698" t="b">
        <f t="shared" si="365"/>
        <v>0</v>
      </c>
      <c r="K1698" t="str">
        <f t="shared" si="360"/>
        <v/>
      </c>
      <c r="L1698" t="b">
        <f t="shared" si="366"/>
        <v>1</v>
      </c>
      <c r="M1698" t="str">
        <f t="shared" si="356"/>
        <v>Aurora</v>
      </c>
      <c r="N1698">
        <f t="shared" si="361"/>
        <v>45</v>
      </c>
      <c r="O1698" t="b">
        <f t="shared" si="362"/>
        <v>0</v>
      </c>
      <c r="P1698" t="str">
        <f t="shared" si="363"/>
        <v/>
      </c>
      <c r="Q1698" t="str">
        <f t="shared" ca="1" si="364"/>
        <v/>
      </c>
      <c r="W1698">
        <v>3012</v>
      </c>
      <c r="Z1698" t="str">
        <f t="shared" si="358"/>
        <v/>
      </c>
    </row>
    <row r="1699" spans="1:26" x14ac:dyDescent="0.2">
      <c r="A1699" s="1"/>
      <c r="B1699" s="1"/>
      <c r="C1699" s="1"/>
      <c r="D1699" s="1"/>
      <c r="E1699" s="1" t="s">
        <v>30</v>
      </c>
      <c r="F1699" s="1" t="s">
        <v>6</v>
      </c>
      <c r="G1699" s="1" t="s">
        <v>1578</v>
      </c>
      <c r="H1699">
        <f t="shared" ref="H1699:H1732" si="367">IF(ISBLANK(A1699),H1698/1,A1699)</f>
        <v>14</v>
      </c>
      <c r="I1699">
        <f>IF(ISBLANK(A1699),I1698/1,LOOKUP(Sheet1!G1699,FIPS!A$3:A$55,FIPS!C$3:C$55))</f>
        <v>17</v>
      </c>
      <c r="J1699" t="b">
        <f t="shared" si="365"/>
        <v>0</v>
      </c>
      <c r="K1699" t="str">
        <f t="shared" si="360"/>
        <v/>
      </c>
      <c r="L1699" t="b">
        <f t="shared" si="366"/>
        <v>1</v>
      </c>
      <c r="M1699" t="str">
        <f t="shared" si="356"/>
        <v>Bartlett village</v>
      </c>
      <c r="N1699">
        <f t="shared" si="361"/>
        <v>45</v>
      </c>
      <c r="O1699" t="b">
        <f t="shared" si="362"/>
        <v>0</v>
      </c>
      <c r="P1699" t="str">
        <f t="shared" si="363"/>
        <v/>
      </c>
      <c r="Q1699" t="str">
        <f t="shared" ca="1" si="364"/>
        <v/>
      </c>
      <c r="W1699">
        <v>4013</v>
      </c>
      <c r="Z1699" t="str">
        <f t="shared" si="358"/>
        <v/>
      </c>
    </row>
    <row r="1700" spans="1:26" x14ac:dyDescent="0.2">
      <c r="A1700" s="1"/>
      <c r="B1700" s="1"/>
      <c r="C1700" s="1"/>
      <c r="D1700" s="1"/>
      <c r="E1700" s="1" t="s">
        <v>32</v>
      </c>
      <c r="F1700" s="1" t="s">
        <v>6</v>
      </c>
      <c r="G1700" s="1" t="s">
        <v>1579</v>
      </c>
      <c r="H1700">
        <f t="shared" si="367"/>
        <v>14</v>
      </c>
      <c r="I1700">
        <f>IF(ISBLANK(A1700),I1699/1,LOOKUP(Sheet1!G1700,FIPS!A$3:A$55,FIPS!C$3:C$55))</f>
        <v>17</v>
      </c>
      <c r="J1700" t="b">
        <f t="shared" si="365"/>
        <v>0</v>
      </c>
      <c r="K1700" t="str">
        <f t="shared" si="360"/>
        <v/>
      </c>
      <c r="L1700" t="b">
        <f t="shared" si="366"/>
        <v>1</v>
      </c>
      <c r="M1700" t="str">
        <f t="shared" si="356"/>
        <v>Batavia</v>
      </c>
      <c r="N1700">
        <f t="shared" si="361"/>
        <v>45</v>
      </c>
      <c r="O1700" t="b">
        <f t="shared" si="362"/>
        <v>0</v>
      </c>
      <c r="P1700" t="str">
        <f t="shared" si="363"/>
        <v/>
      </c>
      <c r="Q1700" t="str">
        <f t="shared" ca="1" si="364"/>
        <v/>
      </c>
      <c r="W1700">
        <v>4078</v>
      </c>
      <c r="Z1700" t="str">
        <f t="shared" si="358"/>
        <v/>
      </c>
    </row>
    <row r="1701" spans="1:26" x14ac:dyDescent="0.2">
      <c r="A1701" s="1"/>
      <c r="B1701" s="1"/>
      <c r="C1701" s="1"/>
      <c r="D1701" s="1"/>
      <c r="E1701" s="1" t="s">
        <v>88</v>
      </c>
      <c r="F1701" s="1" t="s">
        <v>6</v>
      </c>
      <c r="G1701" s="1" t="s">
        <v>1580</v>
      </c>
      <c r="H1701">
        <f t="shared" si="367"/>
        <v>14</v>
      </c>
      <c r="I1701">
        <f>IF(ISBLANK(A1701),I1700/1,LOOKUP(Sheet1!G1701,FIPS!A$3:A$55,FIPS!C$3:C$55))</f>
        <v>17</v>
      </c>
      <c r="J1701" t="b">
        <f t="shared" si="365"/>
        <v>0</v>
      </c>
      <c r="K1701" t="str">
        <f t="shared" si="360"/>
        <v/>
      </c>
      <c r="L1701" t="b">
        <f t="shared" si="366"/>
        <v>1</v>
      </c>
      <c r="M1701" t="str">
        <f t="shared" si="356"/>
        <v>Carpentersville village</v>
      </c>
      <c r="N1701">
        <f t="shared" si="361"/>
        <v>45</v>
      </c>
      <c r="O1701" t="b">
        <f t="shared" si="362"/>
        <v>0</v>
      </c>
      <c r="P1701" t="str">
        <f t="shared" si="363"/>
        <v/>
      </c>
      <c r="Q1701" t="str">
        <f t="shared" ca="1" si="364"/>
        <v/>
      </c>
      <c r="W1701">
        <v>11358</v>
      </c>
      <c r="Z1701" t="str">
        <f t="shared" si="358"/>
        <v/>
      </c>
    </row>
    <row r="1702" spans="1:26" x14ac:dyDescent="0.2">
      <c r="A1702" s="1"/>
      <c r="B1702" s="1"/>
      <c r="C1702" s="1"/>
      <c r="D1702" s="1"/>
      <c r="E1702" s="1" t="s">
        <v>169</v>
      </c>
      <c r="F1702" s="1" t="s">
        <v>70</v>
      </c>
      <c r="G1702" s="1" t="s">
        <v>1581</v>
      </c>
      <c r="H1702">
        <f t="shared" si="367"/>
        <v>14</v>
      </c>
      <c r="I1702">
        <f>IF(ISBLANK(A1702),I1701/1,LOOKUP(Sheet1!G1702,FIPS!A$3:A$55,FIPS!C$3:C$55))</f>
        <v>17</v>
      </c>
      <c r="J1702" t="b">
        <f t="shared" si="365"/>
        <v>0</v>
      </c>
      <c r="K1702" t="str">
        <f t="shared" si="360"/>
        <v/>
      </c>
      <c r="L1702" t="b">
        <f t="shared" si="366"/>
        <v>1</v>
      </c>
      <c r="M1702" t="str">
        <f t="shared" si="356"/>
        <v>Elgin</v>
      </c>
      <c r="N1702">
        <f t="shared" si="361"/>
        <v>45</v>
      </c>
      <c r="O1702" t="b">
        <f t="shared" si="362"/>
        <v>0</v>
      </c>
      <c r="P1702" t="str">
        <f t="shared" si="363"/>
        <v/>
      </c>
      <c r="Q1702" t="str">
        <f t="shared" ca="1" si="364"/>
        <v/>
      </c>
      <c r="W1702">
        <v>23074</v>
      </c>
      <c r="Z1702" t="str">
        <f t="shared" si="358"/>
        <v/>
      </c>
    </row>
    <row r="1703" spans="1:26" x14ac:dyDescent="0.2">
      <c r="A1703" s="1"/>
      <c r="B1703" s="1"/>
      <c r="C1703" s="1"/>
      <c r="D1703" s="1"/>
      <c r="E1703" s="1" t="s">
        <v>365</v>
      </c>
      <c r="F1703" s="1" t="s">
        <v>6</v>
      </c>
      <c r="G1703" s="1" t="s">
        <v>93</v>
      </c>
      <c r="H1703">
        <f t="shared" si="367"/>
        <v>14</v>
      </c>
      <c r="I1703">
        <f>IF(ISBLANK(A1703),I1702/1,LOOKUP(Sheet1!G1703,FIPS!A$3:A$55,FIPS!C$3:C$55))</f>
        <v>17</v>
      </c>
      <c r="J1703" t="b">
        <f t="shared" si="365"/>
        <v>0</v>
      </c>
      <c r="K1703" t="str">
        <f t="shared" si="360"/>
        <v/>
      </c>
      <c r="L1703" t="b">
        <f t="shared" si="366"/>
        <v>1</v>
      </c>
      <c r="M1703" t="str">
        <f t="shared" si="356"/>
        <v>Geneva</v>
      </c>
      <c r="N1703">
        <f t="shared" si="361"/>
        <v>45</v>
      </c>
      <c r="O1703" t="b">
        <f t="shared" si="362"/>
        <v>0</v>
      </c>
      <c r="P1703" t="str">
        <f t="shared" si="363"/>
        <v/>
      </c>
      <c r="Q1703" t="str">
        <f t="shared" ca="1" si="364"/>
        <v/>
      </c>
      <c r="W1703">
        <v>28872</v>
      </c>
      <c r="Z1703" t="str">
        <f t="shared" si="358"/>
        <v/>
      </c>
    </row>
    <row r="1704" spans="1:26" x14ac:dyDescent="0.2">
      <c r="A1704" s="1"/>
      <c r="B1704" s="1"/>
      <c r="C1704" s="1"/>
      <c r="D1704" s="1"/>
      <c r="E1704" s="1" t="s">
        <v>797</v>
      </c>
      <c r="F1704" s="1" t="s">
        <v>6</v>
      </c>
      <c r="G1704" s="1" t="s">
        <v>1582</v>
      </c>
      <c r="H1704">
        <f t="shared" si="367"/>
        <v>14</v>
      </c>
      <c r="I1704">
        <f>IF(ISBLANK(A1704),I1703/1,LOOKUP(Sheet1!G1704,FIPS!A$3:A$55,FIPS!C$3:C$55))</f>
        <v>17</v>
      </c>
      <c r="J1704" t="b">
        <f t="shared" si="365"/>
        <v>0</v>
      </c>
      <c r="K1704" t="str">
        <f t="shared" si="360"/>
        <v/>
      </c>
      <c r="L1704" t="b">
        <f t="shared" si="366"/>
        <v>1</v>
      </c>
      <c r="M1704" t="str">
        <f t="shared" si="356"/>
        <v>St. Charles</v>
      </c>
      <c r="N1704">
        <f t="shared" si="361"/>
        <v>45</v>
      </c>
      <c r="O1704" t="b">
        <f t="shared" si="362"/>
        <v>0</v>
      </c>
      <c r="P1704" t="str">
        <f t="shared" si="363"/>
        <v/>
      </c>
      <c r="Q1704" t="str">
        <f t="shared" ca="1" si="364"/>
        <v/>
      </c>
      <c r="W1704">
        <v>66703</v>
      </c>
      <c r="Z1704" t="str">
        <f t="shared" si="358"/>
        <v/>
      </c>
    </row>
    <row r="1705" spans="1:26" x14ac:dyDescent="0.2">
      <c r="A1705" s="1"/>
      <c r="B1705" s="1"/>
      <c r="C1705" s="1"/>
      <c r="D1705" s="1"/>
      <c r="E1705" s="1" t="s">
        <v>8</v>
      </c>
      <c r="F1705" s="1" t="s">
        <v>9</v>
      </c>
      <c r="G1705" s="1" t="s">
        <v>10</v>
      </c>
      <c r="H1705">
        <f t="shared" si="367"/>
        <v>14</v>
      </c>
      <c r="I1705">
        <f>IF(ISBLANK(A1705),I1704/1,LOOKUP(Sheet1!G1705,FIPS!A$3:A$55,FIPS!C$3:C$55))</f>
        <v>17</v>
      </c>
      <c r="J1705" t="b">
        <f t="shared" si="365"/>
        <v>0</v>
      </c>
      <c r="K1705" t="str">
        <f t="shared" si="360"/>
        <v/>
      </c>
      <c r="L1705" t="b">
        <f t="shared" si="366"/>
        <v>0</v>
      </c>
      <c r="M1705" t="str">
        <f t="shared" si="356"/>
        <v/>
      </c>
      <c r="N1705">
        <f t="shared" si="361"/>
        <v>45</v>
      </c>
      <c r="O1705" t="b">
        <f t="shared" si="362"/>
        <v>1</v>
      </c>
      <c r="P1705">
        <f t="shared" si="363"/>
        <v>8</v>
      </c>
      <c r="Q1705" t="str">
        <f t="shared" ca="1" si="364"/>
        <v>002,006,007,008,029,057,068,149</v>
      </c>
      <c r="W1705">
        <v>99999</v>
      </c>
      <c r="Z1705" t="str">
        <f t="shared" si="358"/>
        <v/>
      </c>
    </row>
    <row r="1706" spans="1:26" x14ac:dyDescent="0.2">
      <c r="A1706" s="1"/>
      <c r="B1706" s="1" t="s">
        <v>114</v>
      </c>
      <c r="C1706" s="1" t="s">
        <v>627</v>
      </c>
      <c r="D1706" s="1" t="s">
        <v>26</v>
      </c>
      <c r="E1706" s="1"/>
      <c r="F1706" s="1"/>
      <c r="G1706" s="1" t="s">
        <v>1583</v>
      </c>
      <c r="H1706">
        <f t="shared" si="367"/>
        <v>14</v>
      </c>
      <c r="I1706">
        <f>IF(ISBLANK(A1706),I1705/1,LOOKUP(Sheet1!G1706,FIPS!A$3:A$55,FIPS!C$3:C$55))</f>
        <v>17</v>
      </c>
      <c r="J1706" t="b">
        <f t="shared" si="365"/>
        <v>1</v>
      </c>
      <c r="K1706" t="str">
        <f t="shared" si="360"/>
        <v>Kankakee</v>
      </c>
      <c r="L1706" t="b">
        <f t="shared" si="366"/>
        <v>0</v>
      </c>
      <c r="M1706" t="str">
        <f t="shared" si="356"/>
        <v/>
      </c>
      <c r="N1706">
        <f t="shared" si="361"/>
        <v>46</v>
      </c>
      <c r="O1706" t="b">
        <f t="shared" si="362"/>
        <v>0</v>
      </c>
      <c r="P1706" t="str">
        <f t="shared" si="363"/>
        <v/>
      </c>
      <c r="Q1706" t="str">
        <f t="shared" ca="1" si="364"/>
        <v/>
      </c>
      <c r="T1706">
        <v>91</v>
      </c>
      <c r="U1706">
        <v>4</v>
      </c>
      <c r="V1706">
        <v>3740</v>
      </c>
      <c r="Z1706" t="str">
        <f t="shared" si="358"/>
        <v/>
      </c>
    </row>
    <row r="1707" spans="1:26" x14ac:dyDescent="0.2">
      <c r="A1707" s="1"/>
      <c r="B1707" s="1"/>
      <c r="C1707" s="1"/>
      <c r="D1707" s="1"/>
      <c r="E1707" s="1" t="s">
        <v>57</v>
      </c>
      <c r="F1707" s="1" t="s">
        <v>6</v>
      </c>
      <c r="G1707" s="1" t="s">
        <v>1584</v>
      </c>
      <c r="H1707">
        <f t="shared" si="367"/>
        <v>14</v>
      </c>
      <c r="I1707">
        <f>IF(ISBLANK(A1707),I1706/1,LOOKUP(Sheet1!G1707,FIPS!A$3:A$55,FIPS!C$3:C$55))</f>
        <v>17</v>
      </c>
      <c r="J1707" t="b">
        <f t="shared" si="365"/>
        <v>0</v>
      </c>
      <c r="K1707" t="str">
        <f t="shared" si="360"/>
        <v/>
      </c>
      <c r="L1707" t="b">
        <f t="shared" si="366"/>
        <v>1</v>
      </c>
      <c r="M1707" t="str">
        <f t="shared" si="356"/>
        <v>Bourbonnais village</v>
      </c>
      <c r="N1707">
        <f t="shared" si="361"/>
        <v>46</v>
      </c>
      <c r="O1707" t="b">
        <f t="shared" si="362"/>
        <v>0</v>
      </c>
      <c r="P1707" t="str">
        <f t="shared" si="363"/>
        <v/>
      </c>
      <c r="Q1707" t="str">
        <f t="shared" ca="1" si="364"/>
        <v/>
      </c>
      <c r="W1707">
        <v>7471</v>
      </c>
      <c r="Z1707" t="str">
        <f t="shared" si="358"/>
        <v/>
      </c>
    </row>
    <row r="1708" spans="1:26" x14ac:dyDescent="0.2">
      <c r="A1708" s="1"/>
      <c r="B1708" s="1"/>
      <c r="C1708" s="1"/>
      <c r="D1708" s="1"/>
      <c r="E1708" s="1" t="s">
        <v>59</v>
      </c>
      <c r="F1708" s="1" t="s">
        <v>6</v>
      </c>
      <c r="G1708" s="1" t="s">
        <v>1585</v>
      </c>
      <c r="H1708">
        <f t="shared" si="367"/>
        <v>14</v>
      </c>
      <c r="I1708">
        <f>IF(ISBLANK(A1708),I1707/1,LOOKUP(Sheet1!G1708,FIPS!A$3:A$55,FIPS!C$3:C$55))</f>
        <v>17</v>
      </c>
      <c r="J1708" t="b">
        <f t="shared" si="365"/>
        <v>0</v>
      </c>
      <c r="K1708" t="str">
        <f t="shared" si="360"/>
        <v/>
      </c>
      <c r="L1708" t="b">
        <f t="shared" si="366"/>
        <v>1</v>
      </c>
      <c r="M1708" t="str">
        <f t="shared" si="356"/>
        <v>Bradley village</v>
      </c>
      <c r="N1708">
        <f t="shared" si="361"/>
        <v>46</v>
      </c>
      <c r="O1708" t="b">
        <f t="shared" si="362"/>
        <v>0</v>
      </c>
      <c r="P1708" t="str">
        <f t="shared" si="363"/>
        <v/>
      </c>
      <c r="Q1708" t="str">
        <f t="shared" ca="1" si="364"/>
        <v/>
      </c>
      <c r="W1708">
        <v>7744</v>
      </c>
      <c r="Z1708" t="str">
        <f t="shared" si="358"/>
        <v/>
      </c>
    </row>
    <row r="1709" spans="1:26" x14ac:dyDescent="0.2">
      <c r="A1709" s="1"/>
      <c r="B1709" s="1"/>
      <c r="C1709" s="1"/>
      <c r="D1709" s="1"/>
      <c r="E1709" s="1" t="s">
        <v>724</v>
      </c>
      <c r="F1709" s="1" t="s">
        <v>35</v>
      </c>
      <c r="G1709" s="1" t="s">
        <v>1583</v>
      </c>
      <c r="H1709">
        <f t="shared" si="367"/>
        <v>14</v>
      </c>
      <c r="I1709">
        <f>IF(ISBLANK(A1709),I1708/1,LOOKUP(Sheet1!G1709,FIPS!A$3:A$55,FIPS!C$3:C$55))</f>
        <v>17</v>
      </c>
      <c r="J1709" t="b">
        <f t="shared" si="365"/>
        <v>0</v>
      </c>
      <c r="K1709" t="str">
        <f t="shared" si="360"/>
        <v/>
      </c>
      <c r="L1709" t="b">
        <f t="shared" si="366"/>
        <v>1</v>
      </c>
      <c r="M1709" t="str">
        <f t="shared" si="356"/>
        <v>Kankakee</v>
      </c>
      <c r="N1709">
        <f t="shared" si="361"/>
        <v>46</v>
      </c>
      <c r="O1709" t="b">
        <f t="shared" si="362"/>
        <v>0</v>
      </c>
      <c r="P1709" t="str">
        <f t="shared" si="363"/>
        <v/>
      </c>
      <c r="Q1709" t="str">
        <f t="shared" ca="1" si="364"/>
        <v/>
      </c>
      <c r="W1709">
        <v>38934</v>
      </c>
      <c r="Z1709" t="str">
        <f t="shared" si="358"/>
        <v/>
      </c>
    </row>
    <row r="1710" spans="1:26" x14ac:dyDescent="0.2">
      <c r="A1710" s="1"/>
      <c r="B1710" s="1"/>
      <c r="C1710" s="1"/>
      <c r="D1710" s="1"/>
      <c r="E1710" s="1" t="s">
        <v>8</v>
      </c>
      <c r="F1710" s="1" t="s">
        <v>9</v>
      </c>
      <c r="G1710" s="1" t="s">
        <v>10</v>
      </c>
      <c r="H1710">
        <f t="shared" si="367"/>
        <v>14</v>
      </c>
      <c r="I1710">
        <f>IF(ISBLANK(A1710),I1709/1,LOOKUP(Sheet1!G1710,FIPS!A$3:A$55,FIPS!C$3:C$55))</f>
        <v>17</v>
      </c>
      <c r="J1710" t="b">
        <f t="shared" si="365"/>
        <v>0</v>
      </c>
      <c r="K1710" t="str">
        <f t="shared" si="360"/>
        <v/>
      </c>
      <c r="L1710" t="b">
        <f t="shared" si="366"/>
        <v>0</v>
      </c>
      <c r="M1710" t="str">
        <f t="shared" si="356"/>
        <v/>
      </c>
      <c r="N1710">
        <f t="shared" si="361"/>
        <v>46</v>
      </c>
      <c r="O1710" t="b">
        <f t="shared" si="362"/>
        <v>1</v>
      </c>
      <c r="P1710">
        <f t="shared" si="363"/>
        <v>3</v>
      </c>
      <c r="Q1710" t="str">
        <f t="shared" ca="1" si="364"/>
        <v>018,019,086</v>
      </c>
      <c r="W1710">
        <v>99999</v>
      </c>
      <c r="Z1710" t="str">
        <f t="shared" si="358"/>
        <v/>
      </c>
    </row>
    <row r="1711" spans="1:26" x14ac:dyDescent="0.2">
      <c r="A1711" s="1"/>
      <c r="B1711" s="1" t="s">
        <v>143</v>
      </c>
      <c r="C1711" s="1" t="s">
        <v>164</v>
      </c>
      <c r="D1711" s="1" t="s">
        <v>26</v>
      </c>
      <c r="E1711" s="1" t="s">
        <v>8</v>
      </c>
      <c r="F1711" s="1" t="s">
        <v>9</v>
      </c>
      <c r="G1711" s="1" t="s">
        <v>1586</v>
      </c>
      <c r="H1711">
        <f t="shared" si="367"/>
        <v>14</v>
      </c>
      <c r="I1711">
        <f>IF(ISBLANK(A1711),I1710/1,LOOKUP(Sheet1!G1711,FIPS!A$3:A$55,FIPS!C$3:C$55))</f>
        <v>17</v>
      </c>
      <c r="J1711" t="b">
        <f t="shared" si="365"/>
        <v>1</v>
      </c>
      <c r="K1711" t="str">
        <f t="shared" si="360"/>
        <v>Kendall</v>
      </c>
      <c r="L1711" t="b">
        <f t="shared" si="366"/>
        <v>0</v>
      </c>
      <c r="M1711" t="str">
        <f t="shared" si="356"/>
        <v/>
      </c>
      <c r="N1711">
        <f t="shared" si="361"/>
        <v>47</v>
      </c>
      <c r="O1711" t="b">
        <f t="shared" si="362"/>
        <v>0</v>
      </c>
      <c r="P1711" t="str">
        <f t="shared" si="363"/>
        <v/>
      </c>
      <c r="Q1711" t="str">
        <f t="shared" ca="1" si="364"/>
        <v/>
      </c>
      <c r="T1711">
        <v>93</v>
      </c>
      <c r="U1711">
        <v>5</v>
      </c>
      <c r="V1711">
        <v>1600</v>
      </c>
      <c r="Z1711" t="str">
        <f t="shared" si="358"/>
        <v/>
      </c>
    </row>
    <row r="1712" spans="1:26" x14ac:dyDescent="0.2">
      <c r="A1712" s="1"/>
      <c r="B1712" s="1" t="s">
        <v>145</v>
      </c>
      <c r="C1712" s="1" t="s">
        <v>17</v>
      </c>
      <c r="D1712" s="1" t="s">
        <v>18</v>
      </c>
      <c r="E1712" s="1"/>
      <c r="F1712" s="1"/>
      <c r="G1712" s="1" t="s">
        <v>1587</v>
      </c>
      <c r="H1712">
        <f t="shared" si="367"/>
        <v>14</v>
      </c>
      <c r="I1712">
        <f>IF(ISBLANK(A1712),I1711/1,LOOKUP(Sheet1!G1712,FIPS!A$3:A$55,FIPS!C$3:C$55))</f>
        <v>17</v>
      </c>
      <c r="J1712" t="b">
        <f t="shared" si="365"/>
        <v>1</v>
      </c>
      <c r="K1712" t="str">
        <f t="shared" si="360"/>
        <v>Knox</v>
      </c>
      <c r="L1712" t="b">
        <f t="shared" si="366"/>
        <v>0</v>
      </c>
      <c r="M1712" t="str">
        <f t="shared" si="356"/>
        <v/>
      </c>
      <c r="N1712">
        <f t="shared" si="361"/>
        <v>48</v>
      </c>
      <c r="O1712" t="b">
        <f t="shared" si="362"/>
        <v>0</v>
      </c>
      <c r="P1712" t="str">
        <f t="shared" si="363"/>
        <v/>
      </c>
      <c r="Q1712" t="str">
        <f t="shared" ca="1" si="364"/>
        <v/>
      </c>
      <c r="T1712">
        <v>95</v>
      </c>
      <c r="U1712">
        <v>4</v>
      </c>
      <c r="V1712">
        <v>0</v>
      </c>
      <c r="Z1712" t="str">
        <f t="shared" si="358"/>
        <v/>
      </c>
    </row>
    <row r="1713" spans="1:26" x14ac:dyDescent="0.2">
      <c r="A1713" s="1"/>
      <c r="B1713" s="1"/>
      <c r="C1713" s="1"/>
      <c r="D1713" s="1"/>
      <c r="E1713" s="1" t="s">
        <v>197</v>
      </c>
      <c r="F1713" s="1" t="s">
        <v>35</v>
      </c>
      <c r="G1713" s="1" t="s">
        <v>1588</v>
      </c>
      <c r="H1713">
        <f t="shared" si="367"/>
        <v>14</v>
      </c>
      <c r="I1713">
        <f>IF(ISBLANK(A1713),I1712/1,LOOKUP(Sheet1!G1713,FIPS!A$3:A$55,FIPS!C$3:C$55))</f>
        <v>17</v>
      </c>
      <c r="J1713" t="b">
        <f t="shared" si="365"/>
        <v>0</v>
      </c>
      <c r="K1713" t="str">
        <f t="shared" si="360"/>
        <v/>
      </c>
      <c r="L1713" t="b">
        <f t="shared" si="366"/>
        <v>1</v>
      </c>
      <c r="M1713" t="str">
        <f t="shared" si="356"/>
        <v>Galesburg</v>
      </c>
      <c r="N1713">
        <f t="shared" si="361"/>
        <v>48</v>
      </c>
      <c r="O1713" t="b">
        <f t="shared" si="362"/>
        <v>0</v>
      </c>
      <c r="P1713" t="str">
        <f t="shared" si="363"/>
        <v/>
      </c>
      <c r="Q1713" t="str">
        <f t="shared" ca="1" si="364"/>
        <v/>
      </c>
      <c r="W1713">
        <v>28326</v>
      </c>
      <c r="Z1713" t="str">
        <f t="shared" si="358"/>
        <v/>
      </c>
    </row>
    <row r="1714" spans="1:26" x14ac:dyDescent="0.2">
      <c r="A1714" s="1"/>
      <c r="B1714" s="1"/>
      <c r="C1714" s="1"/>
      <c r="D1714" s="1"/>
      <c r="E1714" s="1" t="s">
        <v>8</v>
      </c>
      <c r="F1714" s="1" t="s">
        <v>9</v>
      </c>
      <c r="G1714" s="1" t="s">
        <v>10</v>
      </c>
      <c r="H1714">
        <f t="shared" si="367"/>
        <v>14</v>
      </c>
      <c r="I1714">
        <f>IF(ISBLANK(A1714),I1713/1,LOOKUP(Sheet1!G1714,FIPS!A$3:A$55,FIPS!C$3:C$55))</f>
        <v>17</v>
      </c>
      <c r="J1714" t="b">
        <f t="shared" si="365"/>
        <v>0</v>
      </c>
      <c r="K1714" t="str">
        <f t="shared" si="360"/>
        <v/>
      </c>
      <c r="L1714" t="b">
        <f t="shared" si="366"/>
        <v>0</v>
      </c>
      <c r="M1714" t="str">
        <f t="shared" si="356"/>
        <v/>
      </c>
      <c r="N1714">
        <f t="shared" si="361"/>
        <v>48</v>
      </c>
      <c r="O1714" t="b">
        <f t="shared" si="362"/>
        <v>1</v>
      </c>
      <c r="P1714">
        <f t="shared" si="363"/>
        <v>1</v>
      </c>
      <c r="Q1714" t="str">
        <f t="shared" ca="1" si="364"/>
        <v>067</v>
      </c>
      <c r="W1714">
        <v>99999</v>
      </c>
      <c r="Z1714" t="str">
        <f t="shared" si="358"/>
        <v/>
      </c>
    </row>
    <row r="1715" spans="1:26" x14ac:dyDescent="0.2">
      <c r="A1715" s="1"/>
      <c r="B1715" s="1" t="s">
        <v>148</v>
      </c>
      <c r="C1715" s="1" t="s">
        <v>164</v>
      </c>
      <c r="D1715" s="1" t="s">
        <v>26</v>
      </c>
      <c r="E1715" s="1"/>
      <c r="F1715" s="1"/>
      <c r="G1715" s="1" t="s">
        <v>476</v>
      </c>
      <c r="H1715">
        <f t="shared" si="367"/>
        <v>14</v>
      </c>
      <c r="I1715">
        <f>IF(ISBLANK(A1715),I1714/1,LOOKUP(Sheet1!G1715,FIPS!A$3:A$55,FIPS!C$3:C$55))</f>
        <v>17</v>
      </c>
      <c r="J1715" t="b">
        <f t="shared" si="365"/>
        <v>1</v>
      </c>
      <c r="K1715" t="str">
        <f t="shared" si="360"/>
        <v>Lake</v>
      </c>
      <c r="L1715" t="b">
        <f t="shared" si="366"/>
        <v>0</v>
      </c>
      <c r="M1715" t="str">
        <f t="shared" si="356"/>
        <v/>
      </c>
      <c r="N1715">
        <f t="shared" si="361"/>
        <v>49</v>
      </c>
      <c r="O1715" t="b">
        <f t="shared" si="362"/>
        <v>0</v>
      </c>
      <c r="P1715" t="str">
        <f t="shared" si="363"/>
        <v/>
      </c>
      <c r="Q1715" t="str">
        <f t="shared" ca="1" si="364"/>
        <v/>
      </c>
      <c r="T1715">
        <v>97</v>
      </c>
      <c r="U1715">
        <v>1</v>
      </c>
      <c r="V1715">
        <v>1600</v>
      </c>
      <c r="Z1715" t="str">
        <f t="shared" si="358"/>
        <v/>
      </c>
    </row>
    <row r="1716" spans="1:26" x14ac:dyDescent="0.2">
      <c r="A1716" s="1"/>
      <c r="B1716" s="1"/>
      <c r="C1716" s="1"/>
      <c r="D1716" s="1"/>
      <c r="E1716" s="1" t="s">
        <v>65</v>
      </c>
      <c r="F1716" s="1" t="s">
        <v>6</v>
      </c>
      <c r="G1716" s="1" t="s">
        <v>1589</v>
      </c>
      <c r="H1716">
        <f t="shared" si="367"/>
        <v>14</v>
      </c>
      <c r="I1716">
        <f>IF(ISBLANK(A1716),I1715/1,LOOKUP(Sheet1!G1716,FIPS!A$3:A$55,FIPS!C$3:C$55))</f>
        <v>17</v>
      </c>
      <c r="J1716" t="b">
        <f t="shared" si="365"/>
        <v>0</v>
      </c>
      <c r="K1716" t="str">
        <f t="shared" si="360"/>
        <v/>
      </c>
      <c r="L1716" t="b">
        <f t="shared" si="366"/>
        <v>1</v>
      </c>
      <c r="M1716" t="str">
        <f t="shared" si="356"/>
        <v>Buffalo Grove</v>
      </c>
      <c r="N1716">
        <f t="shared" si="361"/>
        <v>49</v>
      </c>
      <c r="O1716" t="b">
        <f t="shared" si="362"/>
        <v>0</v>
      </c>
      <c r="P1716" t="str">
        <f t="shared" si="363"/>
        <v/>
      </c>
      <c r="Q1716" t="str">
        <f t="shared" ca="1" si="364"/>
        <v/>
      </c>
      <c r="W1716">
        <v>9447</v>
      </c>
      <c r="Z1716" t="str">
        <f t="shared" si="358"/>
        <v/>
      </c>
    </row>
    <row r="1717" spans="1:26" x14ac:dyDescent="0.2">
      <c r="A1717" s="1"/>
      <c r="B1717" s="1"/>
      <c r="C1717" s="1"/>
      <c r="D1717" s="1"/>
      <c r="E1717" s="1" t="s">
        <v>114</v>
      </c>
      <c r="F1717" s="1" t="s">
        <v>6</v>
      </c>
      <c r="G1717" s="1" t="s">
        <v>1590</v>
      </c>
      <c r="H1717">
        <f t="shared" si="367"/>
        <v>14</v>
      </c>
      <c r="I1717">
        <f>IF(ISBLANK(A1717),I1716/1,LOOKUP(Sheet1!G1717,FIPS!A$3:A$55,FIPS!C$3:C$55))</f>
        <v>17</v>
      </c>
      <c r="J1717" t="b">
        <f t="shared" si="365"/>
        <v>0</v>
      </c>
      <c r="K1717" t="str">
        <f t="shared" si="360"/>
        <v/>
      </c>
      <c r="L1717" t="b">
        <f t="shared" si="366"/>
        <v>1</v>
      </c>
      <c r="M1717" t="str">
        <f t="shared" si="356"/>
        <v>Deerfield village</v>
      </c>
      <c r="N1717">
        <f t="shared" si="361"/>
        <v>49</v>
      </c>
      <c r="O1717" t="b">
        <f t="shared" si="362"/>
        <v>0</v>
      </c>
      <c r="P1717" t="str">
        <f t="shared" si="363"/>
        <v/>
      </c>
      <c r="Q1717" t="str">
        <f t="shared" ca="1" si="364"/>
        <v/>
      </c>
      <c r="W1717">
        <v>18992</v>
      </c>
      <c r="Z1717" t="str">
        <f t="shared" si="358"/>
        <v/>
      </c>
    </row>
    <row r="1718" spans="1:26" x14ac:dyDescent="0.2">
      <c r="A1718" s="1"/>
      <c r="B1718" s="1"/>
      <c r="C1718" s="1"/>
      <c r="D1718" s="1"/>
      <c r="E1718" s="1" t="s">
        <v>375</v>
      </c>
      <c r="F1718" s="1" t="s">
        <v>6</v>
      </c>
      <c r="G1718" s="1" t="s">
        <v>1591</v>
      </c>
      <c r="H1718">
        <f t="shared" si="367"/>
        <v>14</v>
      </c>
      <c r="I1718">
        <f>IF(ISBLANK(A1718),I1717/1,LOOKUP(Sheet1!G1718,FIPS!A$3:A$55,FIPS!C$3:C$55))</f>
        <v>17</v>
      </c>
      <c r="J1718" t="b">
        <f t="shared" si="365"/>
        <v>0</v>
      </c>
      <c r="K1718" t="str">
        <f t="shared" si="360"/>
        <v/>
      </c>
      <c r="L1718" t="b">
        <f t="shared" si="366"/>
        <v>1</v>
      </c>
      <c r="M1718" t="str">
        <f t="shared" si="356"/>
        <v>Gurnee village</v>
      </c>
      <c r="N1718">
        <f t="shared" si="361"/>
        <v>49</v>
      </c>
      <c r="O1718" t="b">
        <f t="shared" si="362"/>
        <v>0</v>
      </c>
      <c r="P1718" t="str">
        <f t="shared" si="363"/>
        <v/>
      </c>
      <c r="Q1718" t="str">
        <f t="shared" ca="1" si="364"/>
        <v/>
      </c>
      <c r="W1718">
        <v>32018</v>
      </c>
      <c r="Z1718" t="str">
        <f t="shared" si="358"/>
        <v/>
      </c>
    </row>
    <row r="1719" spans="1:26" x14ac:dyDescent="0.2">
      <c r="A1719" s="1"/>
      <c r="B1719" s="1"/>
      <c r="C1719" s="1"/>
      <c r="D1719" s="1"/>
      <c r="E1719" s="1" t="s">
        <v>804</v>
      </c>
      <c r="F1719" s="1" t="s">
        <v>35</v>
      </c>
      <c r="G1719" s="1" t="s">
        <v>1592</v>
      </c>
      <c r="H1719">
        <f t="shared" si="367"/>
        <v>14</v>
      </c>
      <c r="I1719">
        <f>IF(ISBLANK(A1719),I1718/1,LOOKUP(Sheet1!G1719,FIPS!A$3:A$55,FIPS!C$3:C$55))</f>
        <v>17</v>
      </c>
      <c r="J1719" t="b">
        <f t="shared" si="365"/>
        <v>0</v>
      </c>
      <c r="K1719" t="str">
        <f t="shared" si="360"/>
        <v/>
      </c>
      <c r="L1719" t="b">
        <f t="shared" si="366"/>
        <v>1</v>
      </c>
      <c r="M1719" t="str">
        <f t="shared" si="356"/>
        <v>Highland Park</v>
      </c>
      <c r="N1719">
        <f t="shared" si="361"/>
        <v>49</v>
      </c>
      <c r="O1719" t="b">
        <f t="shared" si="362"/>
        <v>0</v>
      </c>
      <c r="P1719" t="str">
        <f t="shared" si="363"/>
        <v/>
      </c>
      <c r="Q1719" t="str">
        <f t="shared" ca="1" si="364"/>
        <v/>
      </c>
      <c r="W1719">
        <v>34722</v>
      </c>
      <c r="Z1719" t="str">
        <f t="shared" si="358"/>
        <v/>
      </c>
    </row>
    <row r="1720" spans="1:26" x14ac:dyDescent="0.2">
      <c r="A1720" s="1"/>
      <c r="B1720" s="1"/>
      <c r="C1720" s="1"/>
      <c r="D1720" s="1"/>
      <c r="E1720" s="1" t="s">
        <v>388</v>
      </c>
      <c r="F1720" s="1" t="s">
        <v>6</v>
      </c>
      <c r="G1720" s="1" t="s">
        <v>1593</v>
      </c>
      <c r="H1720">
        <f t="shared" si="367"/>
        <v>14</v>
      </c>
      <c r="I1720">
        <f>IF(ISBLANK(A1720),I1719/1,LOOKUP(Sheet1!G1720,FIPS!A$3:A$55,FIPS!C$3:C$55))</f>
        <v>17</v>
      </c>
      <c r="J1720" t="b">
        <f t="shared" si="365"/>
        <v>0</v>
      </c>
      <c r="K1720" t="str">
        <f t="shared" si="360"/>
        <v/>
      </c>
      <c r="L1720" t="b">
        <f t="shared" si="366"/>
        <v>1</v>
      </c>
      <c r="M1720" t="str">
        <f t="shared" si="356"/>
        <v>Lake Forest</v>
      </c>
      <c r="N1720">
        <f t="shared" si="361"/>
        <v>49</v>
      </c>
      <c r="O1720" t="b">
        <f t="shared" si="362"/>
        <v>0</v>
      </c>
      <c r="P1720" t="str">
        <f t="shared" si="363"/>
        <v/>
      </c>
      <c r="Q1720" t="str">
        <f t="shared" ca="1" si="364"/>
        <v/>
      </c>
      <c r="W1720">
        <v>41105</v>
      </c>
      <c r="Z1720" t="str">
        <f t="shared" si="358"/>
        <v/>
      </c>
    </row>
    <row r="1721" spans="1:26" x14ac:dyDescent="0.2">
      <c r="A1721" s="1"/>
      <c r="B1721" s="1"/>
      <c r="C1721" s="1"/>
      <c r="D1721" s="1"/>
      <c r="E1721" s="1" t="s">
        <v>448</v>
      </c>
      <c r="F1721" s="1" t="s">
        <v>6</v>
      </c>
      <c r="G1721" s="1" t="s">
        <v>1594</v>
      </c>
      <c r="H1721">
        <f t="shared" si="367"/>
        <v>14</v>
      </c>
      <c r="I1721">
        <f>IF(ISBLANK(A1721),I1720/1,LOOKUP(Sheet1!G1721,FIPS!A$3:A$55,FIPS!C$3:C$55))</f>
        <v>17</v>
      </c>
      <c r="J1721" t="b">
        <f t="shared" si="365"/>
        <v>0</v>
      </c>
      <c r="K1721" t="str">
        <f t="shared" si="360"/>
        <v/>
      </c>
      <c r="L1721" t="b">
        <f t="shared" si="366"/>
        <v>1</v>
      </c>
      <c r="M1721" t="str">
        <f t="shared" si="356"/>
        <v>Lake Zurich village</v>
      </c>
      <c r="N1721">
        <f t="shared" si="361"/>
        <v>49</v>
      </c>
      <c r="O1721" t="b">
        <f t="shared" si="362"/>
        <v>0</v>
      </c>
      <c r="P1721" t="str">
        <f t="shared" si="363"/>
        <v/>
      </c>
      <c r="Q1721" t="str">
        <f t="shared" ca="1" si="364"/>
        <v/>
      </c>
      <c r="W1721">
        <v>41742</v>
      </c>
      <c r="Z1721" t="str">
        <f t="shared" si="358"/>
        <v/>
      </c>
    </row>
    <row r="1722" spans="1:26" x14ac:dyDescent="0.2">
      <c r="A1722" s="1"/>
      <c r="B1722" s="1"/>
      <c r="C1722" s="1"/>
      <c r="D1722" s="1"/>
      <c r="E1722" s="1" t="s">
        <v>507</v>
      </c>
      <c r="F1722" s="1" t="s">
        <v>6</v>
      </c>
      <c r="G1722" s="1" t="s">
        <v>1595</v>
      </c>
      <c r="H1722">
        <f t="shared" si="367"/>
        <v>14</v>
      </c>
      <c r="I1722">
        <f>IF(ISBLANK(A1722),I1721/1,LOOKUP(Sheet1!G1722,FIPS!A$3:A$55,FIPS!C$3:C$55))</f>
        <v>17</v>
      </c>
      <c r="J1722" t="b">
        <f t="shared" si="365"/>
        <v>0</v>
      </c>
      <c r="K1722" t="str">
        <f t="shared" si="360"/>
        <v/>
      </c>
      <c r="L1722" t="b">
        <f t="shared" si="366"/>
        <v>1</v>
      </c>
      <c r="M1722" t="str">
        <f t="shared" si="356"/>
        <v>Libertyville village</v>
      </c>
      <c r="N1722">
        <f t="shared" si="361"/>
        <v>49</v>
      </c>
      <c r="O1722" t="b">
        <f t="shared" si="362"/>
        <v>0</v>
      </c>
      <c r="P1722" t="str">
        <f t="shared" si="363"/>
        <v/>
      </c>
      <c r="Q1722" t="str">
        <f t="shared" ca="1" si="364"/>
        <v/>
      </c>
      <c r="W1722">
        <v>43250</v>
      </c>
      <c r="Z1722" t="str">
        <f t="shared" si="358"/>
        <v/>
      </c>
    </row>
    <row r="1723" spans="1:26" x14ac:dyDescent="0.2">
      <c r="A1723" s="1"/>
      <c r="B1723" s="1"/>
      <c r="C1723" s="1"/>
      <c r="D1723" s="1"/>
      <c r="E1723" s="1" t="s">
        <v>520</v>
      </c>
      <c r="F1723" s="1" t="s">
        <v>6</v>
      </c>
      <c r="G1723" s="1" t="s">
        <v>1596</v>
      </c>
      <c r="H1723">
        <f t="shared" si="367"/>
        <v>14</v>
      </c>
      <c r="I1723">
        <f>IF(ISBLANK(A1723),I1722/1,LOOKUP(Sheet1!G1723,FIPS!A$3:A$55,FIPS!C$3:C$55))</f>
        <v>17</v>
      </c>
      <c r="J1723" t="b">
        <f t="shared" si="365"/>
        <v>0</v>
      </c>
      <c r="K1723" t="str">
        <f t="shared" si="360"/>
        <v/>
      </c>
      <c r="L1723" t="b">
        <f t="shared" si="366"/>
        <v>1</v>
      </c>
      <c r="M1723" t="str">
        <f t="shared" si="356"/>
        <v>Mundeleln village</v>
      </c>
      <c r="N1723">
        <f t="shared" si="361"/>
        <v>49</v>
      </c>
      <c r="O1723" t="b">
        <f t="shared" si="362"/>
        <v>0</v>
      </c>
      <c r="P1723" t="str">
        <f t="shared" si="363"/>
        <v/>
      </c>
      <c r="Q1723" t="str">
        <f t="shared" ca="1" si="364"/>
        <v/>
      </c>
      <c r="W1723">
        <v>51349</v>
      </c>
      <c r="Z1723" t="str">
        <f t="shared" si="358"/>
        <v/>
      </c>
    </row>
    <row r="1724" spans="1:26" x14ac:dyDescent="0.2">
      <c r="A1724" s="1"/>
      <c r="B1724" s="1"/>
      <c r="C1724" s="1"/>
      <c r="D1724" s="1"/>
      <c r="E1724" s="1" t="s">
        <v>664</v>
      </c>
      <c r="F1724" s="1" t="s">
        <v>35</v>
      </c>
      <c r="G1724" s="1" t="s">
        <v>1597</v>
      </c>
      <c r="H1724">
        <f t="shared" si="367"/>
        <v>14</v>
      </c>
      <c r="I1724">
        <f>IF(ISBLANK(A1724),I1723/1,LOOKUP(Sheet1!G1724,FIPS!A$3:A$55,FIPS!C$3:C$55))</f>
        <v>17</v>
      </c>
      <c r="J1724" t="b">
        <f t="shared" si="365"/>
        <v>0</v>
      </c>
      <c r="K1724" t="str">
        <f t="shared" si="360"/>
        <v/>
      </c>
      <c r="L1724" t="b">
        <f t="shared" si="366"/>
        <v>1</v>
      </c>
      <c r="M1724" t="str">
        <f t="shared" si="356"/>
        <v>North Chicago</v>
      </c>
      <c r="N1724">
        <f t="shared" si="361"/>
        <v>49</v>
      </c>
      <c r="O1724" t="b">
        <f t="shared" si="362"/>
        <v>0</v>
      </c>
      <c r="P1724" t="str">
        <f t="shared" si="363"/>
        <v/>
      </c>
      <c r="Q1724" t="str">
        <f t="shared" ca="1" si="364"/>
        <v/>
      </c>
      <c r="W1724">
        <v>53559</v>
      </c>
      <c r="Z1724" t="str">
        <f t="shared" si="358"/>
        <v/>
      </c>
    </row>
    <row r="1725" spans="1:26" x14ac:dyDescent="0.2">
      <c r="A1725" s="1"/>
      <c r="B1725" s="1"/>
      <c r="C1725" s="1"/>
      <c r="D1725" s="1"/>
      <c r="E1725" s="1" t="s">
        <v>544</v>
      </c>
      <c r="F1725" s="1" t="s">
        <v>6</v>
      </c>
      <c r="G1725" s="1" t="s">
        <v>1598</v>
      </c>
      <c r="H1725">
        <f t="shared" si="367"/>
        <v>14</v>
      </c>
      <c r="I1725">
        <f>IF(ISBLANK(A1725),I1724/1,LOOKUP(Sheet1!G1725,FIPS!A$3:A$55,FIPS!C$3:C$55))</f>
        <v>17</v>
      </c>
      <c r="J1725" t="b">
        <f t="shared" si="365"/>
        <v>0</v>
      </c>
      <c r="K1725" t="str">
        <f t="shared" si="360"/>
        <v/>
      </c>
      <c r="L1725" t="b">
        <f t="shared" si="366"/>
        <v>1</v>
      </c>
      <c r="M1725" t="str">
        <f t="shared" si="356"/>
        <v>Round Lake Beach</v>
      </c>
      <c r="N1725">
        <f t="shared" si="361"/>
        <v>49</v>
      </c>
      <c r="O1725" t="b">
        <f t="shared" si="362"/>
        <v>0</v>
      </c>
      <c r="P1725" t="str">
        <f t="shared" si="363"/>
        <v/>
      </c>
      <c r="Q1725" t="str">
        <f t="shared" ca="1" si="364"/>
        <v/>
      </c>
      <c r="W1725">
        <v>66040</v>
      </c>
      <c r="Z1725" t="str">
        <f t="shared" si="358"/>
        <v/>
      </c>
    </row>
    <row r="1726" spans="1:26" x14ac:dyDescent="0.2">
      <c r="A1726" s="1"/>
      <c r="B1726" s="1"/>
      <c r="C1726" s="1"/>
      <c r="D1726" s="1"/>
      <c r="E1726" s="1" t="s">
        <v>548</v>
      </c>
      <c r="F1726" s="1" t="s">
        <v>6</v>
      </c>
      <c r="G1726" s="1" t="s">
        <v>1599</v>
      </c>
      <c r="H1726">
        <f t="shared" si="367"/>
        <v>14</v>
      </c>
      <c r="I1726">
        <f>IF(ISBLANK(A1726),I1725/1,LOOKUP(Sheet1!G1726,FIPS!A$3:A$55,FIPS!C$3:C$55))</f>
        <v>17</v>
      </c>
      <c r="J1726" t="b">
        <f t="shared" si="365"/>
        <v>0</v>
      </c>
      <c r="K1726" t="str">
        <f t="shared" si="360"/>
        <v/>
      </c>
      <c r="L1726" t="b">
        <f t="shared" si="366"/>
        <v>1</v>
      </c>
      <c r="M1726" t="str">
        <f t="shared" ref="M1726:M1788" si="368">IF(L1726,IF(ISERR(FIND(",",G1726)),TRIM(G1726),TRIM(LEFT(G1726,FIND(",",G1726)-1))),"")</f>
        <v>Vernon Hills village</v>
      </c>
      <c r="N1726">
        <f t="shared" si="361"/>
        <v>49</v>
      </c>
      <c r="O1726" t="b">
        <f t="shared" si="362"/>
        <v>0</v>
      </c>
      <c r="P1726" t="str">
        <f t="shared" si="363"/>
        <v/>
      </c>
      <c r="Q1726" t="str">
        <f t="shared" ca="1" si="364"/>
        <v/>
      </c>
      <c r="W1726">
        <v>77694</v>
      </c>
      <c r="Z1726" t="str">
        <f t="shared" si="358"/>
        <v/>
      </c>
    </row>
    <row r="1727" spans="1:26" x14ac:dyDescent="0.2">
      <c r="A1727" s="1"/>
      <c r="B1727" s="1"/>
      <c r="C1727" s="1"/>
      <c r="D1727" s="1"/>
      <c r="E1727" s="1" t="s">
        <v>552</v>
      </c>
      <c r="F1727" s="1" t="s">
        <v>70</v>
      </c>
      <c r="G1727" s="1" t="s">
        <v>1600</v>
      </c>
      <c r="H1727">
        <f t="shared" si="367"/>
        <v>14</v>
      </c>
      <c r="I1727">
        <f>IF(ISBLANK(A1727),I1726/1,LOOKUP(Sheet1!G1727,FIPS!A$3:A$55,FIPS!C$3:C$55))</f>
        <v>17</v>
      </c>
      <c r="J1727" t="b">
        <f t="shared" si="365"/>
        <v>0</v>
      </c>
      <c r="K1727" t="str">
        <f t="shared" si="360"/>
        <v/>
      </c>
      <c r="L1727" t="b">
        <f t="shared" si="366"/>
        <v>1</v>
      </c>
      <c r="M1727" t="str">
        <f t="shared" si="368"/>
        <v>Waukegan</v>
      </c>
      <c r="N1727">
        <f t="shared" si="361"/>
        <v>49</v>
      </c>
      <c r="O1727" t="b">
        <f t="shared" si="362"/>
        <v>0</v>
      </c>
      <c r="P1727" t="str">
        <f t="shared" si="363"/>
        <v/>
      </c>
      <c r="Q1727" t="str">
        <f t="shared" ca="1" si="364"/>
        <v/>
      </c>
      <c r="W1727">
        <v>79293</v>
      </c>
      <c r="Z1727" t="str">
        <f t="shared" si="358"/>
        <v/>
      </c>
    </row>
    <row r="1728" spans="1:26" x14ac:dyDescent="0.2">
      <c r="A1728" s="1"/>
      <c r="B1728" s="1"/>
      <c r="C1728" s="1"/>
      <c r="D1728" s="1"/>
      <c r="E1728" s="1" t="s">
        <v>643</v>
      </c>
      <c r="F1728" s="1" t="s">
        <v>35</v>
      </c>
      <c r="G1728" s="1" t="s">
        <v>1601</v>
      </c>
      <c r="H1728">
        <f t="shared" si="367"/>
        <v>14</v>
      </c>
      <c r="I1728">
        <f>IF(ISBLANK(A1728),I1727/1,LOOKUP(Sheet1!G1728,FIPS!A$3:A$55,FIPS!C$3:C$55))</f>
        <v>17</v>
      </c>
      <c r="J1728" t="b">
        <f t="shared" si="365"/>
        <v>0</v>
      </c>
      <c r="K1728" t="str">
        <f t="shared" si="360"/>
        <v/>
      </c>
      <c r="L1728" t="b">
        <f t="shared" si="366"/>
        <v>1</v>
      </c>
      <c r="M1728" t="str">
        <f t="shared" si="368"/>
        <v>Wheeling village</v>
      </c>
      <c r="N1728">
        <f t="shared" si="361"/>
        <v>49</v>
      </c>
      <c r="O1728" t="b">
        <f t="shared" si="362"/>
        <v>0</v>
      </c>
      <c r="P1728" t="str">
        <f t="shared" si="363"/>
        <v/>
      </c>
      <c r="Q1728" t="str">
        <f t="shared" ca="1" si="364"/>
        <v/>
      </c>
      <c r="W1728">
        <v>81087</v>
      </c>
      <c r="Z1728" t="str">
        <f t="shared" si="358"/>
        <v/>
      </c>
    </row>
    <row r="1729" spans="1:26" x14ac:dyDescent="0.2">
      <c r="A1729" s="1"/>
      <c r="B1729" s="1"/>
      <c r="C1729" s="1"/>
      <c r="D1729" s="1"/>
      <c r="E1729" s="1" t="s">
        <v>396</v>
      </c>
      <c r="F1729" s="1" t="s">
        <v>6</v>
      </c>
      <c r="G1729" s="1" t="s">
        <v>1602</v>
      </c>
      <c r="H1729">
        <f t="shared" si="367"/>
        <v>14</v>
      </c>
      <c r="I1729">
        <f>IF(ISBLANK(A1729),I1728/1,LOOKUP(Sheet1!G1729,FIPS!A$3:A$55,FIPS!C$3:C$55))</f>
        <v>17</v>
      </c>
      <c r="J1729" t="b">
        <f t="shared" si="365"/>
        <v>0</v>
      </c>
      <c r="K1729" t="str">
        <f t="shared" si="360"/>
        <v/>
      </c>
      <c r="L1729" t="b">
        <f t="shared" si="366"/>
        <v>1</v>
      </c>
      <c r="M1729" t="str">
        <f t="shared" si="368"/>
        <v>Zion</v>
      </c>
      <c r="N1729">
        <f t="shared" si="361"/>
        <v>49</v>
      </c>
      <c r="O1729" t="b">
        <f t="shared" si="362"/>
        <v>0</v>
      </c>
      <c r="P1729" t="str">
        <f t="shared" si="363"/>
        <v/>
      </c>
      <c r="Q1729" t="str">
        <f t="shared" ca="1" si="364"/>
        <v/>
      </c>
      <c r="W1729">
        <v>84220</v>
      </c>
      <c r="Z1729" t="str">
        <f t="shared" si="358"/>
        <v/>
      </c>
    </row>
    <row r="1730" spans="1:26" x14ac:dyDescent="0.2">
      <c r="A1730" s="1"/>
      <c r="B1730" s="1"/>
      <c r="C1730" s="1"/>
      <c r="D1730" s="1"/>
      <c r="E1730" s="1" t="s">
        <v>8</v>
      </c>
      <c r="F1730" s="1" t="s">
        <v>9</v>
      </c>
      <c r="G1730" s="1" t="s">
        <v>10</v>
      </c>
      <c r="H1730">
        <f t="shared" si="367"/>
        <v>14</v>
      </c>
      <c r="I1730">
        <f>IF(ISBLANK(A1730),I1729/1,LOOKUP(Sheet1!G1730,FIPS!A$3:A$55,FIPS!C$3:C$55))</f>
        <v>17</v>
      </c>
      <c r="J1730" t="b">
        <f t="shared" si="365"/>
        <v>0</v>
      </c>
      <c r="K1730" t="str">
        <f t="shared" si="360"/>
        <v/>
      </c>
      <c r="L1730" t="b">
        <f t="shared" si="366"/>
        <v>0</v>
      </c>
      <c r="M1730" t="str">
        <f t="shared" si="368"/>
        <v/>
      </c>
      <c r="N1730">
        <f t="shared" si="361"/>
        <v>49</v>
      </c>
      <c r="O1730" t="b">
        <f t="shared" si="362"/>
        <v>1</v>
      </c>
      <c r="P1730">
        <f t="shared" si="363"/>
        <v>14</v>
      </c>
      <c r="Q1730" t="str">
        <f t="shared" ca="1" si="364"/>
        <v>022,046,073,079,090,091,093,115,121,148,161,165,171,179</v>
      </c>
      <c r="W1730">
        <v>99999</v>
      </c>
      <c r="Z1730" t="str">
        <f t="shared" ref="Z1730:Z1793" si="369">IF(J1730,IF(T1730&gt;0,"",FALSE),IF(T1730&gt;0,TRUE,""))</f>
        <v/>
      </c>
    </row>
    <row r="1731" spans="1:26" x14ac:dyDescent="0.2">
      <c r="A1731" s="1"/>
      <c r="B1731" s="1" t="s">
        <v>152</v>
      </c>
      <c r="C1731" s="1" t="s">
        <v>17</v>
      </c>
      <c r="D1731" s="1" t="s">
        <v>18</v>
      </c>
      <c r="E1731" s="1"/>
      <c r="F1731" s="1"/>
      <c r="G1731" s="1" t="s">
        <v>1603</v>
      </c>
      <c r="H1731">
        <f t="shared" si="367"/>
        <v>14</v>
      </c>
      <c r="I1731">
        <f>IF(ISBLANK(A1731),I1730/1,LOOKUP(Sheet1!G1731,FIPS!A$3:A$55,FIPS!C$3:C$55))</f>
        <v>17</v>
      </c>
      <c r="J1731" t="b">
        <f t="shared" si="365"/>
        <v>1</v>
      </c>
      <c r="K1731" t="str">
        <f t="shared" ref="K1731:K1794" si="370">IF(J1731,TRIM(G1731),"")</f>
        <v>La Salle</v>
      </c>
      <c r="L1731" t="b">
        <f t="shared" si="366"/>
        <v>0</v>
      </c>
      <c r="M1731" t="str">
        <f t="shared" si="368"/>
        <v/>
      </c>
      <c r="N1731">
        <f t="shared" si="361"/>
        <v>50</v>
      </c>
      <c r="O1731" t="b">
        <f t="shared" si="362"/>
        <v>0</v>
      </c>
      <c r="P1731" t="str">
        <f t="shared" si="363"/>
        <v/>
      </c>
      <c r="Q1731" t="str">
        <f t="shared" ca="1" si="364"/>
        <v/>
      </c>
      <c r="T1731">
        <v>99</v>
      </c>
      <c r="U1731">
        <v>3</v>
      </c>
      <c r="V1731">
        <v>0</v>
      </c>
      <c r="Z1731" t="str">
        <f t="shared" si="369"/>
        <v/>
      </c>
    </row>
    <row r="1732" spans="1:26" x14ac:dyDescent="0.2">
      <c r="A1732" s="1"/>
      <c r="B1732" s="1"/>
      <c r="C1732" s="1"/>
      <c r="D1732" s="1"/>
      <c r="E1732" s="1" t="s">
        <v>530</v>
      </c>
      <c r="F1732" s="1" t="s">
        <v>6</v>
      </c>
      <c r="G1732" s="1" t="s">
        <v>1604</v>
      </c>
      <c r="H1732">
        <f t="shared" si="367"/>
        <v>14</v>
      </c>
      <c r="I1732">
        <f>IF(ISBLANK(A1732),I1731/1,LOOKUP(Sheet1!G1732,FIPS!A$3:A$55,FIPS!C$3:C$55))</f>
        <v>17</v>
      </c>
      <c r="J1732" t="b">
        <f t="shared" si="365"/>
        <v>0</v>
      </c>
      <c r="K1732" t="str">
        <f t="shared" si="370"/>
        <v/>
      </c>
      <c r="L1732" t="b">
        <f t="shared" si="366"/>
        <v>1</v>
      </c>
      <c r="M1732" t="str">
        <f t="shared" si="368"/>
        <v>Ottawa</v>
      </c>
      <c r="N1732">
        <f t="shared" si="361"/>
        <v>50</v>
      </c>
      <c r="O1732" t="b">
        <f t="shared" si="362"/>
        <v>0</v>
      </c>
      <c r="P1732" t="str">
        <f t="shared" si="363"/>
        <v/>
      </c>
      <c r="Q1732" t="str">
        <f t="shared" ca="1" si="364"/>
        <v/>
      </c>
      <c r="W1732">
        <v>56926</v>
      </c>
      <c r="Z1732" t="str">
        <f t="shared" si="369"/>
        <v/>
      </c>
    </row>
    <row r="1733" spans="1:26" x14ac:dyDescent="0.2">
      <c r="A1733" s="1"/>
      <c r="B1733" s="1"/>
      <c r="C1733" s="1"/>
      <c r="D1733" s="1"/>
      <c r="E1733" s="1" t="s">
        <v>613</v>
      </c>
      <c r="F1733" s="1" t="s">
        <v>6</v>
      </c>
      <c r="G1733" s="1" t="s">
        <v>1605</v>
      </c>
      <c r="H1733">
        <f t="shared" ref="H1733:H1735" si="371">IF(ISBLANK(A1733),H1732/1,A1733)</f>
        <v>14</v>
      </c>
      <c r="I1733">
        <f>IF(ISBLANK(A1733),I1732/1,LOOKUP(Sheet1!G1733,FIPS!A$3:A$55,FIPS!C$3:C$55))</f>
        <v>17</v>
      </c>
      <c r="J1733" t="b">
        <f t="shared" si="365"/>
        <v>0</v>
      </c>
      <c r="K1733" t="str">
        <f t="shared" si="370"/>
        <v/>
      </c>
      <c r="L1733" t="b">
        <f t="shared" si="366"/>
        <v>1</v>
      </c>
      <c r="M1733" t="str">
        <f t="shared" si="368"/>
        <v>Streator</v>
      </c>
      <c r="N1733">
        <f t="shared" si="361"/>
        <v>50</v>
      </c>
      <c r="O1733" t="b">
        <f t="shared" si="362"/>
        <v>0</v>
      </c>
      <c r="P1733" t="str">
        <f t="shared" ref="P1733:P1750" si="372">IF(O1733,17-MATCH(N1733-1,N1716:N1732),"")</f>
        <v/>
      </c>
      <c r="Q1733" t="str">
        <f t="shared" ca="1" si="364"/>
        <v/>
      </c>
      <c r="W1733">
        <v>73170</v>
      </c>
      <c r="Z1733" t="str">
        <f t="shared" si="369"/>
        <v/>
      </c>
    </row>
    <row r="1734" spans="1:26" x14ac:dyDescent="0.2">
      <c r="A1734" s="1"/>
      <c r="B1734" s="1"/>
      <c r="C1734" s="1"/>
      <c r="D1734" s="1"/>
      <c r="E1734" s="1" t="s">
        <v>8</v>
      </c>
      <c r="F1734" s="1" t="s">
        <v>9</v>
      </c>
      <c r="G1734" s="1" t="s">
        <v>1038</v>
      </c>
      <c r="H1734">
        <f t="shared" si="371"/>
        <v>14</v>
      </c>
      <c r="I1734">
        <f>IF(ISBLANK(A1734),I1733/1,LOOKUP(Sheet1!G1734,FIPS!A$3:A$55,FIPS!C$3:C$55))</f>
        <v>17</v>
      </c>
      <c r="J1734" t="b">
        <f t="shared" si="365"/>
        <v>0</v>
      </c>
      <c r="K1734" t="str">
        <f t="shared" si="370"/>
        <v/>
      </c>
      <c r="L1734" t="b">
        <f t="shared" si="366"/>
        <v>0</v>
      </c>
      <c r="M1734" t="str">
        <f t="shared" si="368"/>
        <v/>
      </c>
      <c r="N1734">
        <f t="shared" si="361"/>
        <v>50</v>
      </c>
      <c r="O1734" t="b">
        <f t="shared" si="362"/>
        <v>1</v>
      </c>
      <c r="P1734">
        <f t="shared" si="372"/>
        <v>3</v>
      </c>
      <c r="Q1734" t="str">
        <f t="shared" ca="1" si="364"/>
        <v>128,157</v>
      </c>
      <c r="W1734">
        <v>99999</v>
      </c>
      <c r="Z1734" t="str">
        <f t="shared" si="369"/>
        <v/>
      </c>
    </row>
    <row r="1735" spans="1:26" x14ac:dyDescent="0.2">
      <c r="A1735" s="1"/>
      <c r="B1735" s="1" t="s">
        <v>154</v>
      </c>
      <c r="C1735" s="1" t="s">
        <v>17</v>
      </c>
      <c r="D1735" s="1" t="s">
        <v>18</v>
      </c>
      <c r="E1735" s="1" t="s">
        <v>8</v>
      </c>
      <c r="F1735" s="1" t="s">
        <v>9</v>
      </c>
      <c r="G1735" s="1" t="s">
        <v>121</v>
      </c>
      <c r="H1735">
        <f t="shared" si="371"/>
        <v>14</v>
      </c>
      <c r="I1735">
        <f>IF(ISBLANK(A1735),I1734/1,LOOKUP(Sheet1!G1735,FIPS!A$3:A$55,FIPS!C$3:C$55))</f>
        <v>17</v>
      </c>
      <c r="J1735" t="b">
        <f t="shared" si="365"/>
        <v>1</v>
      </c>
      <c r="K1735" t="str">
        <f t="shared" si="370"/>
        <v>Lawrence</v>
      </c>
      <c r="L1735" t="b">
        <f t="shared" si="366"/>
        <v>0</v>
      </c>
      <c r="M1735" t="str">
        <f t="shared" si="368"/>
        <v/>
      </c>
      <c r="N1735">
        <f t="shared" si="361"/>
        <v>51</v>
      </c>
      <c r="O1735" t="b">
        <f t="shared" si="362"/>
        <v>0</v>
      </c>
      <c r="P1735" t="str">
        <f t="shared" si="372"/>
        <v/>
      </c>
      <c r="Q1735" t="str">
        <f t="shared" ca="1" si="364"/>
        <v/>
      </c>
      <c r="T1735">
        <v>101</v>
      </c>
      <c r="U1735">
        <v>6</v>
      </c>
      <c r="V1735">
        <v>0</v>
      </c>
      <c r="Z1735" t="str">
        <f t="shared" si="369"/>
        <v/>
      </c>
    </row>
    <row r="1736" spans="1:26" x14ac:dyDescent="0.2">
      <c r="A1736" s="1"/>
      <c r="B1736" s="1" t="s">
        <v>157</v>
      </c>
      <c r="C1736" s="1" t="s">
        <v>17</v>
      </c>
      <c r="D1736" s="1" t="s">
        <v>18</v>
      </c>
      <c r="E1736" s="1"/>
      <c r="F1736" s="1"/>
      <c r="G1736" s="1" t="s">
        <v>123</v>
      </c>
      <c r="H1736">
        <f t="shared" ref="H1736:H1767" si="373">IF(ISBLANK(A1736),H1735/1,A1736)</f>
        <v>14</v>
      </c>
      <c r="I1736">
        <f>IF(ISBLANK(A1736),I1735/1,LOOKUP(Sheet1!G1736,FIPS!A$3:A$55,FIPS!C$3:C$55))</f>
        <v>17</v>
      </c>
      <c r="J1736" t="b">
        <f t="shared" si="365"/>
        <v>1</v>
      </c>
      <c r="K1736" t="str">
        <f t="shared" si="370"/>
        <v>Lee</v>
      </c>
      <c r="L1736" t="b">
        <f t="shared" si="366"/>
        <v>0</v>
      </c>
      <c r="M1736" t="str">
        <f t="shared" si="368"/>
        <v/>
      </c>
      <c r="N1736">
        <f t="shared" si="361"/>
        <v>52</v>
      </c>
      <c r="O1736" t="b">
        <f t="shared" si="362"/>
        <v>0</v>
      </c>
      <c r="P1736" t="str">
        <f t="shared" si="372"/>
        <v/>
      </c>
      <c r="Q1736" t="str">
        <f t="shared" ca="1" si="364"/>
        <v/>
      </c>
      <c r="T1736">
        <v>103</v>
      </c>
      <c r="U1736">
        <v>5</v>
      </c>
      <c r="V1736">
        <v>0</v>
      </c>
      <c r="Z1736" t="str">
        <f t="shared" si="369"/>
        <v/>
      </c>
    </row>
    <row r="1737" spans="1:26" x14ac:dyDescent="0.2">
      <c r="A1737" s="1"/>
      <c r="B1737" s="1"/>
      <c r="C1737" s="1"/>
      <c r="D1737" s="1"/>
      <c r="E1737" s="1" t="s">
        <v>148</v>
      </c>
      <c r="F1737" s="1" t="s">
        <v>6</v>
      </c>
      <c r="G1737" s="1" t="s">
        <v>876</v>
      </c>
      <c r="H1737">
        <f t="shared" si="373"/>
        <v>14</v>
      </c>
      <c r="I1737">
        <f>IF(ISBLANK(A1737),I1736/1,LOOKUP(Sheet1!G1737,FIPS!A$3:A$55,FIPS!C$3:C$55))</f>
        <v>17</v>
      </c>
      <c r="J1737" t="b">
        <f t="shared" si="365"/>
        <v>0</v>
      </c>
      <c r="K1737" t="str">
        <f t="shared" si="370"/>
        <v/>
      </c>
      <c r="L1737" t="b">
        <f t="shared" si="366"/>
        <v>1</v>
      </c>
      <c r="M1737" t="str">
        <f t="shared" si="368"/>
        <v>Dixon</v>
      </c>
      <c r="N1737">
        <f t="shared" si="361"/>
        <v>52</v>
      </c>
      <c r="O1737" t="b">
        <f t="shared" si="362"/>
        <v>0</v>
      </c>
      <c r="P1737" t="str">
        <f t="shared" si="372"/>
        <v/>
      </c>
      <c r="Q1737" t="str">
        <f t="shared" ca="1" si="364"/>
        <v/>
      </c>
      <c r="W1737">
        <v>20162</v>
      </c>
      <c r="Z1737" t="str">
        <f t="shared" si="369"/>
        <v/>
      </c>
    </row>
    <row r="1738" spans="1:26" x14ac:dyDescent="0.2">
      <c r="A1738" s="1"/>
      <c r="B1738" s="1"/>
      <c r="C1738" s="1"/>
      <c r="D1738" s="1"/>
      <c r="E1738" s="1" t="s">
        <v>8</v>
      </c>
      <c r="F1738" s="1" t="s">
        <v>9</v>
      </c>
      <c r="G1738" s="1" t="s">
        <v>1038</v>
      </c>
      <c r="H1738">
        <f t="shared" si="373"/>
        <v>14</v>
      </c>
      <c r="I1738">
        <f>IF(ISBLANK(A1738),I1737/1,LOOKUP(Sheet1!G1738,FIPS!A$3:A$55,FIPS!C$3:C$55))</f>
        <v>17</v>
      </c>
      <c r="J1738" t="b">
        <f t="shared" si="365"/>
        <v>0</v>
      </c>
      <c r="K1738" t="str">
        <f t="shared" si="370"/>
        <v/>
      </c>
      <c r="L1738" t="b">
        <f t="shared" si="366"/>
        <v>0</v>
      </c>
      <c r="M1738" t="str">
        <f t="shared" si="368"/>
        <v/>
      </c>
      <c r="N1738">
        <f t="shared" si="361"/>
        <v>52</v>
      </c>
      <c r="O1738" t="b">
        <f t="shared" si="362"/>
        <v>1</v>
      </c>
      <c r="P1738">
        <f t="shared" si="372"/>
        <v>2</v>
      </c>
      <c r="Q1738" t="str">
        <f t="shared" ca="1" si="364"/>
        <v>049</v>
      </c>
      <c r="W1738">
        <v>99999</v>
      </c>
      <c r="Z1738" t="str">
        <f t="shared" si="369"/>
        <v/>
      </c>
    </row>
    <row r="1739" spans="1:26" x14ac:dyDescent="0.2">
      <c r="A1739" s="1"/>
      <c r="B1739" s="1" t="s">
        <v>160</v>
      </c>
      <c r="C1739" s="1" t="s">
        <v>17</v>
      </c>
      <c r="D1739" s="1" t="s">
        <v>18</v>
      </c>
      <c r="E1739" s="1"/>
      <c r="F1739" s="1"/>
      <c r="G1739" s="1" t="s">
        <v>1606</v>
      </c>
      <c r="H1739">
        <f t="shared" si="373"/>
        <v>14</v>
      </c>
      <c r="I1739">
        <f>IF(ISBLANK(A1739),I1738/1,LOOKUP(Sheet1!G1739,FIPS!A$3:A$55,FIPS!C$3:C$55))</f>
        <v>17</v>
      </c>
      <c r="J1739" t="b">
        <f t="shared" si="365"/>
        <v>1</v>
      </c>
      <c r="K1739" t="str">
        <f t="shared" si="370"/>
        <v>Livingston</v>
      </c>
      <c r="L1739" t="b">
        <f t="shared" si="366"/>
        <v>0</v>
      </c>
      <c r="M1739" t="str">
        <f t="shared" si="368"/>
        <v/>
      </c>
      <c r="N1739">
        <f t="shared" si="361"/>
        <v>53</v>
      </c>
      <c r="O1739" t="b">
        <f t="shared" si="362"/>
        <v>0</v>
      </c>
      <c r="P1739" t="str">
        <f t="shared" si="372"/>
        <v/>
      </c>
      <c r="Q1739" t="str">
        <f t="shared" ca="1" si="364"/>
        <v/>
      </c>
      <c r="T1739">
        <v>105</v>
      </c>
      <c r="U1739">
        <v>5</v>
      </c>
      <c r="V1739">
        <v>0</v>
      </c>
      <c r="Z1739" t="str">
        <f t="shared" si="369"/>
        <v/>
      </c>
    </row>
    <row r="1740" spans="1:26" x14ac:dyDescent="0.2">
      <c r="A1740" s="1"/>
      <c r="B1740" s="1"/>
      <c r="C1740" s="1"/>
      <c r="D1740" s="1"/>
      <c r="E1740" s="1" t="s">
        <v>795</v>
      </c>
      <c r="F1740" s="1" t="s">
        <v>6</v>
      </c>
      <c r="G1740" s="1" t="s">
        <v>1607</v>
      </c>
      <c r="H1740">
        <f t="shared" si="373"/>
        <v>14</v>
      </c>
      <c r="I1740">
        <f>IF(ISBLANK(A1740),I1739/1,LOOKUP(Sheet1!G1740,FIPS!A$3:A$55,FIPS!C$3:C$55))</f>
        <v>17</v>
      </c>
      <c r="J1740" t="b">
        <f t="shared" si="365"/>
        <v>0</v>
      </c>
      <c r="K1740" t="str">
        <f t="shared" si="370"/>
        <v/>
      </c>
      <c r="L1740" t="b">
        <f t="shared" si="366"/>
        <v>1</v>
      </c>
      <c r="M1740" t="str">
        <f t="shared" si="368"/>
        <v>Pontiac</v>
      </c>
      <c r="N1740">
        <f t="shared" si="361"/>
        <v>53</v>
      </c>
      <c r="O1740" t="b">
        <f t="shared" si="362"/>
        <v>0</v>
      </c>
      <c r="P1740" t="str">
        <f t="shared" si="372"/>
        <v/>
      </c>
      <c r="Q1740" t="str">
        <f t="shared" ca="1" si="364"/>
        <v/>
      </c>
      <c r="W1740">
        <v>61015</v>
      </c>
      <c r="Z1740" t="str">
        <f t="shared" si="369"/>
        <v/>
      </c>
    </row>
    <row r="1741" spans="1:26" x14ac:dyDescent="0.2">
      <c r="A1741" s="1"/>
      <c r="B1741" s="1"/>
      <c r="C1741" s="1"/>
      <c r="D1741" s="1"/>
      <c r="E1741" s="1" t="s">
        <v>613</v>
      </c>
      <c r="F1741" s="1" t="s">
        <v>6</v>
      </c>
      <c r="G1741" s="1" t="s">
        <v>1605</v>
      </c>
      <c r="H1741">
        <f t="shared" si="373"/>
        <v>14</v>
      </c>
      <c r="I1741">
        <f>IF(ISBLANK(A1741),I1740/1,LOOKUP(Sheet1!G1741,FIPS!A$3:A$55,FIPS!C$3:C$55))</f>
        <v>17</v>
      </c>
      <c r="J1741" t="b">
        <f t="shared" si="365"/>
        <v>0</v>
      </c>
      <c r="K1741" t="str">
        <f t="shared" si="370"/>
        <v/>
      </c>
      <c r="L1741" t="b">
        <f t="shared" si="366"/>
        <v>1</v>
      </c>
      <c r="M1741" t="str">
        <f t="shared" si="368"/>
        <v>Streator</v>
      </c>
      <c r="N1741">
        <f t="shared" si="361"/>
        <v>53</v>
      </c>
      <c r="O1741" t="b">
        <f t="shared" si="362"/>
        <v>0</v>
      </c>
      <c r="P1741" t="str">
        <f t="shared" si="372"/>
        <v/>
      </c>
      <c r="Q1741" t="str">
        <f t="shared" ca="1" si="364"/>
        <v/>
      </c>
      <c r="W1741">
        <v>73170</v>
      </c>
      <c r="Z1741" t="str">
        <f t="shared" si="369"/>
        <v/>
      </c>
    </row>
    <row r="1742" spans="1:26" x14ac:dyDescent="0.2">
      <c r="A1742" s="1"/>
      <c r="B1742" s="1"/>
      <c r="C1742" s="1"/>
      <c r="D1742" s="1"/>
      <c r="E1742" s="1" t="s">
        <v>8</v>
      </c>
      <c r="F1742" s="1" t="s">
        <v>9</v>
      </c>
      <c r="G1742" s="1" t="s">
        <v>1038</v>
      </c>
      <c r="H1742">
        <f t="shared" si="373"/>
        <v>14</v>
      </c>
      <c r="I1742">
        <f>IF(ISBLANK(A1742),I1741/1,LOOKUP(Sheet1!G1742,FIPS!A$3:A$55,FIPS!C$3:C$55))</f>
        <v>17</v>
      </c>
      <c r="J1742" t="b">
        <f t="shared" si="365"/>
        <v>0</v>
      </c>
      <c r="K1742" t="str">
        <f t="shared" si="370"/>
        <v/>
      </c>
      <c r="L1742" t="b">
        <f t="shared" si="366"/>
        <v>0</v>
      </c>
      <c r="M1742" t="str">
        <f t="shared" si="368"/>
        <v/>
      </c>
      <c r="N1742">
        <f t="shared" si="361"/>
        <v>53</v>
      </c>
      <c r="O1742" t="b">
        <f t="shared" si="362"/>
        <v>1</v>
      </c>
      <c r="P1742">
        <f t="shared" si="372"/>
        <v>3</v>
      </c>
      <c r="Q1742" t="str">
        <f t="shared" ca="1" si="364"/>
        <v>136,157</v>
      </c>
      <c r="W1742">
        <v>99999</v>
      </c>
      <c r="Z1742" t="str">
        <f t="shared" si="369"/>
        <v/>
      </c>
    </row>
    <row r="1743" spans="1:26" x14ac:dyDescent="0.2">
      <c r="A1743" s="1"/>
      <c r="B1743" s="1" t="s">
        <v>162</v>
      </c>
      <c r="C1743" s="1" t="s">
        <v>17</v>
      </c>
      <c r="D1743" s="1" t="s">
        <v>18</v>
      </c>
      <c r="E1743" s="1"/>
      <c r="F1743" s="1"/>
      <c r="G1743" s="1" t="s">
        <v>331</v>
      </c>
      <c r="H1743">
        <f t="shared" si="373"/>
        <v>14</v>
      </c>
      <c r="I1743">
        <f>IF(ISBLANK(A1743),I1742/1,LOOKUP(Sheet1!G1743,FIPS!A$3:A$55,FIPS!C$3:C$55))</f>
        <v>17</v>
      </c>
      <c r="J1743" t="b">
        <f t="shared" si="365"/>
        <v>1</v>
      </c>
      <c r="K1743" t="str">
        <f t="shared" si="370"/>
        <v>Logan</v>
      </c>
      <c r="L1743" t="b">
        <f t="shared" si="366"/>
        <v>0</v>
      </c>
      <c r="M1743" t="str">
        <f t="shared" si="368"/>
        <v/>
      </c>
      <c r="N1743">
        <f t="shared" si="361"/>
        <v>54</v>
      </c>
      <c r="O1743" t="b">
        <f t="shared" si="362"/>
        <v>0</v>
      </c>
      <c r="P1743" t="str">
        <f t="shared" si="372"/>
        <v/>
      </c>
      <c r="Q1743" t="str">
        <f t="shared" ca="1" si="364"/>
        <v/>
      </c>
      <c r="T1743">
        <v>107</v>
      </c>
      <c r="U1743">
        <v>5</v>
      </c>
      <c r="V1743">
        <v>0</v>
      </c>
      <c r="Z1743" t="str">
        <f t="shared" si="369"/>
        <v/>
      </c>
    </row>
    <row r="1744" spans="1:26" x14ac:dyDescent="0.2">
      <c r="A1744" s="1"/>
      <c r="B1744" s="1"/>
      <c r="C1744" s="1"/>
      <c r="D1744" s="1"/>
      <c r="E1744" s="1" t="s">
        <v>53</v>
      </c>
      <c r="F1744" s="1" t="s">
        <v>6</v>
      </c>
      <c r="G1744" s="1" t="s">
        <v>329</v>
      </c>
      <c r="H1744">
        <f t="shared" si="373"/>
        <v>14</v>
      </c>
      <c r="I1744">
        <f>IF(ISBLANK(A1744),I1743/1,LOOKUP(Sheet1!G1744,FIPS!A$3:A$55,FIPS!C$3:C$55))</f>
        <v>17</v>
      </c>
      <c r="J1744" t="b">
        <f t="shared" si="365"/>
        <v>0</v>
      </c>
      <c r="K1744" t="str">
        <f t="shared" si="370"/>
        <v/>
      </c>
      <c r="L1744" t="b">
        <f t="shared" si="366"/>
        <v>1</v>
      </c>
      <c r="M1744" t="str">
        <f t="shared" si="368"/>
        <v>Lincoln</v>
      </c>
      <c r="N1744">
        <f t="shared" ref="N1744:N1805" si="374">IF(ISBLANK(A1744),IF(ISBLANK(B1744),N1743,B1744/1),"")</f>
        <v>54</v>
      </c>
      <c r="O1744" t="b">
        <f t="shared" ref="O1744:O1806" si="375">AND(ISNUMBER(N1744),E1744="999",NOT(J1744))</f>
        <v>0</v>
      </c>
      <c r="P1744" t="str">
        <f t="shared" si="372"/>
        <v/>
      </c>
      <c r="Q1744" t="str">
        <f t="shared" ref="Q1744:Q1806" ca="1" si="376">IF(O1744,_xlfn.TEXTJOIN(",",TRUE,INDIRECT(_xlfn.CONCAT("E",(ROW()-P1744),":E",(ROW()-1)),TRUE)),"")</f>
        <v/>
      </c>
      <c r="W1744">
        <v>43536</v>
      </c>
      <c r="Z1744" t="str">
        <f t="shared" si="369"/>
        <v/>
      </c>
    </row>
    <row r="1745" spans="1:26" x14ac:dyDescent="0.2">
      <c r="A1745" s="1"/>
      <c r="B1745" s="1"/>
      <c r="C1745" s="1"/>
      <c r="D1745" s="1"/>
      <c r="E1745" s="1" t="s">
        <v>8</v>
      </c>
      <c r="F1745" s="1" t="s">
        <v>9</v>
      </c>
      <c r="G1745" s="1" t="s">
        <v>1038</v>
      </c>
      <c r="H1745">
        <f t="shared" si="373"/>
        <v>14</v>
      </c>
      <c r="I1745">
        <f>IF(ISBLANK(A1745),I1744/1,LOOKUP(Sheet1!G1745,FIPS!A$3:A$55,FIPS!C$3:C$55))</f>
        <v>17</v>
      </c>
      <c r="J1745" t="b">
        <f t="shared" si="365"/>
        <v>0</v>
      </c>
      <c r="K1745" t="str">
        <f t="shared" si="370"/>
        <v/>
      </c>
      <c r="L1745" t="b">
        <f t="shared" si="366"/>
        <v>0</v>
      </c>
      <c r="M1745" t="str">
        <f t="shared" si="368"/>
        <v/>
      </c>
      <c r="N1745">
        <f t="shared" si="374"/>
        <v>54</v>
      </c>
      <c r="O1745" t="b">
        <f t="shared" si="375"/>
        <v>1</v>
      </c>
      <c r="P1745">
        <f t="shared" si="372"/>
        <v>2</v>
      </c>
      <c r="Q1745" t="str">
        <f t="shared" ca="1" si="376"/>
        <v>094</v>
      </c>
      <c r="W1745">
        <v>99999</v>
      </c>
      <c r="Z1745" t="str">
        <f t="shared" si="369"/>
        <v/>
      </c>
    </row>
    <row r="1746" spans="1:26" x14ac:dyDescent="0.2">
      <c r="A1746" s="1"/>
      <c r="B1746" s="1" t="s">
        <v>164</v>
      </c>
      <c r="C1746" s="1" t="s">
        <v>17</v>
      </c>
      <c r="D1746" s="1" t="s">
        <v>18</v>
      </c>
      <c r="E1746" s="1"/>
      <c r="F1746" s="1"/>
      <c r="G1746" s="1" t="s">
        <v>1608</v>
      </c>
      <c r="H1746">
        <f t="shared" si="373"/>
        <v>14</v>
      </c>
      <c r="I1746">
        <f>IF(ISBLANK(A1746),I1745/1,LOOKUP(Sheet1!G1746,FIPS!A$3:A$55,FIPS!C$3:C$55))</f>
        <v>17</v>
      </c>
      <c r="J1746" t="b">
        <f t="shared" si="365"/>
        <v>1</v>
      </c>
      <c r="K1746" t="str">
        <f t="shared" si="370"/>
        <v>McDonough</v>
      </c>
      <c r="L1746" t="b">
        <f t="shared" si="366"/>
        <v>0</v>
      </c>
      <c r="M1746" t="str">
        <f t="shared" si="368"/>
        <v/>
      </c>
      <c r="N1746">
        <f t="shared" si="374"/>
        <v>55</v>
      </c>
      <c r="O1746" t="b">
        <f t="shared" si="375"/>
        <v>0</v>
      </c>
      <c r="P1746" t="str">
        <f t="shared" si="372"/>
        <v/>
      </c>
      <c r="Q1746" t="str">
        <f t="shared" ca="1" si="376"/>
        <v/>
      </c>
      <c r="T1746">
        <v>109</v>
      </c>
      <c r="U1746">
        <v>5</v>
      </c>
      <c r="V1746">
        <v>0</v>
      </c>
      <c r="Z1746" t="str">
        <f t="shared" si="369"/>
        <v/>
      </c>
    </row>
    <row r="1747" spans="1:26" x14ac:dyDescent="0.2">
      <c r="A1747" s="1"/>
      <c r="B1747" s="1"/>
      <c r="C1747" s="1"/>
      <c r="D1747" s="1"/>
      <c r="E1747" s="1" t="s">
        <v>512</v>
      </c>
      <c r="F1747" s="1" t="s">
        <v>6</v>
      </c>
      <c r="G1747" s="1" t="s">
        <v>1609</v>
      </c>
      <c r="H1747">
        <f t="shared" si="373"/>
        <v>14</v>
      </c>
      <c r="I1747">
        <f>IF(ISBLANK(A1747),I1746/1,LOOKUP(Sheet1!G1747,FIPS!A$3:A$55,FIPS!C$3:C$55))</f>
        <v>17</v>
      </c>
      <c r="J1747" t="b">
        <f t="shared" ref="J1747:J1810" si="377">NOT(ISBLANK(B1747))</f>
        <v>0</v>
      </c>
      <c r="K1747" t="str">
        <f t="shared" si="370"/>
        <v/>
      </c>
      <c r="L1747" t="b">
        <f t="shared" ref="L1747:L1810" si="378">IF(NOT(J1747),AND(NOT(ISBLANK(E1747)),E1747&lt;&gt;"999"),FALSE())</f>
        <v>1</v>
      </c>
      <c r="M1747" t="str">
        <f t="shared" si="368"/>
        <v>Macomb</v>
      </c>
      <c r="N1747">
        <f t="shared" si="374"/>
        <v>55</v>
      </c>
      <c r="O1747" t="b">
        <f t="shared" si="375"/>
        <v>0</v>
      </c>
      <c r="P1747" t="str">
        <f t="shared" si="372"/>
        <v/>
      </c>
      <c r="Q1747" t="str">
        <f t="shared" ca="1" si="376"/>
        <v/>
      </c>
      <c r="W1747">
        <v>45889</v>
      </c>
      <c r="Z1747" t="str">
        <f t="shared" si="369"/>
        <v/>
      </c>
    </row>
    <row r="1748" spans="1:26" x14ac:dyDescent="0.2">
      <c r="A1748" s="1"/>
      <c r="B1748" s="1"/>
      <c r="C1748" s="1"/>
      <c r="D1748" s="1"/>
      <c r="E1748" s="1" t="s">
        <v>8</v>
      </c>
      <c r="F1748" s="1" t="s">
        <v>9</v>
      </c>
      <c r="G1748" s="1" t="s">
        <v>1038</v>
      </c>
      <c r="H1748">
        <f t="shared" si="373"/>
        <v>14</v>
      </c>
      <c r="I1748">
        <f>IF(ISBLANK(A1748),I1747/1,LOOKUP(Sheet1!G1748,FIPS!A$3:A$55,FIPS!C$3:C$55))</f>
        <v>17</v>
      </c>
      <c r="J1748" t="b">
        <f t="shared" si="377"/>
        <v>0</v>
      </c>
      <c r="K1748" t="str">
        <f t="shared" si="370"/>
        <v/>
      </c>
      <c r="L1748" t="b">
        <f t="shared" si="378"/>
        <v>0</v>
      </c>
      <c r="M1748" t="str">
        <f t="shared" si="368"/>
        <v/>
      </c>
      <c r="N1748">
        <f t="shared" si="374"/>
        <v>55</v>
      </c>
      <c r="O1748" t="b">
        <f t="shared" si="375"/>
        <v>1</v>
      </c>
      <c r="P1748">
        <f t="shared" si="372"/>
        <v>2</v>
      </c>
      <c r="Q1748" t="str">
        <f t="shared" ca="1" si="376"/>
        <v>101</v>
      </c>
      <c r="W1748">
        <v>99999</v>
      </c>
      <c r="Z1748" t="str">
        <f t="shared" si="369"/>
        <v/>
      </c>
    </row>
    <row r="1749" spans="1:26" x14ac:dyDescent="0.2">
      <c r="A1749" s="1"/>
      <c r="B1749" s="1" t="s">
        <v>167</v>
      </c>
      <c r="C1749" s="1" t="s">
        <v>164</v>
      </c>
      <c r="D1749" s="1" t="s">
        <v>26</v>
      </c>
      <c r="E1749" s="1"/>
      <c r="F1749" s="1"/>
      <c r="G1749" s="1" t="s">
        <v>1610</v>
      </c>
      <c r="H1749">
        <f t="shared" si="373"/>
        <v>14</v>
      </c>
      <c r="I1749">
        <f>IF(ISBLANK(A1749),I1748/1,LOOKUP(Sheet1!G1749,FIPS!A$3:A$55,FIPS!C$3:C$55))</f>
        <v>17</v>
      </c>
      <c r="J1749" t="b">
        <f t="shared" si="377"/>
        <v>1</v>
      </c>
      <c r="K1749" t="str">
        <f t="shared" si="370"/>
        <v>McHenry</v>
      </c>
      <c r="L1749" t="b">
        <f t="shared" si="378"/>
        <v>0</v>
      </c>
      <c r="M1749" t="str">
        <f t="shared" si="368"/>
        <v/>
      </c>
      <c r="N1749">
        <f t="shared" si="374"/>
        <v>56</v>
      </c>
      <c r="O1749" t="b">
        <f t="shared" si="375"/>
        <v>0</v>
      </c>
      <c r="P1749" t="str">
        <f t="shared" si="372"/>
        <v/>
      </c>
      <c r="Q1749" t="str">
        <f t="shared" ca="1" si="376"/>
        <v/>
      </c>
      <c r="T1749">
        <v>111</v>
      </c>
      <c r="U1749">
        <v>3</v>
      </c>
      <c r="V1749">
        <v>1600</v>
      </c>
      <c r="Z1749" t="str">
        <f t="shared" si="369"/>
        <v/>
      </c>
    </row>
    <row r="1750" spans="1:26" x14ac:dyDescent="0.2">
      <c r="A1750" s="1"/>
      <c r="B1750" s="1"/>
      <c r="C1750" s="1"/>
      <c r="D1750" s="1"/>
      <c r="E1750" s="1" t="s">
        <v>11</v>
      </c>
      <c r="F1750" s="1" t="s">
        <v>6</v>
      </c>
      <c r="G1750" s="1" t="s">
        <v>1611</v>
      </c>
      <c r="H1750">
        <f t="shared" si="373"/>
        <v>14</v>
      </c>
      <c r="I1750">
        <f>IF(ISBLANK(A1750),I1749/1,LOOKUP(Sheet1!G1750,FIPS!A$3:A$55,FIPS!C$3:C$55))</f>
        <v>17</v>
      </c>
      <c r="J1750" t="b">
        <f t="shared" si="377"/>
        <v>0</v>
      </c>
      <c r="K1750" t="str">
        <f t="shared" si="370"/>
        <v/>
      </c>
      <c r="L1750" t="b">
        <f t="shared" si="378"/>
        <v>1</v>
      </c>
      <c r="M1750" t="str">
        <f t="shared" si="368"/>
        <v>Algonquin village</v>
      </c>
      <c r="N1750">
        <f t="shared" si="374"/>
        <v>56</v>
      </c>
      <c r="O1750" t="b">
        <f t="shared" si="375"/>
        <v>0</v>
      </c>
      <c r="P1750" t="str">
        <f t="shared" si="372"/>
        <v/>
      </c>
      <c r="Q1750" t="str">
        <f t="shared" ca="1" si="376"/>
        <v/>
      </c>
      <c r="W1750">
        <v>685</v>
      </c>
      <c r="Z1750" t="str">
        <f t="shared" si="369"/>
        <v/>
      </c>
    </row>
    <row r="1751" spans="1:26" x14ac:dyDescent="0.2">
      <c r="A1751" s="1"/>
      <c r="B1751" s="1"/>
      <c r="C1751" s="1"/>
      <c r="D1751" s="1"/>
      <c r="E1751" s="1" t="s">
        <v>90</v>
      </c>
      <c r="F1751" s="1" t="s">
        <v>6</v>
      </c>
      <c r="G1751" s="1" t="s">
        <v>1612</v>
      </c>
      <c r="H1751">
        <f t="shared" si="373"/>
        <v>14</v>
      </c>
      <c r="I1751">
        <f>IF(ISBLANK(A1751),I1750/1,LOOKUP(Sheet1!G1751,FIPS!A$3:A$55,FIPS!C$3:C$55))</f>
        <v>17</v>
      </c>
      <c r="J1751" t="b">
        <f t="shared" si="377"/>
        <v>0</v>
      </c>
      <c r="K1751" t="str">
        <f t="shared" si="370"/>
        <v/>
      </c>
      <c r="L1751" t="b">
        <f t="shared" si="378"/>
        <v>1</v>
      </c>
      <c r="M1751" t="str">
        <f t="shared" si="368"/>
        <v>Cary village</v>
      </c>
      <c r="N1751">
        <f t="shared" si="374"/>
        <v>56</v>
      </c>
      <c r="O1751" t="b">
        <f t="shared" si="375"/>
        <v>0</v>
      </c>
      <c r="P1751" t="str">
        <f t="shared" ref="P1751:P1805" si="379">IF(O1751,17-MATCH(N1751-1,N1733:N1750),"")</f>
        <v/>
      </c>
      <c r="Q1751" t="str">
        <f t="shared" ca="1" si="376"/>
        <v/>
      </c>
      <c r="W1751">
        <v>11592</v>
      </c>
      <c r="Z1751" t="str">
        <f t="shared" si="369"/>
        <v/>
      </c>
    </row>
    <row r="1752" spans="1:26" x14ac:dyDescent="0.2">
      <c r="A1752" s="1"/>
      <c r="B1752" s="1"/>
      <c r="C1752" s="1"/>
      <c r="D1752" s="1"/>
      <c r="E1752" s="1" t="s">
        <v>127</v>
      </c>
      <c r="F1752" s="1" t="s">
        <v>6</v>
      </c>
      <c r="G1752" s="1" t="s">
        <v>1613</v>
      </c>
      <c r="H1752">
        <f t="shared" si="373"/>
        <v>14</v>
      </c>
      <c r="I1752">
        <f>IF(ISBLANK(A1752),I1751/1,LOOKUP(Sheet1!G1752,FIPS!A$3:A$55,FIPS!C$3:C$55))</f>
        <v>17</v>
      </c>
      <c r="J1752" t="b">
        <f t="shared" si="377"/>
        <v>0</v>
      </c>
      <c r="K1752" t="str">
        <f t="shared" si="370"/>
        <v/>
      </c>
      <c r="L1752" t="b">
        <f t="shared" si="378"/>
        <v>1</v>
      </c>
      <c r="M1752" t="str">
        <f t="shared" si="368"/>
        <v>Crystal Lake</v>
      </c>
      <c r="N1752">
        <f t="shared" si="374"/>
        <v>56</v>
      </c>
      <c r="O1752" t="b">
        <f t="shared" si="375"/>
        <v>0</v>
      </c>
      <c r="P1752" t="str">
        <f t="shared" si="379"/>
        <v/>
      </c>
      <c r="Q1752" t="str">
        <f t="shared" ca="1" si="376"/>
        <v/>
      </c>
      <c r="W1752">
        <v>17887</v>
      </c>
      <c r="Z1752" t="str">
        <f t="shared" si="369"/>
        <v/>
      </c>
    </row>
    <row r="1753" spans="1:26" x14ac:dyDescent="0.2">
      <c r="A1753" s="1"/>
      <c r="B1753" s="1"/>
      <c r="C1753" s="1"/>
      <c r="D1753" s="1"/>
      <c r="E1753" s="1" t="s">
        <v>805</v>
      </c>
      <c r="F1753" s="1" t="s">
        <v>6</v>
      </c>
      <c r="G1753" s="1" t="s">
        <v>1610</v>
      </c>
      <c r="H1753">
        <f t="shared" si="373"/>
        <v>14</v>
      </c>
      <c r="I1753">
        <f>IF(ISBLANK(A1753),I1752/1,LOOKUP(Sheet1!G1753,FIPS!A$3:A$55,FIPS!C$3:C$55))</f>
        <v>17</v>
      </c>
      <c r="J1753" t="b">
        <f t="shared" si="377"/>
        <v>0</v>
      </c>
      <c r="K1753" t="str">
        <f t="shared" si="370"/>
        <v/>
      </c>
      <c r="L1753" t="b">
        <f t="shared" si="378"/>
        <v>1</v>
      </c>
      <c r="M1753" t="str">
        <f t="shared" si="368"/>
        <v>McHenry</v>
      </c>
      <c r="N1753">
        <f t="shared" si="374"/>
        <v>56</v>
      </c>
      <c r="O1753" t="b">
        <f t="shared" si="375"/>
        <v>0</v>
      </c>
      <c r="P1753" t="str">
        <f t="shared" si="379"/>
        <v/>
      </c>
      <c r="Q1753" t="str">
        <f t="shared" ca="1" si="376"/>
        <v/>
      </c>
      <c r="W1753">
        <v>45694</v>
      </c>
      <c r="Z1753" t="str">
        <f t="shared" si="369"/>
        <v/>
      </c>
    </row>
    <row r="1754" spans="1:26" x14ac:dyDescent="0.2">
      <c r="A1754" s="1"/>
      <c r="B1754" s="1"/>
      <c r="C1754" s="1"/>
      <c r="D1754" s="1"/>
      <c r="E1754" s="1" t="s">
        <v>615</v>
      </c>
      <c r="F1754" s="1" t="s">
        <v>6</v>
      </c>
      <c r="G1754" s="1" t="s">
        <v>1614</v>
      </c>
      <c r="H1754">
        <f t="shared" si="373"/>
        <v>14</v>
      </c>
      <c r="I1754">
        <f>IF(ISBLANK(A1754),I1753/1,LOOKUP(Sheet1!G1754,FIPS!A$3:A$55,FIPS!C$3:C$55))</f>
        <v>17</v>
      </c>
      <c r="J1754" t="b">
        <f t="shared" si="377"/>
        <v>0</v>
      </c>
      <c r="K1754" t="str">
        <f t="shared" si="370"/>
        <v/>
      </c>
      <c r="L1754" t="b">
        <f t="shared" si="378"/>
        <v>1</v>
      </c>
      <c r="M1754" t="str">
        <f t="shared" si="368"/>
        <v>Woodstock</v>
      </c>
      <c r="N1754">
        <f t="shared" si="374"/>
        <v>56</v>
      </c>
      <c r="O1754" t="b">
        <f t="shared" si="375"/>
        <v>0</v>
      </c>
      <c r="P1754" t="str">
        <f t="shared" si="379"/>
        <v/>
      </c>
      <c r="Q1754" t="str">
        <f t="shared" ca="1" si="376"/>
        <v/>
      </c>
      <c r="W1754">
        <v>83349</v>
      </c>
      <c r="Z1754" t="str">
        <f t="shared" si="369"/>
        <v/>
      </c>
    </row>
    <row r="1755" spans="1:26" x14ac:dyDescent="0.2">
      <c r="A1755" s="1"/>
      <c r="B1755" s="1"/>
      <c r="C1755" s="1"/>
      <c r="D1755" s="1"/>
      <c r="E1755" s="1" t="s">
        <v>8</v>
      </c>
      <c r="F1755" s="1" t="s">
        <v>9</v>
      </c>
      <c r="G1755" s="1" t="s">
        <v>1038</v>
      </c>
      <c r="H1755">
        <f t="shared" si="373"/>
        <v>14</v>
      </c>
      <c r="I1755">
        <f>IF(ISBLANK(A1755),I1754/1,LOOKUP(Sheet1!G1755,FIPS!A$3:A$55,FIPS!C$3:C$55))</f>
        <v>17</v>
      </c>
      <c r="J1755" t="b">
        <f t="shared" si="377"/>
        <v>0</v>
      </c>
      <c r="K1755" t="str">
        <f t="shared" si="370"/>
        <v/>
      </c>
      <c r="L1755" t="b">
        <f t="shared" si="378"/>
        <v>0</v>
      </c>
      <c r="M1755" t="str">
        <f t="shared" si="368"/>
        <v/>
      </c>
      <c r="N1755">
        <f t="shared" si="374"/>
        <v>56</v>
      </c>
      <c r="O1755" t="b">
        <f t="shared" si="375"/>
        <v>1</v>
      </c>
      <c r="P1755">
        <f t="shared" si="379"/>
        <v>5</v>
      </c>
      <c r="Q1755" t="str">
        <f t="shared" ca="1" si="376"/>
        <v>002,030,042,099,177</v>
      </c>
      <c r="W1755">
        <v>99999</v>
      </c>
      <c r="Z1755" t="str">
        <f t="shared" si="369"/>
        <v/>
      </c>
    </row>
    <row r="1756" spans="1:26" x14ac:dyDescent="0.2">
      <c r="A1756" s="1"/>
      <c r="B1756" s="1" t="s">
        <v>169</v>
      </c>
      <c r="C1756" s="1" t="s">
        <v>5</v>
      </c>
      <c r="D1756" s="1" t="s">
        <v>26</v>
      </c>
      <c r="E1756" s="1"/>
      <c r="F1756" s="1"/>
      <c r="G1756" s="1" t="s">
        <v>1615</v>
      </c>
      <c r="H1756">
        <f t="shared" si="373"/>
        <v>14</v>
      </c>
      <c r="I1756">
        <f>IF(ISBLANK(A1756),I1755/1,LOOKUP(Sheet1!G1756,FIPS!A$3:A$55,FIPS!C$3:C$55))</f>
        <v>17</v>
      </c>
      <c r="J1756" t="b">
        <f t="shared" si="377"/>
        <v>1</v>
      </c>
      <c r="K1756" t="str">
        <f t="shared" si="370"/>
        <v>McLean</v>
      </c>
      <c r="L1756" t="b">
        <f t="shared" si="378"/>
        <v>0</v>
      </c>
      <c r="M1756" t="str">
        <f t="shared" si="368"/>
        <v/>
      </c>
      <c r="N1756">
        <f t="shared" si="374"/>
        <v>57</v>
      </c>
      <c r="O1756" t="b">
        <f t="shared" si="375"/>
        <v>0</v>
      </c>
      <c r="P1756" t="str">
        <f t="shared" si="379"/>
        <v/>
      </c>
      <c r="Q1756" t="str">
        <f t="shared" ca="1" si="376"/>
        <v/>
      </c>
      <c r="T1756">
        <v>113</v>
      </c>
      <c r="U1756">
        <v>3</v>
      </c>
      <c r="V1756">
        <v>1040</v>
      </c>
      <c r="Z1756" t="str">
        <f t="shared" si="369"/>
        <v/>
      </c>
    </row>
    <row r="1757" spans="1:26" x14ac:dyDescent="0.2">
      <c r="A1757" s="1"/>
      <c r="B1757" s="1"/>
      <c r="C1757" s="1"/>
      <c r="D1757" s="1"/>
      <c r="E1757" s="1" t="s">
        <v>107</v>
      </c>
      <c r="F1757" s="1" t="s">
        <v>70</v>
      </c>
      <c r="G1757" s="1" t="s">
        <v>1616</v>
      </c>
      <c r="H1757">
        <f t="shared" si="373"/>
        <v>14</v>
      </c>
      <c r="I1757">
        <f>IF(ISBLANK(A1757),I1756/1,LOOKUP(Sheet1!G1757,FIPS!A$3:A$55,FIPS!C$3:C$55))</f>
        <v>17</v>
      </c>
      <c r="J1757" t="b">
        <f t="shared" si="377"/>
        <v>0</v>
      </c>
      <c r="K1757" t="str">
        <f t="shared" si="370"/>
        <v/>
      </c>
      <c r="L1757" t="b">
        <f t="shared" si="378"/>
        <v>1</v>
      </c>
      <c r="M1757" t="str">
        <f t="shared" si="368"/>
        <v>Bloomington</v>
      </c>
      <c r="N1757">
        <f t="shared" si="374"/>
        <v>57</v>
      </c>
      <c r="O1757" t="b">
        <f t="shared" si="375"/>
        <v>0</v>
      </c>
      <c r="P1757" t="str">
        <f t="shared" si="379"/>
        <v/>
      </c>
      <c r="Q1757" t="str">
        <f t="shared" ca="1" si="376"/>
        <v/>
      </c>
      <c r="W1757">
        <v>6613</v>
      </c>
      <c r="Z1757" t="str">
        <f t="shared" si="369"/>
        <v/>
      </c>
    </row>
    <row r="1758" spans="1:26" x14ac:dyDescent="0.2">
      <c r="A1758" s="1"/>
      <c r="B1758" s="1"/>
      <c r="C1758" s="1"/>
      <c r="D1758" s="1"/>
      <c r="E1758" s="1" t="s">
        <v>421</v>
      </c>
      <c r="F1758" s="1" t="s">
        <v>35</v>
      </c>
      <c r="G1758" s="1" t="s">
        <v>1617</v>
      </c>
      <c r="H1758">
        <f t="shared" si="373"/>
        <v>14</v>
      </c>
      <c r="I1758">
        <f>IF(ISBLANK(A1758),I1757/1,LOOKUP(Sheet1!G1758,FIPS!A$3:A$55,FIPS!C$3:C$55))</f>
        <v>17</v>
      </c>
      <c r="J1758" t="b">
        <f t="shared" si="377"/>
        <v>0</v>
      </c>
      <c r="K1758" t="str">
        <f t="shared" si="370"/>
        <v/>
      </c>
      <c r="L1758" t="b">
        <f t="shared" si="378"/>
        <v>1</v>
      </c>
      <c r="M1758" t="str">
        <f t="shared" si="368"/>
        <v>Normal</v>
      </c>
      <c r="N1758">
        <f t="shared" si="374"/>
        <v>57</v>
      </c>
      <c r="O1758" t="b">
        <f t="shared" si="375"/>
        <v>0</v>
      </c>
      <c r="P1758" t="str">
        <f t="shared" si="379"/>
        <v/>
      </c>
      <c r="Q1758" t="str">
        <f t="shared" ca="1" si="376"/>
        <v/>
      </c>
      <c r="W1758">
        <v>53234</v>
      </c>
      <c r="Z1758" t="str">
        <f t="shared" si="369"/>
        <v/>
      </c>
    </row>
    <row r="1759" spans="1:26" x14ac:dyDescent="0.2">
      <c r="A1759" s="1"/>
      <c r="B1759" s="1"/>
      <c r="C1759" s="1"/>
      <c r="D1759" s="1"/>
      <c r="E1759" s="1" t="s">
        <v>8</v>
      </c>
      <c r="F1759" s="1" t="s">
        <v>9</v>
      </c>
      <c r="G1759" s="1" t="s">
        <v>10</v>
      </c>
      <c r="H1759">
        <f t="shared" si="373"/>
        <v>14</v>
      </c>
      <c r="I1759">
        <f>IF(ISBLANK(A1759),I1758/1,LOOKUP(Sheet1!G1759,FIPS!A$3:A$55,FIPS!C$3:C$55))</f>
        <v>17</v>
      </c>
      <c r="J1759" t="b">
        <f t="shared" si="377"/>
        <v>0</v>
      </c>
      <c r="K1759" t="str">
        <f t="shared" si="370"/>
        <v/>
      </c>
      <c r="L1759" t="b">
        <f t="shared" si="378"/>
        <v>0</v>
      </c>
      <c r="M1759" t="str">
        <f t="shared" si="368"/>
        <v/>
      </c>
      <c r="N1759">
        <f t="shared" si="374"/>
        <v>57</v>
      </c>
      <c r="O1759" t="b">
        <f t="shared" si="375"/>
        <v>1</v>
      </c>
      <c r="P1759">
        <f t="shared" si="379"/>
        <v>2</v>
      </c>
      <c r="Q1759" t="str">
        <f t="shared" ca="1" si="376"/>
        <v>015,118</v>
      </c>
      <c r="W1759">
        <v>99999</v>
      </c>
      <c r="Z1759" t="str">
        <f t="shared" si="369"/>
        <v/>
      </c>
    </row>
    <row r="1760" spans="1:26" x14ac:dyDescent="0.2">
      <c r="A1760" s="1"/>
      <c r="B1760" s="1" t="s">
        <v>172</v>
      </c>
      <c r="C1760" s="1" t="s">
        <v>375</v>
      </c>
      <c r="D1760" s="1"/>
      <c r="E1760" s="1" t="s">
        <v>26</v>
      </c>
      <c r="F1760" s="1"/>
      <c r="G1760" s="1" t="s">
        <v>138</v>
      </c>
      <c r="H1760">
        <f t="shared" si="373"/>
        <v>14</v>
      </c>
      <c r="I1760">
        <f>IF(ISBLANK(A1760),I1759/1,LOOKUP(Sheet1!G1760,FIPS!A$3:A$55,FIPS!C$3:C$55))</f>
        <v>17</v>
      </c>
      <c r="J1760" t="b">
        <f t="shared" si="377"/>
        <v>1</v>
      </c>
      <c r="K1760" t="str">
        <f t="shared" si="370"/>
        <v>Macon</v>
      </c>
      <c r="L1760" t="b">
        <f t="shared" si="378"/>
        <v>0</v>
      </c>
      <c r="M1760" t="str">
        <f t="shared" si="368"/>
        <v/>
      </c>
      <c r="N1760">
        <f t="shared" si="374"/>
        <v>58</v>
      </c>
      <c r="O1760" t="b">
        <f t="shared" si="375"/>
        <v>0</v>
      </c>
      <c r="P1760" t="str">
        <f t="shared" si="379"/>
        <v/>
      </c>
      <c r="Q1760" t="str">
        <f t="shared" ca="1" si="376"/>
        <v/>
      </c>
      <c r="T1760">
        <v>115</v>
      </c>
      <c r="U1760">
        <v>3</v>
      </c>
      <c r="V1760">
        <v>2040</v>
      </c>
      <c r="Z1760" t="str">
        <f t="shared" si="369"/>
        <v/>
      </c>
    </row>
    <row r="1761" spans="1:26" x14ac:dyDescent="0.2">
      <c r="A1761" s="1"/>
      <c r="B1761" s="1"/>
      <c r="C1761" s="1"/>
      <c r="D1761" s="1"/>
      <c r="E1761" s="1" t="s">
        <v>139</v>
      </c>
      <c r="F1761" s="1" t="s">
        <v>70</v>
      </c>
      <c r="G1761" s="1" t="s">
        <v>1273</v>
      </c>
      <c r="H1761">
        <f t="shared" si="373"/>
        <v>14</v>
      </c>
      <c r="I1761">
        <f>IF(ISBLANK(A1761),I1760/1,LOOKUP(Sheet1!G1761,FIPS!A$3:A$55,FIPS!C$3:C$55))</f>
        <v>17</v>
      </c>
      <c r="J1761" t="b">
        <f t="shared" si="377"/>
        <v>0</v>
      </c>
      <c r="K1761" t="str">
        <f t="shared" si="370"/>
        <v/>
      </c>
      <c r="L1761" t="b">
        <f t="shared" si="378"/>
        <v>1</v>
      </c>
      <c r="M1761" t="str">
        <f t="shared" si="368"/>
        <v>Decatur</v>
      </c>
      <c r="N1761">
        <f t="shared" si="374"/>
        <v>58</v>
      </c>
      <c r="O1761" t="b">
        <f t="shared" si="375"/>
        <v>0</v>
      </c>
      <c r="P1761" t="str">
        <f t="shared" si="379"/>
        <v/>
      </c>
      <c r="Q1761" t="str">
        <f t="shared" ca="1" si="376"/>
        <v/>
      </c>
      <c r="W1761">
        <v>18823</v>
      </c>
      <c r="Z1761" t="str">
        <f t="shared" si="369"/>
        <v/>
      </c>
    </row>
    <row r="1762" spans="1:26" x14ac:dyDescent="0.2">
      <c r="A1762" s="1"/>
      <c r="B1762" s="1"/>
      <c r="C1762" s="1"/>
      <c r="D1762" s="1"/>
      <c r="E1762" s="1" t="s">
        <v>8</v>
      </c>
      <c r="F1762" s="1" t="s">
        <v>9</v>
      </c>
      <c r="G1762" s="1" t="s">
        <v>10</v>
      </c>
      <c r="H1762">
        <f t="shared" si="373"/>
        <v>14</v>
      </c>
      <c r="I1762">
        <f>IF(ISBLANK(A1762),I1761/1,LOOKUP(Sheet1!G1762,FIPS!A$3:A$55,FIPS!C$3:C$55))</f>
        <v>17</v>
      </c>
      <c r="J1762" t="b">
        <f t="shared" si="377"/>
        <v>0</v>
      </c>
      <c r="K1762" t="str">
        <f t="shared" si="370"/>
        <v/>
      </c>
      <c r="L1762" t="b">
        <f t="shared" si="378"/>
        <v>0</v>
      </c>
      <c r="M1762" t="str">
        <f t="shared" si="368"/>
        <v/>
      </c>
      <c r="N1762">
        <f t="shared" si="374"/>
        <v>58</v>
      </c>
      <c r="O1762" t="b">
        <f t="shared" si="375"/>
        <v>1</v>
      </c>
      <c r="P1762">
        <f t="shared" si="379"/>
        <v>1</v>
      </c>
      <c r="Q1762" t="str">
        <f t="shared" ca="1" si="376"/>
        <v>045</v>
      </c>
      <c r="W1762">
        <v>99999</v>
      </c>
      <c r="Z1762" t="str">
        <f t="shared" si="369"/>
        <v/>
      </c>
    </row>
    <row r="1763" spans="1:26" x14ac:dyDescent="0.2">
      <c r="A1763" s="1"/>
      <c r="B1763" s="1" t="s">
        <v>174</v>
      </c>
      <c r="C1763" s="1" t="s">
        <v>17</v>
      </c>
      <c r="D1763" s="1" t="s">
        <v>18</v>
      </c>
      <c r="E1763" s="1" t="s">
        <v>8</v>
      </c>
      <c r="F1763" s="1" t="s">
        <v>9</v>
      </c>
      <c r="G1763" s="1" t="s">
        <v>1618</v>
      </c>
      <c r="H1763">
        <f t="shared" si="373"/>
        <v>14</v>
      </c>
      <c r="I1763">
        <f>IF(ISBLANK(A1763),I1762/1,LOOKUP(Sheet1!G1763,FIPS!A$3:A$55,FIPS!C$3:C$55))</f>
        <v>17</v>
      </c>
      <c r="J1763" t="b">
        <f t="shared" si="377"/>
        <v>1</v>
      </c>
      <c r="K1763" t="str">
        <f t="shared" si="370"/>
        <v>Macoupin</v>
      </c>
      <c r="L1763" t="b">
        <f t="shared" si="378"/>
        <v>0</v>
      </c>
      <c r="M1763" t="str">
        <f t="shared" si="368"/>
        <v/>
      </c>
      <c r="N1763">
        <f t="shared" si="374"/>
        <v>59</v>
      </c>
      <c r="O1763" t="b">
        <f t="shared" si="375"/>
        <v>0</v>
      </c>
      <c r="P1763" t="str">
        <f t="shared" si="379"/>
        <v/>
      </c>
      <c r="Q1763" t="str">
        <f t="shared" ca="1" si="376"/>
        <v/>
      </c>
      <c r="T1763">
        <v>117</v>
      </c>
      <c r="U1763">
        <v>5</v>
      </c>
      <c r="V1763">
        <v>0</v>
      </c>
      <c r="Z1763" t="str">
        <f t="shared" si="369"/>
        <v/>
      </c>
    </row>
    <row r="1764" spans="1:26" x14ac:dyDescent="0.2">
      <c r="A1764" s="1"/>
      <c r="B1764" s="1" t="s">
        <v>177</v>
      </c>
      <c r="C1764" s="1" t="s">
        <v>806</v>
      </c>
      <c r="D1764" s="1" t="s">
        <v>26</v>
      </c>
      <c r="E1764" s="1"/>
      <c r="F1764" s="1"/>
      <c r="G1764" s="1" t="s">
        <v>141</v>
      </c>
      <c r="H1764">
        <f t="shared" si="373"/>
        <v>14</v>
      </c>
      <c r="I1764">
        <f>IF(ISBLANK(A1764),I1763/1,LOOKUP(Sheet1!G1764,FIPS!A$3:A$55,FIPS!C$3:C$55))</f>
        <v>17</v>
      </c>
      <c r="J1764" t="b">
        <f t="shared" si="377"/>
        <v>1</v>
      </c>
      <c r="K1764" t="str">
        <f t="shared" si="370"/>
        <v>Madison</v>
      </c>
      <c r="L1764" t="b">
        <f t="shared" si="378"/>
        <v>0</v>
      </c>
      <c r="M1764" t="str">
        <f t="shared" si="368"/>
        <v/>
      </c>
      <c r="N1764">
        <f t="shared" si="374"/>
        <v>60</v>
      </c>
      <c r="O1764" t="b">
        <f t="shared" si="375"/>
        <v>0</v>
      </c>
      <c r="P1764" t="str">
        <f t="shared" si="379"/>
        <v/>
      </c>
      <c r="Q1764" t="str">
        <f t="shared" ca="1" si="376"/>
        <v/>
      </c>
      <c r="T1764">
        <v>119</v>
      </c>
      <c r="U1764">
        <v>3</v>
      </c>
      <c r="V1764">
        <v>7040</v>
      </c>
      <c r="Z1764" t="str">
        <f t="shared" si="369"/>
        <v/>
      </c>
    </row>
    <row r="1765" spans="1:26" x14ac:dyDescent="0.2">
      <c r="A1765" s="1"/>
      <c r="B1765" s="1"/>
      <c r="C1765" s="1"/>
      <c r="D1765" s="1"/>
      <c r="E1765" s="1" t="s">
        <v>22</v>
      </c>
      <c r="F1765" s="1" t="s">
        <v>35</v>
      </c>
      <c r="G1765" s="1" t="s">
        <v>1619</v>
      </c>
      <c r="H1765">
        <f t="shared" si="373"/>
        <v>14</v>
      </c>
      <c r="I1765">
        <f>IF(ISBLANK(A1765),I1764/1,LOOKUP(Sheet1!G1765,FIPS!A$3:A$55,FIPS!C$3:C$55))</f>
        <v>17</v>
      </c>
      <c r="J1765" t="b">
        <f t="shared" si="377"/>
        <v>0</v>
      </c>
      <c r="K1765" t="str">
        <f t="shared" si="370"/>
        <v/>
      </c>
      <c r="L1765" t="b">
        <f t="shared" si="378"/>
        <v>1</v>
      </c>
      <c r="M1765" t="str">
        <f t="shared" si="368"/>
        <v>Alton</v>
      </c>
      <c r="N1765">
        <f t="shared" si="374"/>
        <v>60</v>
      </c>
      <c r="O1765" t="b">
        <f t="shared" si="375"/>
        <v>0</v>
      </c>
      <c r="P1765" t="str">
        <f t="shared" si="379"/>
        <v/>
      </c>
      <c r="Q1765" t="str">
        <f t="shared" ca="1" si="376"/>
        <v/>
      </c>
      <c r="W1765">
        <v>1114</v>
      </c>
      <c r="Z1765" t="str">
        <f t="shared" si="369"/>
        <v/>
      </c>
    </row>
    <row r="1766" spans="1:26" x14ac:dyDescent="0.2">
      <c r="A1766" s="1"/>
      <c r="B1766" s="1"/>
      <c r="C1766" s="1"/>
      <c r="D1766" s="1"/>
      <c r="E1766" s="1" t="s">
        <v>101</v>
      </c>
      <c r="F1766" s="1" t="s">
        <v>6</v>
      </c>
      <c r="G1766" s="1" t="s">
        <v>1620</v>
      </c>
      <c r="H1766">
        <f t="shared" si="373"/>
        <v>14</v>
      </c>
      <c r="I1766">
        <f>IF(ISBLANK(A1766),I1765/1,LOOKUP(Sheet1!G1766,FIPS!A$3:A$55,FIPS!C$3:C$55))</f>
        <v>17</v>
      </c>
      <c r="J1766" t="b">
        <f t="shared" si="377"/>
        <v>0</v>
      </c>
      <c r="K1766" t="str">
        <f t="shared" si="370"/>
        <v/>
      </c>
      <c r="L1766" t="b">
        <f t="shared" si="378"/>
        <v>1</v>
      </c>
      <c r="M1766" t="str">
        <f t="shared" si="368"/>
        <v>Collinsville</v>
      </c>
      <c r="N1766">
        <f t="shared" si="374"/>
        <v>60</v>
      </c>
      <c r="O1766" t="b">
        <f t="shared" si="375"/>
        <v>0</v>
      </c>
      <c r="P1766" t="str">
        <f t="shared" si="379"/>
        <v/>
      </c>
      <c r="Q1766" t="str">
        <f t="shared" ca="1" si="376"/>
        <v/>
      </c>
      <c r="W1766">
        <v>15599</v>
      </c>
      <c r="Z1766" t="str">
        <f t="shared" si="369"/>
        <v/>
      </c>
    </row>
    <row r="1767" spans="1:26" x14ac:dyDescent="0.2">
      <c r="A1767" s="1"/>
      <c r="B1767" s="1"/>
      <c r="C1767" s="1"/>
      <c r="D1767" s="1"/>
      <c r="E1767" s="1" t="s">
        <v>164</v>
      </c>
      <c r="F1767" s="1" t="s">
        <v>6</v>
      </c>
      <c r="G1767" s="1" t="s">
        <v>1621</v>
      </c>
      <c r="H1767">
        <f t="shared" si="373"/>
        <v>14</v>
      </c>
      <c r="I1767">
        <f>IF(ISBLANK(A1767),I1766/1,LOOKUP(Sheet1!G1767,FIPS!A$3:A$55,FIPS!C$3:C$55))</f>
        <v>17</v>
      </c>
      <c r="J1767" t="b">
        <f t="shared" si="377"/>
        <v>0</v>
      </c>
      <c r="K1767" t="str">
        <f t="shared" si="370"/>
        <v/>
      </c>
      <c r="L1767" t="b">
        <f t="shared" si="378"/>
        <v>1</v>
      </c>
      <c r="M1767" t="str">
        <f t="shared" si="368"/>
        <v>Edwardsville</v>
      </c>
      <c r="N1767">
        <f t="shared" si="374"/>
        <v>60</v>
      </c>
      <c r="O1767" t="b">
        <f t="shared" si="375"/>
        <v>0</v>
      </c>
      <c r="P1767" t="str">
        <f t="shared" si="379"/>
        <v/>
      </c>
      <c r="Q1767" t="str">
        <f t="shared" ca="1" si="376"/>
        <v/>
      </c>
      <c r="W1767">
        <v>22697</v>
      </c>
      <c r="Z1767" t="str">
        <f t="shared" si="369"/>
        <v/>
      </c>
    </row>
    <row r="1768" spans="1:26" x14ac:dyDescent="0.2">
      <c r="A1768" s="1"/>
      <c r="B1768" s="1"/>
      <c r="C1768" s="1"/>
      <c r="D1768" s="1"/>
      <c r="E1768" s="1" t="s">
        <v>120</v>
      </c>
      <c r="F1768" s="1" t="s">
        <v>35</v>
      </c>
      <c r="G1768" s="1" t="s">
        <v>1622</v>
      </c>
      <c r="H1768">
        <f t="shared" ref="H1768:H1799" si="380">IF(ISBLANK(A1768),H1767/1,A1768)</f>
        <v>14</v>
      </c>
      <c r="I1768">
        <f>IF(ISBLANK(A1768),I1767/1,LOOKUP(Sheet1!G1768,FIPS!A$3:A$55,FIPS!C$3:C$55))</f>
        <v>17</v>
      </c>
      <c r="J1768" t="b">
        <f t="shared" si="377"/>
        <v>0</v>
      </c>
      <c r="K1768" t="str">
        <f t="shared" si="370"/>
        <v/>
      </c>
      <c r="L1768" t="b">
        <f t="shared" si="378"/>
        <v>1</v>
      </c>
      <c r="M1768" t="str">
        <f t="shared" si="368"/>
        <v>Granite City</v>
      </c>
      <c r="N1768">
        <f t="shared" si="374"/>
        <v>60</v>
      </c>
      <c r="O1768" t="b">
        <f t="shared" si="375"/>
        <v>0</v>
      </c>
      <c r="P1768" t="str">
        <f t="shared" si="379"/>
        <v/>
      </c>
      <c r="Q1768" t="str">
        <f t="shared" ca="1" si="376"/>
        <v/>
      </c>
      <c r="W1768">
        <v>30926</v>
      </c>
      <c r="Z1768" t="str">
        <f t="shared" si="369"/>
        <v/>
      </c>
    </row>
    <row r="1769" spans="1:26" x14ac:dyDescent="0.2">
      <c r="A1769" s="1"/>
      <c r="B1769" s="1"/>
      <c r="C1769" s="1"/>
      <c r="D1769" s="1"/>
      <c r="E1769" s="1" t="s">
        <v>301</v>
      </c>
      <c r="F1769" s="1" t="s">
        <v>6</v>
      </c>
      <c r="G1769" s="1" t="s">
        <v>1623</v>
      </c>
      <c r="H1769">
        <f t="shared" si="380"/>
        <v>14</v>
      </c>
      <c r="I1769">
        <f>IF(ISBLANK(A1769),I1768/1,LOOKUP(Sheet1!G1769,FIPS!A$3:A$55,FIPS!C$3:C$55))</f>
        <v>17</v>
      </c>
      <c r="J1769" t="b">
        <f t="shared" si="377"/>
        <v>0</v>
      </c>
      <c r="K1769" t="str">
        <f t="shared" si="370"/>
        <v/>
      </c>
      <c r="L1769" t="b">
        <f t="shared" si="378"/>
        <v>1</v>
      </c>
      <c r="M1769" t="str">
        <f t="shared" si="368"/>
        <v>Wood River</v>
      </c>
      <c r="N1769">
        <f t="shared" si="374"/>
        <v>60</v>
      </c>
      <c r="O1769" t="b">
        <f t="shared" si="375"/>
        <v>0</v>
      </c>
      <c r="P1769" t="str">
        <f t="shared" si="379"/>
        <v/>
      </c>
      <c r="Q1769" t="str">
        <f t="shared" ca="1" si="376"/>
        <v/>
      </c>
      <c r="W1769">
        <v>83271</v>
      </c>
      <c r="Z1769" t="str">
        <f t="shared" si="369"/>
        <v/>
      </c>
    </row>
    <row r="1770" spans="1:26" x14ac:dyDescent="0.2">
      <c r="A1770" s="1"/>
      <c r="B1770" s="1"/>
      <c r="C1770" s="1"/>
      <c r="D1770" s="1"/>
      <c r="E1770" s="1" t="s">
        <v>8</v>
      </c>
      <c r="F1770" s="1" t="s">
        <v>9</v>
      </c>
      <c r="G1770" s="1" t="s">
        <v>10</v>
      </c>
      <c r="H1770">
        <f t="shared" si="380"/>
        <v>14</v>
      </c>
      <c r="I1770">
        <f>IF(ISBLANK(A1770),I1769/1,LOOKUP(Sheet1!G1770,FIPS!A$3:A$55,FIPS!C$3:C$55))</f>
        <v>17</v>
      </c>
      <c r="J1770" t="b">
        <f t="shared" si="377"/>
        <v>0</v>
      </c>
      <c r="K1770" t="str">
        <f t="shared" si="370"/>
        <v/>
      </c>
      <c r="L1770" t="b">
        <f t="shared" si="378"/>
        <v>0</v>
      </c>
      <c r="M1770" t="str">
        <f t="shared" si="368"/>
        <v/>
      </c>
      <c r="N1770">
        <f t="shared" si="374"/>
        <v>60</v>
      </c>
      <c r="O1770" t="b">
        <f t="shared" si="375"/>
        <v>1</v>
      </c>
      <c r="P1770">
        <f t="shared" si="379"/>
        <v>5</v>
      </c>
      <c r="Q1770" t="str">
        <f t="shared" ca="1" si="376"/>
        <v>004,038,055,072,17</v>
      </c>
      <c r="W1770">
        <v>99999</v>
      </c>
      <c r="Z1770" t="str">
        <f t="shared" si="369"/>
        <v/>
      </c>
    </row>
    <row r="1771" spans="1:26" x14ac:dyDescent="0.2">
      <c r="A1771" s="1"/>
      <c r="B1771" s="1" t="s">
        <v>179</v>
      </c>
      <c r="C1771" s="1" t="s">
        <v>17</v>
      </c>
      <c r="D1771" s="1" t="s">
        <v>18</v>
      </c>
      <c r="E1771" s="1"/>
      <c r="F1771" s="1"/>
      <c r="G1771" s="1" t="s">
        <v>144</v>
      </c>
      <c r="H1771">
        <f t="shared" si="380"/>
        <v>14</v>
      </c>
      <c r="I1771">
        <f>IF(ISBLANK(A1771),I1770/1,LOOKUP(Sheet1!G1771,FIPS!A$3:A$55,FIPS!C$3:C$55))</f>
        <v>17</v>
      </c>
      <c r="J1771" t="b">
        <f t="shared" si="377"/>
        <v>1</v>
      </c>
      <c r="K1771" t="str">
        <f t="shared" si="370"/>
        <v>Marion</v>
      </c>
      <c r="L1771" t="b">
        <f t="shared" si="378"/>
        <v>0</v>
      </c>
      <c r="M1771" t="str">
        <f t="shared" si="368"/>
        <v/>
      </c>
      <c r="N1771">
        <f t="shared" si="374"/>
        <v>61</v>
      </c>
      <c r="O1771" t="b">
        <f t="shared" si="375"/>
        <v>0</v>
      </c>
      <c r="P1771" t="str">
        <f t="shared" si="379"/>
        <v/>
      </c>
      <c r="Q1771" t="str">
        <f t="shared" ca="1" si="376"/>
        <v/>
      </c>
      <c r="T1771">
        <v>121</v>
      </c>
      <c r="U1771">
        <v>5</v>
      </c>
      <c r="V1771">
        <v>0</v>
      </c>
      <c r="Z1771" t="str">
        <f t="shared" si="369"/>
        <v/>
      </c>
    </row>
    <row r="1772" spans="1:26" x14ac:dyDescent="0.2">
      <c r="A1772" s="1"/>
      <c r="B1772" s="1"/>
      <c r="C1772" s="1"/>
      <c r="D1772" s="1"/>
      <c r="E1772" s="1" t="s">
        <v>92</v>
      </c>
      <c r="F1772" s="1" t="s">
        <v>6</v>
      </c>
      <c r="G1772" s="1" t="s">
        <v>1624</v>
      </c>
      <c r="H1772">
        <f t="shared" si="380"/>
        <v>14</v>
      </c>
      <c r="I1772">
        <f>IF(ISBLANK(A1772),I1771/1,LOOKUP(Sheet1!G1772,FIPS!A$3:A$55,FIPS!C$3:C$55))</f>
        <v>17</v>
      </c>
      <c r="J1772" t="b">
        <f t="shared" si="377"/>
        <v>0</v>
      </c>
      <c r="K1772" t="str">
        <f t="shared" si="370"/>
        <v/>
      </c>
      <c r="L1772" t="b">
        <f t="shared" si="378"/>
        <v>1</v>
      </c>
      <c r="M1772" t="str">
        <f t="shared" si="368"/>
        <v>Centralia</v>
      </c>
      <c r="N1772">
        <f t="shared" si="374"/>
        <v>61</v>
      </c>
      <c r="O1772" t="b">
        <f t="shared" si="375"/>
        <v>0</v>
      </c>
      <c r="P1772" t="str">
        <f t="shared" si="379"/>
        <v/>
      </c>
      <c r="Q1772" t="str">
        <f t="shared" ca="1" si="376"/>
        <v/>
      </c>
      <c r="W1772">
        <v>12164</v>
      </c>
      <c r="Z1772" t="str">
        <f t="shared" si="369"/>
        <v/>
      </c>
    </row>
    <row r="1773" spans="1:26" x14ac:dyDescent="0.2">
      <c r="A1773" s="1"/>
      <c r="B1773" s="1"/>
      <c r="C1773" s="1"/>
      <c r="D1773" s="1"/>
      <c r="E1773" s="1" t="s">
        <v>8</v>
      </c>
      <c r="F1773" s="1" t="s">
        <v>9</v>
      </c>
      <c r="G1773" s="1" t="s">
        <v>10</v>
      </c>
      <c r="H1773">
        <f t="shared" si="380"/>
        <v>14</v>
      </c>
      <c r="I1773">
        <f>IF(ISBLANK(A1773),I1772/1,LOOKUP(Sheet1!G1773,FIPS!A$3:A$55,FIPS!C$3:C$55))</f>
        <v>17</v>
      </c>
      <c r="J1773" t="b">
        <f t="shared" si="377"/>
        <v>0</v>
      </c>
      <c r="K1773" t="str">
        <f t="shared" si="370"/>
        <v/>
      </c>
      <c r="L1773" t="b">
        <f t="shared" si="378"/>
        <v>0</v>
      </c>
      <c r="M1773" t="str">
        <f t="shared" si="368"/>
        <v/>
      </c>
      <c r="N1773">
        <f t="shared" si="374"/>
        <v>61</v>
      </c>
      <c r="O1773" t="b">
        <f t="shared" si="375"/>
        <v>1</v>
      </c>
      <c r="P1773">
        <f t="shared" si="379"/>
        <v>1</v>
      </c>
      <c r="Q1773" t="str">
        <f t="shared" ca="1" si="376"/>
        <v>031</v>
      </c>
      <c r="W1773">
        <v>99999</v>
      </c>
      <c r="Z1773" t="str">
        <f t="shared" si="369"/>
        <v/>
      </c>
    </row>
    <row r="1774" spans="1:26" x14ac:dyDescent="0.2">
      <c r="A1774" s="1"/>
      <c r="B1774" s="1" t="s">
        <v>182</v>
      </c>
      <c r="C1774" s="1" t="s">
        <v>17</v>
      </c>
      <c r="D1774" s="1" t="s">
        <v>18</v>
      </c>
      <c r="E1774" s="1" t="s">
        <v>8</v>
      </c>
      <c r="F1774" s="1" t="s">
        <v>9</v>
      </c>
      <c r="G1774" s="1" t="s">
        <v>146</v>
      </c>
      <c r="H1774">
        <f t="shared" si="380"/>
        <v>14</v>
      </c>
      <c r="I1774">
        <f>IF(ISBLANK(A1774),I1773/1,LOOKUP(Sheet1!G1774,FIPS!A$3:A$55,FIPS!C$3:C$55))</f>
        <v>17</v>
      </c>
      <c r="J1774" t="b">
        <f t="shared" si="377"/>
        <v>1</v>
      </c>
      <c r="K1774" t="str">
        <f t="shared" si="370"/>
        <v>Marshall</v>
      </c>
      <c r="L1774" t="b">
        <f t="shared" si="378"/>
        <v>0</v>
      </c>
      <c r="M1774" t="str">
        <f t="shared" si="368"/>
        <v/>
      </c>
      <c r="N1774">
        <f t="shared" si="374"/>
        <v>62</v>
      </c>
      <c r="O1774" t="b">
        <f t="shared" si="375"/>
        <v>0</v>
      </c>
      <c r="P1774" t="str">
        <f t="shared" si="379"/>
        <v/>
      </c>
      <c r="Q1774" t="str">
        <f t="shared" ca="1" si="376"/>
        <v/>
      </c>
      <c r="T1774">
        <v>123</v>
      </c>
      <c r="U1774">
        <v>6</v>
      </c>
      <c r="V1774">
        <v>0</v>
      </c>
      <c r="Z1774" t="str">
        <f t="shared" si="369"/>
        <v/>
      </c>
    </row>
    <row r="1775" spans="1:26" x14ac:dyDescent="0.2">
      <c r="A1775" s="1"/>
      <c r="B1775" s="1" t="s">
        <v>170</v>
      </c>
      <c r="C1775" s="1" t="s">
        <v>17</v>
      </c>
      <c r="D1775" s="1" t="s">
        <v>18</v>
      </c>
      <c r="E1775" s="1" t="s">
        <v>8</v>
      </c>
      <c r="F1775" s="1" t="s">
        <v>9</v>
      </c>
      <c r="G1775" s="1" t="s">
        <v>1625</v>
      </c>
      <c r="H1775">
        <f t="shared" si="380"/>
        <v>14</v>
      </c>
      <c r="I1775">
        <f>IF(ISBLANK(A1775),I1774/1,LOOKUP(Sheet1!G1775,FIPS!A$3:A$55,FIPS!C$3:C$55))</f>
        <v>17</v>
      </c>
      <c r="J1775" t="b">
        <f t="shared" si="377"/>
        <v>1</v>
      </c>
      <c r="K1775" t="str">
        <f t="shared" si="370"/>
        <v>Mason</v>
      </c>
      <c r="L1775" t="b">
        <f t="shared" si="378"/>
        <v>0</v>
      </c>
      <c r="M1775" t="str">
        <f t="shared" si="368"/>
        <v/>
      </c>
      <c r="N1775">
        <f t="shared" si="374"/>
        <v>63</v>
      </c>
      <c r="O1775" t="b">
        <f t="shared" si="375"/>
        <v>0</v>
      </c>
      <c r="P1775" t="str">
        <f t="shared" si="379"/>
        <v/>
      </c>
      <c r="Q1775" t="str">
        <f t="shared" ca="1" si="376"/>
        <v/>
      </c>
      <c r="T1775">
        <v>125</v>
      </c>
      <c r="U1775">
        <v>6</v>
      </c>
      <c r="V1775">
        <v>0</v>
      </c>
      <c r="Z1775" t="str">
        <f t="shared" si="369"/>
        <v/>
      </c>
    </row>
    <row r="1776" spans="1:26" x14ac:dyDescent="0.2">
      <c r="A1776" s="1"/>
      <c r="B1776" s="1" t="s">
        <v>190</v>
      </c>
      <c r="C1776" s="1" t="s">
        <v>17</v>
      </c>
      <c r="D1776" s="1" t="s">
        <v>18</v>
      </c>
      <c r="E1776" s="1" t="s">
        <v>8</v>
      </c>
      <c r="F1776" s="1" t="s">
        <v>9</v>
      </c>
      <c r="G1776" s="1" t="s">
        <v>1626</v>
      </c>
      <c r="H1776">
        <f t="shared" si="380"/>
        <v>14</v>
      </c>
      <c r="I1776">
        <f>IF(ISBLANK(A1776),I1775/1,LOOKUP(Sheet1!G1776,FIPS!A$3:A$55,FIPS!C$3:C$55))</f>
        <v>17</v>
      </c>
      <c r="J1776" t="b">
        <f t="shared" si="377"/>
        <v>1</v>
      </c>
      <c r="K1776" t="str">
        <f t="shared" si="370"/>
        <v>Massac</v>
      </c>
      <c r="L1776" t="b">
        <f t="shared" si="378"/>
        <v>0</v>
      </c>
      <c r="M1776" t="str">
        <f t="shared" si="368"/>
        <v/>
      </c>
      <c r="N1776">
        <f t="shared" si="374"/>
        <v>64</v>
      </c>
      <c r="O1776" t="b">
        <f t="shared" si="375"/>
        <v>0</v>
      </c>
      <c r="P1776" t="str">
        <f t="shared" si="379"/>
        <v/>
      </c>
      <c r="Q1776" t="str">
        <f t="shared" ca="1" si="376"/>
        <v/>
      </c>
      <c r="T1776">
        <v>127</v>
      </c>
      <c r="U1776">
        <v>6</v>
      </c>
      <c r="V1776">
        <v>0</v>
      </c>
      <c r="Z1776" t="str">
        <f t="shared" si="369"/>
        <v/>
      </c>
    </row>
    <row r="1777" spans="1:26" x14ac:dyDescent="0.2">
      <c r="A1777" s="1"/>
      <c r="B1777" s="1" t="s">
        <v>193</v>
      </c>
      <c r="C1777" s="1" t="s">
        <v>591</v>
      </c>
      <c r="D1777" s="1" t="s">
        <v>26</v>
      </c>
      <c r="E1777" s="1" t="s">
        <v>8</v>
      </c>
      <c r="F1777" s="1" t="s">
        <v>9</v>
      </c>
      <c r="G1777" s="1" t="s">
        <v>1627</v>
      </c>
      <c r="H1777">
        <f t="shared" si="380"/>
        <v>14</v>
      </c>
      <c r="I1777">
        <f>IF(ISBLANK(A1777),I1776/1,LOOKUP(Sheet1!G1777,FIPS!A$3:A$55,FIPS!C$3:C$55))</f>
        <v>17</v>
      </c>
      <c r="J1777" t="b">
        <f t="shared" si="377"/>
        <v>1</v>
      </c>
      <c r="K1777" t="str">
        <f t="shared" si="370"/>
        <v>Menard</v>
      </c>
      <c r="L1777" t="b">
        <f t="shared" si="378"/>
        <v>0</v>
      </c>
      <c r="M1777" t="str">
        <f t="shared" si="368"/>
        <v/>
      </c>
      <c r="N1777">
        <f t="shared" si="374"/>
        <v>65</v>
      </c>
      <c r="O1777" t="b">
        <f t="shared" si="375"/>
        <v>0</v>
      </c>
      <c r="P1777" t="str">
        <f t="shared" si="379"/>
        <v/>
      </c>
      <c r="Q1777" t="str">
        <f t="shared" ca="1" si="376"/>
        <v/>
      </c>
      <c r="T1777">
        <v>129</v>
      </c>
      <c r="U1777">
        <v>6</v>
      </c>
      <c r="V1777">
        <v>7880</v>
      </c>
      <c r="Z1777" t="str">
        <f t="shared" si="369"/>
        <v/>
      </c>
    </row>
    <row r="1778" spans="1:26" x14ac:dyDescent="0.2">
      <c r="A1778" s="1"/>
      <c r="B1778" s="1" t="s">
        <v>195</v>
      </c>
      <c r="C1778" s="1" t="s">
        <v>17</v>
      </c>
      <c r="D1778" s="1" t="s">
        <v>18</v>
      </c>
      <c r="E1778" s="1" t="s">
        <v>8</v>
      </c>
      <c r="F1778" s="1" t="s">
        <v>9</v>
      </c>
      <c r="G1778" s="1" t="s">
        <v>1628</v>
      </c>
      <c r="H1778">
        <f t="shared" si="380"/>
        <v>14</v>
      </c>
      <c r="I1778">
        <f>IF(ISBLANK(A1778),I1777/1,LOOKUP(Sheet1!G1778,FIPS!A$3:A$55,FIPS!C$3:C$55))</f>
        <v>17</v>
      </c>
      <c r="J1778" t="b">
        <f t="shared" si="377"/>
        <v>1</v>
      </c>
      <c r="K1778" t="str">
        <f t="shared" si="370"/>
        <v>Mercer</v>
      </c>
      <c r="L1778" t="b">
        <f t="shared" si="378"/>
        <v>0</v>
      </c>
      <c r="M1778" t="str">
        <f t="shared" si="368"/>
        <v/>
      </c>
      <c r="N1778">
        <f t="shared" si="374"/>
        <v>66</v>
      </c>
      <c r="O1778" t="b">
        <f t="shared" si="375"/>
        <v>0</v>
      </c>
      <c r="P1778" t="str">
        <f t="shared" si="379"/>
        <v/>
      </c>
      <c r="Q1778" t="str">
        <f t="shared" ca="1" si="376"/>
        <v/>
      </c>
      <c r="T1778">
        <v>131</v>
      </c>
      <c r="U1778">
        <v>6</v>
      </c>
      <c r="V1778">
        <v>0</v>
      </c>
      <c r="Z1778" t="str">
        <f t="shared" si="369"/>
        <v/>
      </c>
    </row>
    <row r="1779" spans="1:26" x14ac:dyDescent="0.2">
      <c r="A1779" s="1"/>
      <c r="B1779" s="1" t="s">
        <v>197</v>
      </c>
      <c r="C1779" s="1" t="s">
        <v>806</v>
      </c>
      <c r="D1779" s="1" t="s">
        <v>26</v>
      </c>
      <c r="E1779" s="1" t="s">
        <v>8</v>
      </c>
      <c r="F1779" s="1" t="s">
        <v>9</v>
      </c>
      <c r="G1779" s="1" t="s">
        <v>153</v>
      </c>
      <c r="H1779">
        <f t="shared" si="380"/>
        <v>14</v>
      </c>
      <c r="I1779">
        <f>IF(ISBLANK(A1779),I1778/1,LOOKUP(Sheet1!G1779,FIPS!A$3:A$55,FIPS!C$3:C$55))</f>
        <v>17</v>
      </c>
      <c r="J1779" t="b">
        <f t="shared" si="377"/>
        <v>1</v>
      </c>
      <c r="K1779" t="str">
        <f t="shared" si="370"/>
        <v>Monroe</v>
      </c>
      <c r="L1779" t="b">
        <f t="shared" si="378"/>
        <v>0</v>
      </c>
      <c r="M1779" t="str">
        <f t="shared" si="368"/>
        <v/>
      </c>
      <c r="N1779">
        <f t="shared" si="374"/>
        <v>67</v>
      </c>
      <c r="O1779" t="b">
        <f t="shared" si="375"/>
        <v>0</v>
      </c>
      <c r="P1779" t="str">
        <f t="shared" si="379"/>
        <v/>
      </c>
      <c r="Q1779" t="str">
        <f t="shared" ca="1" si="376"/>
        <v/>
      </c>
      <c r="T1779">
        <v>133</v>
      </c>
      <c r="U1779">
        <v>6</v>
      </c>
      <c r="V1779">
        <v>7040</v>
      </c>
      <c r="Z1779" t="str">
        <f t="shared" si="369"/>
        <v/>
      </c>
    </row>
    <row r="1780" spans="1:26" x14ac:dyDescent="0.2">
      <c r="A1780" s="1"/>
      <c r="B1780" s="1" t="s">
        <v>365</v>
      </c>
      <c r="C1780" s="1" t="s">
        <v>17</v>
      </c>
      <c r="D1780" s="1" t="s">
        <v>18</v>
      </c>
      <c r="E1780" s="1" t="s">
        <v>8</v>
      </c>
      <c r="F1780" s="1" t="s">
        <v>9</v>
      </c>
      <c r="G1780" s="1" t="s">
        <v>156</v>
      </c>
      <c r="H1780">
        <f t="shared" si="380"/>
        <v>14</v>
      </c>
      <c r="I1780">
        <f>IF(ISBLANK(A1780),I1779/1,LOOKUP(Sheet1!G1780,FIPS!A$3:A$55,FIPS!C$3:C$55))</f>
        <v>17</v>
      </c>
      <c r="J1780" t="b">
        <f t="shared" si="377"/>
        <v>1</v>
      </c>
      <c r="K1780" t="str">
        <f t="shared" si="370"/>
        <v>Montgomery</v>
      </c>
      <c r="L1780" t="b">
        <f t="shared" si="378"/>
        <v>0</v>
      </c>
      <c r="M1780" t="str">
        <f t="shared" si="368"/>
        <v/>
      </c>
      <c r="N1780">
        <f t="shared" si="374"/>
        <v>68</v>
      </c>
      <c r="O1780" t="b">
        <f t="shared" si="375"/>
        <v>0</v>
      </c>
      <c r="P1780" t="str">
        <f t="shared" si="379"/>
        <v/>
      </c>
      <c r="Q1780" t="str">
        <f t="shared" ca="1" si="376"/>
        <v/>
      </c>
      <c r="T1780">
        <v>135</v>
      </c>
      <c r="U1780">
        <v>5</v>
      </c>
      <c r="V1780">
        <v>0</v>
      </c>
      <c r="Z1780" t="str">
        <f t="shared" si="369"/>
        <v/>
      </c>
    </row>
    <row r="1781" spans="1:26" x14ac:dyDescent="0.2">
      <c r="A1781" s="1"/>
      <c r="B1781" s="1" t="s">
        <v>367</v>
      </c>
      <c r="C1781" s="1" t="s">
        <v>17</v>
      </c>
      <c r="D1781" s="1" t="s">
        <v>18</v>
      </c>
      <c r="E1781" s="1"/>
      <c r="F1781" s="1"/>
      <c r="G1781" s="1" t="s">
        <v>158</v>
      </c>
      <c r="H1781">
        <f t="shared" si="380"/>
        <v>14</v>
      </c>
      <c r="I1781">
        <f>IF(ISBLANK(A1781),I1780/1,LOOKUP(Sheet1!G1781,FIPS!A$3:A$55,FIPS!C$3:C$55))</f>
        <v>17</v>
      </c>
      <c r="J1781" t="b">
        <f t="shared" si="377"/>
        <v>1</v>
      </c>
      <c r="K1781" t="str">
        <f t="shared" si="370"/>
        <v>Morgan</v>
      </c>
      <c r="L1781" t="b">
        <f t="shared" si="378"/>
        <v>0</v>
      </c>
      <c r="M1781" t="str">
        <f t="shared" si="368"/>
        <v/>
      </c>
      <c r="N1781">
        <f t="shared" si="374"/>
        <v>69</v>
      </c>
      <c r="O1781" t="b">
        <f t="shared" si="375"/>
        <v>0</v>
      </c>
      <c r="P1781" t="str">
        <f t="shared" si="379"/>
        <v/>
      </c>
      <c r="Q1781" t="str">
        <f t="shared" ca="1" si="376"/>
        <v/>
      </c>
      <c r="T1781">
        <v>137</v>
      </c>
      <c r="U1781">
        <v>5</v>
      </c>
      <c r="V1781">
        <v>0</v>
      </c>
      <c r="Z1781" t="str">
        <f t="shared" si="369"/>
        <v/>
      </c>
    </row>
    <row r="1782" spans="1:26" x14ac:dyDescent="0.2">
      <c r="A1782" s="1"/>
      <c r="B1782" s="1"/>
      <c r="C1782" s="1"/>
      <c r="D1782" s="1"/>
      <c r="E1782" s="1" t="s">
        <v>456</v>
      </c>
      <c r="F1782" s="1" t="s">
        <v>6</v>
      </c>
      <c r="G1782" s="1" t="s">
        <v>38</v>
      </c>
      <c r="H1782">
        <f t="shared" si="380"/>
        <v>14</v>
      </c>
      <c r="I1782">
        <f>IF(ISBLANK(A1782),I1781/1,LOOKUP(Sheet1!G1782,FIPS!A$3:A$55,FIPS!C$3:C$55))</f>
        <v>17</v>
      </c>
      <c r="J1782" t="b">
        <f t="shared" si="377"/>
        <v>0</v>
      </c>
      <c r="K1782" t="str">
        <f t="shared" si="370"/>
        <v/>
      </c>
      <c r="L1782" t="b">
        <f t="shared" si="378"/>
        <v>1</v>
      </c>
      <c r="M1782" t="str">
        <f t="shared" si="368"/>
        <v>Jacksonville</v>
      </c>
      <c r="N1782">
        <f t="shared" si="374"/>
        <v>69</v>
      </c>
      <c r="O1782" t="b">
        <f t="shared" si="375"/>
        <v>0</v>
      </c>
      <c r="P1782" t="str">
        <f t="shared" si="379"/>
        <v/>
      </c>
      <c r="Q1782" t="str">
        <f t="shared" ca="1" si="376"/>
        <v/>
      </c>
      <c r="W1782">
        <v>38115</v>
      </c>
      <c r="Z1782" t="str">
        <f t="shared" si="369"/>
        <v/>
      </c>
    </row>
    <row r="1783" spans="1:26" x14ac:dyDescent="0.2">
      <c r="A1783" s="1"/>
      <c r="B1783" s="1"/>
      <c r="C1783" s="1"/>
      <c r="D1783" s="1"/>
      <c r="E1783" s="1" t="s">
        <v>8</v>
      </c>
      <c r="F1783" s="1" t="s">
        <v>9</v>
      </c>
      <c r="G1783" s="1" t="s">
        <v>10</v>
      </c>
      <c r="H1783">
        <f t="shared" si="380"/>
        <v>14</v>
      </c>
      <c r="I1783">
        <f>IF(ISBLANK(A1783),I1782/1,LOOKUP(Sheet1!G1783,FIPS!A$3:A$55,FIPS!C$3:C$55))</f>
        <v>17</v>
      </c>
      <c r="J1783" t="b">
        <f t="shared" si="377"/>
        <v>0</v>
      </c>
      <c r="K1783" t="str">
        <f t="shared" si="370"/>
        <v/>
      </c>
      <c r="L1783" t="b">
        <f t="shared" si="378"/>
        <v>0</v>
      </c>
      <c r="M1783" t="str">
        <f t="shared" si="368"/>
        <v/>
      </c>
      <c r="N1783">
        <f t="shared" si="374"/>
        <v>69</v>
      </c>
      <c r="O1783" t="b">
        <f t="shared" si="375"/>
        <v>1</v>
      </c>
      <c r="P1783">
        <f t="shared" si="379"/>
        <v>1</v>
      </c>
      <c r="Q1783" t="str">
        <f t="shared" ca="1" si="376"/>
        <v>083</v>
      </c>
      <c r="W1783">
        <v>99999</v>
      </c>
      <c r="Z1783" t="str">
        <f t="shared" si="369"/>
        <v/>
      </c>
    </row>
    <row r="1784" spans="1:26" x14ac:dyDescent="0.2">
      <c r="A1784" s="1"/>
      <c r="B1784" s="1" t="s">
        <v>369</v>
      </c>
      <c r="C1784" s="1" t="s">
        <v>17</v>
      </c>
      <c r="D1784" s="1" t="s">
        <v>18</v>
      </c>
      <c r="E1784" s="1" t="s">
        <v>8</v>
      </c>
      <c r="F1784" s="1" t="s">
        <v>9</v>
      </c>
      <c r="G1784" s="1" t="s">
        <v>1629</v>
      </c>
      <c r="H1784">
        <f t="shared" si="380"/>
        <v>14</v>
      </c>
      <c r="I1784">
        <f>IF(ISBLANK(A1784),I1783/1,LOOKUP(Sheet1!G1784,FIPS!A$3:A$55,FIPS!C$3:C$55))</f>
        <v>17</v>
      </c>
      <c r="J1784" t="b">
        <f t="shared" si="377"/>
        <v>1</v>
      </c>
      <c r="K1784" t="str">
        <f t="shared" si="370"/>
        <v>Moultrle</v>
      </c>
      <c r="L1784" t="b">
        <f t="shared" si="378"/>
        <v>0</v>
      </c>
      <c r="M1784" t="str">
        <f t="shared" si="368"/>
        <v/>
      </c>
      <c r="N1784">
        <f t="shared" si="374"/>
        <v>70</v>
      </c>
      <c r="O1784" t="b">
        <f t="shared" si="375"/>
        <v>0</v>
      </c>
      <c r="P1784" t="str">
        <f t="shared" si="379"/>
        <v/>
      </c>
      <c r="Q1784" t="str">
        <f t="shared" ca="1" si="376"/>
        <v/>
      </c>
      <c r="T1784">
        <v>139</v>
      </c>
      <c r="U1784">
        <v>6</v>
      </c>
      <c r="V1784">
        <v>0</v>
      </c>
      <c r="Z1784" t="str">
        <f t="shared" si="369"/>
        <v/>
      </c>
    </row>
    <row r="1785" spans="1:26" x14ac:dyDescent="0.2">
      <c r="A1785" s="1"/>
      <c r="B1785" s="1" t="s">
        <v>372</v>
      </c>
      <c r="C1785" s="1" t="s">
        <v>577</v>
      </c>
      <c r="D1785" s="1" t="s">
        <v>26</v>
      </c>
      <c r="E1785" s="1" t="s">
        <v>8</v>
      </c>
      <c r="F1785" s="1" t="s">
        <v>9</v>
      </c>
      <c r="G1785" s="1" t="s">
        <v>1630</v>
      </c>
      <c r="H1785">
        <f t="shared" si="380"/>
        <v>14</v>
      </c>
      <c r="I1785">
        <f>IF(ISBLANK(A1785),I1784/1,LOOKUP(Sheet1!G1785,FIPS!A$3:A$55,FIPS!C$3:C$55))</f>
        <v>17</v>
      </c>
      <c r="J1785" t="b">
        <f t="shared" si="377"/>
        <v>1</v>
      </c>
      <c r="K1785" t="str">
        <f t="shared" si="370"/>
        <v>Dgle</v>
      </c>
      <c r="L1785" t="b">
        <f t="shared" si="378"/>
        <v>0</v>
      </c>
      <c r="M1785" t="str">
        <f t="shared" si="368"/>
        <v/>
      </c>
      <c r="N1785">
        <f t="shared" si="374"/>
        <v>71</v>
      </c>
      <c r="O1785" t="b">
        <f t="shared" si="375"/>
        <v>0</v>
      </c>
      <c r="P1785" t="str">
        <f t="shared" si="379"/>
        <v/>
      </c>
      <c r="Q1785" t="str">
        <f t="shared" ca="1" si="376"/>
        <v/>
      </c>
      <c r="T1785">
        <v>141</v>
      </c>
      <c r="U1785">
        <v>5</v>
      </c>
      <c r="V1785">
        <v>6880</v>
      </c>
      <c r="Z1785" t="str">
        <f t="shared" si="369"/>
        <v/>
      </c>
    </row>
    <row r="1786" spans="1:26" x14ac:dyDescent="0.2">
      <c r="A1786" s="1"/>
      <c r="B1786" s="1" t="s">
        <v>120</v>
      </c>
      <c r="C1786" s="1" t="s">
        <v>751</v>
      </c>
      <c r="D1786" s="1" t="s">
        <v>26</v>
      </c>
      <c r="E1786" s="1"/>
      <c r="F1786" s="1"/>
      <c r="G1786" s="1" t="s">
        <v>251</v>
      </c>
      <c r="H1786">
        <f t="shared" si="380"/>
        <v>14</v>
      </c>
      <c r="I1786">
        <f>IF(ISBLANK(A1786),I1785/1,LOOKUP(Sheet1!G1786,FIPS!A$3:A$55,FIPS!C$3:C$55))</f>
        <v>17</v>
      </c>
      <c r="J1786" t="b">
        <f t="shared" si="377"/>
        <v>1</v>
      </c>
      <c r="K1786" t="str">
        <f t="shared" si="370"/>
        <v>Peoria</v>
      </c>
      <c r="L1786" t="b">
        <f t="shared" si="378"/>
        <v>0</v>
      </c>
      <c r="M1786" t="str">
        <f t="shared" si="368"/>
        <v/>
      </c>
      <c r="N1786">
        <f t="shared" si="374"/>
        <v>72</v>
      </c>
      <c r="O1786" t="b">
        <f t="shared" si="375"/>
        <v>0</v>
      </c>
      <c r="P1786" t="str">
        <f t="shared" si="379"/>
        <v/>
      </c>
      <c r="Q1786" t="str">
        <f t="shared" ca="1" si="376"/>
        <v/>
      </c>
      <c r="T1786">
        <v>143</v>
      </c>
      <c r="U1786">
        <v>3</v>
      </c>
      <c r="V1786">
        <v>6120</v>
      </c>
      <c r="Z1786" t="str">
        <f t="shared" si="369"/>
        <v/>
      </c>
    </row>
    <row r="1787" spans="1:26" x14ac:dyDescent="0.2">
      <c r="A1787" s="1"/>
      <c r="B1787" s="1"/>
      <c r="C1787" s="1"/>
      <c r="D1787" s="1"/>
      <c r="E1787" s="1" t="s">
        <v>474</v>
      </c>
      <c r="F1787" s="1" t="s">
        <v>35</v>
      </c>
      <c r="G1787" s="1" t="s">
        <v>1631</v>
      </c>
      <c r="H1787">
        <f t="shared" si="380"/>
        <v>14</v>
      </c>
      <c r="I1787">
        <f>IF(ISBLANK(A1787),I1786/1,LOOKUP(Sheet1!G1787,FIPS!A$3:A$55,FIPS!C$3:C$55))</f>
        <v>17</v>
      </c>
      <c r="J1787" t="b">
        <f t="shared" si="377"/>
        <v>0</v>
      </c>
      <c r="K1787" t="str">
        <f t="shared" si="370"/>
        <v/>
      </c>
      <c r="L1787" t="b">
        <f t="shared" si="378"/>
        <v>1</v>
      </c>
      <c r="M1787" t="str">
        <f t="shared" si="368"/>
        <v>Pekln</v>
      </c>
      <c r="N1787">
        <f t="shared" si="374"/>
        <v>72</v>
      </c>
      <c r="O1787" t="b">
        <f t="shared" si="375"/>
        <v>0</v>
      </c>
      <c r="P1787" t="str">
        <f t="shared" si="379"/>
        <v/>
      </c>
      <c r="Q1787" t="str">
        <f t="shared" ca="1" si="376"/>
        <v/>
      </c>
      <c r="W1787">
        <v>58447</v>
      </c>
      <c r="Z1787" t="str">
        <f t="shared" si="369"/>
        <v/>
      </c>
    </row>
    <row r="1788" spans="1:26" x14ac:dyDescent="0.2">
      <c r="A1788" s="1"/>
      <c r="B1788" s="1"/>
      <c r="C1788" s="1"/>
      <c r="D1788" s="1"/>
      <c r="E1788" s="1" t="s">
        <v>392</v>
      </c>
      <c r="F1788" s="1" t="s">
        <v>132</v>
      </c>
      <c r="G1788" s="1" t="s">
        <v>251</v>
      </c>
      <c r="H1788">
        <f t="shared" si="380"/>
        <v>14</v>
      </c>
      <c r="I1788">
        <f>IF(ISBLANK(A1788),I1787/1,LOOKUP(Sheet1!G1788,FIPS!A$3:A$55,FIPS!C$3:C$55))</f>
        <v>17</v>
      </c>
      <c r="J1788" t="b">
        <f t="shared" si="377"/>
        <v>0</v>
      </c>
      <c r="K1788" t="str">
        <f t="shared" si="370"/>
        <v/>
      </c>
      <c r="L1788" t="b">
        <f t="shared" si="378"/>
        <v>1</v>
      </c>
      <c r="M1788" t="str">
        <f t="shared" si="368"/>
        <v>Peoria</v>
      </c>
      <c r="N1788">
        <f t="shared" si="374"/>
        <v>72</v>
      </c>
      <c r="O1788" t="b">
        <f t="shared" si="375"/>
        <v>0</v>
      </c>
      <c r="P1788" t="str">
        <f t="shared" si="379"/>
        <v/>
      </c>
      <c r="Q1788" t="str">
        <f t="shared" ca="1" si="376"/>
        <v/>
      </c>
      <c r="W1788">
        <v>59000</v>
      </c>
      <c r="Z1788" t="str">
        <f t="shared" si="369"/>
        <v/>
      </c>
    </row>
    <row r="1789" spans="1:26" x14ac:dyDescent="0.2">
      <c r="A1789" s="1"/>
      <c r="B1789" s="1"/>
      <c r="C1789" s="1"/>
      <c r="D1789" s="1"/>
      <c r="E1789" s="1" t="s">
        <v>8</v>
      </c>
      <c r="F1789" s="1" t="s">
        <v>9</v>
      </c>
      <c r="G1789" s="1" t="s">
        <v>10</v>
      </c>
      <c r="H1789">
        <f t="shared" si="380"/>
        <v>14</v>
      </c>
      <c r="I1789">
        <f>IF(ISBLANK(A1789),I1788/1,LOOKUP(Sheet1!G1789,FIPS!A$3:A$55,FIPS!C$3:C$55))</f>
        <v>17</v>
      </c>
      <c r="J1789" t="b">
        <f t="shared" si="377"/>
        <v>0</v>
      </c>
      <c r="K1789" t="str">
        <f t="shared" si="370"/>
        <v/>
      </c>
      <c r="L1789" t="b">
        <f t="shared" si="378"/>
        <v>0</v>
      </c>
      <c r="M1789" t="str">
        <f t="shared" ref="M1789:M1851" si="381">IF(L1789,IF(ISERR(FIND(",",G1789)),TRIM(G1789),TRIM(LEFT(G1789,FIND(",",G1789)-1))),"")</f>
        <v/>
      </c>
      <c r="N1789">
        <f t="shared" si="374"/>
        <v>72</v>
      </c>
      <c r="O1789" t="b">
        <f t="shared" si="375"/>
        <v>1</v>
      </c>
      <c r="P1789">
        <f t="shared" si="379"/>
        <v>2</v>
      </c>
      <c r="Q1789" t="str">
        <f t="shared" ca="1" si="376"/>
        <v>134,135</v>
      </c>
      <c r="W1789">
        <v>99999</v>
      </c>
      <c r="Z1789" t="str">
        <f t="shared" si="369"/>
        <v/>
      </c>
    </row>
    <row r="1790" spans="1:26" x14ac:dyDescent="0.2">
      <c r="A1790" s="1"/>
      <c r="B1790" s="1" t="s">
        <v>375</v>
      </c>
      <c r="C1790" s="1" t="s">
        <v>17</v>
      </c>
      <c r="D1790" s="1" t="s">
        <v>18</v>
      </c>
      <c r="E1790" s="1" t="s">
        <v>8</v>
      </c>
      <c r="F1790" s="1" t="s">
        <v>9</v>
      </c>
      <c r="G1790" s="1" t="s">
        <v>161</v>
      </c>
      <c r="H1790">
        <f t="shared" si="380"/>
        <v>14</v>
      </c>
      <c r="I1790">
        <f>IF(ISBLANK(A1790),I1789/1,LOOKUP(Sheet1!G1790,FIPS!A$3:A$55,FIPS!C$3:C$55))</f>
        <v>17</v>
      </c>
      <c r="J1790" t="b">
        <f t="shared" si="377"/>
        <v>1</v>
      </c>
      <c r="K1790" t="str">
        <f t="shared" si="370"/>
        <v>Perry</v>
      </c>
      <c r="L1790" t="b">
        <f t="shared" si="378"/>
        <v>0</v>
      </c>
      <c r="M1790" t="str">
        <f t="shared" si="381"/>
        <v/>
      </c>
      <c r="N1790">
        <f t="shared" si="374"/>
        <v>73</v>
      </c>
      <c r="O1790" t="b">
        <f t="shared" si="375"/>
        <v>0</v>
      </c>
      <c r="P1790" t="str">
        <f t="shared" si="379"/>
        <v/>
      </c>
      <c r="Q1790" t="str">
        <f t="shared" ca="1" si="376"/>
        <v/>
      </c>
      <c r="T1790">
        <v>145</v>
      </c>
      <c r="U1790">
        <v>6</v>
      </c>
      <c r="V1790">
        <v>0</v>
      </c>
      <c r="Z1790" t="str">
        <f t="shared" si="369"/>
        <v/>
      </c>
    </row>
    <row r="1791" spans="1:26" x14ac:dyDescent="0.2">
      <c r="A1791" s="1"/>
      <c r="B1791" s="1" t="s">
        <v>377</v>
      </c>
      <c r="C1791" s="1" t="s">
        <v>17</v>
      </c>
      <c r="D1791" s="1" t="s">
        <v>18</v>
      </c>
      <c r="E1791" s="1" t="s">
        <v>8</v>
      </c>
      <c r="F1791" s="1" t="s">
        <v>9</v>
      </c>
      <c r="G1791" s="1" t="s">
        <v>1632</v>
      </c>
      <c r="H1791">
        <f t="shared" si="380"/>
        <v>14</v>
      </c>
      <c r="I1791">
        <f>IF(ISBLANK(A1791),I1790/1,LOOKUP(Sheet1!G1791,FIPS!A$3:A$55,FIPS!C$3:C$55))</f>
        <v>17</v>
      </c>
      <c r="J1791" t="b">
        <f t="shared" si="377"/>
        <v>1</v>
      </c>
      <c r="K1791" t="str">
        <f t="shared" si="370"/>
        <v>Platt</v>
      </c>
      <c r="L1791" t="b">
        <f t="shared" si="378"/>
        <v>0</v>
      </c>
      <c r="M1791" t="str">
        <f t="shared" si="381"/>
        <v/>
      </c>
      <c r="N1791">
        <f t="shared" si="374"/>
        <v>74</v>
      </c>
      <c r="O1791" t="b">
        <f t="shared" si="375"/>
        <v>0</v>
      </c>
      <c r="P1791" t="str">
        <f t="shared" si="379"/>
        <v/>
      </c>
      <c r="Q1791" t="str">
        <f t="shared" ca="1" si="376"/>
        <v/>
      </c>
      <c r="T1791">
        <v>147</v>
      </c>
      <c r="U1791">
        <v>6</v>
      </c>
      <c r="V1791">
        <v>0</v>
      </c>
      <c r="Z1791" t="str">
        <f t="shared" si="369"/>
        <v/>
      </c>
    </row>
    <row r="1792" spans="1:26" x14ac:dyDescent="0.2">
      <c r="A1792" s="1"/>
      <c r="B1792" s="1" t="s">
        <v>379</v>
      </c>
      <c r="C1792" s="1" t="s">
        <v>17</v>
      </c>
      <c r="D1792" s="1" t="s">
        <v>18</v>
      </c>
      <c r="E1792" s="1" t="s">
        <v>8</v>
      </c>
      <c r="F1792" s="1" t="s">
        <v>9</v>
      </c>
      <c r="G1792" s="1" t="s">
        <v>165</v>
      </c>
      <c r="H1792">
        <f t="shared" si="380"/>
        <v>14</v>
      </c>
      <c r="I1792">
        <f>IF(ISBLANK(A1792),I1791/1,LOOKUP(Sheet1!G1792,FIPS!A$3:A$55,FIPS!C$3:C$55))</f>
        <v>17</v>
      </c>
      <c r="J1792" t="b">
        <f t="shared" si="377"/>
        <v>1</v>
      </c>
      <c r="K1792" t="str">
        <f t="shared" si="370"/>
        <v>Pike</v>
      </c>
      <c r="L1792" t="b">
        <f t="shared" si="378"/>
        <v>0</v>
      </c>
      <c r="M1792" t="str">
        <f t="shared" si="381"/>
        <v/>
      </c>
      <c r="N1792">
        <f t="shared" si="374"/>
        <v>75</v>
      </c>
      <c r="O1792" t="b">
        <f t="shared" si="375"/>
        <v>0</v>
      </c>
      <c r="P1792" t="str">
        <f t="shared" si="379"/>
        <v/>
      </c>
      <c r="Q1792" t="str">
        <f t="shared" ca="1" si="376"/>
        <v/>
      </c>
      <c r="T1792">
        <v>149</v>
      </c>
      <c r="U1792">
        <v>6</v>
      </c>
      <c r="V1792">
        <v>0</v>
      </c>
      <c r="Z1792" t="str">
        <f t="shared" si="369"/>
        <v/>
      </c>
    </row>
    <row r="1793" spans="1:26" x14ac:dyDescent="0.2">
      <c r="A1793" s="1"/>
      <c r="B1793" s="1" t="s">
        <v>461</v>
      </c>
      <c r="C1793" s="1" t="s">
        <v>17</v>
      </c>
      <c r="D1793" s="1" t="s">
        <v>18</v>
      </c>
      <c r="E1793" s="1" t="s">
        <v>8</v>
      </c>
      <c r="F1793" s="1" t="s">
        <v>9</v>
      </c>
      <c r="G1793" s="1" t="s">
        <v>348</v>
      </c>
      <c r="H1793">
        <f t="shared" si="380"/>
        <v>14</v>
      </c>
      <c r="I1793">
        <f>IF(ISBLANK(A1793),I1792/1,LOOKUP(Sheet1!G1793,FIPS!A$3:A$55,FIPS!C$3:C$55))</f>
        <v>17</v>
      </c>
      <c r="J1793" t="b">
        <f t="shared" si="377"/>
        <v>1</v>
      </c>
      <c r="K1793" t="str">
        <f t="shared" si="370"/>
        <v>Pope</v>
      </c>
      <c r="L1793" t="b">
        <f t="shared" si="378"/>
        <v>0</v>
      </c>
      <c r="M1793" t="str">
        <f t="shared" si="381"/>
        <v/>
      </c>
      <c r="N1793">
        <f t="shared" si="374"/>
        <v>76</v>
      </c>
      <c r="O1793" t="b">
        <f t="shared" si="375"/>
        <v>0</v>
      </c>
      <c r="P1793" t="str">
        <f t="shared" si="379"/>
        <v/>
      </c>
      <c r="Q1793" t="str">
        <f t="shared" ca="1" si="376"/>
        <v/>
      </c>
      <c r="T1793">
        <v>151</v>
      </c>
      <c r="U1793">
        <v>6</v>
      </c>
      <c r="V1793">
        <v>0</v>
      </c>
      <c r="Z1793" t="str">
        <f t="shared" si="369"/>
        <v/>
      </c>
    </row>
    <row r="1794" spans="1:26" x14ac:dyDescent="0.2">
      <c r="A1794" s="1"/>
      <c r="B1794" s="1" t="s">
        <v>68</v>
      </c>
      <c r="C1794" s="1" t="s">
        <v>17</v>
      </c>
      <c r="D1794" s="1" t="s">
        <v>18</v>
      </c>
      <c r="E1794" s="1" t="s">
        <v>8</v>
      </c>
      <c r="F1794" s="1" t="s">
        <v>9</v>
      </c>
      <c r="G1794" s="1" t="s">
        <v>352</v>
      </c>
      <c r="H1794">
        <f t="shared" si="380"/>
        <v>14</v>
      </c>
      <c r="I1794">
        <f>IF(ISBLANK(A1794),I1793/1,LOOKUP(Sheet1!G1794,FIPS!A$3:A$55,FIPS!C$3:C$55))</f>
        <v>17</v>
      </c>
      <c r="J1794" t="b">
        <f t="shared" si="377"/>
        <v>1</v>
      </c>
      <c r="K1794" t="str">
        <f t="shared" si="370"/>
        <v>Pulaski</v>
      </c>
      <c r="L1794" t="b">
        <f t="shared" si="378"/>
        <v>0</v>
      </c>
      <c r="M1794" t="str">
        <f t="shared" si="381"/>
        <v/>
      </c>
      <c r="N1794">
        <f t="shared" si="374"/>
        <v>77</v>
      </c>
      <c r="O1794" t="b">
        <f t="shared" si="375"/>
        <v>0</v>
      </c>
      <c r="P1794" t="str">
        <f t="shared" si="379"/>
        <v/>
      </c>
      <c r="Q1794" t="str">
        <f t="shared" ca="1" si="376"/>
        <v/>
      </c>
      <c r="T1794">
        <v>153</v>
      </c>
      <c r="U1794">
        <v>6</v>
      </c>
      <c r="V1794">
        <v>0</v>
      </c>
      <c r="Z1794" t="str">
        <f t="shared" ref="Z1794:Z1857" si="382">IF(J1794,IF(T1794&gt;0,"",FALSE),IF(T1794&gt;0,TRUE,""))</f>
        <v/>
      </c>
    </row>
    <row r="1795" spans="1:26" x14ac:dyDescent="0.2">
      <c r="A1795" s="1"/>
      <c r="B1795" s="1" t="s">
        <v>503</v>
      </c>
      <c r="C1795" s="1" t="s">
        <v>17</v>
      </c>
      <c r="D1795" s="1" t="s">
        <v>18</v>
      </c>
      <c r="E1795" s="1" t="s">
        <v>8</v>
      </c>
      <c r="F1795" s="1" t="s">
        <v>9</v>
      </c>
      <c r="G1795" s="1" t="s">
        <v>1193</v>
      </c>
      <c r="H1795">
        <f t="shared" si="380"/>
        <v>14</v>
      </c>
      <c r="I1795">
        <f>IF(ISBLANK(A1795),I1794/1,LOOKUP(Sheet1!G1795,FIPS!A$3:A$55,FIPS!C$3:C$55))</f>
        <v>17</v>
      </c>
      <c r="J1795" t="b">
        <f t="shared" si="377"/>
        <v>1</v>
      </c>
      <c r="K1795" t="str">
        <f t="shared" ref="K1795:K1858" si="383">IF(J1795,TRIM(G1795),"")</f>
        <v>Putnam</v>
      </c>
      <c r="L1795" t="b">
        <f t="shared" si="378"/>
        <v>0</v>
      </c>
      <c r="M1795" t="str">
        <f t="shared" si="381"/>
        <v/>
      </c>
      <c r="N1795">
        <f t="shared" si="374"/>
        <v>78</v>
      </c>
      <c r="O1795" t="b">
        <f t="shared" si="375"/>
        <v>0</v>
      </c>
      <c r="P1795" t="str">
        <f t="shared" si="379"/>
        <v/>
      </c>
      <c r="Q1795" t="str">
        <f t="shared" ca="1" si="376"/>
        <v/>
      </c>
      <c r="T1795">
        <v>155</v>
      </c>
      <c r="U1795">
        <v>6</v>
      </c>
      <c r="V1795">
        <v>0</v>
      </c>
      <c r="Z1795" t="str">
        <f t="shared" si="382"/>
        <v/>
      </c>
    </row>
    <row r="1796" spans="1:26" x14ac:dyDescent="0.2">
      <c r="A1796" s="1"/>
      <c r="B1796" s="1" t="s">
        <v>804</v>
      </c>
      <c r="C1796" s="1" t="s">
        <v>17</v>
      </c>
      <c r="D1796" s="1" t="s">
        <v>18</v>
      </c>
      <c r="E1796" s="1" t="s">
        <v>8</v>
      </c>
      <c r="F1796" s="1" t="s">
        <v>9</v>
      </c>
      <c r="G1796" s="1" t="s">
        <v>168</v>
      </c>
      <c r="H1796">
        <f t="shared" si="380"/>
        <v>14</v>
      </c>
      <c r="I1796">
        <f>IF(ISBLANK(A1796),I1795/1,LOOKUP(Sheet1!G1796,FIPS!A$3:A$55,FIPS!C$3:C$55))</f>
        <v>17</v>
      </c>
      <c r="J1796" t="b">
        <f t="shared" si="377"/>
        <v>1</v>
      </c>
      <c r="K1796" t="str">
        <f t="shared" si="383"/>
        <v>Randolph</v>
      </c>
      <c r="L1796" t="b">
        <f t="shared" si="378"/>
        <v>0</v>
      </c>
      <c r="M1796" t="str">
        <f t="shared" si="381"/>
        <v/>
      </c>
      <c r="N1796">
        <f t="shared" si="374"/>
        <v>79</v>
      </c>
      <c r="O1796" t="b">
        <f t="shared" si="375"/>
        <v>0</v>
      </c>
      <c r="P1796" t="str">
        <f t="shared" si="379"/>
        <v/>
      </c>
      <c r="Q1796" t="str">
        <f t="shared" ca="1" si="376"/>
        <v/>
      </c>
      <c r="T1796">
        <v>157</v>
      </c>
      <c r="U1796">
        <v>5</v>
      </c>
      <c r="V1796">
        <v>0</v>
      </c>
      <c r="Z1796" t="str">
        <f t="shared" si="382"/>
        <v/>
      </c>
    </row>
    <row r="1797" spans="1:26" x14ac:dyDescent="0.2">
      <c r="A1797" s="1"/>
      <c r="B1797" s="1" t="s">
        <v>505</v>
      </c>
      <c r="C1797" s="1" t="s">
        <v>17</v>
      </c>
      <c r="D1797" s="1" t="s">
        <v>18</v>
      </c>
      <c r="E1797" s="1" t="s">
        <v>8</v>
      </c>
      <c r="F1797" s="1" t="s">
        <v>9</v>
      </c>
      <c r="G1797" s="1" t="s">
        <v>1633</v>
      </c>
      <c r="H1797">
        <f t="shared" si="380"/>
        <v>14</v>
      </c>
      <c r="I1797">
        <f>IF(ISBLANK(A1797),I1796/1,LOOKUP(Sheet1!G1797,FIPS!A$3:A$55,FIPS!C$3:C$55))</f>
        <v>17</v>
      </c>
      <c r="J1797" t="b">
        <f t="shared" si="377"/>
        <v>1</v>
      </c>
      <c r="K1797" t="str">
        <f t="shared" si="383"/>
        <v>Richland</v>
      </c>
      <c r="L1797" t="b">
        <f t="shared" si="378"/>
        <v>0</v>
      </c>
      <c r="M1797" t="str">
        <f t="shared" si="381"/>
        <v/>
      </c>
      <c r="N1797">
        <f t="shared" si="374"/>
        <v>80</v>
      </c>
      <c r="O1797" t="b">
        <f t="shared" si="375"/>
        <v>0</v>
      </c>
      <c r="P1797" t="str">
        <f t="shared" si="379"/>
        <v/>
      </c>
      <c r="Q1797" t="str">
        <f t="shared" ca="1" si="376"/>
        <v/>
      </c>
      <c r="T1797">
        <v>159</v>
      </c>
      <c r="U1797">
        <v>6</v>
      </c>
      <c r="V1797">
        <v>0</v>
      </c>
      <c r="Z1797" t="str">
        <f t="shared" si="382"/>
        <v/>
      </c>
    </row>
    <row r="1798" spans="1:26" x14ac:dyDescent="0.2">
      <c r="A1798" s="1"/>
      <c r="B1798" s="1" t="s">
        <v>768</v>
      </c>
      <c r="C1798" s="1" t="s">
        <v>367</v>
      </c>
      <c r="D1798" s="1" t="s">
        <v>26</v>
      </c>
      <c r="E1798" s="1"/>
      <c r="F1798" s="1"/>
      <c r="G1798" s="1" t="s">
        <v>1634</v>
      </c>
      <c r="H1798">
        <f t="shared" si="380"/>
        <v>14</v>
      </c>
      <c r="I1798">
        <f>IF(ISBLANK(A1798),I1797/1,LOOKUP(Sheet1!G1798,FIPS!A$3:A$55,FIPS!C$3:C$55))</f>
        <v>17</v>
      </c>
      <c r="J1798" t="b">
        <f t="shared" si="377"/>
        <v>1</v>
      </c>
      <c r="K1798" t="str">
        <f t="shared" si="383"/>
        <v>Rock Island</v>
      </c>
      <c r="L1798" t="b">
        <f t="shared" si="378"/>
        <v>0</v>
      </c>
      <c r="M1798" t="str">
        <f t="shared" si="381"/>
        <v/>
      </c>
      <c r="N1798">
        <f t="shared" si="374"/>
        <v>81</v>
      </c>
      <c r="O1798" t="b">
        <f t="shared" si="375"/>
        <v>0</v>
      </c>
      <c r="P1798" t="str">
        <f t="shared" si="379"/>
        <v/>
      </c>
      <c r="Q1798" t="str">
        <f t="shared" ca="1" si="376"/>
        <v/>
      </c>
      <c r="T1798">
        <v>161</v>
      </c>
      <c r="U1798">
        <v>3</v>
      </c>
      <c r="V1798">
        <v>1960</v>
      </c>
      <c r="Z1798" t="str">
        <f t="shared" si="382"/>
        <v/>
      </c>
    </row>
    <row r="1799" spans="1:26" x14ac:dyDescent="0.2">
      <c r="A1799" s="1"/>
      <c r="B1799" s="1"/>
      <c r="C1799" s="1"/>
      <c r="D1799" s="1"/>
      <c r="E1799" s="1" t="s">
        <v>157</v>
      </c>
      <c r="F1799" s="1" t="s">
        <v>6</v>
      </c>
      <c r="G1799" s="1" t="s">
        <v>1635</v>
      </c>
      <c r="H1799">
        <f t="shared" si="380"/>
        <v>14</v>
      </c>
      <c r="I1799">
        <f>IF(ISBLANK(A1799),I1798/1,LOOKUP(Sheet1!G1799,FIPS!A$3:A$55,FIPS!C$3:C$55))</f>
        <v>17</v>
      </c>
      <c r="J1799" t="b">
        <f t="shared" si="377"/>
        <v>0</v>
      </c>
      <c r="K1799" t="str">
        <f t="shared" si="383"/>
        <v/>
      </c>
      <c r="L1799" t="b">
        <f t="shared" si="378"/>
        <v>1</v>
      </c>
      <c r="M1799" t="str">
        <f t="shared" si="381"/>
        <v>East Mollne</v>
      </c>
      <c r="N1799">
        <f t="shared" si="374"/>
        <v>81</v>
      </c>
      <c r="O1799" t="b">
        <f t="shared" si="375"/>
        <v>0</v>
      </c>
      <c r="P1799" t="str">
        <f t="shared" si="379"/>
        <v/>
      </c>
      <c r="Q1799" t="str">
        <f t="shared" ca="1" si="376"/>
        <v/>
      </c>
      <c r="W1799">
        <v>22073</v>
      </c>
      <c r="Z1799" t="str">
        <f t="shared" si="382"/>
        <v/>
      </c>
    </row>
    <row r="1800" spans="1:26" x14ac:dyDescent="0.2">
      <c r="A1800" s="1"/>
      <c r="B1800" s="1"/>
      <c r="C1800" s="1"/>
      <c r="D1800" s="1"/>
      <c r="E1800" s="1" t="s">
        <v>814</v>
      </c>
      <c r="F1800" s="1" t="s">
        <v>35</v>
      </c>
      <c r="G1800" s="1" t="s">
        <v>1636</v>
      </c>
      <c r="H1800">
        <f t="shared" ref="H1800:H1805" si="384">IF(ISBLANK(A1800),H1799/1,A1800)</f>
        <v>14</v>
      </c>
      <c r="I1800">
        <f>IF(ISBLANK(A1800),I1799/1,LOOKUP(Sheet1!G1800,FIPS!A$3:A$55,FIPS!C$3:C$55))</f>
        <v>17</v>
      </c>
      <c r="J1800" t="b">
        <f t="shared" si="377"/>
        <v>0</v>
      </c>
      <c r="K1800" t="str">
        <f t="shared" si="383"/>
        <v/>
      </c>
      <c r="L1800" t="b">
        <f t="shared" si="378"/>
        <v>1</v>
      </c>
      <c r="M1800" t="str">
        <f t="shared" si="381"/>
        <v>Moline</v>
      </c>
      <c r="N1800">
        <f t="shared" si="374"/>
        <v>81</v>
      </c>
      <c r="O1800" t="b">
        <f t="shared" si="375"/>
        <v>0</v>
      </c>
      <c r="P1800" t="str">
        <f t="shared" si="379"/>
        <v/>
      </c>
      <c r="Q1800" t="str">
        <f t="shared" ca="1" si="376"/>
        <v/>
      </c>
      <c r="W1800">
        <v>49867</v>
      </c>
      <c r="Z1800" t="str">
        <f t="shared" si="382"/>
        <v/>
      </c>
    </row>
    <row r="1801" spans="1:26" x14ac:dyDescent="0.2">
      <c r="A1801" s="1"/>
      <c r="B1801" s="1"/>
      <c r="C1801" s="1"/>
      <c r="D1801" s="1"/>
      <c r="E1801" s="1" t="s">
        <v>627</v>
      </c>
      <c r="F1801" s="1" t="s">
        <v>35</v>
      </c>
      <c r="G1801" s="1" t="s">
        <v>1634</v>
      </c>
      <c r="H1801">
        <f t="shared" si="384"/>
        <v>14</v>
      </c>
      <c r="I1801">
        <f>IF(ISBLANK(A1801),I1800/1,LOOKUP(Sheet1!G1801,FIPS!A$3:A$55,FIPS!C$3:C$55))</f>
        <v>17</v>
      </c>
      <c r="J1801" t="b">
        <f t="shared" si="377"/>
        <v>0</v>
      </c>
      <c r="K1801" t="str">
        <f t="shared" si="383"/>
        <v/>
      </c>
      <c r="L1801" t="b">
        <f t="shared" si="378"/>
        <v>1</v>
      </c>
      <c r="M1801" t="str">
        <f t="shared" si="381"/>
        <v>Rock Island</v>
      </c>
      <c r="N1801">
        <f t="shared" si="374"/>
        <v>81</v>
      </c>
      <c r="O1801" t="b">
        <f t="shared" si="375"/>
        <v>0</v>
      </c>
      <c r="P1801" t="str">
        <f t="shared" si="379"/>
        <v/>
      </c>
      <c r="Q1801" t="str">
        <f t="shared" ca="1" si="376"/>
        <v/>
      </c>
      <c r="W1801">
        <v>65078</v>
      </c>
      <c r="Z1801" t="str">
        <f t="shared" si="382"/>
        <v/>
      </c>
    </row>
    <row r="1802" spans="1:26" x14ac:dyDescent="0.2">
      <c r="A1802" s="1"/>
      <c r="B1802" s="1"/>
      <c r="C1802" s="1"/>
      <c r="D1802" s="1"/>
      <c r="E1802" s="1" t="s">
        <v>8</v>
      </c>
      <c r="F1802" s="1" t="s">
        <v>9</v>
      </c>
      <c r="G1802" s="1" t="s">
        <v>10</v>
      </c>
      <c r="H1802">
        <f t="shared" si="384"/>
        <v>14</v>
      </c>
      <c r="I1802">
        <f>IF(ISBLANK(A1802),I1801/1,LOOKUP(Sheet1!G1802,FIPS!A$3:A$55,FIPS!C$3:C$55))</f>
        <v>17</v>
      </c>
      <c r="J1802" t="b">
        <f t="shared" si="377"/>
        <v>0</v>
      </c>
      <c r="K1802" t="str">
        <f t="shared" si="383"/>
        <v/>
      </c>
      <c r="L1802" t="b">
        <f t="shared" si="378"/>
        <v>0</v>
      </c>
      <c r="M1802" t="str">
        <f t="shared" si="381"/>
        <v/>
      </c>
      <c r="N1802">
        <f t="shared" si="374"/>
        <v>81</v>
      </c>
      <c r="O1802" t="b">
        <f t="shared" si="375"/>
        <v>1</v>
      </c>
      <c r="P1802">
        <f t="shared" si="379"/>
        <v>3</v>
      </c>
      <c r="Q1802" t="str">
        <f t="shared" ca="1" si="376"/>
        <v>052,109,144</v>
      </c>
      <c r="W1802">
        <v>99999</v>
      </c>
      <c r="Z1802" t="str">
        <f t="shared" si="382"/>
        <v/>
      </c>
    </row>
    <row r="1803" spans="1:26" x14ac:dyDescent="0.2">
      <c r="A1803" s="1"/>
      <c r="B1803" s="1" t="s">
        <v>770</v>
      </c>
      <c r="C1803" s="1" t="s">
        <v>806</v>
      </c>
      <c r="D1803" s="1" t="s">
        <v>26</v>
      </c>
      <c r="E1803" s="1"/>
      <c r="F1803" s="1"/>
      <c r="G1803" s="1" t="s">
        <v>173</v>
      </c>
      <c r="H1803">
        <f t="shared" si="384"/>
        <v>14</v>
      </c>
      <c r="I1803">
        <f>IF(ISBLANK(A1803),I1802/1,LOOKUP(Sheet1!G1803,FIPS!A$3:A$55,FIPS!C$3:C$55))</f>
        <v>17</v>
      </c>
      <c r="J1803" t="b">
        <f t="shared" si="377"/>
        <v>1</v>
      </c>
      <c r="K1803" t="str">
        <f t="shared" si="383"/>
        <v>St. Clair</v>
      </c>
      <c r="L1803" t="b">
        <f t="shared" si="378"/>
        <v>0</v>
      </c>
      <c r="M1803" t="str">
        <f t="shared" si="381"/>
        <v/>
      </c>
      <c r="N1803">
        <f t="shared" si="374"/>
        <v>82</v>
      </c>
      <c r="O1803" t="b">
        <f t="shared" si="375"/>
        <v>0</v>
      </c>
      <c r="P1803" t="str">
        <f t="shared" si="379"/>
        <v/>
      </c>
      <c r="Q1803" t="str">
        <f t="shared" ca="1" si="376"/>
        <v/>
      </c>
      <c r="T1803">
        <v>163</v>
      </c>
      <c r="U1803">
        <v>2</v>
      </c>
      <c r="V1803">
        <v>7040</v>
      </c>
      <c r="Z1803" t="str">
        <f t="shared" si="382"/>
        <v/>
      </c>
    </row>
    <row r="1804" spans="1:26" x14ac:dyDescent="0.2">
      <c r="A1804" s="1"/>
      <c r="B1804" s="1"/>
      <c r="C1804" s="1"/>
      <c r="D1804" s="1"/>
      <c r="E1804" s="1" t="s">
        <v>39</v>
      </c>
      <c r="F1804" s="1" t="s">
        <v>35</v>
      </c>
      <c r="G1804" s="1" t="s">
        <v>1637</v>
      </c>
      <c r="H1804">
        <f t="shared" si="384"/>
        <v>14</v>
      </c>
      <c r="I1804">
        <f>IF(ISBLANK(A1804),I1803/1,LOOKUP(Sheet1!G1804,FIPS!A$3:A$55,FIPS!C$3:C$55))</f>
        <v>17</v>
      </c>
      <c r="J1804" t="b">
        <f t="shared" si="377"/>
        <v>0</v>
      </c>
      <c r="K1804" t="str">
        <f t="shared" si="383"/>
        <v/>
      </c>
      <c r="L1804" t="b">
        <f t="shared" si="378"/>
        <v>1</v>
      </c>
      <c r="M1804" t="str">
        <f t="shared" si="381"/>
        <v>Belleville</v>
      </c>
      <c r="N1804">
        <f t="shared" si="374"/>
        <v>82</v>
      </c>
      <c r="O1804" t="b">
        <f t="shared" si="375"/>
        <v>0</v>
      </c>
      <c r="P1804" t="str">
        <f t="shared" si="379"/>
        <v/>
      </c>
      <c r="Q1804" t="str">
        <f t="shared" ca="1" si="376"/>
        <v/>
      </c>
      <c r="W1804">
        <v>4845</v>
      </c>
      <c r="Z1804" t="str">
        <f t="shared" si="382"/>
        <v/>
      </c>
    </row>
    <row r="1805" spans="1:26" x14ac:dyDescent="0.2">
      <c r="A1805" s="1"/>
      <c r="B1805" s="1"/>
      <c r="C1805" s="1"/>
      <c r="D1805" s="1"/>
      <c r="E1805" s="1" t="s">
        <v>37</v>
      </c>
      <c r="F1805" s="1" t="s">
        <v>6</v>
      </c>
      <c r="G1805" s="1" t="s">
        <v>1638</v>
      </c>
      <c r="H1805">
        <f t="shared" si="384"/>
        <v>14</v>
      </c>
      <c r="I1805">
        <f>IF(ISBLANK(A1805),I1804/1,LOOKUP(Sheet1!G1805,FIPS!A$3:A$55,FIPS!C$3:C$55))</f>
        <v>17</v>
      </c>
      <c r="J1805" t="b">
        <f t="shared" si="377"/>
        <v>0</v>
      </c>
      <c r="K1805" t="str">
        <f t="shared" si="383"/>
        <v/>
      </c>
      <c r="L1805" t="b">
        <f t="shared" si="378"/>
        <v>1</v>
      </c>
      <c r="M1805" t="str">
        <f t="shared" si="381"/>
        <v>Cahokla village</v>
      </c>
      <c r="N1805">
        <f t="shared" si="374"/>
        <v>82</v>
      </c>
      <c r="O1805" t="b">
        <f t="shared" si="375"/>
        <v>0</v>
      </c>
      <c r="P1805" t="str">
        <f t="shared" si="379"/>
        <v/>
      </c>
      <c r="Q1805" t="str">
        <f t="shared" ca="1" si="376"/>
        <v/>
      </c>
      <c r="W1805">
        <v>10370</v>
      </c>
      <c r="Z1805" t="str">
        <f t="shared" si="382"/>
        <v/>
      </c>
    </row>
    <row r="1806" spans="1:26" x14ac:dyDescent="0.2">
      <c r="A1806" s="1"/>
      <c r="B1806" s="1" t="s">
        <v>770</v>
      </c>
      <c r="C1806" s="1"/>
      <c r="D1806" s="1"/>
      <c r="E1806" s="1"/>
      <c r="F1806" s="1"/>
      <c r="G1806" s="1" t="s">
        <v>1639</v>
      </c>
      <c r="H1806">
        <f t="shared" ref="H1806:H1807" si="385">IF(ISBLANK(A1806),H1805/1,A1806)</f>
        <v>14</v>
      </c>
      <c r="I1806">
        <f>IF(ISBLANK(A1806),I1805/1,LOOKUP(Sheet1!G1806,FIPS!A$3:A$55,FIPS!C$3:C$55))</f>
        <v>17</v>
      </c>
      <c r="J1806" t="b">
        <f t="shared" si="377"/>
        <v>1</v>
      </c>
      <c r="K1806" t="str">
        <f t="shared" si="383"/>
        <v>St. Clair, con.</v>
      </c>
      <c r="L1806" t="b">
        <f t="shared" si="378"/>
        <v>0</v>
      </c>
      <c r="M1806" t="str">
        <f t="shared" si="381"/>
        <v/>
      </c>
      <c r="N1806">
        <f>IF(ISBLANK(A1806),IF(ISBLANK(B1806),#REF!,B1806/1),"")</f>
        <v>82</v>
      </c>
      <c r="O1806" t="b">
        <f t="shared" si="375"/>
        <v>0</v>
      </c>
      <c r="P1806" t="str">
        <f t="shared" ref="P1806:P1823" si="386">IF(O1806,17-MATCH(N1806-1,N1789:N1805),"")</f>
        <v/>
      </c>
      <c r="Q1806" t="str">
        <f t="shared" ca="1" si="376"/>
        <v/>
      </c>
      <c r="T1806">
        <v>163</v>
      </c>
      <c r="U1806">
        <v>2</v>
      </c>
      <c r="V1806">
        <v>7040</v>
      </c>
      <c r="Z1806" t="str">
        <f t="shared" si="382"/>
        <v/>
      </c>
    </row>
    <row r="1807" spans="1:26" x14ac:dyDescent="0.2">
      <c r="A1807" s="1"/>
      <c r="B1807" s="1"/>
      <c r="C1807" s="1"/>
      <c r="D1807" s="1"/>
      <c r="E1807" s="1" t="s">
        <v>101</v>
      </c>
      <c r="F1807" s="1" t="s">
        <v>6</v>
      </c>
      <c r="G1807" s="1" t="s">
        <v>1640</v>
      </c>
      <c r="H1807">
        <f t="shared" si="385"/>
        <v>14</v>
      </c>
      <c r="I1807">
        <f>IF(ISBLANK(A1807),I1806/1,LOOKUP(Sheet1!G1807,FIPS!A$3:A$55,FIPS!C$3:C$55))</f>
        <v>17</v>
      </c>
      <c r="J1807" t="b">
        <f t="shared" si="377"/>
        <v>0</v>
      </c>
      <c r="K1807" t="str">
        <f t="shared" si="383"/>
        <v/>
      </c>
      <c r="L1807" t="b">
        <f t="shared" si="378"/>
        <v>1</v>
      </c>
      <c r="M1807" t="str">
        <f t="shared" si="381"/>
        <v>Collinsvllle</v>
      </c>
      <c r="N1807">
        <f t="shared" ref="N1807:N1870" si="387">IF(ISBLANK(A1807),IF(ISBLANK(B1807),N1806,B1807/1),"")</f>
        <v>82</v>
      </c>
      <c r="O1807" t="b">
        <f t="shared" ref="O1807:O1870" si="388">AND(ISNUMBER(N1807),E1807="999",NOT(J1807))</f>
        <v>0</v>
      </c>
      <c r="P1807" t="str">
        <f t="shared" si="386"/>
        <v/>
      </c>
      <c r="Q1807" t="str">
        <f t="shared" ref="Q1807:Q1870" ca="1" si="389">IF(O1807,_xlfn.TEXTJOIN(",",TRUE,INDIRECT(_xlfn.CONCAT("E",(ROW()-P1807),":E",(ROW()-1)),TRUE)),"")</f>
        <v/>
      </c>
      <c r="W1807">
        <v>15599</v>
      </c>
      <c r="Z1807" t="str">
        <f t="shared" si="382"/>
        <v/>
      </c>
    </row>
    <row r="1808" spans="1:26" x14ac:dyDescent="0.2">
      <c r="A1808" s="1"/>
      <c r="B1808" s="1"/>
      <c r="C1808" s="1"/>
      <c r="D1808" s="1"/>
      <c r="E1808" s="1" t="s">
        <v>162</v>
      </c>
      <c r="F1808" s="1" t="s">
        <v>35</v>
      </c>
      <c r="G1808" s="1" t="s">
        <v>1641</v>
      </c>
      <c r="H1808">
        <f t="shared" ref="H1808:H1871" si="390">IF(ISBLANK(A1808),H1807/1,A1808)</f>
        <v>14</v>
      </c>
      <c r="I1808">
        <f>IF(ISBLANK(A1808),I1807/1,LOOKUP(Sheet1!G1808,FIPS!A$3:A$55,FIPS!C$3:C$55))</f>
        <v>17</v>
      </c>
      <c r="J1808" t="b">
        <f t="shared" si="377"/>
        <v>0</v>
      </c>
      <c r="K1808" t="str">
        <f t="shared" si="383"/>
        <v/>
      </c>
      <c r="L1808" t="b">
        <f t="shared" si="378"/>
        <v>1</v>
      </c>
      <c r="M1808" t="str">
        <f t="shared" si="381"/>
        <v>East St. Louis</v>
      </c>
      <c r="N1808">
        <f t="shared" si="387"/>
        <v>82</v>
      </c>
      <c r="O1808" t="b">
        <f t="shared" si="388"/>
        <v>0</v>
      </c>
      <c r="P1808" t="str">
        <f t="shared" si="386"/>
        <v/>
      </c>
      <c r="Q1808" t="str">
        <f t="shared" ca="1" si="389"/>
        <v/>
      </c>
      <c r="W1808">
        <v>22255</v>
      </c>
      <c r="Z1808" t="str">
        <f t="shared" si="382"/>
        <v/>
      </c>
    </row>
    <row r="1809" spans="1:26" x14ac:dyDescent="0.2">
      <c r="A1809" s="1"/>
      <c r="B1809" s="1"/>
      <c r="C1809" s="1"/>
      <c r="D1809" s="1"/>
      <c r="E1809" s="1" t="s">
        <v>170</v>
      </c>
      <c r="F1809" s="1" t="s">
        <v>6</v>
      </c>
      <c r="G1809" s="1" t="s">
        <v>1642</v>
      </c>
      <c r="H1809">
        <f t="shared" si="390"/>
        <v>14</v>
      </c>
      <c r="I1809">
        <f>IF(ISBLANK(A1809),I1808/1,LOOKUP(Sheet1!G1809,FIPS!A$3:A$55,FIPS!C$3:C$55))</f>
        <v>17</v>
      </c>
      <c r="J1809" t="b">
        <f t="shared" si="377"/>
        <v>0</v>
      </c>
      <c r="K1809" t="str">
        <f t="shared" si="383"/>
        <v/>
      </c>
      <c r="L1809" t="b">
        <f t="shared" si="378"/>
        <v>1</v>
      </c>
      <c r="M1809" t="str">
        <f t="shared" si="381"/>
        <v>Fairviaw Heights</v>
      </c>
      <c r="N1809">
        <f t="shared" si="387"/>
        <v>82</v>
      </c>
      <c r="O1809" t="b">
        <f t="shared" si="388"/>
        <v>0</v>
      </c>
      <c r="P1809" t="str">
        <f t="shared" si="386"/>
        <v/>
      </c>
      <c r="Q1809" t="str">
        <f t="shared" ca="1" si="389"/>
        <v/>
      </c>
      <c r="W1809">
        <v>25141</v>
      </c>
      <c r="Z1809" t="str">
        <f t="shared" si="382"/>
        <v/>
      </c>
    </row>
    <row r="1810" spans="1:26" x14ac:dyDescent="0.2">
      <c r="A1810" s="1"/>
      <c r="B1810" s="1"/>
      <c r="C1810" s="1"/>
      <c r="D1810" s="1"/>
      <c r="E1810" s="1" t="s">
        <v>528</v>
      </c>
      <c r="F1810" s="1" t="s">
        <v>6</v>
      </c>
      <c r="G1810" s="1" t="s">
        <v>4729</v>
      </c>
      <c r="H1810">
        <f t="shared" si="390"/>
        <v>14</v>
      </c>
      <c r="I1810">
        <f>IF(ISBLANK(A1810),I1809/1,LOOKUP(Sheet1!G1810,FIPS!A$3:A$55,FIPS!C$3:C$55))</f>
        <v>17</v>
      </c>
      <c r="J1810" t="b">
        <f t="shared" si="377"/>
        <v>0</v>
      </c>
      <c r="K1810" t="str">
        <f t="shared" si="383"/>
        <v/>
      </c>
      <c r="L1810" t="b">
        <f t="shared" si="378"/>
        <v>1</v>
      </c>
      <c r="M1810" t="str">
        <f t="shared" si="381"/>
        <v>O'Fallen</v>
      </c>
      <c r="N1810">
        <f t="shared" si="387"/>
        <v>82</v>
      </c>
      <c r="O1810" t="b">
        <f t="shared" si="388"/>
        <v>0</v>
      </c>
      <c r="P1810" t="str">
        <f t="shared" si="386"/>
        <v/>
      </c>
      <c r="Q1810" t="str">
        <f t="shared" ca="1" si="389"/>
        <v/>
      </c>
      <c r="W1810">
        <v>55249</v>
      </c>
      <c r="Z1810" t="str">
        <f t="shared" si="382"/>
        <v/>
      </c>
    </row>
    <row r="1811" spans="1:26" x14ac:dyDescent="0.2">
      <c r="A1811" s="1"/>
      <c r="B1811" s="1"/>
      <c r="C1811" s="1"/>
      <c r="D1811" s="1"/>
      <c r="E1811" s="1" t="s">
        <v>8</v>
      </c>
      <c r="F1811" s="1" t="s">
        <v>9</v>
      </c>
      <c r="G1811" s="1" t="s">
        <v>1233</v>
      </c>
      <c r="H1811">
        <f t="shared" si="390"/>
        <v>14</v>
      </c>
      <c r="I1811">
        <f>IF(ISBLANK(A1811),I1810/1,LOOKUP(Sheet1!G1811,FIPS!A$3:A$55,FIPS!C$3:C$55))</f>
        <v>17</v>
      </c>
      <c r="J1811" t="b">
        <f t="shared" ref="J1811:J1874" si="391">NOT(ISBLANK(B1811))</f>
        <v>0</v>
      </c>
      <c r="K1811" t="str">
        <f t="shared" si="383"/>
        <v/>
      </c>
      <c r="L1811" t="b">
        <f t="shared" ref="L1811:L1874" si="392">IF(NOT(J1811),AND(NOT(ISBLANK(E1811)),E1811&lt;&gt;"999"),FALSE())</f>
        <v>0</v>
      </c>
      <c r="M1811" t="str">
        <f t="shared" si="381"/>
        <v/>
      </c>
      <c r="N1811">
        <f t="shared" si="387"/>
        <v>82</v>
      </c>
      <c r="O1811" t="b">
        <f t="shared" si="388"/>
        <v>1</v>
      </c>
      <c r="P1811">
        <f t="shared" si="386"/>
        <v>8</v>
      </c>
      <c r="Q1811" t="str">
        <f t="shared" ca="1" si="389"/>
        <v>009,024,038,054,063,126</v>
      </c>
      <c r="W1811">
        <v>99999</v>
      </c>
      <c r="Z1811" t="str">
        <f t="shared" si="382"/>
        <v/>
      </c>
    </row>
    <row r="1812" spans="1:26" x14ac:dyDescent="0.2">
      <c r="A1812" s="1"/>
      <c r="B1812" s="1" t="s">
        <v>456</v>
      </c>
      <c r="C1812" s="1" t="s">
        <v>17</v>
      </c>
      <c r="D1812" s="1" t="s">
        <v>18</v>
      </c>
      <c r="E1812" s="1" t="s">
        <v>8</v>
      </c>
      <c r="F1812" s="1" t="s">
        <v>9</v>
      </c>
      <c r="G1812" s="1" t="s">
        <v>358</v>
      </c>
      <c r="H1812">
        <f t="shared" si="390"/>
        <v>14</v>
      </c>
      <c r="I1812">
        <f>IF(ISBLANK(A1812),I1811/1,LOOKUP(Sheet1!G1812,FIPS!A$3:A$55,FIPS!C$3:C$55))</f>
        <v>17</v>
      </c>
      <c r="J1812" t="b">
        <f t="shared" si="391"/>
        <v>1</v>
      </c>
      <c r="K1812" t="str">
        <f t="shared" si="383"/>
        <v>Saline</v>
      </c>
      <c r="L1812" t="b">
        <f t="shared" si="392"/>
        <v>0</v>
      </c>
      <c r="M1812" t="str">
        <f t="shared" si="381"/>
        <v/>
      </c>
      <c r="N1812">
        <f t="shared" si="387"/>
        <v>83</v>
      </c>
      <c r="O1812" t="b">
        <f t="shared" si="388"/>
        <v>0</v>
      </c>
      <c r="P1812" t="str">
        <f t="shared" si="386"/>
        <v/>
      </c>
      <c r="Q1812" t="str">
        <f t="shared" ca="1" si="389"/>
        <v/>
      </c>
      <c r="T1812">
        <v>165</v>
      </c>
      <c r="U1812">
        <v>5</v>
      </c>
      <c r="V1812">
        <v>0</v>
      </c>
      <c r="Z1812" t="str">
        <f t="shared" si="382"/>
        <v/>
      </c>
    </row>
    <row r="1813" spans="1:26" x14ac:dyDescent="0.2">
      <c r="A1813" s="1"/>
      <c r="B1813" s="1" t="s">
        <v>877</v>
      </c>
      <c r="C1813" s="1" t="s">
        <v>591</v>
      </c>
      <c r="D1813" s="1" t="s">
        <v>26</v>
      </c>
      <c r="E1813" s="1"/>
      <c r="F1813" s="1"/>
      <c r="G1813" s="1" t="s">
        <v>1645</v>
      </c>
      <c r="H1813">
        <f t="shared" si="390"/>
        <v>14</v>
      </c>
      <c r="I1813">
        <f>IF(ISBLANK(A1813),I1812/1,LOOKUP(Sheet1!G1813,FIPS!A$3:A$55,FIPS!C$3:C$55))</f>
        <v>17</v>
      </c>
      <c r="J1813" t="b">
        <f t="shared" si="391"/>
        <v>1</v>
      </c>
      <c r="K1813" t="str">
        <f t="shared" si="383"/>
        <v>Sangamon</v>
      </c>
      <c r="L1813" t="b">
        <f t="shared" si="392"/>
        <v>0</v>
      </c>
      <c r="M1813" t="str">
        <f t="shared" si="381"/>
        <v/>
      </c>
      <c r="N1813">
        <f t="shared" si="387"/>
        <v>84</v>
      </c>
      <c r="O1813" t="b">
        <f t="shared" si="388"/>
        <v>0</v>
      </c>
      <c r="P1813" t="str">
        <f t="shared" si="386"/>
        <v/>
      </c>
      <c r="Q1813" t="str">
        <f t="shared" ca="1" si="389"/>
        <v/>
      </c>
      <c r="T1813">
        <v>167</v>
      </c>
      <c r="U1813">
        <v>3</v>
      </c>
      <c r="V1813">
        <v>7880</v>
      </c>
      <c r="Z1813" t="str">
        <f t="shared" si="382"/>
        <v/>
      </c>
    </row>
    <row r="1814" spans="1:26" x14ac:dyDescent="0.2">
      <c r="A1814" s="1"/>
      <c r="B1814" s="1"/>
      <c r="C1814" s="1"/>
      <c r="D1814" s="1"/>
      <c r="E1814" s="1" t="s">
        <v>816</v>
      </c>
      <c r="F1814" s="1" t="s">
        <v>132</v>
      </c>
      <c r="G1814" s="1" t="s">
        <v>1646</v>
      </c>
      <c r="H1814">
        <f t="shared" si="390"/>
        <v>14</v>
      </c>
      <c r="I1814">
        <f>IF(ISBLANK(A1814),I1813/1,LOOKUP(Sheet1!G1814,FIPS!A$3:A$55,FIPS!C$3:C$55))</f>
        <v>17</v>
      </c>
      <c r="J1814" t="b">
        <f t="shared" si="391"/>
        <v>0</v>
      </c>
      <c r="K1814" t="str">
        <f t="shared" si="383"/>
        <v/>
      </c>
      <c r="L1814" t="b">
        <f t="shared" si="392"/>
        <v>1</v>
      </c>
      <c r="M1814" t="str">
        <f t="shared" si="381"/>
        <v>Springfield</v>
      </c>
      <c r="N1814">
        <f t="shared" si="387"/>
        <v>84</v>
      </c>
      <c r="O1814" t="b">
        <f t="shared" si="388"/>
        <v>0</v>
      </c>
      <c r="P1814" t="str">
        <f t="shared" si="386"/>
        <v/>
      </c>
      <c r="Q1814" t="str">
        <f t="shared" ca="1" si="389"/>
        <v/>
      </c>
      <c r="W1814">
        <v>72000</v>
      </c>
      <c r="Z1814" t="str">
        <f t="shared" si="382"/>
        <v/>
      </c>
    </row>
    <row r="1815" spans="1:26" x14ac:dyDescent="0.2">
      <c r="A1815" s="1"/>
      <c r="B1815" s="1"/>
      <c r="C1815" s="1"/>
      <c r="D1815" s="1"/>
      <c r="E1815" s="1" t="s">
        <v>8</v>
      </c>
      <c r="F1815" s="1" t="s">
        <v>9</v>
      </c>
      <c r="G1815" s="1" t="s">
        <v>1233</v>
      </c>
      <c r="H1815">
        <f t="shared" si="390"/>
        <v>14</v>
      </c>
      <c r="I1815">
        <f>IF(ISBLANK(A1815),I1814/1,LOOKUP(Sheet1!G1815,FIPS!A$3:A$55,FIPS!C$3:C$55))</f>
        <v>17</v>
      </c>
      <c r="J1815" t="b">
        <f t="shared" si="391"/>
        <v>0</v>
      </c>
      <c r="K1815" t="str">
        <f t="shared" si="383"/>
        <v/>
      </c>
      <c r="L1815" t="b">
        <f t="shared" si="392"/>
        <v>0</v>
      </c>
      <c r="M1815" t="str">
        <f t="shared" si="381"/>
        <v/>
      </c>
      <c r="N1815">
        <f t="shared" si="387"/>
        <v>84</v>
      </c>
      <c r="O1815" t="b">
        <f t="shared" si="388"/>
        <v>1</v>
      </c>
      <c r="P1815">
        <f t="shared" si="386"/>
        <v>2</v>
      </c>
      <c r="Q1815" t="str">
        <f t="shared" ca="1" si="389"/>
        <v>154</v>
      </c>
      <c r="W1815">
        <v>99999</v>
      </c>
      <c r="Z1815" t="str">
        <f t="shared" si="382"/>
        <v/>
      </c>
    </row>
    <row r="1816" spans="1:26" x14ac:dyDescent="0.2">
      <c r="A1816" s="1"/>
      <c r="B1816" s="1" t="s">
        <v>919</v>
      </c>
      <c r="C1816" s="1" t="s">
        <v>17</v>
      </c>
      <c r="D1816" s="1" t="s">
        <v>18</v>
      </c>
      <c r="E1816" s="1" t="s">
        <v>8</v>
      </c>
      <c r="F1816" s="1" t="s">
        <v>9</v>
      </c>
      <c r="G1816" s="1" t="s">
        <v>1647</v>
      </c>
      <c r="H1816">
        <f t="shared" si="390"/>
        <v>14</v>
      </c>
      <c r="I1816">
        <f>IF(ISBLANK(A1816),I1815/1,LOOKUP(Sheet1!G1816,FIPS!A$3:A$55,FIPS!C$3:C$55))</f>
        <v>17</v>
      </c>
      <c r="J1816" t="b">
        <f t="shared" si="391"/>
        <v>1</v>
      </c>
      <c r="K1816" t="str">
        <f t="shared" si="383"/>
        <v>Schuyler</v>
      </c>
      <c r="L1816" t="b">
        <f t="shared" si="392"/>
        <v>0</v>
      </c>
      <c r="M1816" t="str">
        <f t="shared" si="381"/>
        <v/>
      </c>
      <c r="N1816">
        <f t="shared" si="387"/>
        <v>85</v>
      </c>
      <c r="O1816" t="b">
        <f t="shared" si="388"/>
        <v>0</v>
      </c>
      <c r="P1816" t="str">
        <f t="shared" si="386"/>
        <v/>
      </c>
      <c r="Q1816" t="str">
        <f t="shared" ca="1" si="389"/>
        <v/>
      </c>
      <c r="T1816">
        <v>169</v>
      </c>
      <c r="U1816">
        <v>6</v>
      </c>
      <c r="V1816">
        <v>0</v>
      </c>
      <c r="Z1816" t="str">
        <f t="shared" si="382"/>
        <v/>
      </c>
    </row>
    <row r="1817" spans="1:26" x14ac:dyDescent="0.2">
      <c r="A1817" s="1"/>
      <c r="B1817" s="1" t="s">
        <v>195</v>
      </c>
      <c r="C1817" s="1" t="s">
        <v>17</v>
      </c>
      <c r="D1817" s="1" t="s">
        <v>18</v>
      </c>
      <c r="E1817" s="1" t="s">
        <v>8</v>
      </c>
      <c r="F1817" s="1" t="s">
        <v>9</v>
      </c>
      <c r="G1817" s="1" t="s">
        <v>359</v>
      </c>
      <c r="H1817">
        <f t="shared" si="390"/>
        <v>14</v>
      </c>
      <c r="I1817">
        <f>IF(ISBLANK(A1817),I1816/1,LOOKUP(Sheet1!G1817,FIPS!A$3:A$55,FIPS!C$3:C$55))</f>
        <v>17</v>
      </c>
      <c r="J1817" t="b">
        <f t="shared" si="391"/>
        <v>1</v>
      </c>
      <c r="K1817" t="str">
        <f t="shared" si="383"/>
        <v>Scott</v>
      </c>
      <c r="L1817" t="b">
        <f t="shared" si="392"/>
        <v>0</v>
      </c>
      <c r="M1817" t="str">
        <f t="shared" si="381"/>
        <v/>
      </c>
      <c r="N1817">
        <f t="shared" si="387"/>
        <v>66</v>
      </c>
      <c r="O1817" t="b">
        <f t="shared" si="388"/>
        <v>0</v>
      </c>
      <c r="P1817" t="str">
        <f t="shared" si="386"/>
        <v/>
      </c>
      <c r="Q1817" t="str">
        <f t="shared" ca="1" si="389"/>
        <v/>
      </c>
      <c r="T1817">
        <v>171</v>
      </c>
      <c r="U1817">
        <v>6</v>
      </c>
      <c r="V1817">
        <v>0</v>
      </c>
      <c r="Z1817" t="str">
        <f t="shared" si="382"/>
        <v/>
      </c>
    </row>
    <row r="1818" spans="1:26" x14ac:dyDescent="0.2">
      <c r="A1818" s="1"/>
      <c r="B1818" s="1" t="s">
        <v>735</v>
      </c>
      <c r="C1818" s="1" t="s">
        <v>17</v>
      </c>
      <c r="D1818" s="1" t="s">
        <v>18</v>
      </c>
      <c r="E1818" s="1" t="s">
        <v>8</v>
      </c>
      <c r="F1818" s="1" t="s">
        <v>9</v>
      </c>
      <c r="G1818" s="1" t="s">
        <v>175</v>
      </c>
      <c r="H1818">
        <f t="shared" si="390"/>
        <v>14</v>
      </c>
      <c r="I1818">
        <f>IF(ISBLANK(A1818),I1817/1,LOOKUP(Sheet1!G1818,FIPS!A$3:A$55,FIPS!C$3:C$55))</f>
        <v>17</v>
      </c>
      <c r="J1818" t="b">
        <f t="shared" si="391"/>
        <v>1</v>
      </c>
      <c r="K1818" t="str">
        <f t="shared" si="383"/>
        <v>Shelby</v>
      </c>
      <c r="L1818" t="b">
        <f t="shared" si="392"/>
        <v>0</v>
      </c>
      <c r="M1818" t="str">
        <f t="shared" si="381"/>
        <v/>
      </c>
      <c r="N1818">
        <f t="shared" si="387"/>
        <v>87</v>
      </c>
      <c r="O1818" t="b">
        <f t="shared" si="388"/>
        <v>0</v>
      </c>
      <c r="P1818" t="str">
        <f t="shared" si="386"/>
        <v/>
      </c>
      <c r="Q1818" t="str">
        <f t="shared" ca="1" si="389"/>
        <v/>
      </c>
      <c r="T1818">
        <v>173</v>
      </c>
      <c r="U1818">
        <v>6</v>
      </c>
      <c r="V1818">
        <v>0</v>
      </c>
      <c r="Z1818" t="str">
        <f t="shared" si="382"/>
        <v/>
      </c>
    </row>
    <row r="1819" spans="1:26" x14ac:dyDescent="0.2">
      <c r="A1819" s="1"/>
      <c r="B1819" s="1" t="s">
        <v>812</v>
      </c>
      <c r="C1819" s="1" t="s">
        <v>17</v>
      </c>
      <c r="D1819" s="1" t="s">
        <v>18</v>
      </c>
      <c r="E1819" s="1" t="s">
        <v>8</v>
      </c>
      <c r="F1819" s="1" t="s">
        <v>9</v>
      </c>
      <c r="G1819" s="1" t="s">
        <v>1648</v>
      </c>
      <c r="H1819">
        <f t="shared" si="390"/>
        <v>14</v>
      </c>
      <c r="I1819">
        <f>IF(ISBLANK(A1819),I1818/1,LOOKUP(Sheet1!G1819,FIPS!A$3:A$55,FIPS!C$3:C$55))</f>
        <v>17</v>
      </c>
      <c r="J1819" t="b">
        <f t="shared" si="391"/>
        <v>1</v>
      </c>
      <c r="K1819" t="str">
        <f t="shared" si="383"/>
        <v>Stark</v>
      </c>
      <c r="L1819" t="b">
        <f t="shared" si="392"/>
        <v>0</v>
      </c>
      <c r="M1819" t="str">
        <f t="shared" si="381"/>
        <v/>
      </c>
      <c r="N1819">
        <f t="shared" si="387"/>
        <v>88</v>
      </c>
      <c r="O1819" t="b">
        <f t="shared" si="388"/>
        <v>0</v>
      </c>
      <c r="P1819" t="str">
        <f t="shared" si="386"/>
        <v/>
      </c>
      <c r="Q1819" t="str">
        <f t="shared" ca="1" si="389"/>
        <v/>
      </c>
      <c r="T1819">
        <v>175</v>
      </c>
      <c r="U1819">
        <v>6</v>
      </c>
      <c r="V1819">
        <v>0</v>
      </c>
      <c r="Z1819" t="str">
        <f t="shared" si="382"/>
        <v/>
      </c>
    </row>
    <row r="1820" spans="1:26" x14ac:dyDescent="0.2">
      <c r="A1820" s="1"/>
      <c r="B1820" s="1" t="s">
        <v>652</v>
      </c>
      <c r="C1820" s="1" t="s">
        <v>17</v>
      </c>
      <c r="D1820" s="1" t="s">
        <v>18</v>
      </c>
      <c r="E1820" s="1"/>
      <c r="F1820" s="1"/>
      <c r="G1820" s="1" t="s">
        <v>1649</v>
      </c>
      <c r="H1820">
        <f t="shared" si="390"/>
        <v>14</v>
      </c>
      <c r="I1820">
        <f>IF(ISBLANK(A1820),I1819/1,LOOKUP(Sheet1!G1820,FIPS!A$3:A$55,FIPS!C$3:C$55))</f>
        <v>17</v>
      </c>
      <c r="J1820" t="b">
        <f t="shared" si="391"/>
        <v>1</v>
      </c>
      <c r="K1820" t="str">
        <f t="shared" si="383"/>
        <v>Stephenson</v>
      </c>
      <c r="L1820" t="b">
        <f t="shared" si="392"/>
        <v>0</v>
      </c>
      <c r="M1820" t="str">
        <f t="shared" si="381"/>
        <v/>
      </c>
      <c r="N1820">
        <f t="shared" si="387"/>
        <v>89</v>
      </c>
      <c r="O1820" t="b">
        <f t="shared" si="388"/>
        <v>0</v>
      </c>
      <c r="P1820" t="str">
        <f t="shared" si="386"/>
        <v/>
      </c>
      <c r="Q1820" t="str">
        <f t="shared" ca="1" si="389"/>
        <v/>
      </c>
      <c r="T1820">
        <v>177</v>
      </c>
      <c r="U1820">
        <v>5</v>
      </c>
      <c r="V1820">
        <v>0</v>
      </c>
      <c r="Z1820" t="str">
        <f t="shared" si="382"/>
        <v/>
      </c>
    </row>
    <row r="1821" spans="1:26" x14ac:dyDescent="0.2">
      <c r="A1821" s="1"/>
      <c r="B1821" s="1"/>
      <c r="C1821" s="1"/>
      <c r="D1821" s="1"/>
      <c r="E1821" s="1" t="s">
        <v>195</v>
      </c>
      <c r="F1821" s="1" t="s">
        <v>35</v>
      </c>
      <c r="G1821" s="1" t="s">
        <v>1650</v>
      </c>
      <c r="H1821">
        <f t="shared" si="390"/>
        <v>14</v>
      </c>
      <c r="I1821">
        <f>IF(ISBLANK(A1821),I1820/1,LOOKUP(Sheet1!G1821,FIPS!A$3:A$55,FIPS!C$3:C$55))</f>
        <v>17</v>
      </c>
      <c r="J1821" t="b">
        <f t="shared" si="391"/>
        <v>0</v>
      </c>
      <c r="K1821" t="str">
        <f t="shared" si="383"/>
        <v/>
      </c>
      <c r="L1821" t="b">
        <f t="shared" si="392"/>
        <v>1</v>
      </c>
      <c r="M1821" t="str">
        <f t="shared" si="381"/>
        <v>Freeport</v>
      </c>
      <c r="N1821">
        <f t="shared" si="387"/>
        <v>89</v>
      </c>
      <c r="O1821" t="b">
        <f t="shared" si="388"/>
        <v>0</v>
      </c>
      <c r="P1821" t="str">
        <f t="shared" si="386"/>
        <v/>
      </c>
      <c r="Q1821" t="str">
        <f t="shared" ca="1" si="389"/>
        <v/>
      </c>
      <c r="W1821">
        <v>27084</v>
      </c>
      <c r="Z1821" t="str">
        <f t="shared" si="382"/>
        <v/>
      </c>
    </row>
    <row r="1822" spans="1:26" x14ac:dyDescent="0.2">
      <c r="A1822" s="1"/>
      <c r="B1822" s="1"/>
      <c r="C1822" s="1"/>
      <c r="D1822" s="1"/>
      <c r="E1822" s="1" t="s">
        <v>8</v>
      </c>
      <c r="F1822" s="1" t="s">
        <v>9</v>
      </c>
      <c r="G1822" s="1" t="s">
        <v>1233</v>
      </c>
      <c r="H1822">
        <f t="shared" si="390"/>
        <v>14</v>
      </c>
      <c r="I1822">
        <f>IF(ISBLANK(A1822),I1821/1,LOOKUP(Sheet1!G1822,FIPS!A$3:A$55,FIPS!C$3:C$55))</f>
        <v>17</v>
      </c>
      <c r="J1822" t="b">
        <f t="shared" si="391"/>
        <v>0</v>
      </c>
      <c r="K1822" t="str">
        <f t="shared" si="383"/>
        <v/>
      </c>
      <c r="L1822" t="b">
        <f t="shared" si="392"/>
        <v>0</v>
      </c>
      <c r="M1822" t="str">
        <f t="shared" si="381"/>
        <v/>
      </c>
      <c r="N1822">
        <f t="shared" si="387"/>
        <v>89</v>
      </c>
      <c r="O1822" t="b">
        <f t="shared" si="388"/>
        <v>1</v>
      </c>
      <c r="P1822">
        <f t="shared" si="386"/>
        <v>2</v>
      </c>
      <c r="Q1822" t="str">
        <f t="shared" ca="1" si="389"/>
        <v>066</v>
      </c>
      <c r="W1822">
        <v>99999</v>
      </c>
      <c r="Z1822" t="str">
        <f t="shared" si="382"/>
        <v/>
      </c>
    </row>
    <row r="1823" spans="1:26" x14ac:dyDescent="0.2">
      <c r="A1823" s="1"/>
      <c r="B1823" s="1" t="s">
        <v>388</v>
      </c>
      <c r="C1823" s="1" t="s">
        <v>751</v>
      </c>
      <c r="D1823" s="1" t="s">
        <v>26</v>
      </c>
      <c r="E1823" s="1"/>
      <c r="F1823" s="1"/>
      <c r="G1823" s="1" t="s">
        <v>1651</v>
      </c>
      <c r="H1823">
        <f t="shared" si="390"/>
        <v>14</v>
      </c>
      <c r="I1823">
        <f>IF(ISBLANK(A1823),I1822/1,LOOKUP(Sheet1!G1823,FIPS!A$3:A$55,FIPS!C$3:C$55))</f>
        <v>17</v>
      </c>
      <c r="J1823" t="b">
        <f t="shared" si="391"/>
        <v>1</v>
      </c>
      <c r="K1823" t="str">
        <f t="shared" si="383"/>
        <v>Tazewell</v>
      </c>
      <c r="L1823" t="b">
        <f t="shared" si="392"/>
        <v>0</v>
      </c>
      <c r="M1823" t="str">
        <f t="shared" si="381"/>
        <v/>
      </c>
      <c r="N1823">
        <f t="shared" si="387"/>
        <v>90</v>
      </c>
      <c r="O1823" t="b">
        <f t="shared" si="388"/>
        <v>0</v>
      </c>
      <c r="P1823" t="str">
        <f t="shared" si="386"/>
        <v/>
      </c>
      <c r="Q1823" t="str">
        <f t="shared" ca="1" si="389"/>
        <v/>
      </c>
      <c r="T1823">
        <v>179</v>
      </c>
      <c r="U1823">
        <v>3</v>
      </c>
      <c r="V1823">
        <v>6120</v>
      </c>
      <c r="Z1823" t="str">
        <f t="shared" si="382"/>
        <v/>
      </c>
    </row>
    <row r="1824" spans="1:26" x14ac:dyDescent="0.2">
      <c r="A1824" s="1"/>
      <c r="B1824" s="1"/>
      <c r="C1824" s="1"/>
      <c r="D1824" s="1"/>
      <c r="E1824" s="1" t="s">
        <v>160</v>
      </c>
      <c r="F1824" s="1" t="s">
        <v>6</v>
      </c>
      <c r="G1824" s="1" t="s">
        <v>1652</v>
      </c>
      <c r="H1824">
        <f t="shared" si="390"/>
        <v>14</v>
      </c>
      <c r="I1824">
        <f>IF(ISBLANK(A1824),I1823/1,LOOKUP(Sheet1!G1824,FIPS!A$3:A$55,FIPS!C$3:C$55))</f>
        <v>17</v>
      </c>
      <c r="J1824" t="b">
        <f t="shared" si="391"/>
        <v>0</v>
      </c>
      <c r="K1824" t="str">
        <f t="shared" si="383"/>
        <v/>
      </c>
      <c r="L1824" t="b">
        <f t="shared" si="392"/>
        <v>1</v>
      </c>
      <c r="M1824" t="str">
        <f t="shared" si="381"/>
        <v>East Peoria</v>
      </c>
      <c r="N1824">
        <f t="shared" si="387"/>
        <v>90</v>
      </c>
      <c r="O1824" t="b">
        <f t="shared" si="388"/>
        <v>0</v>
      </c>
      <c r="P1824" t="str">
        <f t="shared" ref="P1824:P1870" si="393">IF(O1824,17-MATCH(N1824-1,N1806:N1823),"")</f>
        <v/>
      </c>
      <c r="Q1824" t="str">
        <f t="shared" ca="1" si="389"/>
        <v/>
      </c>
      <c r="W1824">
        <v>22164</v>
      </c>
      <c r="Z1824" t="str">
        <f t="shared" si="382"/>
        <v/>
      </c>
    </row>
    <row r="1825" spans="1:26" x14ac:dyDescent="0.2">
      <c r="A1825" s="1"/>
      <c r="B1825" s="1"/>
      <c r="C1825" s="1"/>
      <c r="D1825" s="1"/>
      <c r="E1825" s="1" t="s">
        <v>518</v>
      </c>
      <c r="F1825" s="1" t="s">
        <v>6</v>
      </c>
      <c r="G1825" s="1" t="s">
        <v>1653</v>
      </c>
      <c r="H1825">
        <f t="shared" si="390"/>
        <v>14</v>
      </c>
      <c r="I1825">
        <f>IF(ISBLANK(A1825),I1824/1,LOOKUP(Sheet1!G1825,FIPS!A$3:A$55,FIPS!C$3:C$55))</f>
        <v>17</v>
      </c>
      <c r="J1825" t="b">
        <f t="shared" si="391"/>
        <v>0</v>
      </c>
      <c r="K1825" t="str">
        <f t="shared" si="383"/>
        <v/>
      </c>
      <c r="L1825" t="b">
        <f t="shared" si="392"/>
        <v>1</v>
      </c>
      <c r="M1825" t="str">
        <f t="shared" si="381"/>
        <v>Morton village</v>
      </c>
      <c r="N1825">
        <f t="shared" si="387"/>
        <v>90</v>
      </c>
      <c r="O1825" t="b">
        <f t="shared" si="388"/>
        <v>0</v>
      </c>
      <c r="P1825" t="str">
        <f t="shared" si="393"/>
        <v/>
      </c>
      <c r="Q1825" t="str">
        <f t="shared" ca="1" si="389"/>
        <v/>
      </c>
      <c r="W1825">
        <v>50621</v>
      </c>
      <c r="Z1825" t="str">
        <f t="shared" si="382"/>
        <v/>
      </c>
    </row>
    <row r="1826" spans="1:26" x14ac:dyDescent="0.2">
      <c r="A1826" s="1"/>
      <c r="B1826" s="1"/>
      <c r="C1826" s="1"/>
      <c r="D1826" s="1"/>
      <c r="E1826" s="1" t="s">
        <v>474</v>
      </c>
      <c r="F1826" s="1" t="s">
        <v>35</v>
      </c>
      <c r="G1826" s="1" t="s">
        <v>1654</v>
      </c>
      <c r="H1826">
        <f t="shared" si="390"/>
        <v>14</v>
      </c>
      <c r="I1826">
        <f>IF(ISBLANK(A1826),I1825/1,LOOKUP(Sheet1!G1826,FIPS!A$3:A$55,FIPS!C$3:C$55))</f>
        <v>17</v>
      </c>
      <c r="J1826" t="b">
        <f t="shared" si="391"/>
        <v>0</v>
      </c>
      <c r="K1826" t="str">
        <f t="shared" si="383"/>
        <v/>
      </c>
      <c r="L1826" t="b">
        <f t="shared" si="392"/>
        <v>1</v>
      </c>
      <c r="M1826" t="str">
        <f t="shared" si="381"/>
        <v>Pekln</v>
      </c>
      <c r="N1826">
        <f t="shared" si="387"/>
        <v>90</v>
      </c>
      <c r="O1826" t="b">
        <f t="shared" si="388"/>
        <v>0</v>
      </c>
      <c r="P1826" t="str">
        <f t="shared" si="393"/>
        <v/>
      </c>
      <c r="Q1826" t="str">
        <f t="shared" ca="1" si="389"/>
        <v/>
      </c>
      <c r="W1826">
        <v>58447</v>
      </c>
      <c r="Z1826" t="str">
        <f t="shared" si="382"/>
        <v/>
      </c>
    </row>
    <row r="1827" spans="1:26" x14ac:dyDescent="0.2">
      <c r="A1827" s="1"/>
      <c r="B1827" s="1"/>
      <c r="C1827" s="1"/>
      <c r="D1827" s="1"/>
      <c r="E1827" s="1" t="s">
        <v>634</v>
      </c>
      <c r="F1827" s="1" t="s">
        <v>6</v>
      </c>
      <c r="G1827" s="1" t="s">
        <v>194</v>
      </c>
      <c r="H1827">
        <f t="shared" si="390"/>
        <v>14</v>
      </c>
      <c r="I1827">
        <f>IF(ISBLANK(A1827),I1826/1,LOOKUP(Sheet1!G1827,FIPS!A$3:A$55,FIPS!C$3:C$55))</f>
        <v>17</v>
      </c>
      <c r="J1827" t="b">
        <f t="shared" si="391"/>
        <v>0</v>
      </c>
      <c r="K1827" t="str">
        <f t="shared" si="383"/>
        <v/>
      </c>
      <c r="L1827" t="b">
        <f t="shared" si="392"/>
        <v>1</v>
      </c>
      <c r="M1827" t="str">
        <f t="shared" si="381"/>
        <v>Washington</v>
      </c>
      <c r="N1827">
        <f t="shared" si="387"/>
        <v>90</v>
      </c>
      <c r="O1827" t="b">
        <f t="shared" si="388"/>
        <v>0</v>
      </c>
      <c r="P1827" t="str">
        <f t="shared" si="393"/>
        <v/>
      </c>
      <c r="Q1827" t="str">
        <f t="shared" ca="1" si="389"/>
        <v/>
      </c>
      <c r="W1827">
        <v>79033</v>
      </c>
      <c r="Z1827" t="str">
        <f t="shared" si="382"/>
        <v/>
      </c>
    </row>
    <row r="1828" spans="1:26" x14ac:dyDescent="0.2">
      <c r="A1828" s="1"/>
      <c r="B1828" s="1"/>
      <c r="C1828" s="1"/>
      <c r="D1828" s="1"/>
      <c r="E1828" s="1" t="s">
        <v>8</v>
      </c>
      <c r="F1828" s="1" t="s">
        <v>9</v>
      </c>
      <c r="G1828" s="1" t="s">
        <v>974</v>
      </c>
      <c r="H1828">
        <f t="shared" si="390"/>
        <v>14</v>
      </c>
      <c r="I1828">
        <f>IF(ISBLANK(A1828),I1827/1,LOOKUP(Sheet1!G1828,FIPS!A$3:A$55,FIPS!C$3:C$55))</f>
        <v>17</v>
      </c>
      <c r="J1828" t="b">
        <f t="shared" si="391"/>
        <v>0</v>
      </c>
      <c r="K1828" t="str">
        <f t="shared" si="383"/>
        <v/>
      </c>
      <c r="L1828" t="b">
        <f t="shared" si="392"/>
        <v>0</v>
      </c>
      <c r="M1828" t="str">
        <f t="shared" si="381"/>
        <v/>
      </c>
      <c r="N1828">
        <f t="shared" si="387"/>
        <v>90</v>
      </c>
      <c r="O1828" t="b">
        <f t="shared" si="388"/>
        <v>1</v>
      </c>
      <c r="P1828">
        <f t="shared" si="393"/>
        <v>4</v>
      </c>
      <c r="Q1828" t="str">
        <f t="shared" ca="1" si="389"/>
        <v>053,112,134,164</v>
      </c>
      <c r="W1828">
        <v>99999</v>
      </c>
      <c r="Z1828" t="str">
        <f t="shared" si="382"/>
        <v/>
      </c>
    </row>
    <row r="1829" spans="1:26" x14ac:dyDescent="0.2">
      <c r="A1829" s="1"/>
      <c r="B1829" s="1" t="s">
        <v>448</v>
      </c>
      <c r="C1829" s="1" t="s">
        <v>17</v>
      </c>
      <c r="D1829" s="1" t="s">
        <v>18</v>
      </c>
      <c r="E1829" s="1" t="s">
        <v>8</v>
      </c>
      <c r="F1829" s="1" t="s">
        <v>9</v>
      </c>
      <c r="G1829" s="1" t="s">
        <v>370</v>
      </c>
      <c r="H1829">
        <f t="shared" si="390"/>
        <v>14</v>
      </c>
      <c r="I1829">
        <f>IF(ISBLANK(A1829),I1828/1,LOOKUP(Sheet1!G1829,FIPS!A$3:A$55,FIPS!C$3:C$55))</f>
        <v>17</v>
      </c>
      <c r="J1829" t="b">
        <f t="shared" si="391"/>
        <v>1</v>
      </c>
      <c r="K1829" t="str">
        <f t="shared" si="383"/>
        <v>Union</v>
      </c>
      <c r="L1829" t="b">
        <f t="shared" si="392"/>
        <v>0</v>
      </c>
      <c r="M1829" t="str">
        <f t="shared" si="381"/>
        <v/>
      </c>
      <c r="N1829">
        <f t="shared" si="387"/>
        <v>91</v>
      </c>
      <c r="O1829" t="b">
        <f t="shared" si="388"/>
        <v>0</v>
      </c>
      <c r="P1829" t="str">
        <f t="shared" si="393"/>
        <v/>
      </c>
      <c r="Q1829" t="str">
        <f t="shared" ca="1" si="389"/>
        <v/>
      </c>
      <c r="T1829">
        <v>181</v>
      </c>
      <c r="U1829">
        <v>6</v>
      </c>
      <c r="V1829">
        <v>0</v>
      </c>
      <c r="Z1829" t="str">
        <f t="shared" si="382"/>
        <v/>
      </c>
    </row>
    <row r="1830" spans="1:26" x14ac:dyDescent="0.2">
      <c r="A1830" s="1"/>
      <c r="B1830" s="1" t="s">
        <v>278</v>
      </c>
      <c r="C1830" s="1" t="s">
        <v>17</v>
      </c>
      <c r="D1830" s="1" t="s">
        <v>18</v>
      </c>
      <c r="E1830" s="1"/>
      <c r="F1830" s="1"/>
      <c r="G1830" s="1" t="s">
        <v>1655</v>
      </c>
      <c r="H1830">
        <f t="shared" si="390"/>
        <v>14</v>
      </c>
      <c r="I1830">
        <f>IF(ISBLANK(A1830),I1829/1,LOOKUP(Sheet1!G1830,FIPS!A$3:A$55,FIPS!C$3:C$55))</f>
        <v>17</v>
      </c>
      <c r="J1830" t="b">
        <f t="shared" si="391"/>
        <v>1</v>
      </c>
      <c r="K1830" t="str">
        <f t="shared" si="383"/>
        <v>Vermil ion</v>
      </c>
      <c r="L1830" t="b">
        <f t="shared" si="392"/>
        <v>0</v>
      </c>
      <c r="M1830" t="str">
        <f t="shared" si="381"/>
        <v/>
      </c>
      <c r="N1830">
        <f t="shared" si="387"/>
        <v>92</v>
      </c>
      <c r="O1830" t="b">
        <f t="shared" si="388"/>
        <v>0</v>
      </c>
      <c r="P1830" t="str">
        <f t="shared" si="393"/>
        <v/>
      </c>
      <c r="Q1830" t="str">
        <f t="shared" ca="1" si="389"/>
        <v/>
      </c>
      <c r="T1830">
        <v>183</v>
      </c>
      <c r="U1830">
        <v>4</v>
      </c>
      <c r="V1830">
        <v>0</v>
      </c>
      <c r="Z1830" t="str">
        <f t="shared" si="382"/>
        <v/>
      </c>
    </row>
    <row r="1831" spans="1:26" x14ac:dyDescent="0.2">
      <c r="A1831" s="1"/>
      <c r="B1831" s="1"/>
      <c r="C1831" s="1"/>
      <c r="D1831" s="1"/>
      <c r="E1831" s="1" t="s">
        <v>135</v>
      </c>
      <c r="F1831" s="1" t="s">
        <v>35</v>
      </c>
      <c r="G1831" s="1" t="s">
        <v>418</v>
      </c>
      <c r="H1831">
        <f t="shared" si="390"/>
        <v>14</v>
      </c>
      <c r="I1831">
        <f>IF(ISBLANK(A1831),I1830/1,LOOKUP(Sheet1!G1831,FIPS!A$3:A$55,FIPS!C$3:C$55))</f>
        <v>17</v>
      </c>
      <c r="J1831" t="b">
        <f t="shared" si="391"/>
        <v>0</v>
      </c>
      <c r="K1831" t="str">
        <f t="shared" si="383"/>
        <v/>
      </c>
      <c r="L1831" t="b">
        <f t="shared" si="392"/>
        <v>1</v>
      </c>
      <c r="M1831" t="str">
        <f t="shared" si="381"/>
        <v>Danville</v>
      </c>
      <c r="N1831">
        <f t="shared" si="387"/>
        <v>92</v>
      </c>
      <c r="O1831" t="b">
        <f t="shared" si="388"/>
        <v>0</v>
      </c>
      <c r="P1831" t="str">
        <f t="shared" si="393"/>
        <v/>
      </c>
      <c r="Q1831" t="str">
        <f t="shared" ca="1" si="389"/>
        <v/>
      </c>
      <c r="W1831">
        <v>18563</v>
      </c>
      <c r="Z1831" t="str">
        <f t="shared" si="382"/>
        <v/>
      </c>
    </row>
    <row r="1832" spans="1:26" x14ac:dyDescent="0.2">
      <c r="A1832" s="1"/>
      <c r="B1832" s="1"/>
      <c r="C1832" s="1"/>
      <c r="D1832" s="1"/>
      <c r="E1832" s="1" t="s">
        <v>8</v>
      </c>
      <c r="F1832" s="1" t="s">
        <v>9</v>
      </c>
      <c r="G1832" s="1" t="s">
        <v>974</v>
      </c>
      <c r="H1832">
        <f t="shared" si="390"/>
        <v>14</v>
      </c>
      <c r="I1832">
        <f>IF(ISBLANK(A1832),I1831/1,LOOKUP(Sheet1!G1832,FIPS!A$3:A$55,FIPS!C$3:C$55))</f>
        <v>17</v>
      </c>
      <c r="J1832" t="b">
        <f t="shared" si="391"/>
        <v>0</v>
      </c>
      <c r="K1832" t="str">
        <f t="shared" si="383"/>
        <v/>
      </c>
      <c r="L1832" t="b">
        <f t="shared" si="392"/>
        <v>0</v>
      </c>
      <c r="M1832" t="str">
        <f t="shared" si="381"/>
        <v/>
      </c>
      <c r="N1832">
        <f t="shared" si="387"/>
        <v>92</v>
      </c>
      <c r="O1832" t="b">
        <f t="shared" si="388"/>
        <v>1</v>
      </c>
      <c r="P1832">
        <f t="shared" si="393"/>
        <v>1</v>
      </c>
      <c r="Q1832" t="str">
        <f t="shared" ca="1" si="389"/>
        <v>043</v>
      </c>
      <c r="W1832">
        <v>99999</v>
      </c>
      <c r="Z1832" t="str">
        <f t="shared" si="382"/>
        <v/>
      </c>
    </row>
    <row r="1833" spans="1:26" x14ac:dyDescent="0.2">
      <c r="A1833" s="1"/>
      <c r="B1833" s="1" t="s">
        <v>507</v>
      </c>
      <c r="C1833" s="1" t="s">
        <v>17</v>
      </c>
      <c r="D1833" s="1" t="s">
        <v>18</v>
      </c>
      <c r="E1833" s="1" t="s">
        <v>8</v>
      </c>
      <c r="F1833" s="1" t="s">
        <v>9</v>
      </c>
      <c r="G1833" s="1" t="s">
        <v>1656</v>
      </c>
      <c r="H1833">
        <f t="shared" si="390"/>
        <v>14</v>
      </c>
      <c r="I1833">
        <f>IF(ISBLANK(A1833),I1832/1,LOOKUP(Sheet1!G1833,FIPS!A$3:A$55,FIPS!C$3:C$55))</f>
        <v>17</v>
      </c>
      <c r="J1833" t="b">
        <f t="shared" si="391"/>
        <v>1</v>
      </c>
      <c r="K1833" t="str">
        <f t="shared" si="383"/>
        <v>Wabash</v>
      </c>
      <c r="L1833" t="b">
        <f t="shared" si="392"/>
        <v>0</v>
      </c>
      <c r="M1833" t="str">
        <f t="shared" si="381"/>
        <v/>
      </c>
      <c r="N1833">
        <f t="shared" si="387"/>
        <v>93</v>
      </c>
      <c r="O1833" t="b">
        <f t="shared" si="388"/>
        <v>0</v>
      </c>
      <c r="P1833" t="str">
        <f t="shared" si="393"/>
        <v/>
      </c>
      <c r="Q1833" t="str">
        <f t="shared" ca="1" si="389"/>
        <v/>
      </c>
      <c r="T1833">
        <v>185</v>
      </c>
      <c r="U1833">
        <v>6</v>
      </c>
      <c r="V1833">
        <v>0</v>
      </c>
      <c r="Z1833" t="str">
        <f t="shared" si="382"/>
        <v/>
      </c>
    </row>
    <row r="1834" spans="1:26" x14ac:dyDescent="0.2">
      <c r="A1834" s="1"/>
      <c r="B1834" s="1" t="s">
        <v>53</v>
      </c>
      <c r="C1834" s="1" t="s">
        <v>17</v>
      </c>
      <c r="D1834" s="1" t="s">
        <v>18</v>
      </c>
      <c r="E1834" s="1" t="s">
        <v>8</v>
      </c>
      <c r="F1834" s="1" t="s">
        <v>9</v>
      </c>
      <c r="G1834" s="1" t="s">
        <v>1365</v>
      </c>
      <c r="H1834">
        <f t="shared" si="390"/>
        <v>14</v>
      </c>
      <c r="I1834">
        <f>IF(ISBLANK(A1834),I1833/1,LOOKUP(Sheet1!G1834,FIPS!A$3:A$55,FIPS!C$3:C$55))</f>
        <v>17</v>
      </c>
      <c r="J1834" t="b">
        <f t="shared" si="391"/>
        <v>1</v>
      </c>
      <c r="K1834" t="str">
        <f t="shared" si="383"/>
        <v>Warren</v>
      </c>
      <c r="L1834" t="b">
        <f t="shared" si="392"/>
        <v>0</v>
      </c>
      <c r="M1834" t="str">
        <f t="shared" si="381"/>
        <v/>
      </c>
      <c r="N1834">
        <f t="shared" si="387"/>
        <v>94</v>
      </c>
      <c r="O1834" t="b">
        <f t="shared" si="388"/>
        <v>0</v>
      </c>
      <c r="P1834" t="str">
        <f t="shared" si="393"/>
        <v/>
      </c>
      <c r="Q1834" t="str">
        <f t="shared" ca="1" si="389"/>
        <v/>
      </c>
      <c r="T1834">
        <v>187</v>
      </c>
      <c r="U1834">
        <v>6</v>
      </c>
      <c r="V1834">
        <v>0</v>
      </c>
      <c r="Z1834" t="str">
        <f t="shared" si="382"/>
        <v/>
      </c>
    </row>
    <row r="1835" spans="1:26" x14ac:dyDescent="0.2">
      <c r="A1835" s="1"/>
      <c r="B1835" s="1" t="s">
        <v>843</v>
      </c>
      <c r="C1835" s="1" t="s">
        <v>17</v>
      </c>
      <c r="D1835" s="1" t="s">
        <v>18</v>
      </c>
      <c r="E1835" s="1" t="s">
        <v>8</v>
      </c>
      <c r="F1835" s="1" t="s">
        <v>9</v>
      </c>
      <c r="G1835" s="1" t="s">
        <v>194</v>
      </c>
      <c r="H1835">
        <f t="shared" si="390"/>
        <v>14</v>
      </c>
      <c r="I1835">
        <f>IF(ISBLANK(A1835),I1834/1,LOOKUP(Sheet1!G1835,FIPS!A$3:A$55,FIPS!C$3:C$55))</f>
        <v>17</v>
      </c>
      <c r="J1835" t="b">
        <f t="shared" si="391"/>
        <v>1</v>
      </c>
      <c r="K1835" t="str">
        <f t="shared" si="383"/>
        <v>Washington</v>
      </c>
      <c r="L1835" t="b">
        <f t="shared" si="392"/>
        <v>0</v>
      </c>
      <c r="M1835" t="str">
        <f t="shared" si="381"/>
        <v/>
      </c>
      <c r="N1835">
        <f t="shared" si="387"/>
        <v>95</v>
      </c>
      <c r="O1835" t="b">
        <f t="shared" si="388"/>
        <v>0</v>
      </c>
      <c r="P1835" t="str">
        <f t="shared" si="393"/>
        <v/>
      </c>
      <c r="Q1835" t="str">
        <f t="shared" ca="1" si="389"/>
        <v/>
      </c>
      <c r="T1835">
        <v>189</v>
      </c>
      <c r="U1835">
        <v>6</v>
      </c>
      <c r="V1835">
        <v>0</v>
      </c>
      <c r="Z1835" t="str">
        <f t="shared" si="382"/>
        <v/>
      </c>
    </row>
    <row r="1836" spans="1:26" x14ac:dyDescent="0.2">
      <c r="A1836" s="1"/>
      <c r="B1836" s="1" t="s">
        <v>509</v>
      </c>
      <c r="C1836" s="1" t="s">
        <v>17</v>
      </c>
      <c r="D1836" s="1" t="s">
        <v>18</v>
      </c>
      <c r="E1836" s="1" t="s">
        <v>8</v>
      </c>
      <c r="F1836" s="1" t="s">
        <v>9</v>
      </c>
      <c r="G1836" s="1" t="s">
        <v>1366</v>
      </c>
      <c r="H1836">
        <f t="shared" si="390"/>
        <v>14</v>
      </c>
      <c r="I1836">
        <f>IF(ISBLANK(A1836),I1835/1,LOOKUP(Sheet1!G1836,FIPS!A$3:A$55,FIPS!C$3:C$55))</f>
        <v>17</v>
      </c>
      <c r="J1836" t="b">
        <f t="shared" si="391"/>
        <v>1</v>
      </c>
      <c r="K1836" t="str">
        <f t="shared" si="383"/>
        <v>Wayne</v>
      </c>
      <c r="L1836" t="b">
        <f t="shared" si="392"/>
        <v>0</v>
      </c>
      <c r="M1836" t="str">
        <f t="shared" si="381"/>
        <v/>
      </c>
      <c r="N1836">
        <f t="shared" si="387"/>
        <v>96</v>
      </c>
      <c r="O1836" t="b">
        <f t="shared" si="388"/>
        <v>0</v>
      </c>
      <c r="P1836" t="str">
        <f t="shared" si="393"/>
        <v/>
      </c>
      <c r="Q1836" t="str">
        <f t="shared" ca="1" si="389"/>
        <v/>
      </c>
      <c r="T1836">
        <v>191</v>
      </c>
      <c r="U1836">
        <v>6</v>
      </c>
      <c r="V1836">
        <v>0</v>
      </c>
      <c r="Z1836" t="str">
        <f t="shared" si="382"/>
        <v/>
      </c>
    </row>
    <row r="1837" spans="1:26" x14ac:dyDescent="0.2">
      <c r="A1837" s="1"/>
      <c r="B1837" s="1" t="s">
        <v>510</v>
      </c>
      <c r="C1837" s="1" t="s">
        <v>17</v>
      </c>
      <c r="D1837" s="1" t="s">
        <v>18</v>
      </c>
      <c r="E1837" s="1" t="s">
        <v>8</v>
      </c>
      <c r="F1837" s="1" t="s">
        <v>9</v>
      </c>
      <c r="G1837" s="1" t="s">
        <v>376</v>
      </c>
      <c r="H1837">
        <f t="shared" si="390"/>
        <v>14</v>
      </c>
      <c r="I1837">
        <f>IF(ISBLANK(A1837),I1836/1,LOOKUP(Sheet1!G1837,FIPS!A$3:A$55,FIPS!C$3:C$55))</f>
        <v>17</v>
      </c>
      <c r="J1837" t="b">
        <f t="shared" si="391"/>
        <v>1</v>
      </c>
      <c r="K1837" t="str">
        <f t="shared" si="383"/>
        <v>White</v>
      </c>
      <c r="L1837" t="b">
        <f t="shared" si="392"/>
        <v>0</v>
      </c>
      <c r="M1837" t="str">
        <f t="shared" si="381"/>
        <v/>
      </c>
      <c r="N1837">
        <f t="shared" si="387"/>
        <v>97</v>
      </c>
      <c r="O1837" t="b">
        <f t="shared" si="388"/>
        <v>0</v>
      </c>
      <c r="P1837" t="str">
        <f t="shared" si="393"/>
        <v/>
      </c>
      <c r="Q1837" t="str">
        <f t="shared" ca="1" si="389"/>
        <v/>
      </c>
      <c r="T1837">
        <v>193</v>
      </c>
      <c r="U1837">
        <v>6</v>
      </c>
      <c r="V1837">
        <v>0</v>
      </c>
      <c r="Z1837" t="str">
        <f t="shared" si="382"/>
        <v/>
      </c>
    </row>
    <row r="1838" spans="1:26" x14ac:dyDescent="0.2">
      <c r="A1838" s="1"/>
      <c r="B1838" s="1" t="s">
        <v>737</v>
      </c>
      <c r="C1838" s="1" t="s">
        <v>17</v>
      </c>
      <c r="D1838" s="1" t="s">
        <v>18</v>
      </c>
      <c r="E1838" s="1"/>
      <c r="F1838" s="1"/>
      <c r="G1838" s="1" t="s">
        <v>1657</v>
      </c>
      <c r="H1838">
        <f t="shared" si="390"/>
        <v>14</v>
      </c>
      <c r="I1838">
        <f>IF(ISBLANK(A1838),I1837/1,LOOKUP(Sheet1!G1838,FIPS!A$3:A$55,FIPS!C$3:C$55))</f>
        <v>17</v>
      </c>
      <c r="J1838" t="b">
        <f t="shared" si="391"/>
        <v>1</v>
      </c>
      <c r="K1838" t="str">
        <f t="shared" si="383"/>
        <v>Whiteside</v>
      </c>
      <c r="L1838" t="b">
        <f t="shared" si="392"/>
        <v>0</v>
      </c>
      <c r="M1838" t="str">
        <f t="shared" si="381"/>
        <v/>
      </c>
      <c r="N1838">
        <f t="shared" si="387"/>
        <v>98</v>
      </c>
      <c r="O1838" t="b">
        <f t="shared" si="388"/>
        <v>0</v>
      </c>
      <c r="P1838" t="str">
        <f t="shared" si="393"/>
        <v/>
      </c>
      <c r="Q1838" t="str">
        <f t="shared" ca="1" si="389"/>
        <v/>
      </c>
      <c r="T1838">
        <v>195</v>
      </c>
      <c r="U1838">
        <v>4</v>
      </c>
      <c r="V1838">
        <v>0</v>
      </c>
      <c r="Z1838" t="str">
        <f t="shared" si="382"/>
        <v/>
      </c>
    </row>
    <row r="1839" spans="1:26" x14ac:dyDescent="0.2">
      <c r="A1839" s="1"/>
      <c r="B1839" s="1"/>
      <c r="C1839" s="1"/>
      <c r="D1839" s="1"/>
      <c r="E1839" s="1" t="s">
        <v>629</v>
      </c>
      <c r="F1839" s="1" t="s">
        <v>6</v>
      </c>
      <c r="G1839" s="1" t="s">
        <v>1658</v>
      </c>
      <c r="H1839">
        <f t="shared" si="390"/>
        <v>14</v>
      </c>
      <c r="I1839">
        <f>IF(ISBLANK(A1839),I1838/1,LOOKUP(Sheet1!G1839,FIPS!A$3:A$55,FIPS!C$3:C$55))</f>
        <v>17</v>
      </c>
      <c r="J1839" t="b">
        <f t="shared" si="391"/>
        <v>0</v>
      </c>
      <c r="K1839" t="str">
        <f t="shared" si="383"/>
        <v/>
      </c>
      <c r="L1839" t="b">
        <f t="shared" si="392"/>
        <v>1</v>
      </c>
      <c r="M1839" t="str">
        <f t="shared" si="381"/>
        <v>Sterling</v>
      </c>
      <c r="N1839">
        <f t="shared" si="387"/>
        <v>98</v>
      </c>
      <c r="O1839" t="b">
        <f t="shared" si="388"/>
        <v>0</v>
      </c>
      <c r="P1839" t="str">
        <f t="shared" si="393"/>
        <v/>
      </c>
      <c r="Q1839" t="str">
        <f t="shared" ca="1" si="389"/>
        <v/>
      </c>
      <c r="W1839">
        <v>72546</v>
      </c>
      <c r="Z1839" t="str">
        <f t="shared" si="382"/>
        <v/>
      </c>
    </row>
    <row r="1840" spans="1:26" x14ac:dyDescent="0.2">
      <c r="A1840" s="1"/>
      <c r="B1840" s="1"/>
      <c r="C1840" s="1"/>
      <c r="D1840" s="1"/>
      <c r="E1840" s="1" t="s">
        <v>8</v>
      </c>
      <c r="F1840" s="1" t="s">
        <v>9</v>
      </c>
      <c r="G1840" s="1" t="s">
        <v>993</v>
      </c>
      <c r="H1840">
        <f t="shared" si="390"/>
        <v>14</v>
      </c>
      <c r="I1840">
        <f>IF(ISBLANK(A1840),I1839/1,LOOKUP(Sheet1!G1840,FIPS!A$3:A$55,FIPS!C$3:C$55))</f>
        <v>17</v>
      </c>
      <c r="J1840" t="b">
        <f t="shared" si="391"/>
        <v>0</v>
      </c>
      <c r="K1840" t="str">
        <f t="shared" si="383"/>
        <v/>
      </c>
      <c r="L1840" t="b">
        <f t="shared" si="392"/>
        <v>0</v>
      </c>
      <c r="M1840" t="str">
        <f t="shared" si="381"/>
        <v/>
      </c>
      <c r="N1840">
        <f t="shared" si="387"/>
        <v>98</v>
      </c>
      <c r="O1840" t="b">
        <f t="shared" si="388"/>
        <v>1</v>
      </c>
      <c r="P1840">
        <f t="shared" si="393"/>
        <v>1</v>
      </c>
      <c r="Q1840" t="str">
        <f t="shared" ca="1" si="389"/>
        <v>155</v>
      </c>
      <c r="W1840">
        <v>99999</v>
      </c>
      <c r="Z1840" t="str">
        <f t="shared" si="382"/>
        <v/>
      </c>
    </row>
    <row r="1841" spans="1:26" x14ac:dyDescent="0.2">
      <c r="A1841" s="1"/>
      <c r="B1841" s="1" t="s">
        <v>805</v>
      </c>
      <c r="C1841" s="1" t="s">
        <v>164</v>
      </c>
      <c r="D1841" s="1" t="s">
        <v>26</v>
      </c>
      <c r="E1841" s="1"/>
      <c r="F1841" s="1"/>
      <c r="G1841" s="1" t="s">
        <v>1659</v>
      </c>
      <c r="H1841">
        <f t="shared" si="390"/>
        <v>14</v>
      </c>
      <c r="I1841">
        <f>IF(ISBLANK(A1841),I1840/1,LOOKUP(Sheet1!G1841,FIPS!A$3:A$55,FIPS!C$3:C$55))</f>
        <v>17</v>
      </c>
      <c r="J1841" t="b">
        <f t="shared" si="391"/>
        <v>1</v>
      </c>
      <c r="K1841" t="str">
        <f t="shared" si="383"/>
        <v>Will</v>
      </c>
      <c r="L1841" t="b">
        <f t="shared" si="392"/>
        <v>0</v>
      </c>
      <c r="M1841" t="str">
        <f t="shared" si="381"/>
        <v/>
      </c>
      <c r="N1841">
        <f t="shared" si="387"/>
        <v>99</v>
      </c>
      <c r="O1841" t="b">
        <f t="shared" si="388"/>
        <v>0</v>
      </c>
      <c r="P1841" t="str">
        <f t="shared" si="393"/>
        <v/>
      </c>
      <c r="Q1841" t="str">
        <f t="shared" ca="1" si="389"/>
        <v/>
      </c>
      <c r="T1841">
        <v>197</v>
      </c>
      <c r="U1841">
        <v>2</v>
      </c>
      <c r="V1841">
        <v>1600</v>
      </c>
      <c r="Z1841" t="str">
        <f t="shared" si="382"/>
        <v/>
      </c>
    </row>
    <row r="1842" spans="1:26" x14ac:dyDescent="0.2">
      <c r="A1842" s="1"/>
      <c r="B1842" s="1"/>
      <c r="C1842" s="1"/>
      <c r="D1842" s="1"/>
      <c r="E1842" s="1" t="s">
        <v>52</v>
      </c>
      <c r="F1842" s="1" t="s">
        <v>35</v>
      </c>
      <c r="G1842" s="1" t="s">
        <v>1660</v>
      </c>
      <c r="H1842">
        <f t="shared" si="390"/>
        <v>14</v>
      </c>
      <c r="I1842">
        <f>IF(ISBLANK(A1842),I1841/1,LOOKUP(Sheet1!G1842,FIPS!A$3:A$55,FIPS!C$3:C$55))</f>
        <v>17</v>
      </c>
      <c r="J1842" t="b">
        <f t="shared" si="391"/>
        <v>0</v>
      </c>
      <c r="K1842" t="str">
        <f t="shared" si="383"/>
        <v/>
      </c>
      <c r="L1842" t="b">
        <f t="shared" si="392"/>
        <v>1</v>
      </c>
      <c r="M1842" t="str">
        <f t="shared" si="381"/>
        <v>Bolingbrook village</v>
      </c>
      <c r="N1842">
        <f t="shared" si="387"/>
        <v>99</v>
      </c>
      <c r="O1842" t="b">
        <f t="shared" si="388"/>
        <v>0</v>
      </c>
      <c r="P1842" t="str">
        <f t="shared" si="393"/>
        <v/>
      </c>
      <c r="Q1842" t="str">
        <f t="shared" ca="1" si="389"/>
        <v/>
      </c>
      <c r="W1842">
        <v>7133</v>
      </c>
      <c r="Z1842" t="str">
        <f t="shared" si="382"/>
        <v/>
      </c>
    </row>
    <row r="1843" spans="1:26" x14ac:dyDescent="0.2">
      <c r="A1843" s="1"/>
      <c r="B1843" s="1"/>
      <c r="C1843" s="1"/>
      <c r="D1843" s="1"/>
      <c r="E1843" s="1" t="s">
        <v>55</v>
      </c>
      <c r="F1843" s="1" t="s">
        <v>6</v>
      </c>
      <c r="G1843" s="1" t="s">
        <v>1661</v>
      </c>
      <c r="H1843">
        <f t="shared" si="390"/>
        <v>14</v>
      </c>
      <c r="I1843">
        <f>IF(ISBLANK(A1843),I1842/1,LOOKUP(Sheet1!G1843,FIPS!A$3:A$55,FIPS!C$3:C$55))</f>
        <v>17</v>
      </c>
      <c r="J1843" t="b">
        <f t="shared" si="391"/>
        <v>0</v>
      </c>
      <c r="K1843" t="str">
        <f t="shared" si="383"/>
        <v/>
      </c>
      <c r="L1843" t="b">
        <f t="shared" si="392"/>
        <v>1</v>
      </c>
      <c r="M1843" t="str">
        <f t="shared" si="381"/>
        <v>Crest Hill</v>
      </c>
      <c r="N1843">
        <f t="shared" si="387"/>
        <v>99</v>
      </c>
      <c r="O1843" t="b">
        <f t="shared" si="388"/>
        <v>0</v>
      </c>
      <c r="P1843" t="str">
        <f t="shared" si="393"/>
        <v/>
      </c>
      <c r="Q1843" t="str">
        <f t="shared" ca="1" si="389"/>
        <v/>
      </c>
      <c r="W1843">
        <v>17459</v>
      </c>
      <c r="Z1843" t="str">
        <f t="shared" si="382"/>
        <v/>
      </c>
    </row>
    <row r="1844" spans="1:26" x14ac:dyDescent="0.2">
      <c r="A1844" s="1"/>
      <c r="B1844" s="1"/>
      <c r="C1844" s="1"/>
      <c r="D1844" s="1"/>
      <c r="E1844" s="1" t="s">
        <v>877</v>
      </c>
      <c r="F1844" s="1" t="s">
        <v>70</v>
      </c>
      <c r="G1844" s="1" t="s">
        <v>4728</v>
      </c>
      <c r="H1844">
        <f t="shared" si="390"/>
        <v>14</v>
      </c>
      <c r="I1844">
        <f>IF(ISBLANK(A1844),I1843/1,LOOKUP(Sheet1!G1844,FIPS!A$3:A$55,FIPS!C$3:C$55))</f>
        <v>17</v>
      </c>
      <c r="J1844" t="b">
        <f t="shared" si="391"/>
        <v>0</v>
      </c>
      <c r="K1844" t="str">
        <f t="shared" si="383"/>
        <v/>
      </c>
      <c r="L1844" t="b">
        <f t="shared" si="392"/>
        <v>1</v>
      </c>
      <c r="M1844" t="str">
        <f t="shared" si="381"/>
        <v>Joliet</v>
      </c>
      <c r="N1844">
        <f t="shared" si="387"/>
        <v>99</v>
      </c>
      <c r="O1844" t="b">
        <f t="shared" si="388"/>
        <v>0</v>
      </c>
      <c r="P1844" t="str">
        <f t="shared" si="393"/>
        <v/>
      </c>
      <c r="Q1844" t="str">
        <f t="shared" ca="1" si="389"/>
        <v/>
      </c>
      <c r="W1844">
        <v>38570</v>
      </c>
      <c r="Z1844" t="str">
        <f t="shared" si="382"/>
        <v/>
      </c>
    </row>
    <row r="1845" spans="1:26" x14ac:dyDescent="0.2">
      <c r="A1845" s="1"/>
      <c r="B1845" s="1"/>
      <c r="C1845" s="1"/>
      <c r="D1845" s="1"/>
      <c r="E1845" s="1" t="s">
        <v>658</v>
      </c>
      <c r="F1845" s="1" t="s">
        <v>70</v>
      </c>
      <c r="G1845" s="1" t="s">
        <v>1662</v>
      </c>
      <c r="H1845">
        <f t="shared" si="390"/>
        <v>14</v>
      </c>
      <c r="I1845">
        <f>IF(ISBLANK(A1845),I1844/1,LOOKUP(Sheet1!G1845,FIPS!A$3:A$55,FIPS!C$3:C$55))</f>
        <v>17</v>
      </c>
      <c r="J1845" t="b">
        <f t="shared" si="391"/>
        <v>0</v>
      </c>
      <c r="K1845" t="str">
        <f t="shared" si="383"/>
        <v/>
      </c>
      <c r="L1845" t="b">
        <f t="shared" si="392"/>
        <v>1</v>
      </c>
      <c r="M1845" t="str">
        <f t="shared" si="381"/>
        <v>Naperville</v>
      </c>
      <c r="N1845">
        <f t="shared" si="387"/>
        <v>99</v>
      </c>
      <c r="O1845" t="b">
        <f t="shared" si="388"/>
        <v>0</v>
      </c>
      <c r="P1845" t="str">
        <f t="shared" si="393"/>
        <v/>
      </c>
      <c r="Q1845" t="str">
        <f t="shared" ca="1" si="389"/>
        <v/>
      </c>
      <c r="W1845">
        <v>51622</v>
      </c>
      <c r="Z1845" t="str">
        <f t="shared" si="382"/>
        <v/>
      </c>
    </row>
    <row r="1846" spans="1:26" x14ac:dyDescent="0.2">
      <c r="A1846" s="1"/>
      <c r="B1846" s="1"/>
      <c r="C1846" s="1"/>
      <c r="D1846" s="1"/>
      <c r="E1846" s="1" t="s">
        <v>534</v>
      </c>
      <c r="F1846" s="1" t="s">
        <v>6</v>
      </c>
      <c r="G1846" s="1" t="s">
        <v>1663</v>
      </c>
      <c r="H1846">
        <f t="shared" si="390"/>
        <v>14</v>
      </c>
      <c r="I1846">
        <f>IF(ISBLANK(A1846),I1845/1,LOOKUP(Sheet1!G1846,FIPS!A$3:A$55,FIPS!C$3:C$55))</f>
        <v>17</v>
      </c>
      <c r="J1846" t="b">
        <f t="shared" si="391"/>
        <v>0</v>
      </c>
      <c r="K1846" t="str">
        <f t="shared" si="383"/>
        <v/>
      </c>
      <c r="L1846" t="b">
        <f t="shared" si="392"/>
        <v>1</v>
      </c>
      <c r="M1846" t="str">
        <f t="shared" si="381"/>
        <v>Park Forest village</v>
      </c>
      <c r="N1846">
        <f t="shared" si="387"/>
        <v>99</v>
      </c>
      <c r="O1846" t="b">
        <f t="shared" si="388"/>
        <v>0</v>
      </c>
      <c r="P1846" t="str">
        <f t="shared" si="393"/>
        <v/>
      </c>
      <c r="Q1846" t="str">
        <f t="shared" ca="1" si="389"/>
        <v/>
      </c>
      <c r="W1846">
        <v>57732</v>
      </c>
      <c r="Z1846" t="str">
        <f t="shared" si="382"/>
        <v/>
      </c>
    </row>
    <row r="1847" spans="1:26" x14ac:dyDescent="0.2">
      <c r="A1847" s="1"/>
      <c r="B1847" s="1"/>
      <c r="C1847" s="1"/>
      <c r="D1847" s="1"/>
      <c r="E1847" s="1" t="s">
        <v>542</v>
      </c>
      <c r="F1847" s="1" t="s">
        <v>6</v>
      </c>
      <c r="G1847" s="1" t="s">
        <v>1664</v>
      </c>
      <c r="H1847">
        <f t="shared" si="390"/>
        <v>14</v>
      </c>
      <c r="I1847">
        <f>IF(ISBLANK(A1847),I1846/1,LOOKUP(Sheet1!G1847,FIPS!A$3:A$55,FIPS!C$3:C$55))</f>
        <v>17</v>
      </c>
      <c r="J1847" t="b">
        <f t="shared" si="391"/>
        <v>0</v>
      </c>
      <c r="K1847" t="str">
        <f t="shared" si="383"/>
        <v/>
      </c>
      <c r="L1847" t="b">
        <f t="shared" si="392"/>
        <v>1</v>
      </c>
      <c r="M1847" t="str">
        <f t="shared" si="381"/>
        <v>Romeovllle village</v>
      </c>
      <c r="N1847">
        <f t="shared" si="387"/>
        <v>99</v>
      </c>
      <c r="O1847" t="b">
        <f t="shared" si="388"/>
        <v>0</v>
      </c>
      <c r="P1847" t="str">
        <f t="shared" si="393"/>
        <v/>
      </c>
      <c r="Q1847" t="str">
        <f t="shared" ca="1" si="389"/>
        <v/>
      </c>
      <c r="W1847">
        <v>65442</v>
      </c>
      <c r="Z1847" t="str">
        <f t="shared" si="382"/>
        <v/>
      </c>
    </row>
    <row r="1848" spans="1:26" x14ac:dyDescent="0.2">
      <c r="A1848" s="1"/>
      <c r="B1848" s="1"/>
      <c r="C1848" s="1"/>
      <c r="D1848" s="1"/>
      <c r="E1848" s="1" t="s">
        <v>255</v>
      </c>
      <c r="F1848" s="1" t="s">
        <v>35</v>
      </c>
      <c r="G1848" s="1" t="s">
        <v>1665</v>
      </c>
      <c r="H1848">
        <f t="shared" si="390"/>
        <v>14</v>
      </c>
      <c r="I1848">
        <f>IF(ISBLANK(A1848),I1847/1,LOOKUP(Sheet1!G1848,FIPS!A$3:A$55,FIPS!C$3:C$55))</f>
        <v>17</v>
      </c>
      <c r="J1848" t="b">
        <f t="shared" si="391"/>
        <v>0</v>
      </c>
      <c r="K1848" t="str">
        <f t="shared" si="383"/>
        <v/>
      </c>
      <c r="L1848" t="b">
        <f t="shared" si="392"/>
        <v>1</v>
      </c>
      <c r="M1848" t="str">
        <f t="shared" si="381"/>
        <v>Tinley Park village</v>
      </c>
      <c r="N1848">
        <f t="shared" si="387"/>
        <v>99</v>
      </c>
      <c r="O1848" t="b">
        <f t="shared" si="388"/>
        <v>0</v>
      </c>
      <c r="P1848" t="str">
        <f t="shared" si="393"/>
        <v/>
      </c>
      <c r="Q1848" t="str">
        <f t="shared" ca="1" si="389"/>
        <v/>
      </c>
      <c r="W1848">
        <v>75484</v>
      </c>
      <c r="Z1848" t="str">
        <f t="shared" si="382"/>
        <v/>
      </c>
    </row>
    <row r="1849" spans="1:26" x14ac:dyDescent="0.2">
      <c r="A1849" s="1"/>
      <c r="B1849" s="1"/>
      <c r="C1849" s="1"/>
      <c r="D1849" s="1"/>
      <c r="E1849" s="1" t="s">
        <v>711</v>
      </c>
      <c r="F1849" s="1" t="s">
        <v>35</v>
      </c>
      <c r="G1849" s="1" t="s">
        <v>1666</v>
      </c>
      <c r="H1849">
        <f t="shared" si="390"/>
        <v>14</v>
      </c>
      <c r="I1849">
        <f>IF(ISBLANK(A1849),I1848/1,LOOKUP(Sheet1!G1849,FIPS!A$3:A$55,FIPS!C$3:C$55))</f>
        <v>17</v>
      </c>
      <c r="J1849" t="b">
        <f t="shared" si="391"/>
        <v>0</v>
      </c>
      <c r="K1849" t="str">
        <f t="shared" si="383"/>
        <v/>
      </c>
      <c r="L1849" t="b">
        <f t="shared" si="392"/>
        <v>1</v>
      </c>
      <c r="M1849" t="str">
        <f t="shared" si="381"/>
        <v>Woodridge village</v>
      </c>
      <c r="N1849">
        <f t="shared" si="387"/>
        <v>99</v>
      </c>
      <c r="O1849" t="b">
        <f t="shared" si="388"/>
        <v>0</v>
      </c>
      <c r="P1849" t="str">
        <f t="shared" si="393"/>
        <v/>
      </c>
      <c r="Q1849" t="str">
        <f t="shared" ca="1" si="389"/>
        <v/>
      </c>
      <c r="W1849">
        <v>83245</v>
      </c>
      <c r="Z1849" t="str">
        <f t="shared" si="382"/>
        <v/>
      </c>
    </row>
    <row r="1850" spans="1:26" x14ac:dyDescent="0.2">
      <c r="A1850" s="1"/>
      <c r="B1850" s="1"/>
      <c r="C1850" s="1"/>
      <c r="D1850" s="1"/>
      <c r="E1850" s="1" t="s">
        <v>8</v>
      </c>
      <c r="F1850" s="1" t="s">
        <v>9</v>
      </c>
      <c r="G1850" s="1" t="s">
        <v>993</v>
      </c>
      <c r="H1850">
        <f t="shared" si="390"/>
        <v>14</v>
      </c>
      <c r="I1850">
        <f>IF(ISBLANK(A1850),I1849/1,LOOKUP(Sheet1!G1850,FIPS!A$3:A$55,FIPS!C$3:C$55))</f>
        <v>17</v>
      </c>
      <c r="J1850" t="b">
        <f t="shared" si="391"/>
        <v>0</v>
      </c>
      <c r="K1850" t="str">
        <f t="shared" si="383"/>
        <v/>
      </c>
      <c r="L1850" t="b">
        <f t="shared" si="392"/>
        <v>0</v>
      </c>
      <c r="M1850" t="str">
        <f t="shared" si="381"/>
        <v/>
      </c>
      <c r="N1850">
        <f t="shared" si="387"/>
        <v>99</v>
      </c>
      <c r="O1850" t="b">
        <f t="shared" si="388"/>
        <v>1</v>
      </c>
      <c r="P1850">
        <f t="shared" si="393"/>
        <v>8</v>
      </c>
      <c r="Q1850" t="str">
        <f t="shared" ca="1" si="389"/>
        <v>017,040,084,116,132,146,159,175</v>
      </c>
      <c r="W1850">
        <v>99999</v>
      </c>
      <c r="Z1850" t="str">
        <f t="shared" si="382"/>
        <v/>
      </c>
    </row>
    <row r="1851" spans="1:26" x14ac:dyDescent="0.2">
      <c r="A1851" s="1"/>
      <c r="B1851" s="1" t="s">
        <v>361</v>
      </c>
      <c r="C1851" s="1" t="s">
        <v>17</v>
      </c>
      <c r="D1851" s="1" t="s">
        <v>18</v>
      </c>
      <c r="E1851" s="1"/>
      <c r="F1851" s="1"/>
      <c r="G1851" s="1" t="s">
        <v>1667</v>
      </c>
      <c r="H1851">
        <f t="shared" si="390"/>
        <v>14</v>
      </c>
      <c r="I1851">
        <f>IF(ISBLANK(A1851),I1850/1,LOOKUP(Sheet1!G1851,FIPS!A$3:A$55,FIPS!C$3:C$55))</f>
        <v>17</v>
      </c>
      <c r="J1851" t="b">
        <f t="shared" si="391"/>
        <v>1</v>
      </c>
      <c r="K1851" t="str">
        <f t="shared" si="383"/>
        <v>Williamson</v>
      </c>
      <c r="L1851" t="b">
        <f t="shared" si="392"/>
        <v>0</v>
      </c>
      <c r="M1851" t="str">
        <f t="shared" si="381"/>
        <v/>
      </c>
      <c r="N1851">
        <f t="shared" si="387"/>
        <v>100</v>
      </c>
      <c r="O1851" t="b">
        <f t="shared" si="388"/>
        <v>0</v>
      </c>
      <c r="P1851" t="str">
        <f t="shared" si="393"/>
        <v/>
      </c>
      <c r="Q1851" t="str">
        <f t="shared" ca="1" si="389"/>
        <v/>
      </c>
      <c r="T1851">
        <v>199</v>
      </c>
      <c r="U1851">
        <v>4</v>
      </c>
      <c r="V1851">
        <v>0</v>
      </c>
      <c r="Z1851" t="str">
        <f t="shared" si="382"/>
        <v/>
      </c>
    </row>
    <row r="1852" spans="1:26" x14ac:dyDescent="0.2">
      <c r="A1852" s="1"/>
      <c r="B1852" s="1"/>
      <c r="C1852" s="1"/>
      <c r="D1852" s="1"/>
      <c r="E1852" s="1" t="s">
        <v>68</v>
      </c>
      <c r="F1852" s="1" t="s">
        <v>6</v>
      </c>
      <c r="G1852" s="1" t="s">
        <v>1668</v>
      </c>
      <c r="H1852">
        <f t="shared" si="390"/>
        <v>14</v>
      </c>
      <c r="I1852">
        <f>IF(ISBLANK(A1852),I1851/1,LOOKUP(Sheet1!G1852,FIPS!A$3:A$55,FIPS!C$3:C$55))</f>
        <v>17</v>
      </c>
      <c r="J1852" t="b">
        <f t="shared" si="391"/>
        <v>0</v>
      </c>
      <c r="K1852" t="str">
        <f t="shared" si="383"/>
        <v/>
      </c>
      <c r="L1852" t="b">
        <f t="shared" si="392"/>
        <v>1</v>
      </c>
      <c r="M1852" t="str">
        <f t="shared" ref="M1852:M1915" si="394">IF(L1852,IF(ISERR(FIND(",",G1852)),TRIM(G1852),TRIM(LEFT(G1852,FIND(",",G1852)-1))),"")</f>
        <v>Herrin</v>
      </c>
      <c r="N1852">
        <f t="shared" si="387"/>
        <v>100</v>
      </c>
      <c r="O1852" t="b">
        <f t="shared" si="388"/>
        <v>0</v>
      </c>
      <c r="P1852" t="str">
        <f t="shared" si="393"/>
        <v/>
      </c>
      <c r="Q1852" t="str">
        <f t="shared" ca="1" si="389"/>
        <v/>
      </c>
      <c r="W1852">
        <v>34358</v>
      </c>
      <c r="Z1852" t="str">
        <f t="shared" si="382"/>
        <v/>
      </c>
    </row>
    <row r="1853" spans="1:26" x14ac:dyDescent="0.2">
      <c r="A1853" s="1"/>
      <c r="B1853" s="1"/>
      <c r="C1853" s="1"/>
      <c r="D1853" s="1"/>
      <c r="E1853" s="1" t="s">
        <v>514</v>
      </c>
      <c r="F1853" s="1" t="s">
        <v>6</v>
      </c>
      <c r="G1853" s="1" t="s">
        <v>144</v>
      </c>
      <c r="H1853">
        <f t="shared" si="390"/>
        <v>14</v>
      </c>
      <c r="I1853">
        <f>IF(ISBLANK(A1853),I1852/1,LOOKUP(Sheet1!G1853,FIPS!A$3:A$55,FIPS!C$3:C$55))</f>
        <v>17</v>
      </c>
      <c r="J1853" t="b">
        <f t="shared" si="391"/>
        <v>0</v>
      </c>
      <c r="K1853" t="str">
        <f t="shared" si="383"/>
        <v/>
      </c>
      <c r="L1853" t="b">
        <f t="shared" si="392"/>
        <v>1</v>
      </c>
      <c r="M1853" t="str">
        <f t="shared" si="394"/>
        <v>Marion</v>
      </c>
      <c r="N1853">
        <f t="shared" si="387"/>
        <v>100</v>
      </c>
      <c r="O1853" t="b">
        <f t="shared" si="388"/>
        <v>0</v>
      </c>
      <c r="P1853" t="str">
        <f t="shared" si="393"/>
        <v/>
      </c>
      <c r="Q1853" t="str">
        <f t="shared" ca="1" si="389"/>
        <v/>
      </c>
      <c r="W1853">
        <v>46916</v>
      </c>
      <c r="Z1853" t="str">
        <f t="shared" si="382"/>
        <v/>
      </c>
    </row>
    <row r="1854" spans="1:26" x14ac:dyDescent="0.2">
      <c r="A1854" s="1"/>
      <c r="B1854" s="1"/>
      <c r="C1854" s="1"/>
      <c r="D1854" s="1"/>
      <c r="E1854" s="1" t="s">
        <v>8</v>
      </c>
      <c r="F1854" s="1" t="s">
        <v>9</v>
      </c>
      <c r="G1854" s="1" t="s">
        <v>993</v>
      </c>
      <c r="H1854">
        <f t="shared" si="390"/>
        <v>14</v>
      </c>
      <c r="I1854">
        <f>IF(ISBLANK(A1854),I1853/1,LOOKUP(Sheet1!G1854,FIPS!A$3:A$55,FIPS!C$3:C$55))</f>
        <v>17</v>
      </c>
      <c r="J1854" t="b">
        <f t="shared" si="391"/>
        <v>0</v>
      </c>
      <c r="K1854" t="str">
        <f t="shared" si="383"/>
        <v/>
      </c>
      <c r="L1854" t="b">
        <f t="shared" si="392"/>
        <v>0</v>
      </c>
      <c r="M1854" t="str">
        <f t="shared" si="394"/>
        <v/>
      </c>
      <c r="N1854">
        <f t="shared" si="387"/>
        <v>100</v>
      </c>
      <c r="O1854" t="b">
        <f t="shared" si="388"/>
        <v>1</v>
      </c>
      <c r="P1854">
        <f t="shared" si="393"/>
        <v>2</v>
      </c>
      <c r="Q1854" t="str">
        <f t="shared" ca="1" si="389"/>
        <v>077,102</v>
      </c>
      <c r="W1854">
        <v>99999</v>
      </c>
      <c r="Z1854" t="str">
        <f t="shared" si="382"/>
        <v/>
      </c>
    </row>
    <row r="1855" spans="1:26" x14ac:dyDescent="0.2">
      <c r="A1855" s="1"/>
      <c r="B1855" s="1" t="s">
        <v>512</v>
      </c>
      <c r="C1855" s="1" t="s">
        <v>577</v>
      </c>
      <c r="D1855" s="1" t="s">
        <v>26</v>
      </c>
      <c r="E1855" s="1" t="s">
        <v>26</v>
      </c>
      <c r="F1855" s="1"/>
      <c r="G1855" s="1" t="s">
        <v>1669</v>
      </c>
      <c r="H1855">
        <f t="shared" si="390"/>
        <v>14</v>
      </c>
      <c r="I1855">
        <f>IF(ISBLANK(A1855),I1854/1,LOOKUP(Sheet1!G1855,FIPS!A$3:A$55,FIPS!C$3:C$55))</f>
        <v>17</v>
      </c>
      <c r="J1855" t="b">
        <f t="shared" si="391"/>
        <v>1</v>
      </c>
      <c r="K1855" t="str">
        <f t="shared" si="383"/>
        <v>w nnebago</v>
      </c>
      <c r="L1855" t="b">
        <f t="shared" si="392"/>
        <v>0</v>
      </c>
      <c r="M1855" t="str">
        <f t="shared" si="394"/>
        <v/>
      </c>
      <c r="N1855">
        <f t="shared" si="387"/>
        <v>101</v>
      </c>
      <c r="O1855" t="b">
        <f t="shared" si="388"/>
        <v>0</v>
      </c>
      <c r="P1855" t="str">
        <f t="shared" si="393"/>
        <v/>
      </c>
      <c r="Q1855" t="str">
        <f t="shared" ca="1" si="389"/>
        <v/>
      </c>
      <c r="T1855">
        <v>201</v>
      </c>
      <c r="U1855">
        <v>2</v>
      </c>
      <c r="V1855">
        <v>6880</v>
      </c>
      <c r="Z1855" t="str">
        <f t="shared" si="382"/>
        <v/>
      </c>
    </row>
    <row r="1856" spans="1:26" x14ac:dyDescent="0.2">
      <c r="A1856" s="1"/>
      <c r="B1856" s="1"/>
      <c r="C1856" s="1"/>
      <c r="D1856" s="1"/>
      <c r="E1856" s="1" t="s">
        <v>737</v>
      </c>
      <c r="F1856" s="1" t="s">
        <v>6</v>
      </c>
      <c r="G1856" s="1" t="s">
        <v>1670</v>
      </c>
      <c r="H1856">
        <f t="shared" si="390"/>
        <v>14</v>
      </c>
      <c r="I1856">
        <f>IF(ISBLANK(A1856),I1855/1,LOOKUP(Sheet1!G1856,FIPS!A$3:A$55,FIPS!C$3:C$55))</f>
        <v>17</v>
      </c>
      <c r="J1856" t="b">
        <f t="shared" si="391"/>
        <v>0</v>
      </c>
      <c r="K1856" t="str">
        <f t="shared" si="383"/>
        <v/>
      </c>
      <c r="L1856" t="b">
        <f t="shared" si="392"/>
        <v>1</v>
      </c>
      <c r="M1856" t="str">
        <f t="shared" si="394"/>
        <v>Loves Park</v>
      </c>
      <c r="N1856">
        <f t="shared" si="387"/>
        <v>101</v>
      </c>
      <c r="O1856" t="b">
        <f t="shared" si="388"/>
        <v>0</v>
      </c>
      <c r="P1856" t="str">
        <f t="shared" si="393"/>
        <v/>
      </c>
      <c r="Q1856" t="str">
        <f t="shared" ca="1" si="389"/>
        <v/>
      </c>
      <c r="W1856">
        <v>45031</v>
      </c>
      <c r="Z1856" t="str">
        <f t="shared" si="382"/>
        <v/>
      </c>
    </row>
    <row r="1857" spans="1:26" x14ac:dyDescent="0.2">
      <c r="A1857" s="1"/>
      <c r="B1857" s="1"/>
      <c r="C1857" s="1"/>
      <c r="D1857" s="1"/>
      <c r="E1857" s="1" t="s">
        <v>361</v>
      </c>
      <c r="F1857" s="1" t="s">
        <v>6</v>
      </c>
      <c r="G1857" s="1" t="s">
        <v>1671</v>
      </c>
      <c r="H1857">
        <f t="shared" si="390"/>
        <v>14</v>
      </c>
      <c r="I1857">
        <f>IF(ISBLANK(A1857),I1856/1,LOOKUP(Sheet1!G1857,FIPS!A$3:A$55,FIPS!C$3:C$55))</f>
        <v>17</v>
      </c>
      <c r="J1857" t="b">
        <f t="shared" si="391"/>
        <v>0</v>
      </c>
      <c r="K1857" t="str">
        <f t="shared" si="383"/>
        <v/>
      </c>
      <c r="L1857" t="b">
        <f t="shared" si="392"/>
        <v>1</v>
      </c>
      <c r="M1857" t="str">
        <f t="shared" si="394"/>
        <v>Machesney Park village</v>
      </c>
      <c r="N1857">
        <f t="shared" si="387"/>
        <v>101</v>
      </c>
      <c r="O1857" t="b">
        <f t="shared" si="388"/>
        <v>0</v>
      </c>
      <c r="P1857" t="str">
        <f t="shared" si="393"/>
        <v/>
      </c>
      <c r="Q1857" t="str">
        <f t="shared" ca="1" si="389"/>
        <v/>
      </c>
      <c r="W1857">
        <v>45726</v>
      </c>
      <c r="Z1857" t="str">
        <f t="shared" si="382"/>
        <v/>
      </c>
    </row>
    <row r="1858" spans="1:26" x14ac:dyDescent="0.2">
      <c r="A1858" s="1"/>
      <c r="B1858" s="1"/>
      <c r="C1858" s="1"/>
      <c r="D1858" s="1"/>
      <c r="E1858" s="1" t="s">
        <v>540</v>
      </c>
      <c r="F1858" s="1" t="s">
        <v>132</v>
      </c>
      <c r="G1858" s="1" t="s">
        <v>1672</v>
      </c>
      <c r="H1858">
        <f t="shared" si="390"/>
        <v>14</v>
      </c>
      <c r="I1858">
        <f>IF(ISBLANK(A1858),I1857/1,LOOKUP(Sheet1!G1858,FIPS!A$3:A$55,FIPS!C$3:C$55))</f>
        <v>17</v>
      </c>
      <c r="J1858" t="b">
        <f t="shared" si="391"/>
        <v>0</v>
      </c>
      <c r="K1858" t="str">
        <f t="shared" si="383"/>
        <v/>
      </c>
      <c r="L1858" t="b">
        <f t="shared" si="392"/>
        <v>1</v>
      </c>
      <c r="M1858" t="str">
        <f t="shared" si="394"/>
        <v>Rockford</v>
      </c>
      <c r="N1858">
        <f t="shared" si="387"/>
        <v>101</v>
      </c>
      <c r="O1858" t="b">
        <f t="shared" si="388"/>
        <v>0</v>
      </c>
      <c r="P1858" t="str">
        <f t="shared" si="393"/>
        <v/>
      </c>
      <c r="Q1858" t="str">
        <f t="shared" ca="1" si="389"/>
        <v/>
      </c>
      <c r="W1858">
        <v>65000</v>
      </c>
      <c r="Z1858" t="str">
        <f t="shared" ref="Z1858:Z1921" si="395">IF(J1858,IF(T1858&gt;0,"",FALSE),IF(T1858&gt;0,TRUE,""))</f>
        <v/>
      </c>
    </row>
    <row r="1859" spans="1:26" x14ac:dyDescent="0.2">
      <c r="A1859" s="1"/>
      <c r="B1859" s="1"/>
      <c r="C1859" s="1"/>
      <c r="D1859" s="1"/>
      <c r="E1859" s="1" t="s">
        <v>8</v>
      </c>
      <c r="F1859" s="1" t="s">
        <v>9</v>
      </c>
      <c r="G1859" s="1" t="s">
        <v>974</v>
      </c>
      <c r="H1859">
        <f t="shared" si="390"/>
        <v>14</v>
      </c>
      <c r="I1859">
        <f>IF(ISBLANK(A1859),I1858/1,LOOKUP(Sheet1!G1859,FIPS!A$3:A$55,FIPS!C$3:C$55))</f>
        <v>17</v>
      </c>
      <c r="J1859" t="b">
        <f t="shared" si="391"/>
        <v>0</v>
      </c>
      <c r="K1859" t="str">
        <f t="shared" ref="K1859:K1922" si="396">IF(J1859,TRIM(G1859),"")</f>
        <v/>
      </c>
      <c r="L1859" t="b">
        <f t="shared" si="392"/>
        <v>0</v>
      </c>
      <c r="M1859" t="str">
        <f t="shared" si="394"/>
        <v/>
      </c>
      <c r="N1859">
        <f t="shared" si="387"/>
        <v>101</v>
      </c>
      <c r="O1859" t="b">
        <f t="shared" si="388"/>
        <v>1</v>
      </c>
      <c r="P1859">
        <f t="shared" si="393"/>
        <v>3</v>
      </c>
      <c r="Q1859" t="str">
        <f t="shared" ca="1" si="389"/>
        <v>098,100,143</v>
      </c>
      <c r="W1859">
        <v>99999</v>
      </c>
      <c r="Z1859" t="str">
        <f t="shared" si="395"/>
        <v/>
      </c>
    </row>
    <row r="1860" spans="1:26" x14ac:dyDescent="0.2">
      <c r="A1860" s="1"/>
      <c r="B1860" s="1" t="s">
        <v>514</v>
      </c>
      <c r="C1860" s="1" t="s">
        <v>751</v>
      </c>
      <c r="D1860" s="1" t="s">
        <v>26</v>
      </c>
      <c r="E1860" s="1" t="s">
        <v>8</v>
      </c>
      <c r="F1860" s="1" t="s">
        <v>9</v>
      </c>
      <c r="G1860" s="1" t="s">
        <v>1673</v>
      </c>
      <c r="H1860">
        <f t="shared" si="390"/>
        <v>14</v>
      </c>
      <c r="I1860">
        <f>IF(ISBLANK(A1860),I1859/1,LOOKUP(Sheet1!G1860,FIPS!A$3:A$55,FIPS!C$3:C$55))</f>
        <v>17</v>
      </c>
      <c r="J1860" t="b">
        <f t="shared" si="391"/>
        <v>1</v>
      </c>
      <c r="K1860" t="str">
        <f t="shared" si="396"/>
        <v>Woodford</v>
      </c>
      <c r="L1860" t="b">
        <f t="shared" si="392"/>
        <v>0</v>
      </c>
      <c r="M1860" t="str">
        <f t="shared" si="394"/>
        <v/>
      </c>
      <c r="N1860">
        <f t="shared" si="387"/>
        <v>102</v>
      </c>
      <c r="O1860" t="b">
        <f t="shared" si="388"/>
        <v>0</v>
      </c>
      <c r="P1860" t="str">
        <f t="shared" si="393"/>
        <v/>
      </c>
      <c r="Q1860" t="str">
        <f t="shared" ca="1" si="389"/>
        <v/>
      </c>
      <c r="T1860">
        <v>203</v>
      </c>
      <c r="U1860">
        <v>5</v>
      </c>
      <c r="V1860">
        <v>6120</v>
      </c>
      <c r="Z1860" t="str">
        <f t="shared" si="395"/>
        <v/>
      </c>
    </row>
    <row r="1861" spans="1:26" x14ac:dyDescent="0.2">
      <c r="A1861" s="1" t="s">
        <v>1674</v>
      </c>
      <c r="B1861" s="1"/>
      <c r="C1861" s="1"/>
      <c r="D1861" s="1"/>
      <c r="E1861" s="1"/>
      <c r="F1861" s="1"/>
      <c r="G1861" s="1" t="s">
        <v>1675</v>
      </c>
      <c r="H1861" t="str">
        <f t="shared" si="390"/>
        <v>15</v>
      </c>
      <c r="I1861">
        <f>IF(ISBLANK(A1861),I1860/1,LOOKUP(Sheet1!G1861,FIPS!A$3:A$55,FIPS!C$3:C$55))</f>
        <v>18</v>
      </c>
      <c r="J1861" t="b">
        <f t="shared" si="391"/>
        <v>0</v>
      </c>
      <c r="K1861" t="str">
        <f t="shared" si="396"/>
        <v/>
      </c>
      <c r="L1861" t="b">
        <f t="shared" si="392"/>
        <v>0</v>
      </c>
      <c r="M1861" t="str">
        <f t="shared" si="394"/>
        <v/>
      </c>
      <c r="N1861" t="str">
        <f t="shared" si="387"/>
        <v/>
      </c>
      <c r="O1861" t="b">
        <f t="shared" si="388"/>
        <v>0</v>
      </c>
      <c r="P1861" t="str">
        <f t="shared" si="393"/>
        <v/>
      </c>
      <c r="Q1861" t="str">
        <f t="shared" ca="1" si="389"/>
        <v/>
      </c>
      <c r="S1861">
        <v>18</v>
      </c>
      <c r="Z1861" t="str">
        <f t="shared" si="395"/>
        <v/>
      </c>
    </row>
    <row r="1862" spans="1:26" x14ac:dyDescent="0.2">
      <c r="A1862" s="1"/>
      <c r="B1862" s="1" t="s">
        <v>2</v>
      </c>
      <c r="C1862" s="1" t="s">
        <v>514</v>
      </c>
      <c r="D1862" s="1" t="s">
        <v>26</v>
      </c>
      <c r="E1862" s="1" t="s">
        <v>8</v>
      </c>
      <c r="F1862" s="1" t="s">
        <v>9</v>
      </c>
      <c r="G1862" s="1" t="s">
        <v>943</v>
      </c>
      <c r="H1862">
        <f t="shared" si="390"/>
        <v>15</v>
      </c>
      <c r="I1862">
        <f>IF(ISBLANK(A1862),I1861/1,LOOKUP(Sheet1!G1862,FIPS!A$3:A$55,FIPS!C$3:C$55))</f>
        <v>18</v>
      </c>
      <c r="J1862" t="b">
        <f t="shared" si="391"/>
        <v>1</v>
      </c>
      <c r="K1862" t="str">
        <f t="shared" si="396"/>
        <v>Adams</v>
      </c>
      <c r="L1862" t="b">
        <f t="shared" si="392"/>
        <v>0</v>
      </c>
      <c r="M1862" t="str">
        <f t="shared" si="394"/>
        <v/>
      </c>
      <c r="N1862">
        <f t="shared" si="387"/>
        <v>1</v>
      </c>
      <c r="O1862" t="b">
        <f t="shared" si="388"/>
        <v>0</v>
      </c>
      <c r="P1862" t="str">
        <f t="shared" si="393"/>
        <v/>
      </c>
      <c r="Q1862" t="str">
        <f t="shared" ca="1" si="389"/>
        <v/>
      </c>
      <c r="T1862">
        <v>1</v>
      </c>
      <c r="U1862">
        <v>5</v>
      </c>
      <c r="V1862">
        <v>2760</v>
      </c>
      <c r="Z1862" t="str">
        <f t="shared" si="395"/>
        <v/>
      </c>
    </row>
    <row r="1863" spans="1:26" x14ac:dyDescent="0.2">
      <c r="A1863" s="1"/>
      <c r="B1863" s="1" t="s">
        <v>11</v>
      </c>
      <c r="C1863" s="1" t="s">
        <v>514</v>
      </c>
      <c r="D1863" s="1" t="s">
        <v>26</v>
      </c>
      <c r="E1863" s="1"/>
      <c r="F1863" s="1"/>
      <c r="G1863" s="1" t="s">
        <v>1676</v>
      </c>
      <c r="H1863">
        <f t="shared" si="390"/>
        <v>15</v>
      </c>
      <c r="I1863">
        <f>IF(ISBLANK(A1863),I1862/1,LOOKUP(Sheet1!G1863,FIPS!A$3:A$55,FIPS!C$3:C$55))</f>
        <v>18</v>
      </c>
      <c r="J1863" t="b">
        <f t="shared" si="391"/>
        <v>1</v>
      </c>
      <c r="K1863" t="str">
        <f t="shared" si="396"/>
        <v>Allen</v>
      </c>
      <c r="L1863" t="b">
        <f t="shared" si="392"/>
        <v>0</v>
      </c>
      <c r="M1863" t="str">
        <f t="shared" si="394"/>
        <v/>
      </c>
      <c r="N1863">
        <f t="shared" si="387"/>
        <v>2</v>
      </c>
      <c r="O1863" t="b">
        <f t="shared" si="388"/>
        <v>0</v>
      </c>
      <c r="P1863" t="str">
        <f t="shared" si="393"/>
        <v/>
      </c>
      <c r="Q1863" t="str">
        <f t="shared" ca="1" si="389"/>
        <v/>
      </c>
      <c r="T1863">
        <v>3</v>
      </c>
      <c r="U1863">
        <v>2</v>
      </c>
      <c r="V1863">
        <v>2760</v>
      </c>
      <c r="Z1863" t="str">
        <f t="shared" si="395"/>
        <v/>
      </c>
    </row>
    <row r="1864" spans="1:26" x14ac:dyDescent="0.2">
      <c r="A1864" s="1"/>
      <c r="B1864" s="1"/>
      <c r="C1864" s="1"/>
      <c r="D1864" s="1"/>
      <c r="E1864" s="1" t="s">
        <v>107</v>
      </c>
      <c r="F1864" s="1" t="s">
        <v>132</v>
      </c>
      <c r="G1864" s="1" t="s">
        <v>1677</v>
      </c>
      <c r="H1864">
        <f t="shared" si="390"/>
        <v>15</v>
      </c>
      <c r="I1864">
        <f>IF(ISBLANK(A1864),I1863/1,LOOKUP(Sheet1!G1864,FIPS!A$3:A$55,FIPS!C$3:C$55))</f>
        <v>18</v>
      </c>
      <c r="J1864" t="b">
        <f t="shared" si="391"/>
        <v>0</v>
      </c>
      <c r="K1864" t="str">
        <f t="shared" si="396"/>
        <v/>
      </c>
      <c r="L1864" t="b">
        <f t="shared" si="392"/>
        <v>1</v>
      </c>
      <c r="M1864" t="str">
        <f t="shared" si="394"/>
        <v>Fort Wayne</v>
      </c>
      <c r="N1864">
        <f t="shared" si="387"/>
        <v>2</v>
      </c>
      <c r="O1864" t="b">
        <f t="shared" si="388"/>
        <v>0</v>
      </c>
      <c r="P1864" t="str">
        <f t="shared" si="393"/>
        <v/>
      </c>
      <c r="Q1864" t="str">
        <f t="shared" ca="1" si="389"/>
        <v/>
      </c>
      <c r="W1864">
        <v>25000</v>
      </c>
      <c r="Z1864" t="str">
        <f t="shared" si="395"/>
        <v/>
      </c>
    </row>
    <row r="1865" spans="1:26" x14ac:dyDescent="0.2">
      <c r="A1865" s="1"/>
      <c r="B1865" s="1"/>
      <c r="C1865" s="1"/>
      <c r="D1865" s="1"/>
      <c r="E1865" s="1" t="s">
        <v>143</v>
      </c>
      <c r="F1865" s="1" t="s">
        <v>6</v>
      </c>
      <c r="G1865" s="1" t="s">
        <v>1058</v>
      </c>
      <c r="H1865">
        <f t="shared" si="390"/>
        <v>15</v>
      </c>
      <c r="I1865">
        <f>IF(ISBLANK(A1865),I1864/1,LOOKUP(Sheet1!G1865,FIPS!A$3:A$55,FIPS!C$3:C$55))</f>
        <v>18</v>
      </c>
      <c r="J1865" t="b">
        <f t="shared" si="391"/>
        <v>0</v>
      </c>
      <c r="K1865" t="str">
        <f t="shared" si="396"/>
        <v/>
      </c>
      <c r="L1865" t="b">
        <f t="shared" si="392"/>
        <v>1</v>
      </c>
      <c r="M1865" t="str">
        <f t="shared" si="394"/>
        <v>New Haven</v>
      </c>
      <c r="N1865">
        <f t="shared" si="387"/>
        <v>2</v>
      </c>
      <c r="O1865" t="b">
        <f t="shared" si="388"/>
        <v>0</v>
      </c>
      <c r="P1865" t="str">
        <f t="shared" si="393"/>
        <v/>
      </c>
      <c r="Q1865" t="str">
        <f t="shared" ca="1" si="389"/>
        <v/>
      </c>
      <c r="W1865">
        <v>52992</v>
      </c>
      <c r="Z1865" t="str">
        <f t="shared" si="395"/>
        <v/>
      </c>
    </row>
    <row r="1866" spans="1:26" x14ac:dyDescent="0.2">
      <c r="A1866" s="1"/>
      <c r="B1866" s="1"/>
      <c r="C1866" s="1"/>
      <c r="D1866" s="1"/>
      <c r="E1866" s="1" t="s">
        <v>8</v>
      </c>
      <c r="F1866" s="1" t="s">
        <v>9</v>
      </c>
      <c r="G1866" s="1" t="s">
        <v>1082</v>
      </c>
      <c r="H1866">
        <f t="shared" si="390"/>
        <v>15</v>
      </c>
      <c r="I1866">
        <f>IF(ISBLANK(A1866),I1865/1,LOOKUP(Sheet1!G1866,FIPS!A$3:A$55,FIPS!C$3:C$55))</f>
        <v>18</v>
      </c>
      <c r="J1866" t="b">
        <f t="shared" si="391"/>
        <v>0</v>
      </c>
      <c r="K1866" t="str">
        <f t="shared" si="396"/>
        <v/>
      </c>
      <c r="L1866" t="b">
        <f t="shared" si="392"/>
        <v>0</v>
      </c>
      <c r="M1866" t="str">
        <f t="shared" si="394"/>
        <v/>
      </c>
      <c r="N1866">
        <f t="shared" si="387"/>
        <v>2</v>
      </c>
      <c r="O1866" t="b">
        <f t="shared" si="388"/>
        <v>1</v>
      </c>
      <c r="P1866">
        <v>2</v>
      </c>
      <c r="Q1866" t="str">
        <f t="shared" ca="1" si="389"/>
        <v>015,047</v>
      </c>
      <c r="W1866">
        <v>99999</v>
      </c>
      <c r="Z1866" t="str">
        <f t="shared" si="395"/>
        <v/>
      </c>
    </row>
    <row r="1867" spans="1:26" x14ac:dyDescent="0.2">
      <c r="A1867" s="1"/>
      <c r="B1867" s="1" t="s">
        <v>16</v>
      </c>
      <c r="C1867" s="1" t="s">
        <v>17</v>
      </c>
      <c r="D1867" s="1" t="s">
        <v>18</v>
      </c>
      <c r="E1867" s="1"/>
      <c r="F1867" s="1"/>
      <c r="G1867" s="1" t="s">
        <v>1678</v>
      </c>
      <c r="H1867">
        <f t="shared" si="390"/>
        <v>15</v>
      </c>
      <c r="I1867">
        <f>IF(ISBLANK(A1867),I1866/1,LOOKUP(Sheet1!G1867,FIPS!A$3:A$55,FIPS!C$3:C$55))</f>
        <v>18</v>
      </c>
      <c r="J1867" t="b">
        <f t="shared" si="391"/>
        <v>1</v>
      </c>
      <c r="K1867" t="str">
        <f t="shared" si="396"/>
        <v>Bartholomew</v>
      </c>
      <c r="L1867" t="b">
        <f t="shared" si="392"/>
        <v>0</v>
      </c>
      <c r="M1867" t="str">
        <f t="shared" si="394"/>
        <v/>
      </c>
      <c r="N1867">
        <f t="shared" si="387"/>
        <v>3</v>
      </c>
      <c r="O1867" t="b">
        <f t="shared" si="388"/>
        <v>0</v>
      </c>
      <c r="P1867" t="str">
        <f t="shared" si="393"/>
        <v/>
      </c>
      <c r="Q1867" t="str">
        <f t="shared" ca="1" si="389"/>
        <v/>
      </c>
      <c r="T1867">
        <v>5</v>
      </c>
      <c r="U1867">
        <v>4</v>
      </c>
      <c r="V1867">
        <v>0</v>
      </c>
      <c r="Z1867" t="str">
        <f t="shared" si="395"/>
        <v/>
      </c>
    </row>
    <row r="1868" spans="1:26" x14ac:dyDescent="0.2">
      <c r="A1868" s="1"/>
      <c r="B1868" s="1"/>
      <c r="C1868" s="1"/>
      <c r="D1868" s="1"/>
      <c r="E1868" s="1" t="s">
        <v>30</v>
      </c>
      <c r="F1868" s="1" t="s">
        <v>35</v>
      </c>
      <c r="G1868" s="1" t="s">
        <v>1324</v>
      </c>
      <c r="H1868">
        <f t="shared" si="390"/>
        <v>15</v>
      </c>
      <c r="I1868">
        <f>IF(ISBLANK(A1868),I1867/1,LOOKUP(Sheet1!G1868,FIPS!A$3:A$55,FIPS!C$3:C$55))</f>
        <v>18</v>
      </c>
      <c r="J1868" t="b">
        <f t="shared" si="391"/>
        <v>0</v>
      </c>
      <c r="K1868" t="str">
        <f t="shared" si="396"/>
        <v/>
      </c>
      <c r="L1868" t="b">
        <f t="shared" si="392"/>
        <v>1</v>
      </c>
      <c r="M1868" t="str">
        <f t="shared" si="394"/>
        <v>Columbus</v>
      </c>
      <c r="N1868">
        <f t="shared" si="387"/>
        <v>3</v>
      </c>
      <c r="O1868" t="b">
        <f t="shared" si="388"/>
        <v>0</v>
      </c>
      <c r="P1868" t="str">
        <f t="shared" si="393"/>
        <v/>
      </c>
      <c r="Q1868" t="str">
        <f t="shared" ca="1" si="389"/>
        <v/>
      </c>
      <c r="W1868">
        <v>14734</v>
      </c>
      <c r="Z1868" t="str">
        <f t="shared" si="395"/>
        <v/>
      </c>
    </row>
    <row r="1869" spans="1:26" x14ac:dyDescent="0.2">
      <c r="A1869" s="1"/>
      <c r="B1869" s="1"/>
      <c r="C1869" s="1"/>
      <c r="D1869" s="1"/>
      <c r="E1869" s="1" t="s">
        <v>8</v>
      </c>
      <c r="F1869" s="1" t="s">
        <v>9</v>
      </c>
      <c r="G1869" s="1" t="s">
        <v>1679</v>
      </c>
      <c r="H1869">
        <f t="shared" si="390"/>
        <v>15</v>
      </c>
      <c r="I1869">
        <f>IF(ISBLANK(A1869),I1868/1,LOOKUP(Sheet1!G1869,FIPS!A$3:A$55,FIPS!C$3:C$55))</f>
        <v>18</v>
      </c>
      <c r="J1869" t="b">
        <f t="shared" si="391"/>
        <v>0</v>
      </c>
      <c r="K1869" t="str">
        <f t="shared" si="396"/>
        <v/>
      </c>
      <c r="L1869" t="b">
        <f t="shared" si="392"/>
        <v>0</v>
      </c>
      <c r="M1869" t="str">
        <f t="shared" si="394"/>
        <v/>
      </c>
      <c r="N1869">
        <f t="shared" si="387"/>
        <v>3</v>
      </c>
      <c r="O1869" t="b">
        <f t="shared" si="388"/>
        <v>1</v>
      </c>
      <c r="P1869">
        <v>1</v>
      </c>
      <c r="Q1869" t="str">
        <f t="shared" ca="1" si="389"/>
        <v>007</v>
      </c>
      <c r="W1869">
        <v>99999</v>
      </c>
      <c r="Z1869" t="str">
        <f t="shared" si="395"/>
        <v/>
      </c>
    </row>
    <row r="1870" spans="1:26" x14ac:dyDescent="0.2">
      <c r="A1870" s="1"/>
      <c r="B1870" s="1" t="s">
        <v>22</v>
      </c>
      <c r="C1870" s="1" t="s">
        <v>17</v>
      </c>
      <c r="D1870" s="1" t="s">
        <v>18</v>
      </c>
      <c r="E1870" s="1" t="s">
        <v>8</v>
      </c>
      <c r="F1870" s="1" t="s">
        <v>9</v>
      </c>
      <c r="G1870" s="1" t="s">
        <v>279</v>
      </c>
      <c r="H1870">
        <f t="shared" si="390"/>
        <v>15</v>
      </c>
      <c r="I1870">
        <f>IF(ISBLANK(A1870),I1869/1,LOOKUP(Sheet1!G1870,FIPS!A$3:A$55,FIPS!C$3:C$55))</f>
        <v>18</v>
      </c>
      <c r="J1870" t="b">
        <f t="shared" si="391"/>
        <v>1</v>
      </c>
      <c r="K1870" t="str">
        <f t="shared" si="396"/>
        <v>Benton</v>
      </c>
      <c r="L1870" t="b">
        <f t="shared" si="392"/>
        <v>0</v>
      </c>
      <c r="M1870" t="str">
        <f t="shared" si="394"/>
        <v/>
      </c>
      <c r="N1870">
        <f t="shared" si="387"/>
        <v>4</v>
      </c>
      <c r="O1870" t="b">
        <f t="shared" si="388"/>
        <v>0</v>
      </c>
      <c r="P1870" t="str">
        <f t="shared" si="393"/>
        <v/>
      </c>
      <c r="Q1870" t="str">
        <f t="shared" ca="1" si="389"/>
        <v/>
      </c>
      <c r="T1870">
        <v>7</v>
      </c>
      <c r="U1870">
        <v>6</v>
      </c>
      <c r="V1870">
        <v>0</v>
      </c>
      <c r="Z1870" t="str">
        <f t="shared" si="395"/>
        <v/>
      </c>
    </row>
    <row r="1871" spans="1:26" x14ac:dyDescent="0.2">
      <c r="A1871" s="1"/>
      <c r="B1871" s="1" t="s">
        <v>24</v>
      </c>
      <c r="C1871" s="1" t="s">
        <v>17</v>
      </c>
      <c r="D1871" s="1" t="s">
        <v>18</v>
      </c>
      <c r="E1871" s="1" t="s">
        <v>8</v>
      </c>
      <c r="F1871" s="1" t="s">
        <v>9</v>
      </c>
      <c r="G1871" s="1" t="s">
        <v>1680</v>
      </c>
      <c r="H1871">
        <f t="shared" si="390"/>
        <v>15</v>
      </c>
      <c r="I1871">
        <f>IF(ISBLANK(A1871),I1870/1,LOOKUP(Sheet1!G1871,FIPS!A$3:A$55,FIPS!C$3:C$55))</f>
        <v>18</v>
      </c>
      <c r="J1871" t="b">
        <f t="shared" si="391"/>
        <v>1</v>
      </c>
      <c r="K1871" t="str">
        <f t="shared" si="396"/>
        <v>Blackford</v>
      </c>
      <c r="L1871" t="b">
        <f t="shared" si="392"/>
        <v>0</v>
      </c>
      <c r="M1871" t="str">
        <f t="shared" si="394"/>
        <v/>
      </c>
      <c r="N1871">
        <f t="shared" ref="N1871:N1934" si="397">IF(ISBLANK(A1871),IF(ISBLANK(B1871),N1870,B1871/1),"")</f>
        <v>5</v>
      </c>
      <c r="O1871" t="b">
        <f t="shared" ref="O1871:O1934" si="398">AND(ISNUMBER(N1871),E1871="999",NOT(J1871))</f>
        <v>0</v>
      </c>
      <c r="P1871" t="str">
        <f t="shared" ref="P1871:P1934" si="399">IF(O1871,17-MATCH(N1871-1,N1853:N1870),"")</f>
        <v/>
      </c>
      <c r="Q1871" t="str">
        <f t="shared" ref="Q1871:Q1934" ca="1" si="400">IF(O1871,_xlfn.TEXTJOIN(",",TRUE,INDIRECT(_xlfn.CONCAT("E",(ROW()-P1871),":E",(ROW()-1)),TRUE)),"")</f>
        <v/>
      </c>
      <c r="T1871">
        <v>9</v>
      </c>
      <c r="U1871">
        <v>6</v>
      </c>
      <c r="V1871">
        <v>0</v>
      </c>
      <c r="Z1871" t="str">
        <f t="shared" si="395"/>
        <v/>
      </c>
    </row>
    <row r="1872" spans="1:26" x14ac:dyDescent="0.2">
      <c r="A1872" s="1"/>
      <c r="B1872" s="1" t="s">
        <v>28</v>
      </c>
      <c r="C1872" s="1" t="s">
        <v>611</v>
      </c>
      <c r="D1872" s="1" t="s">
        <v>26</v>
      </c>
      <c r="E1872" s="1"/>
      <c r="F1872" s="1"/>
      <c r="G1872" s="1" t="s">
        <v>283</v>
      </c>
      <c r="H1872">
        <f t="shared" ref="H1872:H1935" si="401">IF(ISBLANK(A1872),H1871/1,A1872)</f>
        <v>15</v>
      </c>
      <c r="I1872">
        <f>IF(ISBLANK(A1872),I1871/1,LOOKUP(Sheet1!G1872,FIPS!A$3:A$55,FIPS!C$3:C$55))</f>
        <v>18</v>
      </c>
      <c r="J1872" t="b">
        <f t="shared" si="391"/>
        <v>1</v>
      </c>
      <c r="K1872" t="str">
        <f t="shared" si="396"/>
        <v>Boone</v>
      </c>
      <c r="L1872" t="b">
        <f t="shared" si="392"/>
        <v>0</v>
      </c>
      <c r="M1872" t="str">
        <f t="shared" si="394"/>
        <v/>
      </c>
      <c r="N1872">
        <f t="shared" si="397"/>
        <v>6</v>
      </c>
      <c r="O1872" t="b">
        <f t="shared" si="398"/>
        <v>0</v>
      </c>
      <c r="P1872" t="str">
        <f t="shared" si="399"/>
        <v/>
      </c>
      <c r="Q1872" t="str">
        <f t="shared" ca="1" si="400"/>
        <v/>
      </c>
      <c r="T1872">
        <v>11</v>
      </c>
      <c r="U1872">
        <v>5</v>
      </c>
      <c r="V1872">
        <v>3480</v>
      </c>
      <c r="Z1872" t="str">
        <f t="shared" si="395"/>
        <v/>
      </c>
    </row>
    <row r="1873" spans="1:26" x14ac:dyDescent="0.2">
      <c r="A1873" s="1"/>
      <c r="B1873" s="1"/>
      <c r="C1873" s="1"/>
      <c r="D1873" s="1"/>
      <c r="E1873" s="1" t="s">
        <v>5</v>
      </c>
      <c r="F1873" s="1" t="s">
        <v>6</v>
      </c>
      <c r="G1873" s="1" t="s">
        <v>1681</v>
      </c>
      <c r="H1873">
        <f t="shared" si="401"/>
        <v>15</v>
      </c>
      <c r="I1873">
        <f>IF(ISBLANK(A1873),I1872/1,LOOKUP(Sheet1!G1873,FIPS!A$3:A$55,FIPS!C$3:C$55))</f>
        <v>18</v>
      </c>
      <c r="J1873" t="b">
        <f t="shared" si="391"/>
        <v>0</v>
      </c>
      <c r="K1873" t="str">
        <f t="shared" si="396"/>
        <v/>
      </c>
      <c r="L1873" t="b">
        <f t="shared" si="392"/>
        <v>1</v>
      </c>
      <c r="M1873" t="str">
        <f t="shared" si="394"/>
        <v>Lebanon</v>
      </c>
      <c r="N1873">
        <f t="shared" si="397"/>
        <v>6</v>
      </c>
      <c r="O1873" t="b">
        <f t="shared" si="398"/>
        <v>0</v>
      </c>
      <c r="P1873" t="str">
        <f t="shared" si="399"/>
        <v/>
      </c>
      <c r="Q1873" t="str">
        <f t="shared" ca="1" si="400"/>
        <v/>
      </c>
      <c r="W1873">
        <v>42624</v>
      </c>
      <c r="Z1873" t="str">
        <f t="shared" si="395"/>
        <v/>
      </c>
    </row>
    <row r="1874" spans="1:26" x14ac:dyDescent="0.2">
      <c r="A1874" s="1"/>
      <c r="B1874" s="1"/>
      <c r="C1874" s="1"/>
      <c r="D1874" s="1"/>
      <c r="E1874" s="1" t="s">
        <v>8</v>
      </c>
      <c r="F1874" s="1" t="s">
        <v>9</v>
      </c>
      <c r="G1874" s="1" t="s">
        <v>1082</v>
      </c>
      <c r="H1874">
        <f t="shared" si="401"/>
        <v>15</v>
      </c>
      <c r="I1874">
        <f>IF(ISBLANK(A1874),I1873/1,LOOKUP(Sheet1!G1874,FIPS!A$3:A$55,FIPS!C$3:C$55))</f>
        <v>18</v>
      </c>
      <c r="J1874" t="b">
        <f t="shared" si="391"/>
        <v>0</v>
      </c>
      <c r="K1874" t="str">
        <f t="shared" si="396"/>
        <v/>
      </c>
      <c r="L1874" t="b">
        <f t="shared" si="392"/>
        <v>0</v>
      </c>
      <c r="M1874" t="str">
        <f t="shared" si="394"/>
        <v/>
      </c>
      <c r="N1874">
        <f t="shared" si="397"/>
        <v>6</v>
      </c>
      <c r="O1874" t="b">
        <f t="shared" si="398"/>
        <v>1</v>
      </c>
      <c r="P1874">
        <f t="shared" si="399"/>
        <v>1</v>
      </c>
      <c r="Q1874" t="str">
        <f t="shared" ca="1" si="400"/>
        <v>035</v>
      </c>
      <c r="W1874">
        <v>99999</v>
      </c>
      <c r="Z1874" t="str">
        <f t="shared" si="395"/>
        <v/>
      </c>
    </row>
    <row r="1875" spans="1:26" x14ac:dyDescent="0.2">
      <c r="A1875" s="1"/>
      <c r="B1875" s="1" t="s">
        <v>30</v>
      </c>
      <c r="C1875" s="1" t="s">
        <v>17</v>
      </c>
      <c r="D1875" s="1" t="s">
        <v>18</v>
      </c>
      <c r="E1875" s="1" t="s">
        <v>8</v>
      </c>
      <c r="F1875" s="1" t="s">
        <v>9</v>
      </c>
      <c r="G1875" s="1" t="s">
        <v>1440</v>
      </c>
      <c r="H1875">
        <f t="shared" si="401"/>
        <v>15</v>
      </c>
      <c r="I1875">
        <f>IF(ISBLANK(A1875),I1874/1,LOOKUP(Sheet1!G1875,FIPS!A$3:A$55,FIPS!C$3:C$55))</f>
        <v>18</v>
      </c>
      <c r="J1875" t="b">
        <f t="shared" ref="J1875:J1938" si="402">NOT(ISBLANK(B1875))</f>
        <v>1</v>
      </c>
      <c r="K1875" t="str">
        <f t="shared" si="396"/>
        <v>Brown</v>
      </c>
      <c r="L1875" t="b">
        <f t="shared" ref="L1875:L1938" si="403">IF(NOT(J1875),AND(NOT(ISBLANK(E1875)),E1875&lt;&gt;"999"),FALSE())</f>
        <v>0</v>
      </c>
      <c r="M1875" t="str">
        <f t="shared" si="394"/>
        <v/>
      </c>
      <c r="N1875">
        <f t="shared" si="397"/>
        <v>7</v>
      </c>
      <c r="O1875" t="b">
        <f t="shared" si="398"/>
        <v>0</v>
      </c>
      <c r="P1875" t="str">
        <f t="shared" si="399"/>
        <v/>
      </c>
      <c r="Q1875" t="str">
        <f t="shared" ca="1" si="400"/>
        <v/>
      </c>
      <c r="T1875">
        <v>13</v>
      </c>
      <c r="U1875">
        <v>6</v>
      </c>
      <c r="V1875">
        <v>0</v>
      </c>
      <c r="Z1875" t="str">
        <f t="shared" si="395"/>
        <v/>
      </c>
    </row>
    <row r="1876" spans="1:26" x14ac:dyDescent="0.2">
      <c r="A1876" s="1"/>
      <c r="B1876" s="1" t="s">
        <v>32</v>
      </c>
      <c r="C1876" s="1" t="s">
        <v>17</v>
      </c>
      <c r="D1876" s="1" t="s">
        <v>18</v>
      </c>
      <c r="E1876" s="1" t="s">
        <v>8</v>
      </c>
      <c r="F1876" s="1" t="s">
        <v>9</v>
      </c>
      <c r="G1876" s="1" t="s">
        <v>1682</v>
      </c>
      <c r="H1876">
        <f t="shared" si="401"/>
        <v>15</v>
      </c>
      <c r="I1876">
        <f>IF(ISBLANK(A1876),I1875/1,LOOKUP(Sheet1!G1876,FIPS!A$3:A$55,FIPS!C$3:C$55))</f>
        <v>18</v>
      </c>
      <c r="J1876" t="b">
        <f t="shared" si="402"/>
        <v>1</v>
      </c>
      <c r="K1876" t="str">
        <f t="shared" si="396"/>
        <v>Carrel 1</v>
      </c>
      <c r="L1876" t="b">
        <f t="shared" si="403"/>
        <v>0</v>
      </c>
      <c r="M1876" t="str">
        <f t="shared" si="394"/>
        <v/>
      </c>
      <c r="N1876">
        <f t="shared" si="397"/>
        <v>8</v>
      </c>
      <c r="O1876" t="b">
        <f t="shared" si="398"/>
        <v>0</v>
      </c>
      <c r="P1876" t="str">
        <f t="shared" si="399"/>
        <v/>
      </c>
      <c r="Q1876" t="str">
        <f t="shared" ca="1" si="400"/>
        <v/>
      </c>
      <c r="T1876">
        <v>15</v>
      </c>
      <c r="U1876">
        <v>6</v>
      </c>
      <c r="V1876">
        <v>0</v>
      </c>
      <c r="Z1876" t="str">
        <f t="shared" si="395"/>
        <v/>
      </c>
    </row>
    <row r="1877" spans="1:26" x14ac:dyDescent="0.2">
      <c r="A1877" s="1"/>
      <c r="B1877" s="1" t="s">
        <v>39</v>
      </c>
      <c r="C1877" s="1" t="s">
        <v>17</v>
      </c>
      <c r="D1877" s="1" t="s">
        <v>18</v>
      </c>
      <c r="E1877" s="1"/>
      <c r="F1877" s="1"/>
      <c r="G1877" s="1" t="s">
        <v>1443</v>
      </c>
      <c r="H1877">
        <f t="shared" si="401"/>
        <v>15</v>
      </c>
      <c r="I1877">
        <f>IF(ISBLANK(A1877),I1876/1,LOOKUP(Sheet1!G1877,FIPS!A$3:A$55,FIPS!C$3:C$55))</f>
        <v>18</v>
      </c>
      <c r="J1877" t="b">
        <f t="shared" si="402"/>
        <v>1</v>
      </c>
      <c r="K1877" t="str">
        <f t="shared" si="396"/>
        <v>Cass</v>
      </c>
      <c r="L1877" t="b">
        <f t="shared" si="403"/>
        <v>0</v>
      </c>
      <c r="M1877" t="str">
        <f t="shared" si="394"/>
        <v/>
      </c>
      <c r="N1877">
        <f t="shared" si="397"/>
        <v>9</v>
      </c>
      <c r="O1877" t="b">
        <f t="shared" si="398"/>
        <v>0</v>
      </c>
      <c r="P1877" t="str">
        <f t="shared" si="399"/>
        <v/>
      </c>
      <c r="Q1877" t="str">
        <f t="shared" ca="1" si="400"/>
        <v/>
      </c>
      <c r="T1877">
        <v>17</v>
      </c>
      <c r="U1877">
        <v>5</v>
      </c>
      <c r="V1877">
        <v>0</v>
      </c>
      <c r="Z1877" t="str">
        <f t="shared" si="395"/>
        <v/>
      </c>
    </row>
    <row r="1878" spans="1:26" x14ac:dyDescent="0.2">
      <c r="A1878" s="1"/>
      <c r="B1878" s="1"/>
      <c r="C1878" s="1"/>
      <c r="D1878" s="1"/>
      <c r="E1878" s="1" t="s">
        <v>99</v>
      </c>
      <c r="F1878" s="1" t="s">
        <v>6</v>
      </c>
      <c r="G1878" s="1" t="s">
        <v>1683</v>
      </c>
      <c r="H1878">
        <f t="shared" si="401"/>
        <v>15</v>
      </c>
      <c r="I1878">
        <f>IF(ISBLANK(A1878),I1877/1,LOOKUP(Sheet1!G1878,FIPS!A$3:A$55,FIPS!C$3:C$55))</f>
        <v>18</v>
      </c>
      <c r="J1878" t="b">
        <f t="shared" si="402"/>
        <v>0</v>
      </c>
      <c r="K1878" t="str">
        <f t="shared" si="396"/>
        <v/>
      </c>
      <c r="L1878" t="b">
        <f t="shared" si="403"/>
        <v>1</v>
      </c>
      <c r="M1878" t="str">
        <f t="shared" si="394"/>
        <v>Logansport</v>
      </c>
      <c r="N1878">
        <f t="shared" si="397"/>
        <v>9</v>
      </c>
      <c r="O1878" t="b">
        <f t="shared" si="398"/>
        <v>0</v>
      </c>
      <c r="P1878" t="str">
        <f t="shared" si="399"/>
        <v/>
      </c>
      <c r="Q1878" t="str">
        <f t="shared" ca="1" si="400"/>
        <v/>
      </c>
      <c r="W1878">
        <v>44658</v>
      </c>
      <c r="Z1878" t="str">
        <f t="shared" si="395"/>
        <v/>
      </c>
    </row>
    <row r="1879" spans="1:26" x14ac:dyDescent="0.2">
      <c r="A1879" s="1"/>
      <c r="B1879" s="1"/>
      <c r="C1879" s="1"/>
      <c r="D1879" s="1"/>
      <c r="E1879" s="1" t="s">
        <v>8</v>
      </c>
      <c r="F1879" s="1" t="s">
        <v>9</v>
      </c>
      <c r="G1879" s="1" t="s">
        <v>1082</v>
      </c>
      <c r="H1879">
        <f t="shared" si="401"/>
        <v>15</v>
      </c>
      <c r="I1879">
        <f>IF(ISBLANK(A1879),I1878/1,LOOKUP(Sheet1!G1879,FIPS!A$3:A$55,FIPS!C$3:C$55))</f>
        <v>18</v>
      </c>
      <c r="J1879" t="b">
        <f t="shared" si="402"/>
        <v>0</v>
      </c>
      <c r="K1879" t="str">
        <f t="shared" si="396"/>
        <v/>
      </c>
      <c r="L1879" t="b">
        <f t="shared" si="403"/>
        <v>0</v>
      </c>
      <c r="M1879" t="str">
        <f t="shared" si="394"/>
        <v/>
      </c>
      <c r="N1879">
        <f t="shared" si="397"/>
        <v>9</v>
      </c>
      <c r="O1879" t="b">
        <f t="shared" si="398"/>
        <v>1</v>
      </c>
      <c r="P1879">
        <f t="shared" si="399"/>
        <v>1</v>
      </c>
      <c r="Q1879" t="str">
        <f t="shared" ca="1" si="400"/>
        <v>036</v>
      </c>
      <c r="W1879">
        <v>99999</v>
      </c>
      <c r="Z1879" t="str">
        <f t="shared" si="395"/>
        <v/>
      </c>
    </row>
    <row r="1880" spans="1:26" x14ac:dyDescent="0.2">
      <c r="A1880" s="1"/>
      <c r="B1880" s="1" t="s">
        <v>14</v>
      </c>
      <c r="C1880" s="1" t="s">
        <v>851</v>
      </c>
      <c r="D1880" s="1" t="s">
        <v>26</v>
      </c>
      <c r="E1880" s="1"/>
      <c r="F1880" s="1"/>
      <c r="G1880" s="1" t="s">
        <v>1684</v>
      </c>
      <c r="H1880">
        <f t="shared" si="401"/>
        <v>15</v>
      </c>
      <c r="I1880">
        <f>IF(ISBLANK(A1880),I1879/1,LOOKUP(Sheet1!G1880,FIPS!A$3:A$55,FIPS!C$3:C$55))</f>
        <v>18</v>
      </c>
      <c r="J1880" t="b">
        <f t="shared" si="402"/>
        <v>1</v>
      </c>
      <c r="K1880" t="str">
        <f t="shared" si="396"/>
        <v>c ark</v>
      </c>
      <c r="L1880" t="b">
        <f t="shared" si="403"/>
        <v>0</v>
      </c>
      <c r="M1880" t="str">
        <f t="shared" si="394"/>
        <v/>
      </c>
      <c r="N1880">
        <f t="shared" si="397"/>
        <v>10</v>
      </c>
      <c r="O1880" t="b">
        <f t="shared" si="398"/>
        <v>0</v>
      </c>
      <c r="P1880" t="str">
        <f t="shared" si="399"/>
        <v/>
      </c>
      <c r="Q1880" t="str">
        <f t="shared" ca="1" si="400"/>
        <v/>
      </c>
      <c r="T1880">
        <v>19</v>
      </c>
      <c r="U1880">
        <v>4</v>
      </c>
      <c r="V1880">
        <v>4520</v>
      </c>
      <c r="Z1880" t="str">
        <f t="shared" si="395"/>
        <v/>
      </c>
    </row>
    <row r="1881" spans="1:26" x14ac:dyDescent="0.2">
      <c r="A1881" s="1"/>
      <c r="B1881" s="1"/>
      <c r="C1881" s="1"/>
      <c r="D1881" s="1"/>
      <c r="E1881" s="1" t="s">
        <v>28</v>
      </c>
      <c r="F1881" s="1" t="s">
        <v>6</v>
      </c>
      <c r="G1881" s="1" t="s">
        <v>1685</v>
      </c>
      <c r="H1881">
        <f t="shared" si="401"/>
        <v>15</v>
      </c>
      <c r="I1881">
        <f>IF(ISBLANK(A1881),I1880/1,LOOKUP(Sheet1!G1881,FIPS!A$3:A$55,FIPS!C$3:C$55))</f>
        <v>18</v>
      </c>
      <c r="J1881" t="b">
        <f t="shared" si="402"/>
        <v>0</v>
      </c>
      <c r="K1881" t="str">
        <f t="shared" si="396"/>
        <v/>
      </c>
      <c r="L1881" t="b">
        <f t="shared" si="403"/>
        <v>1</v>
      </c>
      <c r="M1881" t="str">
        <f t="shared" si="394"/>
        <v>Clarksville</v>
      </c>
      <c r="N1881">
        <f t="shared" si="397"/>
        <v>10</v>
      </c>
      <c r="O1881" t="b">
        <f t="shared" si="398"/>
        <v>0</v>
      </c>
      <c r="P1881" t="str">
        <f t="shared" si="399"/>
        <v/>
      </c>
      <c r="Q1881" t="str">
        <f t="shared" ca="1" si="400"/>
        <v/>
      </c>
      <c r="W1881">
        <v>12934</v>
      </c>
      <c r="Z1881" t="str">
        <f t="shared" si="395"/>
        <v/>
      </c>
    </row>
    <row r="1882" spans="1:26" x14ac:dyDescent="0.2">
      <c r="A1882" s="1"/>
      <c r="B1882" s="1"/>
      <c r="C1882" s="1"/>
      <c r="D1882" s="1"/>
      <c r="E1882" s="1" t="s">
        <v>88</v>
      </c>
      <c r="F1882" s="1" t="s">
        <v>6</v>
      </c>
      <c r="G1882" s="1" t="s">
        <v>4727</v>
      </c>
      <c r="H1882">
        <f t="shared" si="401"/>
        <v>15</v>
      </c>
      <c r="I1882">
        <f>IF(ISBLANK(A1882),I1881/1,LOOKUP(Sheet1!G1882,FIPS!A$3:A$55,FIPS!C$3:C$55))</f>
        <v>18</v>
      </c>
      <c r="J1882" t="b">
        <f t="shared" si="402"/>
        <v>0</v>
      </c>
      <c r="K1882" t="str">
        <f t="shared" si="396"/>
        <v/>
      </c>
      <c r="L1882" t="b">
        <f t="shared" si="403"/>
        <v>1</v>
      </c>
      <c r="M1882" t="str">
        <f t="shared" si="394"/>
        <v>Jeffersonville</v>
      </c>
      <c r="N1882">
        <f t="shared" si="397"/>
        <v>10</v>
      </c>
      <c r="O1882" t="b">
        <f t="shared" si="398"/>
        <v>0</v>
      </c>
      <c r="P1882" t="str">
        <f t="shared" si="399"/>
        <v/>
      </c>
      <c r="Q1882" t="str">
        <f t="shared" ca="1" si="400"/>
        <v/>
      </c>
      <c r="W1882">
        <v>38356</v>
      </c>
      <c r="Z1882" t="str">
        <f t="shared" si="395"/>
        <v/>
      </c>
    </row>
    <row r="1883" spans="1:26" x14ac:dyDescent="0.2">
      <c r="A1883" s="1"/>
      <c r="B1883" s="1"/>
      <c r="C1883" s="1"/>
      <c r="D1883" s="1"/>
      <c r="E1883" s="1" t="s">
        <v>8</v>
      </c>
      <c r="F1883" s="1" t="s">
        <v>9</v>
      </c>
      <c r="G1883" s="1" t="s">
        <v>1082</v>
      </c>
      <c r="H1883">
        <f t="shared" si="401"/>
        <v>15</v>
      </c>
      <c r="I1883">
        <f>IF(ISBLANK(A1883),I1882/1,LOOKUP(Sheet1!G1883,FIPS!A$3:A$55,FIPS!C$3:C$55))</f>
        <v>18</v>
      </c>
      <c r="J1883" t="b">
        <f t="shared" si="402"/>
        <v>0</v>
      </c>
      <c r="K1883" t="str">
        <f t="shared" si="396"/>
        <v/>
      </c>
      <c r="L1883" t="b">
        <f t="shared" si="403"/>
        <v>0</v>
      </c>
      <c r="M1883" t="str">
        <f t="shared" si="394"/>
        <v/>
      </c>
      <c r="N1883">
        <f t="shared" si="397"/>
        <v>10</v>
      </c>
      <c r="O1883" t="b">
        <f t="shared" si="398"/>
        <v>1</v>
      </c>
      <c r="P1883">
        <f t="shared" si="399"/>
        <v>2</v>
      </c>
      <c r="Q1883" t="str">
        <f t="shared" ca="1" si="400"/>
        <v>006,029</v>
      </c>
      <c r="W1883">
        <v>99999</v>
      </c>
      <c r="Z1883" t="str">
        <f t="shared" si="395"/>
        <v/>
      </c>
    </row>
    <row r="1884" spans="1:26" x14ac:dyDescent="0.2">
      <c r="A1884" s="1"/>
      <c r="B1884" s="1" t="s">
        <v>42</v>
      </c>
      <c r="C1884" s="1" t="s">
        <v>597</v>
      </c>
      <c r="D1884" s="1" t="s">
        <v>26</v>
      </c>
      <c r="E1884" s="1" t="s">
        <v>8</v>
      </c>
      <c r="F1884" s="1" t="s">
        <v>9</v>
      </c>
      <c r="G1884" s="1" t="s">
        <v>1686</v>
      </c>
      <c r="H1884">
        <f t="shared" si="401"/>
        <v>15</v>
      </c>
      <c r="I1884">
        <f>IF(ISBLANK(A1884),I1883/1,LOOKUP(Sheet1!G1884,FIPS!A$3:A$55,FIPS!C$3:C$55))</f>
        <v>18</v>
      </c>
      <c r="J1884" t="b">
        <f t="shared" si="402"/>
        <v>1</v>
      </c>
      <c r="K1884" t="str">
        <f t="shared" si="396"/>
        <v>c ay</v>
      </c>
      <c r="L1884" t="b">
        <f t="shared" si="403"/>
        <v>0</v>
      </c>
      <c r="M1884" t="str">
        <f t="shared" si="394"/>
        <v/>
      </c>
      <c r="N1884">
        <f t="shared" si="397"/>
        <v>11</v>
      </c>
      <c r="O1884" t="b">
        <f t="shared" si="398"/>
        <v>0</v>
      </c>
      <c r="P1884" t="str">
        <f t="shared" si="399"/>
        <v/>
      </c>
      <c r="Q1884" t="str">
        <f t="shared" ca="1" si="400"/>
        <v/>
      </c>
      <c r="T1884">
        <v>21</v>
      </c>
      <c r="U1884">
        <v>6</v>
      </c>
      <c r="V1884">
        <v>8320</v>
      </c>
      <c r="Z1884" t="str">
        <f t="shared" si="395"/>
        <v/>
      </c>
    </row>
    <row r="1885" spans="1:26" x14ac:dyDescent="0.2">
      <c r="A1885" s="1"/>
      <c r="B1885" s="1" t="s">
        <v>33</v>
      </c>
      <c r="C1885" s="1" t="s">
        <v>940</v>
      </c>
      <c r="D1885" s="1" t="s">
        <v>26</v>
      </c>
      <c r="E1885" s="1"/>
      <c r="F1885" s="1"/>
      <c r="G1885" s="1" t="s">
        <v>1687</v>
      </c>
      <c r="H1885">
        <f t="shared" si="401"/>
        <v>15</v>
      </c>
      <c r="I1885">
        <f>IF(ISBLANK(A1885),I1884/1,LOOKUP(Sheet1!G1885,FIPS!A$3:A$55,FIPS!C$3:C$55))</f>
        <v>18</v>
      </c>
      <c r="J1885" t="b">
        <f t="shared" si="402"/>
        <v>1</v>
      </c>
      <c r="K1885" t="str">
        <f t="shared" si="396"/>
        <v>c inton</v>
      </c>
      <c r="L1885" t="b">
        <f t="shared" si="403"/>
        <v>0</v>
      </c>
      <c r="M1885" t="str">
        <f t="shared" si="394"/>
        <v/>
      </c>
      <c r="N1885">
        <f t="shared" si="397"/>
        <v>12</v>
      </c>
      <c r="O1885" t="b">
        <f t="shared" si="398"/>
        <v>0</v>
      </c>
      <c r="P1885" t="str">
        <f t="shared" si="399"/>
        <v/>
      </c>
      <c r="Q1885" t="str">
        <f t="shared" ca="1" si="400"/>
        <v/>
      </c>
      <c r="T1885">
        <v>23</v>
      </c>
      <c r="U1885">
        <v>5</v>
      </c>
      <c r="V1885">
        <v>3920</v>
      </c>
      <c r="Z1885" t="str">
        <f t="shared" si="395"/>
        <v/>
      </c>
    </row>
    <row r="1886" spans="1:26" x14ac:dyDescent="0.2">
      <c r="A1886" s="1"/>
      <c r="B1886" s="1"/>
      <c r="C1886" s="1"/>
      <c r="D1886" s="1"/>
      <c r="E1886" s="1" t="s">
        <v>49</v>
      </c>
      <c r="F1886" s="1" t="s">
        <v>6</v>
      </c>
      <c r="G1886" s="1" t="s">
        <v>1688</v>
      </c>
      <c r="H1886">
        <f t="shared" si="401"/>
        <v>15</v>
      </c>
      <c r="I1886">
        <f>IF(ISBLANK(A1886),I1885/1,LOOKUP(Sheet1!G1886,FIPS!A$3:A$55,FIPS!C$3:C$55))</f>
        <v>18</v>
      </c>
      <c r="J1886" t="b">
        <f t="shared" si="402"/>
        <v>0</v>
      </c>
      <c r="K1886" t="str">
        <f t="shared" si="396"/>
        <v/>
      </c>
      <c r="L1886" t="b">
        <f t="shared" si="403"/>
        <v>1</v>
      </c>
      <c r="M1886" t="str">
        <f t="shared" si="394"/>
        <v>Frankfort</v>
      </c>
      <c r="N1886">
        <f t="shared" si="397"/>
        <v>12</v>
      </c>
      <c r="O1886" t="b">
        <f t="shared" si="398"/>
        <v>0</v>
      </c>
      <c r="P1886" t="str">
        <f t="shared" si="399"/>
        <v/>
      </c>
      <c r="Q1886" t="str">
        <f t="shared" ca="1" si="400"/>
        <v/>
      </c>
      <c r="W1886">
        <v>25324</v>
      </c>
      <c r="Z1886" t="str">
        <f t="shared" si="395"/>
        <v/>
      </c>
    </row>
    <row r="1887" spans="1:26" x14ac:dyDescent="0.2">
      <c r="A1887" s="1"/>
      <c r="B1887" s="1"/>
      <c r="C1887" s="1"/>
      <c r="D1887" s="1"/>
      <c r="E1887" s="1" t="s">
        <v>8</v>
      </c>
      <c r="F1887" s="1" t="s">
        <v>9</v>
      </c>
      <c r="G1887" s="1" t="s">
        <v>1082</v>
      </c>
      <c r="H1887">
        <f t="shared" si="401"/>
        <v>15</v>
      </c>
      <c r="I1887">
        <f>IF(ISBLANK(A1887),I1886/1,LOOKUP(Sheet1!G1887,FIPS!A$3:A$55,FIPS!C$3:C$55))</f>
        <v>18</v>
      </c>
      <c r="J1887" t="b">
        <f t="shared" si="402"/>
        <v>0</v>
      </c>
      <c r="K1887" t="str">
        <f t="shared" si="396"/>
        <v/>
      </c>
      <c r="L1887" t="b">
        <f t="shared" si="403"/>
        <v>0</v>
      </c>
      <c r="M1887" t="str">
        <f t="shared" si="394"/>
        <v/>
      </c>
      <c r="N1887">
        <f t="shared" si="397"/>
        <v>12</v>
      </c>
      <c r="O1887" t="b">
        <f t="shared" si="398"/>
        <v>1</v>
      </c>
      <c r="P1887">
        <f t="shared" si="399"/>
        <v>1</v>
      </c>
      <c r="Q1887" t="str">
        <f t="shared" ca="1" si="400"/>
        <v>016</v>
      </c>
      <c r="W1887">
        <v>99999</v>
      </c>
      <c r="Z1887" t="str">
        <f t="shared" si="395"/>
        <v/>
      </c>
    </row>
    <row r="1888" spans="1:26" x14ac:dyDescent="0.2">
      <c r="A1888" s="1"/>
      <c r="B1888" s="1" t="s">
        <v>45</v>
      </c>
      <c r="C1888" s="1" t="s">
        <v>17</v>
      </c>
      <c r="D1888" s="1" t="s">
        <v>18</v>
      </c>
      <c r="E1888" s="1" t="s">
        <v>8</v>
      </c>
      <c r="F1888" s="1" t="s">
        <v>9</v>
      </c>
      <c r="G1888" s="1" t="s">
        <v>299</v>
      </c>
      <c r="H1888">
        <f t="shared" si="401"/>
        <v>15</v>
      </c>
      <c r="I1888">
        <f>IF(ISBLANK(A1888),I1887/1,LOOKUP(Sheet1!G1888,FIPS!A$3:A$55,FIPS!C$3:C$55))</f>
        <v>18</v>
      </c>
      <c r="J1888" t="b">
        <f t="shared" si="402"/>
        <v>1</v>
      </c>
      <c r="K1888" t="str">
        <f t="shared" si="396"/>
        <v>Crawford</v>
      </c>
      <c r="L1888" t="b">
        <f t="shared" si="403"/>
        <v>0</v>
      </c>
      <c r="M1888" t="str">
        <f t="shared" si="394"/>
        <v/>
      </c>
      <c r="N1888">
        <f t="shared" si="397"/>
        <v>13</v>
      </c>
      <c r="O1888" t="b">
        <f t="shared" si="398"/>
        <v>0</v>
      </c>
      <c r="P1888" t="str">
        <f t="shared" si="399"/>
        <v/>
      </c>
      <c r="Q1888" t="str">
        <f t="shared" ca="1" si="400"/>
        <v/>
      </c>
      <c r="T1888">
        <v>25</v>
      </c>
      <c r="U1888">
        <v>6</v>
      </c>
      <c r="V1888">
        <v>0</v>
      </c>
      <c r="Z1888" t="str">
        <f t="shared" si="395"/>
        <v/>
      </c>
    </row>
    <row r="1889" spans="1:26" x14ac:dyDescent="0.2">
      <c r="A1889" s="1"/>
      <c r="B1889" s="1" t="s">
        <v>20</v>
      </c>
      <c r="C1889" s="1" t="s">
        <v>17</v>
      </c>
      <c r="D1889" s="1" t="s">
        <v>18</v>
      </c>
      <c r="E1889" s="1"/>
      <c r="F1889" s="1"/>
      <c r="G1889" s="1" t="s">
        <v>1689</v>
      </c>
      <c r="H1889">
        <f t="shared" si="401"/>
        <v>15</v>
      </c>
      <c r="I1889">
        <f>IF(ISBLANK(A1889),I1888/1,LOOKUP(Sheet1!G1889,FIPS!A$3:A$55,FIPS!C$3:C$55))</f>
        <v>18</v>
      </c>
      <c r="J1889" t="b">
        <f t="shared" si="402"/>
        <v>1</v>
      </c>
      <c r="K1889" t="str">
        <f t="shared" si="396"/>
        <v>Daviess</v>
      </c>
      <c r="L1889" t="b">
        <f t="shared" si="403"/>
        <v>0</v>
      </c>
      <c r="M1889" t="str">
        <f t="shared" si="394"/>
        <v/>
      </c>
      <c r="N1889">
        <f t="shared" si="397"/>
        <v>14</v>
      </c>
      <c r="O1889" t="b">
        <f t="shared" si="398"/>
        <v>0</v>
      </c>
      <c r="P1889" t="str">
        <f t="shared" si="399"/>
        <v/>
      </c>
      <c r="Q1889" t="str">
        <f t="shared" ca="1" si="400"/>
        <v/>
      </c>
      <c r="T1889">
        <v>27</v>
      </c>
      <c r="U1889">
        <v>5</v>
      </c>
      <c r="V1889">
        <v>0</v>
      </c>
      <c r="Z1889" t="str">
        <f t="shared" si="395"/>
        <v/>
      </c>
    </row>
    <row r="1890" spans="1:26" x14ac:dyDescent="0.2">
      <c r="A1890" s="1"/>
      <c r="B1890" s="1"/>
      <c r="C1890" s="1"/>
      <c r="D1890" s="1"/>
      <c r="E1890" s="1" t="s">
        <v>170</v>
      </c>
      <c r="F1890" s="1" t="s">
        <v>6</v>
      </c>
      <c r="G1890" s="1" t="s">
        <v>194</v>
      </c>
      <c r="H1890">
        <f t="shared" si="401"/>
        <v>15</v>
      </c>
      <c r="I1890">
        <f>IF(ISBLANK(A1890),I1889/1,LOOKUP(Sheet1!G1890,FIPS!A$3:A$55,FIPS!C$3:C$55))</f>
        <v>18</v>
      </c>
      <c r="J1890" t="b">
        <f t="shared" si="402"/>
        <v>0</v>
      </c>
      <c r="K1890" t="str">
        <f t="shared" si="396"/>
        <v/>
      </c>
      <c r="L1890" t="b">
        <f t="shared" si="403"/>
        <v>1</v>
      </c>
      <c r="M1890" t="str">
        <f t="shared" si="394"/>
        <v>Washington</v>
      </c>
      <c r="N1890">
        <f t="shared" si="397"/>
        <v>14</v>
      </c>
      <c r="O1890" t="b">
        <f t="shared" si="398"/>
        <v>0</v>
      </c>
      <c r="P1890" t="str">
        <f t="shared" si="399"/>
        <v/>
      </c>
      <c r="Q1890" t="str">
        <f t="shared" ca="1" si="400"/>
        <v/>
      </c>
      <c r="W1890">
        <v>80504</v>
      </c>
      <c r="Z1890" t="str">
        <f t="shared" si="395"/>
        <v/>
      </c>
    </row>
    <row r="1891" spans="1:26" x14ac:dyDescent="0.2">
      <c r="A1891" s="1"/>
      <c r="B1891" s="1"/>
      <c r="C1891" s="1"/>
      <c r="D1891" s="1"/>
      <c r="E1891" s="1" t="s">
        <v>8</v>
      </c>
      <c r="F1891" s="1" t="s">
        <v>9</v>
      </c>
      <c r="G1891" s="1" t="s">
        <v>1082</v>
      </c>
      <c r="H1891">
        <f t="shared" si="401"/>
        <v>15</v>
      </c>
      <c r="I1891">
        <f>IF(ISBLANK(A1891),I1890/1,LOOKUP(Sheet1!G1891,FIPS!A$3:A$55,FIPS!C$3:C$55))</f>
        <v>18</v>
      </c>
      <c r="J1891" t="b">
        <f t="shared" si="402"/>
        <v>0</v>
      </c>
      <c r="K1891" t="str">
        <f t="shared" si="396"/>
        <v/>
      </c>
      <c r="L1891" t="b">
        <f t="shared" si="403"/>
        <v>0</v>
      </c>
      <c r="M1891" t="str">
        <f t="shared" si="394"/>
        <v/>
      </c>
      <c r="N1891">
        <f t="shared" si="397"/>
        <v>14</v>
      </c>
      <c r="O1891" t="b">
        <f t="shared" si="398"/>
        <v>1</v>
      </c>
      <c r="P1891">
        <f t="shared" si="399"/>
        <v>1</v>
      </c>
      <c r="Q1891" t="str">
        <f t="shared" ca="1" si="400"/>
        <v>063</v>
      </c>
      <c r="W1891">
        <v>99999</v>
      </c>
      <c r="Z1891" t="str">
        <f t="shared" si="395"/>
        <v/>
      </c>
    </row>
    <row r="1892" spans="1:26" x14ac:dyDescent="0.2">
      <c r="A1892" s="1"/>
      <c r="B1892" s="1" t="s">
        <v>107</v>
      </c>
      <c r="C1892" s="1" t="s">
        <v>169</v>
      </c>
      <c r="D1892" s="1" t="s">
        <v>297</v>
      </c>
      <c r="E1892" s="1" t="s">
        <v>8</v>
      </c>
      <c r="F1892" s="1" t="s">
        <v>9</v>
      </c>
      <c r="G1892" s="1" t="s">
        <v>1690</v>
      </c>
      <c r="H1892">
        <f t="shared" si="401"/>
        <v>15</v>
      </c>
      <c r="I1892">
        <f>IF(ISBLANK(A1892),I1891/1,LOOKUP(Sheet1!G1892,FIPS!A$3:A$55,FIPS!C$3:C$55))</f>
        <v>18</v>
      </c>
      <c r="J1892" t="b">
        <f t="shared" si="402"/>
        <v>1</v>
      </c>
      <c r="K1892" t="str">
        <f t="shared" si="396"/>
        <v>Dearborn</v>
      </c>
      <c r="L1892" t="b">
        <f t="shared" si="403"/>
        <v>0</v>
      </c>
      <c r="M1892" t="str">
        <f t="shared" si="394"/>
        <v/>
      </c>
      <c r="N1892">
        <f t="shared" si="397"/>
        <v>15</v>
      </c>
      <c r="O1892" t="b">
        <f t="shared" si="398"/>
        <v>0</v>
      </c>
      <c r="P1892" t="str">
        <f t="shared" si="399"/>
        <v/>
      </c>
      <c r="Q1892" t="str">
        <f t="shared" ca="1" si="400"/>
        <v/>
      </c>
      <c r="T1892">
        <v>29</v>
      </c>
      <c r="U1892">
        <v>5</v>
      </c>
      <c r="V1892">
        <v>1640</v>
      </c>
      <c r="Z1892" t="str">
        <f t="shared" si="395"/>
        <v/>
      </c>
    </row>
    <row r="1893" spans="1:26" x14ac:dyDescent="0.2">
      <c r="A1893" s="1"/>
      <c r="B1893" s="1" t="s">
        <v>49</v>
      </c>
      <c r="C1893" s="1" t="s">
        <v>17</v>
      </c>
      <c r="D1893" s="1" t="s">
        <v>18</v>
      </c>
      <c r="E1893" s="1" t="s">
        <v>8</v>
      </c>
      <c r="F1893" s="1" t="s">
        <v>9</v>
      </c>
      <c r="G1893" s="1" t="s">
        <v>1270</v>
      </c>
      <c r="H1893">
        <f t="shared" si="401"/>
        <v>15</v>
      </c>
      <c r="I1893">
        <f>IF(ISBLANK(A1893),I1892/1,LOOKUP(Sheet1!G1893,FIPS!A$3:A$55,FIPS!C$3:C$55))</f>
        <v>18</v>
      </c>
      <c r="J1893" t="b">
        <f t="shared" si="402"/>
        <v>1</v>
      </c>
      <c r="K1893" t="str">
        <f t="shared" si="396"/>
        <v>Oecatur</v>
      </c>
      <c r="L1893" t="b">
        <f t="shared" si="403"/>
        <v>0</v>
      </c>
      <c r="M1893" t="str">
        <f t="shared" si="394"/>
        <v/>
      </c>
      <c r="N1893">
        <f t="shared" si="397"/>
        <v>16</v>
      </c>
      <c r="O1893" t="b">
        <f t="shared" si="398"/>
        <v>0</v>
      </c>
      <c r="P1893" t="str">
        <f t="shared" si="399"/>
        <v/>
      </c>
      <c r="Q1893" t="str">
        <f t="shared" ca="1" si="400"/>
        <v/>
      </c>
      <c r="T1893">
        <v>31</v>
      </c>
      <c r="U1893">
        <v>6</v>
      </c>
      <c r="V1893">
        <v>0</v>
      </c>
      <c r="Z1893" t="str">
        <f t="shared" si="395"/>
        <v/>
      </c>
    </row>
    <row r="1894" spans="1:26" x14ac:dyDescent="0.2">
      <c r="A1894" s="1"/>
      <c r="B1894" s="1" t="s">
        <v>52</v>
      </c>
      <c r="C1894" s="1" t="s">
        <v>514</v>
      </c>
      <c r="D1894" s="1" t="s">
        <v>26</v>
      </c>
      <c r="E1894" s="1" t="s">
        <v>8</v>
      </c>
      <c r="F1894" s="1" t="s">
        <v>9</v>
      </c>
      <c r="G1894" s="1" t="s">
        <v>78</v>
      </c>
      <c r="H1894">
        <f t="shared" si="401"/>
        <v>15</v>
      </c>
      <c r="I1894">
        <f>IF(ISBLANK(A1894),I1893/1,LOOKUP(Sheet1!G1894,FIPS!A$3:A$55,FIPS!C$3:C$55))</f>
        <v>18</v>
      </c>
      <c r="J1894" t="b">
        <f t="shared" si="402"/>
        <v>1</v>
      </c>
      <c r="K1894" t="str">
        <f t="shared" si="396"/>
        <v>De Kalb</v>
      </c>
      <c r="L1894" t="b">
        <f t="shared" si="403"/>
        <v>0</v>
      </c>
      <c r="M1894" t="str">
        <f t="shared" si="394"/>
        <v/>
      </c>
      <c r="N1894">
        <f t="shared" si="397"/>
        <v>17</v>
      </c>
      <c r="O1894" t="b">
        <f t="shared" si="398"/>
        <v>0</v>
      </c>
      <c r="P1894" t="str">
        <f t="shared" si="399"/>
        <v/>
      </c>
      <c r="Q1894" t="str">
        <f t="shared" ca="1" si="400"/>
        <v/>
      </c>
      <c r="T1894">
        <v>33</v>
      </c>
      <c r="U1894">
        <v>5</v>
      </c>
      <c r="V1894">
        <v>2760</v>
      </c>
      <c r="Z1894" t="str">
        <f t="shared" si="395"/>
        <v/>
      </c>
    </row>
    <row r="1895" spans="1:26" x14ac:dyDescent="0.2">
      <c r="A1895" s="1"/>
      <c r="B1895" s="1" t="s">
        <v>57</v>
      </c>
      <c r="C1895" s="1" t="s">
        <v>713</v>
      </c>
      <c r="D1895" s="1" t="s">
        <v>26</v>
      </c>
      <c r="E1895" s="1"/>
      <c r="F1895" s="1"/>
      <c r="G1895" s="1" t="s">
        <v>1080</v>
      </c>
      <c r="H1895">
        <f t="shared" si="401"/>
        <v>15</v>
      </c>
      <c r="I1895">
        <f>IF(ISBLANK(A1895),I1894/1,LOOKUP(Sheet1!G1895,FIPS!A$3:A$55,FIPS!C$3:C$55))</f>
        <v>18</v>
      </c>
      <c r="J1895" t="b">
        <f t="shared" si="402"/>
        <v>1</v>
      </c>
      <c r="K1895" t="str">
        <f t="shared" si="396"/>
        <v>Delaware</v>
      </c>
      <c r="L1895" t="b">
        <f t="shared" si="403"/>
        <v>0</v>
      </c>
      <c r="M1895" t="str">
        <f t="shared" si="394"/>
        <v/>
      </c>
      <c r="N1895">
        <f t="shared" si="397"/>
        <v>18</v>
      </c>
      <c r="O1895" t="b">
        <f t="shared" si="398"/>
        <v>0</v>
      </c>
      <c r="P1895" t="str">
        <f t="shared" si="399"/>
        <v/>
      </c>
      <c r="Q1895" t="str">
        <f t="shared" ca="1" si="400"/>
        <v/>
      </c>
      <c r="T1895">
        <v>35</v>
      </c>
      <c r="U1895">
        <v>3</v>
      </c>
      <c r="V1895">
        <v>5280</v>
      </c>
      <c r="Z1895" t="str">
        <f t="shared" si="395"/>
        <v/>
      </c>
    </row>
    <row r="1896" spans="1:26" x14ac:dyDescent="0.2">
      <c r="A1896" s="1"/>
      <c r="B1896" s="1"/>
      <c r="C1896" s="1"/>
      <c r="D1896" s="1"/>
      <c r="E1896" s="1" t="s">
        <v>135</v>
      </c>
      <c r="F1896" s="1" t="s">
        <v>70</v>
      </c>
      <c r="G1896" s="1" t="s">
        <v>1691</v>
      </c>
      <c r="H1896">
        <f t="shared" si="401"/>
        <v>15</v>
      </c>
      <c r="I1896">
        <f>IF(ISBLANK(A1896),I1895/1,LOOKUP(Sheet1!G1896,FIPS!A$3:A$55,FIPS!C$3:C$55))</f>
        <v>18</v>
      </c>
      <c r="J1896" t="b">
        <f t="shared" si="402"/>
        <v>0</v>
      </c>
      <c r="K1896" t="str">
        <f t="shared" si="396"/>
        <v/>
      </c>
      <c r="L1896" t="b">
        <f t="shared" si="403"/>
        <v>1</v>
      </c>
      <c r="M1896" t="str">
        <f t="shared" si="394"/>
        <v>Muncie</v>
      </c>
      <c r="N1896">
        <f t="shared" si="397"/>
        <v>18</v>
      </c>
      <c r="O1896" t="b">
        <f t="shared" si="398"/>
        <v>0</v>
      </c>
      <c r="P1896" t="str">
        <f t="shared" si="399"/>
        <v/>
      </c>
      <c r="Q1896" t="str">
        <f t="shared" ca="1" si="400"/>
        <v/>
      </c>
      <c r="W1896">
        <v>51876</v>
      </c>
      <c r="Z1896" t="str">
        <f t="shared" si="395"/>
        <v/>
      </c>
    </row>
    <row r="1897" spans="1:26" x14ac:dyDescent="0.2">
      <c r="A1897" s="1"/>
      <c r="B1897" s="1"/>
      <c r="C1897" s="1"/>
      <c r="D1897" s="1"/>
      <c r="E1897" s="1" t="s">
        <v>8</v>
      </c>
      <c r="F1897" s="1" t="s">
        <v>9</v>
      </c>
      <c r="G1897" s="1" t="s">
        <v>1082</v>
      </c>
      <c r="H1897">
        <f t="shared" si="401"/>
        <v>15</v>
      </c>
      <c r="I1897">
        <f>IF(ISBLANK(A1897),I1896/1,LOOKUP(Sheet1!G1897,FIPS!A$3:A$55,FIPS!C$3:C$55))</f>
        <v>18</v>
      </c>
      <c r="J1897" t="b">
        <f t="shared" si="402"/>
        <v>0</v>
      </c>
      <c r="K1897" t="str">
        <f t="shared" si="396"/>
        <v/>
      </c>
      <c r="L1897" t="b">
        <f t="shared" si="403"/>
        <v>0</v>
      </c>
      <c r="M1897" t="str">
        <f t="shared" si="394"/>
        <v/>
      </c>
      <c r="N1897">
        <f t="shared" si="397"/>
        <v>18</v>
      </c>
      <c r="O1897" t="b">
        <f t="shared" si="398"/>
        <v>1</v>
      </c>
      <c r="P1897">
        <f t="shared" si="399"/>
        <v>1</v>
      </c>
      <c r="Q1897" t="str">
        <f t="shared" ca="1" si="400"/>
        <v>043</v>
      </c>
      <c r="W1897">
        <v>99999</v>
      </c>
      <c r="Z1897" t="str">
        <f t="shared" si="395"/>
        <v/>
      </c>
    </row>
    <row r="1898" spans="1:26" x14ac:dyDescent="0.2">
      <c r="A1898" s="1"/>
      <c r="B1898" s="1" t="s">
        <v>59</v>
      </c>
      <c r="C1898" s="1" t="s">
        <v>17</v>
      </c>
      <c r="D1898" s="1" t="s">
        <v>18</v>
      </c>
      <c r="E1898" s="1"/>
      <c r="F1898" s="1"/>
      <c r="G1898" s="1" t="s">
        <v>1692</v>
      </c>
      <c r="H1898">
        <f t="shared" si="401"/>
        <v>15</v>
      </c>
      <c r="I1898">
        <f>IF(ISBLANK(A1898),I1897/1,LOOKUP(Sheet1!G1898,FIPS!A$3:A$55,FIPS!C$3:C$55))</f>
        <v>18</v>
      </c>
      <c r="J1898" t="b">
        <f t="shared" si="402"/>
        <v>1</v>
      </c>
      <c r="K1898" t="str">
        <f t="shared" si="396"/>
        <v>Dubois</v>
      </c>
      <c r="L1898" t="b">
        <f t="shared" si="403"/>
        <v>0</v>
      </c>
      <c r="M1898" t="str">
        <f t="shared" si="394"/>
        <v/>
      </c>
      <c r="N1898">
        <f t="shared" si="397"/>
        <v>19</v>
      </c>
      <c r="O1898" t="b">
        <f t="shared" si="398"/>
        <v>0</v>
      </c>
      <c r="P1898" t="str">
        <f t="shared" si="399"/>
        <v/>
      </c>
      <c r="Q1898" t="str">
        <f t="shared" ca="1" si="400"/>
        <v/>
      </c>
      <c r="T1898">
        <v>37</v>
      </c>
      <c r="U1898">
        <v>5</v>
      </c>
      <c r="V1898">
        <v>0</v>
      </c>
      <c r="Z1898" t="str">
        <f t="shared" si="395"/>
        <v/>
      </c>
    </row>
    <row r="1899" spans="1:26" x14ac:dyDescent="0.2">
      <c r="A1899" s="1"/>
      <c r="B1899" s="1"/>
      <c r="C1899" s="1"/>
      <c r="D1899" s="1"/>
      <c r="E1899" s="1" t="s">
        <v>84</v>
      </c>
      <c r="F1899" s="1" t="s">
        <v>6</v>
      </c>
      <c r="G1899" s="1" t="s">
        <v>192</v>
      </c>
      <c r="H1899">
        <f t="shared" si="401"/>
        <v>15</v>
      </c>
      <c r="I1899">
        <f>IF(ISBLANK(A1899),I1898/1,LOOKUP(Sheet1!G1899,FIPS!A$3:A$55,FIPS!C$3:C$55))</f>
        <v>18</v>
      </c>
      <c r="J1899" t="b">
        <f t="shared" si="402"/>
        <v>0</v>
      </c>
      <c r="K1899" t="str">
        <f t="shared" si="396"/>
        <v/>
      </c>
      <c r="L1899" t="b">
        <f t="shared" si="403"/>
        <v>1</v>
      </c>
      <c r="M1899" t="str">
        <f t="shared" si="394"/>
        <v>Jasper</v>
      </c>
      <c r="N1899">
        <f t="shared" si="397"/>
        <v>19</v>
      </c>
      <c r="O1899" t="b">
        <f t="shared" si="398"/>
        <v>0</v>
      </c>
      <c r="P1899" t="str">
        <f t="shared" si="399"/>
        <v/>
      </c>
      <c r="Q1899" t="str">
        <f t="shared" ca="1" si="400"/>
        <v/>
      </c>
      <c r="W1899">
        <v>37782</v>
      </c>
      <c r="Z1899" t="str">
        <f t="shared" si="395"/>
        <v/>
      </c>
    </row>
    <row r="1900" spans="1:26" x14ac:dyDescent="0.2">
      <c r="A1900" s="1"/>
      <c r="B1900" s="1"/>
      <c r="C1900" s="1"/>
      <c r="D1900" s="1"/>
      <c r="E1900" s="1" t="s">
        <v>8</v>
      </c>
      <c r="F1900" s="1" t="s">
        <v>9</v>
      </c>
      <c r="G1900" s="1" t="s">
        <v>1082</v>
      </c>
      <c r="H1900">
        <f t="shared" si="401"/>
        <v>15</v>
      </c>
      <c r="I1900">
        <f>IF(ISBLANK(A1900),I1899/1,LOOKUP(Sheet1!G1900,FIPS!A$3:A$55,FIPS!C$3:C$55))</f>
        <v>18</v>
      </c>
      <c r="J1900" t="b">
        <f t="shared" si="402"/>
        <v>0</v>
      </c>
      <c r="K1900" t="str">
        <f t="shared" si="396"/>
        <v/>
      </c>
      <c r="L1900" t="b">
        <f t="shared" si="403"/>
        <v>0</v>
      </c>
      <c r="M1900" t="str">
        <f t="shared" si="394"/>
        <v/>
      </c>
      <c r="N1900">
        <f t="shared" si="397"/>
        <v>19</v>
      </c>
      <c r="O1900" t="b">
        <f t="shared" si="398"/>
        <v>1</v>
      </c>
      <c r="P1900">
        <f t="shared" si="399"/>
        <v>1</v>
      </c>
      <c r="Q1900" t="str">
        <f t="shared" ca="1" si="400"/>
        <v>028</v>
      </c>
      <c r="W1900">
        <v>99999</v>
      </c>
      <c r="Z1900" t="str">
        <f t="shared" si="395"/>
        <v/>
      </c>
    </row>
    <row r="1901" spans="1:26" x14ac:dyDescent="0.2">
      <c r="A1901" s="1"/>
      <c r="B1901" s="1" t="s">
        <v>61</v>
      </c>
      <c r="C1901" s="1" t="s">
        <v>877</v>
      </c>
      <c r="D1901" s="1" t="s">
        <v>26</v>
      </c>
      <c r="E1901" s="1"/>
      <c r="F1901" s="1"/>
      <c r="G1901" s="1" t="s">
        <v>1693</v>
      </c>
      <c r="H1901">
        <f t="shared" si="401"/>
        <v>15</v>
      </c>
      <c r="I1901">
        <f>IF(ISBLANK(A1901),I1900/1,LOOKUP(Sheet1!G1901,FIPS!A$3:A$55,FIPS!C$3:C$55))</f>
        <v>18</v>
      </c>
      <c r="J1901" t="b">
        <f t="shared" si="402"/>
        <v>1</v>
      </c>
      <c r="K1901" t="str">
        <f t="shared" si="396"/>
        <v>Elkhart</v>
      </c>
      <c r="L1901" t="b">
        <f t="shared" si="403"/>
        <v>0</v>
      </c>
      <c r="M1901" t="str">
        <f t="shared" si="394"/>
        <v/>
      </c>
      <c r="N1901">
        <f t="shared" si="397"/>
        <v>20</v>
      </c>
      <c r="O1901" t="b">
        <f t="shared" si="398"/>
        <v>0</v>
      </c>
      <c r="P1901" t="str">
        <f t="shared" si="399"/>
        <v/>
      </c>
      <c r="Q1901" t="str">
        <f t="shared" ca="1" si="400"/>
        <v/>
      </c>
      <c r="T1901">
        <v>39</v>
      </c>
      <c r="U1901">
        <v>3</v>
      </c>
      <c r="V1901">
        <v>2330</v>
      </c>
      <c r="Z1901" t="str">
        <f t="shared" si="395"/>
        <v/>
      </c>
    </row>
    <row r="1902" spans="1:26" x14ac:dyDescent="0.2">
      <c r="A1902" s="1"/>
      <c r="B1902" s="1"/>
      <c r="C1902" s="1"/>
      <c r="D1902" s="1"/>
      <c r="E1902" s="1" t="s">
        <v>45</v>
      </c>
      <c r="F1902" s="1" t="s">
        <v>35</v>
      </c>
      <c r="G1902" s="1" t="s">
        <v>1693</v>
      </c>
      <c r="H1902">
        <f t="shared" si="401"/>
        <v>15</v>
      </c>
      <c r="I1902">
        <f>IF(ISBLANK(A1902),I1901/1,LOOKUP(Sheet1!G1902,FIPS!A$3:A$55,FIPS!C$3:C$55))</f>
        <v>18</v>
      </c>
      <c r="J1902" t="b">
        <f t="shared" si="402"/>
        <v>0</v>
      </c>
      <c r="K1902" t="str">
        <f t="shared" si="396"/>
        <v/>
      </c>
      <c r="L1902" t="b">
        <f t="shared" si="403"/>
        <v>1</v>
      </c>
      <c r="M1902" t="str">
        <f t="shared" si="394"/>
        <v>Elkhart</v>
      </c>
      <c r="N1902">
        <f t="shared" si="397"/>
        <v>20</v>
      </c>
      <c r="O1902" t="b">
        <f t="shared" si="398"/>
        <v>0</v>
      </c>
      <c r="P1902" t="str">
        <f t="shared" si="399"/>
        <v/>
      </c>
      <c r="Q1902" t="str">
        <f t="shared" ca="1" si="400"/>
        <v/>
      </c>
      <c r="W1902">
        <v>20728</v>
      </c>
      <c r="Z1902" t="str">
        <f t="shared" si="395"/>
        <v/>
      </c>
    </row>
    <row r="1903" spans="1:26" x14ac:dyDescent="0.2">
      <c r="A1903" s="1"/>
      <c r="B1903" s="1"/>
      <c r="C1903" s="1"/>
      <c r="D1903" s="1"/>
      <c r="E1903" s="1" t="s">
        <v>59</v>
      </c>
      <c r="F1903" s="1" t="s">
        <v>6</v>
      </c>
      <c r="G1903" s="1" t="s">
        <v>1694</v>
      </c>
      <c r="H1903">
        <f t="shared" si="401"/>
        <v>15</v>
      </c>
      <c r="I1903">
        <f>IF(ISBLANK(A1903),I1902/1,LOOKUP(Sheet1!G1903,FIPS!A$3:A$55,FIPS!C$3:C$55))</f>
        <v>18</v>
      </c>
      <c r="J1903" t="b">
        <f t="shared" si="402"/>
        <v>0</v>
      </c>
      <c r="K1903" t="str">
        <f t="shared" si="396"/>
        <v/>
      </c>
      <c r="L1903" t="b">
        <f t="shared" si="403"/>
        <v>1</v>
      </c>
      <c r="M1903" t="str">
        <f t="shared" si="394"/>
        <v>Goshen</v>
      </c>
      <c r="N1903">
        <f t="shared" si="397"/>
        <v>20</v>
      </c>
      <c r="O1903" t="b">
        <f t="shared" si="398"/>
        <v>0</v>
      </c>
      <c r="P1903" t="str">
        <f t="shared" si="399"/>
        <v/>
      </c>
      <c r="Q1903" t="str">
        <f t="shared" ca="1" si="400"/>
        <v/>
      </c>
      <c r="W1903">
        <v>28386</v>
      </c>
      <c r="Z1903" t="str">
        <f t="shared" si="395"/>
        <v/>
      </c>
    </row>
    <row r="1904" spans="1:26" x14ac:dyDescent="0.2">
      <c r="A1904" s="1"/>
      <c r="B1904" s="1"/>
      <c r="C1904" s="1"/>
      <c r="D1904" s="1"/>
      <c r="E1904" s="1" t="s">
        <v>8</v>
      </c>
      <c r="F1904" s="1" t="s">
        <v>9</v>
      </c>
      <c r="G1904" s="1" t="s">
        <v>1082</v>
      </c>
      <c r="H1904">
        <f t="shared" si="401"/>
        <v>15</v>
      </c>
      <c r="I1904">
        <f>IF(ISBLANK(A1904),I1903/1,LOOKUP(Sheet1!G1904,FIPS!A$3:A$55,FIPS!C$3:C$55))</f>
        <v>18</v>
      </c>
      <c r="J1904" t="b">
        <f t="shared" si="402"/>
        <v>0</v>
      </c>
      <c r="K1904" t="str">
        <f t="shared" si="396"/>
        <v/>
      </c>
      <c r="L1904" t="b">
        <f t="shared" si="403"/>
        <v>0</v>
      </c>
      <c r="M1904" t="str">
        <f t="shared" si="394"/>
        <v/>
      </c>
      <c r="N1904">
        <f t="shared" si="397"/>
        <v>20</v>
      </c>
      <c r="O1904" t="b">
        <f t="shared" si="398"/>
        <v>1</v>
      </c>
      <c r="P1904">
        <f t="shared" si="399"/>
        <v>2</v>
      </c>
      <c r="Q1904" t="str">
        <f t="shared" ca="1" si="400"/>
        <v>013,019</v>
      </c>
      <c r="W1904">
        <v>99999</v>
      </c>
      <c r="Z1904" t="str">
        <f t="shared" si="395"/>
        <v/>
      </c>
    </row>
    <row r="1905" spans="1:26" x14ac:dyDescent="0.2">
      <c r="A1905" s="1"/>
      <c r="B1905" s="1" t="s">
        <v>63</v>
      </c>
      <c r="C1905" s="1" t="s">
        <v>17</v>
      </c>
      <c r="D1905" s="1" t="s">
        <v>18</v>
      </c>
      <c r="E1905" s="1"/>
      <c r="F1905" s="1"/>
      <c r="G1905" s="1" t="s">
        <v>89</v>
      </c>
      <c r="H1905">
        <f t="shared" si="401"/>
        <v>15</v>
      </c>
      <c r="I1905">
        <f>IF(ISBLANK(A1905),I1904/1,LOOKUP(Sheet1!G1905,FIPS!A$3:A$55,FIPS!C$3:C$55))</f>
        <v>18</v>
      </c>
      <c r="J1905" t="b">
        <f t="shared" si="402"/>
        <v>1</v>
      </c>
      <c r="K1905" t="str">
        <f t="shared" si="396"/>
        <v>Fayette</v>
      </c>
      <c r="L1905" t="b">
        <f t="shared" si="403"/>
        <v>0</v>
      </c>
      <c r="M1905" t="str">
        <f t="shared" si="394"/>
        <v/>
      </c>
      <c r="N1905">
        <f t="shared" si="397"/>
        <v>21</v>
      </c>
      <c r="O1905" t="b">
        <f t="shared" si="398"/>
        <v>0</v>
      </c>
      <c r="P1905" t="str">
        <f t="shared" si="399"/>
        <v/>
      </c>
      <c r="Q1905" t="str">
        <f t="shared" ca="1" si="400"/>
        <v/>
      </c>
      <c r="T1905">
        <v>41</v>
      </c>
      <c r="U1905">
        <v>5</v>
      </c>
      <c r="V1905">
        <v>0</v>
      </c>
      <c r="Z1905" t="str">
        <f t="shared" si="395"/>
        <v/>
      </c>
    </row>
    <row r="1906" spans="1:26" x14ac:dyDescent="0.2">
      <c r="A1906" s="1"/>
      <c r="B1906" s="1"/>
      <c r="C1906" s="1"/>
      <c r="D1906" s="1"/>
      <c r="E1906" s="1" t="s">
        <v>32</v>
      </c>
      <c r="F1906" s="1" t="s">
        <v>6</v>
      </c>
      <c r="G1906" s="1" t="s">
        <v>1695</v>
      </c>
      <c r="H1906">
        <f t="shared" si="401"/>
        <v>15</v>
      </c>
      <c r="I1906">
        <f>IF(ISBLANK(A1906),I1905/1,LOOKUP(Sheet1!G1906,FIPS!A$3:A$55,FIPS!C$3:C$55))</f>
        <v>18</v>
      </c>
      <c r="J1906" t="b">
        <f t="shared" si="402"/>
        <v>0</v>
      </c>
      <c r="K1906" t="str">
        <f t="shared" si="396"/>
        <v/>
      </c>
      <c r="L1906" t="b">
        <f t="shared" si="403"/>
        <v>1</v>
      </c>
      <c r="M1906" t="str">
        <f t="shared" si="394"/>
        <v>Connersville</v>
      </c>
      <c r="N1906">
        <f t="shared" si="397"/>
        <v>21</v>
      </c>
      <c r="O1906" t="b">
        <f t="shared" si="398"/>
        <v>0</v>
      </c>
      <c r="P1906" t="str">
        <f t="shared" si="399"/>
        <v/>
      </c>
      <c r="Q1906" t="str">
        <f t="shared" ca="1" si="400"/>
        <v/>
      </c>
      <c r="W1906">
        <v>14932</v>
      </c>
      <c r="Z1906" t="str">
        <f t="shared" si="395"/>
        <v/>
      </c>
    </row>
    <row r="1907" spans="1:26" x14ac:dyDescent="0.2">
      <c r="A1907" s="1"/>
      <c r="B1907" s="1"/>
      <c r="C1907" s="1"/>
      <c r="D1907" s="1"/>
      <c r="E1907" s="1" t="s">
        <v>8</v>
      </c>
      <c r="F1907" s="1" t="s">
        <v>9</v>
      </c>
      <c r="G1907" s="1" t="s">
        <v>1082</v>
      </c>
      <c r="H1907">
        <f t="shared" si="401"/>
        <v>15</v>
      </c>
      <c r="I1907">
        <f>IF(ISBLANK(A1907),I1906/1,LOOKUP(Sheet1!G1907,FIPS!A$3:A$55,FIPS!C$3:C$55))</f>
        <v>18</v>
      </c>
      <c r="J1907" t="b">
        <f t="shared" si="402"/>
        <v>0</v>
      </c>
      <c r="K1907" t="str">
        <f t="shared" si="396"/>
        <v/>
      </c>
      <c r="L1907" t="b">
        <f t="shared" si="403"/>
        <v>0</v>
      </c>
      <c r="M1907" t="str">
        <f t="shared" si="394"/>
        <v/>
      </c>
      <c r="N1907">
        <f t="shared" si="397"/>
        <v>21</v>
      </c>
      <c r="O1907" t="b">
        <f t="shared" si="398"/>
        <v>1</v>
      </c>
      <c r="P1907">
        <f t="shared" si="399"/>
        <v>1</v>
      </c>
      <c r="Q1907" t="str">
        <f t="shared" ca="1" si="400"/>
        <v>008</v>
      </c>
      <c r="W1907">
        <v>99999</v>
      </c>
      <c r="Z1907" t="str">
        <f t="shared" si="395"/>
        <v/>
      </c>
    </row>
    <row r="1908" spans="1:26" x14ac:dyDescent="0.2">
      <c r="A1908" s="1"/>
      <c r="B1908" s="1" t="s">
        <v>65</v>
      </c>
      <c r="C1908" s="1" t="s">
        <v>851</v>
      </c>
      <c r="D1908" s="1" t="s">
        <v>26</v>
      </c>
      <c r="E1908" s="1"/>
      <c r="F1908" s="1"/>
      <c r="G1908" s="1" t="s">
        <v>1696</v>
      </c>
      <c r="H1908">
        <f t="shared" si="401"/>
        <v>15</v>
      </c>
      <c r="I1908">
        <f>IF(ISBLANK(A1908),I1907/1,LOOKUP(Sheet1!G1908,FIPS!A$3:A$55,FIPS!C$3:C$55))</f>
        <v>18</v>
      </c>
      <c r="J1908" t="b">
        <f t="shared" si="402"/>
        <v>1</v>
      </c>
      <c r="K1908" t="str">
        <f t="shared" si="396"/>
        <v>F 1 oyd</v>
      </c>
      <c r="L1908" t="b">
        <f t="shared" si="403"/>
        <v>0</v>
      </c>
      <c r="M1908" t="str">
        <f t="shared" si="394"/>
        <v/>
      </c>
      <c r="N1908">
        <f t="shared" si="397"/>
        <v>22</v>
      </c>
      <c r="O1908" t="b">
        <f t="shared" si="398"/>
        <v>0</v>
      </c>
      <c r="P1908" t="str">
        <f t="shared" si="399"/>
        <v/>
      </c>
      <c r="Q1908" t="str">
        <f t="shared" ca="1" si="400"/>
        <v/>
      </c>
      <c r="T1908">
        <v>43</v>
      </c>
      <c r="U1908">
        <v>4</v>
      </c>
      <c r="V1908">
        <v>4520</v>
      </c>
      <c r="Z1908" t="str">
        <f t="shared" si="395"/>
        <v/>
      </c>
    </row>
    <row r="1909" spans="1:26" x14ac:dyDescent="0.2">
      <c r="A1909" s="1"/>
      <c r="B1909" s="1"/>
      <c r="C1909" s="1"/>
      <c r="D1909" s="1"/>
      <c r="E1909" s="1" t="s">
        <v>139</v>
      </c>
      <c r="F1909" s="1" t="s">
        <v>35</v>
      </c>
      <c r="G1909" s="1" t="s">
        <v>1697</v>
      </c>
      <c r="H1909">
        <f t="shared" si="401"/>
        <v>15</v>
      </c>
      <c r="I1909">
        <f>IF(ISBLANK(A1909),I1908/1,LOOKUP(Sheet1!G1909,FIPS!A$3:A$55,FIPS!C$3:C$55))</f>
        <v>18</v>
      </c>
      <c r="J1909" t="b">
        <f t="shared" si="402"/>
        <v>0</v>
      </c>
      <c r="K1909" t="str">
        <f t="shared" si="396"/>
        <v/>
      </c>
      <c r="L1909" t="b">
        <f t="shared" si="403"/>
        <v>1</v>
      </c>
      <c r="M1909" t="str">
        <f t="shared" si="394"/>
        <v>New Albany</v>
      </c>
      <c r="N1909">
        <f t="shared" si="397"/>
        <v>22</v>
      </c>
      <c r="O1909" t="b">
        <f t="shared" si="398"/>
        <v>0</v>
      </c>
      <c r="P1909" t="str">
        <f t="shared" si="399"/>
        <v/>
      </c>
      <c r="Q1909" t="str">
        <f t="shared" ca="1" si="400"/>
        <v/>
      </c>
      <c r="W1909">
        <v>52326</v>
      </c>
      <c r="Z1909" t="str">
        <f t="shared" si="395"/>
        <v/>
      </c>
    </row>
    <row r="1910" spans="1:26" x14ac:dyDescent="0.2">
      <c r="A1910" s="1"/>
      <c r="B1910" s="1"/>
      <c r="C1910" s="1"/>
      <c r="D1910" s="1"/>
      <c r="E1910" s="1" t="s">
        <v>8</v>
      </c>
      <c r="F1910" s="1" t="s">
        <v>9</v>
      </c>
      <c r="G1910" s="1" t="s">
        <v>1082</v>
      </c>
      <c r="H1910">
        <f t="shared" si="401"/>
        <v>15</v>
      </c>
      <c r="I1910">
        <f>IF(ISBLANK(A1910),I1909/1,LOOKUP(Sheet1!G1910,FIPS!A$3:A$55,FIPS!C$3:C$55))</f>
        <v>18</v>
      </c>
      <c r="J1910" t="b">
        <f t="shared" si="402"/>
        <v>0</v>
      </c>
      <c r="K1910" t="str">
        <f t="shared" si="396"/>
        <v/>
      </c>
      <c r="L1910" t="b">
        <f t="shared" si="403"/>
        <v>0</v>
      </c>
      <c r="M1910" t="str">
        <f t="shared" si="394"/>
        <v/>
      </c>
      <c r="N1910">
        <f t="shared" si="397"/>
        <v>22</v>
      </c>
      <c r="O1910" t="b">
        <f t="shared" si="398"/>
        <v>1</v>
      </c>
      <c r="P1910">
        <f t="shared" si="399"/>
        <v>1</v>
      </c>
      <c r="Q1910" t="str">
        <f t="shared" ca="1" si="400"/>
        <v>045</v>
      </c>
      <c r="W1910">
        <v>99999</v>
      </c>
      <c r="Z1910" t="str">
        <f t="shared" si="395"/>
        <v/>
      </c>
    </row>
    <row r="1911" spans="1:26" x14ac:dyDescent="0.2">
      <c r="A1911" s="1"/>
      <c r="B1911" s="1" t="s">
        <v>67</v>
      </c>
      <c r="C1911" s="1" t="s">
        <v>17</v>
      </c>
      <c r="D1911" s="1" t="s">
        <v>18</v>
      </c>
      <c r="E1911" s="1" t="s">
        <v>8</v>
      </c>
      <c r="F1911" s="1" t="s">
        <v>9</v>
      </c>
      <c r="G1911" s="1" t="s">
        <v>979</v>
      </c>
      <c r="H1911">
        <f t="shared" si="401"/>
        <v>15</v>
      </c>
      <c r="I1911">
        <f>IF(ISBLANK(A1911),I1910/1,LOOKUP(Sheet1!G1911,FIPS!A$3:A$55,FIPS!C$3:C$55))</f>
        <v>18</v>
      </c>
      <c r="J1911" t="b">
        <f t="shared" si="402"/>
        <v>1</v>
      </c>
      <c r="K1911" t="str">
        <f t="shared" si="396"/>
        <v>Fountain</v>
      </c>
      <c r="L1911" t="b">
        <f t="shared" si="403"/>
        <v>0</v>
      </c>
      <c r="M1911" t="str">
        <f t="shared" si="394"/>
        <v/>
      </c>
      <c r="N1911">
        <f t="shared" si="397"/>
        <v>23</v>
      </c>
      <c r="O1911" t="b">
        <f t="shared" si="398"/>
        <v>0</v>
      </c>
      <c r="P1911" t="str">
        <f t="shared" si="399"/>
        <v/>
      </c>
      <c r="Q1911" t="str">
        <f t="shared" ca="1" si="400"/>
        <v/>
      </c>
      <c r="T1911">
        <v>45</v>
      </c>
      <c r="U1911">
        <v>6</v>
      </c>
      <c r="V1911">
        <v>0</v>
      </c>
      <c r="Z1911" t="str">
        <f t="shared" si="395"/>
        <v/>
      </c>
    </row>
    <row r="1912" spans="1:26" x14ac:dyDescent="0.2">
      <c r="A1912" s="1"/>
      <c r="B1912" s="1" t="s">
        <v>37</v>
      </c>
      <c r="C1912" s="1" t="s">
        <v>17</v>
      </c>
      <c r="D1912" s="1" t="s">
        <v>18</v>
      </c>
      <c r="E1912" s="1" t="s">
        <v>8</v>
      </c>
      <c r="F1912" s="1" t="s">
        <v>9</v>
      </c>
      <c r="G1912" s="1" t="s">
        <v>1698</v>
      </c>
      <c r="H1912">
        <f t="shared" si="401"/>
        <v>15</v>
      </c>
      <c r="I1912">
        <f>IF(ISBLANK(A1912),I1911/1,LOOKUP(Sheet1!G1912,FIPS!A$3:A$55,FIPS!C$3:C$55))</f>
        <v>18</v>
      </c>
      <c r="J1912" t="b">
        <f t="shared" si="402"/>
        <v>1</v>
      </c>
      <c r="K1912" t="str">
        <f t="shared" si="396"/>
        <v>Frankl in</v>
      </c>
      <c r="L1912" t="b">
        <f t="shared" si="403"/>
        <v>0</v>
      </c>
      <c r="M1912" t="str">
        <f t="shared" si="394"/>
        <v/>
      </c>
      <c r="N1912">
        <f t="shared" si="397"/>
        <v>24</v>
      </c>
      <c r="O1912" t="b">
        <f t="shared" si="398"/>
        <v>0</v>
      </c>
      <c r="P1912" t="str">
        <f t="shared" si="399"/>
        <v/>
      </c>
      <c r="Q1912" t="str">
        <f t="shared" ca="1" si="400"/>
        <v/>
      </c>
      <c r="T1912">
        <v>47</v>
      </c>
      <c r="U1912">
        <v>6</v>
      </c>
      <c r="V1912">
        <v>0</v>
      </c>
      <c r="Z1912" t="str">
        <f t="shared" si="395"/>
        <v/>
      </c>
    </row>
    <row r="1913" spans="1:26" x14ac:dyDescent="0.2">
      <c r="A1913" s="1"/>
      <c r="B1913" s="1" t="s">
        <v>77</v>
      </c>
      <c r="C1913" s="1" t="s">
        <v>17</v>
      </c>
      <c r="D1913" s="1" t="s">
        <v>18</v>
      </c>
      <c r="E1913" s="1" t="s">
        <v>8</v>
      </c>
      <c r="F1913" s="1" t="s">
        <v>9</v>
      </c>
      <c r="G1913" s="1" t="s">
        <v>1288</v>
      </c>
      <c r="H1913">
        <f t="shared" si="401"/>
        <v>15</v>
      </c>
      <c r="I1913">
        <f>IF(ISBLANK(A1913),I1912/1,LOOKUP(Sheet1!G1913,FIPS!A$3:A$55,FIPS!C$3:C$55))</f>
        <v>18</v>
      </c>
      <c r="J1913" t="b">
        <f t="shared" si="402"/>
        <v>1</v>
      </c>
      <c r="K1913" t="str">
        <f t="shared" si="396"/>
        <v>Ful ton</v>
      </c>
      <c r="L1913" t="b">
        <f t="shared" si="403"/>
        <v>0</v>
      </c>
      <c r="M1913" t="str">
        <f t="shared" si="394"/>
        <v/>
      </c>
      <c r="N1913">
        <f t="shared" si="397"/>
        <v>25</v>
      </c>
      <c r="O1913" t="b">
        <f t="shared" si="398"/>
        <v>0</v>
      </c>
      <c r="P1913" t="str">
        <f t="shared" si="399"/>
        <v/>
      </c>
      <c r="Q1913" t="str">
        <f t="shared" ca="1" si="400"/>
        <v/>
      </c>
      <c r="T1913">
        <v>49</v>
      </c>
      <c r="U1913">
        <v>6</v>
      </c>
      <c r="V1913">
        <v>0</v>
      </c>
      <c r="Z1913" t="str">
        <f t="shared" si="395"/>
        <v/>
      </c>
    </row>
    <row r="1914" spans="1:26" x14ac:dyDescent="0.2">
      <c r="A1914" s="1"/>
      <c r="B1914" s="1" t="s">
        <v>80</v>
      </c>
      <c r="C1914" s="1" t="s">
        <v>17</v>
      </c>
      <c r="D1914" s="1" t="s">
        <v>18</v>
      </c>
      <c r="E1914" s="1" t="s">
        <v>8</v>
      </c>
      <c r="F1914" s="1" t="s">
        <v>9</v>
      </c>
      <c r="G1914" s="1" t="s">
        <v>1699</v>
      </c>
      <c r="H1914">
        <f t="shared" si="401"/>
        <v>15</v>
      </c>
      <c r="I1914">
        <f>IF(ISBLANK(A1914),I1913/1,LOOKUP(Sheet1!G1914,FIPS!A$3:A$55,FIPS!C$3:C$55))</f>
        <v>18</v>
      </c>
      <c r="J1914" t="b">
        <f t="shared" si="402"/>
        <v>1</v>
      </c>
      <c r="K1914" t="str">
        <f t="shared" si="396"/>
        <v>Gibson</v>
      </c>
      <c r="L1914" t="b">
        <f t="shared" si="403"/>
        <v>0</v>
      </c>
      <c r="M1914" t="str">
        <f t="shared" si="394"/>
        <v/>
      </c>
      <c r="N1914">
        <f t="shared" si="397"/>
        <v>26</v>
      </c>
      <c r="O1914" t="b">
        <f t="shared" si="398"/>
        <v>0</v>
      </c>
      <c r="P1914" t="str">
        <f t="shared" si="399"/>
        <v/>
      </c>
      <c r="Q1914" t="str">
        <f t="shared" ca="1" si="400"/>
        <v/>
      </c>
      <c r="T1914">
        <v>51</v>
      </c>
      <c r="U1914">
        <v>5</v>
      </c>
      <c r="V1914">
        <v>0</v>
      </c>
      <c r="Z1914" t="str">
        <f t="shared" si="395"/>
        <v/>
      </c>
    </row>
    <row r="1915" spans="1:26" x14ac:dyDescent="0.2">
      <c r="A1915" s="1"/>
      <c r="B1915" s="1" t="s">
        <v>82</v>
      </c>
      <c r="C1915" s="1" t="s">
        <v>17</v>
      </c>
      <c r="D1915" s="1" t="s">
        <v>18</v>
      </c>
      <c r="E1915" s="1"/>
      <c r="F1915" s="1"/>
      <c r="G1915" s="1" t="s">
        <v>318</v>
      </c>
      <c r="H1915">
        <f t="shared" si="401"/>
        <v>15</v>
      </c>
      <c r="I1915">
        <f>IF(ISBLANK(A1915),I1914/1,LOOKUP(Sheet1!G1915,FIPS!A$3:A$55,FIPS!C$3:C$55))</f>
        <v>18</v>
      </c>
      <c r="J1915" t="b">
        <f t="shared" si="402"/>
        <v>1</v>
      </c>
      <c r="K1915" t="str">
        <f t="shared" si="396"/>
        <v>Grant</v>
      </c>
      <c r="L1915" t="b">
        <f t="shared" si="403"/>
        <v>0</v>
      </c>
      <c r="M1915" t="str">
        <f t="shared" si="394"/>
        <v/>
      </c>
      <c r="N1915">
        <f t="shared" si="397"/>
        <v>27</v>
      </c>
      <c r="O1915" t="b">
        <f t="shared" si="398"/>
        <v>0</v>
      </c>
      <c r="P1915" t="str">
        <f t="shared" si="399"/>
        <v/>
      </c>
      <c r="Q1915" t="str">
        <f t="shared" ca="1" si="400"/>
        <v/>
      </c>
      <c r="T1915">
        <v>53</v>
      </c>
      <c r="U1915">
        <v>4</v>
      </c>
      <c r="V1915">
        <v>0</v>
      </c>
      <c r="Z1915" t="str">
        <f t="shared" si="395"/>
        <v/>
      </c>
    </row>
    <row r="1916" spans="1:26" x14ac:dyDescent="0.2">
      <c r="A1916" s="1"/>
      <c r="B1916" s="1"/>
      <c r="C1916" s="1"/>
      <c r="D1916" s="1"/>
      <c r="E1916" s="1" t="s">
        <v>101</v>
      </c>
      <c r="F1916" s="1" t="s">
        <v>35</v>
      </c>
      <c r="G1916" s="1" t="s">
        <v>144</v>
      </c>
      <c r="H1916">
        <f t="shared" si="401"/>
        <v>15</v>
      </c>
      <c r="I1916">
        <f>IF(ISBLANK(A1916),I1915/1,LOOKUP(Sheet1!G1916,FIPS!A$3:A$55,FIPS!C$3:C$55))</f>
        <v>18</v>
      </c>
      <c r="J1916" t="b">
        <f t="shared" si="402"/>
        <v>0</v>
      </c>
      <c r="K1916" t="str">
        <f t="shared" si="396"/>
        <v/>
      </c>
      <c r="L1916" t="b">
        <f t="shared" si="403"/>
        <v>1</v>
      </c>
      <c r="M1916" t="str">
        <f t="shared" ref="M1916:M1979" si="404">IF(L1916,IF(ISERR(FIND(",",G1916)),TRIM(G1916),TRIM(LEFT(G1916,FIND(",",G1916)-1))),"")</f>
        <v>Marion</v>
      </c>
      <c r="N1916">
        <f t="shared" si="397"/>
        <v>27</v>
      </c>
      <c r="O1916" t="b">
        <f t="shared" si="398"/>
        <v>0</v>
      </c>
      <c r="P1916" t="str">
        <f t="shared" si="399"/>
        <v/>
      </c>
      <c r="Q1916" t="str">
        <f t="shared" ca="1" si="400"/>
        <v/>
      </c>
      <c r="W1916">
        <v>46908</v>
      </c>
      <c r="Z1916" t="str">
        <f t="shared" si="395"/>
        <v/>
      </c>
    </row>
    <row r="1917" spans="1:26" x14ac:dyDescent="0.2">
      <c r="A1917" s="1"/>
      <c r="B1917" s="1"/>
      <c r="C1917" s="1"/>
      <c r="D1917" s="1"/>
      <c r="E1917" s="1" t="s">
        <v>8</v>
      </c>
      <c r="F1917" s="1" t="s">
        <v>9</v>
      </c>
      <c r="G1917" s="1" t="s">
        <v>1082</v>
      </c>
      <c r="H1917">
        <f t="shared" si="401"/>
        <v>15</v>
      </c>
      <c r="I1917">
        <f>IF(ISBLANK(A1917),I1916/1,LOOKUP(Sheet1!G1917,FIPS!A$3:A$55,FIPS!C$3:C$55))</f>
        <v>18</v>
      </c>
      <c r="J1917" t="b">
        <f t="shared" si="402"/>
        <v>0</v>
      </c>
      <c r="K1917" t="str">
        <f t="shared" si="396"/>
        <v/>
      </c>
      <c r="L1917" t="b">
        <f t="shared" si="403"/>
        <v>0</v>
      </c>
      <c r="M1917" t="str">
        <f t="shared" si="404"/>
        <v/>
      </c>
      <c r="N1917">
        <f t="shared" si="397"/>
        <v>27</v>
      </c>
      <c r="O1917" t="b">
        <f t="shared" si="398"/>
        <v>1</v>
      </c>
      <c r="P1917">
        <f t="shared" si="399"/>
        <v>1</v>
      </c>
      <c r="Q1917" t="str">
        <f t="shared" ca="1" si="400"/>
        <v>038</v>
      </c>
      <c r="W1917">
        <v>99999</v>
      </c>
      <c r="Z1917" t="str">
        <f t="shared" si="395"/>
        <v/>
      </c>
    </row>
    <row r="1918" spans="1:26" x14ac:dyDescent="0.2">
      <c r="A1918" s="1"/>
      <c r="B1918" s="1" t="s">
        <v>84</v>
      </c>
      <c r="C1918" s="1" t="s">
        <v>17</v>
      </c>
      <c r="D1918" s="1" t="s">
        <v>18</v>
      </c>
      <c r="E1918" s="1" t="s">
        <v>8</v>
      </c>
      <c r="F1918" s="1" t="s">
        <v>9</v>
      </c>
      <c r="G1918" s="1" t="s">
        <v>94</v>
      </c>
      <c r="H1918">
        <f t="shared" si="401"/>
        <v>15</v>
      </c>
      <c r="I1918">
        <f>IF(ISBLANK(A1918),I1917/1,LOOKUP(Sheet1!G1918,FIPS!A$3:A$55,FIPS!C$3:C$55))</f>
        <v>18</v>
      </c>
      <c r="J1918" t="b">
        <f t="shared" si="402"/>
        <v>1</v>
      </c>
      <c r="K1918" t="str">
        <f t="shared" si="396"/>
        <v>Greene</v>
      </c>
      <c r="L1918" t="b">
        <f t="shared" si="403"/>
        <v>0</v>
      </c>
      <c r="M1918" t="str">
        <f t="shared" si="404"/>
        <v/>
      </c>
      <c r="N1918">
        <f t="shared" si="397"/>
        <v>28</v>
      </c>
      <c r="O1918" t="b">
        <f t="shared" si="398"/>
        <v>0</v>
      </c>
      <c r="P1918" t="str">
        <f t="shared" si="399"/>
        <v/>
      </c>
      <c r="Q1918" t="str">
        <f t="shared" ca="1" si="400"/>
        <v/>
      </c>
      <c r="T1918">
        <v>55</v>
      </c>
      <c r="U1918">
        <v>5</v>
      </c>
      <c r="V1918">
        <v>0</v>
      </c>
      <c r="Z1918" t="str">
        <f t="shared" si="395"/>
        <v/>
      </c>
    </row>
    <row r="1919" spans="1:26" x14ac:dyDescent="0.2">
      <c r="A1919" s="1"/>
      <c r="B1919" s="1" t="s">
        <v>88</v>
      </c>
      <c r="C1919" s="1" t="s">
        <v>611</v>
      </c>
      <c r="D1919" s="1" t="s">
        <v>26</v>
      </c>
      <c r="E1919" s="1"/>
      <c r="F1919" s="1"/>
      <c r="G1919" s="1" t="s">
        <v>1136</v>
      </c>
      <c r="H1919">
        <f t="shared" si="401"/>
        <v>15</v>
      </c>
      <c r="I1919">
        <f>IF(ISBLANK(A1919),I1918/1,LOOKUP(Sheet1!G1919,FIPS!A$3:A$55,FIPS!C$3:C$55))</f>
        <v>18</v>
      </c>
      <c r="J1919" t="b">
        <f t="shared" si="402"/>
        <v>1</v>
      </c>
      <c r="K1919" t="str">
        <f t="shared" si="396"/>
        <v>Hamilton</v>
      </c>
      <c r="L1919" t="b">
        <f t="shared" si="403"/>
        <v>0</v>
      </c>
      <c r="M1919" t="str">
        <f t="shared" si="404"/>
        <v/>
      </c>
      <c r="N1919">
        <f t="shared" si="397"/>
        <v>29</v>
      </c>
      <c r="O1919" t="b">
        <f t="shared" si="398"/>
        <v>0</v>
      </c>
      <c r="P1919" t="str">
        <f t="shared" si="399"/>
        <v/>
      </c>
      <c r="Q1919" t="str">
        <f t="shared" ca="1" si="400"/>
        <v/>
      </c>
      <c r="T1919">
        <v>57</v>
      </c>
      <c r="U1919">
        <v>3</v>
      </c>
      <c r="V1919">
        <v>3480</v>
      </c>
      <c r="Z1919" t="str">
        <f t="shared" si="395"/>
        <v/>
      </c>
    </row>
    <row r="1920" spans="1:26" x14ac:dyDescent="0.2">
      <c r="A1920" s="1"/>
      <c r="B1920" s="1"/>
      <c r="C1920" s="1"/>
      <c r="D1920" s="1"/>
      <c r="E1920" s="1" t="s">
        <v>24</v>
      </c>
      <c r="F1920" s="1" t="s">
        <v>35</v>
      </c>
      <c r="G1920" s="1" t="s">
        <v>1700</v>
      </c>
      <c r="H1920">
        <f t="shared" si="401"/>
        <v>15</v>
      </c>
      <c r="I1920">
        <f>IF(ISBLANK(A1920),I1919/1,LOOKUP(Sheet1!G1920,FIPS!A$3:A$55,FIPS!C$3:C$55))</f>
        <v>18</v>
      </c>
      <c r="J1920" t="b">
        <f t="shared" si="402"/>
        <v>0</v>
      </c>
      <c r="K1920" t="str">
        <f t="shared" si="396"/>
        <v/>
      </c>
      <c r="L1920" t="b">
        <f t="shared" si="403"/>
        <v>1</v>
      </c>
      <c r="M1920" t="str">
        <f t="shared" si="404"/>
        <v>Carmel</v>
      </c>
      <c r="N1920">
        <f t="shared" si="397"/>
        <v>29</v>
      </c>
      <c r="O1920" t="b">
        <f t="shared" si="398"/>
        <v>0</v>
      </c>
      <c r="P1920" t="str">
        <f t="shared" si="399"/>
        <v/>
      </c>
      <c r="Q1920" t="str">
        <f t="shared" ca="1" si="400"/>
        <v/>
      </c>
      <c r="W1920">
        <v>10342</v>
      </c>
      <c r="Z1920" t="str">
        <f t="shared" si="395"/>
        <v/>
      </c>
    </row>
    <row r="1921" spans="1:26" x14ac:dyDescent="0.2">
      <c r="A1921" s="1"/>
      <c r="B1921" s="1"/>
      <c r="C1921" s="1"/>
      <c r="D1921" s="1"/>
      <c r="E1921" s="1" t="s">
        <v>145</v>
      </c>
      <c r="F1921" s="1" t="s">
        <v>6</v>
      </c>
      <c r="G1921" s="1" t="s">
        <v>1701</v>
      </c>
      <c r="H1921">
        <f t="shared" si="401"/>
        <v>15</v>
      </c>
      <c r="I1921">
        <f>IF(ISBLANK(A1921),I1920/1,LOOKUP(Sheet1!G1921,FIPS!A$3:A$55,FIPS!C$3:C$55))</f>
        <v>18</v>
      </c>
      <c r="J1921" t="b">
        <f t="shared" si="402"/>
        <v>0</v>
      </c>
      <c r="K1921" t="str">
        <f t="shared" si="396"/>
        <v/>
      </c>
      <c r="L1921" t="b">
        <f t="shared" si="403"/>
        <v>1</v>
      </c>
      <c r="M1921" t="str">
        <f t="shared" si="404"/>
        <v>Noblesville</v>
      </c>
      <c r="N1921">
        <f t="shared" si="397"/>
        <v>29</v>
      </c>
      <c r="O1921" t="b">
        <f t="shared" si="398"/>
        <v>0</v>
      </c>
      <c r="P1921" t="str">
        <f t="shared" si="399"/>
        <v/>
      </c>
      <c r="Q1921" t="str">
        <f t="shared" ca="1" si="400"/>
        <v/>
      </c>
      <c r="W1921">
        <v>54180</v>
      </c>
      <c r="Z1921" t="str">
        <f t="shared" si="395"/>
        <v/>
      </c>
    </row>
    <row r="1922" spans="1:26" x14ac:dyDescent="0.2">
      <c r="A1922" s="1"/>
      <c r="B1922" s="1"/>
      <c r="C1922" s="1"/>
      <c r="D1922" s="1"/>
      <c r="E1922" s="1" t="s">
        <v>8</v>
      </c>
      <c r="F1922" s="1" t="s">
        <v>9</v>
      </c>
      <c r="G1922" s="1" t="s">
        <v>1082</v>
      </c>
      <c r="H1922">
        <f t="shared" si="401"/>
        <v>15</v>
      </c>
      <c r="I1922">
        <f>IF(ISBLANK(A1922),I1921/1,LOOKUP(Sheet1!G1922,FIPS!A$3:A$55,FIPS!C$3:C$55))</f>
        <v>18</v>
      </c>
      <c r="J1922" t="b">
        <f t="shared" si="402"/>
        <v>0</v>
      </c>
      <c r="K1922" t="str">
        <f t="shared" si="396"/>
        <v/>
      </c>
      <c r="L1922" t="b">
        <f t="shared" si="403"/>
        <v>0</v>
      </c>
      <c r="M1922" t="str">
        <f t="shared" si="404"/>
        <v/>
      </c>
      <c r="N1922">
        <f t="shared" si="397"/>
        <v>29</v>
      </c>
      <c r="O1922" t="b">
        <f t="shared" si="398"/>
        <v>1</v>
      </c>
      <c r="P1922">
        <f t="shared" si="399"/>
        <v>2</v>
      </c>
      <c r="Q1922" t="str">
        <f t="shared" ca="1" si="400"/>
        <v>005,048</v>
      </c>
      <c r="W1922">
        <v>99999</v>
      </c>
      <c r="Z1922" t="str">
        <f t="shared" ref="Z1922:Z1985" si="405">IF(J1922,IF(T1922&gt;0,"",FALSE),IF(T1922&gt;0,TRUE,""))</f>
        <v/>
      </c>
    </row>
    <row r="1923" spans="1:26" x14ac:dyDescent="0.2">
      <c r="A1923" s="1"/>
      <c r="B1923" s="1" t="s">
        <v>90</v>
      </c>
      <c r="C1923" s="1" t="s">
        <v>611</v>
      </c>
      <c r="D1923" s="1" t="s">
        <v>26</v>
      </c>
      <c r="E1923" s="1"/>
      <c r="F1923" s="1"/>
      <c r="G1923" s="1" t="s">
        <v>1302</v>
      </c>
      <c r="H1923">
        <f t="shared" si="401"/>
        <v>15</v>
      </c>
      <c r="I1923">
        <f>IF(ISBLANK(A1923),I1922/1,LOOKUP(Sheet1!G1923,FIPS!A$3:A$55,FIPS!C$3:C$55))</f>
        <v>18</v>
      </c>
      <c r="J1923" t="b">
        <f t="shared" si="402"/>
        <v>1</v>
      </c>
      <c r="K1923" t="str">
        <f t="shared" ref="K1923:K1986" si="406">IF(J1923,TRIM(G1923),"")</f>
        <v>Hancock</v>
      </c>
      <c r="L1923" t="b">
        <f t="shared" si="403"/>
        <v>0</v>
      </c>
      <c r="M1923" t="str">
        <f t="shared" si="404"/>
        <v/>
      </c>
      <c r="N1923">
        <f t="shared" si="397"/>
        <v>30</v>
      </c>
      <c r="O1923" t="b">
        <f t="shared" si="398"/>
        <v>0</v>
      </c>
      <c r="P1923" t="str">
        <f t="shared" si="399"/>
        <v/>
      </c>
      <c r="Q1923" t="str">
        <f t="shared" ca="1" si="400"/>
        <v/>
      </c>
      <c r="T1923">
        <v>59</v>
      </c>
      <c r="U1923">
        <v>5</v>
      </c>
      <c r="V1923">
        <v>3480</v>
      </c>
      <c r="Z1923" t="str">
        <f t="shared" si="405"/>
        <v/>
      </c>
    </row>
    <row r="1924" spans="1:26" x14ac:dyDescent="0.2">
      <c r="A1924" s="1"/>
      <c r="B1924" s="1"/>
      <c r="C1924" s="1"/>
      <c r="D1924" s="1"/>
      <c r="E1924" s="1" t="s">
        <v>61</v>
      </c>
      <c r="F1924" s="1" t="s">
        <v>6</v>
      </c>
      <c r="G1924" s="1" t="s">
        <v>1702</v>
      </c>
      <c r="H1924">
        <f t="shared" si="401"/>
        <v>15</v>
      </c>
      <c r="I1924">
        <f>IF(ISBLANK(A1924),I1923/1,LOOKUP(Sheet1!G1924,FIPS!A$3:A$55,FIPS!C$3:C$55))</f>
        <v>18</v>
      </c>
      <c r="J1924" t="b">
        <f t="shared" si="402"/>
        <v>0</v>
      </c>
      <c r="K1924" t="str">
        <f t="shared" si="406"/>
        <v/>
      </c>
      <c r="L1924" t="b">
        <f t="shared" si="403"/>
        <v>1</v>
      </c>
      <c r="M1924" t="str">
        <f t="shared" si="404"/>
        <v>Greenfield</v>
      </c>
      <c r="N1924">
        <f t="shared" si="397"/>
        <v>30</v>
      </c>
      <c r="O1924" t="b">
        <f t="shared" si="398"/>
        <v>0</v>
      </c>
      <c r="P1924" t="str">
        <f t="shared" si="399"/>
        <v/>
      </c>
      <c r="Q1924" t="str">
        <f t="shared" ca="1" si="400"/>
        <v/>
      </c>
      <c r="W1924">
        <v>29520</v>
      </c>
      <c r="Z1924" t="str">
        <f t="shared" si="405"/>
        <v/>
      </c>
    </row>
    <row r="1925" spans="1:26" x14ac:dyDescent="0.2">
      <c r="A1925" s="1"/>
      <c r="B1925" s="1"/>
      <c r="C1925" s="1"/>
      <c r="D1925" s="1"/>
      <c r="E1925" s="1" t="s">
        <v>8</v>
      </c>
      <c r="F1925" s="1" t="s">
        <v>9</v>
      </c>
      <c r="G1925" s="1" t="s">
        <v>1082</v>
      </c>
      <c r="H1925">
        <f t="shared" si="401"/>
        <v>15</v>
      </c>
      <c r="I1925">
        <f>IF(ISBLANK(A1925),I1924/1,LOOKUP(Sheet1!G1925,FIPS!A$3:A$55,FIPS!C$3:C$55))</f>
        <v>18</v>
      </c>
      <c r="J1925" t="b">
        <f t="shared" si="402"/>
        <v>0</v>
      </c>
      <c r="K1925" t="str">
        <f t="shared" si="406"/>
        <v/>
      </c>
      <c r="L1925" t="b">
        <f t="shared" si="403"/>
        <v>0</v>
      </c>
      <c r="M1925" t="str">
        <f t="shared" si="404"/>
        <v/>
      </c>
      <c r="N1925">
        <f t="shared" si="397"/>
        <v>30</v>
      </c>
      <c r="O1925" t="b">
        <f t="shared" si="398"/>
        <v>1</v>
      </c>
      <c r="P1925">
        <f t="shared" si="399"/>
        <v>1</v>
      </c>
      <c r="Q1925" t="str">
        <f t="shared" ca="1" si="400"/>
        <v>020</v>
      </c>
      <c r="W1925">
        <v>99999</v>
      </c>
      <c r="Z1925" t="str">
        <f t="shared" si="405"/>
        <v/>
      </c>
    </row>
    <row r="1926" spans="1:26" x14ac:dyDescent="0.2">
      <c r="A1926" s="1"/>
      <c r="B1926" s="1" t="s">
        <v>92</v>
      </c>
      <c r="C1926" s="1" t="s">
        <v>851</v>
      </c>
      <c r="D1926" s="1" t="s">
        <v>26</v>
      </c>
      <c r="E1926" s="1" t="s">
        <v>8</v>
      </c>
      <c r="F1926" s="1" t="s">
        <v>9</v>
      </c>
      <c r="G1926" s="1" t="s">
        <v>1703</v>
      </c>
      <c r="H1926">
        <f t="shared" si="401"/>
        <v>15</v>
      </c>
      <c r="I1926">
        <f>IF(ISBLANK(A1926),I1925/1,LOOKUP(Sheet1!G1926,FIPS!A$3:A$55,FIPS!C$3:C$55))</f>
        <v>18</v>
      </c>
      <c r="J1926" t="b">
        <f t="shared" si="402"/>
        <v>1</v>
      </c>
      <c r="K1926" t="str">
        <f t="shared" si="406"/>
        <v>Harrison</v>
      </c>
      <c r="L1926" t="b">
        <f t="shared" si="403"/>
        <v>0</v>
      </c>
      <c r="M1926" t="str">
        <f t="shared" si="404"/>
        <v/>
      </c>
      <c r="N1926">
        <f t="shared" si="397"/>
        <v>31</v>
      </c>
      <c r="O1926" t="b">
        <f t="shared" si="398"/>
        <v>0</v>
      </c>
      <c r="P1926" t="str">
        <f t="shared" si="399"/>
        <v/>
      </c>
      <c r="Q1926" t="str">
        <f t="shared" ca="1" si="400"/>
        <v/>
      </c>
      <c r="T1926">
        <v>61</v>
      </c>
      <c r="U1926">
        <v>5</v>
      </c>
      <c r="V1926">
        <v>4520</v>
      </c>
      <c r="Z1926" t="str">
        <f t="shared" si="405"/>
        <v/>
      </c>
    </row>
    <row r="1927" spans="1:26" x14ac:dyDescent="0.2">
      <c r="A1927" s="1"/>
      <c r="B1927" s="1" t="s">
        <v>25</v>
      </c>
      <c r="C1927" s="1" t="s">
        <v>611</v>
      </c>
      <c r="D1927" s="1" t="s">
        <v>26</v>
      </c>
      <c r="E1927" s="1"/>
      <c r="F1927" s="1"/>
      <c r="G1927" s="1" t="s">
        <v>1704</v>
      </c>
      <c r="H1927">
        <f t="shared" si="401"/>
        <v>15</v>
      </c>
      <c r="I1927">
        <f>IF(ISBLANK(A1927),I1926/1,LOOKUP(Sheet1!G1927,FIPS!A$3:A$55,FIPS!C$3:C$55))</f>
        <v>18</v>
      </c>
      <c r="J1927" t="b">
        <f t="shared" si="402"/>
        <v>1</v>
      </c>
      <c r="K1927" t="str">
        <f t="shared" si="406"/>
        <v>Hendricks</v>
      </c>
      <c r="L1927" t="b">
        <f t="shared" si="403"/>
        <v>0</v>
      </c>
      <c r="M1927" t="str">
        <f t="shared" si="404"/>
        <v/>
      </c>
      <c r="N1927">
        <f t="shared" si="397"/>
        <v>32</v>
      </c>
      <c r="O1927" t="b">
        <f t="shared" si="398"/>
        <v>0</v>
      </c>
      <c r="P1927" t="str">
        <f t="shared" si="399"/>
        <v/>
      </c>
      <c r="Q1927" t="str">
        <f t="shared" ca="1" si="400"/>
        <v/>
      </c>
      <c r="T1927">
        <v>63</v>
      </c>
      <c r="U1927">
        <v>4</v>
      </c>
      <c r="V1927">
        <v>3480</v>
      </c>
      <c r="Z1927" t="str">
        <f t="shared" si="405"/>
        <v/>
      </c>
    </row>
    <row r="1928" spans="1:26" x14ac:dyDescent="0.2">
      <c r="A1928" s="1"/>
      <c r="B1928" s="1"/>
      <c r="C1928" s="1"/>
      <c r="D1928" s="1"/>
      <c r="E1928" s="1" t="s">
        <v>152</v>
      </c>
      <c r="F1928" s="1" t="s">
        <v>6</v>
      </c>
      <c r="G1928" s="1" t="s">
        <v>1705</v>
      </c>
      <c r="H1928">
        <f t="shared" si="401"/>
        <v>15</v>
      </c>
      <c r="I1928">
        <f>IF(ISBLANK(A1928),I1927/1,LOOKUP(Sheet1!G1928,FIPS!A$3:A$55,FIPS!C$3:C$55))</f>
        <v>18</v>
      </c>
      <c r="J1928" t="b">
        <f t="shared" si="402"/>
        <v>0</v>
      </c>
      <c r="K1928" t="str">
        <f t="shared" si="406"/>
        <v/>
      </c>
      <c r="L1928" t="b">
        <f t="shared" si="403"/>
        <v>1</v>
      </c>
      <c r="M1928" t="str">
        <f t="shared" si="404"/>
        <v>Plainfield</v>
      </c>
      <c r="N1928">
        <f t="shared" si="397"/>
        <v>32</v>
      </c>
      <c r="O1928" t="b">
        <f t="shared" si="398"/>
        <v>0</v>
      </c>
      <c r="P1928" t="str">
        <f t="shared" si="399"/>
        <v/>
      </c>
      <c r="Q1928" t="str">
        <f t="shared" ca="1" si="400"/>
        <v/>
      </c>
      <c r="W1928">
        <v>60246</v>
      </c>
      <c r="Z1928" t="str">
        <f t="shared" si="405"/>
        <v/>
      </c>
    </row>
    <row r="1929" spans="1:26" x14ac:dyDescent="0.2">
      <c r="A1929" s="1"/>
      <c r="B1929" s="1"/>
      <c r="C1929" s="1"/>
      <c r="D1929" s="1"/>
      <c r="E1929" s="1" t="s">
        <v>8</v>
      </c>
      <c r="F1929" s="1" t="s">
        <v>9</v>
      </c>
      <c r="G1929" s="1" t="s">
        <v>1082</v>
      </c>
      <c r="H1929">
        <f t="shared" si="401"/>
        <v>15</v>
      </c>
      <c r="I1929">
        <f>IF(ISBLANK(A1929),I1928/1,LOOKUP(Sheet1!G1929,FIPS!A$3:A$55,FIPS!C$3:C$55))</f>
        <v>18</v>
      </c>
      <c r="J1929" t="b">
        <f t="shared" si="402"/>
        <v>0</v>
      </c>
      <c r="K1929" t="str">
        <f t="shared" si="406"/>
        <v/>
      </c>
      <c r="L1929" t="b">
        <f t="shared" si="403"/>
        <v>0</v>
      </c>
      <c r="M1929" t="str">
        <f t="shared" si="404"/>
        <v/>
      </c>
      <c r="N1929">
        <f t="shared" si="397"/>
        <v>32</v>
      </c>
      <c r="O1929" t="b">
        <f t="shared" si="398"/>
        <v>1</v>
      </c>
      <c r="P1929">
        <f t="shared" si="399"/>
        <v>1</v>
      </c>
      <c r="Q1929" t="str">
        <f t="shared" ca="1" si="400"/>
        <v>050</v>
      </c>
      <c r="W1929">
        <v>99999</v>
      </c>
      <c r="Z1929" t="str">
        <f t="shared" si="405"/>
        <v/>
      </c>
    </row>
    <row r="1930" spans="1:26" x14ac:dyDescent="0.2">
      <c r="A1930" s="1"/>
      <c r="B1930" s="1" t="s">
        <v>72</v>
      </c>
      <c r="C1930" s="1" t="s">
        <v>17</v>
      </c>
      <c r="D1930" s="1" t="s">
        <v>18</v>
      </c>
      <c r="E1930" s="1"/>
      <c r="F1930" s="1"/>
      <c r="G1930" s="1" t="s">
        <v>97</v>
      </c>
      <c r="H1930">
        <f t="shared" si="401"/>
        <v>15</v>
      </c>
      <c r="I1930">
        <f>IF(ISBLANK(A1930),I1929/1,LOOKUP(Sheet1!G1930,FIPS!A$3:A$55,FIPS!C$3:C$55))</f>
        <v>18</v>
      </c>
      <c r="J1930" t="b">
        <f t="shared" si="402"/>
        <v>1</v>
      </c>
      <c r="K1930" t="str">
        <f t="shared" si="406"/>
        <v>Henry</v>
      </c>
      <c r="L1930" t="b">
        <f t="shared" si="403"/>
        <v>0</v>
      </c>
      <c r="M1930" t="str">
        <f t="shared" si="404"/>
        <v/>
      </c>
      <c r="N1930">
        <f t="shared" si="397"/>
        <v>33</v>
      </c>
      <c r="O1930" t="b">
        <f t="shared" si="398"/>
        <v>0</v>
      </c>
      <c r="P1930" t="str">
        <f t="shared" si="399"/>
        <v/>
      </c>
      <c r="Q1930" t="str">
        <f t="shared" ca="1" si="400"/>
        <v/>
      </c>
      <c r="T1930">
        <v>65</v>
      </c>
      <c r="U1930">
        <v>5</v>
      </c>
      <c r="V1930">
        <v>0</v>
      </c>
      <c r="Z1930" t="str">
        <f t="shared" si="405"/>
        <v/>
      </c>
    </row>
    <row r="1931" spans="1:26" x14ac:dyDescent="0.2">
      <c r="A1931" s="1"/>
      <c r="B1931" s="1"/>
      <c r="C1931" s="1"/>
      <c r="D1931" s="1"/>
      <c r="E1931" s="1" t="s">
        <v>114</v>
      </c>
      <c r="F1931" s="1" t="s">
        <v>6</v>
      </c>
      <c r="G1931" s="1" t="s">
        <v>1083</v>
      </c>
      <c r="H1931">
        <f t="shared" si="401"/>
        <v>15</v>
      </c>
      <c r="I1931">
        <f>IF(ISBLANK(A1931),I1930/1,LOOKUP(Sheet1!G1931,FIPS!A$3:A$55,FIPS!C$3:C$55))</f>
        <v>18</v>
      </c>
      <c r="J1931" t="b">
        <f t="shared" si="402"/>
        <v>0</v>
      </c>
      <c r="K1931" t="str">
        <f t="shared" si="406"/>
        <v/>
      </c>
      <c r="L1931" t="b">
        <f t="shared" si="403"/>
        <v>1</v>
      </c>
      <c r="M1931" t="str">
        <f t="shared" si="404"/>
        <v>New Castle</v>
      </c>
      <c r="N1931">
        <f t="shared" si="397"/>
        <v>33</v>
      </c>
      <c r="O1931" t="b">
        <f t="shared" si="398"/>
        <v>0</v>
      </c>
      <c r="P1931" t="str">
        <f t="shared" si="399"/>
        <v/>
      </c>
      <c r="Q1931" t="str">
        <f t="shared" ca="1" si="400"/>
        <v/>
      </c>
      <c r="W1931">
        <v>52740</v>
      </c>
      <c r="Z1931" t="str">
        <f t="shared" si="405"/>
        <v/>
      </c>
    </row>
    <row r="1932" spans="1:26" x14ac:dyDescent="0.2">
      <c r="A1932" s="1"/>
      <c r="B1932" s="1"/>
      <c r="C1932" s="1"/>
      <c r="D1932" s="1"/>
      <c r="E1932" s="1" t="s">
        <v>8</v>
      </c>
      <c r="F1932" s="1" t="s">
        <v>9</v>
      </c>
      <c r="G1932" s="1" t="s">
        <v>1082</v>
      </c>
      <c r="H1932">
        <f t="shared" si="401"/>
        <v>15</v>
      </c>
      <c r="I1932">
        <f>IF(ISBLANK(A1932),I1931/1,LOOKUP(Sheet1!G1932,FIPS!A$3:A$55,FIPS!C$3:C$55))</f>
        <v>18</v>
      </c>
      <c r="J1932" t="b">
        <f t="shared" si="402"/>
        <v>0</v>
      </c>
      <c r="K1932" t="str">
        <f t="shared" si="406"/>
        <v/>
      </c>
      <c r="L1932" t="b">
        <f t="shared" si="403"/>
        <v>0</v>
      </c>
      <c r="M1932" t="str">
        <f t="shared" si="404"/>
        <v/>
      </c>
      <c r="N1932">
        <f t="shared" si="397"/>
        <v>33</v>
      </c>
      <c r="O1932" t="b">
        <f t="shared" si="398"/>
        <v>1</v>
      </c>
      <c r="P1932">
        <f t="shared" si="399"/>
        <v>1</v>
      </c>
      <c r="Q1932" t="str">
        <f t="shared" ca="1" si="400"/>
        <v>046</v>
      </c>
      <c r="W1932">
        <v>99999</v>
      </c>
      <c r="Z1932" t="str">
        <f t="shared" si="405"/>
        <v/>
      </c>
    </row>
    <row r="1933" spans="1:26" x14ac:dyDescent="0.2">
      <c r="A1933" s="1"/>
      <c r="B1933" s="1" t="s">
        <v>96</v>
      </c>
      <c r="C1933" s="1" t="s">
        <v>1706</v>
      </c>
      <c r="D1933" s="1" t="s">
        <v>26</v>
      </c>
      <c r="E1933" s="1"/>
      <c r="F1933" s="1"/>
      <c r="G1933" s="1" t="s">
        <v>322</v>
      </c>
      <c r="H1933">
        <f t="shared" si="401"/>
        <v>15</v>
      </c>
      <c r="I1933">
        <f>IF(ISBLANK(A1933),I1932/1,LOOKUP(Sheet1!G1933,FIPS!A$3:A$55,FIPS!C$3:C$55))</f>
        <v>18</v>
      </c>
      <c r="J1933" t="b">
        <f t="shared" si="402"/>
        <v>1</v>
      </c>
      <c r="K1933" t="str">
        <f t="shared" si="406"/>
        <v>Howard</v>
      </c>
      <c r="L1933" t="b">
        <f t="shared" si="403"/>
        <v>0</v>
      </c>
      <c r="M1933" t="str">
        <f t="shared" si="404"/>
        <v/>
      </c>
      <c r="N1933">
        <f t="shared" si="397"/>
        <v>34</v>
      </c>
      <c r="O1933" t="b">
        <f t="shared" si="398"/>
        <v>0</v>
      </c>
      <c r="P1933" t="str">
        <f t="shared" si="399"/>
        <v/>
      </c>
      <c r="Q1933" t="str">
        <f t="shared" ca="1" si="400"/>
        <v/>
      </c>
      <c r="T1933">
        <v>67</v>
      </c>
      <c r="U1933">
        <v>4</v>
      </c>
      <c r="V1933">
        <v>3850</v>
      </c>
      <c r="Z1933" t="str">
        <f t="shared" si="405"/>
        <v/>
      </c>
    </row>
    <row r="1934" spans="1:26" x14ac:dyDescent="0.2">
      <c r="A1934" s="1"/>
      <c r="B1934" s="1"/>
      <c r="C1934" s="1"/>
      <c r="D1934" s="1"/>
      <c r="E1934" s="1" t="s">
        <v>90</v>
      </c>
      <c r="F1934" s="1" t="s">
        <v>35</v>
      </c>
      <c r="G1934" s="1" t="s">
        <v>1707</v>
      </c>
      <c r="H1934">
        <f t="shared" si="401"/>
        <v>15</v>
      </c>
      <c r="I1934">
        <f>IF(ISBLANK(A1934),I1933/1,LOOKUP(Sheet1!G1934,FIPS!A$3:A$55,FIPS!C$3:C$55))</f>
        <v>18</v>
      </c>
      <c r="J1934" t="b">
        <f t="shared" si="402"/>
        <v>0</v>
      </c>
      <c r="K1934" t="str">
        <f t="shared" si="406"/>
        <v/>
      </c>
      <c r="L1934" t="b">
        <f t="shared" si="403"/>
        <v>1</v>
      </c>
      <c r="M1934" t="str">
        <f t="shared" si="404"/>
        <v>Kokomo</v>
      </c>
      <c r="N1934">
        <f t="shared" si="397"/>
        <v>34</v>
      </c>
      <c r="O1934" t="b">
        <f t="shared" si="398"/>
        <v>0</v>
      </c>
      <c r="P1934" t="str">
        <f t="shared" si="399"/>
        <v/>
      </c>
      <c r="Q1934" t="str">
        <f t="shared" ca="1" si="400"/>
        <v/>
      </c>
      <c r="W1934">
        <v>40392</v>
      </c>
      <c r="Z1934" t="str">
        <f t="shared" si="405"/>
        <v/>
      </c>
    </row>
    <row r="1935" spans="1:26" x14ac:dyDescent="0.2">
      <c r="A1935" s="1"/>
      <c r="B1935" s="1"/>
      <c r="C1935" s="1"/>
      <c r="D1935" s="1"/>
      <c r="E1935" s="1" t="s">
        <v>8</v>
      </c>
      <c r="F1935" s="1" t="s">
        <v>9</v>
      </c>
      <c r="G1935" s="1" t="s">
        <v>1082</v>
      </c>
      <c r="H1935">
        <f t="shared" si="401"/>
        <v>15</v>
      </c>
      <c r="I1935">
        <f>IF(ISBLANK(A1935),I1934/1,LOOKUP(Sheet1!G1935,FIPS!A$3:A$55,FIPS!C$3:C$55))</f>
        <v>18</v>
      </c>
      <c r="J1935" t="b">
        <f t="shared" si="402"/>
        <v>0</v>
      </c>
      <c r="K1935" t="str">
        <f t="shared" si="406"/>
        <v/>
      </c>
      <c r="L1935" t="b">
        <f t="shared" si="403"/>
        <v>0</v>
      </c>
      <c r="M1935" t="str">
        <f t="shared" si="404"/>
        <v/>
      </c>
      <c r="N1935">
        <f t="shared" ref="N1935:N1998" si="407">IF(ISBLANK(A1935),IF(ISBLANK(B1935),N1934,B1935/1),"")</f>
        <v>34</v>
      </c>
      <c r="O1935" t="b">
        <f t="shared" ref="O1935:O1998" si="408">AND(ISNUMBER(N1935),E1935="999",NOT(J1935))</f>
        <v>1</v>
      </c>
      <c r="P1935">
        <f t="shared" ref="P1935:P1998" si="409">IF(O1935,17-MATCH(N1935-1,N1917:N1934),"")</f>
        <v>1</v>
      </c>
      <c r="Q1935" t="str">
        <f t="shared" ref="Q1935:Q1998" ca="1" si="410">IF(O1935,_xlfn.TEXTJOIN(",",TRUE,INDIRECT(_xlfn.CONCAT("E",(ROW()-P1935),":E",(ROW()-1)),TRUE)),"")</f>
        <v>030</v>
      </c>
      <c r="W1935">
        <v>99999</v>
      </c>
      <c r="Z1935" t="str">
        <f t="shared" si="405"/>
        <v/>
      </c>
    </row>
    <row r="1936" spans="1:26" x14ac:dyDescent="0.2">
      <c r="A1936" s="1"/>
      <c r="B1936" s="1" t="s">
        <v>5</v>
      </c>
      <c r="C1936" s="1" t="s">
        <v>514</v>
      </c>
      <c r="D1936" s="1" t="s">
        <v>26</v>
      </c>
      <c r="E1936" s="1"/>
      <c r="F1936" s="1"/>
      <c r="G1936" s="1" t="s">
        <v>1708</v>
      </c>
      <c r="H1936">
        <f t="shared" ref="H1936:H1999" si="411">IF(ISBLANK(A1936),H1935/1,A1936)</f>
        <v>15</v>
      </c>
      <c r="I1936">
        <f>IF(ISBLANK(A1936),I1935/1,LOOKUP(Sheet1!G1936,FIPS!A$3:A$55,FIPS!C$3:C$55))</f>
        <v>18</v>
      </c>
      <c r="J1936" t="b">
        <f t="shared" si="402"/>
        <v>1</v>
      </c>
      <c r="K1936" t="str">
        <f t="shared" si="406"/>
        <v>Huntington</v>
      </c>
      <c r="L1936" t="b">
        <f t="shared" si="403"/>
        <v>0</v>
      </c>
      <c r="M1936" t="str">
        <f t="shared" si="404"/>
        <v/>
      </c>
      <c r="N1936">
        <f t="shared" si="407"/>
        <v>35</v>
      </c>
      <c r="O1936" t="b">
        <f t="shared" si="408"/>
        <v>0</v>
      </c>
      <c r="P1936" t="str">
        <f t="shared" si="409"/>
        <v/>
      </c>
      <c r="Q1936" t="str">
        <f t="shared" ca="1" si="410"/>
        <v/>
      </c>
      <c r="T1936">
        <v>69</v>
      </c>
      <c r="U1936">
        <v>5</v>
      </c>
      <c r="V1936">
        <v>2760</v>
      </c>
      <c r="Z1936" t="str">
        <f t="shared" si="405"/>
        <v/>
      </c>
    </row>
    <row r="1937" spans="1:26" x14ac:dyDescent="0.2">
      <c r="A1937" s="1"/>
      <c r="B1937" s="1"/>
      <c r="C1937" s="1"/>
      <c r="D1937" s="1"/>
      <c r="E1937" s="1" t="s">
        <v>80</v>
      </c>
      <c r="F1937" s="1" t="s">
        <v>6</v>
      </c>
      <c r="G1937" s="1" t="s">
        <v>1708</v>
      </c>
      <c r="H1937">
        <f t="shared" si="411"/>
        <v>15</v>
      </c>
      <c r="I1937">
        <f>IF(ISBLANK(A1937),I1936/1,LOOKUP(Sheet1!G1937,FIPS!A$3:A$55,FIPS!C$3:C$55))</f>
        <v>18</v>
      </c>
      <c r="J1937" t="b">
        <f t="shared" si="402"/>
        <v>0</v>
      </c>
      <c r="K1937" t="str">
        <f t="shared" si="406"/>
        <v/>
      </c>
      <c r="L1937" t="b">
        <f t="shared" si="403"/>
        <v>1</v>
      </c>
      <c r="M1937" t="str">
        <f t="shared" si="404"/>
        <v>Huntington</v>
      </c>
      <c r="N1937">
        <f t="shared" si="407"/>
        <v>35</v>
      </c>
      <c r="O1937" t="b">
        <f t="shared" si="408"/>
        <v>0</v>
      </c>
      <c r="P1937" t="str">
        <f t="shared" si="409"/>
        <v/>
      </c>
      <c r="Q1937" t="str">
        <f t="shared" ca="1" si="410"/>
        <v/>
      </c>
      <c r="W1937">
        <v>35302</v>
      </c>
      <c r="Z1937" t="str">
        <f t="shared" si="405"/>
        <v/>
      </c>
    </row>
    <row r="1938" spans="1:26" x14ac:dyDescent="0.2">
      <c r="A1938" s="1"/>
      <c r="B1938" s="1"/>
      <c r="C1938" s="1"/>
      <c r="D1938" s="1"/>
      <c r="E1938" s="1" t="s">
        <v>8</v>
      </c>
      <c r="F1938" s="1" t="s">
        <v>9</v>
      </c>
      <c r="G1938" s="1" t="s">
        <v>1709</v>
      </c>
      <c r="H1938">
        <f t="shared" si="411"/>
        <v>15</v>
      </c>
      <c r="I1938">
        <f>IF(ISBLANK(A1938),I1937/1,LOOKUP(Sheet1!G1938,FIPS!A$3:A$55,FIPS!C$3:C$55))</f>
        <v>18</v>
      </c>
      <c r="J1938" t="b">
        <f t="shared" si="402"/>
        <v>0</v>
      </c>
      <c r="K1938" t="str">
        <f t="shared" si="406"/>
        <v/>
      </c>
      <c r="L1938" t="b">
        <f t="shared" si="403"/>
        <v>0</v>
      </c>
      <c r="M1938" t="str">
        <f t="shared" si="404"/>
        <v/>
      </c>
      <c r="N1938">
        <f t="shared" si="407"/>
        <v>35</v>
      </c>
      <c r="O1938" t="b">
        <f t="shared" si="408"/>
        <v>1</v>
      </c>
      <c r="P1938">
        <f t="shared" si="409"/>
        <v>1</v>
      </c>
      <c r="Q1938" t="str">
        <f t="shared" ca="1" si="410"/>
        <v>026</v>
      </c>
      <c r="W1938">
        <v>99999</v>
      </c>
      <c r="Z1938" t="str">
        <f t="shared" si="405"/>
        <v/>
      </c>
    </row>
    <row r="1939" spans="1:26" x14ac:dyDescent="0.2">
      <c r="A1939" s="1"/>
      <c r="B1939" s="1" t="s">
        <v>99</v>
      </c>
      <c r="C1939" s="1" t="s">
        <v>17</v>
      </c>
      <c r="D1939" s="1" t="s">
        <v>18</v>
      </c>
      <c r="E1939" s="1"/>
      <c r="F1939" s="1"/>
      <c r="G1939" s="1" t="s">
        <v>100</v>
      </c>
      <c r="H1939">
        <f t="shared" si="411"/>
        <v>15</v>
      </c>
      <c r="I1939">
        <f>IF(ISBLANK(A1939),I1938/1,LOOKUP(Sheet1!G1939,FIPS!A$3:A$55,FIPS!C$3:C$55))</f>
        <v>18</v>
      </c>
      <c r="J1939" t="b">
        <f t="shared" ref="J1939:J2002" si="412">NOT(ISBLANK(B1939))</f>
        <v>1</v>
      </c>
      <c r="K1939" t="str">
        <f t="shared" si="406"/>
        <v>Jackson</v>
      </c>
      <c r="L1939" t="b">
        <f t="shared" ref="L1939:L2002" si="413">IF(NOT(J1939),AND(NOT(ISBLANK(E1939)),E1939&lt;&gt;"999"),FALSE())</f>
        <v>0</v>
      </c>
      <c r="M1939" t="str">
        <f t="shared" si="404"/>
        <v/>
      </c>
      <c r="N1939">
        <f t="shared" si="407"/>
        <v>36</v>
      </c>
      <c r="O1939" t="b">
        <f t="shared" si="408"/>
        <v>0</v>
      </c>
      <c r="P1939" t="str">
        <f t="shared" si="409"/>
        <v/>
      </c>
      <c r="Q1939" t="str">
        <f t="shared" ca="1" si="410"/>
        <v/>
      </c>
      <c r="T1939">
        <v>71</v>
      </c>
      <c r="U1939">
        <v>5</v>
      </c>
      <c r="V1939">
        <v>0</v>
      </c>
      <c r="Z1939" t="str">
        <f t="shared" si="405"/>
        <v/>
      </c>
    </row>
    <row r="1940" spans="1:26" x14ac:dyDescent="0.2">
      <c r="A1940" s="1"/>
      <c r="B1940" s="1"/>
      <c r="C1940" s="1"/>
      <c r="D1940" s="1"/>
      <c r="E1940" s="1" t="s">
        <v>162</v>
      </c>
      <c r="F1940" s="1" t="s">
        <v>6</v>
      </c>
      <c r="G1940" s="1" t="s">
        <v>1710</v>
      </c>
      <c r="H1940">
        <f t="shared" si="411"/>
        <v>15</v>
      </c>
      <c r="I1940">
        <f>IF(ISBLANK(A1940),I1939/1,LOOKUP(Sheet1!G1940,FIPS!A$3:A$55,FIPS!C$3:C$55))</f>
        <v>18</v>
      </c>
      <c r="J1940" t="b">
        <f t="shared" si="412"/>
        <v>0</v>
      </c>
      <c r="K1940" t="str">
        <f t="shared" si="406"/>
        <v/>
      </c>
      <c r="L1940" t="b">
        <f t="shared" si="413"/>
        <v>1</v>
      </c>
      <c r="M1940" t="str">
        <f t="shared" si="404"/>
        <v>Seymour</v>
      </c>
      <c r="N1940">
        <f t="shared" si="407"/>
        <v>36</v>
      </c>
      <c r="O1940" t="b">
        <f t="shared" si="408"/>
        <v>0</v>
      </c>
      <c r="P1940" t="str">
        <f t="shared" si="409"/>
        <v/>
      </c>
      <c r="Q1940" t="str">
        <f t="shared" ca="1" si="410"/>
        <v/>
      </c>
      <c r="W1940">
        <v>68832</v>
      </c>
      <c r="Z1940" t="str">
        <f t="shared" si="405"/>
        <v/>
      </c>
    </row>
    <row r="1941" spans="1:26" x14ac:dyDescent="0.2">
      <c r="A1941" s="1"/>
      <c r="B1941" s="1"/>
      <c r="C1941" s="1"/>
      <c r="D1941" s="1"/>
      <c r="E1941" s="1" t="s">
        <v>8</v>
      </c>
      <c r="F1941" s="1" t="s">
        <v>9</v>
      </c>
      <c r="G1941" s="1" t="s">
        <v>1709</v>
      </c>
      <c r="H1941">
        <f t="shared" si="411"/>
        <v>15</v>
      </c>
      <c r="I1941">
        <f>IF(ISBLANK(A1941),I1940/1,LOOKUP(Sheet1!G1941,FIPS!A$3:A$55,FIPS!C$3:C$55))</f>
        <v>18</v>
      </c>
      <c r="J1941" t="b">
        <f t="shared" si="412"/>
        <v>0</v>
      </c>
      <c r="K1941" t="str">
        <f t="shared" si="406"/>
        <v/>
      </c>
      <c r="L1941" t="b">
        <f t="shared" si="413"/>
        <v>0</v>
      </c>
      <c r="M1941" t="str">
        <f t="shared" si="404"/>
        <v/>
      </c>
      <c r="N1941">
        <f t="shared" si="407"/>
        <v>36</v>
      </c>
      <c r="O1941" t="b">
        <f t="shared" si="408"/>
        <v>1</v>
      </c>
      <c r="P1941">
        <f t="shared" si="409"/>
        <v>1</v>
      </c>
      <c r="Q1941" t="str">
        <f t="shared" ca="1" si="410"/>
        <v>054</v>
      </c>
      <c r="W1941">
        <v>99999</v>
      </c>
      <c r="Z1941" t="str">
        <f t="shared" si="405"/>
        <v/>
      </c>
    </row>
    <row r="1942" spans="1:26" x14ac:dyDescent="0.2">
      <c r="A1942" s="1"/>
      <c r="B1942" s="1" t="s">
        <v>103</v>
      </c>
      <c r="C1942" s="1" t="s">
        <v>17</v>
      </c>
      <c r="D1942" s="1" t="s">
        <v>18</v>
      </c>
      <c r="E1942" s="1" t="s">
        <v>8</v>
      </c>
      <c r="F1942" s="1" t="s">
        <v>9</v>
      </c>
      <c r="G1942" s="1" t="s">
        <v>192</v>
      </c>
      <c r="H1942">
        <f t="shared" si="411"/>
        <v>15</v>
      </c>
      <c r="I1942">
        <f>IF(ISBLANK(A1942),I1941/1,LOOKUP(Sheet1!G1942,FIPS!A$3:A$55,FIPS!C$3:C$55))</f>
        <v>18</v>
      </c>
      <c r="J1942" t="b">
        <f t="shared" si="412"/>
        <v>1</v>
      </c>
      <c r="K1942" t="str">
        <f t="shared" si="406"/>
        <v>Jasper</v>
      </c>
      <c r="L1942" t="b">
        <f t="shared" si="413"/>
        <v>0</v>
      </c>
      <c r="M1942" t="str">
        <f t="shared" si="404"/>
        <v/>
      </c>
      <c r="N1942">
        <f t="shared" si="407"/>
        <v>37</v>
      </c>
      <c r="O1942" t="b">
        <f t="shared" si="408"/>
        <v>0</v>
      </c>
      <c r="P1942" t="str">
        <f t="shared" si="409"/>
        <v/>
      </c>
      <c r="Q1942" t="str">
        <f t="shared" ca="1" si="410"/>
        <v/>
      </c>
      <c r="T1942">
        <v>73</v>
      </c>
      <c r="U1942">
        <v>6</v>
      </c>
      <c r="V1942">
        <v>0</v>
      </c>
      <c r="Z1942" t="str">
        <f t="shared" si="405"/>
        <v/>
      </c>
    </row>
    <row r="1943" spans="1:26" x14ac:dyDescent="0.2">
      <c r="A1943" s="1"/>
      <c r="B1943" s="1" t="s">
        <v>101</v>
      </c>
      <c r="C1943" s="1" t="s">
        <v>17</v>
      </c>
      <c r="D1943" s="1" t="s">
        <v>18</v>
      </c>
      <c r="E1943" s="1" t="s">
        <v>8</v>
      </c>
      <c r="F1943" s="1" t="s">
        <v>9</v>
      </c>
      <c r="G1943" s="1" t="s">
        <v>1711</v>
      </c>
      <c r="H1943">
        <f t="shared" si="411"/>
        <v>15</v>
      </c>
      <c r="I1943">
        <f>IF(ISBLANK(A1943),I1942/1,LOOKUP(Sheet1!G1943,FIPS!A$3:A$55,FIPS!C$3:C$55))</f>
        <v>18</v>
      </c>
      <c r="J1943" t="b">
        <f t="shared" si="412"/>
        <v>1</v>
      </c>
      <c r="K1943" t="str">
        <f t="shared" si="406"/>
        <v>IJay</v>
      </c>
      <c r="L1943" t="b">
        <f t="shared" si="413"/>
        <v>0</v>
      </c>
      <c r="M1943" t="str">
        <f t="shared" si="404"/>
        <v/>
      </c>
      <c r="N1943">
        <f t="shared" si="407"/>
        <v>38</v>
      </c>
      <c r="O1943" t="b">
        <f t="shared" si="408"/>
        <v>0</v>
      </c>
      <c r="P1943" t="str">
        <f t="shared" si="409"/>
        <v/>
      </c>
      <c r="Q1943" t="str">
        <f t="shared" ca="1" si="410"/>
        <v/>
      </c>
      <c r="T1943">
        <v>75</v>
      </c>
      <c r="U1943">
        <v>6</v>
      </c>
      <c r="V1943">
        <v>0</v>
      </c>
      <c r="Z1943" t="str">
        <f t="shared" si="405"/>
        <v/>
      </c>
    </row>
    <row r="1944" spans="1:26" x14ac:dyDescent="0.2">
      <c r="A1944" s="1"/>
      <c r="B1944" s="1" t="s">
        <v>75</v>
      </c>
      <c r="C1944" s="1" t="s">
        <v>17</v>
      </c>
      <c r="D1944" s="1" t="s">
        <v>18</v>
      </c>
      <c r="E1944" s="1"/>
      <c r="F1944" s="1"/>
      <c r="G1944" s="1" t="s">
        <v>104</v>
      </c>
      <c r="H1944">
        <f t="shared" si="411"/>
        <v>15</v>
      </c>
      <c r="I1944">
        <f>IF(ISBLANK(A1944),I1943/1,LOOKUP(Sheet1!G1944,FIPS!A$3:A$55,FIPS!C$3:C$55))</f>
        <v>18</v>
      </c>
      <c r="J1944" t="b">
        <f t="shared" si="412"/>
        <v>1</v>
      </c>
      <c r="K1944" t="str">
        <f t="shared" si="406"/>
        <v>Jefferson</v>
      </c>
      <c r="L1944" t="b">
        <f t="shared" si="413"/>
        <v>0</v>
      </c>
      <c r="M1944" t="str">
        <f t="shared" si="404"/>
        <v/>
      </c>
      <c r="N1944">
        <f t="shared" si="407"/>
        <v>39</v>
      </c>
      <c r="O1944" t="b">
        <f t="shared" si="408"/>
        <v>0</v>
      </c>
      <c r="P1944" t="str">
        <f t="shared" si="409"/>
        <v/>
      </c>
      <c r="Q1944" t="str">
        <f t="shared" ca="1" si="410"/>
        <v/>
      </c>
      <c r="T1944">
        <v>77</v>
      </c>
      <c r="U1944">
        <v>5</v>
      </c>
      <c r="V1944">
        <v>0</v>
      </c>
      <c r="Z1944" t="str">
        <f t="shared" si="405"/>
        <v/>
      </c>
    </row>
    <row r="1945" spans="1:26" x14ac:dyDescent="0.2">
      <c r="A1945" s="1"/>
      <c r="B1945" s="1"/>
      <c r="C1945" s="1"/>
      <c r="D1945" s="1"/>
      <c r="E1945" s="1" t="s">
        <v>103</v>
      </c>
      <c r="F1945" s="1" t="s">
        <v>6</v>
      </c>
      <c r="G1945" s="1" t="s">
        <v>1712</v>
      </c>
      <c r="H1945">
        <f t="shared" si="411"/>
        <v>15</v>
      </c>
      <c r="I1945">
        <f>IF(ISBLANK(A1945),I1944/1,LOOKUP(Sheet1!G1945,FIPS!A$3:A$55,FIPS!C$3:C$55))</f>
        <v>18</v>
      </c>
      <c r="J1945" t="b">
        <f t="shared" si="412"/>
        <v>0</v>
      </c>
      <c r="K1945" t="str">
        <f t="shared" si="406"/>
        <v/>
      </c>
      <c r="L1945" t="b">
        <f t="shared" si="413"/>
        <v>1</v>
      </c>
      <c r="M1945" t="str">
        <f t="shared" si="404"/>
        <v>kladi son</v>
      </c>
      <c r="N1945">
        <f t="shared" si="407"/>
        <v>39</v>
      </c>
      <c r="O1945" t="b">
        <f t="shared" si="408"/>
        <v>0</v>
      </c>
      <c r="P1945" t="str">
        <f t="shared" si="409"/>
        <v/>
      </c>
      <c r="Q1945" t="str">
        <f t="shared" ca="1" si="410"/>
        <v/>
      </c>
      <c r="W1945">
        <v>45990</v>
      </c>
      <c r="Z1945" t="str">
        <f t="shared" si="405"/>
        <v/>
      </c>
    </row>
    <row r="1946" spans="1:26" x14ac:dyDescent="0.2">
      <c r="A1946" s="1"/>
      <c r="B1946" s="1"/>
      <c r="C1946" s="1"/>
      <c r="D1946" s="1"/>
      <c r="E1946" s="1" t="s">
        <v>8</v>
      </c>
      <c r="F1946" s="1" t="s">
        <v>9</v>
      </c>
      <c r="G1946" s="1" t="s">
        <v>1709</v>
      </c>
      <c r="H1946">
        <f t="shared" si="411"/>
        <v>15</v>
      </c>
      <c r="I1946">
        <f>IF(ISBLANK(A1946),I1945/1,LOOKUP(Sheet1!G1946,FIPS!A$3:A$55,FIPS!C$3:C$55))</f>
        <v>18</v>
      </c>
      <c r="J1946" t="b">
        <f t="shared" si="412"/>
        <v>0</v>
      </c>
      <c r="K1946" t="str">
        <f t="shared" si="406"/>
        <v/>
      </c>
      <c r="L1946" t="b">
        <f t="shared" si="413"/>
        <v>0</v>
      </c>
      <c r="M1946" t="str">
        <f t="shared" si="404"/>
        <v/>
      </c>
      <c r="N1946">
        <f t="shared" si="407"/>
        <v>39</v>
      </c>
      <c r="O1946" t="b">
        <f t="shared" si="408"/>
        <v>1</v>
      </c>
      <c r="P1946">
        <f t="shared" si="409"/>
        <v>1</v>
      </c>
      <c r="Q1946" t="str">
        <f t="shared" ca="1" si="410"/>
        <v>037</v>
      </c>
      <c r="W1946">
        <v>99999</v>
      </c>
      <c r="Z1946" t="str">
        <f t="shared" si="405"/>
        <v/>
      </c>
    </row>
    <row r="1947" spans="1:26" x14ac:dyDescent="0.2">
      <c r="A1947" s="1"/>
      <c r="B1947" s="1" t="s">
        <v>55</v>
      </c>
      <c r="C1947" s="1" t="s">
        <v>17</v>
      </c>
      <c r="D1947" s="1" t="s">
        <v>18</v>
      </c>
      <c r="E1947" s="1" t="s">
        <v>8</v>
      </c>
      <c r="F1947" s="1" t="s">
        <v>9</v>
      </c>
      <c r="G1947" s="1" t="s">
        <v>1713</v>
      </c>
      <c r="H1947">
        <f t="shared" si="411"/>
        <v>15</v>
      </c>
      <c r="I1947">
        <f>IF(ISBLANK(A1947),I1946/1,LOOKUP(Sheet1!G1947,FIPS!A$3:A$55,FIPS!C$3:C$55))</f>
        <v>18</v>
      </c>
      <c r="J1947" t="b">
        <f t="shared" si="412"/>
        <v>1</v>
      </c>
      <c r="K1947" t="str">
        <f t="shared" si="406"/>
        <v>Jennings</v>
      </c>
      <c r="L1947" t="b">
        <f t="shared" si="413"/>
        <v>0</v>
      </c>
      <c r="M1947" t="str">
        <f t="shared" si="404"/>
        <v/>
      </c>
      <c r="N1947">
        <f t="shared" si="407"/>
        <v>40</v>
      </c>
      <c r="O1947" t="b">
        <f t="shared" si="408"/>
        <v>0</v>
      </c>
      <c r="P1947" t="str">
        <f t="shared" si="409"/>
        <v/>
      </c>
      <c r="Q1947" t="str">
        <f t="shared" ca="1" si="410"/>
        <v/>
      </c>
      <c r="T1947">
        <v>79</v>
      </c>
      <c r="U1947">
        <v>6</v>
      </c>
      <c r="V1947">
        <v>0</v>
      </c>
      <c r="Z1947" t="str">
        <f t="shared" si="405"/>
        <v/>
      </c>
    </row>
    <row r="1948" spans="1:26" x14ac:dyDescent="0.2">
      <c r="A1948" s="1"/>
      <c r="B1948" s="1" t="s">
        <v>122</v>
      </c>
      <c r="C1948" s="1" t="s">
        <v>611</v>
      </c>
      <c r="D1948" s="1" t="s">
        <v>26</v>
      </c>
      <c r="E1948" s="1"/>
      <c r="F1948" s="1"/>
      <c r="G1948" s="1" t="s">
        <v>327</v>
      </c>
      <c r="H1948">
        <f t="shared" si="411"/>
        <v>15</v>
      </c>
      <c r="I1948">
        <f>IF(ISBLANK(A1948),I1947/1,LOOKUP(Sheet1!G1948,FIPS!A$3:A$55,FIPS!C$3:C$55))</f>
        <v>18</v>
      </c>
      <c r="J1948" t="b">
        <f t="shared" si="412"/>
        <v>1</v>
      </c>
      <c r="K1948" t="str">
        <f t="shared" si="406"/>
        <v>Johnson</v>
      </c>
      <c r="L1948" t="b">
        <f t="shared" si="413"/>
        <v>0</v>
      </c>
      <c r="M1948" t="str">
        <f t="shared" si="404"/>
        <v/>
      </c>
      <c r="N1948">
        <f t="shared" si="407"/>
        <v>41</v>
      </c>
      <c r="O1948" t="b">
        <f t="shared" si="408"/>
        <v>0</v>
      </c>
      <c r="P1948" t="str">
        <f t="shared" si="409"/>
        <v/>
      </c>
      <c r="Q1948" t="str">
        <f t="shared" ca="1" si="410"/>
        <v/>
      </c>
      <c r="T1948">
        <v>81</v>
      </c>
      <c r="U1948">
        <v>4</v>
      </c>
      <c r="V1948">
        <v>3480</v>
      </c>
      <c r="Z1948" t="str">
        <f t="shared" si="405"/>
        <v/>
      </c>
    </row>
    <row r="1949" spans="1:26" x14ac:dyDescent="0.2">
      <c r="A1949" s="1"/>
      <c r="B1949" s="1"/>
      <c r="C1949" s="1"/>
      <c r="D1949" s="1"/>
      <c r="E1949" s="1" t="s">
        <v>52</v>
      </c>
      <c r="F1949" s="1" t="s">
        <v>6</v>
      </c>
      <c r="G1949" s="1" t="s">
        <v>91</v>
      </c>
      <c r="H1949">
        <f t="shared" si="411"/>
        <v>15</v>
      </c>
      <c r="I1949">
        <f>IF(ISBLANK(A1949),I1948/1,LOOKUP(Sheet1!G1949,FIPS!A$3:A$55,FIPS!C$3:C$55))</f>
        <v>18</v>
      </c>
      <c r="J1949" t="b">
        <f t="shared" si="412"/>
        <v>0</v>
      </c>
      <c r="K1949" t="str">
        <f t="shared" si="406"/>
        <v/>
      </c>
      <c r="L1949" t="b">
        <f t="shared" si="413"/>
        <v>1</v>
      </c>
      <c r="M1949" t="str">
        <f t="shared" si="404"/>
        <v>Franklin</v>
      </c>
      <c r="N1949">
        <f t="shared" si="407"/>
        <v>41</v>
      </c>
      <c r="O1949" t="b">
        <f t="shared" si="408"/>
        <v>0</v>
      </c>
      <c r="P1949" t="str">
        <f t="shared" si="409"/>
        <v/>
      </c>
      <c r="Q1949" t="str">
        <f t="shared" ca="1" si="410"/>
        <v/>
      </c>
      <c r="W1949">
        <v>25450</v>
      </c>
      <c r="Z1949" t="str">
        <f t="shared" si="405"/>
        <v/>
      </c>
    </row>
    <row r="1950" spans="1:26" x14ac:dyDescent="0.2">
      <c r="A1950" s="1"/>
      <c r="B1950" s="1"/>
      <c r="C1950" s="1"/>
      <c r="D1950" s="1"/>
      <c r="E1950" s="1" t="s">
        <v>63</v>
      </c>
      <c r="F1950" s="1" t="s">
        <v>35</v>
      </c>
      <c r="G1950" s="1" t="s">
        <v>1714</v>
      </c>
      <c r="H1950">
        <f t="shared" si="411"/>
        <v>15</v>
      </c>
      <c r="I1950">
        <f>IF(ISBLANK(A1950),I1949/1,LOOKUP(Sheet1!G1950,FIPS!A$3:A$55,FIPS!C$3:C$55))</f>
        <v>18</v>
      </c>
      <c r="J1950" t="b">
        <f t="shared" si="412"/>
        <v>0</v>
      </c>
      <c r="K1950" t="str">
        <f t="shared" si="406"/>
        <v/>
      </c>
      <c r="L1950" t="b">
        <f t="shared" si="413"/>
        <v>1</v>
      </c>
      <c r="M1950" t="str">
        <f t="shared" si="404"/>
        <v>Greenwood</v>
      </c>
      <c r="N1950">
        <f t="shared" si="407"/>
        <v>41</v>
      </c>
      <c r="O1950" t="b">
        <f t="shared" si="408"/>
        <v>0</v>
      </c>
      <c r="P1950" t="str">
        <f t="shared" si="409"/>
        <v/>
      </c>
      <c r="Q1950" t="str">
        <f t="shared" ca="1" si="410"/>
        <v/>
      </c>
      <c r="W1950">
        <v>29898</v>
      </c>
      <c r="Z1950" t="str">
        <f t="shared" si="405"/>
        <v/>
      </c>
    </row>
    <row r="1951" spans="1:26" x14ac:dyDescent="0.2">
      <c r="A1951" s="1"/>
      <c r="B1951" s="1"/>
      <c r="C1951" s="1"/>
      <c r="D1951" s="1"/>
      <c r="E1951" s="1" t="s">
        <v>8</v>
      </c>
      <c r="F1951" s="1" t="s">
        <v>9</v>
      </c>
      <c r="G1951" s="1" t="s">
        <v>1709</v>
      </c>
      <c r="H1951">
        <f t="shared" si="411"/>
        <v>15</v>
      </c>
      <c r="I1951">
        <f>IF(ISBLANK(A1951),I1950/1,LOOKUP(Sheet1!G1951,FIPS!A$3:A$55,FIPS!C$3:C$55))</f>
        <v>18</v>
      </c>
      <c r="J1951" t="b">
        <f t="shared" si="412"/>
        <v>0</v>
      </c>
      <c r="K1951" t="str">
        <f t="shared" si="406"/>
        <v/>
      </c>
      <c r="L1951" t="b">
        <f t="shared" si="413"/>
        <v>0</v>
      </c>
      <c r="M1951" t="str">
        <f t="shared" si="404"/>
        <v/>
      </c>
      <c r="N1951">
        <f t="shared" si="407"/>
        <v>41</v>
      </c>
      <c r="O1951" t="b">
        <f t="shared" si="408"/>
        <v>1</v>
      </c>
      <c r="P1951">
        <f t="shared" si="409"/>
        <v>2</v>
      </c>
      <c r="Q1951" t="str">
        <f t="shared" ca="1" si="410"/>
        <v>017,021</v>
      </c>
      <c r="W1951">
        <v>99999</v>
      </c>
      <c r="Z1951" t="str">
        <f t="shared" si="405"/>
        <v/>
      </c>
    </row>
    <row r="1952" spans="1:26" x14ac:dyDescent="0.2">
      <c r="A1952" s="1"/>
      <c r="B1952" s="1" t="s">
        <v>127</v>
      </c>
      <c r="C1952" s="1" t="s">
        <v>17</v>
      </c>
      <c r="D1952" s="1" t="s">
        <v>18</v>
      </c>
      <c r="E1952" s="1"/>
      <c r="F1952" s="1"/>
      <c r="G1952" s="1" t="s">
        <v>1587</v>
      </c>
      <c r="H1952">
        <f t="shared" si="411"/>
        <v>15</v>
      </c>
      <c r="I1952">
        <f>IF(ISBLANK(A1952),I1951/1,LOOKUP(Sheet1!G1952,FIPS!A$3:A$55,FIPS!C$3:C$55))</f>
        <v>18</v>
      </c>
      <c r="J1952" t="b">
        <f t="shared" si="412"/>
        <v>1</v>
      </c>
      <c r="K1952" t="str">
        <f t="shared" si="406"/>
        <v>Knox</v>
      </c>
      <c r="L1952" t="b">
        <f t="shared" si="413"/>
        <v>0</v>
      </c>
      <c r="M1952" t="str">
        <f t="shared" si="404"/>
        <v/>
      </c>
      <c r="N1952">
        <f t="shared" si="407"/>
        <v>42</v>
      </c>
      <c r="O1952" t="b">
        <f t="shared" si="408"/>
        <v>0</v>
      </c>
      <c r="P1952" t="str">
        <f t="shared" si="409"/>
        <v/>
      </c>
      <c r="Q1952" t="str">
        <f t="shared" ca="1" si="410"/>
        <v/>
      </c>
      <c r="T1952">
        <v>83</v>
      </c>
      <c r="U1952">
        <v>5</v>
      </c>
      <c r="V1952">
        <v>0</v>
      </c>
      <c r="Z1952" t="str">
        <f t="shared" si="405"/>
        <v/>
      </c>
    </row>
    <row r="1953" spans="1:26" x14ac:dyDescent="0.2">
      <c r="A1953" s="1"/>
      <c r="B1953" s="1"/>
      <c r="C1953" s="1"/>
      <c r="D1953" s="1"/>
      <c r="E1953" s="1" t="s">
        <v>177</v>
      </c>
      <c r="F1953" s="1" t="s">
        <v>6</v>
      </c>
      <c r="G1953" s="1" t="s">
        <v>1715</v>
      </c>
      <c r="H1953">
        <f t="shared" si="411"/>
        <v>15</v>
      </c>
      <c r="I1953">
        <f>IF(ISBLANK(A1953),I1952/1,LOOKUP(Sheet1!G1953,FIPS!A$3:A$55,FIPS!C$3:C$55))</f>
        <v>18</v>
      </c>
      <c r="J1953" t="b">
        <f t="shared" si="412"/>
        <v>0</v>
      </c>
      <c r="K1953" t="str">
        <f t="shared" si="406"/>
        <v/>
      </c>
      <c r="L1953" t="b">
        <f t="shared" si="413"/>
        <v>1</v>
      </c>
      <c r="M1953" t="str">
        <f t="shared" si="404"/>
        <v>Vincennes</v>
      </c>
      <c r="N1953">
        <f t="shared" si="407"/>
        <v>42</v>
      </c>
      <c r="O1953" t="b">
        <f t="shared" si="408"/>
        <v>0</v>
      </c>
      <c r="P1953" t="str">
        <f t="shared" si="409"/>
        <v/>
      </c>
      <c r="Q1953" t="str">
        <f t="shared" ca="1" si="410"/>
        <v/>
      </c>
      <c r="W1953">
        <v>79208</v>
      </c>
      <c r="Z1953" t="str">
        <f t="shared" si="405"/>
        <v/>
      </c>
    </row>
    <row r="1954" spans="1:26" x14ac:dyDescent="0.2">
      <c r="A1954" s="1"/>
      <c r="B1954" s="1"/>
      <c r="C1954" s="1"/>
      <c r="D1954" s="1"/>
      <c r="E1954" s="1" t="s">
        <v>8</v>
      </c>
      <c r="F1954" s="1" t="s">
        <v>9</v>
      </c>
      <c r="G1954" s="1" t="s">
        <v>1709</v>
      </c>
      <c r="H1954">
        <f t="shared" si="411"/>
        <v>15</v>
      </c>
      <c r="I1954">
        <f>IF(ISBLANK(A1954),I1953/1,LOOKUP(Sheet1!G1954,FIPS!A$3:A$55,FIPS!C$3:C$55))</f>
        <v>18</v>
      </c>
      <c r="J1954" t="b">
        <f t="shared" si="412"/>
        <v>0</v>
      </c>
      <c r="K1954" t="str">
        <f t="shared" si="406"/>
        <v/>
      </c>
      <c r="L1954" t="b">
        <f t="shared" si="413"/>
        <v>0</v>
      </c>
      <c r="M1954" t="str">
        <f t="shared" si="404"/>
        <v/>
      </c>
      <c r="N1954">
        <f t="shared" si="407"/>
        <v>42</v>
      </c>
      <c r="O1954" t="b">
        <f t="shared" si="408"/>
        <v>1</v>
      </c>
      <c r="P1954">
        <f t="shared" si="409"/>
        <v>1</v>
      </c>
      <c r="Q1954" t="str">
        <f t="shared" ca="1" si="410"/>
        <v>060</v>
      </c>
      <c r="W1954">
        <v>99999</v>
      </c>
      <c r="Z1954" t="str">
        <f t="shared" si="405"/>
        <v/>
      </c>
    </row>
    <row r="1955" spans="1:26" x14ac:dyDescent="0.2">
      <c r="A1955" s="1"/>
      <c r="B1955" s="1" t="s">
        <v>135</v>
      </c>
      <c r="C1955" s="1" t="s">
        <v>17</v>
      </c>
      <c r="D1955" s="1" t="s">
        <v>18</v>
      </c>
      <c r="E1955" s="1"/>
      <c r="F1955" s="1"/>
      <c r="G1955" s="1" t="s">
        <v>1716</v>
      </c>
      <c r="H1955">
        <f t="shared" si="411"/>
        <v>15</v>
      </c>
      <c r="I1955">
        <f>IF(ISBLANK(A1955),I1954/1,LOOKUP(Sheet1!G1955,FIPS!A$3:A$55,FIPS!C$3:C$55))</f>
        <v>18</v>
      </c>
      <c r="J1955" t="b">
        <f t="shared" si="412"/>
        <v>1</v>
      </c>
      <c r="K1955" t="str">
        <f t="shared" si="406"/>
        <v>Kosciusko</v>
      </c>
      <c r="L1955" t="b">
        <f t="shared" si="413"/>
        <v>0</v>
      </c>
      <c r="M1955" t="str">
        <f t="shared" si="404"/>
        <v/>
      </c>
      <c r="N1955">
        <f t="shared" si="407"/>
        <v>43</v>
      </c>
      <c r="O1955" t="b">
        <f t="shared" si="408"/>
        <v>0</v>
      </c>
      <c r="P1955" t="str">
        <f t="shared" si="409"/>
        <v/>
      </c>
      <c r="Q1955" t="str">
        <f t="shared" ca="1" si="410"/>
        <v/>
      </c>
      <c r="T1955">
        <v>85</v>
      </c>
      <c r="U1955">
        <v>4</v>
      </c>
      <c r="V1955">
        <v>0</v>
      </c>
      <c r="Z1955" t="str">
        <f t="shared" si="405"/>
        <v/>
      </c>
    </row>
    <row r="1956" spans="1:26" x14ac:dyDescent="0.2">
      <c r="A1956" s="1"/>
      <c r="B1956" s="1"/>
      <c r="C1956" s="1"/>
      <c r="D1956" s="1"/>
      <c r="E1956" s="1" t="s">
        <v>182</v>
      </c>
      <c r="F1956" s="1" t="s">
        <v>6</v>
      </c>
      <c r="G1956" s="1" t="s">
        <v>1717</v>
      </c>
      <c r="H1956">
        <f t="shared" si="411"/>
        <v>15</v>
      </c>
      <c r="I1956">
        <f>IF(ISBLANK(A1956),I1955/1,LOOKUP(Sheet1!G1956,FIPS!A$3:A$55,FIPS!C$3:C$55))</f>
        <v>18</v>
      </c>
      <c r="J1956" t="b">
        <f t="shared" si="412"/>
        <v>0</v>
      </c>
      <c r="K1956" t="str">
        <f t="shared" si="406"/>
        <v/>
      </c>
      <c r="L1956" t="b">
        <f t="shared" si="413"/>
        <v>1</v>
      </c>
      <c r="M1956" t="str">
        <f t="shared" si="404"/>
        <v>Warsaw</v>
      </c>
      <c r="N1956">
        <f t="shared" si="407"/>
        <v>43</v>
      </c>
      <c r="O1956" t="b">
        <f t="shared" si="408"/>
        <v>0</v>
      </c>
      <c r="P1956" t="str">
        <f t="shared" si="409"/>
        <v/>
      </c>
      <c r="Q1956" t="str">
        <f t="shared" ca="1" si="410"/>
        <v/>
      </c>
      <c r="W1956">
        <v>80306</v>
      </c>
      <c r="Z1956" t="str">
        <f t="shared" si="405"/>
        <v/>
      </c>
    </row>
    <row r="1957" spans="1:26" x14ac:dyDescent="0.2">
      <c r="A1957" s="1"/>
      <c r="B1957" s="1"/>
      <c r="C1957" s="1"/>
      <c r="D1957" s="1"/>
      <c r="E1957" s="1" t="s">
        <v>8</v>
      </c>
      <c r="F1957" s="1" t="s">
        <v>9</v>
      </c>
      <c r="G1957" s="1" t="s">
        <v>1709</v>
      </c>
      <c r="H1957">
        <f t="shared" si="411"/>
        <v>15</v>
      </c>
      <c r="I1957">
        <f>IF(ISBLANK(A1957),I1956/1,LOOKUP(Sheet1!G1957,FIPS!A$3:A$55,FIPS!C$3:C$55))</f>
        <v>18</v>
      </c>
      <c r="J1957" t="b">
        <f t="shared" si="412"/>
        <v>0</v>
      </c>
      <c r="K1957" t="str">
        <f t="shared" si="406"/>
        <v/>
      </c>
      <c r="L1957" t="b">
        <f t="shared" si="413"/>
        <v>0</v>
      </c>
      <c r="M1957" t="str">
        <f t="shared" si="404"/>
        <v/>
      </c>
      <c r="N1957">
        <f t="shared" si="407"/>
        <v>43</v>
      </c>
      <c r="O1957" t="b">
        <f t="shared" si="408"/>
        <v>1</v>
      </c>
      <c r="P1957">
        <f t="shared" si="409"/>
        <v>1</v>
      </c>
      <c r="Q1957" t="str">
        <f t="shared" ca="1" si="410"/>
        <v>062</v>
      </c>
      <c r="W1957">
        <v>99999</v>
      </c>
      <c r="Z1957" t="str">
        <f t="shared" si="405"/>
        <v/>
      </c>
    </row>
    <row r="1958" spans="1:26" x14ac:dyDescent="0.2">
      <c r="A1958" s="1"/>
      <c r="B1958" s="1" t="s">
        <v>137</v>
      </c>
      <c r="C1958" s="1" t="s">
        <v>17</v>
      </c>
      <c r="D1958" s="1" t="s">
        <v>18</v>
      </c>
      <c r="E1958" s="1" t="s">
        <v>8</v>
      </c>
      <c r="F1958" s="1" t="s">
        <v>9</v>
      </c>
      <c r="G1958" s="1" t="s">
        <v>1718</v>
      </c>
      <c r="H1958">
        <f t="shared" si="411"/>
        <v>15</v>
      </c>
      <c r="I1958">
        <f>IF(ISBLANK(A1958),I1957/1,LOOKUP(Sheet1!G1958,FIPS!A$3:A$55,FIPS!C$3:C$55))</f>
        <v>18</v>
      </c>
      <c r="J1958" t="b">
        <f t="shared" si="412"/>
        <v>1</v>
      </c>
      <c r="K1958" t="str">
        <f t="shared" si="406"/>
        <v>Lagrange</v>
      </c>
      <c r="L1958" t="b">
        <f t="shared" si="413"/>
        <v>0</v>
      </c>
      <c r="M1958" t="str">
        <f t="shared" si="404"/>
        <v/>
      </c>
      <c r="N1958">
        <f t="shared" si="407"/>
        <v>44</v>
      </c>
      <c r="O1958" t="b">
        <f t="shared" si="408"/>
        <v>0</v>
      </c>
      <c r="P1958" t="str">
        <f t="shared" si="409"/>
        <v/>
      </c>
      <c r="Q1958" t="str">
        <f t="shared" ca="1" si="410"/>
        <v/>
      </c>
      <c r="T1958">
        <v>87</v>
      </c>
      <c r="U1958">
        <v>5</v>
      </c>
      <c r="V1958">
        <v>0</v>
      </c>
      <c r="Z1958" t="str">
        <f t="shared" si="405"/>
        <v/>
      </c>
    </row>
    <row r="1959" spans="1:26" x14ac:dyDescent="0.2">
      <c r="A1959" s="1"/>
      <c r="B1959" s="1" t="s">
        <v>139</v>
      </c>
      <c r="C1959" s="1" t="s">
        <v>1719</v>
      </c>
      <c r="D1959" s="1" t="s">
        <v>26</v>
      </c>
      <c r="E1959" s="1"/>
      <c r="F1959" s="1"/>
      <c r="G1959" s="1" t="s">
        <v>476</v>
      </c>
      <c r="H1959">
        <f t="shared" si="411"/>
        <v>15</v>
      </c>
      <c r="I1959">
        <f>IF(ISBLANK(A1959),I1958/1,LOOKUP(Sheet1!G1959,FIPS!A$3:A$55,FIPS!C$3:C$55))</f>
        <v>18</v>
      </c>
      <c r="J1959" t="b">
        <f t="shared" si="412"/>
        <v>1</v>
      </c>
      <c r="K1959" t="str">
        <f t="shared" si="406"/>
        <v>Lake</v>
      </c>
      <c r="L1959" t="b">
        <f t="shared" si="413"/>
        <v>0</v>
      </c>
      <c r="M1959" t="str">
        <f t="shared" si="404"/>
        <v/>
      </c>
      <c r="N1959">
        <f t="shared" si="407"/>
        <v>45</v>
      </c>
      <c r="O1959" t="b">
        <f t="shared" si="408"/>
        <v>0</v>
      </c>
      <c r="P1959" t="str">
        <f t="shared" si="409"/>
        <v/>
      </c>
      <c r="Q1959" t="str">
        <f t="shared" ca="1" si="410"/>
        <v/>
      </c>
      <c r="T1959">
        <v>89</v>
      </c>
      <c r="U1959">
        <v>2</v>
      </c>
      <c r="V1959">
        <v>2960</v>
      </c>
      <c r="Z1959" t="str">
        <f t="shared" si="405"/>
        <v/>
      </c>
    </row>
    <row r="1960" spans="1:26" x14ac:dyDescent="0.2">
      <c r="A1960" s="1"/>
      <c r="B1960" s="1"/>
      <c r="C1960" s="1"/>
      <c r="D1960" s="1"/>
      <c r="E1960" s="1" t="s">
        <v>14</v>
      </c>
      <c r="F1960" s="1" t="s">
        <v>6</v>
      </c>
      <c r="G1960" s="1" t="s">
        <v>1720</v>
      </c>
      <c r="H1960">
        <f t="shared" si="411"/>
        <v>15</v>
      </c>
      <c r="I1960">
        <f>IF(ISBLANK(A1960),I1959/1,LOOKUP(Sheet1!G1960,FIPS!A$3:A$55,FIPS!C$3:C$55))</f>
        <v>18</v>
      </c>
      <c r="J1960" t="b">
        <f t="shared" si="412"/>
        <v>0</v>
      </c>
      <c r="K1960" t="str">
        <f t="shared" si="406"/>
        <v/>
      </c>
      <c r="L1960" t="b">
        <f t="shared" si="413"/>
        <v>1</v>
      </c>
      <c r="M1960" t="str">
        <f t="shared" si="404"/>
        <v>Crown Point</v>
      </c>
      <c r="N1960">
        <f t="shared" si="407"/>
        <v>45</v>
      </c>
      <c r="O1960" t="b">
        <f t="shared" si="408"/>
        <v>0</v>
      </c>
      <c r="P1960" t="str">
        <f t="shared" si="409"/>
        <v/>
      </c>
      <c r="Q1960" t="str">
        <f t="shared" ca="1" si="410"/>
        <v/>
      </c>
      <c r="W1960">
        <v>16138</v>
      </c>
      <c r="Z1960" t="str">
        <f t="shared" si="405"/>
        <v/>
      </c>
    </row>
    <row r="1961" spans="1:26" x14ac:dyDescent="0.2">
      <c r="A1961" s="1"/>
      <c r="B1961" s="1"/>
      <c r="C1961" s="1"/>
      <c r="D1961" s="1"/>
      <c r="E1961" s="1" t="s">
        <v>42</v>
      </c>
      <c r="F1961" s="1" t="s">
        <v>6</v>
      </c>
      <c r="G1961" s="1" t="s">
        <v>1721</v>
      </c>
      <c r="H1961">
        <f t="shared" si="411"/>
        <v>15</v>
      </c>
      <c r="I1961">
        <f>IF(ISBLANK(A1961),I1960/1,LOOKUP(Sheet1!G1961,FIPS!A$3:A$55,FIPS!C$3:C$55))</f>
        <v>18</v>
      </c>
      <c r="J1961" t="b">
        <f t="shared" si="412"/>
        <v>0</v>
      </c>
      <c r="K1961" t="str">
        <f t="shared" si="406"/>
        <v/>
      </c>
      <c r="L1961" t="b">
        <f t="shared" si="413"/>
        <v>1</v>
      </c>
      <c r="M1961" t="str">
        <f t="shared" si="404"/>
        <v>Oyer</v>
      </c>
      <c r="N1961">
        <f t="shared" si="407"/>
        <v>45</v>
      </c>
      <c r="O1961" t="b">
        <f t="shared" si="408"/>
        <v>0</v>
      </c>
      <c r="P1961" t="str">
        <f t="shared" si="409"/>
        <v/>
      </c>
      <c r="Q1961" t="str">
        <f t="shared" ca="1" si="410"/>
        <v/>
      </c>
      <c r="W1961">
        <v>19270</v>
      </c>
      <c r="Z1961" t="str">
        <f t="shared" si="405"/>
        <v/>
      </c>
    </row>
    <row r="1962" spans="1:26" x14ac:dyDescent="0.2">
      <c r="A1962" s="1"/>
      <c r="B1962" s="1"/>
      <c r="C1962" s="1"/>
      <c r="D1962" s="1"/>
      <c r="E1962" s="1" t="s">
        <v>33</v>
      </c>
      <c r="F1962" s="1" t="s">
        <v>35</v>
      </c>
      <c r="G1962" s="1" t="s">
        <v>1722</v>
      </c>
      <c r="H1962">
        <f t="shared" si="411"/>
        <v>15</v>
      </c>
      <c r="I1962">
        <f>IF(ISBLANK(A1962),I1961/1,LOOKUP(Sheet1!G1962,FIPS!A$3:A$55,FIPS!C$3:C$55))</f>
        <v>18</v>
      </c>
      <c r="J1962" t="b">
        <f t="shared" si="412"/>
        <v>0</v>
      </c>
      <c r="K1962" t="str">
        <f t="shared" si="406"/>
        <v/>
      </c>
      <c r="L1962" t="b">
        <f t="shared" si="413"/>
        <v>1</v>
      </c>
      <c r="M1962" t="str">
        <f t="shared" si="404"/>
        <v>East Chicago</v>
      </c>
      <c r="N1962">
        <f t="shared" si="407"/>
        <v>45</v>
      </c>
      <c r="O1962" t="b">
        <f t="shared" si="408"/>
        <v>0</v>
      </c>
      <c r="P1962" t="str">
        <f t="shared" si="409"/>
        <v/>
      </c>
      <c r="Q1962" t="str">
        <f t="shared" ca="1" si="410"/>
        <v/>
      </c>
      <c r="W1962">
        <v>19486</v>
      </c>
      <c r="Z1962" t="str">
        <f t="shared" si="405"/>
        <v/>
      </c>
    </row>
    <row r="1963" spans="1:26" x14ac:dyDescent="0.2">
      <c r="A1963" s="1"/>
      <c r="B1963" s="1"/>
      <c r="C1963" s="1"/>
      <c r="D1963" s="1"/>
      <c r="E1963" s="1" t="s">
        <v>57</v>
      </c>
      <c r="F1963" s="1" t="s">
        <v>132</v>
      </c>
      <c r="G1963" s="1" t="s">
        <v>1723</v>
      </c>
      <c r="H1963">
        <f t="shared" si="411"/>
        <v>15</v>
      </c>
      <c r="I1963">
        <f>IF(ISBLANK(A1963),I1962/1,LOOKUP(Sheet1!G1963,FIPS!A$3:A$55,FIPS!C$3:C$55))</f>
        <v>18</v>
      </c>
      <c r="J1963" t="b">
        <f t="shared" si="412"/>
        <v>0</v>
      </c>
      <c r="K1963" t="str">
        <f t="shared" si="406"/>
        <v/>
      </c>
      <c r="L1963" t="b">
        <f t="shared" si="413"/>
        <v>1</v>
      </c>
      <c r="M1963" t="str">
        <f t="shared" si="404"/>
        <v>Gary</v>
      </c>
      <c r="N1963">
        <f t="shared" si="407"/>
        <v>45</v>
      </c>
      <c r="O1963" t="b">
        <f t="shared" si="408"/>
        <v>0</v>
      </c>
      <c r="P1963" t="str">
        <f t="shared" si="409"/>
        <v/>
      </c>
      <c r="Q1963" t="str">
        <f t="shared" ca="1" si="410"/>
        <v/>
      </c>
      <c r="W1963">
        <v>27000</v>
      </c>
      <c r="Z1963" t="str">
        <f t="shared" si="405"/>
        <v/>
      </c>
    </row>
    <row r="1964" spans="1:26" x14ac:dyDescent="0.2">
      <c r="A1964" s="1"/>
      <c r="B1964" s="1"/>
      <c r="C1964" s="1"/>
      <c r="D1964" s="1"/>
      <c r="E1964" s="1" t="s">
        <v>65</v>
      </c>
      <c r="F1964" s="1" t="s">
        <v>6</v>
      </c>
      <c r="G1964" s="1" t="s">
        <v>1724</v>
      </c>
      <c r="H1964">
        <f t="shared" si="411"/>
        <v>15</v>
      </c>
      <c r="I1964">
        <f>IF(ISBLANK(A1964),I1963/1,LOOKUP(Sheet1!G1964,FIPS!A$3:A$55,FIPS!C$3:C$55))</f>
        <v>18</v>
      </c>
      <c r="J1964" t="b">
        <f t="shared" si="412"/>
        <v>0</v>
      </c>
      <c r="K1964" t="str">
        <f t="shared" si="406"/>
        <v/>
      </c>
      <c r="L1964" t="b">
        <f t="shared" si="413"/>
        <v>1</v>
      </c>
      <c r="M1964" t="str">
        <f t="shared" si="404"/>
        <v>Griffith</v>
      </c>
      <c r="N1964">
        <f t="shared" si="407"/>
        <v>45</v>
      </c>
      <c r="O1964" t="b">
        <f t="shared" si="408"/>
        <v>0</v>
      </c>
      <c r="P1964" t="str">
        <f t="shared" si="409"/>
        <v/>
      </c>
      <c r="Q1964" t="str">
        <f t="shared" ca="1" si="410"/>
        <v/>
      </c>
      <c r="W1964">
        <v>30042</v>
      </c>
      <c r="Z1964" t="str">
        <f t="shared" si="405"/>
        <v/>
      </c>
    </row>
    <row r="1965" spans="1:26" x14ac:dyDescent="0.2">
      <c r="A1965" s="1"/>
      <c r="B1965" s="1"/>
      <c r="C1965" s="1"/>
      <c r="D1965" s="1"/>
      <c r="E1965" s="1" t="s">
        <v>67</v>
      </c>
      <c r="F1965" s="1" t="s">
        <v>70</v>
      </c>
      <c r="G1965" s="1" t="s">
        <v>1725</v>
      </c>
      <c r="H1965">
        <f t="shared" si="411"/>
        <v>15</v>
      </c>
      <c r="I1965">
        <f>IF(ISBLANK(A1965),I1964/1,LOOKUP(Sheet1!G1965,FIPS!A$3:A$55,FIPS!C$3:C$55))</f>
        <v>18</v>
      </c>
      <c r="J1965" t="b">
        <f t="shared" si="412"/>
        <v>0</v>
      </c>
      <c r="K1965" t="str">
        <f t="shared" si="406"/>
        <v/>
      </c>
      <c r="L1965" t="b">
        <f t="shared" si="413"/>
        <v>1</v>
      </c>
      <c r="M1965" t="str">
        <f t="shared" si="404"/>
        <v>Hammond</v>
      </c>
      <c r="N1965">
        <f t="shared" si="407"/>
        <v>45</v>
      </c>
      <c r="O1965" t="b">
        <f t="shared" si="408"/>
        <v>0</v>
      </c>
      <c r="P1965" t="str">
        <f t="shared" si="409"/>
        <v/>
      </c>
      <c r="Q1965" t="str">
        <f t="shared" ca="1" si="410"/>
        <v/>
      </c>
      <c r="W1965">
        <v>31000</v>
      </c>
      <c r="Z1965" t="str">
        <f t="shared" si="405"/>
        <v/>
      </c>
    </row>
    <row r="1966" spans="1:26" x14ac:dyDescent="0.2">
      <c r="A1966" s="1"/>
      <c r="B1966" s="1"/>
      <c r="C1966" s="1"/>
      <c r="D1966" s="1"/>
      <c r="E1966" s="1" t="s">
        <v>37</v>
      </c>
      <c r="F1966" s="1" t="s">
        <v>6</v>
      </c>
      <c r="G1966" s="1" t="s">
        <v>742</v>
      </c>
      <c r="H1966">
        <f t="shared" si="411"/>
        <v>15</v>
      </c>
      <c r="I1966">
        <f>IF(ISBLANK(A1966),I1965/1,LOOKUP(Sheet1!G1966,FIPS!A$3:A$55,FIPS!C$3:C$55))</f>
        <v>18</v>
      </c>
      <c r="J1966" t="b">
        <f t="shared" si="412"/>
        <v>0</v>
      </c>
      <c r="K1966" t="str">
        <f t="shared" si="406"/>
        <v/>
      </c>
      <c r="L1966" t="b">
        <f t="shared" si="413"/>
        <v>1</v>
      </c>
      <c r="M1966" t="str">
        <f t="shared" si="404"/>
        <v>Highland</v>
      </c>
      <c r="N1966">
        <f t="shared" si="407"/>
        <v>45</v>
      </c>
      <c r="O1966" t="b">
        <f t="shared" si="408"/>
        <v>0</v>
      </c>
      <c r="P1966" t="str">
        <f t="shared" si="409"/>
        <v/>
      </c>
      <c r="Q1966" t="str">
        <f t="shared" ca="1" si="410"/>
        <v/>
      </c>
      <c r="W1966">
        <v>33466</v>
      </c>
      <c r="Z1966" t="str">
        <f t="shared" si="405"/>
        <v/>
      </c>
    </row>
    <row r="1967" spans="1:26" x14ac:dyDescent="0.2">
      <c r="A1967" s="1"/>
      <c r="B1967" s="1"/>
      <c r="C1967" s="1"/>
      <c r="D1967" s="1"/>
      <c r="E1967" s="1" t="s">
        <v>77</v>
      </c>
      <c r="F1967" s="1" t="s">
        <v>6</v>
      </c>
      <c r="G1967" s="1" t="s">
        <v>1726</v>
      </c>
      <c r="H1967">
        <f t="shared" si="411"/>
        <v>15</v>
      </c>
      <c r="I1967">
        <f>IF(ISBLANK(A1967),I1966/1,LOOKUP(Sheet1!G1967,FIPS!A$3:A$55,FIPS!C$3:C$55))</f>
        <v>18</v>
      </c>
      <c r="J1967" t="b">
        <f t="shared" si="412"/>
        <v>0</v>
      </c>
      <c r="K1967" t="str">
        <f t="shared" si="406"/>
        <v/>
      </c>
      <c r="L1967" t="b">
        <f t="shared" si="413"/>
        <v>1</v>
      </c>
      <c r="M1967" t="str">
        <f t="shared" si="404"/>
        <v>Hobart</v>
      </c>
      <c r="N1967">
        <f t="shared" si="407"/>
        <v>45</v>
      </c>
      <c r="O1967" t="b">
        <f t="shared" si="408"/>
        <v>0</v>
      </c>
      <c r="P1967" t="str">
        <f t="shared" si="409"/>
        <v/>
      </c>
      <c r="Q1967" t="str">
        <f t="shared" ca="1" si="410"/>
        <v/>
      </c>
      <c r="W1967">
        <v>34114</v>
      </c>
      <c r="Z1967" t="str">
        <f t="shared" si="405"/>
        <v/>
      </c>
    </row>
    <row r="1968" spans="1:26" x14ac:dyDescent="0.2">
      <c r="A1968" s="1"/>
      <c r="B1968" s="1"/>
      <c r="C1968" s="1"/>
      <c r="D1968" s="1"/>
      <c r="E1968" s="1" t="s">
        <v>25</v>
      </c>
      <c r="F1968" s="1" t="s">
        <v>6</v>
      </c>
      <c r="G1968" s="1" t="s">
        <v>1727</v>
      </c>
      <c r="H1968">
        <f t="shared" si="411"/>
        <v>15</v>
      </c>
      <c r="I1968">
        <f>IF(ISBLANK(A1968),I1967/1,LOOKUP(Sheet1!G1968,FIPS!A$3:A$55,FIPS!C$3:C$55))</f>
        <v>18</v>
      </c>
      <c r="J1968" t="b">
        <f t="shared" si="412"/>
        <v>0</v>
      </c>
      <c r="K1968" t="str">
        <f t="shared" si="406"/>
        <v/>
      </c>
      <c r="L1968" t="b">
        <f t="shared" si="413"/>
        <v>1</v>
      </c>
      <c r="M1968" t="str">
        <f t="shared" si="404"/>
        <v>Lake Station</v>
      </c>
      <c r="N1968">
        <f t="shared" si="407"/>
        <v>45</v>
      </c>
      <c r="O1968" t="b">
        <f t="shared" si="408"/>
        <v>0</v>
      </c>
      <c r="P1968" t="str">
        <f t="shared" si="409"/>
        <v/>
      </c>
      <c r="Q1968" t="str">
        <f t="shared" ca="1" si="410"/>
        <v/>
      </c>
      <c r="W1968">
        <v>41535</v>
      </c>
      <c r="Z1968" t="str">
        <f t="shared" si="405"/>
        <v/>
      </c>
    </row>
    <row r="1969" spans="1:26" x14ac:dyDescent="0.2">
      <c r="A1969" s="1"/>
      <c r="B1969" s="1"/>
      <c r="C1969" s="1"/>
      <c r="D1969" s="1"/>
      <c r="E1969" s="1" t="s">
        <v>55</v>
      </c>
      <c r="F1969" s="1" t="s">
        <v>35</v>
      </c>
      <c r="G1969" s="1" t="s">
        <v>1728</v>
      </c>
      <c r="H1969">
        <f t="shared" si="411"/>
        <v>15</v>
      </c>
      <c r="I1969">
        <f>IF(ISBLANK(A1969),I1968/1,LOOKUP(Sheet1!G1969,FIPS!A$3:A$55,FIPS!C$3:C$55))</f>
        <v>18</v>
      </c>
      <c r="J1969" t="b">
        <f t="shared" si="412"/>
        <v>0</v>
      </c>
      <c r="K1969" t="str">
        <f t="shared" si="406"/>
        <v/>
      </c>
      <c r="L1969" t="b">
        <f t="shared" si="413"/>
        <v>1</v>
      </c>
      <c r="M1969" t="str">
        <f t="shared" si="404"/>
        <v>Merrillville</v>
      </c>
      <c r="N1969">
        <f t="shared" si="407"/>
        <v>45</v>
      </c>
      <c r="O1969" t="b">
        <f t="shared" si="408"/>
        <v>0</v>
      </c>
      <c r="P1969" t="str">
        <f t="shared" si="409"/>
        <v/>
      </c>
      <c r="Q1969" t="str">
        <f t="shared" ca="1" si="410"/>
        <v/>
      </c>
      <c r="W1969">
        <v>48528</v>
      </c>
      <c r="Z1969" t="str">
        <f t="shared" si="405"/>
        <v/>
      </c>
    </row>
    <row r="1970" spans="1:26" x14ac:dyDescent="0.2">
      <c r="A1970" s="1"/>
      <c r="B1970" s="1"/>
      <c r="C1970" s="1"/>
      <c r="D1970" s="1"/>
      <c r="E1970" s="1" t="s">
        <v>137</v>
      </c>
      <c r="F1970" s="1" t="s">
        <v>6</v>
      </c>
      <c r="G1970" s="1" t="s">
        <v>1729</v>
      </c>
      <c r="H1970">
        <f t="shared" si="411"/>
        <v>15</v>
      </c>
      <c r="I1970">
        <f>IF(ISBLANK(A1970),I1969/1,LOOKUP(Sheet1!G1970,FIPS!A$3:A$55,FIPS!C$3:C$55))</f>
        <v>18</v>
      </c>
      <c r="J1970" t="b">
        <f t="shared" si="412"/>
        <v>0</v>
      </c>
      <c r="K1970" t="str">
        <f t="shared" si="406"/>
        <v/>
      </c>
      <c r="L1970" t="b">
        <f t="shared" si="413"/>
        <v>1</v>
      </c>
      <c r="M1970" t="str">
        <f t="shared" si="404"/>
        <v>Munster</v>
      </c>
      <c r="N1970">
        <f t="shared" si="407"/>
        <v>45</v>
      </c>
      <c r="O1970" t="b">
        <f t="shared" si="408"/>
        <v>0</v>
      </c>
      <c r="P1970" t="str">
        <f t="shared" si="409"/>
        <v/>
      </c>
      <c r="Q1970" t="str">
        <f t="shared" ca="1" si="410"/>
        <v/>
      </c>
      <c r="W1970">
        <v>51912</v>
      </c>
      <c r="Z1970" t="str">
        <f t="shared" si="405"/>
        <v/>
      </c>
    </row>
    <row r="1971" spans="1:26" x14ac:dyDescent="0.2">
      <c r="A1971" s="1"/>
      <c r="B1971" s="1"/>
      <c r="C1971" s="1"/>
      <c r="D1971" s="1"/>
      <c r="E1971" s="1" t="s">
        <v>160</v>
      </c>
      <c r="F1971" s="1" t="s">
        <v>6</v>
      </c>
      <c r="G1971" s="1" t="s">
        <v>1730</v>
      </c>
      <c r="H1971">
        <f t="shared" si="411"/>
        <v>15</v>
      </c>
      <c r="I1971">
        <f>IF(ISBLANK(A1971),I1970/1,LOOKUP(Sheet1!G1971,FIPS!A$3:A$55,FIPS!C$3:C$55))</f>
        <v>18</v>
      </c>
      <c r="J1971" t="b">
        <f t="shared" si="412"/>
        <v>0</v>
      </c>
      <c r="K1971" t="str">
        <f t="shared" si="406"/>
        <v/>
      </c>
      <c r="L1971" t="b">
        <f t="shared" si="413"/>
        <v>1</v>
      </c>
      <c r="M1971" t="str">
        <f t="shared" si="404"/>
        <v>Scherervil e</v>
      </c>
      <c r="N1971">
        <f t="shared" si="407"/>
        <v>45</v>
      </c>
      <c r="O1971" t="b">
        <f t="shared" si="408"/>
        <v>0</v>
      </c>
      <c r="P1971" t="str">
        <f t="shared" si="409"/>
        <v/>
      </c>
      <c r="Q1971" t="str">
        <f t="shared" ca="1" si="410"/>
        <v/>
      </c>
      <c r="W1971">
        <v>68220</v>
      </c>
      <c r="Z1971" t="str">
        <f t="shared" si="405"/>
        <v/>
      </c>
    </row>
    <row r="1972" spans="1:26" x14ac:dyDescent="0.2">
      <c r="A1972" s="1"/>
      <c r="B1972" s="1"/>
      <c r="C1972" s="1"/>
      <c r="D1972" s="1"/>
      <c r="E1972" s="1" t="s">
        <v>8</v>
      </c>
      <c r="F1972" s="1" t="s">
        <v>9</v>
      </c>
      <c r="G1972" s="1" t="s">
        <v>993</v>
      </c>
      <c r="H1972">
        <f t="shared" si="411"/>
        <v>15</v>
      </c>
      <c r="I1972">
        <f>IF(ISBLANK(A1972),I1971/1,LOOKUP(Sheet1!G1972,FIPS!A$3:A$55,FIPS!C$3:C$55))</f>
        <v>18</v>
      </c>
      <c r="J1972" t="b">
        <f t="shared" si="412"/>
        <v>0</v>
      </c>
      <c r="K1972" t="str">
        <f t="shared" si="406"/>
        <v/>
      </c>
      <c r="L1972" t="b">
        <f t="shared" si="413"/>
        <v>0</v>
      </c>
      <c r="M1972" t="str">
        <f t="shared" si="404"/>
        <v/>
      </c>
      <c r="N1972">
        <f t="shared" si="407"/>
        <v>45</v>
      </c>
      <c r="O1972" t="b">
        <f t="shared" si="408"/>
        <v>1</v>
      </c>
      <c r="P1972">
        <f t="shared" si="409"/>
        <v>12</v>
      </c>
      <c r="Q1972" t="str">
        <f t="shared" ca="1" si="410"/>
        <v>010,011,012,018,022,023,024,025,032,040,044,053</v>
      </c>
      <c r="W1972">
        <v>99999</v>
      </c>
      <c r="Z1972" t="str">
        <f t="shared" si="405"/>
        <v/>
      </c>
    </row>
    <row r="1973" spans="1:26" x14ac:dyDescent="0.2">
      <c r="A1973" s="1"/>
      <c r="B1973" s="1" t="s">
        <v>114</v>
      </c>
      <c r="C1973" s="1" t="s">
        <v>17</v>
      </c>
      <c r="D1973" s="1" t="s">
        <v>18</v>
      </c>
      <c r="E1973" s="1"/>
      <c r="F1973" s="1"/>
      <c r="G1973" s="1" t="s">
        <v>1731</v>
      </c>
      <c r="H1973">
        <f t="shared" si="411"/>
        <v>15</v>
      </c>
      <c r="I1973">
        <f>IF(ISBLANK(A1973),I1972/1,LOOKUP(Sheet1!G1973,FIPS!A$3:A$55,FIPS!C$3:C$55))</f>
        <v>18</v>
      </c>
      <c r="J1973" t="b">
        <f t="shared" si="412"/>
        <v>1</v>
      </c>
      <c r="K1973" t="str">
        <f t="shared" si="406"/>
        <v>La Porte</v>
      </c>
      <c r="L1973" t="b">
        <f t="shared" si="413"/>
        <v>0</v>
      </c>
      <c r="M1973" t="str">
        <f t="shared" si="404"/>
        <v/>
      </c>
      <c r="N1973">
        <f t="shared" si="407"/>
        <v>46</v>
      </c>
      <c r="O1973" t="b">
        <f t="shared" si="408"/>
        <v>0</v>
      </c>
      <c r="P1973" t="str">
        <f t="shared" si="409"/>
        <v/>
      </c>
      <c r="Q1973" t="str">
        <f t="shared" ca="1" si="410"/>
        <v/>
      </c>
      <c r="T1973">
        <v>91</v>
      </c>
      <c r="U1973">
        <v>3</v>
      </c>
      <c r="V1973">
        <v>0</v>
      </c>
      <c r="Z1973" t="str">
        <f t="shared" si="405"/>
        <v/>
      </c>
    </row>
    <row r="1974" spans="1:26" x14ac:dyDescent="0.2">
      <c r="A1974" s="1"/>
      <c r="B1974" s="1"/>
      <c r="C1974" s="1"/>
      <c r="D1974" s="1"/>
      <c r="E1974" s="1" t="s">
        <v>72</v>
      </c>
      <c r="F1974" s="1" t="s">
        <v>6</v>
      </c>
      <c r="G1974" s="1" t="s">
        <v>1731</v>
      </c>
      <c r="H1974">
        <f t="shared" si="411"/>
        <v>15</v>
      </c>
      <c r="I1974">
        <f>IF(ISBLANK(A1974),I1973/1,LOOKUP(Sheet1!G1974,FIPS!A$3:A$55,FIPS!C$3:C$55))</f>
        <v>18</v>
      </c>
      <c r="J1974" t="b">
        <f t="shared" si="412"/>
        <v>0</v>
      </c>
      <c r="K1974" t="str">
        <f t="shared" si="406"/>
        <v/>
      </c>
      <c r="L1974" t="b">
        <f t="shared" si="413"/>
        <v>1</v>
      </c>
      <c r="M1974" t="str">
        <f t="shared" si="404"/>
        <v>La Porte</v>
      </c>
      <c r="N1974">
        <f t="shared" si="407"/>
        <v>46</v>
      </c>
      <c r="O1974" t="b">
        <f t="shared" si="408"/>
        <v>0</v>
      </c>
      <c r="P1974" t="str">
        <f t="shared" si="409"/>
        <v/>
      </c>
      <c r="Q1974" t="str">
        <f t="shared" ca="1" si="410"/>
        <v/>
      </c>
      <c r="W1974">
        <v>42246</v>
      </c>
      <c r="Z1974" t="str">
        <f t="shared" si="405"/>
        <v/>
      </c>
    </row>
    <row r="1975" spans="1:26" x14ac:dyDescent="0.2">
      <c r="A1975" s="1"/>
      <c r="B1975" s="1"/>
      <c r="C1975" s="1"/>
      <c r="D1975" s="1"/>
      <c r="E1975" s="1" t="s">
        <v>122</v>
      </c>
      <c r="F1975" s="1" t="s">
        <v>35</v>
      </c>
      <c r="G1975" s="1" t="s">
        <v>1732</v>
      </c>
      <c r="H1975">
        <f t="shared" si="411"/>
        <v>15</v>
      </c>
      <c r="I1975">
        <f>IF(ISBLANK(A1975),I1974/1,LOOKUP(Sheet1!G1975,FIPS!A$3:A$55,FIPS!C$3:C$55))</f>
        <v>18</v>
      </c>
      <c r="J1975" t="b">
        <f t="shared" si="412"/>
        <v>0</v>
      </c>
      <c r="K1975" t="str">
        <f t="shared" si="406"/>
        <v/>
      </c>
      <c r="L1975" t="b">
        <f t="shared" si="413"/>
        <v>1</v>
      </c>
      <c r="M1975" t="str">
        <f t="shared" si="404"/>
        <v>klich~gan C ty</v>
      </c>
      <c r="N1975">
        <f t="shared" si="407"/>
        <v>46</v>
      </c>
      <c r="O1975" t="b">
        <f t="shared" si="408"/>
        <v>0</v>
      </c>
      <c r="P1975" t="str">
        <f t="shared" si="409"/>
        <v/>
      </c>
      <c r="Q1975" t="str">
        <f t="shared" ca="1" si="410"/>
        <v/>
      </c>
      <c r="W1975">
        <v>48798</v>
      </c>
      <c r="Z1975" t="str">
        <f t="shared" si="405"/>
        <v/>
      </c>
    </row>
    <row r="1976" spans="1:26" x14ac:dyDescent="0.2">
      <c r="A1976" s="1"/>
      <c r="B1976" s="1"/>
      <c r="C1976" s="1"/>
      <c r="D1976" s="1"/>
      <c r="E1976" s="1" t="s">
        <v>8</v>
      </c>
      <c r="F1976" s="1" t="s">
        <v>9</v>
      </c>
      <c r="G1976" s="1" t="s">
        <v>993</v>
      </c>
      <c r="H1976">
        <f t="shared" si="411"/>
        <v>15</v>
      </c>
      <c r="I1976">
        <f>IF(ISBLANK(A1976),I1975/1,LOOKUP(Sheet1!G1976,FIPS!A$3:A$55,FIPS!C$3:C$55))</f>
        <v>18</v>
      </c>
      <c r="J1976" t="b">
        <f t="shared" si="412"/>
        <v>0</v>
      </c>
      <c r="K1976" t="str">
        <f t="shared" si="406"/>
        <v/>
      </c>
      <c r="L1976" t="b">
        <f t="shared" si="413"/>
        <v>0</v>
      </c>
      <c r="M1976" t="str">
        <f t="shared" si="404"/>
        <v/>
      </c>
      <c r="N1976">
        <f t="shared" si="407"/>
        <v>46</v>
      </c>
      <c r="O1976" t="b">
        <f t="shared" si="408"/>
        <v>1</v>
      </c>
      <c r="P1976">
        <f t="shared" si="409"/>
        <v>2</v>
      </c>
      <c r="Q1976" t="str">
        <f t="shared" ca="1" si="410"/>
        <v>033,041</v>
      </c>
      <c r="W1976">
        <v>99999</v>
      </c>
      <c r="Z1976" t="str">
        <f t="shared" si="405"/>
        <v/>
      </c>
    </row>
    <row r="1977" spans="1:26" x14ac:dyDescent="0.2">
      <c r="A1977" s="1"/>
      <c r="B1977" s="1" t="s">
        <v>143</v>
      </c>
      <c r="C1977" s="1" t="s">
        <v>17</v>
      </c>
      <c r="D1977" s="1" t="s">
        <v>18</v>
      </c>
      <c r="E1977" s="1"/>
      <c r="F1977" s="1"/>
      <c r="G1977" s="1" t="s">
        <v>121</v>
      </c>
      <c r="H1977">
        <f t="shared" si="411"/>
        <v>15</v>
      </c>
      <c r="I1977">
        <f>IF(ISBLANK(A1977),I1976/1,LOOKUP(Sheet1!G1977,FIPS!A$3:A$55,FIPS!C$3:C$55))</f>
        <v>18</v>
      </c>
      <c r="J1977" t="b">
        <f t="shared" si="412"/>
        <v>1</v>
      </c>
      <c r="K1977" t="str">
        <f t="shared" si="406"/>
        <v>Lawrence</v>
      </c>
      <c r="L1977" t="b">
        <f t="shared" si="413"/>
        <v>0</v>
      </c>
      <c r="M1977" t="str">
        <f t="shared" si="404"/>
        <v/>
      </c>
      <c r="N1977">
        <f t="shared" si="407"/>
        <v>47</v>
      </c>
      <c r="O1977" t="b">
        <f t="shared" si="408"/>
        <v>0</v>
      </c>
      <c r="P1977" t="str">
        <f t="shared" si="409"/>
        <v/>
      </c>
      <c r="Q1977" t="str">
        <f t="shared" ca="1" si="410"/>
        <v/>
      </c>
      <c r="T1977">
        <v>93</v>
      </c>
      <c r="U1977">
        <v>5</v>
      </c>
      <c r="V1977">
        <v>0</v>
      </c>
      <c r="Z1977" t="str">
        <f t="shared" si="405"/>
        <v/>
      </c>
    </row>
    <row r="1978" spans="1:26" x14ac:dyDescent="0.2">
      <c r="A1978" s="1"/>
      <c r="B1978" s="1"/>
      <c r="C1978" s="1"/>
      <c r="D1978" s="1"/>
      <c r="E1978" s="1" t="s">
        <v>11</v>
      </c>
      <c r="F1978" s="1" t="s">
        <v>6</v>
      </c>
      <c r="G1978" s="1" t="s">
        <v>1733</v>
      </c>
      <c r="H1978">
        <f t="shared" si="411"/>
        <v>15</v>
      </c>
      <c r="I1978">
        <f>IF(ISBLANK(A1978),I1977/1,LOOKUP(Sheet1!G1978,FIPS!A$3:A$55,FIPS!C$3:C$55))</f>
        <v>18</v>
      </c>
      <c r="J1978" t="b">
        <f t="shared" si="412"/>
        <v>0</v>
      </c>
      <c r="K1978" t="str">
        <f t="shared" si="406"/>
        <v/>
      </c>
      <c r="L1978" t="b">
        <f t="shared" si="413"/>
        <v>1</v>
      </c>
      <c r="M1978" t="str">
        <f t="shared" si="404"/>
        <v>Bedford</v>
      </c>
      <c r="N1978">
        <f t="shared" si="407"/>
        <v>47</v>
      </c>
      <c r="O1978" t="b">
        <f t="shared" si="408"/>
        <v>0</v>
      </c>
      <c r="P1978" t="str">
        <f t="shared" si="409"/>
        <v/>
      </c>
      <c r="Q1978" t="str">
        <f t="shared" ca="1" si="410"/>
        <v/>
      </c>
      <c r="W1978">
        <v>4114</v>
      </c>
      <c r="Z1978" t="str">
        <f t="shared" si="405"/>
        <v/>
      </c>
    </row>
    <row r="1979" spans="1:26" x14ac:dyDescent="0.2">
      <c r="A1979" s="1"/>
      <c r="B1979" s="1"/>
      <c r="C1979" s="1"/>
      <c r="D1979" s="1"/>
      <c r="E1979" s="1" t="s">
        <v>8</v>
      </c>
      <c r="F1979" s="1" t="s">
        <v>9</v>
      </c>
      <c r="G1979" s="1" t="s">
        <v>993</v>
      </c>
      <c r="H1979">
        <f t="shared" si="411"/>
        <v>15</v>
      </c>
      <c r="I1979">
        <f>IF(ISBLANK(A1979),I1978/1,LOOKUP(Sheet1!G1979,FIPS!A$3:A$55,FIPS!C$3:C$55))</f>
        <v>18</v>
      </c>
      <c r="J1979" t="b">
        <f t="shared" si="412"/>
        <v>0</v>
      </c>
      <c r="K1979" t="str">
        <f t="shared" si="406"/>
        <v/>
      </c>
      <c r="L1979" t="b">
        <f t="shared" si="413"/>
        <v>0</v>
      </c>
      <c r="M1979" t="str">
        <f t="shared" si="404"/>
        <v/>
      </c>
      <c r="N1979">
        <f t="shared" si="407"/>
        <v>47</v>
      </c>
      <c r="O1979" t="b">
        <f t="shared" si="408"/>
        <v>1</v>
      </c>
      <c r="P1979">
        <f t="shared" si="409"/>
        <v>1</v>
      </c>
      <c r="Q1979" t="str">
        <f t="shared" ca="1" si="410"/>
        <v>002</v>
      </c>
      <c r="W1979" s="5">
        <v>99999</v>
      </c>
      <c r="Z1979" t="str">
        <f t="shared" si="405"/>
        <v/>
      </c>
    </row>
    <row r="1980" spans="1:26" x14ac:dyDescent="0.2">
      <c r="A1980" s="1"/>
      <c r="B1980" s="1" t="s">
        <v>145</v>
      </c>
      <c r="C1980" s="1" t="s">
        <v>1734</v>
      </c>
      <c r="D1980" s="1" t="s">
        <v>26</v>
      </c>
      <c r="E1980" s="1"/>
      <c r="F1980" s="1"/>
      <c r="G1980" s="1" t="s">
        <v>141</v>
      </c>
      <c r="H1980">
        <f t="shared" si="411"/>
        <v>15</v>
      </c>
      <c r="I1980">
        <f>IF(ISBLANK(A1980),I1979/1,LOOKUP(Sheet1!G1980,FIPS!A$3:A$55,FIPS!C$3:C$55))</f>
        <v>18</v>
      </c>
      <c r="J1980" t="b">
        <f t="shared" si="412"/>
        <v>1</v>
      </c>
      <c r="K1980" t="str">
        <f t="shared" si="406"/>
        <v>Madison</v>
      </c>
      <c r="L1980" t="b">
        <f t="shared" si="413"/>
        <v>0</v>
      </c>
      <c r="M1980" t="str">
        <f t="shared" ref="M1980:M2043" si="414">IF(L1980,IF(ISERR(FIND(",",G1980)),TRIM(G1980),TRIM(LEFT(G1980,FIND(",",G1980)-1))),"")</f>
        <v/>
      </c>
      <c r="N1980">
        <f t="shared" si="407"/>
        <v>48</v>
      </c>
      <c r="O1980" t="b">
        <f t="shared" si="408"/>
        <v>0</v>
      </c>
      <c r="P1980" t="str">
        <f t="shared" si="409"/>
        <v/>
      </c>
      <c r="Q1980" t="str">
        <f t="shared" ca="1" si="410"/>
        <v/>
      </c>
      <c r="T1980">
        <v>95</v>
      </c>
      <c r="U1980">
        <v>3</v>
      </c>
      <c r="V1980">
        <v>3480</v>
      </c>
      <c r="Z1980" t="str">
        <f t="shared" si="405"/>
        <v/>
      </c>
    </row>
    <row r="1981" spans="1:26" x14ac:dyDescent="0.2">
      <c r="A1981" s="1"/>
      <c r="B1981" s="1"/>
      <c r="C1981" s="1"/>
      <c r="D1981" s="1"/>
      <c r="E1981" s="1" t="s">
        <v>2</v>
      </c>
      <c r="F1981" s="1" t="s">
        <v>70</v>
      </c>
      <c r="G1981" s="1" t="s">
        <v>1735</v>
      </c>
      <c r="H1981">
        <f t="shared" si="411"/>
        <v>15</v>
      </c>
      <c r="I1981">
        <f>IF(ISBLANK(A1981),I1980/1,LOOKUP(Sheet1!G1981,FIPS!A$3:A$55,FIPS!C$3:C$55))</f>
        <v>18</v>
      </c>
      <c r="J1981" t="b">
        <f t="shared" si="412"/>
        <v>0</v>
      </c>
      <c r="K1981" t="str">
        <f t="shared" si="406"/>
        <v/>
      </c>
      <c r="L1981" t="b">
        <f t="shared" si="413"/>
        <v>1</v>
      </c>
      <c r="M1981" t="str">
        <f t="shared" si="414"/>
        <v>Anderson</v>
      </c>
      <c r="N1981">
        <f t="shared" si="407"/>
        <v>48</v>
      </c>
      <c r="O1981" t="b">
        <f t="shared" si="408"/>
        <v>0</v>
      </c>
      <c r="P1981" t="str">
        <f t="shared" si="409"/>
        <v/>
      </c>
      <c r="Q1981" t="str">
        <f t="shared" ca="1" si="410"/>
        <v/>
      </c>
      <c r="W1981">
        <v>1468</v>
      </c>
      <c r="Z1981" t="str">
        <f t="shared" si="405"/>
        <v/>
      </c>
    </row>
    <row r="1982" spans="1:26" x14ac:dyDescent="0.2">
      <c r="A1982" s="1"/>
      <c r="B1982" s="1"/>
      <c r="C1982" s="1"/>
      <c r="D1982" s="1"/>
      <c r="E1982" s="1" t="s">
        <v>8</v>
      </c>
      <c r="F1982" s="1" t="s">
        <v>9</v>
      </c>
      <c r="G1982" s="1" t="s">
        <v>993</v>
      </c>
      <c r="H1982">
        <f t="shared" si="411"/>
        <v>15</v>
      </c>
      <c r="I1982">
        <f>IF(ISBLANK(A1982),I1981/1,LOOKUP(Sheet1!G1982,FIPS!A$3:A$55,FIPS!C$3:C$55))</f>
        <v>18</v>
      </c>
      <c r="J1982" t="b">
        <f t="shared" si="412"/>
        <v>0</v>
      </c>
      <c r="K1982" t="str">
        <f t="shared" si="406"/>
        <v/>
      </c>
      <c r="L1982" t="b">
        <f t="shared" si="413"/>
        <v>0</v>
      </c>
      <c r="M1982" t="str">
        <f t="shared" si="414"/>
        <v/>
      </c>
      <c r="N1982">
        <f t="shared" si="407"/>
        <v>48</v>
      </c>
      <c r="O1982" t="b">
        <f t="shared" si="408"/>
        <v>1</v>
      </c>
      <c r="P1982">
        <f t="shared" si="409"/>
        <v>1</v>
      </c>
      <c r="Q1982" t="str">
        <f t="shared" ca="1" si="410"/>
        <v>001</v>
      </c>
      <c r="W1982">
        <v>99999</v>
      </c>
      <c r="Z1982" t="str">
        <f t="shared" si="405"/>
        <v/>
      </c>
    </row>
    <row r="1983" spans="1:26" x14ac:dyDescent="0.2">
      <c r="A1983" s="1"/>
      <c r="B1983" s="1" t="s">
        <v>148</v>
      </c>
      <c r="C1983" s="1" t="s">
        <v>1734</v>
      </c>
      <c r="D1983" s="1" t="s">
        <v>26</v>
      </c>
      <c r="E1983" s="1"/>
      <c r="F1983" s="1"/>
      <c r="G1983" s="1" t="s">
        <v>1736</v>
      </c>
      <c r="H1983">
        <f t="shared" si="411"/>
        <v>15</v>
      </c>
      <c r="I1983">
        <f>IF(ISBLANK(A1983),I1982/1,LOOKUP(Sheet1!G1983,FIPS!A$3:A$55,FIPS!C$3:C$55))</f>
        <v>18</v>
      </c>
      <c r="J1983" t="b">
        <f t="shared" si="412"/>
        <v>1</v>
      </c>
      <c r="K1983" t="str">
        <f t="shared" si="406"/>
        <v>Mar i on</v>
      </c>
      <c r="L1983" t="b">
        <f t="shared" si="413"/>
        <v>0</v>
      </c>
      <c r="M1983" t="str">
        <f t="shared" si="414"/>
        <v/>
      </c>
      <c r="N1983">
        <f t="shared" si="407"/>
        <v>49</v>
      </c>
      <c r="O1983" t="b">
        <f t="shared" si="408"/>
        <v>0</v>
      </c>
      <c r="P1983" t="str">
        <f t="shared" si="409"/>
        <v/>
      </c>
      <c r="Q1983" t="str">
        <f t="shared" ca="1" si="410"/>
        <v/>
      </c>
      <c r="T1983">
        <v>97</v>
      </c>
      <c r="U1983">
        <v>1</v>
      </c>
      <c r="V1983">
        <v>3480</v>
      </c>
      <c r="Z1983" t="str">
        <f t="shared" si="405"/>
        <v/>
      </c>
    </row>
    <row r="1984" spans="1:26" x14ac:dyDescent="0.2">
      <c r="A1984" s="1"/>
      <c r="B1984" s="1"/>
      <c r="C1984" s="1"/>
      <c r="D1984" s="1"/>
      <c r="E1984" s="1" t="s">
        <v>16</v>
      </c>
      <c r="F1984" s="1" t="s">
        <v>6</v>
      </c>
      <c r="G1984" s="1" t="s">
        <v>1737</v>
      </c>
      <c r="H1984">
        <f t="shared" si="411"/>
        <v>15</v>
      </c>
      <c r="I1984">
        <f>IF(ISBLANK(A1984),I1983/1,LOOKUP(Sheet1!G1984,FIPS!A$3:A$55,FIPS!C$3:C$55))</f>
        <v>18</v>
      </c>
      <c r="J1984" t="b">
        <f t="shared" si="412"/>
        <v>0</v>
      </c>
      <c r="K1984" t="str">
        <f t="shared" si="406"/>
        <v/>
      </c>
      <c r="L1984" t="b">
        <f t="shared" si="413"/>
        <v>1</v>
      </c>
      <c r="M1984" t="str">
        <f t="shared" si="414"/>
        <v>Beech Grove</v>
      </c>
      <c r="N1984">
        <f t="shared" si="407"/>
        <v>49</v>
      </c>
      <c r="O1984" t="b">
        <f t="shared" si="408"/>
        <v>0</v>
      </c>
      <c r="P1984" t="str">
        <f t="shared" si="409"/>
        <v/>
      </c>
      <c r="Q1984" t="str">
        <f t="shared" ca="1" si="410"/>
        <v/>
      </c>
      <c r="W1984">
        <v>4204</v>
      </c>
      <c r="Z1984" t="str">
        <f t="shared" si="405"/>
        <v/>
      </c>
    </row>
    <row r="1985" spans="1:26" x14ac:dyDescent="0.2">
      <c r="A1985" s="1"/>
      <c r="B1985" s="1"/>
      <c r="C1985" s="1"/>
      <c r="D1985" s="1"/>
      <c r="E1985" s="1" t="s">
        <v>82</v>
      </c>
      <c r="F1985" s="1" t="s">
        <v>297</v>
      </c>
      <c r="G1985" s="1" t="s">
        <v>1738</v>
      </c>
      <c r="H1985">
        <f t="shared" si="411"/>
        <v>15</v>
      </c>
      <c r="I1985">
        <f>IF(ISBLANK(A1985),I1984/1,LOOKUP(Sheet1!G1985,FIPS!A$3:A$55,FIPS!C$3:C$55))</f>
        <v>18</v>
      </c>
      <c r="J1985" t="b">
        <f t="shared" si="412"/>
        <v>0</v>
      </c>
      <c r="K1985" t="str">
        <f t="shared" si="406"/>
        <v/>
      </c>
      <c r="L1985" t="b">
        <f t="shared" si="413"/>
        <v>1</v>
      </c>
      <c r="M1985" t="str">
        <f t="shared" si="414"/>
        <v>Indlanapol is</v>
      </c>
      <c r="N1985">
        <f t="shared" si="407"/>
        <v>49</v>
      </c>
      <c r="O1985" t="b">
        <f t="shared" si="408"/>
        <v>0</v>
      </c>
      <c r="P1985" t="str">
        <f t="shared" si="409"/>
        <v/>
      </c>
      <c r="Q1985" t="str">
        <f t="shared" ca="1" si="410"/>
        <v/>
      </c>
      <c r="W1985">
        <v>36000</v>
      </c>
      <c r="Z1985" t="str">
        <f t="shared" si="405"/>
        <v/>
      </c>
    </row>
    <row r="1986" spans="1:26" x14ac:dyDescent="0.2">
      <c r="A1986" s="1"/>
      <c r="B1986" s="1"/>
      <c r="C1986" s="1"/>
      <c r="D1986" s="1"/>
      <c r="E1986" s="1" t="s">
        <v>96</v>
      </c>
      <c r="F1986" s="1" t="s">
        <v>35</v>
      </c>
      <c r="G1986" s="1" t="s">
        <v>121</v>
      </c>
      <c r="H1986">
        <f t="shared" si="411"/>
        <v>15</v>
      </c>
      <c r="I1986">
        <f>IF(ISBLANK(A1986),I1985/1,LOOKUP(Sheet1!G1986,FIPS!A$3:A$55,FIPS!C$3:C$55))</f>
        <v>18</v>
      </c>
      <c r="J1986" t="b">
        <f t="shared" si="412"/>
        <v>0</v>
      </c>
      <c r="K1986" t="str">
        <f t="shared" si="406"/>
        <v/>
      </c>
      <c r="L1986" t="b">
        <f t="shared" si="413"/>
        <v>1</v>
      </c>
      <c r="M1986" t="str">
        <f t="shared" si="414"/>
        <v>Lawrence</v>
      </c>
      <c r="N1986">
        <f t="shared" si="407"/>
        <v>49</v>
      </c>
      <c r="O1986" t="b">
        <f t="shared" si="408"/>
        <v>0</v>
      </c>
      <c r="P1986" t="str">
        <f t="shared" si="409"/>
        <v/>
      </c>
      <c r="Q1986" t="str">
        <f t="shared" ca="1" si="410"/>
        <v/>
      </c>
      <c r="W1986">
        <v>42426</v>
      </c>
      <c r="Z1986" t="str">
        <f t="shared" ref="Z1986:Z2049" si="415">IF(J1986,IF(T1986&gt;0,"",FALSE),IF(T1986&gt;0,TRUE,""))</f>
        <v/>
      </c>
    </row>
    <row r="1987" spans="1:26" x14ac:dyDescent="0.2">
      <c r="A1987" s="1"/>
      <c r="B1987" s="1"/>
      <c r="C1987" s="1"/>
      <c r="D1987" s="1"/>
      <c r="E1987" s="1" t="s">
        <v>169</v>
      </c>
      <c r="F1987" s="1" t="s">
        <v>6</v>
      </c>
      <c r="G1987" s="1" t="s">
        <v>1739</v>
      </c>
      <c r="H1987">
        <f t="shared" si="411"/>
        <v>15</v>
      </c>
      <c r="I1987">
        <f>IF(ISBLANK(A1987),I1986/1,LOOKUP(Sheet1!G1987,FIPS!A$3:A$55,FIPS!C$3:C$55))</f>
        <v>18</v>
      </c>
      <c r="J1987" t="b">
        <f t="shared" si="412"/>
        <v>0</v>
      </c>
      <c r="K1987" t="str">
        <f t="shared" ref="K1987:K2050" si="416">IF(J1987,TRIM(G1987),"")</f>
        <v/>
      </c>
      <c r="L1987" t="b">
        <f t="shared" si="413"/>
        <v>1</v>
      </c>
      <c r="M1987" t="str">
        <f t="shared" si="414"/>
        <v>Speedway</v>
      </c>
      <c r="N1987">
        <f t="shared" si="407"/>
        <v>49</v>
      </c>
      <c r="O1987" t="b">
        <f t="shared" si="408"/>
        <v>0</v>
      </c>
      <c r="P1987" t="str">
        <f t="shared" si="409"/>
        <v/>
      </c>
      <c r="Q1987" t="str">
        <f t="shared" ca="1" si="410"/>
        <v/>
      </c>
      <c r="W1987">
        <v>71828</v>
      </c>
      <c r="Z1987" t="str">
        <f t="shared" si="415"/>
        <v/>
      </c>
    </row>
    <row r="1988" spans="1:26" x14ac:dyDescent="0.2">
      <c r="A1988" s="1"/>
      <c r="B1988" s="1"/>
      <c r="C1988" s="1"/>
      <c r="D1988" s="1"/>
      <c r="E1988" s="1" t="s">
        <v>8</v>
      </c>
      <c r="F1988" s="1" t="s">
        <v>9</v>
      </c>
      <c r="G1988" s="1" t="s">
        <v>993</v>
      </c>
      <c r="H1988">
        <f t="shared" si="411"/>
        <v>15</v>
      </c>
      <c r="I1988">
        <f>IF(ISBLANK(A1988),I1987/1,LOOKUP(Sheet1!G1988,FIPS!A$3:A$55,FIPS!C$3:C$55))</f>
        <v>18</v>
      </c>
      <c r="J1988" t="b">
        <f t="shared" si="412"/>
        <v>0</v>
      </c>
      <c r="K1988" t="str">
        <f t="shared" si="416"/>
        <v/>
      </c>
      <c r="L1988" t="b">
        <f t="shared" si="413"/>
        <v>0</v>
      </c>
      <c r="M1988" t="str">
        <f t="shared" si="414"/>
        <v/>
      </c>
      <c r="N1988">
        <f t="shared" si="407"/>
        <v>49</v>
      </c>
      <c r="O1988" t="b">
        <f t="shared" si="408"/>
        <v>1</v>
      </c>
      <c r="P1988">
        <f t="shared" si="409"/>
        <v>4</v>
      </c>
      <c r="Q1988" t="str">
        <f t="shared" ca="1" si="410"/>
        <v>003,027,034,057</v>
      </c>
      <c r="W1988">
        <v>99999</v>
      </c>
      <c r="Z1988" t="str">
        <f t="shared" si="415"/>
        <v/>
      </c>
    </row>
    <row r="1989" spans="1:26" x14ac:dyDescent="0.2">
      <c r="A1989" s="1"/>
      <c r="B1989" s="1" t="s">
        <v>152</v>
      </c>
      <c r="C1989" s="1" t="s">
        <v>17</v>
      </c>
      <c r="D1989" s="1" t="s">
        <v>18</v>
      </c>
      <c r="E1989" s="1" t="s">
        <v>8</v>
      </c>
      <c r="F1989" s="1" t="s">
        <v>9</v>
      </c>
      <c r="G1989" s="1" t="s">
        <v>146</v>
      </c>
      <c r="H1989">
        <f t="shared" si="411"/>
        <v>15</v>
      </c>
      <c r="I1989">
        <f>IF(ISBLANK(A1989),I1988/1,LOOKUP(Sheet1!G1989,FIPS!A$3:A$55,FIPS!C$3:C$55))</f>
        <v>18</v>
      </c>
      <c r="J1989" t="b">
        <f t="shared" si="412"/>
        <v>1</v>
      </c>
      <c r="K1989" t="str">
        <f t="shared" si="416"/>
        <v>Marshall</v>
      </c>
      <c r="L1989" t="b">
        <f t="shared" si="413"/>
        <v>0</v>
      </c>
      <c r="M1989" t="str">
        <f t="shared" si="414"/>
        <v/>
      </c>
      <c r="N1989">
        <f t="shared" si="407"/>
        <v>50</v>
      </c>
      <c r="O1989" t="b">
        <f t="shared" si="408"/>
        <v>0</v>
      </c>
      <c r="P1989" t="str">
        <f t="shared" si="409"/>
        <v/>
      </c>
      <c r="Q1989" t="str">
        <f t="shared" ca="1" si="410"/>
        <v/>
      </c>
      <c r="T1989">
        <v>99</v>
      </c>
      <c r="U1989">
        <v>0</v>
      </c>
      <c r="Z1989" t="str">
        <f t="shared" si="415"/>
        <v/>
      </c>
    </row>
    <row r="1990" spans="1:26" x14ac:dyDescent="0.2">
      <c r="A1990" s="1"/>
      <c r="B1990" s="1" t="s">
        <v>154</v>
      </c>
      <c r="C1990" s="1" t="s">
        <v>17</v>
      </c>
      <c r="D1990" s="1" t="s">
        <v>18</v>
      </c>
      <c r="E1990" s="1" t="s">
        <v>8</v>
      </c>
      <c r="F1990" s="1" t="s">
        <v>9</v>
      </c>
      <c r="G1990" s="1" t="s">
        <v>1152</v>
      </c>
      <c r="H1990">
        <f t="shared" si="411"/>
        <v>15</v>
      </c>
      <c r="I1990">
        <f>IF(ISBLANK(A1990),I1989/1,LOOKUP(Sheet1!G1990,FIPS!A$3:A$55,FIPS!C$3:C$55))</f>
        <v>18</v>
      </c>
      <c r="J1990" t="b">
        <f t="shared" si="412"/>
        <v>1</v>
      </c>
      <c r="K1990" t="str">
        <f t="shared" si="416"/>
        <v>Martin</v>
      </c>
      <c r="L1990" t="b">
        <f t="shared" si="413"/>
        <v>0</v>
      </c>
      <c r="M1990" t="str">
        <f t="shared" si="414"/>
        <v/>
      </c>
      <c r="N1990">
        <f t="shared" si="407"/>
        <v>51</v>
      </c>
      <c r="O1990" t="b">
        <f t="shared" si="408"/>
        <v>0</v>
      </c>
      <c r="P1990" t="str">
        <f t="shared" si="409"/>
        <v/>
      </c>
      <c r="Q1990" t="str">
        <f t="shared" ca="1" si="410"/>
        <v/>
      </c>
      <c r="T1990">
        <v>101</v>
      </c>
      <c r="U1990">
        <v>0</v>
      </c>
      <c r="Z1990" t="str">
        <f t="shared" si="415"/>
        <v/>
      </c>
    </row>
    <row r="1991" spans="1:26" x14ac:dyDescent="0.2">
      <c r="A1991" s="1"/>
      <c r="B1991" s="1" t="s">
        <v>157</v>
      </c>
      <c r="C1991" s="1" t="s">
        <v>17</v>
      </c>
      <c r="D1991" s="1" t="s">
        <v>18</v>
      </c>
      <c r="E1991" s="1"/>
      <c r="F1991" s="1"/>
      <c r="G1991" s="1" t="s">
        <v>1126</v>
      </c>
      <c r="H1991">
        <f t="shared" si="411"/>
        <v>15</v>
      </c>
      <c r="I1991">
        <f>IF(ISBLANK(A1991),I1990/1,LOOKUP(Sheet1!G1991,FIPS!A$3:A$55,FIPS!C$3:C$55))</f>
        <v>18</v>
      </c>
      <c r="J1991" t="b">
        <f t="shared" si="412"/>
        <v>1</v>
      </c>
      <c r="K1991" t="str">
        <f t="shared" si="416"/>
        <v>Miami</v>
      </c>
      <c r="L1991" t="b">
        <f t="shared" si="413"/>
        <v>0</v>
      </c>
      <c r="M1991" t="str">
        <f t="shared" si="414"/>
        <v/>
      </c>
      <c r="N1991">
        <f t="shared" si="407"/>
        <v>52</v>
      </c>
      <c r="O1991" t="b">
        <f t="shared" si="408"/>
        <v>0</v>
      </c>
      <c r="P1991" t="str">
        <f t="shared" si="409"/>
        <v/>
      </c>
      <c r="Q1991" t="str">
        <f t="shared" ca="1" si="410"/>
        <v/>
      </c>
      <c r="T1991">
        <v>103</v>
      </c>
      <c r="U1991">
        <v>0</v>
      </c>
      <c r="Z1991" t="str">
        <f t="shared" si="415"/>
        <v/>
      </c>
    </row>
    <row r="1992" spans="1:26" x14ac:dyDescent="0.2">
      <c r="A1992" s="1"/>
      <c r="B1992" s="1"/>
      <c r="C1992" s="1"/>
      <c r="D1992" s="1"/>
      <c r="E1992" s="1" t="s">
        <v>148</v>
      </c>
      <c r="F1992" s="1" t="s">
        <v>6</v>
      </c>
      <c r="G1992" s="1" t="s">
        <v>1740</v>
      </c>
      <c r="H1992">
        <f t="shared" si="411"/>
        <v>15</v>
      </c>
      <c r="I1992">
        <f>IF(ISBLANK(A1992),I1991/1,LOOKUP(Sheet1!G1992,FIPS!A$3:A$55,FIPS!C$3:C$55))</f>
        <v>18</v>
      </c>
      <c r="J1992" t="b">
        <f t="shared" si="412"/>
        <v>0</v>
      </c>
      <c r="K1992" t="str">
        <f t="shared" si="416"/>
        <v/>
      </c>
      <c r="L1992" t="b">
        <f t="shared" si="413"/>
        <v>1</v>
      </c>
      <c r="M1992" t="str">
        <f t="shared" si="414"/>
        <v>Peru</v>
      </c>
      <c r="N1992">
        <f t="shared" si="407"/>
        <v>52</v>
      </c>
      <c r="O1992" t="b">
        <f t="shared" si="408"/>
        <v>0</v>
      </c>
      <c r="P1992" t="str">
        <f t="shared" si="409"/>
        <v/>
      </c>
      <c r="Q1992" t="str">
        <f t="shared" ca="1" si="410"/>
        <v/>
      </c>
      <c r="V1992">
        <v>59328</v>
      </c>
      <c r="Z1992" t="str">
        <f t="shared" si="415"/>
        <v/>
      </c>
    </row>
    <row r="1993" spans="1:26" x14ac:dyDescent="0.2">
      <c r="A1993" s="1"/>
      <c r="B1993" s="1"/>
      <c r="C1993" s="1"/>
      <c r="D1993" s="1"/>
      <c r="E1993" s="1" t="s">
        <v>8</v>
      </c>
      <c r="F1993" s="1" t="s">
        <v>9</v>
      </c>
      <c r="G1993" s="1" t="s">
        <v>1741</v>
      </c>
      <c r="H1993">
        <f t="shared" si="411"/>
        <v>15</v>
      </c>
      <c r="I1993">
        <f>IF(ISBLANK(A1993),I1992/1,LOOKUP(Sheet1!G1993,FIPS!A$3:A$55,FIPS!C$3:C$55))</f>
        <v>18</v>
      </c>
      <c r="J1993" t="b">
        <f t="shared" si="412"/>
        <v>0</v>
      </c>
      <c r="K1993" t="str">
        <f t="shared" si="416"/>
        <v/>
      </c>
      <c r="L1993" t="b">
        <f t="shared" si="413"/>
        <v>0</v>
      </c>
      <c r="M1993" t="str">
        <f t="shared" si="414"/>
        <v/>
      </c>
      <c r="N1993">
        <f t="shared" si="407"/>
        <v>52</v>
      </c>
      <c r="O1993" t="b">
        <f t="shared" si="408"/>
        <v>1</v>
      </c>
      <c r="P1993">
        <f t="shared" si="409"/>
        <v>1</v>
      </c>
      <c r="Q1993" t="str">
        <f t="shared" ca="1" si="410"/>
        <v>049</v>
      </c>
      <c r="V1993">
        <v>99999</v>
      </c>
      <c r="Z1993" t="str">
        <f t="shared" si="415"/>
        <v/>
      </c>
    </row>
    <row r="1994" spans="1:26" x14ac:dyDescent="0.2">
      <c r="A1994" s="1"/>
      <c r="B1994" s="1" t="s">
        <v>160</v>
      </c>
      <c r="C1994" s="1" t="s">
        <v>96</v>
      </c>
      <c r="D1994" s="1" t="s">
        <v>26</v>
      </c>
      <c r="E1994" s="1"/>
      <c r="F1994" s="1"/>
      <c r="G1994" s="1" t="s">
        <v>153</v>
      </c>
      <c r="H1994">
        <f t="shared" si="411"/>
        <v>15</v>
      </c>
      <c r="I1994">
        <f>IF(ISBLANK(A1994),I1993/1,LOOKUP(Sheet1!G1994,FIPS!A$3:A$55,FIPS!C$3:C$55))</f>
        <v>18</v>
      </c>
      <c r="J1994" t="b">
        <f t="shared" si="412"/>
        <v>1</v>
      </c>
      <c r="K1994" t="str">
        <f t="shared" si="416"/>
        <v>Monroe</v>
      </c>
      <c r="L1994" t="b">
        <f t="shared" si="413"/>
        <v>0</v>
      </c>
      <c r="M1994" t="str">
        <f t="shared" si="414"/>
        <v/>
      </c>
      <c r="N1994">
        <f t="shared" si="407"/>
        <v>53</v>
      </c>
      <c r="O1994" t="b">
        <f t="shared" si="408"/>
        <v>0</v>
      </c>
      <c r="P1994" t="str">
        <f t="shared" si="409"/>
        <v/>
      </c>
      <c r="Q1994" t="str">
        <f t="shared" ca="1" si="410"/>
        <v/>
      </c>
      <c r="T1994" s="5">
        <v>105</v>
      </c>
      <c r="U1994">
        <v>3</v>
      </c>
      <c r="V1994">
        <v>1020</v>
      </c>
      <c r="Z1994" t="str">
        <f t="shared" si="415"/>
        <v/>
      </c>
    </row>
    <row r="1995" spans="1:26" x14ac:dyDescent="0.2">
      <c r="A1995" s="1"/>
      <c r="B1995" s="1"/>
      <c r="C1995" s="1"/>
      <c r="D1995" s="1"/>
      <c r="E1995" s="1" t="s">
        <v>22</v>
      </c>
      <c r="F1995" s="1" t="s">
        <v>70</v>
      </c>
      <c r="G1995" s="1" t="s">
        <v>1616</v>
      </c>
      <c r="H1995">
        <f t="shared" si="411"/>
        <v>15</v>
      </c>
      <c r="I1995">
        <f>IF(ISBLANK(A1995),I1994/1,LOOKUP(Sheet1!G1995,FIPS!A$3:A$55,FIPS!C$3:C$55))</f>
        <v>18</v>
      </c>
      <c r="J1995" t="b">
        <f t="shared" si="412"/>
        <v>0</v>
      </c>
      <c r="K1995" t="str">
        <f t="shared" si="416"/>
        <v/>
      </c>
      <c r="L1995" t="b">
        <f t="shared" si="413"/>
        <v>1</v>
      </c>
      <c r="M1995" t="str">
        <f t="shared" si="414"/>
        <v>Bloomington</v>
      </c>
      <c r="N1995">
        <f t="shared" si="407"/>
        <v>53</v>
      </c>
      <c r="O1995" t="b">
        <f t="shared" si="408"/>
        <v>0</v>
      </c>
      <c r="P1995" t="str">
        <f t="shared" si="409"/>
        <v/>
      </c>
      <c r="Q1995" t="str">
        <f t="shared" ca="1" si="410"/>
        <v/>
      </c>
      <c r="W1995">
        <v>5860</v>
      </c>
      <c r="Z1995" t="str">
        <f t="shared" si="415"/>
        <v/>
      </c>
    </row>
    <row r="1996" spans="1:26" x14ac:dyDescent="0.2">
      <c r="A1996" s="1"/>
      <c r="B1996" s="1"/>
      <c r="C1996" s="1"/>
      <c r="D1996" s="1"/>
      <c r="E1996" s="1" t="s">
        <v>8</v>
      </c>
      <c r="F1996" s="1" t="s">
        <v>9</v>
      </c>
      <c r="G1996" s="1" t="s">
        <v>1741</v>
      </c>
      <c r="H1996">
        <f t="shared" si="411"/>
        <v>15</v>
      </c>
      <c r="I1996">
        <f>IF(ISBLANK(A1996),I1995/1,LOOKUP(Sheet1!G1996,FIPS!A$3:A$55,FIPS!C$3:C$55))</f>
        <v>18</v>
      </c>
      <c r="J1996" t="b">
        <f t="shared" si="412"/>
        <v>0</v>
      </c>
      <c r="K1996" t="str">
        <f t="shared" si="416"/>
        <v/>
      </c>
      <c r="L1996" t="b">
        <f t="shared" si="413"/>
        <v>0</v>
      </c>
      <c r="M1996" t="str">
        <f t="shared" si="414"/>
        <v/>
      </c>
      <c r="N1996">
        <f t="shared" si="407"/>
        <v>53</v>
      </c>
      <c r="O1996" t="b">
        <f t="shared" si="408"/>
        <v>1</v>
      </c>
      <c r="P1996">
        <f t="shared" si="409"/>
        <v>1</v>
      </c>
      <c r="Q1996" t="str">
        <f t="shared" ca="1" si="410"/>
        <v>004</v>
      </c>
      <c r="W1996">
        <v>99999</v>
      </c>
      <c r="Z1996" t="str">
        <f t="shared" si="415"/>
        <v/>
      </c>
    </row>
    <row r="1997" spans="1:26" x14ac:dyDescent="0.2">
      <c r="A1997" s="1"/>
      <c r="B1997" s="1" t="s">
        <v>162</v>
      </c>
      <c r="C1997" s="1" t="s">
        <v>17</v>
      </c>
      <c r="D1997" s="1" t="s">
        <v>18</v>
      </c>
      <c r="E1997" s="1"/>
      <c r="F1997" s="1"/>
      <c r="G1997" s="1" t="s">
        <v>156</v>
      </c>
      <c r="H1997">
        <f t="shared" si="411"/>
        <v>15</v>
      </c>
      <c r="I1997">
        <f>IF(ISBLANK(A1997),I1996/1,LOOKUP(Sheet1!G1997,FIPS!A$3:A$55,FIPS!C$3:C$55))</f>
        <v>18</v>
      </c>
      <c r="J1997" t="b">
        <f t="shared" si="412"/>
        <v>1</v>
      </c>
      <c r="K1997" t="str">
        <f t="shared" si="416"/>
        <v>Montgomery</v>
      </c>
      <c r="L1997" t="b">
        <f t="shared" si="413"/>
        <v>0</v>
      </c>
      <c r="M1997" t="str">
        <f t="shared" si="414"/>
        <v/>
      </c>
      <c r="N1997">
        <f t="shared" si="407"/>
        <v>54</v>
      </c>
      <c r="O1997" t="b">
        <f t="shared" si="408"/>
        <v>0</v>
      </c>
      <c r="P1997" t="str">
        <f t="shared" si="409"/>
        <v/>
      </c>
      <c r="Q1997" t="str">
        <f t="shared" ca="1" si="410"/>
        <v/>
      </c>
      <c r="T1997">
        <v>107</v>
      </c>
      <c r="U1997">
        <v>5</v>
      </c>
      <c r="V1997">
        <v>0</v>
      </c>
      <c r="Z1997" t="str">
        <f t="shared" si="415"/>
        <v/>
      </c>
    </row>
    <row r="1998" spans="1:26" x14ac:dyDescent="0.2">
      <c r="A1998" s="1"/>
      <c r="B1998" s="1"/>
      <c r="C1998" s="1"/>
      <c r="D1998" s="1"/>
      <c r="E1998" s="1" t="s">
        <v>39</v>
      </c>
      <c r="F1998" s="1" t="s">
        <v>6</v>
      </c>
      <c r="G1998" s="1" t="s">
        <v>1742</v>
      </c>
      <c r="H1998">
        <f t="shared" si="411"/>
        <v>15</v>
      </c>
      <c r="I1998">
        <f>IF(ISBLANK(A1998),I1997/1,LOOKUP(Sheet1!G1998,FIPS!A$3:A$55,FIPS!C$3:C$55))</f>
        <v>18</v>
      </c>
      <c r="J1998" t="b">
        <f t="shared" si="412"/>
        <v>0</v>
      </c>
      <c r="K1998" t="str">
        <f t="shared" si="416"/>
        <v/>
      </c>
      <c r="L1998" t="b">
        <f t="shared" si="413"/>
        <v>1</v>
      </c>
      <c r="M1998" t="str">
        <f t="shared" si="414"/>
        <v>Crawfordsvi 1 le</v>
      </c>
      <c r="N1998">
        <f t="shared" si="407"/>
        <v>54</v>
      </c>
      <c r="O1998" t="b">
        <f t="shared" si="408"/>
        <v>0</v>
      </c>
      <c r="P1998" t="str">
        <f t="shared" si="409"/>
        <v/>
      </c>
      <c r="Q1998" t="str">
        <f t="shared" ca="1" si="410"/>
        <v/>
      </c>
      <c r="W1998">
        <v>15742</v>
      </c>
      <c r="Z1998" t="str">
        <f t="shared" si="415"/>
        <v/>
      </c>
    </row>
    <row r="1999" spans="1:26" x14ac:dyDescent="0.2">
      <c r="A1999" s="1"/>
      <c r="B1999" s="1"/>
      <c r="C1999" s="1"/>
      <c r="D1999" s="1"/>
      <c r="E1999" s="1" t="s">
        <v>8</v>
      </c>
      <c r="F1999" s="1" t="s">
        <v>9</v>
      </c>
      <c r="G1999" s="1" t="s">
        <v>1743</v>
      </c>
      <c r="H1999">
        <f t="shared" si="411"/>
        <v>15</v>
      </c>
      <c r="I1999">
        <f>IF(ISBLANK(A1999),I1998/1,LOOKUP(Sheet1!G1999,FIPS!A$3:A$55,FIPS!C$3:C$55))</f>
        <v>18</v>
      </c>
      <c r="J1999" t="b">
        <f t="shared" si="412"/>
        <v>0</v>
      </c>
      <c r="K1999" t="str">
        <f t="shared" si="416"/>
        <v/>
      </c>
      <c r="L1999" t="b">
        <f t="shared" si="413"/>
        <v>0</v>
      </c>
      <c r="M1999" t="str">
        <f t="shared" si="414"/>
        <v/>
      </c>
      <c r="N1999">
        <f t="shared" ref="N1999:N2062" si="417">IF(ISBLANK(A1999),IF(ISBLANK(B1999),N1998,B1999/1),"")</f>
        <v>54</v>
      </c>
      <c r="O1999" t="b">
        <f t="shared" ref="O1999:O2062" si="418">AND(ISNUMBER(N1999),E1999="999",NOT(J1999))</f>
        <v>1</v>
      </c>
      <c r="P1999">
        <f t="shared" ref="P1999:P2062" si="419">IF(O1999,17-MATCH(N1999-1,N1981:N1998),"")</f>
        <v>1</v>
      </c>
      <c r="Q1999" t="str">
        <f t="shared" ref="Q1999:Q2062" ca="1" si="420">IF(O1999,_xlfn.TEXTJOIN(",",TRUE,INDIRECT(_xlfn.CONCAT("E",(ROW()-P1999),":E",(ROW()-1)),TRUE)),"")</f>
        <v>009</v>
      </c>
      <c r="W1999">
        <v>99999</v>
      </c>
      <c r="Z1999" t="str">
        <f t="shared" si="415"/>
        <v/>
      </c>
    </row>
    <row r="2000" spans="1:26" x14ac:dyDescent="0.2">
      <c r="A2000" s="1"/>
      <c r="B2000" s="1" t="s">
        <v>164</v>
      </c>
      <c r="C2000" s="1" t="s">
        <v>611</v>
      </c>
      <c r="D2000" s="1" t="s">
        <v>26</v>
      </c>
      <c r="E2000" s="1"/>
      <c r="F2000" s="1"/>
      <c r="G2000" s="1" t="s">
        <v>158</v>
      </c>
      <c r="H2000">
        <f t="shared" ref="H2000:H2063" si="421">IF(ISBLANK(A2000),H1999/1,A2000)</f>
        <v>15</v>
      </c>
      <c r="I2000">
        <f>IF(ISBLANK(A2000),I1999/1,LOOKUP(Sheet1!G2000,FIPS!A$3:A$55,FIPS!C$3:C$55))</f>
        <v>18</v>
      </c>
      <c r="J2000" t="b">
        <f t="shared" si="412"/>
        <v>1</v>
      </c>
      <c r="K2000" t="str">
        <f t="shared" si="416"/>
        <v>Morgan</v>
      </c>
      <c r="L2000" t="b">
        <f t="shared" si="413"/>
        <v>0</v>
      </c>
      <c r="M2000" t="str">
        <f t="shared" si="414"/>
        <v/>
      </c>
      <c r="N2000">
        <f t="shared" si="417"/>
        <v>55</v>
      </c>
      <c r="O2000" t="b">
        <f t="shared" si="418"/>
        <v>0</v>
      </c>
      <c r="P2000" t="str">
        <f t="shared" si="419"/>
        <v/>
      </c>
      <c r="Q2000" t="str">
        <f t="shared" ca="1" si="420"/>
        <v/>
      </c>
      <c r="T2000">
        <v>109</v>
      </c>
      <c r="U2000">
        <v>4</v>
      </c>
      <c r="V2000">
        <v>3480</v>
      </c>
      <c r="Z2000" t="str">
        <f t="shared" si="415"/>
        <v/>
      </c>
    </row>
    <row r="2001" spans="1:26" x14ac:dyDescent="0.2">
      <c r="A2001" s="1"/>
      <c r="B2001" s="1"/>
      <c r="C2001" s="1"/>
      <c r="D2001" s="1"/>
      <c r="E2001" s="1" t="s">
        <v>75</v>
      </c>
      <c r="F2001" s="1" t="s">
        <v>6</v>
      </c>
      <c r="G2001" s="1" t="s">
        <v>1744</v>
      </c>
      <c r="H2001">
        <f t="shared" si="421"/>
        <v>15</v>
      </c>
      <c r="I2001">
        <f>IF(ISBLANK(A2001),I2000/1,LOOKUP(Sheet1!G2001,FIPS!A$3:A$55,FIPS!C$3:C$55))</f>
        <v>18</v>
      </c>
      <c r="J2001" t="b">
        <f t="shared" si="412"/>
        <v>0</v>
      </c>
      <c r="K2001" t="str">
        <f t="shared" si="416"/>
        <v/>
      </c>
      <c r="L2001" t="b">
        <f t="shared" si="413"/>
        <v>1</v>
      </c>
      <c r="M2001" t="str">
        <f t="shared" si="414"/>
        <v>Martlnsville</v>
      </c>
      <c r="N2001">
        <f t="shared" si="417"/>
        <v>55</v>
      </c>
      <c r="O2001" t="b">
        <f t="shared" si="418"/>
        <v>0</v>
      </c>
      <c r="P2001" t="str">
        <f t="shared" si="419"/>
        <v/>
      </c>
      <c r="Q2001" t="str">
        <f t="shared" ca="1" si="420"/>
        <v/>
      </c>
      <c r="W2001">
        <v>47448</v>
      </c>
      <c r="Z2001" t="str">
        <f t="shared" si="415"/>
        <v/>
      </c>
    </row>
    <row r="2002" spans="1:26" x14ac:dyDescent="0.2">
      <c r="A2002" s="1"/>
      <c r="B2002" s="1"/>
      <c r="C2002" s="1"/>
      <c r="D2002" s="1"/>
      <c r="E2002" s="1" t="s">
        <v>8</v>
      </c>
      <c r="F2002" s="1" t="s">
        <v>9</v>
      </c>
      <c r="G2002" s="1" t="s">
        <v>1741</v>
      </c>
      <c r="H2002">
        <f t="shared" si="421"/>
        <v>15</v>
      </c>
      <c r="I2002">
        <f>IF(ISBLANK(A2002),I2001/1,LOOKUP(Sheet1!G2002,FIPS!A$3:A$55,FIPS!C$3:C$55))</f>
        <v>18</v>
      </c>
      <c r="J2002" t="b">
        <f t="shared" si="412"/>
        <v>0</v>
      </c>
      <c r="K2002" t="str">
        <f t="shared" si="416"/>
        <v/>
      </c>
      <c r="L2002" t="b">
        <f t="shared" si="413"/>
        <v>0</v>
      </c>
      <c r="M2002" t="str">
        <f t="shared" si="414"/>
        <v/>
      </c>
      <c r="N2002">
        <f t="shared" si="417"/>
        <v>55</v>
      </c>
      <c r="O2002" t="b">
        <f t="shared" si="418"/>
        <v>1</v>
      </c>
      <c r="P2002">
        <f t="shared" si="419"/>
        <v>1</v>
      </c>
      <c r="Q2002" t="str">
        <f t="shared" ca="1" si="420"/>
        <v>039</v>
      </c>
      <c r="W2002">
        <v>99999</v>
      </c>
      <c r="Z2002" t="str">
        <f t="shared" si="415"/>
        <v/>
      </c>
    </row>
    <row r="2003" spans="1:26" x14ac:dyDescent="0.2">
      <c r="A2003" s="1"/>
      <c r="B2003" s="1" t="s">
        <v>167</v>
      </c>
      <c r="C2003" s="1" t="s">
        <v>17</v>
      </c>
      <c r="D2003" s="1" t="s">
        <v>18</v>
      </c>
      <c r="E2003" s="1" t="s">
        <v>8</v>
      </c>
      <c r="F2003" s="1" t="s">
        <v>9</v>
      </c>
      <c r="G2003" s="1" t="s">
        <v>341</v>
      </c>
      <c r="H2003">
        <f t="shared" si="421"/>
        <v>15</v>
      </c>
      <c r="I2003">
        <f>IF(ISBLANK(A2003),I2002/1,LOOKUP(Sheet1!G2003,FIPS!A$3:A$55,FIPS!C$3:C$55))</f>
        <v>18</v>
      </c>
      <c r="J2003" t="b">
        <f t="shared" ref="J2003:J2066" si="422">NOT(ISBLANK(B2003))</f>
        <v>1</v>
      </c>
      <c r="K2003" t="str">
        <f t="shared" si="416"/>
        <v>Newton</v>
      </c>
      <c r="L2003" t="b">
        <f t="shared" ref="L2003:L2066" si="423">IF(NOT(J2003),AND(NOT(ISBLANK(E2003)),E2003&lt;&gt;"999"),FALSE())</f>
        <v>0</v>
      </c>
      <c r="M2003" t="str">
        <f t="shared" si="414"/>
        <v/>
      </c>
      <c r="N2003">
        <f t="shared" si="417"/>
        <v>56</v>
      </c>
      <c r="O2003" t="b">
        <f t="shared" si="418"/>
        <v>0</v>
      </c>
      <c r="P2003" t="str">
        <f t="shared" si="419"/>
        <v/>
      </c>
      <c r="Q2003" t="str">
        <f t="shared" ca="1" si="420"/>
        <v/>
      </c>
      <c r="T2003">
        <v>111</v>
      </c>
      <c r="U2003">
        <v>6</v>
      </c>
      <c r="V2003">
        <v>0</v>
      </c>
      <c r="Z2003" t="str">
        <f t="shared" si="415"/>
        <v/>
      </c>
    </row>
    <row r="2004" spans="1:26" x14ac:dyDescent="0.2">
      <c r="A2004" s="1"/>
      <c r="B2004" s="1" t="s">
        <v>169</v>
      </c>
      <c r="C2004" s="1" t="s">
        <v>17</v>
      </c>
      <c r="D2004" s="1" t="s">
        <v>18</v>
      </c>
      <c r="E2004" s="1" t="s">
        <v>8</v>
      </c>
      <c r="F2004" s="1" t="s">
        <v>9</v>
      </c>
      <c r="G2004" s="1" t="s">
        <v>1745</v>
      </c>
      <c r="H2004">
        <f t="shared" si="421"/>
        <v>15</v>
      </c>
      <c r="I2004">
        <f>IF(ISBLANK(A2004),I2003/1,LOOKUP(Sheet1!G2004,FIPS!A$3:A$55,FIPS!C$3:C$55))</f>
        <v>18</v>
      </c>
      <c r="J2004" t="b">
        <f t="shared" si="422"/>
        <v>1</v>
      </c>
      <c r="K2004" t="str">
        <f t="shared" si="416"/>
        <v>Noble</v>
      </c>
      <c r="L2004" t="b">
        <f t="shared" si="423"/>
        <v>0</v>
      </c>
      <c r="M2004" t="str">
        <f t="shared" si="414"/>
        <v/>
      </c>
      <c r="N2004">
        <f t="shared" si="417"/>
        <v>57</v>
      </c>
      <c r="O2004" t="b">
        <f t="shared" si="418"/>
        <v>0</v>
      </c>
      <c r="P2004" t="str">
        <f t="shared" si="419"/>
        <v/>
      </c>
      <c r="Q2004" t="str">
        <f t="shared" ca="1" si="420"/>
        <v/>
      </c>
      <c r="T2004">
        <v>113</v>
      </c>
      <c r="U2004">
        <v>5</v>
      </c>
      <c r="V2004">
        <v>0</v>
      </c>
      <c r="Z2004" t="str">
        <f t="shared" si="415"/>
        <v/>
      </c>
    </row>
    <row r="2005" spans="1:26" x14ac:dyDescent="0.2">
      <c r="A2005" s="1"/>
      <c r="B2005" s="1" t="s">
        <v>172</v>
      </c>
      <c r="C2005" s="1" t="s">
        <v>169</v>
      </c>
      <c r="D2005" s="1" t="s">
        <v>26</v>
      </c>
      <c r="E2005" s="1" t="s">
        <v>8</v>
      </c>
      <c r="F2005" s="1" t="s">
        <v>9</v>
      </c>
      <c r="G2005" s="1" t="s">
        <v>1746</v>
      </c>
      <c r="H2005">
        <f t="shared" si="421"/>
        <v>15</v>
      </c>
      <c r="I2005">
        <f>IF(ISBLANK(A2005),I2004/1,LOOKUP(Sheet1!G2005,FIPS!A$3:A$55,FIPS!C$3:C$55))</f>
        <v>18</v>
      </c>
      <c r="J2005" t="b">
        <f t="shared" si="422"/>
        <v>1</v>
      </c>
      <c r="K2005" t="str">
        <f t="shared" si="416"/>
        <v>Ohio</v>
      </c>
      <c r="L2005" t="b">
        <f t="shared" si="423"/>
        <v>0</v>
      </c>
      <c r="M2005" t="str">
        <f t="shared" si="414"/>
        <v/>
      </c>
      <c r="N2005">
        <f t="shared" si="417"/>
        <v>58</v>
      </c>
      <c r="O2005" t="b">
        <f t="shared" si="418"/>
        <v>0</v>
      </c>
      <c r="P2005" t="str">
        <f t="shared" si="419"/>
        <v/>
      </c>
      <c r="Q2005" t="str">
        <f t="shared" ca="1" si="420"/>
        <v/>
      </c>
      <c r="T2005">
        <v>115</v>
      </c>
      <c r="U2005">
        <v>6</v>
      </c>
      <c r="V2005">
        <v>1640</v>
      </c>
      <c r="Z2005" t="str">
        <f t="shared" si="415"/>
        <v/>
      </c>
    </row>
    <row r="2006" spans="1:26" x14ac:dyDescent="0.2">
      <c r="A2006" s="1"/>
      <c r="B2006" s="1" t="s">
        <v>174</v>
      </c>
      <c r="C2006" s="1" t="s">
        <v>17</v>
      </c>
      <c r="D2006" s="1" t="s">
        <v>18</v>
      </c>
      <c r="E2006" s="1" t="s">
        <v>8</v>
      </c>
      <c r="F2006" s="1" t="s">
        <v>9</v>
      </c>
      <c r="G2006" s="1" t="s">
        <v>645</v>
      </c>
      <c r="H2006">
        <f t="shared" si="421"/>
        <v>15</v>
      </c>
      <c r="I2006">
        <f>IF(ISBLANK(A2006),I2005/1,LOOKUP(Sheet1!G2006,FIPS!A$3:A$55,FIPS!C$3:C$55))</f>
        <v>18</v>
      </c>
      <c r="J2006" t="b">
        <f t="shared" si="422"/>
        <v>1</v>
      </c>
      <c r="K2006" t="str">
        <f t="shared" si="416"/>
        <v>Orange</v>
      </c>
      <c r="L2006" t="b">
        <f t="shared" si="423"/>
        <v>0</v>
      </c>
      <c r="M2006" t="str">
        <f t="shared" si="414"/>
        <v/>
      </c>
      <c r="N2006">
        <f t="shared" si="417"/>
        <v>59</v>
      </c>
      <c r="O2006" t="b">
        <f t="shared" si="418"/>
        <v>0</v>
      </c>
      <c r="P2006" t="str">
        <f t="shared" si="419"/>
        <v/>
      </c>
      <c r="Q2006" t="str">
        <f t="shared" ca="1" si="420"/>
        <v/>
      </c>
      <c r="T2006">
        <v>117</v>
      </c>
      <c r="U2006">
        <v>6</v>
      </c>
      <c r="V2006">
        <v>0</v>
      </c>
      <c r="Z2006" t="str">
        <f t="shared" si="415"/>
        <v/>
      </c>
    </row>
    <row r="2007" spans="1:26" x14ac:dyDescent="0.2">
      <c r="A2007" s="1"/>
      <c r="B2007" s="1" t="s">
        <v>177</v>
      </c>
      <c r="C2007" s="1" t="s">
        <v>17</v>
      </c>
      <c r="D2007" s="1" t="s">
        <v>18</v>
      </c>
      <c r="E2007" s="1" t="s">
        <v>8</v>
      </c>
      <c r="F2007" s="1" t="s">
        <v>9</v>
      </c>
      <c r="G2007" s="1" t="s">
        <v>1747</v>
      </c>
      <c r="H2007">
        <f t="shared" si="421"/>
        <v>15</v>
      </c>
      <c r="I2007">
        <f>IF(ISBLANK(A2007),I2006/1,LOOKUP(Sheet1!G2007,FIPS!A$3:A$55,FIPS!C$3:C$55))</f>
        <v>18</v>
      </c>
      <c r="J2007" t="b">
        <f t="shared" si="422"/>
        <v>1</v>
      </c>
      <c r="K2007" t="str">
        <f t="shared" si="416"/>
        <v>Owen</v>
      </c>
      <c r="L2007" t="b">
        <f t="shared" si="423"/>
        <v>0</v>
      </c>
      <c r="M2007" t="str">
        <f t="shared" si="414"/>
        <v/>
      </c>
      <c r="N2007">
        <f t="shared" si="417"/>
        <v>60</v>
      </c>
      <c r="O2007" t="b">
        <f t="shared" si="418"/>
        <v>0</v>
      </c>
      <c r="P2007" t="str">
        <f t="shared" si="419"/>
        <v/>
      </c>
      <c r="Q2007" t="str">
        <f t="shared" ca="1" si="420"/>
        <v/>
      </c>
      <c r="T2007">
        <v>119</v>
      </c>
      <c r="U2007">
        <v>6</v>
      </c>
      <c r="V2007">
        <v>0</v>
      </c>
      <c r="Z2007" t="str">
        <f t="shared" si="415"/>
        <v/>
      </c>
    </row>
    <row r="2008" spans="1:26" x14ac:dyDescent="0.2">
      <c r="A2008" s="1"/>
      <c r="B2008" s="1" t="s">
        <v>179</v>
      </c>
      <c r="C2008" s="1" t="s">
        <v>17</v>
      </c>
      <c r="D2008" s="1" t="s">
        <v>18</v>
      </c>
      <c r="E2008" s="1" t="s">
        <v>8</v>
      </c>
      <c r="F2008" s="1" t="s">
        <v>9</v>
      </c>
      <c r="G2008" s="1" t="s">
        <v>1748</v>
      </c>
      <c r="H2008">
        <f t="shared" si="421"/>
        <v>15</v>
      </c>
      <c r="I2008">
        <f>IF(ISBLANK(A2008),I2007/1,LOOKUP(Sheet1!G2008,FIPS!A$3:A$55,FIPS!C$3:C$55))</f>
        <v>18</v>
      </c>
      <c r="J2008" t="b">
        <f t="shared" si="422"/>
        <v>1</v>
      </c>
      <c r="K2008" t="str">
        <f t="shared" si="416"/>
        <v>Parke.</v>
      </c>
      <c r="L2008" t="b">
        <f t="shared" si="423"/>
        <v>0</v>
      </c>
      <c r="M2008" t="str">
        <f t="shared" si="414"/>
        <v/>
      </c>
      <c r="N2008">
        <f t="shared" si="417"/>
        <v>61</v>
      </c>
      <c r="O2008" t="b">
        <f t="shared" si="418"/>
        <v>0</v>
      </c>
      <c r="P2008" t="str">
        <f t="shared" si="419"/>
        <v/>
      </c>
      <c r="Q2008" t="str">
        <f t="shared" ca="1" si="420"/>
        <v/>
      </c>
      <c r="T2008">
        <v>121</v>
      </c>
      <c r="U2008">
        <v>6</v>
      </c>
      <c r="V2008">
        <v>0</v>
      </c>
      <c r="Z2008" t="str">
        <f t="shared" si="415"/>
        <v/>
      </c>
    </row>
    <row r="2009" spans="1:26" x14ac:dyDescent="0.2">
      <c r="A2009" s="1"/>
      <c r="B2009" s="1" t="s">
        <v>182</v>
      </c>
      <c r="C2009" s="1" t="s">
        <v>17</v>
      </c>
      <c r="D2009" s="1" t="s">
        <v>18</v>
      </c>
      <c r="E2009" s="1" t="s">
        <v>8</v>
      </c>
      <c r="F2009" s="1" t="s">
        <v>9</v>
      </c>
      <c r="G2009" s="1" t="s">
        <v>161</v>
      </c>
      <c r="H2009">
        <f t="shared" si="421"/>
        <v>15</v>
      </c>
      <c r="I2009">
        <f>IF(ISBLANK(A2009),I2008/1,LOOKUP(Sheet1!G2009,FIPS!A$3:A$55,FIPS!C$3:C$55))</f>
        <v>18</v>
      </c>
      <c r="J2009" t="b">
        <f t="shared" si="422"/>
        <v>1</v>
      </c>
      <c r="K2009" t="str">
        <f t="shared" si="416"/>
        <v>Perry</v>
      </c>
      <c r="L2009" t="b">
        <f t="shared" si="423"/>
        <v>0</v>
      </c>
      <c r="M2009" t="str">
        <f t="shared" si="414"/>
        <v/>
      </c>
      <c r="N2009">
        <f t="shared" si="417"/>
        <v>62</v>
      </c>
      <c r="O2009" t="b">
        <f t="shared" si="418"/>
        <v>0</v>
      </c>
      <c r="P2009" t="str">
        <f t="shared" si="419"/>
        <v/>
      </c>
      <c r="Q2009" t="str">
        <f t="shared" ca="1" si="420"/>
        <v/>
      </c>
      <c r="T2009">
        <v>123</v>
      </c>
      <c r="U2009">
        <v>6</v>
      </c>
      <c r="V2009">
        <v>0</v>
      </c>
      <c r="Z2009" t="str">
        <f t="shared" si="415"/>
        <v/>
      </c>
    </row>
    <row r="2010" spans="1:26" x14ac:dyDescent="0.2">
      <c r="A2010" s="1"/>
      <c r="B2010" s="1" t="s">
        <v>170</v>
      </c>
      <c r="C2010" s="1" t="s">
        <v>17</v>
      </c>
      <c r="D2010" s="1" t="s">
        <v>18</v>
      </c>
      <c r="E2010" s="1" t="s">
        <v>8</v>
      </c>
      <c r="F2010" s="1" t="s">
        <v>9</v>
      </c>
      <c r="G2010" s="1" t="s">
        <v>165</v>
      </c>
      <c r="H2010">
        <f t="shared" si="421"/>
        <v>15</v>
      </c>
      <c r="I2010">
        <f>IF(ISBLANK(A2010),I2009/1,LOOKUP(Sheet1!G2010,FIPS!A$3:A$55,FIPS!C$3:C$55))</f>
        <v>18</v>
      </c>
      <c r="J2010" t="b">
        <f t="shared" si="422"/>
        <v>1</v>
      </c>
      <c r="K2010" t="str">
        <f t="shared" si="416"/>
        <v>Pike</v>
      </c>
      <c r="L2010" t="b">
        <f t="shared" si="423"/>
        <v>0</v>
      </c>
      <c r="M2010" t="str">
        <f t="shared" si="414"/>
        <v/>
      </c>
      <c r="N2010">
        <f t="shared" si="417"/>
        <v>63</v>
      </c>
      <c r="O2010" t="b">
        <f t="shared" si="418"/>
        <v>0</v>
      </c>
      <c r="P2010" t="str">
        <f t="shared" si="419"/>
        <v/>
      </c>
      <c r="Q2010" t="str">
        <f t="shared" ca="1" si="420"/>
        <v/>
      </c>
      <c r="T2010">
        <v>125</v>
      </c>
      <c r="U2010">
        <v>6</v>
      </c>
      <c r="V2010">
        <v>0</v>
      </c>
      <c r="Z2010" t="str">
        <f t="shared" si="415"/>
        <v/>
      </c>
    </row>
    <row r="2011" spans="1:26" x14ac:dyDescent="0.2">
      <c r="A2011" s="1"/>
      <c r="B2011" s="1" t="s">
        <v>190</v>
      </c>
      <c r="C2011" s="1" t="s">
        <v>741</v>
      </c>
      <c r="D2011" s="1"/>
      <c r="E2011" s="1" t="s">
        <v>26</v>
      </c>
      <c r="F2011" s="1"/>
      <c r="G2011" s="1" t="s">
        <v>1749</v>
      </c>
      <c r="H2011">
        <f t="shared" si="421"/>
        <v>15</v>
      </c>
      <c r="I2011">
        <f>IF(ISBLANK(A2011),I2010/1,LOOKUP(Sheet1!G2011,FIPS!A$3:A$55,FIPS!C$3:C$55))</f>
        <v>18</v>
      </c>
      <c r="J2011" t="b">
        <f t="shared" si="422"/>
        <v>1</v>
      </c>
      <c r="K2011" t="str">
        <f t="shared" si="416"/>
        <v>Porter</v>
      </c>
      <c r="L2011" t="b">
        <f t="shared" si="423"/>
        <v>0</v>
      </c>
      <c r="M2011" t="str">
        <f t="shared" si="414"/>
        <v/>
      </c>
      <c r="N2011">
        <f t="shared" si="417"/>
        <v>64</v>
      </c>
      <c r="O2011" t="b">
        <f t="shared" si="418"/>
        <v>0</v>
      </c>
      <c r="P2011" t="str">
        <f t="shared" si="419"/>
        <v/>
      </c>
      <c r="Q2011" t="str">
        <f t="shared" ca="1" si="420"/>
        <v/>
      </c>
      <c r="T2011">
        <v>127</v>
      </c>
      <c r="U2011">
        <v>3</v>
      </c>
      <c r="V2011">
        <v>2960</v>
      </c>
      <c r="Z2011" t="str">
        <f t="shared" si="415"/>
        <v/>
      </c>
    </row>
    <row r="2012" spans="1:26" x14ac:dyDescent="0.2">
      <c r="A2012" s="1"/>
      <c r="B2012" s="1"/>
      <c r="C2012" s="1"/>
      <c r="D2012" s="1"/>
      <c r="E2012" s="1" t="s">
        <v>154</v>
      </c>
      <c r="F2012" s="1" t="s">
        <v>35</v>
      </c>
      <c r="G2012" s="1" t="s">
        <v>1750</v>
      </c>
      <c r="H2012">
        <f t="shared" si="421"/>
        <v>15</v>
      </c>
      <c r="I2012">
        <f>IF(ISBLANK(A2012),I2011/1,LOOKUP(Sheet1!G2012,FIPS!A$3:A$55,FIPS!C$3:C$55))</f>
        <v>18</v>
      </c>
      <c r="J2012" t="b">
        <f t="shared" si="422"/>
        <v>0</v>
      </c>
      <c r="K2012" t="str">
        <f t="shared" si="416"/>
        <v/>
      </c>
      <c r="L2012" t="b">
        <f t="shared" si="423"/>
        <v>1</v>
      </c>
      <c r="M2012" t="str">
        <f t="shared" si="414"/>
        <v>Portage</v>
      </c>
      <c r="N2012">
        <f t="shared" si="417"/>
        <v>64</v>
      </c>
      <c r="O2012" t="b">
        <f t="shared" si="418"/>
        <v>0</v>
      </c>
      <c r="P2012" t="str">
        <f t="shared" si="419"/>
        <v/>
      </c>
      <c r="Q2012" t="str">
        <f t="shared" ca="1" si="420"/>
        <v/>
      </c>
      <c r="W2012">
        <v>61092</v>
      </c>
      <c r="Z2012" t="str">
        <f t="shared" si="415"/>
        <v/>
      </c>
    </row>
    <row r="2013" spans="1:26" x14ac:dyDescent="0.2">
      <c r="A2013" s="1"/>
      <c r="B2013" s="1"/>
      <c r="C2013" s="1"/>
      <c r="D2013" s="1"/>
      <c r="E2013" s="1" t="s">
        <v>174</v>
      </c>
      <c r="F2013" s="1" t="s">
        <v>6</v>
      </c>
      <c r="G2013" s="1" t="s">
        <v>1751</v>
      </c>
      <c r="H2013">
        <f t="shared" si="421"/>
        <v>15</v>
      </c>
      <c r="I2013">
        <f>IF(ISBLANK(A2013),I2012/1,LOOKUP(Sheet1!G2013,FIPS!A$3:A$55,FIPS!C$3:C$55))</f>
        <v>18</v>
      </c>
      <c r="J2013" t="b">
        <f t="shared" si="422"/>
        <v>0</v>
      </c>
      <c r="K2013" t="str">
        <f t="shared" si="416"/>
        <v/>
      </c>
      <c r="L2013" t="b">
        <f t="shared" si="423"/>
        <v>1</v>
      </c>
      <c r="M2013" t="str">
        <f t="shared" si="414"/>
        <v>Valparaiso</v>
      </c>
      <c r="N2013">
        <f t="shared" si="417"/>
        <v>64</v>
      </c>
      <c r="O2013" t="b">
        <f t="shared" si="418"/>
        <v>0</v>
      </c>
      <c r="P2013" t="str">
        <f t="shared" si="419"/>
        <v/>
      </c>
      <c r="Q2013" t="str">
        <f t="shared" ca="1" si="420"/>
        <v/>
      </c>
      <c r="W2013">
        <v>78326</v>
      </c>
      <c r="Z2013" t="str">
        <f t="shared" si="415"/>
        <v/>
      </c>
    </row>
    <row r="2014" spans="1:26" x14ac:dyDescent="0.2">
      <c r="A2014" s="1"/>
      <c r="B2014" s="1"/>
      <c r="C2014" s="1"/>
      <c r="D2014" s="1"/>
      <c r="E2014" s="1" t="s">
        <v>8</v>
      </c>
      <c r="F2014" s="1" t="s">
        <v>9</v>
      </c>
      <c r="G2014" s="1" t="s">
        <v>1082</v>
      </c>
      <c r="H2014">
        <f t="shared" si="421"/>
        <v>15</v>
      </c>
      <c r="I2014">
        <f>IF(ISBLANK(A2014),I2013/1,LOOKUP(Sheet1!G2014,FIPS!A$3:A$55,FIPS!C$3:C$55))</f>
        <v>18</v>
      </c>
      <c r="J2014" t="b">
        <f t="shared" si="422"/>
        <v>0</v>
      </c>
      <c r="K2014" t="str">
        <f t="shared" si="416"/>
        <v/>
      </c>
      <c r="L2014" t="b">
        <f t="shared" si="423"/>
        <v>0</v>
      </c>
      <c r="M2014" t="str">
        <f t="shared" si="414"/>
        <v/>
      </c>
      <c r="N2014">
        <f t="shared" si="417"/>
        <v>64</v>
      </c>
      <c r="O2014" t="b">
        <f t="shared" si="418"/>
        <v>1</v>
      </c>
      <c r="P2014">
        <f t="shared" si="419"/>
        <v>2</v>
      </c>
      <c r="Q2014" t="str">
        <f t="shared" ca="1" si="420"/>
        <v>051,059</v>
      </c>
      <c r="W2014">
        <v>99999</v>
      </c>
      <c r="Z2014" t="str">
        <f t="shared" si="415"/>
        <v/>
      </c>
    </row>
    <row r="2015" spans="1:26" x14ac:dyDescent="0.2">
      <c r="A2015" s="1"/>
      <c r="B2015" s="1" t="s">
        <v>193</v>
      </c>
      <c r="C2015" s="1" t="s">
        <v>652</v>
      </c>
      <c r="D2015" s="1" t="s">
        <v>26</v>
      </c>
      <c r="E2015" s="1" t="s">
        <v>8</v>
      </c>
      <c r="F2015" s="1" t="s">
        <v>9</v>
      </c>
      <c r="G2015" s="1" t="s">
        <v>1752</v>
      </c>
      <c r="H2015">
        <f t="shared" si="421"/>
        <v>15</v>
      </c>
      <c r="I2015">
        <f>IF(ISBLANK(A2015),I2014/1,LOOKUP(Sheet1!G2015,FIPS!A$3:A$55,FIPS!C$3:C$55))</f>
        <v>18</v>
      </c>
      <c r="J2015" t="b">
        <f t="shared" si="422"/>
        <v>1</v>
      </c>
      <c r="K2015" t="str">
        <f t="shared" si="416"/>
        <v>Posey</v>
      </c>
      <c r="L2015" t="b">
        <f t="shared" si="423"/>
        <v>0</v>
      </c>
      <c r="M2015" t="str">
        <f t="shared" si="414"/>
        <v/>
      </c>
      <c r="N2015">
        <f t="shared" si="417"/>
        <v>65</v>
      </c>
      <c r="O2015" t="b">
        <f t="shared" si="418"/>
        <v>0</v>
      </c>
      <c r="P2015" t="str">
        <f t="shared" si="419"/>
        <v/>
      </c>
      <c r="Q2015" t="str">
        <f t="shared" ca="1" si="420"/>
        <v/>
      </c>
      <c r="T2015">
        <v>129</v>
      </c>
      <c r="U2015">
        <v>5</v>
      </c>
      <c r="V2015">
        <v>2440</v>
      </c>
      <c r="Z2015" t="str">
        <f t="shared" si="415"/>
        <v/>
      </c>
    </row>
    <row r="2016" spans="1:26" x14ac:dyDescent="0.2">
      <c r="A2016" s="1"/>
      <c r="B2016" s="1" t="s">
        <v>195</v>
      </c>
      <c r="C2016" s="1" t="s">
        <v>17</v>
      </c>
      <c r="D2016" s="1" t="s">
        <v>18</v>
      </c>
      <c r="E2016" s="1" t="s">
        <v>8</v>
      </c>
      <c r="F2016" s="1" t="s">
        <v>9</v>
      </c>
      <c r="G2016" s="1" t="s">
        <v>352</v>
      </c>
      <c r="H2016">
        <f t="shared" si="421"/>
        <v>15</v>
      </c>
      <c r="I2016">
        <f>IF(ISBLANK(A2016),I2015/1,LOOKUP(Sheet1!G2016,FIPS!A$3:A$55,FIPS!C$3:C$55))</f>
        <v>18</v>
      </c>
      <c r="J2016" t="b">
        <f t="shared" si="422"/>
        <v>1</v>
      </c>
      <c r="K2016" t="str">
        <f t="shared" si="416"/>
        <v>Pulaski</v>
      </c>
      <c r="L2016" t="b">
        <f t="shared" si="423"/>
        <v>0</v>
      </c>
      <c r="M2016" t="str">
        <f t="shared" si="414"/>
        <v/>
      </c>
      <c r="N2016">
        <f t="shared" si="417"/>
        <v>66</v>
      </c>
      <c r="O2016" t="b">
        <f t="shared" si="418"/>
        <v>0</v>
      </c>
      <c r="P2016" t="str">
        <f t="shared" si="419"/>
        <v/>
      </c>
      <c r="Q2016" t="str">
        <f t="shared" ca="1" si="420"/>
        <v/>
      </c>
      <c r="T2016">
        <v>131</v>
      </c>
      <c r="U2016">
        <v>6</v>
      </c>
      <c r="V2016">
        <v>0</v>
      </c>
      <c r="Z2016" t="str">
        <f t="shared" si="415"/>
        <v/>
      </c>
    </row>
    <row r="2017" spans="1:26" x14ac:dyDescent="0.2">
      <c r="A2017" s="1"/>
      <c r="B2017" s="1" t="s">
        <v>197</v>
      </c>
      <c r="C2017" s="1" t="s">
        <v>17</v>
      </c>
      <c r="D2017" s="1" t="s">
        <v>18</v>
      </c>
      <c r="E2017" s="1" t="s">
        <v>8</v>
      </c>
      <c r="F2017" s="1" t="s">
        <v>9</v>
      </c>
      <c r="G2017" s="1" t="s">
        <v>1193</v>
      </c>
      <c r="H2017">
        <f t="shared" si="421"/>
        <v>15</v>
      </c>
      <c r="I2017">
        <f>IF(ISBLANK(A2017),I2016/1,LOOKUP(Sheet1!G2017,FIPS!A$3:A$55,FIPS!C$3:C$55))</f>
        <v>18</v>
      </c>
      <c r="J2017" t="b">
        <f t="shared" si="422"/>
        <v>1</v>
      </c>
      <c r="K2017" t="str">
        <f t="shared" si="416"/>
        <v>Putnam</v>
      </c>
      <c r="L2017" t="b">
        <f t="shared" si="423"/>
        <v>0</v>
      </c>
      <c r="M2017" t="str">
        <f t="shared" si="414"/>
        <v/>
      </c>
      <c r="N2017">
        <f t="shared" si="417"/>
        <v>67</v>
      </c>
      <c r="O2017" t="b">
        <f t="shared" si="418"/>
        <v>0</v>
      </c>
      <c r="P2017" t="str">
        <f t="shared" si="419"/>
        <v/>
      </c>
      <c r="Q2017" t="str">
        <f t="shared" ca="1" si="420"/>
        <v/>
      </c>
      <c r="T2017">
        <v>133</v>
      </c>
      <c r="U2017">
        <v>5</v>
      </c>
      <c r="V2017">
        <v>0</v>
      </c>
      <c r="Z2017" t="str">
        <f t="shared" si="415"/>
        <v/>
      </c>
    </row>
    <row r="2018" spans="1:26" x14ac:dyDescent="0.2">
      <c r="A2018" s="1"/>
      <c r="B2018" s="1" t="s">
        <v>365</v>
      </c>
      <c r="C2018" s="1" t="s">
        <v>17</v>
      </c>
      <c r="D2018" s="1" t="s">
        <v>18</v>
      </c>
      <c r="E2018" s="1" t="s">
        <v>8</v>
      </c>
      <c r="F2018" s="1" t="s">
        <v>9</v>
      </c>
      <c r="G2018" s="1" t="s">
        <v>168</v>
      </c>
      <c r="H2018">
        <f t="shared" si="421"/>
        <v>15</v>
      </c>
      <c r="I2018">
        <f>IF(ISBLANK(A2018),I2017/1,LOOKUP(Sheet1!G2018,FIPS!A$3:A$55,FIPS!C$3:C$55))</f>
        <v>18</v>
      </c>
      <c r="J2018" t="b">
        <f t="shared" si="422"/>
        <v>1</v>
      </c>
      <c r="K2018" t="str">
        <f t="shared" si="416"/>
        <v>Randolph</v>
      </c>
      <c r="L2018" t="b">
        <f t="shared" si="423"/>
        <v>0</v>
      </c>
      <c r="M2018" t="str">
        <f t="shared" si="414"/>
        <v/>
      </c>
      <c r="N2018">
        <f t="shared" si="417"/>
        <v>68</v>
      </c>
      <c r="O2018" t="b">
        <f t="shared" si="418"/>
        <v>0</v>
      </c>
      <c r="P2018" t="str">
        <f t="shared" si="419"/>
        <v/>
      </c>
      <c r="Q2018" t="str">
        <f t="shared" ca="1" si="420"/>
        <v/>
      </c>
      <c r="T2018">
        <v>135</v>
      </c>
      <c r="U2018">
        <v>5</v>
      </c>
      <c r="V2018">
        <v>0</v>
      </c>
      <c r="Z2018" t="str">
        <f t="shared" si="415"/>
        <v/>
      </c>
    </row>
    <row r="2019" spans="1:26" x14ac:dyDescent="0.2">
      <c r="A2019" s="1"/>
      <c r="B2019" s="1" t="s">
        <v>367</v>
      </c>
      <c r="C2019" s="1" t="s">
        <v>17</v>
      </c>
      <c r="D2019" s="1" t="s">
        <v>18</v>
      </c>
      <c r="E2019" s="1" t="s">
        <v>8</v>
      </c>
      <c r="F2019" s="1" t="s">
        <v>9</v>
      </c>
      <c r="G2019" s="1" t="s">
        <v>1753</v>
      </c>
      <c r="H2019">
        <f t="shared" si="421"/>
        <v>15</v>
      </c>
      <c r="I2019">
        <f>IF(ISBLANK(A2019),I2018/1,LOOKUP(Sheet1!G2019,FIPS!A$3:A$55,FIPS!C$3:C$55))</f>
        <v>18</v>
      </c>
      <c r="J2019" t="b">
        <f t="shared" si="422"/>
        <v>1</v>
      </c>
      <c r="K2019" t="str">
        <f t="shared" si="416"/>
        <v>Ripley</v>
      </c>
      <c r="L2019" t="b">
        <f t="shared" si="423"/>
        <v>0</v>
      </c>
      <c r="M2019" t="str">
        <f t="shared" si="414"/>
        <v/>
      </c>
      <c r="N2019">
        <f t="shared" si="417"/>
        <v>69</v>
      </c>
      <c r="O2019" t="b">
        <f t="shared" si="418"/>
        <v>0</v>
      </c>
      <c r="P2019" t="str">
        <f t="shared" si="419"/>
        <v/>
      </c>
      <c r="Q2019" t="str">
        <f t="shared" ca="1" si="420"/>
        <v/>
      </c>
      <c r="T2019">
        <v>137</v>
      </c>
      <c r="U2019">
        <v>6</v>
      </c>
      <c r="V2019">
        <v>0</v>
      </c>
      <c r="Z2019" t="str">
        <f t="shared" si="415"/>
        <v/>
      </c>
    </row>
    <row r="2020" spans="1:26" x14ac:dyDescent="0.2">
      <c r="A2020" s="1"/>
      <c r="B2020" s="1" t="s">
        <v>369</v>
      </c>
      <c r="C2020" s="1" t="s">
        <v>17</v>
      </c>
      <c r="D2020" s="1" t="s">
        <v>18</v>
      </c>
      <c r="E2020" s="1" t="s">
        <v>8</v>
      </c>
      <c r="F2020" s="1" t="s">
        <v>9</v>
      </c>
      <c r="G2020" s="1" t="s">
        <v>1754</v>
      </c>
      <c r="H2020">
        <f t="shared" si="421"/>
        <v>15</v>
      </c>
      <c r="I2020">
        <f>IF(ISBLANK(A2020),I2019/1,LOOKUP(Sheet1!G2020,FIPS!A$3:A$55,FIPS!C$3:C$55))</f>
        <v>18</v>
      </c>
      <c r="J2020" t="b">
        <f t="shared" si="422"/>
        <v>1</v>
      </c>
      <c r="K2020" t="str">
        <f t="shared" si="416"/>
        <v>Rush</v>
      </c>
      <c r="L2020" t="b">
        <f t="shared" si="423"/>
        <v>0</v>
      </c>
      <c r="M2020" t="str">
        <f t="shared" si="414"/>
        <v/>
      </c>
      <c r="N2020">
        <f t="shared" si="417"/>
        <v>70</v>
      </c>
      <c r="O2020" t="b">
        <f t="shared" si="418"/>
        <v>0</v>
      </c>
      <c r="P2020" t="str">
        <f t="shared" si="419"/>
        <v/>
      </c>
      <c r="Q2020" t="str">
        <f t="shared" ca="1" si="420"/>
        <v/>
      </c>
      <c r="T2020">
        <v>139</v>
      </c>
      <c r="U2020">
        <v>6</v>
      </c>
      <c r="V2020">
        <v>0</v>
      </c>
      <c r="Z2020" t="str">
        <f t="shared" si="415"/>
        <v/>
      </c>
    </row>
    <row r="2021" spans="1:26" x14ac:dyDescent="0.2">
      <c r="A2021" s="1"/>
      <c r="B2021" s="1" t="s">
        <v>372</v>
      </c>
      <c r="C2021" s="1" t="s">
        <v>788</v>
      </c>
      <c r="D2021" s="1" t="s">
        <v>26</v>
      </c>
      <c r="E2021" s="1" t="s">
        <v>26</v>
      </c>
      <c r="F2021" s="1"/>
      <c r="G2021" s="1" t="s">
        <v>1755</v>
      </c>
      <c r="H2021">
        <f t="shared" si="421"/>
        <v>15</v>
      </c>
      <c r="I2021">
        <f>IF(ISBLANK(A2021),I2020/1,LOOKUP(Sheet1!G2021,FIPS!A$3:A$55,FIPS!C$3:C$55))</f>
        <v>18</v>
      </c>
      <c r="J2021" t="b">
        <f t="shared" si="422"/>
        <v>1</v>
      </c>
      <c r="K2021" t="str">
        <f t="shared" si="416"/>
        <v>St. Joseph</v>
      </c>
      <c r="L2021" t="b">
        <f t="shared" si="423"/>
        <v>0</v>
      </c>
      <c r="M2021" t="str">
        <f t="shared" si="414"/>
        <v/>
      </c>
      <c r="N2021">
        <f t="shared" si="417"/>
        <v>71</v>
      </c>
      <c r="O2021" t="b">
        <f t="shared" si="418"/>
        <v>0</v>
      </c>
      <c r="P2021" t="str">
        <f t="shared" si="419"/>
        <v/>
      </c>
      <c r="Q2021" t="str">
        <f t="shared" ca="1" si="420"/>
        <v/>
      </c>
      <c r="T2021">
        <v>141</v>
      </c>
      <c r="U2021">
        <v>3</v>
      </c>
      <c r="V2021">
        <v>7800</v>
      </c>
      <c r="Z2021" t="str">
        <f t="shared" si="415"/>
        <v/>
      </c>
    </row>
    <row r="2022" spans="1:26" x14ac:dyDescent="0.2">
      <c r="A2022" s="1"/>
      <c r="B2022" s="1"/>
      <c r="C2022" s="1"/>
      <c r="D2022" s="1"/>
      <c r="E2022" s="1" t="s">
        <v>127</v>
      </c>
      <c r="F2022" s="1" t="s">
        <v>35</v>
      </c>
      <c r="G2022" s="1" t="s">
        <v>1756</v>
      </c>
      <c r="H2022">
        <f t="shared" si="421"/>
        <v>15</v>
      </c>
      <c r="I2022">
        <f>IF(ISBLANK(A2022),I2021/1,LOOKUP(Sheet1!G2022,FIPS!A$3:A$55,FIPS!C$3:C$55))</f>
        <v>18</v>
      </c>
      <c r="J2022" t="b">
        <f t="shared" si="422"/>
        <v>0</v>
      </c>
      <c r="K2022" t="str">
        <f t="shared" si="416"/>
        <v/>
      </c>
      <c r="L2022" t="b">
        <f t="shared" si="423"/>
        <v>1</v>
      </c>
      <c r="M2022" t="str">
        <f t="shared" si="414"/>
        <v>Mishawaka</v>
      </c>
      <c r="N2022">
        <f t="shared" si="417"/>
        <v>71</v>
      </c>
      <c r="O2022" t="b">
        <f t="shared" si="418"/>
        <v>0</v>
      </c>
      <c r="P2022" t="str">
        <f t="shared" si="419"/>
        <v/>
      </c>
      <c r="Q2022" t="str">
        <f t="shared" ca="1" si="420"/>
        <v/>
      </c>
      <c r="W2022">
        <v>49932</v>
      </c>
      <c r="Z2022" t="str">
        <f t="shared" si="415"/>
        <v/>
      </c>
    </row>
    <row r="2023" spans="1:26" x14ac:dyDescent="0.2">
      <c r="A2023" s="1"/>
      <c r="B2023" s="1"/>
      <c r="C2023" s="1"/>
      <c r="D2023" s="1"/>
      <c r="E2023" s="1" t="s">
        <v>167</v>
      </c>
      <c r="F2023" s="1" t="s">
        <v>132</v>
      </c>
      <c r="G2023" s="1" t="s">
        <v>1757</v>
      </c>
      <c r="H2023">
        <f t="shared" si="421"/>
        <v>15</v>
      </c>
      <c r="I2023">
        <f>IF(ISBLANK(A2023),I2022/1,LOOKUP(Sheet1!G2023,FIPS!A$3:A$55,FIPS!C$3:C$55))</f>
        <v>18</v>
      </c>
      <c r="J2023" t="b">
        <f t="shared" si="422"/>
        <v>0</v>
      </c>
      <c r="K2023" t="str">
        <f t="shared" si="416"/>
        <v/>
      </c>
      <c r="L2023" t="b">
        <f t="shared" si="423"/>
        <v>1</v>
      </c>
      <c r="M2023" t="str">
        <f t="shared" si="414"/>
        <v>South Bend</v>
      </c>
      <c r="N2023">
        <f t="shared" si="417"/>
        <v>71</v>
      </c>
      <c r="O2023" t="b">
        <f t="shared" si="418"/>
        <v>0</v>
      </c>
      <c r="P2023" t="str">
        <f t="shared" si="419"/>
        <v/>
      </c>
      <c r="Q2023" t="str">
        <f t="shared" ca="1" si="420"/>
        <v/>
      </c>
      <c r="W2023">
        <v>71000</v>
      </c>
      <c r="Z2023" t="str">
        <f t="shared" si="415"/>
        <v/>
      </c>
    </row>
    <row r="2024" spans="1:26" x14ac:dyDescent="0.2">
      <c r="A2024" s="1"/>
      <c r="B2024" s="1"/>
      <c r="C2024" s="1"/>
      <c r="D2024" s="1"/>
      <c r="E2024" s="1" t="s">
        <v>8</v>
      </c>
      <c r="F2024" s="1" t="s">
        <v>9</v>
      </c>
      <c r="G2024" s="1" t="s">
        <v>1134</v>
      </c>
      <c r="H2024">
        <f t="shared" si="421"/>
        <v>15</v>
      </c>
      <c r="I2024">
        <f>IF(ISBLANK(A2024),I2023/1,LOOKUP(Sheet1!G2024,FIPS!A$3:A$55,FIPS!C$3:C$55))</f>
        <v>18</v>
      </c>
      <c r="J2024" t="b">
        <f t="shared" si="422"/>
        <v>0</v>
      </c>
      <c r="K2024" t="str">
        <f t="shared" si="416"/>
        <v/>
      </c>
      <c r="L2024" t="b">
        <f t="shared" si="423"/>
        <v>0</v>
      </c>
      <c r="M2024" t="str">
        <f t="shared" si="414"/>
        <v/>
      </c>
      <c r="N2024">
        <f t="shared" si="417"/>
        <v>71</v>
      </c>
      <c r="O2024" t="b">
        <f t="shared" si="418"/>
        <v>1</v>
      </c>
      <c r="P2024">
        <f t="shared" si="419"/>
        <v>2</v>
      </c>
      <c r="Q2024" t="str">
        <f t="shared" ca="1" si="420"/>
        <v>042,056</v>
      </c>
      <c r="W2024">
        <v>99999</v>
      </c>
      <c r="Z2024" t="str">
        <f t="shared" si="415"/>
        <v/>
      </c>
    </row>
    <row r="2025" spans="1:26" x14ac:dyDescent="0.2">
      <c r="A2025" s="1"/>
      <c r="B2025" s="1" t="s">
        <v>120</v>
      </c>
      <c r="C2025" s="1" t="s">
        <v>851</v>
      </c>
      <c r="D2025" s="1" t="s">
        <v>26</v>
      </c>
      <c r="E2025" s="1" t="s">
        <v>8</v>
      </c>
      <c r="F2025" s="1" t="s">
        <v>9</v>
      </c>
      <c r="G2025" s="1" t="s">
        <v>359</v>
      </c>
      <c r="H2025">
        <f t="shared" si="421"/>
        <v>15</v>
      </c>
      <c r="I2025">
        <f>IF(ISBLANK(A2025),I2024/1,LOOKUP(Sheet1!G2025,FIPS!A$3:A$55,FIPS!C$3:C$55))</f>
        <v>18</v>
      </c>
      <c r="J2025" t="b">
        <f t="shared" si="422"/>
        <v>1</v>
      </c>
      <c r="K2025" t="str">
        <f t="shared" si="416"/>
        <v>Scott</v>
      </c>
      <c r="L2025" t="b">
        <f t="shared" si="423"/>
        <v>0</v>
      </c>
      <c r="M2025" t="str">
        <f t="shared" si="414"/>
        <v/>
      </c>
      <c r="N2025">
        <f t="shared" si="417"/>
        <v>72</v>
      </c>
      <c r="O2025" t="b">
        <f t="shared" si="418"/>
        <v>0</v>
      </c>
      <c r="P2025" t="str">
        <f t="shared" si="419"/>
        <v/>
      </c>
      <c r="Q2025" t="str">
        <f t="shared" ca="1" si="420"/>
        <v/>
      </c>
      <c r="T2025">
        <v>143</v>
      </c>
      <c r="U2025">
        <v>6</v>
      </c>
      <c r="V2025">
        <v>4520</v>
      </c>
      <c r="Z2025" t="str">
        <f t="shared" si="415"/>
        <v/>
      </c>
    </row>
    <row r="2026" spans="1:26" x14ac:dyDescent="0.2">
      <c r="A2026" s="1"/>
      <c r="B2026" s="1" t="s">
        <v>375</v>
      </c>
      <c r="C2026" s="1" t="s">
        <v>611</v>
      </c>
      <c r="D2026" s="1"/>
      <c r="E2026" s="1" t="s">
        <v>26</v>
      </c>
      <c r="F2026" s="1"/>
      <c r="G2026" s="1" t="s">
        <v>175</v>
      </c>
      <c r="H2026">
        <f t="shared" si="421"/>
        <v>15</v>
      </c>
      <c r="I2026">
        <f>IF(ISBLANK(A2026),I2025/1,LOOKUP(Sheet1!G2026,FIPS!A$3:A$55,FIPS!C$3:C$55))</f>
        <v>18</v>
      </c>
      <c r="J2026" t="b">
        <f t="shared" si="422"/>
        <v>1</v>
      </c>
      <c r="K2026" t="str">
        <f t="shared" si="416"/>
        <v>Shelby</v>
      </c>
      <c r="L2026" t="b">
        <f t="shared" si="423"/>
        <v>0</v>
      </c>
      <c r="M2026" t="str">
        <f t="shared" si="414"/>
        <v/>
      </c>
      <c r="N2026">
        <f t="shared" si="417"/>
        <v>73</v>
      </c>
      <c r="O2026" t="b">
        <f t="shared" si="418"/>
        <v>0</v>
      </c>
      <c r="P2026" t="str">
        <f t="shared" si="419"/>
        <v/>
      </c>
      <c r="Q2026" t="str">
        <f t="shared" ca="1" si="420"/>
        <v/>
      </c>
      <c r="T2026">
        <v>145</v>
      </c>
      <c r="U2026">
        <v>5</v>
      </c>
      <c r="V2026">
        <v>3480</v>
      </c>
      <c r="Z2026" t="str">
        <f t="shared" si="415"/>
        <v/>
      </c>
    </row>
    <row r="2027" spans="1:26" x14ac:dyDescent="0.2">
      <c r="A2027" s="1"/>
      <c r="B2027" s="1"/>
      <c r="C2027" s="1"/>
      <c r="D2027" s="1"/>
      <c r="E2027" s="1" t="s">
        <v>164</v>
      </c>
      <c r="F2027" s="1" t="s">
        <v>6</v>
      </c>
      <c r="G2027" s="1" t="s">
        <v>1758</v>
      </c>
      <c r="H2027">
        <f t="shared" si="421"/>
        <v>15</v>
      </c>
      <c r="I2027">
        <f>IF(ISBLANK(A2027),I2026/1,LOOKUP(Sheet1!G2027,FIPS!A$3:A$55,FIPS!C$3:C$55))</f>
        <v>18</v>
      </c>
      <c r="J2027" t="b">
        <f t="shared" si="422"/>
        <v>0</v>
      </c>
      <c r="K2027" t="str">
        <f t="shared" si="416"/>
        <v/>
      </c>
      <c r="L2027" t="b">
        <f t="shared" si="423"/>
        <v>1</v>
      </c>
      <c r="M2027" t="str">
        <f t="shared" si="414"/>
        <v>Shelbyville</v>
      </c>
      <c r="N2027">
        <f t="shared" si="417"/>
        <v>73</v>
      </c>
      <c r="O2027" t="b">
        <f t="shared" si="418"/>
        <v>0</v>
      </c>
      <c r="P2027" t="str">
        <f t="shared" si="419"/>
        <v/>
      </c>
      <c r="Q2027" t="str">
        <f t="shared" ca="1" si="420"/>
        <v/>
      </c>
      <c r="W2027">
        <v>69318</v>
      </c>
      <c r="Z2027" t="str">
        <f t="shared" si="415"/>
        <v/>
      </c>
    </row>
    <row r="2028" spans="1:26" x14ac:dyDescent="0.2">
      <c r="A2028" s="1"/>
      <c r="B2028" s="1"/>
      <c r="C2028" s="1"/>
      <c r="D2028" s="1"/>
      <c r="E2028" s="1" t="s">
        <v>8</v>
      </c>
      <c r="F2028" s="1" t="s">
        <v>9</v>
      </c>
      <c r="G2028" s="1" t="s">
        <v>1134</v>
      </c>
      <c r="H2028">
        <f t="shared" si="421"/>
        <v>15</v>
      </c>
      <c r="I2028">
        <f>IF(ISBLANK(A2028),I2027/1,LOOKUP(Sheet1!G2028,FIPS!A$3:A$55,FIPS!C$3:C$55))</f>
        <v>18</v>
      </c>
      <c r="J2028" t="b">
        <f t="shared" si="422"/>
        <v>0</v>
      </c>
      <c r="K2028" t="str">
        <f t="shared" si="416"/>
        <v/>
      </c>
      <c r="L2028" t="b">
        <f t="shared" si="423"/>
        <v>0</v>
      </c>
      <c r="M2028" t="str">
        <f t="shared" si="414"/>
        <v/>
      </c>
      <c r="N2028">
        <f t="shared" si="417"/>
        <v>73</v>
      </c>
      <c r="O2028" t="b">
        <f t="shared" si="418"/>
        <v>1</v>
      </c>
      <c r="P2028">
        <f t="shared" si="419"/>
        <v>1</v>
      </c>
      <c r="Q2028" t="str">
        <f t="shared" ca="1" si="420"/>
        <v>055</v>
      </c>
      <c r="W2028">
        <v>99999</v>
      </c>
      <c r="Z2028" t="str">
        <f t="shared" si="415"/>
        <v/>
      </c>
    </row>
    <row r="2029" spans="1:26" x14ac:dyDescent="0.2">
      <c r="A2029" s="1"/>
      <c r="B2029" s="1" t="s">
        <v>377</v>
      </c>
      <c r="C2029" s="1" t="s">
        <v>17</v>
      </c>
      <c r="D2029" s="1" t="s">
        <v>18</v>
      </c>
      <c r="E2029" s="1" t="s">
        <v>8</v>
      </c>
      <c r="F2029" s="1" t="s">
        <v>9</v>
      </c>
      <c r="G2029" s="1" t="s">
        <v>1759</v>
      </c>
      <c r="H2029">
        <f t="shared" si="421"/>
        <v>15</v>
      </c>
      <c r="I2029">
        <f>IF(ISBLANK(A2029),I2028/1,LOOKUP(Sheet1!G2029,FIPS!A$3:A$55,FIPS!C$3:C$55))</f>
        <v>18</v>
      </c>
      <c r="J2029" t="b">
        <f t="shared" si="422"/>
        <v>1</v>
      </c>
      <c r="K2029" t="str">
        <f t="shared" si="416"/>
        <v>Spencer</v>
      </c>
      <c r="L2029" t="b">
        <f t="shared" si="423"/>
        <v>0</v>
      </c>
      <c r="M2029" t="str">
        <f t="shared" si="414"/>
        <v/>
      </c>
      <c r="N2029">
        <f t="shared" si="417"/>
        <v>74</v>
      </c>
      <c r="O2029" t="b">
        <f t="shared" si="418"/>
        <v>0</v>
      </c>
      <c r="P2029" t="str">
        <f t="shared" si="419"/>
        <v/>
      </c>
      <c r="Q2029" t="str">
        <f t="shared" ca="1" si="420"/>
        <v/>
      </c>
      <c r="T2029">
        <v>147</v>
      </c>
      <c r="U2029">
        <v>6</v>
      </c>
      <c r="V2029">
        <v>0</v>
      </c>
      <c r="Z2029" t="str">
        <f t="shared" si="415"/>
        <v/>
      </c>
    </row>
    <row r="2030" spans="1:26" x14ac:dyDescent="0.2">
      <c r="A2030" s="1"/>
      <c r="B2030" s="1" t="s">
        <v>379</v>
      </c>
      <c r="C2030" s="1" t="s">
        <v>17</v>
      </c>
      <c r="D2030" s="1" t="s">
        <v>18</v>
      </c>
      <c r="E2030" s="1" t="s">
        <v>8</v>
      </c>
      <c r="F2030" s="1" t="s">
        <v>9</v>
      </c>
      <c r="G2030" s="1" t="s">
        <v>1760</v>
      </c>
      <c r="H2030">
        <f t="shared" si="421"/>
        <v>15</v>
      </c>
      <c r="I2030">
        <f>IF(ISBLANK(A2030),I2029/1,LOOKUP(Sheet1!G2030,FIPS!A$3:A$55,FIPS!C$3:C$55))</f>
        <v>18</v>
      </c>
      <c r="J2030" t="b">
        <f t="shared" si="422"/>
        <v>1</v>
      </c>
      <c r="K2030" t="str">
        <f t="shared" si="416"/>
        <v>Starke</v>
      </c>
      <c r="L2030" t="b">
        <f t="shared" si="423"/>
        <v>0</v>
      </c>
      <c r="M2030" t="str">
        <f t="shared" si="414"/>
        <v/>
      </c>
      <c r="N2030">
        <f t="shared" si="417"/>
        <v>75</v>
      </c>
      <c r="O2030" t="b">
        <f t="shared" si="418"/>
        <v>0</v>
      </c>
      <c r="P2030" t="str">
        <f t="shared" si="419"/>
        <v/>
      </c>
      <c r="Q2030" t="str">
        <f t="shared" ca="1" si="420"/>
        <v/>
      </c>
      <c r="T2030">
        <v>149</v>
      </c>
      <c r="U2030">
        <v>6</v>
      </c>
      <c r="V2030">
        <v>0</v>
      </c>
      <c r="Z2030" t="str">
        <f t="shared" si="415"/>
        <v/>
      </c>
    </row>
    <row r="2031" spans="1:26" x14ac:dyDescent="0.2">
      <c r="A2031" s="1"/>
      <c r="B2031" s="1" t="s">
        <v>461</v>
      </c>
      <c r="C2031" s="1" t="s">
        <v>17</v>
      </c>
      <c r="D2031" s="1" t="s">
        <v>18</v>
      </c>
      <c r="E2031" s="1" t="s">
        <v>8</v>
      </c>
      <c r="F2031" s="1" t="s">
        <v>9</v>
      </c>
      <c r="G2031" s="1" t="s">
        <v>1761</v>
      </c>
      <c r="H2031">
        <f t="shared" si="421"/>
        <v>15</v>
      </c>
      <c r="I2031">
        <f>IF(ISBLANK(A2031),I2030/1,LOOKUP(Sheet1!G2031,FIPS!A$3:A$55,FIPS!C$3:C$55))</f>
        <v>18</v>
      </c>
      <c r="J2031" t="b">
        <f t="shared" si="422"/>
        <v>1</v>
      </c>
      <c r="K2031" t="str">
        <f t="shared" si="416"/>
        <v>Steuben</v>
      </c>
      <c r="L2031" t="b">
        <f t="shared" si="423"/>
        <v>0</v>
      </c>
      <c r="M2031" t="str">
        <f t="shared" si="414"/>
        <v/>
      </c>
      <c r="N2031">
        <f t="shared" si="417"/>
        <v>76</v>
      </c>
      <c r="O2031" t="b">
        <f t="shared" si="418"/>
        <v>0</v>
      </c>
      <c r="P2031" t="str">
        <f t="shared" si="419"/>
        <v/>
      </c>
      <c r="Q2031" t="str">
        <f t="shared" ca="1" si="420"/>
        <v/>
      </c>
      <c r="T2031">
        <v>151</v>
      </c>
      <c r="U2031">
        <v>5</v>
      </c>
      <c r="V2031">
        <v>0</v>
      </c>
      <c r="Z2031" t="str">
        <f t="shared" si="415"/>
        <v/>
      </c>
    </row>
    <row r="2032" spans="1:26" x14ac:dyDescent="0.2">
      <c r="A2032" s="1"/>
      <c r="B2032" s="1" t="s">
        <v>68</v>
      </c>
      <c r="C2032" s="1" t="s">
        <v>17</v>
      </c>
      <c r="D2032" s="1" t="s">
        <v>18</v>
      </c>
      <c r="E2032" s="1" t="s">
        <v>8</v>
      </c>
      <c r="F2032" s="1" t="s">
        <v>9</v>
      </c>
      <c r="G2032" s="1" t="s">
        <v>1762</v>
      </c>
      <c r="H2032">
        <f t="shared" si="421"/>
        <v>15</v>
      </c>
      <c r="I2032">
        <f>IF(ISBLANK(A2032),I2031/1,LOOKUP(Sheet1!G2032,FIPS!A$3:A$55,FIPS!C$3:C$55))</f>
        <v>18</v>
      </c>
      <c r="J2032" t="b">
        <f t="shared" si="422"/>
        <v>1</v>
      </c>
      <c r="K2032" t="str">
        <f t="shared" si="416"/>
        <v>Sullivan</v>
      </c>
      <c r="L2032" t="b">
        <f t="shared" si="423"/>
        <v>0</v>
      </c>
      <c r="M2032" t="str">
        <f t="shared" si="414"/>
        <v/>
      </c>
      <c r="N2032">
        <f t="shared" si="417"/>
        <v>77</v>
      </c>
      <c r="O2032" t="b">
        <f t="shared" si="418"/>
        <v>0</v>
      </c>
      <c r="P2032" t="str">
        <f t="shared" si="419"/>
        <v/>
      </c>
      <c r="Q2032" t="str">
        <f t="shared" ca="1" si="420"/>
        <v/>
      </c>
      <c r="T2032">
        <v>153</v>
      </c>
      <c r="U2032">
        <v>6</v>
      </c>
      <c r="V2032">
        <v>0</v>
      </c>
      <c r="Z2032" t="str">
        <f t="shared" si="415"/>
        <v/>
      </c>
    </row>
    <row r="2033" spans="1:26" x14ac:dyDescent="0.2">
      <c r="A2033" s="1"/>
      <c r="B2033" s="1" t="s">
        <v>503</v>
      </c>
      <c r="C2033" s="1" t="s">
        <v>17</v>
      </c>
      <c r="D2033" s="1" t="s">
        <v>18</v>
      </c>
      <c r="E2033" s="1" t="s">
        <v>8</v>
      </c>
      <c r="F2033" s="1" t="s">
        <v>9</v>
      </c>
      <c r="G2033" s="1" t="s">
        <v>1763</v>
      </c>
      <c r="H2033">
        <f t="shared" si="421"/>
        <v>15</v>
      </c>
      <c r="I2033">
        <f>IF(ISBLANK(A2033),I2032/1,LOOKUP(Sheet1!G2033,FIPS!A$3:A$55,FIPS!C$3:C$55))</f>
        <v>18</v>
      </c>
      <c r="J2033" t="b">
        <f t="shared" si="422"/>
        <v>1</v>
      </c>
      <c r="K2033" t="str">
        <f t="shared" si="416"/>
        <v>Switzerland</v>
      </c>
      <c r="L2033" t="b">
        <f t="shared" si="423"/>
        <v>0</v>
      </c>
      <c r="M2033" t="str">
        <f t="shared" si="414"/>
        <v/>
      </c>
      <c r="N2033">
        <f t="shared" si="417"/>
        <v>78</v>
      </c>
      <c r="O2033" t="b">
        <f t="shared" si="418"/>
        <v>0</v>
      </c>
      <c r="P2033" t="str">
        <f t="shared" si="419"/>
        <v/>
      </c>
      <c r="Q2033" t="str">
        <f t="shared" ca="1" si="420"/>
        <v/>
      </c>
      <c r="T2033">
        <v>155</v>
      </c>
      <c r="U2033">
        <v>6</v>
      </c>
      <c r="V2033">
        <v>0</v>
      </c>
      <c r="Z2033" t="str">
        <f t="shared" si="415"/>
        <v/>
      </c>
    </row>
    <row r="2034" spans="1:26" x14ac:dyDescent="0.2">
      <c r="A2034" s="1"/>
      <c r="B2034" s="1" t="s">
        <v>804</v>
      </c>
      <c r="C2034" s="1" t="s">
        <v>940</v>
      </c>
      <c r="D2034" s="1" t="s">
        <v>26</v>
      </c>
      <c r="E2034" s="1" t="s">
        <v>26</v>
      </c>
      <c r="F2034" s="1"/>
      <c r="G2034" s="1" t="s">
        <v>1764</v>
      </c>
      <c r="H2034">
        <f t="shared" si="421"/>
        <v>15</v>
      </c>
      <c r="I2034">
        <f>IF(ISBLANK(A2034),I2033/1,LOOKUP(Sheet1!G2034,FIPS!A$3:A$55,FIPS!C$3:C$55))</f>
        <v>18</v>
      </c>
      <c r="J2034" t="b">
        <f t="shared" si="422"/>
        <v>1</v>
      </c>
      <c r="K2034" t="str">
        <f t="shared" si="416"/>
        <v>Tlppecanoe</v>
      </c>
      <c r="L2034" t="b">
        <f t="shared" si="423"/>
        <v>0</v>
      </c>
      <c r="M2034" t="str">
        <f t="shared" si="414"/>
        <v/>
      </c>
      <c r="N2034">
        <f t="shared" si="417"/>
        <v>79</v>
      </c>
      <c r="O2034" t="b">
        <f t="shared" si="418"/>
        <v>0</v>
      </c>
      <c r="P2034" t="str">
        <f t="shared" si="419"/>
        <v/>
      </c>
      <c r="Q2034" t="str">
        <f t="shared" ca="1" si="420"/>
        <v/>
      </c>
      <c r="T2034">
        <v>157</v>
      </c>
      <c r="U2034">
        <v>3</v>
      </c>
      <c r="V2034">
        <v>3920</v>
      </c>
      <c r="Z2034" t="str">
        <f t="shared" si="415"/>
        <v/>
      </c>
    </row>
    <row r="2035" spans="1:26" x14ac:dyDescent="0.2">
      <c r="A2035" s="1"/>
      <c r="B2035" s="1"/>
      <c r="C2035" s="1"/>
      <c r="D2035" s="1"/>
      <c r="E2035" s="1" t="s">
        <v>92</v>
      </c>
      <c r="F2035" s="1" t="s">
        <v>35</v>
      </c>
      <c r="G2035" s="1" t="s">
        <v>328</v>
      </c>
      <c r="H2035">
        <f t="shared" si="421"/>
        <v>15</v>
      </c>
      <c r="I2035">
        <f>IF(ISBLANK(A2035),I2034/1,LOOKUP(Sheet1!G2035,FIPS!A$3:A$55,FIPS!C$3:C$55))</f>
        <v>18</v>
      </c>
      <c r="J2035" t="b">
        <f t="shared" si="422"/>
        <v>0</v>
      </c>
      <c r="K2035" t="str">
        <f t="shared" si="416"/>
        <v/>
      </c>
      <c r="L2035" t="b">
        <f t="shared" si="423"/>
        <v>1</v>
      </c>
      <c r="M2035" t="str">
        <f t="shared" si="414"/>
        <v>Lafayette</v>
      </c>
      <c r="N2035">
        <f t="shared" si="417"/>
        <v>79</v>
      </c>
      <c r="O2035" t="b">
        <f t="shared" si="418"/>
        <v>0</v>
      </c>
      <c r="P2035" t="str">
        <f t="shared" si="419"/>
        <v/>
      </c>
      <c r="Q2035" t="str">
        <f t="shared" ca="1" si="420"/>
        <v/>
      </c>
      <c r="W2035">
        <v>40788</v>
      </c>
      <c r="Z2035" t="str">
        <f t="shared" si="415"/>
        <v/>
      </c>
    </row>
    <row r="2036" spans="1:26" x14ac:dyDescent="0.2">
      <c r="A2036" s="1"/>
      <c r="B2036" s="1"/>
      <c r="C2036" s="1"/>
      <c r="D2036" s="1"/>
      <c r="E2036" s="1" t="s">
        <v>190</v>
      </c>
      <c r="F2036" s="1" t="s">
        <v>35</v>
      </c>
      <c r="G2036" s="1" t="s">
        <v>1765</v>
      </c>
      <c r="H2036">
        <f t="shared" si="421"/>
        <v>15</v>
      </c>
      <c r="I2036">
        <f>IF(ISBLANK(A2036),I2035/1,LOOKUP(Sheet1!G2036,FIPS!A$3:A$55,FIPS!C$3:C$55))</f>
        <v>18</v>
      </c>
      <c r="J2036" t="b">
        <f t="shared" si="422"/>
        <v>0</v>
      </c>
      <c r="K2036" t="str">
        <f t="shared" si="416"/>
        <v/>
      </c>
      <c r="L2036" t="b">
        <f t="shared" si="423"/>
        <v>1</v>
      </c>
      <c r="M2036" t="str">
        <f t="shared" si="414"/>
        <v>West Lafayette</v>
      </c>
      <c r="N2036">
        <f t="shared" si="417"/>
        <v>79</v>
      </c>
      <c r="O2036" t="b">
        <f t="shared" si="418"/>
        <v>0</v>
      </c>
      <c r="P2036" t="str">
        <f t="shared" si="419"/>
        <v/>
      </c>
      <c r="Q2036" t="str">
        <f t="shared" ca="1" si="420"/>
        <v/>
      </c>
      <c r="W2036">
        <v>82862</v>
      </c>
      <c r="Z2036" t="str">
        <f t="shared" si="415"/>
        <v/>
      </c>
    </row>
    <row r="2037" spans="1:26" x14ac:dyDescent="0.2">
      <c r="A2037" s="1"/>
      <c r="B2037" s="1"/>
      <c r="C2037" s="1"/>
      <c r="D2037" s="1"/>
      <c r="E2037" s="1" t="s">
        <v>8</v>
      </c>
      <c r="F2037" s="1" t="s">
        <v>9</v>
      </c>
      <c r="G2037" s="1" t="s">
        <v>1134</v>
      </c>
      <c r="H2037">
        <f t="shared" si="421"/>
        <v>15</v>
      </c>
      <c r="I2037">
        <f>IF(ISBLANK(A2037),I2036/1,LOOKUP(Sheet1!G2037,FIPS!A$3:A$55,FIPS!C$3:C$55))</f>
        <v>18</v>
      </c>
      <c r="J2037" t="b">
        <f t="shared" si="422"/>
        <v>0</v>
      </c>
      <c r="K2037" t="str">
        <f t="shared" si="416"/>
        <v/>
      </c>
      <c r="L2037" t="b">
        <f t="shared" si="423"/>
        <v>0</v>
      </c>
      <c r="M2037" t="str">
        <f t="shared" si="414"/>
        <v/>
      </c>
      <c r="N2037">
        <f t="shared" si="417"/>
        <v>79</v>
      </c>
      <c r="O2037" t="b">
        <f t="shared" si="418"/>
        <v>1</v>
      </c>
      <c r="P2037">
        <f t="shared" si="419"/>
        <v>2</v>
      </c>
      <c r="Q2037" t="str">
        <f t="shared" ca="1" si="420"/>
        <v>031,064</v>
      </c>
      <c r="W2037">
        <v>99999</v>
      </c>
      <c r="Z2037" t="str">
        <f t="shared" si="415"/>
        <v/>
      </c>
    </row>
    <row r="2038" spans="1:26" x14ac:dyDescent="0.2">
      <c r="A2038" s="1"/>
      <c r="B2038" s="1" t="s">
        <v>505</v>
      </c>
      <c r="C2038" s="1" t="s">
        <v>797</v>
      </c>
      <c r="D2038" s="1" t="s">
        <v>26</v>
      </c>
      <c r="E2038" s="1" t="s">
        <v>8</v>
      </c>
      <c r="F2038" s="1" t="s">
        <v>9</v>
      </c>
      <c r="G2038" s="1" t="s">
        <v>1766</v>
      </c>
      <c r="H2038">
        <f t="shared" si="421"/>
        <v>15</v>
      </c>
      <c r="I2038">
        <f>IF(ISBLANK(A2038),I2037/1,LOOKUP(Sheet1!G2038,FIPS!A$3:A$55,FIPS!C$3:C$55))</f>
        <v>18</v>
      </c>
      <c r="J2038" t="b">
        <f t="shared" si="422"/>
        <v>1</v>
      </c>
      <c r="K2038" t="str">
        <f t="shared" si="416"/>
        <v>Tipton</v>
      </c>
      <c r="L2038" t="b">
        <f t="shared" si="423"/>
        <v>0</v>
      </c>
      <c r="M2038" t="str">
        <f t="shared" si="414"/>
        <v/>
      </c>
      <c r="N2038">
        <f t="shared" si="417"/>
        <v>80</v>
      </c>
      <c r="O2038" t="b">
        <f t="shared" si="418"/>
        <v>0</v>
      </c>
      <c r="P2038" t="str">
        <f t="shared" si="419"/>
        <v/>
      </c>
      <c r="Q2038" t="str">
        <f t="shared" ca="1" si="420"/>
        <v/>
      </c>
      <c r="T2038">
        <v>159</v>
      </c>
      <c r="U2038">
        <v>6</v>
      </c>
      <c r="V2038">
        <v>3850</v>
      </c>
      <c r="Z2038" t="str">
        <f t="shared" si="415"/>
        <v/>
      </c>
    </row>
    <row r="2039" spans="1:26" x14ac:dyDescent="0.2">
      <c r="A2039" s="1"/>
      <c r="B2039" s="1" t="s">
        <v>768</v>
      </c>
      <c r="C2039" s="1" t="s">
        <v>17</v>
      </c>
      <c r="D2039" s="1" t="s">
        <v>18</v>
      </c>
      <c r="E2039" s="1" t="s">
        <v>8</v>
      </c>
      <c r="F2039" s="1" t="s">
        <v>9</v>
      </c>
      <c r="G2039" s="1" t="s">
        <v>370</v>
      </c>
      <c r="H2039">
        <f t="shared" si="421"/>
        <v>15</v>
      </c>
      <c r="I2039">
        <f>IF(ISBLANK(A2039),I2038/1,LOOKUP(Sheet1!G2039,FIPS!A$3:A$55,FIPS!C$3:C$55))</f>
        <v>18</v>
      </c>
      <c r="J2039" t="b">
        <f t="shared" si="422"/>
        <v>1</v>
      </c>
      <c r="K2039" t="str">
        <f t="shared" si="416"/>
        <v>Union</v>
      </c>
      <c r="L2039" t="b">
        <f t="shared" si="423"/>
        <v>0</v>
      </c>
      <c r="M2039" t="str">
        <f t="shared" si="414"/>
        <v/>
      </c>
      <c r="N2039">
        <f t="shared" si="417"/>
        <v>81</v>
      </c>
      <c r="O2039" t="b">
        <f t="shared" si="418"/>
        <v>0</v>
      </c>
      <c r="P2039" t="str">
        <f t="shared" si="419"/>
        <v/>
      </c>
      <c r="Q2039" t="str">
        <f t="shared" ca="1" si="420"/>
        <v/>
      </c>
      <c r="T2039">
        <v>161</v>
      </c>
      <c r="U2039">
        <v>6</v>
      </c>
      <c r="V2039">
        <v>0</v>
      </c>
      <c r="Z2039" t="str">
        <f t="shared" si="415"/>
        <v/>
      </c>
    </row>
    <row r="2040" spans="1:26" x14ac:dyDescent="0.2">
      <c r="A2040" s="1"/>
      <c r="B2040" s="1" t="s">
        <v>770</v>
      </c>
      <c r="C2040" s="1" t="s">
        <v>652</v>
      </c>
      <c r="D2040" s="1" t="s">
        <v>26</v>
      </c>
      <c r="E2040" s="1"/>
      <c r="F2040" s="1"/>
      <c r="G2040" s="1" t="s">
        <v>1767</v>
      </c>
      <c r="H2040">
        <f t="shared" si="421"/>
        <v>15</v>
      </c>
      <c r="I2040">
        <f>IF(ISBLANK(A2040),I2039/1,LOOKUP(Sheet1!G2040,FIPS!A$3:A$55,FIPS!C$3:C$55))</f>
        <v>18</v>
      </c>
      <c r="J2040" t="b">
        <f t="shared" si="422"/>
        <v>1</v>
      </c>
      <c r="K2040" t="str">
        <f t="shared" si="416"/>
        <v>Vanderburgh</v>
      </c>
      <c r="L2040" t="b">
        <f t="shared" si="423"/>
        <v>0</v>
      </c>
      <c r="M2040" t="str">
        <f t="shared" si="414"/>
        <v/>
      </c>
      <c r="N2040">
        <f t="shared" si="417"/>
        <v>82</v>
      </c>
      <c r="O2040" t="b">
        <f t="shared" si="418"/>
        <v>0</v>
      </c>
      <c r="P2040" t="str">
        <f t="shared" si="419"/>
        <v/>
      </c>
      <c r="Q2040" t="str">
        <f t="shared" ca="1" si="420"/>
        <v/>
      </c>
      <c r="T2040">
        <v>163</v>
      </c>
      <c r="U2040">
        <v>3</v>
      </c>
      <c r="V2040">
        <v>2440</v>
      </c>
      <c r="Z2040" t="str">
        <f t="shared" si="415"/>
        <v/>
      </c>
    </row>
    <row r="2041" spans="1:26" x14ac:dyDescent="0.2">
      <c r="A2041" s="1"/>
      <c r="B2041" s="1"/>
      <c r="C2041" s="1"/>
      <c r="D2041" s="1"/>
      <c r="E2041" s="1" t="s">
        <v>20</v>
      </c>
      <c r="F2041" s="1" t="s">
        <v>132</v>
      </c>
      <c r="G2041" s="1" t="s">
        <v>1768</v>
      </c>
      <c r="H2041">
        <f t="shared" si="421"/>
        <v>15</v>
      </c>
      <c r="I2041">
        <f>IF(ISBLANK(A2041),I2040/1,LOOKUP(Sheet1!G2041,FIPS!A$3:A$55,FIPS!C$3:C$55))</f>
        <v>18</v>
      </c>
      <c r="J2041" t="b">
        <f t="shared" si="422"/>
        <v>0</v>
      </c>
      <c r="K2041" t="str">
        <f t="shared" si="416"/>
        <v/>
      </c>
      <c r="L2041" t="b">
        <f t="shared" si="423"/>
        <v>1</v>
      </c>
      <c r="M2041" t="str">
        <f t="shared" si="414"/>
        <v>Evansvil le</v>
      </c>
      <c r="N2041">
        <f t="shared" si="417"/>
        <v>82</v>
      </c>
      <c r="O2041" t="b">
        <f t="shared" si="418"/>
        <v>0</v>
      </c>
      <c r="P2041" t="str">
        <f t="shared" si="419"/>
        <v/>
      </c>
      <c r="Q2041" t="str">
        <f t="shared" ca="1" si="420"/>
        <v/>
      </c>
      <c r="W2041">
        <v>22000</v>
      </c>
      <c r="Z2041" t="str">
        <f t="shared" si="415"/>
        <v/>
      </c>
    </row>
    <row r="2042" spans="1:26" x14ac:dyDescent="0.2">
      <c r="A2042" s="1"/>
      <c r="B2042" s="1"/>
      <c r="C2042" s="1"/>
      <c r="D2042" s="1"/>
      <c r="E2042" s="1" t="s">
        <v>8</v>
      </c>
      <c r="F2042" s="1" t="s">
        <v>9</v>
      </c>
      <c r="G2042" s="1" t="s">
        <v>1134</v>
      </c>
      <c r="H2042">
        <f t="shared" si="421"/>
        <v>15</v>
      </c>
      <c r="I2042">
        <f>IF(ISBLANK(A2042),I2041/1,LOOKUP(Sheet1!G2042,FIPS!A$3:A$55,FIPS!C$3:C$55))</f>
        <v>18</v>
      </c>
      <c r="J2042" t="b">
        <f t="shared" si="422"/>
        <v>0</v>
      </c>
      <c r="K2042" t="str">
        <f t="shared" si="416"/>
        <v/>
      </c>
      <c r="L2042" t="b">
        <f t="shared" si="423"/>
        <v>0</v>
      </c>
      <c r="M2042" t="str">
        <f t="shared" si="414"/>
        <v/>
      </c>
      <c r="N2042">
        <f t="shared" si="417"/>
        <v>82</v>
      </c>
      <c r="O2042" t="b">
        <f t="shared" si="418"/>
        <v>1</v>
      </c>
      <c r="P2042">
        <f t="shared" si="419"/>
        <v>1</v>
      </c>
      <c r="Q2042" t="str">
        <f t="shared" ca="1" si="420"/>
        <v>014</v>
      </c>
      <c r="W2042">
        <v>99999</v>
      </c>
      <c r="Z2042" t="str">
        <f t="shared" si="415"/>
        <v/>
      </c>
    </row>
    <row r="2043" spans="1:26" x14ac:dyDescent="0.2">
      <c r="A2043" s="1"/>
      <c r="B2043" s="1" t="s">
        <v>456</v>
      </c>
      <c r="C2043" s="1" t="s">
        <v>597</v>
      </c>
      <c r="D2043" s="1" t="s">
        <v>26</v>
      </c>
      <c r="E2043" s="1" t="s">
        <v>8</v>
      </c>
      <c r="F2043" s="1" t="s">
        <v>9</v>
      </c>
      <c r="G2043" s="1" t="s">
        <v>1769</v>
      </c>
      <c r="H2043">
        <f t="shared" si="421"/>
        <v>15</v>
      </c>
      <c r="I2043">
        <f>IF(ISBLANK(A2043),I2042/1,LOOKUP(Sheet1!G2043,FIPS!A$3:A$55,FIPS!C$3:C$55))</f>
        <v>18</v>
      </c>
      <c r="J2043" t="b">
        <f t="shared" si="422"/>
        <v>1</v>
      </c>
      <c r="K2043" t="str">
        <f t="shared" si="416"/>
        <v>Vermilion</v>
      </c>
      <c r="L2043" t="b">
        <f t="shared" si="423"/>
        <v>0</v>
      </c>
      <c r="M2043" t="str">
        <f t="shared" si="414"/>
        <v/>
      </c>
      <c r="N2043">
        <f t="shared" si="417"/>
        <v>83</v>
      </c>
      <c r="O2043" t="b">
        <f t="shared" si="418"/>
        <v>0</v>
      </c>
      <c r="P2043" t="str">
        <f t="shared" si="419"/>
        <v/>
      </c>
      <c r="Q2043" t="str">
        <f t="shared" ca="1" si="420"/>
        <v/>
      </c>
      <c r="T2043">
        <v>165</v>
      </c>
      <c r="U2043">
        <v>6</v>
      </c>
      <c r="V2043">
        <v>8320</v>
      </c>
      <c r="Z2043" t="str">
        <f t="shared" si="415"/>
        <v/>
      </c>
    </row>
    <row r="2044" spans="1:26" x14ac:dyDescent="0.2">
      <c r="A2044" s="1"/>
      <c r="B2044" s="1" t="s">
        <v>877</v>
      </c>
      <c r="C2044" s="1" t="s">
        <v>597</v>
      </c>
      <c r="D2044" s="1" t="s">
        <v>26</v>
      </c>
      <c r="E2044" s="1"/>
      <c r="F2044" s="1"/>
      <c r="G2044" s="1" t="s">
        <v>1770</v>
      </c>
      <c r="H2044">
        <f t="shared" si="421"/>
        <v>15</v>
      </c>
      <c r="I2044">
        <f>IF(ISBLANK(A2044),I2043/1,LOOKUP(Sheet1!G2044,FIPS!A$3:A$55,FIPS!C$3:C$55))</f>
        <v>18</v>
      </c>
      <c r="J2044" t="b">
        <f t="shared" si="422"/>
        <v>1</v>
      </c>
      <c r="K2044" t="str">
        <f t="shared" si="416"/>
        <v>Vigo</v>
      </c>
      <c r="L2044" t="b">
        <f t="shared" si="423"/>
        <v>0</v>
      </c>
      <c r="M2044" t="str">
        <f t="shared" ref="M2044:M2107" si="424">IF(L2044,IF(ISERR(FIND(",",G2044)),TRIM(G2044),TRIM(LEFT(G2044,FIND(",",G2044)-1))),"")</f>
        <v/>
      </c>
      <c r="N2044">
        <f t="shared" si="417"/>
        <v>84</v>
      </c>
      <c r="O2044" t="b">
        <f t="shared" si="418"/>
        <v>0</v>
      </c>
      <c r="P2044" t="str">
        <f t="shared" si="419"/>
        <v/>
      </c>
      <c r="Q2044" t="str">
        <f t="shared" ca="1" si="420"/>
        <v/>
      </c>
      <c r="T2044">
        <v>167</v>
      </c>
      <c r="U2044">
        <v>3</v>
      </c>
      <c r="V2044">
        <v>8320</v>
      </c>
      <c r="Z2044" t="str">
        <f t="shared" si="415"/>
        <v/>
      </c>
    </row>
    <row r="2045" spans="1:26" x14ac:dyDescent="0.2">
      <c r="A2045" s="1"/>
      <c r="B2045" s="1"/>
      <c r="C2045" s="1"/>
      <c r="D2045" s="1"/>
      <c r="E2045" s="1" t="s">
        <v>172</v>
      </c>
      <c r="F2045" s="1" t="s">
        <v>70</v>
      </c>
      <c r="G2045" s="1" t="s">
        <v>1771</v>
      </c>
      <c r="H2045">
        <f t="shared" si="421"/>
        <v>15</v>
      </c>
      <c r="I2045">
        <f>IF(ISBLANK(A2045),I2044/1,LOOKUP(Sheet1!G2045,FIPS!A$3:A$55,FIPS!C$3:C$55))</f>
        <v>18</v>
      </c>
      <c r="J2045" t="b">
        <f t="shared" si="422"/>
        <v>0</v>
      </c>
      <c r="K2045" t="str">
        <f t="shared" si="416"/>
        <v/>
      </c>
      <c r="L2045" t="b">
        <f t="shared" si="423"/>
        <v>1</v>
      </c>
      <c r="M2045" t="str">
        <f t="shared" si="424"/>
        <v>Terre Haute</v>
      </c>
      <c r="N2045">
        <f t="shared" si="417"/>
        <v>84</v>
      </c>
      <c r="O2045" t="b">
        <f t="shared" si="418"/>
        <v>0</v>
      </c>
      <c r="P2045" t="str">
        <f t="shared" si="419"/>
        <v/>
      </c>
      <c r="Q2045" t="str">
        <f t="shared" ca="1" si="420"/>
        <v/>
      </c>
      <c r="W2045">
        <v>75428</v>
      </c>
      <c r="Z2045" t="str">
        <f t="shared" si="415"/>
        <v/>
      </c>
    </row>
    <row r="2046" spans="1:26" x14ac:dyDescent="0.2">
      <c r="A2046" s="1"/>
      <c r="B2046" s="1"/>
      <c r="C2046" s="1"/>
      <c r="D2046" s="1"/>
      <c r="E2046" s="1" t="s">
        <v>8</v>
      </c>
      <c r="F2046" s="1" t="s">
        <v>9</v>
      </c>
      <c r="G2046" s="1" t="s">
        <v>1134</v>
      </c>
      <c r="H2046">
        <f t="shared" si="421"/>
        <v>15</v>
      </c>
      <c r="I2046">
        <f>IF(ISBLANK(A2046),I2045/1,LOOKUP(Sheet1!G2046,FIPS!A$3:A$55,FIPS!C$3:C$55))</f>
        <v>18</v>
      </c>
      <c r="J2046" t="b">
        <f t="shared" si="422"/>
        <v>0</v>
      </c>
      <c r="K2046" t="str">
        <f t="shared" si="416"/>
        <v/>
      </c>
      <c r="L2046" t="b">
        <f t="shared" si="423"/>
        <v>0</v>
      </c>
      <c r="M2046" t="str">
        <f t="shared" si="424"/>
        <v/>
      </c>
      <c r="N2046">
        <f t="shared" si="417"/>
        <v>84</v>
      </c>
      <c r="O2046" t="b">
        <f t="shared" si="418"/>
        <v>1</v>
      </c>
      <c r="P2046">
        <f t="shared" si="419"/>
        <v>1</v>
      </c>
      <c r="Q2046" t="str">
        <f t="shared" ca="1" si="420"/>
        <v>058</v>
      </c>
      <c r="W2046">
        <v>99999</v>
      </c>
      <c r="Z2046" t="str">
        <f t="shared" si="415"/>
        <v/>
      </c>
    </row>
    <row r="2047" spans="1:26" x14ac:dyDescent="0.2">
      <c r="A2047" s="1"/>
      <c r="B2047" s="1" t="s">
        <v>919</v>
      </c>
      <c r="C2047" s="1" t="s">
        <v>17</v>
      </c>
      <c r="D2047" s="1"/>
      <c r="E2047" s="1" t="s">
        <v>18</v>
      </c>
      <c r="F2047" s="1"/>
      <c r="G2047" s="1" t="s">
        <v>1656</v>
      </c>
      <c r="H2047">
        <f t="shared" si="421"/>
        <v>15</v>
      </c>
      <c r="I2047">
        <f>IF(ISBLANK(A2047),I2046/1,LOOKUP(Sheet1!G2047,FIPS!A$3:A$55,FIPS!C$3:C$55))</f>
        <v>18</v>
      </c>
      <c r="J2047" t="b">
        <f t="shared" si="422"/>
        <v>1</v>
      </c>
      <c r="K2047" t="str">
        <f t="shared" si="416"/>
        <v>Wabash</v>
      </c>
      <c r="L2047" t="b">
        <f t="shared" si="423"/>
        <v>0</v>
      </c>
      <c r="M2047" t="str">
        <f t="shared" si="424"/>
        <v/>
      </c>
      <c r="N2047">
        <f t="shared" si="417"/>
        <v>85</v>
      </c>
      <c r="O2047" t="b">
        <f t="shared" si="418"/>
        <v>0</v>
      </c>
      <c r="P2047" t="str">
        <f t="shared" si="419"/>
        <v/>
      </c>
      <c r="Q2047" t="str">
        <f t="shared" ca="1" si="420"/>
        <v/>
      </c>
      <c r="T2047">
        <v>169</v>
      </c>
      <c r="U2047">
        <v>5</v>
      </c>
      <c r="V2047">
        <v>0</v>
      </c>
      <c r="Z2047" t="str">
        <f t="shared" si="415"/>
        <v/>
      </c>
    </row>
    <row r="2048" spans="1:26" x14ac:dyDescent="0.2">
      <c r="A2048" s="1"/>
      <c r="B2048" s="1"/>
      <c r="C2048" s="1"/>
      <c r="D2048" s="1"/>
      <c r="E2048" s="1" t="s">
        <v>179</v>
      </c>
      <c r="F2048" s="1" t="s">
        <v>6</v>
      </c>
      <c r="G2048" s="1" t="s">
        <v>1656</v>
      </c>
      <c r="H2048">
        <f t="shared" si="421"/>
        <v>15</v>
      </c>
      <c r="I2048">
        <f>IF(ISBLANK(A2048),I2047/1,LOOKUP(Sheet1!G2048,FIPS!A$3:A$55,FIPS!C$3:C$55))</f>
        <v>18</v>
      </c>
      <c r="J2048" t="b">
        <f t="shared" si="422"/>
        <v>0</v>
      </c>
      <c r="K2048" t="str">
        <f t="shared" si="416"/>
        <v/>
      </c>
      <c r="L2048" t="b">
        <f t="shared" si="423"/>
        <v>1</v>
      </c>
      <c r="M2048" t="str">
        <f t="shared" si="424"/>
        <v>Wabash</v>
      </c>
      <c r="N2048">
        <f t="shared" si="417"/>
        <v>85</v>
      </c>
      <c r="O2048" t="b">
        <f t="shared" si="418"/>
        <v>0</v>
      </c>
      <c r="P2048" t="str">
        <f t="shared" si="419"/>
        <v/>
      </c>
      <c r="Q2048" t="str">
        <f t="shared" ca="1" si="420"/>
        <v/>
      </c>
      <c r="W2048">
        <v>79370</v>
      </c>
      <c r="Z2048" t="str">
        <f t="shared" si="415"/>
        <v/>
      </c>
    </row>
    <row r="2049" spans="1:26" x14ac:dyDescent="0.2">
      <c r="A2049" s="1"/>
      <c r="B2049" s="1"/>
      <c r="C2049" s="1"/>
      <c r="D2049" s="1"/>
      <c r="E2049" s="1" t="s">
        <v>8</v>
      </c>
      <c r="F2049" s="1" t="s">
        <v>9</v>
      </c>
      <c r="G2049" s="1" t="s">
        <v>1134</v>
      </c>
      <c r="H2049">
        <f t="shared" si="421"/>
        <v>15</v>
      </c>
      <c r="I2049">
        <f>IF(ISBLANK(A2049),I2048/1,LOOKUP(Sheet1!G2049,FIPS!A$3:A$55,FIPS!C$3:C$55))</f>
        <v>18</v>
      </c>
      <c r="J2049" t="b">
        <f t="shared" si="422"/>
        <v>0</v>
      </c>
      <c r="K2049" t="str">
        <f t="shared" si="416"/>
        <v/>
      </c>
      <c r="L2049" t="b">
        <f t="shared" si="423"/>
        <v>0</v>
      </c>
      <c r="M2049" t="str">
        <f t="shared" si="424"/>
        <v/>
      </c>
      <c r="N2049">
        <f t="shared" si="417"/>
        <v>85</v>
      </c>
      <c r="O2049" t="b">
        <f t="shared" si="418"/>
        <v>1</v>
      </c>
      <c r="P2049">
        <f t="shared" si="419"/>
        <v>1</v>
      </c>
      <c r="Q2049" t="str">
        <f t="shared" ca="1" si="420"/>
        <v>061</v>
      </c>
      <c r="W2049">
        <v>99999</v>
      </c>
      <c r="Z2049" t="str">
        <f t="shared" si="415"/>
        <v/>
      </c>
    </row>
    <row r="2050" spans="1:26" x14ac:dyDescent="0.2">
      <c r="A2050" s="1"/>
      <c r="B2050" s="1" t="s">
        <v>724</v>
      </c>
      <c r="C2050" s="1" t="s">
        <v>17</v>
      </c>
      <c r="D2050" s="1" t="s">
        <v>18</v>
      </c>
      <c r="E2050" s="1" t="s">
        <v>8</v>
      </c>
      <c r="F2050" s="1" t="s">
        <v>9</v>
      </c>
      <c r="G2050" s="1" t="s">
        <v>1365</v>
      </c>
      <c r="H2050">
        <f t="shared" si="421"/>
        <v>15</v>
      </c>
      <c r="I2050">
        <f>IF(ISBLANK(A2050),I2049/1,LOOKUP(Sheet1!G2050,FIPS!A$3:A$55,FIPS!C$3:C$55))</f>
        <v>18</v>
      </c>
      <c r="J2050" t="b">
        <f t="shared" si="422"/>
        <v>1</v>
      </c>
      <c r="K2050" t="str">
        <f t="shared" si="416"/>
        <v>Warren</v>
      </c>
      <c r="L2050" t="b">
        <f t="shared" si="423"/>
        <v>0</v>
      </c>
      <c r="M2050" t="str">
        <f t="shared" si="424"/>
        <v/>
      </c>
      <c r="N2050">
        <f t="shared" si="417"/>
        <v>86</v>
      </c>
      <c r="O2050" t="b">
        <f t="shared" si="418"/>
        <v>0</v>
      </c>
      <c r="P2050" t="str">
        <f t="shared" si="419"/>
        <v/>
      </c>
      <c r="Q2050" t="str">
        <f t="shared" ca="1" si="420"/>
        <v/>
      </c>
      <c r="T2050">
        <v>171</v>
      </c>
      <c r="U2050">
        <v>6</v>
      </c>
      <c r="V2050">
        <v>0</v>
      </c>
      <c r="Z2050" t="str">
        <f t="shared" ref="Z2050:Z2113" si="425">IF(J2050,IF(T2050&gt;0,"",FALSE),IF(T2050&gt;0,TRUE,""))</f>
        <v/>
      </c>
    </row>
    <row r="2051" spans="1:26" x14ac:dyDescent="0.2">
      <c r="A2051" s="1"/>
      <c r="B2051" s="1" t="s">
        <v>735</v>
      </c>
      <c r="C2051" s="1" t="s">
        <v>652</v>
      </c>
      <c r="D2051" s="1" t="s">
        <v>26</v>
      </c>
      <c r="E2051" s="1" t="s">
        <v>8</v>
      </c>
      <c r="F2051" s="1" t="s">
        <v>9</v>
      </c>
      <c r="G2051" s="1" t="s">
        <v>1772</v>
      </c>
      <c r="H2051">
        <f t="shared" si="421"/>
        <v>15</v>
      </c>
      <c r="I2051">
        <f>IF(ISBLANK(A2051),I2050/1,LOOKUP(Sheet1!G2051,FIPS!A$3:A$55,FIPS!C$3:C$55))</f>
        <v>18</v>
      </c>
      <c r="J2051" t="b">
        <f t="shared" si="422"/>
        <v>1</v>
      </c>
      <c r="K2051" t="str">
        <f t="shared" ref="K2051:K2114" si="426">IF(J2051,TRIM(G2051),"")</f>
        <v>Warrick</v>
      </c>
      <c r="L2051" t="b">
        <f t="shared" si="423"/>
        <v>0</v>
      </c>
      <c r="M2051" t="str">
        <f t="shared" si="424"/>
        <v/>
      </c>
      <c r="N2051">
        <f t="shared" si="417"/>
        <v>87</v>
      </c>
      <c r="O2051" t="b">
        <f t="shared" si="418"/>
        <v>0</v>
      </c>
      <c r="P2051" t="str">
        <f t="shared" si="419"/>
        <v/>
      </c>
      <c r="Q2051" t="str">
        <f t="shared" ca="1" si="420"/>
        <v/>
      </c>
      <c r="T2051">
        <v>173</v>
      </c>
      <c r="U2051">
        <v>5</v>
      </c>
      <c r="V2051">
        <v>2440</v>
      </c>
      <c r="Z2051" t="str">
        <f t="shared" si="425"/>
        <v/>
      </c>
    </row>
    <row r="2052" spans="1:26" x14ac:dyDescent="0.2">
      <c r="A2052" s="1"/>
      <c r="B2052" s="1" t="s">
        <v>812</v>
      </c>
      <c r="C2052" s="1" t="s">
        <v>17</v>
      </c>
      <c r="D2052" s="1" t="s">
        <v>18</v>
      </c>
      <c r="E2052" s="1" t="s">
        <v>8</v>
      </c>
      <c r="F2052" s="1" t="s">
        <v>9</v>
      </c>
      <c r="G2052" s="1" t="s">
        <v>194</v>
      </c>
      <c r="H2052">
        <f t="shared" si="421"/>
        <v>15</v>
      </c>
      <c r="I2052">
        <f>IF(ISBLANK(A2052),I2051/1,LOOKUP(Sheet1!G2052,FIPS!A$3:A$55,FIPS!C$3:C$55))</f>
        <v>18</v>
      </c>
      <c r="J2052" t="b">
        <f t="shared" si="422"/>
        <v>1</v>
      </c>
      <c r="K2052" t="str">
        <f t="shared" si="426"/>
        <v>Washington</v>
      </c>
      <c r="L2052" t="b">
        <f t="shared" si="423"/>
        <v>0</v>
      </c>
      <c r="M2052" t="str">
        <f t="shared" si="424"/>
        <v/>
      </c>
      <c r="N2052">
        <f t="shared" si="417"/>
        <v>88</v>
      </c>
      <c r="O2052" t="b">
        <f t="shared" si="418"/>
        <v>0</v>
      </c>
      <c r="P2052" t="str">
        <f t="shared" si="419"/>
        <v/>
      </c>
      <c r="Q2052" t="str">
        <f t="shared" ca="1" si="420"/>
        <v/>
      </c>
      <c r="T2052">
        <v>175</v>
      </c>
      <c r="U2052">
        <v>6</v>
      </c>
      <c r="V2052">
        <v>0</v>
      </c>
      <c r="Z2052" t="str">
        <f t="shared" si="425"/>
        <v/>
      </c>
    </row>
    <row r="2053" spans="1:26" x14ac:dyDescent="0.2">
      <c r="A2053" s="1"/>
      <c r="B2053" s="1" t="s">
        <v>652</v>
      </c>
      <c r="C2053" s="1" t="s">
        <v>17</v>
      </c>
      <c r="D2053" s="1" t="s">
        <v>18</v>
      </c>
      <c r="E2053" s="1"/>
      <c r="F2053" s="1"/>
      <c r="G2053" s="1" t="s">
        <v>1366</v>
      </c>
      <c r="H2053">
        <f t="shared" si="421"/>
        <v>15</v>
      </c>
      <c r="I2053">
        <f>IF(ISBLANK(A2053),I2052/1,LOOKUP(Sheet1!G2053,FIPS!A$3:A$55,FIPS!C$3:C$55))</f>
        <v>18</v>
      </c>
      <c r="J2053" t="b">
        <f t="shared" si="422"/>
        <v>1</v>
      </c>
      <c r="K2053" t="str">
        <f t="shared" si="426"/>
        <v>Wayne</v>
      </c>
      <c r="L2053" t="b">
        <f t="shared" si="423"/>
        <v>0</v>
      </c>
      <c r="M2053" t="str">
        <f t="shared" si="424"/>
        <v/>
      </c>
      <c r="N2053">
        <f t="shared" si="417"/>
        <v>89</v>
      </c>
      <c r="O2053" t="b">
        <f t="shared" si="418"/>
        <v>0</v>
      </c>
      <c r="P2053" t="str">
        <f t="shared" si="419"/>
        <v/>
      </c>
      <c r="Q2053" t="str">
        <f t="shared" ca="1" si="420"/>
        <v/>
      </c>
      <c r="T2053">
        <v>177</v>
      </c>
      <c r="U2053">
        <v>4</v>
      </c>
      <c r="V2053">
        <v>0</v>
      </c>
      <c r="Z2053" t="str">
        <f t="shared" si="425"/>
        <v/>
      </c>
    </row>
    <row r="2054" spans="1:26" x14ac:dyDescent="0.2">
      <c r="A2054" s="1"/>
      <c r="B2054" s="1"/>
      <c r="C2054" s="1"/>
      <c r="D2054" s="1"/>
      <c r="E2054" s="1" t="s">
        <v>157</v>
      </c>
      <c r="F2054" s="1" t="s">
        <v>35</v>
      </c>
      <c r="G2054" s="1" t="s">
        <v>434</v>
      </c>
      <c r="H2054">
        <f t="shared" si="421"/>
        <v>15</v>
      </c>
      <c r="I2054">
        <f>IF(ISBLANK(A2054),I2053/1,LOOKUP(Sheet1!G2054,FIPS!A$3:A$55,FIPS!C$3:C$55))</f>
        <v>18</v>
      </c>
      <c r="J2054" t="b">
        <f t="shared" si="422"/>
        <v>0</v>
      </c>
      <c r="K2054" t="str">
        <f t="shared" si="426"/>
        <v/>
      </c>
      <c r="L2054" t="b">
        <f t="shared" si="423"/>
        <v>1</v>
      </c>
      <c r="M2054" t="str">
        <f t="shared" si="424"/>
        <v>Richmond</v>
      </c>
      <c r="N2054">
        <f t="shared" si="417"/>
        <v>89</v>
      </c>
      <c r="O2054" t="b">
        <f t="shared" si="418"/>
        <v>0</v>
      </c>
      <c r="P2054" t="str">
        <f t="shared" si="419"/>
        <v/>
      </c>
      <c r="Q2054" t="str">
        <f t="shared" ca="1" si="420"/>
        <v/>
      </c>
      <c r="W2054">
        <v>64260</v>
      </c>
      <c r="Z2054" t="str">
        <f t="shared" si="425"/>
        <v/>
      </c>
    </row>
    <row r="2055" spans="1:26" x14ac:dyDescent="0.2">
      <c r="A2055" s="1"/>
      <c r="B2055" s="1"/>
      <c r="C2055" s="1"/>
      <c r="D2055" s="1"/>
      <c r="E2055" s="1" t="s">
        <v>8</v>
      </c>
      <c r="F2055" s="1" t="s">
        <v>9</v>
      </c>
      <c r="G2055" s="1" t="s">
        <v>1134</v>
      </c>
      <c r="H2055">
        <f t="shared" si="421"/>
        <v>15</v>
      </c>
      <c r="I2055">
        <f>IF(ISBLANK(A2055),I2054/1,LOOKUP(Sheet1!G2055,FIPS!A$3:A$55,FIPS!C$3:C$55))</f>
        <v>18</v>
      </c>
      <c r="J2055" t="b">
        <f t="shared" si="422"/>
        <v>0</v>
      </c>
      <c r="K2055" t="str">
        <f t="shared" si="426"/>
        <v/>
      </c>
      <c r="L2055" t="b">
        <f t="shared" si="423"/>
        <v>0</v>
      </c>
      <c r="M2055" t="str">
        <f t="shared" si="424"/>
        <v/>
      </c>
      <c r="N2055">
        <f t="shared" si="417"/>
        <v>89</v>
      </c>
      <c r="O2055" t="b">
        <f t="shared" si="418"/>
        <v>1</v>
      </c>
      <c r="P2055">
        <f t="shared" si="419"/>
        <v>1</v>
      </c>
      <c r="Q2055" t="str">
        <f t="shared" ca="1" si="420"/>
        <v>052</v>
      </c>
      <c r="W2055">
        <v>99999</v>
      </c>
      <c r="Z2055" t="str">
        <f t="shared" si="425"/>
        <v/>
      </c>
    </row>
    <row r="2056" spans="1:26" x14ac:dyDescent="0.2">
      <c r="A2056" s="1"/>
      <c r="B2056" s="1" t="s">
        <v>388</v>
      </c>
      <c r="C2056" s="1" t="s">
        <v>514</v>
      </c>
      <c r="D2056" s="1" t="s">
        <v>26</v>
      </c>
      <c r="E2056" s="1" t="s">
        <v>8</v>
      </c>
      <c r="F2056" s="1" t="s">
        <v>9</v>
      </c>
      <c r="G2056" s="1" t="s">
        <v>1773</v>
      </c>
      <c r="H2056">
        <f t="shared" si="421"/>
        <v>15</v>
      </c>
      <c r="I2056">
        <f>IF(ISBLANK(A2056),I2055/1,LOOKUP(Sheet1!G2056,FIPS!A$3:A$55,FIPS!C$3:C$55))</f>
        <v>18</v>
      </c>
      <c r="J2056" t="b">
        <f t="shared" si="422"/>
        <v>1</v>
      </c>
      <c r="K2056" t="str">
        <f t="shared" si="426"/>
        <v>Wells</v>
      </c>
      <c r="L2056" t="b">
        <f t="shared" si="423"/>
        <v>0</v>
      </c>
      <c r="M2056" t="str">
        <f t="shared" si="424"/>
        <v/>
      </c>
      <c r="N2056">
        <f t="shared" si="417"/>
        <v>90</v>
      </c>
      <c r="O2056" t="b">
        <f t="shared" si="418"/>
        <v>0</v>
      </c>
      <c r="P2056" t="str">
        <f t="shared" si="419"/>
        <v/>
      </c>
      <c r="Q2056" t="str">
        <f t="shared" ca="1" si="420"/>
        <v/>
      </c>
      <c r="T2056">
        <v>179</v>
      </c>
      <c r="U2056">
        <v>5</v>
      </c>
      <c r="V2056">
        <v>2760</v>
      </c>
      <c r="Z2056" t="str">
        <f t="shared" si="425"/>
        <v/>
      </c>
    </row>
    <row r="2057" spans="1:26" x14ac:dyDescent="0.2">
      <c r="A2057" s="1"/>
      <c r="B2057" s="1" t="s">
        <v>448</v>
      </c>
      <c r="C2057" s="1" t="s">
        <v>17</v>
      </c>
      <c r="D2057" s="1" t="s">
        <v>18</v>
      </c>
      <c r="E2057" s="1" t="s">
        <v>8</v>
      </c>
      <c r="F2057" s="1" t="s">
        <v>9</v>
      </c>
      <c r="G2057" s="1" t="s">
        <v>376</v>
      </c>
      <c r="H2057">
        <f t="shared" si="421"/>
        <v>15</v>
      </c>
      <c r="I2057">
        <f>IF(ISBLANK(A2057),I2056/1,LOOKUP(Sheet1!G2057,FIPS!A$3:A$55,FIPS!C$3:C$55))</f>
        <v>18</v>
      </c>
      <c r="J2057" t="b">
        <f t="shared" si="422"/>
        <v>1</v>
      </c>
      <c r="K2057" t="str">
        <f t="shared" si="426"/>
        <v>White</v>
      </c>
      <c r="L2057" t="b">
        <f t="shared" si="423"/>
        <v>0</v>
      </c>
      <c r="M2057" t="str">
        <f t="shared" si="424"/>
        <v/>
      </c>
      <c r="N2057">
        <f t="shared" si="417"/>
        <v>91</v>
      </c>
      <c r="O2057" t="b">
        <f t="shared" si="418"/>
        <v>0</v>
      </c>
      <c r="P2057" t="str">
        <f t="shared" si="419"/>
        <v/>
      </c>
      <c r="Q2057" t="str">
        <f t="shared" ca="1" si="420"/>
        <v/>
      </c>
      <c r="T2057">
        <v>181</v>
      </c>
      <c r="U2057">
        <v>6</v>
      </c>
      <c r="V2057">
        <v>0</v>
      </c>
      <c r="Z2057" t="str">
        <f t="shared" si="425"/>
        <v/>
      </c>
    </row>
    <row r="2058" spans="1:26" x14ac:dyDescent="0.2">
      <c r="A2058" s="1"/>
      <c r="B2058" s="1" t="s">
        <v>278</v>
      </c>
      <c r="C2058" s="1" t="s">
        <v>514</v>
      </c>
      <c r="D2058" s="1" t="s">
        <v>26</v>
      </c>
      <c r="E2058" s="1" t="s">
        <v>8</v>
      </c>
      <c r="F2058" s="1" t="s">
        <v>9</v>
      </c>
      <c r="G2058" s="1" t="s">
        <v>1774</v>
      </c>
      <c r="H2058">
        <f t="shared" si="421"/>
        <v>15</v>
      </c>
      <c r="I2058">
        <f>IF(ISBLANK(A2058),I2057/1,LOOKUP(Sheet1!G2058,FIPS!A$3:A$55,FIPS!C$3:C$55))</f>
        <v>18</v>
      </c>
      <c r="J2058" t="b">
        <f t="shared" si="422"/>
        <v>1</v>
      </c>
      <c r="K2058" t="str">
        <f t="shared" si="426"/>
        <v>Whitley</v>
      </c>
      <c r="L2058" t="b">
        <f t="shared" si="423"/>
        <v>0</v>
      </c>
      <c r="M2058" t="str">
        <f t="shared" si="424"/>
        <v/>
      </c>
      <c r="N2058">
        <f t="shared" si="417"/>
        <v>92</v>
      </c>
      <c r="O2058" t="b">
        <f t="shared" si="418"/>
        <v>0</v>
      </c>
      <c r="P2058" t="str">
        <f t="shared" si="419"/>
        <v/>
      </c>
      <c r="Q2058" t="str">
        <f t="shared" ca="1" si="420"/>
        <v/>
      </c>
      <c r="T2058">
        <v>183</v>
      </c>
      <c r="U2058">
        <v>5</v>
      </c>
      <c r="V2058">
        <v>2760</v>
      </c>
      <c r="Z2058" t="str">
        <f t="shared" si="425"/>
        <v/>
      </c>
    </row>
    <row r="2059" spans="1:26" x14ac:dyDescent="0.2">
      <c r="A2059" s="1" t="s">
        <v>332</v>
      </c>
      <c r="B2059" s="1"/>
      <c r="C2059" s="1"/>
      <c r="D2059" s="1"/>
      <c r="E2059" s="1"/>
      <c r="F2059" s="1"/>
      <c r="G2059" s="1" t="s">
        <v>1775</v>
      </c>
      <c r="H2059" t="str">
        <f t="shared" si="421"/>
        <v>16</v>
      </c>
      <c r="I2059">
        <f>IF(ISBLANK(A2059),I2058/1,LOOKUP(Sheet1!G2059,FIPS!A$3:A$55,FIPS!C$3:C$55))</f>
        <v>19</v>
      </c>
      <c r="J2059" t="b">
        <f t="shared" si="422"/>
        <v>0</v>
      </c>
      <c r="K2059" t="str">
        <f t="shared" si="426"/>
        <v/>
      </c>
      <c r="L2059" t="b">
        <f t="shared" si="423"/>
        <v>0</v>
      </c>
      <c r="M2059" t="str">
        <f t="shared" si="424"/>
        <v/>
      </c>
      <c r="N2059" t="str">
        <f t="shared" si="417"/>
        <v/>
      </c>
      <c r="O2059" t="b">
        <f t="shared" si="418"/>
        <v>0</v>
      </c>
      <c r="P2059" t="str">
        <f t="shared" si="419"/>
        <v/>
      </c>
      <c r="Q2059" t="str">
        <f t="shared" ca="1" si="420"/>
        <v/>
      </c>
      <c r="S2059">
        <v>19</v>
      </c>
      <c r="Z2059" t="str">
        <f t="shared" si="425"/>
        <v/>
      </c>
    </row>
    <row r="2060" spans="1:26" x14ac:dyDescent="0.2">
      <c r="A2060" s="1"/>
      <c r="B2060" s="1" t="s">
        <v>2</v>
      </c>
      <c r="C2060" s="1" t="s">
        <v>17</v>
      </c>
      <c r="D2060" s="1" t="s">
        <v>18</v>
      </c>
      <c r="E2060" s="1" t="s">
        <v>8</v>
      </c>
      <c r="F2060" s="1" t="s">
        <v>9</v>
      </c>
      <c r="G2060" s="1" t="s">
        <v>2604</v>
      </c>
      <c r="H2060">
        <f t="shared" si="421"/>
        <v>16</v>
      </c>
      <c r="I2060">
        <f>IF(ISBLANK(A2060),I2059/1,LOOKUP(Sheet1!G2060,FIPS!A$3:A$55,FIPS!C$3:C$55))</f>
        <v>19</v>
      </c>
      <c r="J2060" t="b">
        <f t="shared" si="422"/>
        <v>1</v>
      </c>
      <c r="K2060" t="str">
        <f t="shared" si="426"/>
        <v>Adair</v>
      </c>
      <c r="L2060" t="b">
        <f t="shared" si="423"/>
        <v>0</v>
      </c>
      <c r="M2060" t="str">
        <f t="shared" si="424"/>
        <v/>
      </c>
      <c r="N2060">
        <f t="shared" si="417"/>
        <v>1</v>
      </c>
      <c r="O2060" t="b">
        <f t="shared" si="418"/>
        <v>0</v>
      </c>
      <c r="P2060" t="str">
        <f t="shared" si="419"/>
        <v/>
      </c>
      <c r="Q2060" t="str">
        <f t="shared" ca="1" si="420"/>
        <v/>
      </c>
      <c r="T2060">
        <v>1</v>
      </c>
      <c r="U2060">
        <v>6</v>
      </c>
      <c r="V2060">
        <v>0</v>
      </c>
      <c r="Z2060" t="str">
        <f t="shared" si="425"/>
        <v/>
      </c>
    </row>
    <row r="2061" spans="1:26" x14ac:dyDescent="0.2">
      <c r="A2061" s="1"/>
      <c r="B2061" s="1" t="s">
        <v>11</v>
      </c>
      <c r="C2061" s="1" t="s">
        <v>17</v>
      </c>
      <c r="D2061" s="1" t="s">
        <v>18</v>
      </c>
      <c r="E2061" s="1" t="s">
        <v>8</v>
      </c>
      <c r="F2061" s="1" t="s">
        <v>9</v>
      </c>
      <c r="G2061" s="1" t="s">
        <v>943</v>
      </c>
      <c r="H2061">
        <f t="shared" si="421"/>
        <v>16</v>
      </c>
      <c r="I2061">
        <f>IF(ISBLANK(A2061),I2060/1,LOOKUP(Sheet1!G2061,FIPS!A$3:A$55,FIPS!C$3:C$55))</f>
        <v>19</v>
      </c>
      <c r="J2061" t="b">
        <f t="shared" si="422"/>
        <v>1</v>
      </c>
      <c r="K2061" t="str">
        <f t="shared" si="426"/>
        <v>Adams</v>
      </c>
      <c r="L2061" t="b">
        <f t="shared" si="423"/>
        <v>0</v>
      </c>
      <c r="M2061" t="str">
        <f t="shared" si="424"/>
        <v/>
      </c>
      <c r="N2061">
        <f t="shared" si="417"/>
        <v>2</v>
      </c>
      <c r="O2061" t="b">
        <f t="shared" si="418"/>
        <v>0</v>
      </c>
      <c r="P2061" t="str">
        <f t="shared" si="419"/>
        <v/>
      </c>
      <c r="Q2061" t="str">
        <f t="shared" ca="1" si="420"/>
        <v/>
      </c>
      <c r="T2061">
        <v>3</v>
      </c>
      <c r="U2061">
        <v>6</v>
      </c>
      <c r="V2061">
        <v>0</v>
      </c>
      <c r="Z2061" t="str">
        <f t="shared" si="425"/>
        <v/>
      </c>
    </row>
    <row r="2062" spans="1:26" x14ac:dyDescent="0.2">
      <c r="A2062" s="1"/>
      <c r="B2062" s="1" t="s">
        <v>16</v>
      </c>
      <c r="C2062" s="1" t="s">
        <v>17</v>
      </c>
      <c r="D2062" s="1" t="s">
        <v>18</v>
      </c>
      <c r="E2062" s="1" t="s">
        <v>8</v>
      </c>
      <c r="F2062" s="1" t="s">
        <v>9</v>
      </c>
      <c r="G2062" s="1" t="s">
        <v>1776</v>
      </c>
      <c r="H2062">
        <f t="shared" si="421"/>
        <v>16</v>
      </c>
      <c r="I2062">
        <f>IF(ISBLANK(A2062),I2061/1,LOOKUP(Sheet1!G2062,FIPS!A$3:A$55,FIPS!C$3:C$55))</f>
        <v>19</v>
      </c>
      <c r="J2062" t="b">
        <f t="shared" si="422"/>
        <v>1</v>
      </c>
      <c r="K2062" t="str">
        <f t="shared" si="426"/>
        <v>Allamakee</v>
      </c>
      <c r="L2062" t="b">
        <f t="shared" si="423"/>
        <v>0</v>
      </c>
      <c r="M2062" t="str">
        <f t="shared" si="424"/>
        <v/>
      </c>
      <c r="N2062">
        <f t="shared" si="417"/>
        <v>3</v>
      </c>
      <c r="O2062" t="b">
        <f t="shared" si="418"/>
        <v>0</v>
      </c>
      <c r="P2062" t="str">
        <f t="shared" si="419"/>
        <v/>
      </c>
      <c r="Q2062" t="str">
        <f t="shared" ca="1" si="420"/>
        <v/>
      </c>
      <c r="T2062">
        <v>5</v>
      </c>
      <c r="U2062">
        <v>6</v>
      </c>
      <c r="V2062">
        <v>0</v>
      </c>
      <c r="Z2062" t="str">
        <f t="shared" si="425"/>
        <v/>
      </c>
    </row>
    <row r="2063" spans="1:26" x14ac:dyDescent="0.2">
      <c r="A2063" s="1"/>
      <c r="B2063" s="1" t="s">
        <v>22</v>
      </c>
      <c r="C2063" s="1" t="s">
        <v>1777</v>
      </c>
      <c r="D2063" s="1" t="s">
        <v>18</v>
      </c>
      <c r="E2063" s="1" t="s">
        <v>8</v>
      </c>
      <c r="F2063" s="1" t="s">
        <v>9</v>
      </c>
      <c r="G2063" s="1" t="s">
        <v>1778</v>
      </c>
      <c r="H2063">
        <f t="shared" si="421"/>
        <v>16</v>
      </c>
      <c r="I2063">
        <f>IF(ISBLANK(A2063),I2062/1,LOOKUP(Sheet1!G2063,FIPS!A$3:A$55,FIPS!C$3:C$55))</f>
        <v>19</v>
      </c>
      <c r="J2063" t="b">
        <f t="shared" si="422"/>
        <v>1</v>
      </c>
      <c r="K2063" t="str">
        <f t="shared" si="426"/>
        <v>Appanoose</v>
      </c>
      <c r="L2063" t="b">
        <f t="shared" si="423"/>
        <v>0</v>
      </c>
      <c r="M2063" t="str">
        <f t="shared" si="424"/>
        <v/>
      </c>
      <c r="N2063">
        <f t="shared" ref="N2063:N2126" si="427">IF(ISBLANK(A2063),IF(ISBLANK(B2063),N2062,B2063/1),"")</f>
        <v>4</v>
      </c>
      <c r="O2063" t="b">
        <f t="shared" ref="O2063:O2126" si="428">AND(ISNUMBER(N2063),E2063="999",NOT(J2063))</f>
        <v>0</v>
      </c>
      <c r="P2063" t="str">
        <f t="shared" ref="P2063:P2126" si="429">IF(O2063,17-MATCH(N2063-1,N2045:N2062),"")</f>
        <v/>
      </c>
      <c r="Q2063" t="str">
        <f t="shared" ref="Q2063:Q2126" ca="1" si="430">IF(O2063,_xlfn.TEXTJOIN(",",TRUE,INDIRECT(_xlfn.CONCAT("E",(ROW()-P2063),":E",(ROW()-1)),TRUE)),"")</f>
        <v/>
      </c>
      <c r="T2063">
        <v>7</v>
      </c>
      <c r="U2063">
        <v>6</v>
      </c>
      <c r="V2063">
        <v>0</v>
      </c>
      <c r="Z2063" t="str">
        <f t="shared" si="425"/>
        <v/>
      </c>
    </row>
    <row r="2064" spans="1:26" x14ac:dyDescent="0.2">
      <c r="A2064" s="1"/>
      <c r="B2064" s="1" t="s">
        <v>24</v>
      </c>
      <c r="C2064" s="1" t="s">
        <v>17</v>
      </c>
      <c r="D2064" s="1" t="s">
        <v>18</v>
      </c>
      <c r="E2064" s="1" t="s">
        <v>8</v>
      </c>
      <c r="F2064" s="1" t="s">
        <v>9</v>
      </c>
      <c r="G2064" s="1" t="s">
        <v>1779</v>
      </c>
      <c r="H2064">
        <f t="shared" ref="H2064:H2127" si="431">IF(ISBLANK(A2064),H2063/1,A2064)</f>
        <v>16</v>
      </c>
      <c r="I2064">
        <f>IF(ISBLANK(A2064),I2063/1,LOOKUP(Sheet1!G2064,FIPS!A$3:A$55,FIPS!C$3:C$55))</f>
        <v>19</v>
      </c>
      <c r="J2064" t="b">
        <f t="shared" si="422"/>
        <v>1</v>
      </c>
      <c r="K2064" t="str">
        <f t="shared" si="426"/>
        <v>Audubon</v>
      </c>
      <c r="L2064" t="b">
        <f t="shared" si="423"/>
        <v>0</v>
      </c>
      <c r="M2064" t="str">
        <f t="shared" si="424"/>
        <v/>
      </c>
      <c r="N2064">
        <f t="shared" si="427"/>
        <v>5</v>
      </c>
      <c r="O2064" t="b">
        <f t="shared" si="428"/>
        <v>0</v>
      </c>
      <c r="P2064" t="str">
        <f t="shared" si="429"/>
        <v/>
      </c>
      <c r="Q2064" t="str">
        <f t="shared" ca="1" si="430"/>
        <v/>
      </c>
      <c r="T2064">
        <v>9</v>
      </c>
      <c r="U2064">
        <v>6</v>
      </c>
      <c r="V2064">
        <v>0</v>
      </c>
      <c r="Z2064" t="str">
        <f t="shared" si="425"/>
        <v/>
      </c>
    </row>
    <row r="2065" spans="1:26" x14ac:dyDescent="0.2">
      <c r="A2065" s="1"/>
      <c r="B2065" s="1" t="s">
        <v>28</v>
      </c>
      <c r="C2065" s="1" t="s">
        <v>17</v>
      </c>
      <c r="D2065" s="1" t="s">
        <v>18</v>
      </c>
      <c r="E2065" s="1" t="s">
        <v>8</v>
      </c>
      <c r="F2065" s="1" t="s">
        <v>9</v>
      </c>
      <c r="G2065" s="1" t="s">
        <v>1780</v>
      </c>
      <c r="H2065">
        <f t="shared" si="431"/>
        <v>16</v>
      </c>
      <c r="I2065">
        <f>IF(ISBLANK(A2065),I2064/1,LOOKUP(Sheet1!G2065,FIPS!A$3:A$55,FIPS!C$3:C$55))</f>
        <v>19</v>
      </c>
      <c r="J2065" t="b">
        <f t="shared" si="422"/>
        <v>1</v>
      </c>
      <c r="K2065" t="str">
        <f t="shared" si="426"/>
        <v>Eentun</v>
      </c>
      <c r="L2065" t="b">
        <f t="shared" si="423"/>
        <v>0</v>
      </c>
      <c r="M2065" t="str">
        <f t="shared" si="424"/>
        <v/>
      </c>
      <c r="N2065">
        <f t="shared" si="427"/>
        <v>6</v>
      </c>
      <c r="O2065" t="b">
        <f t="shared" si="428"/>
        <v>0</v>
      </c>
      <c r="P2065" t="str">
        <f t="shared" si="429"/>
        <v/>
      </c>
      <c r="Q2065" t="str">
        <f t="shared" ca="1" si="430"/>
        <v/>
      </c>
      <c r="T2065">
        <v>11</v>
      </c>
      <c r="U2065">
        <v>6</v>
      </c>
      <c r="V2065">
        <v>0</v>
      </c>
      <c r="Z2065" t="str">
        <f t="shared" si="425"/>
        <v/>
      </c>
    </row>
    <row r="2066" spans="1:26" x14ac:dyDescent="0.2">
      <c r="A2066" s="1"/>
      <c r="B2066" s="1" t="s">
        <v>30</v>
      </c>
      <c r="C2066" s="1" t="s">
        <v>867</v>
      </c>
      <c r="D2066" s="1" t="s">
        <v>26</v>
      </c>
      <c r="E2066" s="1"/>
      <c r="F2066" s="1"/>
      <c r="G2066" s="1" t="s">
        <v>1781</v>
      </c>
      <c r="H2066">
        <f t="shared" si="431"/>
        <v>16</v>
      </c>
      <c r="I2066">
        <f>IF(ISBLANK(A2066),I2065/1,LOOKUP(Sheet1!G2066,FIPS!A$3:A$55,FIPS!C$3:C$55))</f>
        <v>19</v>
      </c>
      <c r="J2066" t="b">
        <f t="shared" si="422"/>
        <v>1</v>
      </c>
      <c r="K2066" t="str">
        <f t="shared" si="426"/>
        <v>Black Hawk</v>
      </c>
      <c r="L2066" t="b">
        <f t="shared" si="423"/>
        <v>0</v>
      </c>
      <c r="M2066" t="str">
        <f t="shared" si="424"/>
        <v/>
      </c>
      <c r="N2066">
        <f t="shared" si="427"/>
        <v>7</v>
      </c>
      <c r="O2066" t="b">
        <f t="shared" si="428"/>
        <v>0</v>
      </c>
      <c r="P2066" t="str">
        <f t="shared" si="429"/>
        <v/>
      </c>
      <c r="Q2066" t="str">
        <f t="shared" ca="1" si="430"/>
        <v/>
      </c>
      <c r="T2066">
        <v>13</v>
      </c>
      <c r="U2066">
        <v>3</v>
      </c>
      <c r="V2066">
        <v>8920</v>
      </c>
      <c r="Z2066" t="str">
        <f t="shared" si="425"/>
        <v/>
      </c>
    </row>
    <row r="2067" spans="1:26" x14ac:dyDescent="0.2">
      <c r="A2067" s="1"/>
      <c r="B2067" s="1"/>
      <c r="C2067" s="1"/>
      <c r="D2067" s="1"/>
      <c r="E2067" s="1" t="s">
        <v>28</v>
      </c>
      <c r="F2067" s="1" t="s">
        <v>35</v>
      </c>
      <c r="G2067" s="1" t="s">
        <v>1782</v>
      </c>
      <c r="H2067">
        <f t="shared" si="431"/>
        <v>16</v>
      </c>
      <c r="I2067">
        <f>IF(ISBLANK(A2067),I2066/1,LOOKUP(Sheet1!G2067,FIPS!A$3:A$55,FIPS!C$3:C$55))</f>
        <v>19</v>
      </c>
      <c r="J2067" t="b">
        <f t="shared" ref="J2067:J2130" si="432">NOT(ISBLANK(B2067))</f>
        <v>0</v>
      </c>
      <c r="K2067" t="str">
        <f t="shared" si="426"/>
        <v/>
      </c>
      <c r="L2067" t="b">
        <f t="shared" ref="L2067:L2130" si="433">IF(NOT(J2067),AND(NOT(ISBLANK(E2067)),E2067&lt;&gt;"999"),FALSE())</f>
        <v>1</v>
      </c>
      <c r="M2067" t="str">
        <f t="shared" si="424"/>
        <v>Cedar Fal s</v>
      </c>
      <c r="N2067">
        <f t="shared" si="427"/>
        <v>7</v>
      </c>
      <c r="O2067" t="b">
        <f t="shared" si="428"/>
        <v>0</v>
      </c>
      <c r="P2067" t="str">
        <f t="shared" si="429"/>
        <v/>
      </c>
      <c r="Q2067" t="str">
        <f t="shared" ca="1" si="430"/>
        <v/>
      </c>
      <c r="W2067">
        <v>11755</v>
      </c>
      <c r="Z2067" t="str">
        <f t="shared" si="425"/>
        <v/>
      </c>
    </row>
    <row r="2068" spans="1:26" x14ac:dyDescent="0.2">
      <c r="A2068" s="1"/>
      <c r="B2068" s="1"/>
      <c r="C2068" s="1"/>
      <c r="D2068" s="1"/>
      <c r="E2068" s="1" t="s">
        <v>88</v>
      </c>
      <c r="F2068" s="1" t="s">
        <v>70</v>
      </c>
      <c r="G2068" s="1" t="s">
        <v>1783</v>
      </c>
      <c r="H2068">
        <f t="shared" si="431"/>
        <v>16</v>
      </c>
      <c r="I2068">
        <f>IF(ISBLANK(A2068),I2067/1,LOOKUP(Sheet1!G2068,FIPS!A$3:A$55,FIPS!C$3:C$55))</f>
        <v>19</v>
      </c>
      <c r="J2068" t="b">
        <f t="shared" si="432"/>
        <v>0</v>
      </c>
      <c r="K2068" t="str">
        <f t="shared" si="426"/>
        <v/>
      </c>
      <c r="L2068" t="b">
        <f t="shared" si="433"/>
        <v>1</v>
      </c>
      <c r="M2068" t="str">
        <f t="shared" si="424"/>
        <v>Waterloo</v>
      </c>
      <c r="N2068">
        <f t="shared" si="427"/>
        <v>7</v>
      </c>
      <c r="O2068" t="b">
        <f t="shared" si="428"/>
        <v>0</v>
      </c>
      <c r="P2068" t="str">
        <f t="shared" si="429"/>
        <v/>
      </c>
      <c r="Q2068" t="str">
        <f t="shared" ca="1" si="430"/>
        <v/>
      </c>
      <c r="W2068">
        <v>82425</v>
      </c>
      <c r="Z2068" t="str">
        <f t="shared" si="425"/>
        <v/>
      </c>
    </row>
    <row r="2069" spans="1:26" x14ac:dyDescent="0.2">
      <c r="A2069" s="1"/>
      <c r="B2069" s="1"/>
      <c r="C2069" s="1"/>
      <c r="D2069" s="1"/>
      <c r="E2069" s="1" t="s">
        <v>8</v>
      </c>
      <c r="F2069" s="1" t="s">
        <v>9</v>
      </c>
      <c r="G2069" s="1" t="s">
        <v>10</v>
      </c>
      <c r="H2069">
        <f t="shared" si="431"/>
        <v>16</v>
      </c>
      <c r="I2069">
        <f>IF(ISBLANK(A2069),I2068/1,LOOKUP(Sheet1!G2069,FIPS!A$3:A$55,FIPS!C$3:C$55))</f>
        <v>19</v>
      </c>
      <c r="J2069" t="b">
        <f t="shared" si="432"/>
        <v>0</v>
      </c>
      <c r="K2069" t="str">
        <f t="shared" si="426"/>
        <v/>
      </c>
      <c r="L2069" t="b">
        <f t="shared" si="433"/>
        <v>0</v>
      </c>
      <c r="M2069" t="str">
        <f t="shared" si="424"/>
        <v/>
      </c>
      <c r="N2069">
        <f t="shared" si="427"/>
        <v>7</v>
      </c>
      <c r="O2069" t="b">
        <f t="shared" si="428"/>
        <v>1</v>
      </c>
      <c r="P2069">
        <f t="shared" si="429"/>
        <v>2</v>
      </c>
      <c r="Q2069" t="str">
        <f t="shared" ca="1" si="430"/>
        <v>006,029</v>
      </c>
      <c r="W2069">
        <v>99999</v>
      </c>
      <c r="Z2069" t="str">
        <f t="shared" si="425"/>
        <v/>
      </c>
    </row>
    <row r="2070" spans="1:26" x14ac:dyDescent="0.2">
      <c r="A2070" s="1"/>
      <c r="B2070" s="7" t="s">
        <v>32</v>
      </c>
      <c r="C2070" s="1" t="s">
        <v>17</v>
      </c>
      <c r="D2070" s="1" t="s">
        <v>18</v>
      </c>
      <c r="E2070" s="1"/>
      <c r="F2070" s="1"/>
      <c r="G2070" s="1" t="s">
        <v>283</v>
      </c>
      <c r="H2070">
        <f t="shared" si="431"/>
        <v>16</v>
      </c>
      <c r="I2070">
        <f>IF(ISBLANK(A2070),I2069/1,LOOKUP(Sheet1!G2070,FIPS!A$3:A$55,FIPS!C$3:C$55))</f>
        <v>19</v>
      </c>
      <c r="J2070" t="b">
        <f t="shared" si="432"/>
        <v>1</v>
      </c>
      <c r="K2070" t="str">
        <f t="shared" si="426"/>
        <v>Boone</v>
      </c>
      <c r="L2070" t="b">
        <f t="shared" si="433"/>
        <v>0</v>
      </c>
      <c r="M2070" t="str">
        <f t="shared" si="424"/>
        <v/>
      </c>
      <c r="N2070">
        <f t="shared" si="427"/>
        <v>8</v>
      </c>
      <c r="O2070" t="b">
        <f t="shared" si="428"/>
        <v>0</v>
      </c>
      <c r="P2070" t="str">
        <f t="shared" si="429"/>
        <v/>
      </c>
      <c r="Q2070" t="str">
        <f t="shared" ca="1" si="430"/>
        <v/>
      </c>
      <c r="T2070">
        <v>15</v>
      </c>
      <c r="U2070">
        <v>5</v>
      </c>
      <c r="V2070">
        <v>0</v>
      </c>
      <c r="Z2070" t="str">
        <f t="shared" si="425"/>
        <v/>
      </c>
    </row>
    <row r="2071" spans="1:26" x14ac:dyDescent="0.2">
      <c r="A2071" s="1"/>
      <c r="B2071" s="1"/>
      <c r="C2071" s="1"/>
      <c r="D2071" s="1"/>
      <c r="E2071" s="1" t="s">
        <v>22</v>
      </c>
      <c r="F2071" s="1" t="s">
        <v>6</v>
      </c>
      <c r="G2071" s="1" t="s">
        <v>283</v>
      </c>
      <c r="H2071">
        <f t="shared" si="431"/>
        <v>16</v>
      </c>
      <c r="I2071">
        <f>IF(ISBLANK(A2071),I2070/1,LOOKUP(Sheet1!G2071,FIPS!A$3:A$55,FIPS!C$3:C$55))</f>
        <v>19</v>
      </c>
      <c r="J2071" t="b">
        <f t="shared" si="432"/>
        <v>0</v>
      </c>
      <c r="K2071" t="str">
        <f t="shared" si="426"/>
        <v/>
      </c>
      <c r="L2071" t="b">
        <f t="shared" si="433"/>
        <v>1</v>
      </c>
      <c r="M2071" t="str">
        <f t="shared" si="424"/>
        <v>Boone</v>
      </c>
      <c r="N2071">
        <f t="shared" si="427"/>
        <v>8</v>
      </c>
      <c r="O2071" t="b">
        <f t="shared" si="428"/>
        <v>0</v>
      </c>
      <c r="P2071" t="str">
        <f t="shared" si="429"/>
        <v/>
      </c>
      <c r="Q2071" t="str">
        <f t="shared" ca="1" si="430"/>
        <v/>
      </c>
      <c r="W2071">
        <v>7480</v>
      </c>
      <c r="Z2071" t="str">
        <f t="shared" si="425"/>
        <v/>
      </c>
    </row>
    <row r="2072" spans="1:26" x14ac:dyDescent="0.2">
      <c r="A2072" s="1"/>
      <c r="B2072" s="1"/>
      <c r="C2072" s="1"/>
      <c r="D2072" s="1"/>
      <c r="E2072" s="1" t="s">
        <v>8</v>
      </c>
      <c r="F2072" s="1" t="s">
        <v>9</v>
      </c>
      <c r="G2072" s="1" t="s">
        <v>1784</v>
      </c>
      <c r="H2072">
        <f t="shared" si="431"/>
        <v>16</v>
      </c>
      <c r="I2072">
        <f>IF(ISBLANK(A2072),I2071/1,LOOKUP(Sheet1!G2072,FIPS!A$3:A$55,FIPS!C$3:C$55))</f>
        <v>19</v>
      </c>
      <c r="J2072" t="b">
        <f t="shared" si="432"/>
        <v>0</v>
      </c>
      <c r="K2072" t="str">
        <f t="shared" si="426"/>
        <v/>
      </c>
      <c r="L2072" t="b">
        <f t="shared" si="433"/>
        <v>0</v>
      </c>
      <c r="M2072" t="str">
        <f t="shared" si="424"/>
        <v/>
      </c>
      <c r="N2072">
        <f t="shared" si="427"/>
        <v>8</v>
      </c>
      <c r="O2072" t="b">
        <f t="shared" si="428"/>
        <v>1</v>
      </c>
      <c r="P2072">
        <f t="shared" si="429"/>
        <v>1</v>
      </c>
      <c r="Q2072" t="str">
        <f t="shared" ca="1" si="430"/>
        <v>004</v>
      </c>
      <c r="W2072">
        <v>99999</v>
      </c>
      <c r="Z2072" t="str">
        <f t="shared" si="425"/>
        <v/>
      </c>
    </row>
    <row r="2073" spans="1:26" x14ac:dyDescent="0.2">
      <c r="A2073" s="1"/>
      <c r="B2073" s="1" t="s">
        <v>39</v>
      </c>
      <c r="C2073" s="1" t="s">
        <v>17</v>
      </c>
      <c r="D2073" s="1" t="s">
        <v>18</v>
      </c>
      <c r="E2073" s="1" t="s">
        <v>8</v>
      </c>
      <c r="F2073" s="1" t="s">
        <v>9</v>
      </c>
      <c r="G2073" s="1" t="s">
        <v>1785</v>
      </c>
      <c r="H2073">
        <f t="shared" si="431"/>
        <v>16</v>
      </c>
      <c r="I2073">
        <f>IF(ISBLANK(A2073),I2072/1,LOOKUP(Sheet1!G2073,FIPS!A$3:A$55,FIPS!C$3:C$55))</f>
        <v>19</v>
      </c>
      <c r="J2073" t="b">
        <f t="shared" si="432"/>
        <v>1</v>
      </c>
      <c r="K2073" t="str">
        <f t="shared" si="426"/>
        <v>Bremer</v>
      </c>
      <c r="L2073" t="b">
        <f t="shared" si="433"/>
        <v>0</v>
      </c>
      <c r="M2073" t="str">
        <f t="shared" si="424"/>
        <v/>
      </c>
      <c r="N2073">
        <f t="shared" si="427"/>
        <v>9</v>
      </c>
      <c r="O2073" t="b">
        <f t="shared" si="428"/>
        <v>0</v>
      </c>
      <c r="P2073" t="str">
        <f t="shared" si="429"/>
        <v/>
      </c>
      <c r="Q2073" t="str">
        <f t="shared" ca="1" si="430"/>
        <v/>
      </c>
      <c r="T2073">
        <v>17</v>
      </c>
      <c r="U2073">
        <v>6</v>
      </c>
      <c r="V2073">
        <v>0</v>
      </c>
      <c r="Z2073" t="str">
        <f t="shared" si="425"/>
        <v/>
      </c>
    </row>
    <row r="2074" spans="1:26" x14ac:dyDescent="0.2">
      <c r="A2074" s="1"/>
      <c r="B2074" s="1" t="s">
        <v>14</v>
      </c>
      <c r="C2074" s="1" t="s">
        <v>17</v>
      </c>
      <c r="D2074" s="1" t="s">
        <v>18</v>
      </c>
      <c r="E2074" s="1" t="s">
        <v>8</v>
      </c>
      <c r="F2074" s="1" t="s">
        <v>9</v>
      </c>
      <c r="G2074" s="1" t="s">
        <v>1786</v>
      </c>
      <c r="H2074">
        <f t="shared" si="431"/>
        <v>16</v>
      </c>
      <c r="I2074">
        <f>IF(ISBLANK(A2074),I2073/1,LOOKUP(Sheet1!G2074,FIPS!A$3:A$55,FIPS!C$3:C$55))</f>
        <v>19</v>
      </c>
      <c r="J2074" t="b">
        <f t="shared" si="432"/>
        <v>1</v>
      </c>
      <c r="K2074" t="str">
        <f t="shared" si="426"/>
        <v>Buchanan</v>
      </c>
      <c r="L2074" t="b">
        <f t="shared" si="433"/>
        <v>0</v>
      </c>
      <c r="M2074" t="str">
        <f t="shared" si="424"/>
        <v/>
      </c>
      <c r="N2074">
        <f t="shared" si="427"/>
        <v>10</v>
      </c>
      <c r="O2074" t="b">
        <f t="shared" si="428"/>
        <v>0</v>
      </c>
      <c r="P2074" t="str">
        <f t="shared" si="429"/>
        <v/>
      </c>
      <c r="Q2074" t="str">
        <f t="shared" ca="1" si="430"/>
        <v/>
      </c>
      <c r="T2074">
        <v>19</v>
      </c>
      <c r="U2074">
        <v>6</v>
      </c>
      <c r="V2074">
        <v>0</v>
      </c>
      <c r="Z2074" t="str">
        <f t="shared" si="425"/>
        <v/>
      </c>
    </row>
    <row r="2075" spans="1:26" x14ac:dyDescent="0.2">
      <c r="A2075" s="1"/>
      <c r="B2075" s="1" t="s">
        <v>42</v>
      </c>
      <c r="C2075" s="1" t="s">
        <v>17</v>
      </c>
      <c r="D2075" s="1" t="s">
        <v>18</v>
      </c>
      <c r="E2075" s="1" t="s">
        <v>8</v>
      </c>
      <c r="F2075" s="1" t="s">
        <v>9</v>
      </c>
      <c r="G2075" s="1" t="s">
        <v>1787</v>
      </c>
      <c r="H2075">
        <f t="shared" si="431"/>
        <v>16</v>
      </c>
      <c r="I2075">
        <f>IF(ISBLANK(A2075),I2074/1,LOOKUP(Sheet1!G2075,FIPS!A$3:A$55,FIPS!C$3:C$55))</f>
        <v>19</v>
      </c>
      <c r="J2075" t="b">
        <f t="shared" si="432"/>
        <v>1</v>
      </c>
      <c r="K2075" t="str">
        <f t="shared" si="426"/>
        <v>Buena Vista</v>
      </c>
      <c r="L2075" t="b">
        <f t="shared" si="433"/>
        <v>0</v>
      </c>
      <c r="M2075" t="str">
        <f t="shared" si="424"/>
        <v/>
      </c>
      <c r="N2075">
        <f t="shared" si="427"/>
        <v>11</v>
      </c>
      <c r="O2075" t="b">
        <f t="shared" si="428"/>
        <v>0</v>
      </c>
      <c r="P2075" t="str">
        <f t="shared" si="429"/>
        <v/>
      </c>
      <c r="Q2075" t="str">
        <f t="shared" ca="1" si="430"/>
        <v/>
      </c>
      <c r="T2075">
        <v>21</v>
      </c>
      <c r="U2075">
        <v>6</v>
      </c>
      <c r="V2075">
        <v>0</v>
      </c>
      <c r="Z2075" t="str">
        <f t="shared" si="425"/>
        <v/>
      </c>
    </row>
    <row r="2076" spans="1:26" x14ac:dyDescent="0.2">
      <c r="A2076" s="1"/>
      <c r="B2076" s="1" t="s">
        <v>33</v>
      </c>
      <c r="C2076" s="1" t="s">
        <v>17</v>
      </c>
      <c r="D2076" s="1" t="s">
        <v>18</v>
      </c>
      <c r="E2076" s="1" t="s">
        <v>8</v>
      </c>
      <c r="F2076" s="1" t="s">
        <v>9</v>
      </c>
      <c r="G2076" s="1" t="s">
        <v>31</v>
      </c>
      <c r="H2076">
        <f t="shared" si="431"/>
        <v>16</v>
      </c>
      <c r="I2076">
        <f>IF(ISBLANK(A2076),I2075/1,LOOKUP(Sheet1!G2076,FIPS!A$3:A$55,FIPS!C$3:C$55))</f>
        <v>19</v>
      </c>
      <c r="J2076" t="b">
        <f t="shared" si="432"/>
        <v>1</v>
      </c>
      <c r="K2076" t="str">
        <f t="shared" si="426"/>
        <v>Butler</v>
      </c>
      <c r="L2076" t="b">
        <f t="shared" si="433"/>
        <v>0</v>
      </c>
      <c r="M2076" t="str">
        <f t="shared" si="424"/>
        <v/>
      </c>
      <c r="N2076">
        <f t="shared" si="427"/>
        <v>12</v>
      </c>
      <c r="O2076" t="b">
        <f t="shared" si="428"/>
        <v>0</v>
      </c>
      <c r="P2076" t="str">
        <f t="shared" si="429"/>
        <v/>
      </c>
      <c r="Q2076" t="str">
        <f t="shared" ca="1" si="430"/>
        <v/>
      </c>
      <c r="T2076">
        <v>23</v>
      </c>
      <c r="U2076">
        <v>6</v>
      </c>
      <c r="V2076">
        <v>0</v>
      </c>
      <c r="Z2076" t="str">
        <f t="shared" si="425"/>
        <v/>
      </c>
    </row>
    <row r="2077" spans="1:26" x14ac:dyDescent="0.2">
      <c r="A2077" s="1"/>
      <c r="B2077" s="1" t="s">
        <v>45</v>
      </c>
      <c r="C2077" s="1" t="s">
        <v>17</v>
      </c>
      <c r="D2077" s="1" t="s">
        <v>18</v>
      </c>
      <c r="E2077" s="1" t="s">
        <v>8</v>
      </c>
      <c r="F2077" s="1" t="s">
        <v>9</v>
      </c>
      <c r="G2077" s="1" t="s">
        <v>1246</v>
      </c>
      <c r="H2077">
        <f t="shared" si="431"/>
        <v>16</v>
      </c>
      <c r="I2077">
        <f>IF(ISBLANK(A2077),I2076/1,LOOKUP(Sheet1!G2077,FIPS!A$3:A$55,FIPS!C$3:C$55))</f>
        <v>19</v>
      </c>
      <c r="J2077" t="b">
        <f t="shared" si="432"/>
        <v>1</v>
      </c>
      <c r="K2077" t="str">
        <f t="shared" si="426"/>
        <v>Cal houn</v>
      </c>
      <c r="L2077" t="b">
        <f t="shared" si="433"/>
        <v>0</v>
      </c>
      <c r="M2077" t="str">
        <f t="shared" si="424"/>
        <v/>
      </c>
      <c r="N2077">
        <f t="shared" si="427"/>
        <v>13</v>
      </c>
      <c r="O2077" t="b">
        <f t="shared" si="428"/>
        <v>0</v>
      </c>
      <c r="P2077" t="str">
        <f t="shared" si="429"/>
        <v/>
      </c>
      <c r="Q2077" t="str">
        <f t="shared" ca="1" si="430"/>
        <v/>
      </c>
      <c r="T2077">
        <v>25</v>
      </c>
      <c r="U2077">
        <v>6</v>
      </c>
      <c r="V2077">
        <v>0</v>
      </c>
      <c r="Z2077" t="str">
        <f t="shared" si="425"/>
        <v/>
      </c>
    </row>
    <row r="2078" spans="1:26" x14ac:dyDescent="0.2">
      <c r="A2078" s="1"/>
      <c r="B2078" s="1" t="s">
        <v>20</v>
      </c>
      <c r="C2078" s="1" t="s">
        <v>17</v>
      </c>
      <c r="D2078" s="1" t="s">
        <v>18</v>
      </c>
      <c r="E2078" s="1" t="s">
        <v>8</v>
      </c>
      <c r="F2078" s="1" t="s">
        <v>9</v>
      </c>
      <c r="G2078" s="1" t="s">
        <v>1682</v>
      </c>
      <c r="H2078">
        <f t="shared" si="431"/>
        <v>16</v>
      </c>
      <c r="I2078">
        <f>IF(ISBLANK(A2078),I2077/1,LOOKUP(Sheet1!G2078,FIPS!A$3:A$55,FIPS!C$3:C$55))</f>
        <v>19</v>
      </c>
      <c r="J2078" t="b">
        <f t="shared" si="432"/>
        <v>1</v>
      </c>
      <c r="K2078" t="str">
        <f t="shared" si="426"/>
        <v>Carrel 1</v>
      </c>
      <c r="L2078" t="b">
        <f t="shared" si="433"/>
        <v>0</v>
      </c>
      <c r="M2078" t="str">
        <f t="shared" si="424"/>
        <v/>
      </c>
      <c r="N2078">
        <f t="shared" si="427"/>
        <v>14</v>
      </c>
      <c r="O2078" t="b">
        <f t="shared" si="428"/>
        <v>0</v>
      </c>
      <c r="P2078" t="str">
        <f t="shared" si="429"/>
        <v/>
      </c>
      <c r="Q2078" t="str">
        <f t="shared" ca="1" si="430"/>
        <v/>
      </c>
      <c r="T2078">
        <v>27</v>
      </c>
      <c r="U2078">
        <v>6</v>
      </c>
      <c r="V2078">
        <v>0</v>
      </c>
      <c r="Z2078" t="str">
        <f t="shared" si="425"/>
        <v/>
      </c>
    </row>
    <row r="2079" spans="1:26" x14ac:dyDescent="0.2">
      <c r="A2079" s="1"/>
      <c r="B2079" s="1" t="s">
        <v>107</v>
      </c>
      <c r="C2079" s="1" t="s">
        <v>17</v>
      </c>
      <c r="D2079" s="1" t="s">
        <v>18</v>
      </c>
      <c r="E2079" s="1" t="s">
        <v>8</v>
      </c>
      <c r="F2079" s="1" t="s">
        <v>9</v>
      </c>
      <c r="G2079" s="1" t="s">
        <v>1788</v>
      </c>
      <c r="H2079">
        <f t="shared" si="431"/>
        <v>16</v>
      </c>
      <c r="I2079">
        <f>IF(ISBLANK(A2079),I2078/1,LOOKUP(Sheet1!G2079,FIPS!A$3:A$55,FIPS!C$3:C$55))</f>
        <v>19</v>
      </c>
      <c r="J2079" t="b">
        <f t="shared" si="432"/>
        <v>1</v>
      </c>
      <c r="K2079" t="str">
        <f t="shared" si="426"/>
        <v>cass</v>
      </c>
      <c r="L2079" t="b">
        <f t="shared" si="433"/>
        <v>0</v>
      </c>
      <c r="M2079" t="str">
        <f t="shared" si="424"/>
        <v/>
      </c>
      <c r="N2079">
        <f t="shared" si="427"/>
        <v>15</v>
      </c>
      <c r="O2079" t="b">
        <f t="shared" si="428"/>
        <v>0</v>
      </c>
      <c r="P2079" t="str">
        <f t="shared" si="429"/>
        <v/>
      </c>
      <c r="Q2079" t="str">
        <f t="shared" ca="1" si="430"/>
        <v/>
      </c>
      <c r="T2079">
        <v>29</v>
      </c>
      <c r="U2079">
        <v>6</v>
      </c>
      <c r="V2079">
        <v>0</v>
      </c>
      <c r="Z2079" t="str">
        <f t="shared" si="425"/>
        <v/>
      </c>
    </row>
    <row r="2080" spans="1:26" x14ac:dyDescent="0.2">
      <c r="A2080" s="1"/>
      <c r="B2080" s="1" t="s">
        <v>49</v>
      </c>
      <c r="C2080" s="1" t="s">
        <v>17</v>
      </c>
      <c r="D2080" s="1" t="s">
        <v>18</v>
      </c>
      <c r="E2080" s="1" t="s">
        <v>8</v>
      </c>
      <c r="F2080" s="1" t="s">
        <v>9</v>
      </c>
      <c r="G2080" s="1" t="s">
        <v>1789</v>
      </c>
      <c r="H2080">
        <f t="shared" si="431"/>
        <v>16</v>
      </c>
      <c r="I2080">
        <f>IF(ISBLANK(A2080),I2079/1,LOOKUP(Sheet1!G2080,FIPS!A$3:A$55,FIPS!C$3:C$55))</f>
        <v>19</v>
      </c>
      <c r="J2080" t="b">
        <f t="shared" si="432"/>
        <v>1</v>
      </c>
      <c r="K2080" t="str">
        <f t="shared" si="426"/>
        <v>Cedar</v>
      </c>
      <c r="L2080" t="b">
        <f t="shared" si="433"/>
        <v>0</v>
      </c>
      <c r="M2080" t="str">
        <f t="shared" si="424"/>
        <v/>
      </c>
      <c r="N2080">
        <f t="shared" si="427"/>
        <v>16</v>
      </c>
      <c r="O2080" t="b">
        <f t="shared" si="428"/>
        <v>0</v>
      </c>
      <c r="P2080" t="str">
        <f t="shared" si="429"/>
        <v/>
      </c>
      <c r="Q2080" t="str">
        <f t="shared" ca="1" si="430"/>
        <v/>
      </c>
      <c r="T2080">
        <v>31</v>
      </c>
      <c r="U2080">
        <v>6</v>
      </c>
      <c r="V2080">
        <v>0</v>
      </c>
      <c r="Z2080" t="str">
        <f t="shared" si="425"/>
        <v/>
      </c>
    </row>
    <row r="2081" spans="1:26" x14ac:dyDescent="0.2">
      <c r="A2081" s="1"/>
      <c r="B2081" s="1" t="s">
        <v>52</v>
      </c>
      <c r="C2081" s="1" t="s">
        <v>17</v>
      </c>
      <c r="D2081" s="1" t="s">
        <v>18</v>
      </c>
      <c r="E2081" s="1"/>
      <c r="F2081" s="1"/>
      <c r="G2081" s="1" t="s">
        <v>1790</v>
      </c>
      <c r="H2081">
        <f t="shared" si="431"/>
        <v>16</v>
      </c>
      <c r="I2081">
        <f>IF(ISBLANK(A2081),I2080/1,LOOKUP(Sheet1!G2081,FIPS!A$3:A$55,FIPS!C$3:C$55))</f>
        <v>19</v>
      </c>
      <c r="J2081" t="b">
        <f t="shared" si="432"/>
        <v>1</v>
      </c>
      <c r="K2081" t="str">
        <f t="shared" si="426"/>
        <v>Cerro Gordo</v>
      </c>
      <c r="L2081" t="b">
        <f t="shared" si="433"/>
        <v>0</v>
      </c>
      <c r="M2081" t="str">
        <f t="shared" si="424"/>
        <v/>
      </c>
      <c r="N2081">
        <f t="shared" si="427"/>
        <v>17</v>
      </c>
      <c r="O2081" t="b">
        <f t="shared" si="428"/>
        <v>0</v>
      </c>
      <c r="P2081" t="str">
        <f t="shared" si="429"/>
        <v/>
      </c>
      <c r="Q2081" t="str">
        <f t="shared" ca="1" si="430"/>
        <v/>
      </c>
      <c r="T2081">
        <v>33</v>
      </c>
      <c r="U2081">
        <v>5</v>
      </c>
      <c r="V2081">
        <v>0</v>
      </c>
      <c r="Z2081" t="str">
        <f t="shared" si="425"/>
        <v/>
      </c>
    </row>
    <row r="2082" spans="1:26" x14ac:dyDescent="0.2">
      <c r="A2082" s="1"/>
      <c r="B2082" s="1"/>
      <c r="C2082" s="1"/>
      <c r="D2082" s="1"/>
      <c r="E2082" s="1" t="s">
        <v>63</v>
      </c>
      <c r="F2082" s="1" t="s">
        <v>35</v>
      </c>
      <c r="G2082" s="1" t="s">
        <v>1791</v>
      </c>
      <c r="H2082">
        <f t="shared" si="431"/>
        <v>16</v>
      </c>
      <c r="I2082">
        <f>IF(ISBLANK(A2082),I2081/1,LOOKUP(Sheet1!G2082,FIPS!A$3:A$55,FIPS!C$3:C$55))</f>
        <v>19</v>
      </c>
      <c r="J2082" t="b">
        <f t="shared" si="432"/>
        <v>0</v>
      </c>
      <c r="K2082" t="str">
        <f t="shared" si="426"/>
        <v/>
      </c>
      <c r="L2082" t="b">
        <f t="shared" si="433"/>
        <v>1</v>
      </c>
      <c r="M2082" t="str">
        <f t="shared" si="424"/>
        <v>Mason City</v>
      </c>
      <c r="N2082">
        <f t="shared" si="427"/>
        <v>17</v>
      </c>
      <c r="O2082" t="b">
        <f t="shared" si="428"/>
        <v>0</v>
      </c>
      <c r="P2082" t="str">
        <f t="shared" si="429"/>
        <v/>
      </c>
      <c r="Q2082" t="str">
        <f t="shared" ca="1" si="430"/>
        <v/>
      </c>
      <c r="W2082">
        <v>50160</v>
      </c>
      <c r="Z2082" t="str">
        <f t="shared" si="425"/>
        <v/>
      </c>
    </row>
    <row r="2083" spans="1:26" x14ac:dyDescent="0.2">
      <c r="A2083" s="1"/>
      <c r="B2083" s="1"/>
      <c r="C2083" s="1"/>
      <c r="D2083" s="1"/>
      <c r="E2083" s="1" t="s">
        <v>8</v>
      </c>
      <c r="F2083" s="1" t="s">
        <v>9</v>
      </c>
      <c r="G2083" s="1" t="s">
        <v>801</v>
      </c>
      <c r="H2083">
        <f t="shared" si="431"/>
        <v>16</v>
      </c>
      <c r="I2083">
        <f>IF(ISBLANK(A2083),I2082/1,LOOKUP(Sheet1!G2083,FIPS!A$3:A$55,FIPS!C$3:C$55))</f>
        <v>19</v>
      </c>
      <c r="J2083" t="b">
        <f t="shared" si="432"/>
        <v>0</v>
      </c>
      <c r="K2083" t="str">
        <f t="shared" si="426"/>
        <v/>
      </c>
      <c r="L2083" t="b">
        <f t="shared" si="433"/>
        <v>0</v>
      </c>
      <c r="M2083" t="str">
        <f t="shared" si="424"/>
        <v/>
      </c>
      <c r="N2083">
        <f t="shared" si="427"/>
        <v>17</v>
      </c>
      <c r="O2083" t="b">
        <f t="shared" si="428"/>
        <v>1</v>
      </c>
      <c r="P2083">
        <f t="shared" si="429"/>
        <v>1</v>
      </c>
      <c r="Q2083" t="str">
        <f t="shared" ca="1" si="430"/>
        <v>021</v>
      </c>
      <c r="W2083">
        <v>99999</v>
      </c>
      <c r="Z2083" t="str">
        <f t="shared" si="425"/>
        <v/>
      </c>
    </row>
    <row r="2084" spans="1:26" x14ac:dyDescent="0.2">
      <c r="A2084" s="1"/>
      <c r="B2084" s="1" t="s">
        <v>57</v>
      </c>
      <c r="C2084" s="1" t="s">
        <v>17</v>
      </c>
      <c r="D2084" s="1" t="s">
        <v>18</v>
      </c>
      <c r="E2084" s="1" t="s">
        <v>8</v>
      </c>
      <c r="F2084" s="1" t="s">
        <v>9</v>
      </c>
      <c r="G2084" s="1" t="s">
        <v>41</v>
      </c>
      <c r="H2084">
        <f t="shared" si="431"/>
        <v>16</v>
      </c>
      <c r="I2084">
        <f>IF(ISBLANK(A2084),I2083/1,LOOKUP(Sheet1!G2084,FIPS!A$3:A$55,FIPS!C$3:C$55))</f>
        <v>19</v>
      </c>
      <c r="J2084" t="b">
        <f t="shared" si="432"/>
        <v>1</v>
      </c>
      <c r="K2084" t="str">
        <f t="shared" si="426"/>
        <v>Cherokee</v>
      </c>
      <c r="L2084" t="b">
        <f t="shared" si="433"/>
        <v>0</v>
      </c>
      <c r="M2084" t="str">
        <f t="shared" si="424"/>
        <v/>
      </c>
      <c r="N2084">
        <f t="shared" si="427"/>
        <v>18</v>
      </c>
      <c r="O2084" t="b">
        <f t="shared" si="428"/>
        <v>0</v>
      </c>
      <c r="P2084" t="str">
        <f t="shared" si="429"/>
        <v/>
      </c>
      <c r="Q2084" t="str">
        <f t="shared" ca="1" si="430"/>
        <v/>
      </c>
      <c r="T2084">
        <v>35</v>
      </c>
      <c r="U2084">
        <v>6</v>
      </c>
      <c r="V2084">
        <v>0</v>
      </c>
      <c r="Z2084" t="str">
        <f t="shared" si="425"/>
        <v/>
      </c>
    </row>
    <row r="2085" spans="1:26" x14ac:dyDescent="0.2">
      <c r="A2085" s="1"/>
      <c r="B2085" s="1" t="s">
        <v>59</v>
      </c>
      <c r="C2085" s="1" t="s">
        <v>17</v>
      </c>
      <c r="D2085" s="1" t="s">
        <v>18</v>
      </c>
      <c r="E2085" s="1" t="s">
        <v>8</v>
      </c>
      <c r="F2085" s="1" t="s">
        <v>9</v>
      </c>
      <c r="G2085" s="1" t="s">
        <v>1792</v>
      </c>
      <c r="H2085">
        <f t="shared" si="431"/>
        <v>16</v>
      </c>
      <c r="I2085">
        <f>IF(ISBLANK(A2085),I2084/1,LOOKUP(Sheet1!G2085,FIPS!A$3:A$55,FIPS!C$3:C$55))</f>
        <v>19</v>
      </c>
      <c r="J2085" t="b">
        <f t="shared" si="432"/>
        <v>1</v>
      </c>
      <c r="K2085" t="str">
        <f t="shared" si="426"/>
        <v>Chickasaw</v>
      </c>
      <c r="L2085" t="b">
        <f t="shared" si="433"/>
        <v>0</v>
      </c>
      <c r="M2085" t="str">
        <f t="shared" si="424"/>
        <v/>
      </c>
      <c r="N2085">
        <f t="shared" si="427"/>
        <v>19</v>
      </c>
      <c r="O2085" t="b">
        <f t="shared" si="428"/>
        <v>0</v>
      </c>
      <c r="P2085" t="str">
        <f t="shared" si="429"/>
        <v/>
      </c>
      <c r="Q2085" t="str">
        <f t="shared" ca="1" si="430"/>
        <v/>
      </c>
      <c r="T2085">
        <v>37</v>
      </c>
      <c r="U2085">
        <v>6</v>
      </c>
      <c r="V2085">
        <v>0</v>
      </c>
      <c r="Z2085" t="str">
        <f t="shared" si="425"/>
        <v/>
      </c>
    </row>
    <row r="2086" spans="1:26" x14ac:dyDescent="0.2">
      <c r="A2086" s="1"/>
      <c r="B2086" s="1" t="s">
        <v>61</v>
      </c>
      <c r="C2086" s="1" t="s">
        <v>17</v>
      </c>
      <c r="D2086" s="1" t="s">
        <v>18</v>
      </c>
      <c r="E2086" s="1" t="s">
        <v>8</v>
      </c>
      <c r="F2086" s="1" t="s">
        <v>9</v>
      </c>
      <c r="G2086" s="1" t="s">
        <v>46</v>
      </c>
      <c r="H2086">
        <f t="shared" si="431"/>
        <v>16</v>
      </c>
      <c r="I2086">
        <f>IF(ISBLANK(A2086),I2085/1,LOOKUP(Sheet1!G2086,FIPS!A$3:A$55,FIPS!C$3:C$55))</f>
        <v>19</v>
      </c>
      <c r="J2086" t="b">
        <f t="shared" si="432"/>
        <v>1</v>
      </c>
      <c r="K2086" t="str">
        <f t="shared" si="426"/>
        <v>Clarke</v>
      </c>
      <c r="L2086" t="b">
        <f t="shared" si="433"/>
        <v>0</v>
      </c>
      <c r="M2086" t="str">
        <f t="shared" si="424"/>
        <v/>
      </c>
      <c r="N2086">
        <f t="shared" si="427"/>
        <v>20</v>
      </c>
      <c r="O2086" t="b">
        <f t="shared" si="428"/>
        <v>0</v>
      </c>
      <c r="P2086" t="str">
        <f t="shared" si="429"/>
        <v/>
      </c>
      <c r="Q2086" t="str">
        <f t="shared" ca="1" si="430"/>
        <v/>
      </c>
      <c r="T2086">
        <v>39</v>
      </c>
      <c r="U2086">
        <v>6</v>
      </c>
      <c r="V2086">
        <v>0</v>
      </c>
      <c r="Z2086" t="str">
        <f t="shared" si="425"/>
        <v/>
      </c>
    </row>
    <row r="2087" spans="1:26" x14ac:dyDescent="0.2">
      <c r="A2087" s="1"/>
      <c r="B2087" s="1" t="s">
        <v>63</v>
      </c>
      <c r="C2087" s="1" t="s">
        <v>17</v>
      </c>
      <c r="D2087" s="1" t="s">
        <v>18</v>
      </c>
      <c r="E2087" s="1"/>
      <c r="F2087" s="1"/>
      <c r="G2087" s="1" t="s">
        <v>47</v>
      </c>
      <c r="H2087">
        <f t="shared" si="431"/>
        <v>16</v>
      </c>
      <c r="I2087">
        <f>IF(ISBLANK(A2087),I2086/1,LOOKUP(Sheet1!G2087,FIPS!A$3:A$55,FIPS!C$3:C$55))</f>
        <v>19</v>
      </c>
      <c r="J2087" t="b">
        <f t="shared" si="432"/>
        <v>1</v>
      </c>
      <c r="K2087" t="str">
        <f t="shared" si="426"/>
        <v>Clay</v>
      </c>
      <c r="L2087" t="b">
        <f t="shared" si="433"/>
        <v>0</v>
      </c>
      <c r="M2087" t="str">
        <f t="shared" si="424"/>
        <v/>
      </c>
      <c r="N2087">
        <f t="shared" si="427"/>
        <v>21</v>
      </c>
      <c r="O2087" t="b">
        <f t="shared" si="428"/>
        <v>0</v>
      </c>
      <c r="P2087" t="str">
        <f t="shared" si="429"/>
        <v/>
      </c>
      <c r="Q2087" t="str">
        <f t="shared" ca="1" si="430"/>
        <v/>
      </c>
      <c r="T2087">
        <v>41</v>
      </c>
      <c r="U2087">
        <v>6</v>
      </c>
      <c r="V2087">
        <v>0</v>
      </c>
      <c r="Z2087" t="str">
        <f t="shared" si="425"/>
        <v/>
      </c>
    </row>
    <row r="2088" spans="1:26" x14ac:dyDescent="0.2">
      <c r="A2088" s="1"/>
      <c r="B2088" s="1"/>
      <c r="C2088" s="1"/>
      <c r="D2088" s="1"/>
      <c r="E2088" s="1" t="s">
        <v>82</v>
      </c>
      <c r="F2088" s="1" t="s">
        <v>6</v>
      </c>
      <c r="G2088" s="1" t="s">
        <v>1759</v>
      </c>
      <c r="H2088">
        <f t="shared" si="431"/>
        <v>16</v>
      </c>
      <c r="I2088">
        <f>IF(ISBLANK(A2088),I2087/1,LOOKUP(Sheet1!G2088,FIPS!A$3:A$55,FIPS!C$3:C$55))</f>
        <v>19</v>
      </c>
      <c r="J2088" t="b">
        <f t="shared" si="432"/>
        <v>0</v>
      </c>
      <c r="K2088" t="str">
        <f t="shared" si="426"/>
        <v/>
      </c>
      <c r="L2088" t="b">
        <f t="shared" si="433"/>
        <v>1</v>
      </c>
      <c r="M2088" t="str">
        <f t="shared" si="424"/>
        <v>Spencer</v>
      </c>
      <c r="N2088">
        <f t="shared" si="427"/>
        <v>21</v>
      </c>
      <c r="O2088" t="b">
        <f t="shared" si="428"/>
        <v>0</v>
      </c>
      <c r="P2088" t="str">
        <f t="shared" si="429"/>
        <v/>
      </c>
      <c r="Q2088" t="str">
        <f t="shared" ca="1" si="430"/>
        <v/>
      </c>
      <c r="W2088">
        <v>74200</v>
      </c>
      <c r="Z2088" t="str">
        <f t="shared" si="425"/>
        <v/>
      </c>
    </row>
    <row r="2089" spans="1:26" x14ac:dyDescent="0.2">
      <c r="A2089" s="1"/>
      <c r="B2089" s="1"/>
      <c r="C2089" s="1"/>
      <c r="D2089" s="1"/>
      <c r="E2089" s="1" t="s">
        <v>8</v>
      </c>
      <c r="F2089" s="1" t="s">
        <v>9</v>
      </c>
      <c r="G2089" s="1" t="s">
        <v>801</v>
      </c>
      <c r="H2089">
        <f t="shared" si="431"/>
        <v>16</v>
      </c>
      <c r="I2089">
        <f>IF(ISBLANK(A2089),I2088/1,LOOKUP(Sheet1!G2089,FIPS!A$3:A$55,FIPS!C$3:C$55))</f>
        <v>19</v>
      </c>
      <c r="J2089" t="b">
        <f t="shared" si="432"/>
        <v>0</v>
      </c>
      <c r="K2089" t="str">
        <f t="shared" si="426"/>
        <v/>
      </c>
      <c r="L2089" t="b">
        <f t="shared" si="433"/>
        <v>0</v>
      </c>
      <c r="M2089" t="str">
        <f t="shared" si="424"/>
        <v/>
      </c>
      <c r="N2089">
        <f t="shared" si="427"/>
        <v>21</v>
      </c>
      <c r="O2089" t="b">
        <f t="shared" si="428"/>
        <v>1</v>
      </c>
      <c r="P2089">
        <f t="shared" si="429"/>
        <v>1</v>
      </c>
      <c r="Q2089" t="str">
        <f t="shared" ca="1" si="430"/>
        <v>027</v>
      </c>
      <c r="W2089">
        <v>99999</v>
      </c>
      <c r="Z2089" t="str">
        <f t="shared" si="425"/>
        <v/>
      </c>
    </row>
    <row r="2090" spans="1:26" x14ac:dyDescent="0.2">
      <c r="A2090" s="1"/>
      <c r="B2090" s="1" t="s">
        <v>65</v>
      </c>
      <c r="C2090" s="1" t="s">
        <v>17</v>
      </c>
      <c r="D2090" s="1" t="s">
        <v>18</v>
      </c>
      <c r="E2090" s="1" t="s">
        <v>8</v>
      </c>
      <c r="F2090" s="1" t="s">
        <v>9</v>
      </c>
      <c r="G2090" s="1" t="s">
        <v>1255</v>
      </c>
      <c r="H2090">
        <f t="shared" si="431"/>
        <v>16</v>
      </c>
      <c r="I2090">
        <f>IF(ISBLANK(A2090),I2089/1,LOOKUP(Sheet1!G2090,FIPS!A$3:A$55,FIPS!C$3:C$55))</f>
        <v>19</v>
      </c>
      <c r="J2090" t="b">
        <f t="shared" si="432"/>
        <v>1</v>
      </c>
      <c r="K2090" t="str">
        <f t="shared" si="426"/>
        <v>Clayton</v>
      </c>
      <c r="L2090" t="b">
        <f t="shared" si="433"/>
        <v>0</v>
      </c>
      <c r="M2090" t="str">
        <f t="shared" si="424"/>
        <v/>
      </c>
      <c r="N2090">
        <f t="shared" si="427"/>
        <v>22</v>
      </c>
      <c r="O2090" t="b">
        <f t="shared" si="428"/>
        <v>0</v>
      </c>
      <c r="P2090" t="str">
        <f t="shared" si="429"/>
        <v/>
      </c>
      <c r="Q2090" t="str">
        <f t="shared" ca="1" si="430"/>
        <v/>
      </c>
      <c r="T2090">
        <v>43</v>
      </c>
      <c r="U2090">
        <v>6</v>
      </c>
      <c r="V2090">
        <v>0</v>
      </c>
      <c r="Z2090" t="str">
        <f t="shared" si="425"/>
        <v/>
      </c>
    </row>
    <row r="2091" spans="1:26" x14ac:dyDescent="0.2">
      <c r="A2091" s="1"/>
      <c r="B2091" s="1" t="s">
        <v>67</v>
      </c>
      <c r="C2091" s="1" t="s">
        <v>17</v>
      </c>
      <c r="D2091" s="1" t="s">
        <v>18</v>
      </c>
      <c r="E2091" s="1"/>
      <c r="F2091" s="1"/>
      <c r="G2091" s="1" t="s">
        <v>1450</v>
      </c>
      <c r="H2091">
        <f t="shared" si="431"/>
        <v>16</v>
      </c>
      <c r="I2091">
        <f>IF(ISBLANK(A2091),I2090/1,LOOKUP(Sheet1!G2091,FIPS!A$3:A$55,FIPS!C$3:C$55))</f>
        <v>19</v>
      </c>
      <c r="J2091" t="b">
        <f t="shared" si="432"/>
        <v>1</v>
      </c>
      <c r="K2091" t="str">
        <f t="shared" si="426"/>
        <v>Cl inton</v>
      </c>
      <c r="L2091" t="b">
        <f t="shared" si="433"/>
        <v>0</v>
      </c>
      <c r="M2091" t="str">
        <f t="shared" si="424"/>
        <v/>
      </c>
      <c r="N2091">
        <f t="shared" si="427"/>
        <v>23</v>
      </c>
      <c r="O2091" t="b">
        <f t="shared" si="428"/>
        <v>0</v>
      </c>
      <c r="P2091" t="str">
        <f t="shared" si="429"/>
        <v/>
      </c>
      <c r="Q2091" t="str">
        <f t="shared" ca="1" si="430"/>
        <v/>
      </c>
      <c r="T2091">
        <v>45</v>
      </c>
      <c r="U2091">
        <v>4</v>
      </c>
      <c r="V2091">
        <v>0</v>
      </c>
      <c r="Z2091" t="str">
        <f t="shared" si="425"/>
        <v/>
      </c>
    </row>
    <row r="2092" spans="1:26" x14ac:dyDescent="0.2">
      <c r="A2092" s="1"/>
      <c r="B2092" s="1"/>
      <c r="C2092" s="1"/>
      <c r="D2092" s="1"/>
      <c r="E2092" s="1" t="s">
        <v>32</v>
      </c>
      <c r="F2092" s="1" t="s">
        <v>35</v>
      </c>
      <c r="G2092" s="1" t="s">
        <v>2621</v>
      </c>
      <c r="H2092">
        <f t="shared" si="431"/>
        <v>16</v>
      </c>
      <c r="I2092">
        <f>IF(ISBLANK(A2092),I2091/1,LOOKUP(Sheet1!G2092,FIPS!A$3:A$55,FIPS!C$3:C$55))</f>
        <v>19</v>
      </c>
      <c r="J2092" t="b">
        <f t="shared" si="432"/>
        <v>0</v>
      </c>
      <c r="K2092" t="str">
        <f t="shared" si="426"/>
        <v/>
      </c>
      <c r="L2092" t="b">
        <f t="shared" si="433"/>
        <v>1</v>
      </c>
      <c r="M2092" t="str">
        <f t="shared" si="424"/>
        <v>Clinton</v>
      </c>
      <c r="N2092">
        <f t="shared" si="427"/>
        <v>23</v>
      </c>
      <c r="O2092" t="b">
        <f t="shared" si="428"/>
        <v>0</v>
      </c>
      <c r="P2092" t="str">
        <f t="shared" si="429"/>
        <v/>
      </c>
      <c r="Q2092" t="str">
        <f t="shared" ca="1" si="430"/>
        <v/>
      </c>
      <c r="W2092">
        <v>14430</v>
      </c>
      <c r="Z2092" t="str">
        <f t="shared" si="425"/>
        <v/>
      </c>
    </row>
    <row r="2093" spans="1:26" x14ac:dyDescent="0.2">
      <c r="A2093" s="1"/>
      <c r="B2093" s="1"/>
      <c r="C2093" s="1"/>
      <c r="D2093" s="1"/>
      <c r="E2093" s="1" t="s">
        <v>8</v>
      </c>
      <c r="F2093" s="1" t="s">
        <v>9</v>
      </c>
      <c r="G2093" s="1" t="s">
        <v>801</v>
      </c>
      <c r="H2093">
        <f t="shared" si="431"/>
        <v>16</v>
      </c>
      <c r="I2093">
        <f>IF(ISBLANK(A2093),I2092/1,LOOKUP(Sheet1!G2093,FIPS!A$3:A$55,FIPS!C$3:C$55))</f>
        <v>19</v>
      </c>
      <c r="J2093" t="b">
        <f t="shared" si="432"/>
        <v>0</v>
      </c>
      <c r="K2093" t="str">
        <f t="shared" si="426"/>
        <v/>
      </c>
      <c r="L2093" t="b">
        <f t="shared" si="433"/>
        <v>0</v>
      </c>
      <c r="M2093" t="str">
        <f t="shared" si="424"/>
        <v/>
      </c>
      <c r="N2093">
        <f t="shared" si="427"/>
        <v>23</v>
      </c>
      <c r="O2093" t="b">
        <f t="shared" si="428"/>
        <v>1</v>
      </c>
      <c r="P2093">
        <f t="shared" si="429"/>
        <v>1</v>
      </c>
      <c r="Q2093" t="str">
        <f t="shared" ca="1" si="430"/>
        <v>008</v>
      </c>
      <c r="W2093">
        <v>99999</v>
      </c>
      <c r="Z2093" t="str">
        <f t="shared" si="425"/>
        <v/>
      </c>
    </row>
    <row r="2094" spans="1:26" x14ac:dyDescent="0.2">
      <c r="A2094" s="1"/>
      <c r="B2094" s="1" t="s">
        <v>37</v>
      </c>
      <c r="C2094" s="1" t="s">
        <v>17</v>
      </c>
      <c r="D2094" s="1" t="s">
        <v>18</v>
      </c>
      <c r="E2094" s="1" t="s">
        <v>8</v>
      </c>
      <c r="F2094" s="1" t="s">
        <v>9</v>
      </c>
      <c r="G2094" s="1" t="s">
        <v>299</v>
      </c>
      <c r="H2094">
        <f t="shared" si="431"/>
        <v>16</v>
      </c>
      <c r="I2094">
        <f>IF(ISBLANK(A2094),I2093/1,LOOKUP(Sheet1!G2094,FIPS!A$3:A$55,FIPS!C$3:C$55))</f>
        <v>19</v>
      </c>
      <c r="J2094" t="b">
        <f t="shared" si="432"/>
        <v>1</v>
      </c>
      <c r="K2094" t="str">
        <f t="shared" si="426"/>
        <v>Crawford</v>
      </c>
      <c r="L2094" t="b">
        <f t="shared" si="433"/>
        <v>0</v>
      </c>
      <c r="M2094" t="str">
        <f t="shared" si="424"/>
        <v/>
      </c>
      <c r="N2094">
        <f t="shared" si="427"/>
        <v>24</v>
      </c>
      <c r="O2094" t="b">
        <f t="shared" si="428"/>
        <v>0</v>
      </c>
      <c r="P2094" t="str">
        <f t="shared" si="429"/>
        <v/>
      </c>
      <c r="Q2094" t="str">
        <f t="shared" ca="1" si="430"/>
        <v/>
      </c>
      <c r="T2094">
        <v>47</v>
      </c>
      <c r="U2094">
        <v>6</v>
      </c>
      <c r="V2094">
        <v>0</v>
      </c>
      <c r="Z2094" t="str">
        <f t="shared" si="425"/>
        <v/>
      </c>
    </row>
    <row r="2095" spans="1:26" x14ac:dyDescent="0.2">
      <c r="A2095" s="1"/>
      <c r="B2095" s="1" t="s">
        <v>77</v>
      </c>
      <c r="C2095" s="1" t="s">
        <v>379</v>
      </c>
      <c r="D2095" s="1" t="s">
        <v>26</v>
      </c>
      <c r="E2095" s="1"/>
      <c r="F2095" s="1"/>
      <c r="G2095" s="1" t="s">
        <v>74</v>
      </c>
      <c r="H2095">
        <f t="shared" si="431"/>
        <v>16</v>
      </c>
      <c r="I2095">
        <f>IF(ISBLANK(A2095),I2094/1,LOOKUP(Sheet1!G2095,FIPS!A$3:A$55,FIPS!C$3:C$55))</f>
        <v>19</v>
      </c>
      <c r="J2095" t="b">
        <f t="shared" si="432"/>
        <v>1</v>
      </c>
      <c r="K2095" t="str">
        <f t="shared" si="426"/>
        <v>Dallas</v>
      </c>
      <c r="L2095" t="b">
        <f t="shared" si="433"/>
        <v>0</v>
      </c>
      <c r="M2095" t="str">
        <f t="shared" si="424"/>
        <v/>
      </c>
      <c r="N2095">
        <f t="shared" si="427"/>
        <v>25</v>
      </c>
      <c r="O2095" t="b">
        <f t="shared" si="428"/>
        <v>0</v>
      </c>
      <c r="P2095" t="str">
        <f t="shared" si="429"/>
        <v/>
      </c>
      <c r="Q2095" t="str">
        <f t="shared" ca="1" si="430"/>
        <v/>
      </c>
      <c r="T2095">
        <v>49</v>
      </c>
      <c r="U2095">
        <v>5</v>
      </c>
      <c r="V2095">
        <v>2120</v>
      </c>
      <c r="Z2095" t="str">
        <f t="shared" si="425"/>
        <v/>
      </c>
    </row>
    <row r="2096" spans="1:26" x14ac:dyDescent="0.2">
      <c r="A2096" s="1"/>
      <c r="B2096" s="1"/>
      <c r="C2096" s="1"/>
      <c r="D2096" s="1"/>
      <c r="E2096" s="1" t="s">
        <v>90</v>
      </c>
      <c r="F2096" s="1" t="s">
        <v>35</v>
      </c>
      <c r="G2096" s="1" t="s">
        <v>4743</v>
      </c>
      <c r="H2096">
        <f t="shared" si="431"/>
        <v>16</v>
      </c>
      <c r="I2096">
        <f>IF(ISBLANK(A2096),I2095/1,LOOKUP(Sheet1!G2096,FIPS!A$3:A$55,FIPS!C$3:C$55))</f>
        <v>19</v>
      </c>
      <c r="J2096" t="b">
        <f t="shared" si="432"/>
        <v>0</v>
      </c>
      <c r="K2096" t="str">
        <f t="shared" si="426"/>
        <v/>
      </c>
      <c r="L2096" t="b">
        <f t="shared" si="433"/>
        <v>1</v>
      </c>
      <c r="M2096" t="str">
        <f t="shared" si="424"/>
        <v>West Des Moines</v>
      </c>
      <c r="N2096">
        <f t="shared" si="427"/>
        <v>25</v>
      </c>
      <c r="O2096" t="b">
        <f t="shared" si="428"/>
        <v>0</v>
      </c>
      <c r="P2096" t="str">
        <f t="shared" si="429"/>
        <v/>
      </c>
      <c r="Q2096" t="str">
        <f t="shared" ca="1" si="430"/>
        <v/>
      </c>
      <c r="W2096">
        <v>83910</v>
      </c>
      <c r="Z2096" t="str">
        <f t="shared" si="425"/>
        <v/>
      </c>
    </row>
    <row r="2097" spans="1:26" x14ac:dyDescent="0.2">
      <c r="A2097" s="1"/>
      <c r="B2097" s="1"/>
      <c r="C2097" s="1"/>
      <c r="D2097" s="1"/>
      <c r="E2097" s="1" t="s">
        <v>8</v>
      </c>
      <c r="F2097" s="1" t="s">
        <v>9</v>
      </c>
      <c r="G2097" s="1" t="s">
        <v>801</v>
      </c>
      <c r="H2097">
        <f t="shared" si="431"/>
        <v>16</v>
      </c>
      <c r="I2097">
        <f>IF(ISBLANK(A2097),I2096/1,LOOKUP(Sheet1!G2097,FIPS!A$3:A$55,FIPS!C$3:C$55))</f>
        <v>19</v>
      </c>
      <c r="J2097" t="b">
        <f t="shared" si="432"/>
        <v>0</v>
      </c>
      <c r="K2097" t="str">
        <f t="shared" si="426"/>
        <v/>
      </c>
      <c r="L2097" t="b">
        <f t="shared" si="433"/>
        <v>0</v>
      </c>
      <c r="M2097" t="str">
        <f t="shared" si="424"/>
        <v/>
      </c>
      <c r="N2097">
        <f t="shared" si="427"/>
        <v>25</v>
      </c>
      <c r="O2097" t="b">
        <f t="shared" si="428"/>
        <v>1</v>
      </c>
      <c r="P2097">
        <f t="shared" si="429"/>
        <v>1</v>
      </c>
      <c r="Q2097" t="str">
        <f t="shared" ca="1" si="430"/>
        <v>030</v>
      </c>
      <c r="W2097">
        <v>99999</v>
      </c>
      <c r="Z2097" t="str">
        <f t="shared" si="425"/>
        <v/>
      </c>
    </row>
    <row r="2098" spans="1:26" x14ac:dyDescent="0.2">
      <c r="A2098" s="1"/>
      <c r="B2098" s="1" t="s">
        <v>80</v>
      </c>
      <c r="C2098" s="1" t="s">
        <v>17</v>
      </c>
      <c r="D2098" s="1" t="s">
        <v>18</v>
      </c>
      <c r="E2098" s="1" t="s">
        <v>8</v>
      </c>
      <c r="F2098" s="1" t="s">
        <v>9</v>
      </c>
      <c r="G2098" s="1" t="s">
        <v>934</v>
      </c>
      <c r="H2098">
        <f t="shared" si="431"/>
        <v>16</v>
      </c>
      <c r="I2098">
        <f>IF(ISBLANK(A2098),I2097/1,LOOKUP(Sheet1!G2098,FIPS!A$3:A$55,FIPS!C$3:C$55))</f>
        <v>19</v>
      </c>
      <c r="J2098" t="b">
        <f t="shared" si="432"/>
        <v>1</v>
      </c>
      <c r="K2098" t="str">
        <f t="shared" si="426"/>
        <v>Davis</v>
      </c>
      <c r="L2098" t="b">
        <f t="shared" si="433"/>
        <v>0</v>
      </c>
      <c r="M2098" t="str">
        <f t="shared" si="424"/>
        <v/>
      </c>
      <c r="N2098">
        <f t="shared" si="427"/>
        <v>26</v>
      </c>
      <c r="O2098" t="b">
        <f t="shared" si="428"/>
        <v>0</v>
      </c>
      <c r="P2098" t="str">
        <f t="shared" si="429"/>
        <v/>
      </c>
      <c r="Q2098" t="str">
        <f t="shared" ca="1" si="430"/>
        <v/>
      </c>
      <c r="T2098">
        <v>51</v>
      </c>
      <c r="U2098">
        <v>6</v>
      </c>
      <c r="V2098">
        <v>0</v>
      </c>
      <c r="Z2098" t="str">
        <f t="shared" si="425"/>
        <v/>
      </c>
    </row>
    <row r="2099" spans="1:26" x14ac:dyDescent="0.2">
      <c r="A2099" s="1"/>
      <c r="B2099" s="1" t="s">
        <v>82</v>
      </c>
      <c r="C2099" s="1" t="s">
        <v>17</v>
      </c>
      <c r="D2099" s="1" t="s">
        <v>18</v>
      </c>
      <c r="E2099" s="1" t="s">
        <v>8</v>
      </c>
      <c r="F2099" s="1" t="s">
        <v>9</v>
      </c>
      <c r="G2099" s="1" t="s">
        <v>1273</v>
      </c>
      <c r="H2099">
        <f t="shared" si="431"/>
        <v>16</v>
      </c>
      <c r="I2099">
        <f>IF(ISBLANK(A2099),I2098/1,LOOKUP(Sheet1!G2099,FIPS!A$3:A$55,FIPS!C$3:C$55))</f>
        <v>19</v>
      </c>
      <c r="J2099" t="b">
        <f t="shared" si="432"/>
        <v>1</v>
      </c>
      <c r="K2099" t="str">
        <f t="shared" si="426"/>
        <v>Decatur</v>
      </c>
      <c r="L2099" t="b">
        <f t="shared" si="433"/>
        <v>0</v>
      </c>
      <c r="M2099" t="str">
        <f t="shared" si="424"/>
        <v/>
      </c>
      <c r="N2099">
        <f t="shared" si="427"/>
        <v>27</v>
      </c>
      <c r="O2099" t="b">
        <f t="shared" si="428"/>
        <v>0</v>
      </c>
      <c r="P2099" t="str">
        <f t="shared" si="429"/>
        <v/>
      </c>
      <c r="Q2099" t="str">
        <f t="shared" ca="1" si="430"/>
        <v/>
      </c>
      <c r="T2099">
        <v>53</v>
      </c>
      <c r="U2099">
        <v>6</v>
      </c>
      <c r="V2099">
        <v>0</v>
      </c>
      <c r="Z2099" t="str">
        <f t="shared" si="425"/>
        <v/>
      </c>
    </row>
    <row r="2100" spans="1:26" x14ac:dyDescent="0.2">
      <c r="A2100" s="1"/>
      <c r="B2100" s="1" t="s">
        <v>84</v>
      </c>
      <c r="C2100" s="1" t="s">
        <v>17</v>
      </c>
      <c r="D2100" s="1" t="s">
        <v>18</v>
      </c>
      <c r="E2100" s="1" t="s">
        <v>8</v>
      </c>
      <c r="F2100" s="1" t="s">
        <v>9</v>
      </c>
      <c r="G2100" s="1" t="s">
        <v>1080</v>
      </c>
      <c r="H2100">
        <f t="shared" si="431"/>
        <v>16</v>
      </c>
      <c r="I2100">
        <f>IF(ISBLANK(A2100),I2099/1,LOOKUP(Sheet1!G2100,FIPS!A$3:A$55,FIPS!C$3:C$55))</f>
        <v>19</v>
      </c>
      <c r="J2100" t="b">
        <f t="shared" si="432"/>
        <v>1</v>
      </c>
      <c r="K2100" t="str">
        <f t="shared" si="426"/>
        <v>Delaware</v>
      </c>
      <c r="L2100" t="b">
        <f t="shared" si="433"/>
        <v>0</v>
      </c>
      <c r="M2100" t="str">
        <f t="shared" si="424"/>
        <v/>
      </c>
      <c r="N2100">
        <f t="shared" si="427"/>
        <v>28</v>
      </c>
      <c r="O2100" t="b">
        <f t="shared" si="428"/>
        <v>0</v>
      </c>
      <c r="P2100" t="str">
        <f t="shared" si="429"/>
        <v/>
      </c>
      <c r="Q2100" t="str">
        <f t="shared" ca="1" si="430"/>
        <v/>
      </c>
      <c r="T2100">
        <v>55</v>
      </c>
      <c r="U2100">
        <v>6</v>
      </c>
      <c r="V2100">
        <v>0</v>
      </c>
      <c r="Z2100" t="str">
        <f t="shared" si="425"/>
        <v/>
      </c>
    </row>
    <row r="2101" spans="1:26" x14ac:dyDescent="0.2">
      <c r="A2101" s="1"/>
      <c r="B2101" s="1" t="s">
        <v>88</v>
      </c>
      <c r="C2101" s="1" t="s">
        <v>17</v>
      </c>
      <c r="D2101" s="1" t="s">
        <v>18</v>
      </c>
      <c r="E2101" s="1"/>
      <c r="F2101" s="1"/>
      <c r="G2101" s="1" t="s">
        <v>1793</v>
      </c>
      <c r="H2101">
        <f t="shared" si="431"/>
        <v>16</v>
      </c>
      <c r="I2101">
        <f>IF(ISBLANK(A2101),I2100/1,LOOKUP(Sheet1!G2101,FIPS!A$3:A$55,FIPS!C$3:C$55))</f>
        <v>19</v>
      </c>
      <c r="J2101" t="b">
        <f t="shared" si="432"/>
        <v>1</v>
      </c>
      <c r="K2101" t="str">
        <f t="shared" si="426"/>
        <v>Des Moines</v>
      </c>
      <c r="L2101" t="b">
        <f t="shared" si="433"/>
        <v>0</v>
      </c>
      <c r="M2101" t="str">
        <f t="shared" si="424"/>
        <v/>
      </c>
      <c r="N2101">
        <f t="shared" si="427"/>
        <v>29</v>
      </c>
      <c r="O2101" t="b">
        <f t="shared" si="428"/>
        <v>0</v>
      </c>
      <c r="P2101" t="str">
        <f t="shared" si="429"/>
        <v/>
      </c>
      <c r="Q2101" t="str">
        <f t="shared" ca="1" si="430"/>
        <v/>
      </c>
      <c r="T2101">
        <v>57</v>
      </c>
      <c r="U2101">
        <v>5</v>
      </c>
      <c r="V2101">
        <v>0</v>
      </c>
      <c r="Z2101" t="str">
        <f t="shared" si="425"/>
        <v/>
      </c>
    </row>
    <row r="2102" spans="1:26" x14ac:dyDescent="0.2">
      <c r="A2102" s="1"/>
      <c r="B2102" s="1"/>
      <c r="C2102" s="1"/>
      <c r="D2102" s="1"/>
      <c r="E2102" s="1" t="s">
        <v>24</v>
      </c>
      <c r="F2102" s="1" t="s">
        <v>35</v>
      </c>
      <c r="G2102" s="1" t="s">
        <v>3167</v>
      </c>
      <c r="H2102">
        <f t="shared" si="431"/>
        <v>16</v>
      </c>
      <c r="I2102">
        <f>IF(ISBLANK(A2102),I2101/1,LOOKUP(Sheet1!G2102,FIPS!A$3:A$55,FIPS!C$3:C$55))</f>
        <v>19</v>
      </c>
      <c r="J2102" t="b">
        <f t="shared" si="432"/>
        <v>0</v>
      </c>
      <c r="K2102" t="str">
        <f t="shared" si="426"/>
        <v/>
      </c>
      <c r="L2102" t="b">
        <f t="shared" si="433"/>
        <v>1</v>
      </c>
      <c r="M2102" t="str">
        <f t="shared" si="424"/>
        <v>Burlington</v>
      </c>
      <c r="N2102">
        <f t="shared" si="427"/>
        <v>29</v>
      </c>
      <c r="O2102" t="b">
        <f t="shared" si="428"/>
        <v>0</v>
      </c>
      <c r="P2102" t="str">
        <f t="shared" si="429"/>
        <v/>
      </c>
      <c r="Q2102" t="str">
        <f t="shared" ca="1" si="430"/>
        <v/>
      </c>
      <c r="W2102">
        <v>9550</v>
      </c>
      <c r="Z2102" t="str">
        <f t="shared" si="425"/>
        <v/>
      </c>
    </row>
    <row r="2103" spans="1:26" x14ac:dyDescent="0.2">
      <c r="A2103" s="1"/>
      <c r="B2103" s="1"/>
      <c r="C2103" s="1"/>
      <c r="D2103" s="1"/>
      <c r="E2103" s="1" t="s">
        <v>8</v>
      </c>
      <c r="F2103" s="1" t="s">
        <v>9</v>
      </c>
      <c r="G2103" s="1" t="s">
        <v>801</v>
      </c>
      <c r="H2103">
        <f t="shared" si="431"/>
        <v>16</v>
      </c>
      <c r="I2103">
        <f>IF(ISBLANK(A2103),I2102/1,LOOKUP(Sheet1!G2103,FIPS!A$3:A$55,FIPS!C$3:C$55))</f>
        <v>19</v>
      </c>
      <c r="J2103" t="b">
        <f t="shared" si="432"/>
        <v>0</v>
      </c>
      <c r="K2103" t="str">
        <f t="shared" si="426"/>
        <v/>
      </c>
      <c r="L2103" t="b">
        <f t="shared" si="433"/>
        <v>0</v>
      </c>
      <c r="M2103" t="str">
        <f t="shared" si="424"/>
        <v/>
      </c>
      <c r="N2103">
        <f t="shared" si="427"/>
        <v>29</v>
      </c>
      <c r="O2103" t="b">
        <f t="shared" si="428"/>
        <v>1</v>
      </c>
      <c r="P2103">
        <f t="shared" si="429"/>
        <v>1</v>
      </c>
      <c r="Q2103" t="str">
        <f t="shared" ca="1" si="430"/>
        <v>005</v>
      </c>
      <c r="W2103">
        <v>99999</v>
      </c>
      <c r="Z2103" t="str">
        <f t="shared" si="425"/>
        <v/>
      </c>
    </row>
    <row r="2104" spans="1:26" x14ac:dyDescent="0.2">
      <c r="A2104" s="1"/>
      <c r="B2104" s="1" t="s">
        <v>90</v>
      </c>
      <c r="C2104" s="1" t="s">
        <v>17</v>
      </c>
      <c r="D2104" s="1" t="s">
        <v>18</v>
      </c>
      <c r="E2104" s="1" t="s">
        <v>8</v>
      </c>
      <c r="F2104" s="1" t="s">
        <v>9</v>
      </c>
      <c r="G2104" s="1" t="s">
        <v>1794</v>
      </c>
      <c r="H2104">
        <f t="shared" si="431"/>
        <v>16</v>
      </c>
      <c r="I2104">
        <f>IF(ISBLANK(A2104),I2103/1,LOOKUP(Sheet1!G2104,FIPS!A$3:A$55,FIPS!C$3:C$55))</f>
        <v>19</v>
      </c>
      <c r="J2104" t="b">
        <f t="shared" si="432"/>
        <v>1</v>
      </c>
      <c r="K2104" t="str">
        <f t="shared" si="426"/>
        <v>Dickinson</v>
      </c>
      <c r="L2104" t="b">
        <f t="shared" si="433"/>
        <v>0</v>
      </c>
      <c r="M2104" t="str">
        <f t="shared" si="424"/>
        <v/>
      </c>
      <c r="N2104">
        <f t="shared" si="427"/>
        <v>30</v>
      </c>
      <c r="O2104" t="b">
        <f t="shared" si="428"/>
        <v>0</v>
      </c>
      <c r="P2104" t="str">
        <f t="shared" si="429"/>
        <v/>
      </c>
      <c r="Q2104" t="str">
        <f t="shared" ca="1" si="430"/>
        <v/>
      </c>
      <c r="T2104">
        <v>59</v>
      </c>
      <c r="U2104">
        <v>6</v>
      </c>
      <c r="V2104">
        <v>0</v>
      </c>
      <c r="Z2104" t="str">
        <f t="shared" si="425"/>
        <v/>
      </c>
    </row>
    <row r="2105" spans="1:26" x14ac:dyDescent="0.2">
      <c r="A2105" s="1"/>
      <c r="B2105" s="1" t="s">
        <v>92</v>
      </c>
      <c r="C2105" s="1" t="s">
        <v>804</v>
      </c>
      <c r="D2105" s="1" t="s">
        <v>26</v>
      </c>
      <c r="E2105" s="1"/>
      <c r="F2105" s="1"/>
      <c r="G2105" s="1" t="s">
        <v>1795</v>
      </c>
      <c r="H2105">
        <f t="shared" si="431"/>
        <v>16</v>
      </c>
      <c r="I2105">
        <f>IF(ISBLANK(A2105),I2104/1,LOOKUP(Sheet1!G2105,FIPS!A$3:A$55,FIPS!C$3:C$55))</f>
        <v>19</v>
      </c>
      <c r="J2105" t="b">
        <f t="shared" si="432"/>
        <v>1</v>
      </c>
      <c r="K2105" t="str">
        <f t="shared" si="426"/>
        <v>Dubuque</v>
      </c>
      <c r="L2105" t="b">
        <f t="shared" si="433"/>
        <v>0</v>
      </c>
      <c r="M2105" t="str">
        <f t="shared" si="424"/>
        <v/>
      </c>
      <c r="N2105">
        <f t="shared" si="427"/>
        <v>31</v>
      </c>
      <c r="O2105" t="b">
        <f t="shared" si="428"/>
        <v>0</v>
      </c>
      <c r="P2105" t="str">
        <f t="shared" si="429"/>
        <v/>
      </c>
      <c r="Q2105" t="str">
        <f t="shared" ca="1" si="430"/>
        <v/>
      </c>
      <c r="T2105">
        <v>61</v>
      </c>
      <c r="U2105">
        <v>4</v>
      </c>
      <c r="V2105">
        <v>2200</v>
      </c>
      <c r="Z2105" t="str">
        <f t="shared" si="425"/>
        <v/>
      </c>
    </row>
    <row r="2106" spans="1:26" x14ac:dyDescent="0.2">
      <c r="A2106" s="1"/>
      <c r="B2106" s="1"/>
      <c r="C2106" s="1"/>
      <c r="D2106" s="1"/>
      <c r="E2106" s="1" t="s">
        <v>45</v>
      </c>
      <c r="F2106" s="1" t="s">
        <v>70</v>
      </c>
      <c r="G2106" s="1" t="s">
        <v>1795</v>
      </c>
      <c r="H2106">
        <f t="shared" si="431"/>
        <v>16</v>
      </c>
      <c r="I2106">
        <f>IF(ISBLANK(A2106),I2105/1,LOOKUP(Sheet1!G2106,FIPS!A$3:A$55,FIPS!C$3:C$55))</f>
        <v>19</v>
      </c>
      <c r="J2106" t="b">
        <f t="shared" si="432"/>
        <v>0</v>
      </c>
      <c r="K2106" t="str">
        <f t="shared" si="426"/>
        <v/>
      </c>
      <c r="L2106" t="b">
        <f t="shared" si="433"/>
        <v>1</v>
      </c>
      <c r="M2106" t="str">
        <f t="shared" si="424"/>
        <v>Dubuque</v>
      </c>
      <c r="N2106">
        <f t="shared" si="427"/>
        <v>31</v>
      </c>
      <c r="O2106" t="b">
        <f t="shared" si="428"/>
        <v>0</v>
      </c>
      <c r="P2106" t="str">
        <f t="shared" si="429"/>
        <v/>
      </c>
      <c r="Q2106" t="str">
        <f t="shared" ca="1" si="430"/>
        <v/>
      </c>
      <c r="W2106">
        <v>22395</v>
      </c>
      <c r="Z2106" t="str">
        <f t="shared" si="425"/>
        <v/>
      </c>
    </row>
    <row r="2107" spans="1:26" x14ac:dyDescent="0.2">
      <c r="A2107" s="1"/>
      <c r="B2107" s="1"/>
      <c r="C2107" s="1"/>
      <c r="D2107" s="1"/>
      <c r="E2107" s="1" t="s">
        <v>8</v>
      </c>
      <c r="F2107" s="1" t="s">
        <v>9</v>
      </c>
      <c r="G2107" s="1" t="s">
        <v>801</v>
      </c>
      <c r="H2107">
        <f t="shared" si="431"/>
        <v>16</v>
      </c>
      <c r="I2107">
        <f>IF(ISBLANK(A2107),I2106/1,LOOKUP(Sheet1!G2107,FIPS!A$3:A$55,FIPS!C$3:C$55))</f>
        <v>19</v>
      </c>
      <c r="J2107" t="b">
        <f t="shared" si="432"/>
        <v>0</v>
      </c>
      <c r="K2107" t="str">
        <f t="shared" si="426"/>
        <v/>
      </c>
      <c r="L2107" t="b">
        <f t="shared" si="433"/>
        <v>0</v>
      </c>
      <c r="M2107" t="str">
        <f t="shared" si="424"/>
        <v/>
      </c>
      <c r="N2107">
        <f t="shared" si="427"/>
        <v>31</v>
      </c>
      <c r="O2107" t="b">
        <f t="shared" si="428"/>
        <v>1</v>
      </c>
      <c r="P2107">
        <f t="shared" si="429"/>
        <v>1</v>
      </c>
      <c r="Q2107" t="str">
        <f t="shared" ca="1" si="430"/>
        <v>013</v>
      </c>
      <c r="W2107">
        <v>99999</v>
      </c>
      <c r="Z2107" t="str">
        <f t="shared" si="425"/>
        <v/>
      </c>
    </row>
    <row r="2108" spans="1:26" x14ac:dyDescent="0.2">
      <c r="A2108" s="1"/>
      <c r="B2108" s="1" t="s">
        <v>25</v>
      </c>
      <c r="C2108" s="1" t="s">
        <v>17</v>
      </c>
      <c r="D2108" s="1" t="s">
        <v>18</v>
      </c>
      <c r="E2108" s="1" t="s">
        <v>8</v>
      </c>
      <c r="F2108" s="1" t="s">
        <v>9</v>
      </c>
      <c r="G2108" s="1" t="s">
        <v>1796</v>
      </c>
      <c r="H2108">
        <f t="shared" si="431"/>
        <v>16</v>
      </c>
      <c r="I2108">
        <f>IF(ISBLANK(A2108),I2107/1,LOOKUP(Sheet1!G2108,FIPS!A$3:A$55,FIPS!C$3:C$55))</f>
        <v>19</v>
      </c>
      <c r="J2108" t="b">
        <f t="shared" si="432"/>
        <v>1</v>
      </c>
      <c r="K2108" t="str">
        <f t="shared" si="426"/>
        <v>Emmet</v>
      </c>
      <c r="L2108" t="b">
        <f t="shared" si="433"/>
        <v>0</v>
      </c>
      <c r="M2108" t="str">
        <f t="shared" ref="M2108:M2171" si="434">IF(L2108,IF(ISERR(FIND(",",G2108)),TRIM(G2108),TRIM(LEFT(G2108,FIND(",",G2108)-1))),"")</f>
        <v/>
      </c>
      <c r="N2108">
        <f t="shared" si="427"/>
        <v>32</v>
      </c>
      <c r="O2108" t="b">
        <f t="shared" si="428"/>
        <v>0</v>
      </c>
      <c r="P2108" t="str">
        <f t="shared" si="429"/>
        <v/>
      </c>
      <c r="Q2108" t="str">
        <f t="shared" ca="1" si="430"/>
        <v/>
      </c>
      <c r="T2108">
        <v>63</v>
      </c>
      <c r="U2108">
        <v>6</v>
      </c>
      <c r="V2108">
        <v>0</v>
      </c>
      <c r="Z2108" t="str">
        <f t="shared" si="425"/>
        <v/>
      </c>
    </row>
    <row r="2109" spans="1:26" x14ac:dyDescent="0.2">
      <c r="A2109" s="1"/>
      <c r="B2109" s="1" t="s">
        <v>72</v>
      </c>
      <c r="C2109" s="1" t="s">
        <v>17</v>
      </c>
      <c r="D2109" s="1" t="s">
        <v>18</v>
      </c>
      <c r="E2109" s="1" t="s">
        <v>8</v>
      </c>
      <c r="F2109" s="1" t="s">
        <v>9</v>
      </c>
      <c r="G2109" s="1" t="s">
        <v>89</v>
      </c>
      <c r="H2109">
        <f t="shared" si="431"/>
        <v>16</v>
      </c>
      <c r="I2109">
        <f>IF(ISBLANK(A2109),I2108/1,LOOKUP(Sheet1!G2109,FIPS!A$3:A$55,FIPS!C$3:C$55))</f>
        <v>19</v>
      </c>
      <c r="J2109" t="b">
        <f t="shared" si="432"/>
        <v>1</v>
      </c>
      <c r="K2109" t="str">
        <f t="shared" si="426"/>
        <v>Fayette</v>
      </c>
      <c r="L2109" t="b">
        <f t="shared" si="433"/>
        <v>0</v>
      </c>
      <c r="M2109" t="str">
        <f t="shared" si="434"/>
        <v/>
      </c>
      <c r="N2109">
        <f t="shared" si="427"/>
        <v>33</v>
      </c>
      <c r="O2109" t="b">
        <f t="shared" si="428"/>
        <v>0</v>
      </c>
      <c r="P2109" t="str">
        <f t="shared" si="429"/>
        <v/>
      </c>
      <c r="Q2109" t="str">
        <f t="shared" ca="1" si="430"/>
        <v/>
      </c>
      <c r="T2109">
        <v>65</v>
      </c>
      <c r="U2109">
        <v>6</v>
      </c>
      <c r="V2109">
        <v>0</v>
      </c>
      <c r="Z2109" t="str">
        <f t="shared" si="425"/>
        <v/>
      </c>
    </row>
    <row r="2110" spans="1:26" x14ac:dyDescent="0.2">
      <c r="A2110" s="1"/>
      <c r="B2110" s="1" t="s">
        <v>96</v>
      </c>
      <c r="C2110" s="1" t="s">
        <v>17</v>
      </c>
      <c r="D2110" s="1" t="s">
        <v>18</v>
      </c>
      <c r="E2110" s="1" t="s">
        <v>8</v>
      </c>
      <c r="F2110" s="1" t="s">
        <v>9</v>
      </c>
      <c r="G2110" s="1" t="s">
        <v>1285</v>
      </c>
      <c r="H2110">
        <f t="shared" si="431"/>
        <v>16</v>
      </c>
      <c r="I2110">
        <f>IF(ISBLANK(A2110),I2109/1,LOOKUP(Sheet1!G2110,FIPS!A$3:A$55,FIPS!C$3:C$55))</f>
        <v>19</v>
      </c>
      <c r="J2110" t="b">
        <f t="shared" si="432"/>
        <v>1</v>
      </c>
      <c r="K2110" t="str">
        <f t="shared" si="426"/>
        <v>Floyd</v>
      </c>
      <c r="L2110" t="b">
        <f t="shared" si="433"/>
        <v>0</v>
      </c>
      <c r="M2110" t="str">
        <f t="shared" si="434"/>
        <v/>
      </c>
      <c r="N2110">
        <f t="shared" si="427"/>
        <v>34</v>
      </c>
      <c r="O2110" t="b">
        <f t="shared" si="428"/>
        <v>0</v>
      </c>
      <c r="P2110" t="str">
        <f t="shared" si="429"/>
        <v/>
      </c>
      <c r="Q2110" t="str">
        <f t="shared" ca="1" si="430"/>
        <v/>
      </c>
      <c r="T2110">
        <v>67</v>
      </c>
      <c r="U2110">
        <v>6</v>
      </c>
      <c r="V2110">
        <v>0</v>
      </c>
      <c r="Z2110" t="str">
        <f t="shared" si="425"/>
        <v/>
      </c>
    </row>
    <row r="2111" spans="1:26" x14ac:dyDescent="0.2">
      <c r="A2111" s="1"/>
      <c r="B2111" s="1" t="s">
        <v>5</v>
      </c>
      <c r="C2111" s="1" t="s">
        <v>17</v>
      </c>
      <c r="D2111" s="1" t="s">
        <v>18</v>
      </c>
      <c r="E2111" s="1" t="s">
        <v>8</v>
      </c>
      <c r="F2111" s="1" t="s">
        <v>9</v>
      </c>
      <c r="G2111" s="1" t="s">
        <v>91</v>
      </c>
      <c r="H2111">
        <f t="shared" si="431"/>
        <v>16</v>
      </c>
      <c r="I2111">
        <f>IF(ISBLANK(A2111),I2110/1,LOOKUP(Sheet1!G2111,FIPS!A$3:A$55,FIPS!C$3:C$55))</f>
        <v>19</v>
      </c>
      <c r="J2111" t="b">
        <f t="shared" si="432"/>
        <v>1</v>
      </c>
      <c r="K2111" t="str">
        <f t="shared" si="426"/>
        <v>Franklin</v>
      </c>
      <c r="L2111" t="b">
        <f t="shared" si="433"/>
        <v>0</v>
      </c>
      <c r="M2111" t="str">
        <f t="shared" si="434"/>
        <v/>
      </c>
      <c r="N2111">
        <f t="shared" si="427"/>
        <v>35</v>
      </c>
      <c r="O2111" t="b">
        <f t="shared" si="428"/>
        <v>0</v>
      </c>
      <c r="P2111" t="str">
        <f t="shared" si="429"/>
        <v/>
      </c>
      <c r="Q2111" t="str">
        <f t="shared" ca="1" si="430"/>
        <v/>
      </c>
      <c r="T2111">
        <v>69</v>
      </c>
      <c r="U2111">
        <v>6</v>
      </c>
      <c r="V2111">
        <v>0</v>
      </c>
      <c r="Z2111" t="str">
        <f t="shared" si="425"/>
        <v/>
      </c>
    </row>
    <row r="2112" spans="1:26" x14ac:dyDescent="0.2">
      <c r="A2112" s="1"/>
      <c r="B2112" s="1" t="s">
        <v>99</v>
      </c>
      <c r="C2112" s="1" t="s">
        <v>17</v>
      </c>
      <c r="D2112" s="1" t="s">
        <v>18</v>
      </c>
      <c r="E2112" s="1" t="s">
        <v>8</v>
      </c>
      <c r="F2112" s="1" t="s">
        <v>9</v>
      </c>
      <c r="G2112" s="1" t="s">
        <v>389</v>
      </c>
      <c r="H2112">
        <f t="shared" si="431"/>
        <v>16</v>
      </c>
      <c r="I2112">
        <f>IF(ISBLANK(A2112),I2111/1,LOOKUP(Sheet1!G2112,FIPS!A$3:A$55,FIPS!C$3:C$55))</f>
        <v>19</v>
      </c>
      <c r="J2112" t="b">
        <f t="shared" si="432"/>
        <v>1</v>
      </c>
      <c r="K2112" t="str">
        <f t="shared" si="426"/>
        <v>Fremont</v>
      </c>
      <c r="L2112" t="b">
        <f t="shared" si="433"/>
        <v>0</v>
      </c>
      <c r="M2112" t="str">
        <f t="shared" si="434"/>
        <v/>
      </c>
      <c r="N2112">
        <f t="shared" si="427"/>
        <v>36</v>
      </c>
      <c r="O2112" t="b">
        <f t="shared" si="428"/>
        <v>0</v>
      </c>
      <c r="P2112" t="str">
        <f t="shared" si="429"/>
        <v/>
      </c>
      <c r="Q2112" t="str">
        <f t="shared" ca="1" si="430"/>
        <v/>
      </c>
      <c r="T2112">
        <v>71</v>
      </c>
      <c r="U2112">
        <v>6</v>
      </c>
      <c r="V2112">
        <v>0</v>
      </c>
      <c r="Z2112" t="str">
        <f t="shared" si="425"/>
        <v/>
      </c>
    </row>
    <row r="2113" spans="1:26" x14ac:dyDescent="0.2">
      <c r="A2113" s="1"/>
      <c r="B2113" s="1" t="s">
        <v>103</v>
      </c>
      <c r="C2113" s="1" t="s">
        <v>17</v>
      </c>
      <c r="D2113" s="1" t="s">
        <v>18</v>
      </c>
      <c r="E2113" s="1" t="s">
        <v>8</v>
      </c>
      <c r="F2113" s="1" t="s">
        <v>9</v>
      </c>
      <c r="G2113" s="1" t="s">
        <v>94</v>
      </c>
      <c r="H2113">
        <f t="shared" si="431"/>
        <v>16</v>
      </c>
      <c r="I2113">
        <f>IF(ISBLANK(A2113),I2112/1,LOOKUP(Sheet1!G2113,FIPS!A$3:A$55,FIPS!C$3:C$55))</f>
        <v>19</v>
      </c>
      <c r="J2113" t="b">
        <f t="shared" si="432"/>
        <v>1</v>
      </c>
      <c r="K2113" t="str">
        <f t="shared" si="426"/>
        <v>Greene</v>
      </c>
      <c r="L2113" t="b">
        <f t="shared" si="433"/>
        <v>0</v>
      </c>
      <c r="M2113" t="str">
        <f t="shared" si="434"/>
        <v/>
      </c>
      <c r="N2113">
        <f t="shared" si="427"/>
        <v>37</v>
      </c>
      <c r="O2113" t="b">
        <f t="shared" si="428"/>
        <v>0</v>
      </c>
      <c r="P2113" t="str">
        <f t="shared" si="429"/>
        <v/>
      </c>
      <c r="Q2113" t="str">
        <f t="shared" ca="1" si="430"/>
        <v/>
      </c>
      <c r="T2113">
        <v>73</v>
      </c>
      <c r="U2113">
        <v>6</v>
      </c>
      <c r="V2113">
        <v>0</v>
      </c>
      <c r="Z2113" t="str">
        <f t="shared" si="425"/>
        <v/>
      </c>
    </row>
    <row r="2114" spans="1:26" x14ac:dyDescent="0.2">
      <c r="A2114" s="1"/>
      <c r="B2114" s="1" t="s">
        <v>101</v>
      </c>
      <c r="C2114" s="1" t="s">
        <v>17</v>
      </c>
      <c r="D2114" s="1" t="s">
        <v>18</v>
      </c>
      <c r="E2114" s="1" t="s">
        <v>8</v>
      </c>
      <c r="F2114" s="1" t="s">
        <v>9</v>
      </c>
      <c r="G2114" s="1" t="s">
        <v>1565</v>
      </c>
      <c r="H2114">
        <f t="shared" si="431"/>
        <v>16</v>
      </c>
      <c r="I2114">
        <f>IF(ISBLANK(A2114),I2113/1,LOOKUP(Sheet1!G2114,FIPS!A$3:A$55,FIPS!C$3:C$55))</f>
        <v>19</v>
      </c>
      <c r="J2114" t="b">
        <f t="shared" si="432"/>
        <v>1</v>
      </c>
      <c r="K2114" t="str">
        <f t="shared" si="426"/>
        <v>Grundy</v>
      </c>
      <c r="L2114" t="b">
        <f t="shared" si="433"/>
        <v>0</v>
      </c>
      <c r="M2114" t="str">
        <f t="shared" si="434"/>
        <v/>
      </c>
      <c r="N2114">
        <f t="shared" si="427"/>
        <v>38</v>
      </c>
      <c r="O2114" t="b">
        <f t="shared" si="428"/>
        <v>0</v>
      </c>
      <c r="P2114" t="str">
        <f t="shared" si="429"/>
        <v/>
      </c>
      <c r="Q2114" t="str">
        <f t="shared" ca="1" si="430"/>
        <v/>
      </c>
      <c r="T2114">
        <v>75</v>
      </c>
      <c r="U2114">
        <v>6</v>
      </c>
      <c r="V2114">
        <v>0</v>
      </c>
      <c r="Z2114" t="str">
        <f t="shared" ref="Z2114:Z2177" si="435">IF(J2114,IF(T2114&gt;0,"",FALSE),IF(T2114&gt;0,TRUE,""))</f>
        <v/>
      </c>
    </row>
    <row r="2115" spans="1:26" x14ac:dyDescent="0.2">
      <c r="A2115" s="1"/>
      <c r="B2115" s="1" t="s">
        <v>75</v>
      </c>
      <c r="C2115" s="1" t="s">
        <v>17</v>
      </c>
      <c r="D2115" s="1" t="s">
        <v>18</v>
      </c>
      <c r="E2115" s="1" t="s">
        <v>8</v>
      </c>
      <c r="F2115" s="1" t="s">
        <v>9</v>
      </c>
      <c r="G2115" s="1" t="s">
        <v>1797</v>
      </c>
      <c r="H2115">
        <f t="shared" si="431"/>
        <v>16</v>
      </c>
      <c r="I2115">
        <f>IF(ISBLANK(A2115),I2114/1,LOOKUP(Sheet1!G2115,FIPS!A$3:A$55,FIPS!C$3:C$55))</f>
        <v>19</v>
      </c>
      <c r="J2115" t="b">
        <f t="shared" si="432"/>
        <v>1</v>
      </c>
      <c r="K2115" t="str">
        <f t="shared" ref="K2115:K2178" si="436">IF(J2115,TRIM(G2115),"")</f>
        <v>Guthrie</v>
      </c>
      <c r="L2115" t="b">
        <f t="shared" si="433"/>
        <v>0</v>
      </c>
      <c r="M2115" t="str">
        <f t="shared" si="434"/>
        <v/>
      </c>
      <c r="N2115">
        <f t="shared" si="427"/>
        <v>39</v>
      </c>
      <c r="O2115" t="b">
        <f t="shared" si="428"/>
        <v>0</v>
      </c>
      <c r="P2115" t="str">
        <f t="shared" si="429"/>
        <v/>
      </c>
      <c r="Q2115" t="str">
        <f t="shared" ca="1" si="430"/>
        <v/>
      </c>
      <c r="T2115">
        <v>77</v>
      </c>
      <c r="U2115">
        <v>6</v>
      </c>
      <c r="V2115">
        <v>0</v>
      </c>
      <c r="Z2115" t="str">
        <f t="shared" si="435"/>
        <v/>
      </c>
    </row>
    <row r="2116" spans="1:26" x14ac:dyDescent="0.2">
      <c r="A2116" s="1"/>
      <c r="B2116" s="1" t="s">
        <v>55</v>
      </c>
      <c r="C2116" s="1" t="s">
        <v>17</v>
      </c>
      <c r="D2116" s="1" t="s">
        <v>18</v>
      </c>
      <c r="E2116" s="1" t="s">
        <v>8</v>
      </c>
      <c r="F2116" s="1" t="s">
        <v>9</v>
      </c>
      <c r="G2116" s="1" t="s">
        <v>1136</v>
      </c>
      <c r="H2116">
        <f t="shared" si="431"/>
        <v>16</v>
      </c>
      <c r="I2116">
        <f>IF(ISBLANK(A2116),I2115/1,LOOKUP(Sheet1!G2116,FIPS!A$3:A$55,FIPS!C$3:C$55))</f>
        <v>19</v>
      </c>
      <c r="J2116" t="b">
        <f t="shared" si="432"/>
        <v>1</v>
      </c>
      <c r="K2116" t="str">
        <f t="shared" si="436"/>
        <v>Hamilton</v>
      </c>
      <c r="L2116" t="b">
        <f t="shared" si="433"/>
        <v>0</v>
      </c>
      <c r="M2116" t="str">
        <f t="shared" si="434"/>
        <v/>
      </c>
      <c r="N2116">
        <f t="shared" si="427"/>
        <v>40</v>
      </c>
      <c r="O2116" t="b">
        <f t="shared" si="428"/>
        <v>0</v>
      </c>
      <c r="P2116" t="str">
        <f t="shared" si="429"/>
        <v/>
      </c>
      <c r="Q2116" t="str">
        <f t="shared" ca="1" si="430"/>
        <v/>
      </c>
      <c r="T2116">
        <v>79</v>
      </c>
      <c r="U2116">
        <v>6</v>
      </c>
      <c r="V2116">
        <v>0</v>
      </c>
      <c r="Z2116" t="str">
        <f t="shared" si="435"/>
        <v/>
      </c>
    </row>
    <row r="2117" spans="1:26" x14ac:dyDescent="0.2">
      <c r="A2117" s="1"/>
      <c r="B2117" s="1" t="s">
        <v>122</v>
      </c>
      <c r="C2117" s="1" t="s">
        <v>17</v>
      </c>
      <c r="D2117" s="1" t="s">
        <v>18</v>
      </c>
      <c r="E2117" s="1" t="s">
        <v>8</v>
      </c>
      <c r="F2117" s="1" t="s">
        <v>9</v>
      </c>
      <c r="G2117" s="1" t="s">
        <v>1302</v>
      </c>
      <c r="H2117">
        <f t="shared" si="431"/>
        <v>16</v>
      </c>
      <c r="I2117">
        <f>IF(ISBLANK(A2117),I2116/1,LOOKUP(Sheet1!G2117,FIPS!A$3:A$55,FIPS!C$3:C$55))</f>
        <v>19</v>
      </c>
      <c r="J2117" t="b">
        <f t="shared" si="432"/>
        <v>1</v>
      </c>
      <c r="K2117" t="str">
        <f t="shared" si="436"/>
        <v>Hancock</v>
      </c>
      <c r="L2117" t="b">
        <f t="shared" si="433"/>
        <v>0</v>
      </c>
      <c r="M2117" t="str">
        <f t="shared" si="434"/>
        <v/>
      </c>
      <c r="N2117">
        <f t="shared" si="427"/>
        <v>41</v>
      </c>
      <c r="O2117" t="b">
        <f t="shared" si="428"/>
        <v>0</v>
      </c>
      <c r="P2117" t="str">
        <f t="shared" si="429"/>
        <v/>
      </c>
      <c r="Q2117" t="str">
        <f t="shared" ca="1" si="430"/>
        <v/>
      </c>
      <c r="T2117">
        <v>81</v>
      </c>
      <c r="U2117">
        <v>6</v>
      </c>
      <c r="V2117">
        <v>0</v>
      </c>
      <c r="Z2117" t="str">
        <f t="shared" si="435"/>
        <v/>
      </c>
    </row>
    <row r="2118" spans="1:26" x14ac:dyDescent="0.2">
      <c r="A2118" s="1"/>
      <c r="B2118" s="1" t="s">
        <v>127</v>
      </c>
      <c r="C2118" s="1" t="s">
        <v>17</v>
      </c>
      <c r="D2118" s="1" t="s">
        <v>18</v>
      </c>
      <c r="E2118" s="1" t="s">
        <v>8</v>
      </c>
      <c r="F2118" s="1" t="s">
        <v>9</v>
      </c>
      <c r="G2118" s="1" t="s">
        <v>1567</v>
      </c>
      <c r="H2118">
        <f t="shared" si="431"/>
        <v>16</v>
      </c>
      <c r="I2118">
        <f>IF(ISBLANK(A2118),I2117/1,LOOKUP(Sheet1!G2118,FIPS!A$3:A$55,FIPS!C$3:C$55))</f>
        <v>19</v>
      </c>
      <c r="J2118" t="b">
        <f t="shared" si="432"/>
        <v>1</v>
      </c>
      <c r="K2118" t="str">
        <f t="shared" si="436"/>
        <v>Hardin</v>
      </c>
      <c r="L2118" t="b">
        <f t="shared" si="433"/>
        <v>0</v>
      </c>
      <c r="M2118" t="str">
        <f t="shared" si="434"/>
        <v/>
      </c>
      <c r="N2118">
        <f t="shared" si="427"/>
        <v>42</v>
      </c>
      <c r="O2118" t="b">
        <f t="shared" si="428"/>
        <v>0</v>
      </c>
      <c r="P2118" t="str">
        <f t="shared" si="429"/>
        <v/>
      </c>
      <c r="Q2118" t="str">
        <f t="shared" ca="1" si="430"/>
        <v/>
      </c>
      <c r="T2118">
        <v>83</v>
      </c>
      <c r="U2118">
        <v>6</v>
      </c>
      <c r="V2118">
        <v>0</v>
      </c>
      <c r="Z2118" t="str">
        <f t="shared" si="435"/>
        <v/>
      </c>
    </row>
    <row r="2119" spans="1:26" x14ac:dyDescent="0.2">
      <c r="A2119" s="1"/>
      <c r="B2119" s="1" t="s">
        <v>135</v>
      </c>
      <c r="C2119" s="1" t="s">
        <v>17</v>
      </c>
      <c r="D2119" s="1" t="s">
        <v>18</v>
      </c>
      <c r="E2119" s="1" t="s">
        <v>8</v>
      </c>
      <c r="F2119" s="1" t="s">
        <v>9</v>
      </c>
      <c r="G2119" s="1" t="s">
        <v>1703</v>
      </c>
      <c r="H2119">
        <f t="shared" si="431"/>
        <v>16</v>
      </c>
      <c r="I2119">
        <f>IF(ISBLANK(A2119),I2118/1,LOOKUP(Sheet1!G2119,FIPS!A$3:A$55,FIPS!C$3:C$55))</f>
        <v>19</v>
      </c>
      <c r="J2119" t="b">
        <f t="shared" si="432"/>
        <v>1</v>
      </c>
      <c r="K2119" t="str">
        <f t="shared" si="436"/>
        <v>Harrison</v>
      </c>
      <c r="L2119" t="b">
        <f t="shared" si="433"/>
        <v>0</v>
      </c>
      <c r="M2119" t="str">
        <f t="shared" si="434"/>
        <v/>
      </c>
      <c r="N2119">
        <f t="shared" si="427"/>
        <v>43</v>
      </c>
      <c r="O2119" t="b">
        <f t="shared" si="428"/>
        <v>0</v>
      </c>
      <c r="P2119" t="str">
        <f t="shared" si="429"/>
        <v/>
      </c>
      <c r="Q2119" t="str">
        <f t="shared" ca="1" si="430"/>
        <v/>
      </c>
      <c r="T2119">
        <v>85</v>
      </c>
      <c r="U2119">
        <v>6</v>
      </c>
      <c r="V2119">
        <v>0</v>
      </c>
      <c r="Z2119" t="str">
        <f t="shared" si="435"/>
        <v/>
      </c>
    </row>
    <row r="2120" spans="1:26" x14ac:dyDescent="0.2">
      <c r="A2120" s="1"/>
      <c r="B2120" s="1" t="s">
        <v>137</v>
      </c>
      <c r="C2120" s="1" t="s">
        <v>17</v>
      </c>
      <c r="D2120" s="1" t="s">
        <v>18</v>
      </c>
      <c r="E2120" s="1" t="s">
        <v>8</v>
      </c>
      <c r="F2120" s="1" t="s">
        <v>9</v>
      </c>
      <c r="G2120" s="1" t="s">
        <v>97</v>
      </c>
      <c r="H2120">
        <f t="shared" si="431"/>
        <v>16</v>
      </c>
      <c r="I2120">
        <f>IF(ISBLANK(A2120),I2119/1,LOOKUP(Sheet1!G2120,FIPS!A$3:A$55,FIPS!C$3:C$55))</f>
        <v>19</v>
      </c>
      <c r="J2120" t="b">
        <f t="shared" si="432"/>
        <v>1</v>
      </c>
      <c r="K2120" t="str">
        <f t="shared" si="436"/>
        <v>Henry</v>
      </c>
      <c r="L2120" t="b">
        <f t="shared" si="433"/>
        <v>0</v>
      </c>
      <c r="M2120" t="str">
        <f t="shared" si="434"/>
        <v/>
      </c>
      <c r="N2120">
        <f t="shared" si="427"/>
        <v>44</v>
      </c>
      <c r="O2120" t="b">
        <f t="shared" si="428"/>
        <v>0</v>
      </c>
      <c r="P2120" t="str">
        <f t="shared" si="429"/>
        <v/>
      </c>
      <c r="Q2120" t="str">
        <f t="shared" ca="1" si="430"/>
        <v/>
      </c>
      <c r="T2120">
        <v>87</v>
      </c>
      <c r="U2120">
        <v>6</v>
      </c>
      <c r="V2120">
        <v>0</v>
      </c>
      <c r="Z2120" t="str">
        <f t="shared" si="435"/>
        <v/>
      </c>
    </row>
    <row r="2121" spans="1:26" x14ac:dyDescent="0.2">
      <c r="A2121" s="1"/>
      <c r="B2121" s="1" t="s">
        <v>139</v>
      </c>
      <c r="C2121" s="1" t="s">
        <v>17</v>
      </c>
      <c r="D2121" s="1" t="s">
        <v>18</v>
      </c>
      <c r="E2121" s="1" t="s">
        <v>8</v>
      </c>
      <c r="F2121" s="1" t="s">
        <v>9</v>
      </c>
      <c r="G2121" s="1" t="s">
        <v>322</v>
      </c>
      <c r="H2121">
        <f t="shared" si="431"/>
        <v>16</v>
      </c>
      <c r="I2121">
        <f>IF(ISBLANK(A2121),I2120/1,LOOKUP(Sheet1!G2121,FIPS!A$3:A$55,FIPS!C$3:C$55))</f>
        <v>19</v>
      </c>
      <c r="J2121" t="b">
        <f t="shared" si="432"/>
        <v>1</v>
      </c>
      <c r="K2121" t="str">
        <f t="shared" si="436"/>
        <v>Howard</v>
      </c>
      <c r="L2121" t="b">
        <f t="shared" si="433"/>
        <v>0</v>
      </c>
      <c r="M2121" t="str">
        <f t="shared" si="434"/>
        <v/>
      </c>
      <c r="N2121">
        <f t="shared" si="427"/>
        <v>45</v>
      </c>
      <c r="O2121" t="b">
        <f t="shared" si="428"/>
        <v>0</v>
      </c>
      <c r="P2121" t="str">
        <f t="shared" si="429"/>
        <v/>
      </c>
      <c r="Q2121" t="str">
        <f t="shared" ca="1" si="430"/>
        <v/>
      </c>
      <c r="T2121">
        <v>89</v>
      </c>
      <c r="U2121">
        <v>6</v>
      </c>
      <c r="V2121">
        <v>0</v>
      </c>
      <c r="Z2121" t="str">
        <f t="shared" si="435"/>
        <v/>
      </c>
    </row>
    <row r="2122" spans="1:26" x14ac:dyDescent="0.2">
      <c r="A2122" s="1"/>
      <c r="B2122" s="1" t="s">
        <v>114</v>
      </c>
      <c r="C2122" s="1" t="s">
        <v>17</v>
      </c>
      <c r="D2122" s="1" t="s">
        <v>18</v>
      </c>
      <c r="E2122" s="1" t="s">
        <v>8</v>
      </c>
      <c r="F2122" s="1" t="s">
        <v>9</v>
      </c>
      <c r="G2122" s="1" t="s">
        <v>454</v>
      </c>
      <c r="H2122">
        <f t="shared" si="431"/>
        <v>16</v>
      </c>
      <c r="I2122">
        <f>IF(ISBLANK(A2122),I2121/1,LOOKUP(Sheet1!G2122,FIPS!A$3:A$55,FIPS!C$3:C$55))</f>
        <v>19</v>
      </c>
      <c r="J2122" t="b">
        <f t="shared" si="432"/>
        <v>1</v>
      </c>
      <c r="K2122" t="str">
        <f t="shared" si="436"/>
        <v>Humboldt</v>
      </c>
      <c r="L2122" t="b">
        <f t="shared" si="433"/>
        <v>0</v>
      </c>
      <c r="M2122" t="str">
        <f t="shared" si="434"/>
        <v/>
      </c>
      <c r="N2122">
        <f t="shared" si="427"/>
        <v>46</v>
      </c>
      <c r="O2122" t="b">
        <f t="shared" si="428"/>
        <v>0</v>
      </c>
      <c r="P2122" t="str">
        <f t="shared" si="429"/>
        <v/>
      </c>
      <c r="Q2122" t="str">
        <f t="shared" ca="1" si="430"/>
        <v/>
      </c>
      <c r="T2122">
        <v>91</v>
      </c>
      <c r="U2122">
        <v>6</v>
      </c>
      <c r="V2122">
        <v>0</v>
      </c>
      <c r="Z2122" t="str">
        <f t="shared" si="435"/>
        <v/>
      </c>
    </row>
    <row r="2123" spans="1:26" x14ac:dyDescent="0.2">
      <c r="A2123" s="1"/>
      <c r="B2123" s="1" t="s">
        <v>143</v>
      </c>
      <c r="C2123" s="1" t="s">
        <v>17</v>
      </c>
      <c r="D2123" s="1" t="s">
        <v>18</v>
      </c>
      <c r="E2123" s="1" t="s">
        <v>8</v>
      </c>
      <c r="F2123" s="1" t="s">
        <v>9</v>
      </c>
      <c r="G2123" s="1" t="s">
        <v>1798</v>
      </c>
      <c r="H2123">
        <f t="shared" si="431"/>
        <v>16</v>
      </c>
      <c r="I2123">
        <f>IF(ISBLANK(A2123),I2122/1,LOOKUP(Sheet1!G2123,FIPS!A$3:A$55,FIPS!C$3:C$55))</f>
        <v>19</v>
      </c>
      <c r="J2123" t="b">
        <f t="shared" si="432"/>
        <v>1</v>
      </c>
      <c r="K2123" t="str">
        <f t="shared" si="436"/>
        <v>Ida</v>
      </c>
      <c r="L2123" t="b">
        <f t="shared" si="433"/>
        <v>0</v>
      </c>
      <c r="M2123" t="str">
        <f t="shared" si="434"/>
        <v/>
      </c>
      <c r="N2123">
        <f t="shared" si="427"/>
        <v>47</v>
      </c>
      <c r="O2123" t="b">
        <f t="shared" si="428"/>
        <v>0</v>
      </c>
      <c r="P2123" t="str">
        <f t="shared" si="429"/>
        <v/>
      </c>
      <c r="Q2123" t="str">
        <f t="shared" ca="1" si="430"/>
        <v/>
      </c>
      <c r="T2123">
        <v>93</v>
      </c>
      <c r="U2123">
        <v>6</v>
      </c>
      <c r="V2123">
        <v>0</v>
      </c>
      <c r="Z2123" t="str">
        <f t="shared" si="435"/>
        <v/>
      </c>
    </row>
    <row r="2124" spans="1:26" x14ac:dyDescent="0.2">
      <c r="A2124" s="1"/>
      <c r="B2124" s="1" t="s">
        <v>145</v>
      </c>
      <c r="C2124" s="1" t="s">
        <v>17</v>
      </c>
      <c r="D2124" s="1" t="s">
        <v>18</v>
      </c>
      <c r="E2124" s="1" t="s">
        <v>8</v>
      </c>
      <c r="F2124" s="1" t="s">
        <v>9</v>
      </c>
      <c r="G2124" s="1" t="s">
        <v>1775</v>
      </c>
      <c r="H2124">
        <f t="shared" si="431"/>
        <v>16</v>
      </c>
      <c r="I2124">
        <f>IF(ISBLANK(A2124),I2123/1,LOOKUP(Sheet1!G2124,FIPS!A$3:A$55,FIPS!C$3:C$55))</f>
        <v>19</v>
      </c>
      <c r="J2124" t="b">
        <f t="shared" si="432"/>
        <v>1</v>
      </c>
      <c r="K2124" t="str">
        <f t="shared" si="436"/>
        <v>Iowa</v>
      </c>
      <c r="L2124" t="b">
        <f t="shared" si="433"/>
        <v>0</v>
      </c>
      <c r="M2124" t="str">
        <f t="shared" si="434"/>
        <v/>
      </c>
      <c r="N2124">
        <f t="shared" si="427"/>
        <v>48</v>
      </c>
      <c r="O2124" t="b">
        <f t="shared" si="428"/>
        <v>0</v>
      </c>
      <c r="P2124" t="str">
        <f t="shared" si="429"/>
        <v/>
      </c>
      <c r="Q2124" t="str">
        <f t="shared" ca="1" si="430"/>
        <v/>
      </c>
      <c r="T2124">
        <v>95</v>
      </c>
      <c r="U2124">
        <v>6</v>
      </c>
      <c r="V2124">
        <v>0</v>
      </c>
      <c r="Z2124" t="str">
        <f t="shared" si="435"/>
        <v/>
      </c>
    </row>
    <row r="2125" spans="1:26" x14ac:dyDescent="0.2">
      <c r="A2125" s="1"/>
      <c r="B2125" s="1" t="s">
        <v>148</v>
      </c>
      <c r="C2125" s="1" t="s">
        <v>17</v>
      </c>
      <c r="D2125" s="1" t="s">
        <v>18</v>
      </c>
      <c r="E2125" s="1" t="s">
        <v>8</v>
      </c>
      <c r="F2125" s="1" t="s">
        <v>9</v>
      </c>
      <c r="G2125" s="1" t="s">
        <v>100</v>
      </c>
      <c r="H2125">
        <f t="shared" si="431"/>
        <v>16</v>
      </c>
      <c r="I2125">
        <f>IF(ISBLANK(A2125),I2124/1,LOOKUP(Sheet1!G2125,FIPS!A$3:A$55,FIPS!C$3:C$55))</f>
        <v>19</v>
      </c>
      <c r="J2125" t="b">
        <f t="shared" si="432"/>
        <v>1</v>
      </c>
      <c r="K2125" t="str">
        <f t="shared" si="436"/>
        <v>Jackson</v>
      </c>
      <c r="L2125" t="b">
        <f t="shared" si="433"/>
        <v>0</v>
      </c>
      <c r="M2125" t="str">
        <f t="shared" si="434"/>
        <v/>
      </c>
      <c r="N2125">
        <f t="shared" si="427"/>
        <v>49</v>
      </c>
      <c r="O2125" t="b">
        <f t="shared" si="428"/>
        <v>0</v>
      </c>
      <c r="P2125" t="str">
        <f t="shared" si="429"/>
        <v/>
      </c>
      <c r="Q2125" t="str">
        <f t="shared" ca="1" si="430"/>
        <v/>
      </c>
      <c r="T2125">
        <v>97</v>
      </c>
      <c r="U2125">
        <v>6</v>
      </c>
      <c r="V2125">
        <v>0</v>
      </c>
      <c r="Z2125" t="str">
        <f t="shared" si="435"/>
        <v/>
      </c>
    </row>
    <row r="2126" spans="1:26" x14ac:dyDescent="0.2">
      <c r="A2126" s="1"/>
      <c r="B2126" s="1" t="s">
        <v>152</v>
      </c>
      <c r="C2126" s="1" t="s">
        <v>17</v>
      </c>
      <c r="D2126" s="1" t="s">
        <v>18</v>
      </c>
      <c r="E2126" s="1"/>
      <c r="F2126" s="1"/>
      <c r="G2126" s="1" t="s">
        <v>192</v>
      </c>
      <c r="H2126">
        <f t="shared" si="431"/>
        <v>16</v>
      </c>
      <c r="I2126">
        <f>IF(ISBLANK(A2126),I2125/1,LOOKUP(Sheet1!G2126,FIPS!A$3:A$55,FIPS!C$3:C$55))</f>
        <v>19</v>
      </c>
      <c r="J2126" t="b">
        <f t="shared" si="432"/>
        <v>1</v>
      </c>
      <c r="K2126" t="str">
        <f t="shared" si="436"/>
        <v>Jasper</v>
      </c>
      <c r="L2126" t="b">
        <f t="shared" si="433"/>
        <v>0</v>
      </c>
      <c r="M2126" t="str">
        <f t="shared" si="434"/>
        <v/>
      </c>
      <c r="N2126">
        <f t="shared" si="427"/>
        <v>50</v>
      </c>
      <c r="O2126" t="b">
        <f t="shared" si="428"/>
        <v>0</v>
      </c>
      <c r="P2126" t="str">
        <f t="shared" si="429"/>
        <v/>
      </c>
      <c r="Q2126" t="str">
        <f t="shared" ca="1" si="430"/>
        <v/>
      </c>
      <c r="T2126">
        <v>99</v>
      </c>
      <c r="U2126">
        <v>5</v>
      </c>
      <c r="V2126">
        <v>0</v>
      </c>
      <c r="Z2126" t="str">
        <f t="shared" si="435"/>
        <v/>
      </c>
    </row>
    <row r="2127" spans="1:26" x14ac:dyDescent="0.2">
      <c r="A2127" s="1"/>
      <c r="B2127" s="1"/>
      <c r="C2127" s="1"/>
      <c r="D2127" s="1"/>
      <c r="E2127" s="1" t="s">
        <v>67</v>
      </c>
      <c r="F2127" s="1" t="s">
        <v>6</v>
      </c>
      <c r="G2127" s="1" t="s">
        <v>341</v>
      </c>
      <c r="H2127">
        <f t="shared" si="431"/>
        <v>16</v>
      </c>
      <c r="I2127">
        <f>IF(ISBLANK(A2127),I2126/1,LOOKUP(Sheet1!G2127,FIPS!A$3:A$55,FIPS!C$3:C$55))</f>
        <v>19</v>
      </c>
      <c r="J2127" t="b">
        <f t="shared" si="432"/>
        <v>0</v>
      </c>
      <c r="K2127" t="str">
        <f t="shared" si="436"/>
        <v/>
      </c>
      <c r="L2127" t="b">
        <f t="shared" si="433"/>
        <v>1</v>
      </c>
      <c r="M2127" t="str">
        <f t="shared" si="434"/>
        <v>Newton</v>
      </c>
      <c r="N2127">
        <f t="shared" ref="N2127:N2190" si="437">IF(ISBLANK(A2127),IF(ISBLANK(B2127),N2126,B2127/1),"")</f>
        <v>50</v>
      </c>
      <c r="O2127" t="b">
        <f t="shared" ref="O2127:O2190" si="438">AND(ISNUMBER(N2127),E2127="999",NOT(J2127))</f>
        <v>0</v>
      </c>
      <c r="P2127" t="str">
        <f t="shared" ref="P2127:P2190" si="439">IF(O2127,17-MATCH(N2127-1,N2109:N2126),"")</f>
        <v/>
      </c>
      <c r="Q2127" t="str">
        <f t="shared" ref="Q2127:Q2190" ca="1" si="440">IF(O2127,_xlfn.TEXTJOIN(",",TRUE,INDIRECT(_xlfn.CONCAT("E",(ROW()-P2127),":E",(ROW()-1)),TRUE)),"")</f>
        <v/>
      </c>
      <c r="W2127">
        <v>56505</v>
      </c>
      <c r="Z2127" t="str">
        <f t="shared" si="435"/>
        <v/>
      </c>
    </row>
    <row r="2128" spans="1:26" x14ac:dyDescent="0.2">
      <c r="A2128" s="1"/>
      <c r="B2128" s="1"/>
      <c r="C2128" s="1"/>
      <c r="D2128" s="1"/>
      <c r="E2128" s="1" t="s">
        <v>8</v>
      </c>
      <c r="F2128" s="1" t="s">
        <v>9</v>
      </c>
      <c r="G2128" s="1" t="s">
        <v>801</v>
      </c>
      <c r="H2128">
        <f t="shared" ref="H2128:H2191" si="441">IF(ISBLANK(A2128),H2127/1,A2128)</f>
        <v>16</v>
      </c>
      <c r="I2128">
        <f>IF(ISBLANK(A2128),I2127/1,LOOKUP(Sheet1!G2128,FIPS!A$3:A$55,FIPS!C$3:C$55))</f>
        <v>19</v>
      </c>
      <c r="J2128" t="b">
        <f t="shared" si="432"/>
        <v>0</v>
      </c>
      <c r="K2128" t="str">
        <f t="shared" si="436"/>
        <v/>
      </c>
      <c r="L2128" t="b">
        <f t="shared" si="433"/>
        <v>0</v>
      </c>
      <c r="M2128" t="str">
        <f t="shared" si="434"/>
        <v/>
      </c>
      <c r="N2128">
        <f t="shared" si="437"/>
        <v>50</v>
      </c>
      <c r="O2128" t="b">
        <f t="shared" si="438"/>
        <v>1</v>
      </c>
      <c r="P2128">
        <f t="shared" si="439"/>
        <v>1</v>
      </c>
      <c r="Q2128" t="str">
        <f t="shared" ca="1" si="440"/>
        <v>023</v>
      </c>
      <c r="W2128">
        <v>99999</v>
      </c>
      <c r="Z2128" t="str">
        <f t="shared" si="435"/>
        <v/>
      </c>
    </row>
    <row r="2129" spans="1:26" x14ac:dyDescent="0.2">
      <c r="A2129" s="1"/>
      <c r="B2129" s="1" t="s">
        <v>154</v>
      </c>
      <c r="C2129" s="1" t="s">
        <v>17</v>
      </c>
      <c r="D2129" s="1" t="s">
        <v>18</v>
      </c>
      <c r="E2129" s="1" t="s">
        <v>8</v>
      </c>
      <c r="F2129" s="1" t="s">
        <v>9</v>
      </c>
      <c r="G2129" s="1" t="s">
        <v>104</v>
      </c>
      <c r="H2129">
        <f t="shared" si="441"/>
        <v>16</v>
      </c>
      <c r="I2129">
        <f>IF(ISBLANK(A2129),I2128/1,LOOKUP(Sheet1!G2129,FIPS!A$3:A$55,FIPS!C$3:C$55))</f>
        <v>19</v>
      </c>
      <c r="J2129" t="b">
        <f t="shared" si="432"/>
        <v>1</v>
      </c>
      <c r="K2129" t="str">
        <f t="shared" si="436"/>
        <v>Jefferson</v>
      </c>
      <c r="L2129" t="b">
        <f t="shared" si="433"/>
        <v>0</v>
      </c>
      <c r="M2129" t="str">
        <f t="shared" si="434"/>
        <v/>
      </c>
      <c r="N2129">
        <f t="shared" si="437"/>
        <v>51</v>
      </c>
      <c r="O2129" t="b">
        <f t="shared" si="438"/>
        <v>0</v>
      </c>
      <c r="P2129" t="str">
        <f t="shared" si="439"/>
        <v/>
      </c>
      <c r="Q2129" t="str">
        <f t="shared" ca="1" si="440"/>
        <v/>
      </c>
      <c r="T2129">
        <v>101</v>
      </c>
      <c r="U2129">
        <v>6</v>
      </c>
      <c r="V2129">
        <v>0</v>
      </c>
      <c r="Z2129" t="str">
        <f t="shared" si="435"/>
        <v/>
      </c>
    </row>
    <row r="2130" spans="1:26" x14ac:dyDescent="0.2">
      <c r="A2130" s="1"/>
      <c r="B2130" s="1" t="s">
        <v>157</v>
      </c>
      <c r="C2130" s="1" t="s">
        <v>532</v>
      </c>
      <c r="D2130" s="1" t="s">
        <v>26</v>
      </c>
      <c r="E2130" s="1"/>
      <c r="F2130" s="1"/>
      <c r="G2130" s="1" t="s">
        <v>327</v>
      </c>
      <c r="H2130">
        <f t="shared" si="441"/>
        <v>16</v>
      </c>
      <c r="I2130">
        <f>IF(ISBLANK(A2130),I2129/1,LOOKUP(Sheet1!G2130,FIPS!A$3:A$55,FIPS!C$3:C$55))</f>
        <v>19</v>
      </c>
      <c r="J2130" t="b">
        <f t="shared" si="432"/>
        <v>1</v>
      </c>
      <c r="K2130" t="str">
        <f t="shared" si="436"/>
        <v>Johnson</v>
      </c>
      <c r="L2130" t="b">
        <f t="shared" si="433"/>
        <v>0</v>
      </c>
      <c r="M2130" t="str">
        <f t="shared" si="434"/>
        <v/>
      </c>
      <c r="N2130">
        <f t="shared" si="437"/>
        <v>52</v>
      </c>
      <c r="O2130" t="b">
        <f t="shared" si="438"/>
        <v>0</v>
      </c>
      <c r="P2130" t="str">
        <f t="shared" si="439"/>
        <v/>
      </c>
      <c r="Q2130" t="str">
        <f t="shared" ca="1" si="440"/>
        <v/>
      </c>
      <c r="T2130">
        <v>103</v>
      </c>
      <c r="U2130">
        <v>4</v>
      </c>
      <c r="V2130">
        <v>3500</v>
      </c>
      <c r="Z2130" t="str">
        <f t="shared" si="435"/>
        <v/>
      </c>
    </row>
    <row r="2131" spans="1:26" x14ac:dyDescent="0.2">
      <c r="A2131" s="1"/>
      <c r="B2131" s="1"/>
      <c r="C2131" s="1"/>
      <c r="D2131" s="1"/>
      <c r="E2131" s="1" t="s">
        <v>39</v>
      </c>
      <c r="F2131" s="1" t="s">
        <v>6</v>
      </c>
      <c r="G2131" s="1" t="s">
        <v>1799</v>
      </c>
      <c r="H2131">
        <f t="shared" si="441"/>
        <v>16</v>
      </c>
      <c r="I2131">
        <f>IF(ISBLANK(A2131),I2130/1,LOOKUP(Sheet1!G2131,FIPS!A$3:A$55,FIPS!C$3:C$55))</f>
        <v>19</v>
      </c>
      <c r="J2131" t="b">
        <f t="shared" ref="J2131:J2194" si="442">NOT(ISBLANK(B2131))</f>
        <v>0</v>
      </c>
      <c r="K2131" t="str">
        <f t="shared" si="436"/>
        <v/>
      </c>
      <c r="L2131" t="b">
        <f t="shared" ref="L2131:L2194" si="443">IF(NOT(J2131),AND(NOT(ISBLANK(E2131)),E2131&lt;&gt;"999"),FALSE())</f>
        <v>1</v>
      </c>
      <c r="M2131" t="str">
        <f t="shared" si="434"/>
        <v>Coralville</v>
      </c>
      <c r="N2131">
        <f t="shared" si="437"/>
        <v>52</v>
      </c>
      <c r="O2131" t="b">
        <f t="shared" si="438"/>
        <v>0</v>
      </c>
      <c r="P2131" t="str">
        <f t="shared" si="439"/>
        <v/>
      </c>
      <c r="Q2131" t="str">
        <f t="shared" ca="1" si="440"/>
        <v/>
      </c>
      <c r="W2131">
        <v>16230</v>
      </c>
      <c r="Z2131" t="str">
        <f t="shared" si="435"/>
        <v/>
      </c>
    </row>
    <row r="2132" spans="1:26" x14ac:dyDescent="0.2">
      <c r="A2132" s="1"/>
      <c r="B2132" s="1"/>
      <c r="C2132" s="1"/>
      <c r="D2132" s="1"/>
      <c r="E2132" s="1" t="s">
        <v>52</v>
      </c>
      <c r="F2132" s="1" t="s">
        <v>70</v>
      </c>
      <c r="G2132" s="1" t="s">
        <v>1800</v>
      </c>
      <c r="H2132">
        <f t="shared" si="441"/>
        <v>16</v>
      </c>
      <c r="I2132">
        <f>IF(ISBLANK(A2132),I2131/1,LOOKUP(Sheet1!G2132,FIPS!A$3:A$55,FIPS!C$3:C$55))</f>
        <v>19</v>
      </c>
      <c r="J2132" t="b">
        <f t="shared" si="442"/>
        <v>0</v>
      </c>
      <c r="K2132" t="str">
        <f t="shared" si="436"/>
        <v/>
      </c>
      <c r="L2132" t="b">
        <f t="shared" si="443"/>
        <v>1</v>
      </c>
      <c r="M2132" t="str">
        <f t="shared" si="434"/>
        <v>Iowa City</v>
      </c>
      <c r="N2132">
        <f t="shared" si="437"/>
        <v>52</v>
      </c>
      <c r="O2132" t="b">
        <f t="shared" si="438"/>
        <v>0</v>
      </c>
      <c r="P2132" t="str">
        <f t="shared" si="439"/>
        <v/>
      </c>
      <c r="Q2132" t="str">
        <f t="shared" ca="1" si="440"/>
        <v/>
      </c>
      <c r="W2132">
        <v>38595</v>
      </c>
      <c r="Z2132" t="str">
        <f t="shared" si="435"/>
        <v/>
      </c>
    </row>
    <row r="2133" spans="1:26" x14ac:dyDescent="0.2">
      <c r="A2133" s="1"/>
      <c r="B2133" s="1"/>
      <c r="C2133" s="1"/>
      <c r="D2133" s="1"/>
      <c r="E2133" s="1" t="s">
        <v>8</v>
      </c>
      <c r="F2133" s="1" t="s">
        <v>9</v>
      </c>
      <c r="G2133" s="1" t="s">
        <v>801</v>
      </c>
      <c r="H2133">
        <f t="shared" si="441"/>
        <v>16</v>
      </c>
      <c r="I2133">
        <f>IF(ISBLANK(A2133),I2132/1,LOOKUP(Sheet1!G2133,FIPS!A$3:A$55,FIPS!C$3:C$55))</f>
        <v>19</v>
      </c>
      <c r="J2133" t="b">
        <f t="shared" si="442"/>
        <v>0</v>
      </c>
      <c r="K2133" t="str">
        <f t="shared" si="436"/>
        <v/>
      </c>
      <c r="L2133" t="b">
        <f t="shared" si="443"/>
        <v>0</v>
      </c>
      <c r="M2133" t="str">
        <f t="shared" si="434"/>
        <v/>
      </c>
      <c r="N2133">
        <f t="shared" si="437"/>
        <v>52</v>
      </c>
      <c r="O2133" t="b">
        <f t="shared" si="438"/>
        <v>1</v>
      </c>
      <c r="P2133">
        <f t="shared" si="439"/>
        <v>2</v>
      </c>
      <c r="Q2133" t="str">
        <f t="shared" ca="1" si="440"/>
        <v>009,017</v>
      </c>
      <c r="W2133">
        <v>99999</v>
      </c>
      <c r="Z2133" t="str">
        <f t="shared" si="435"/>
        <v/>
      </c>
    </row>
    <row r="2134" spans="1:26" x14ac:dyDescent="0.2">
      <c r="A2134" s="1"/>
      <c r="B2134" s="1" t="s">
        <v>160</v>
      </c>
      <c r="C2134" s="1" t="s">
        <v>17</v>
      </c>
      <c r="D2134" s="1" t="s">
        <v>18</v>
      </c>
      <c r="E2134" s="1" t="s">
        <v>8</v>
      </c>
      <c r="F2134" s="1" t="s">
        <v>9</v>
      </c>
      <c r="G2134" s="1" t="s">
        <v>1311</v>
      </c>
      <c r="H2134">
        <f t="shared" si="441"/>
        <v>16</v>
      </c>
      <c r="I2134">
        <f>IF(ISBLANK(A2134),I2133/1,LOOKUP(Sheet1!G2134,FIPS!A$3:A$55,FIPS!C$3:C$55))</f>
        <v>19</v>
      </c>
      <c r="J2134" t="b">
        <f t="shared" si="442"/>
        <v>1</v>
      </c>
      <c r="K2134" t="str">
        <f t="shared" si="436"/>
        <v>Jones</v>
      </c>
      <c r="L2134" t="b">
        <f t="shared" si="443"/>
        <v>0</v>
      </c>
      <c r="M2134" t="str">
        <f t="shared" si="434"/>
        <v/>
      </c>
      <c r="N2134">
        <f t="shared" si="437"/>
        <v>53</v>
      </c>
      <c r="O2134" t="b">
        <f t="shared" si="438"/>
        <v>0</v>
      </c>
      <c r="P2134" t="str">
        <f t="shared" si="439"/>
        <v/>
      </c>
      <c r="Q2134" t="str">
        <f t="shared" ca="1" si="440"/>
        <v/>
      </c>
      <c r="T2134">
        <v>105</v>
      </c>
      <c r="U2134">
        <v>6</v>
      </c>
      <c r="V2134">
        <v>0</v>
      </c>
      <c r="Z2134" t="str">
        <f t="shared" si="435"/>
        <v/>
      </c>
    </row>
    <row r="2135" spans="1:26" x14ac:dyDescent="0.2">
      <c r="A2135" s="1"/>
      <c r="B2135" s="1" t="s">
        <v>162</v>
      </c>
      <c r="C2135" s="1" t="s">
        <v>17</v>
      </c>
      <c r="D2135" s="1" t="s">
        <v>18</v>
      </c>
      <c r="E2135" s="1" t="s">
        <v>8</v>
      </c>
      <c r="F2135" s="1" t="s">
        <v>9</v>
      </c>
      <c r="G2135" s="1" t="s">
        <v>1801</v>
      </c>
      <c r="H2135">
        <f t="shared" si="441"/>
        <v>16</v>
      </c>
      <c r="I2135">
        <f>IF(ISBLANK(A2135),I2134/1,LOOKUP(Sheet1!G2135,FIPS!A$3:A$55,FIPS!C$3:C$55))</f>
        <v>19</v>
      </c>
      <c r="J2135" t="b">
        <f t="shared" si="442"/>
        <v>1</v>
      </c>
      <c r="K2135" t="str">
        <f t="shared" si="436"/>
        <v>Keokuk</v>
      </c>
      <c r="L2135" t="b">
        <f t="shared" si="443"/>
        <v>0</v>
      </c>
      <c r="M2135" t="str">
        <f t="shared" si="434"/>
        <v/>
      </c>
      <c r="N2135">
        <f t="shared" si="437"/>
        <v>54</v>
      </c>
      <c r="O2135" t="b">
        <f t="shared" si="438"/>
        <v>0</v>
      </c>
      <c r="P2135" t="str">
        <f t="shared" si="439"/>
        <v/>
      </c>
      <c r="Q2135" t="str">
        <f t="shared" ca="1" si="440"/>
        <v/>
      </c>
      <c r="T2135">
        <v>107</v>
      </c>
      <c r="U2135">
        <v>6</v>
      </c>
      <c r="V2135">
        <v>0</v>
      </c>
      <c r="Z2135" t="str">
        <f t="shared" si="435"/>
        <v/>
      </c>
    </row>
    <row r="2136" spans="1:26" x14ac:dyDescent="0.2">
      <c r="A2136" s="1"/>
      <c r="B2136" s="1" t="s">
        <v>164</v>
      </c>
      <c r="C2136" s="1" t="s">
        <v>17</v>
      </c>
      <c r="D2136" s="1" t="s">
        <v>18</v>
      </c>
      <c r="E2136" s="1" t="s">
        <v>8</v>
      </c>
      <c r="F2136" s="1" t="s">
        <v>9</v>
      </c>
      <c r="G2136" s="1" t="s">
        <v>1802</v>
      </c>
      <c r="H2136">
        <f t="shared" si="441"/>
        <v>16</v>
      </c>
      <c r="I2136">
        <f>IF(ISBLANK(A2136),I2135/1,LOOKUP(Sheet1!G2136,FIPS!A$3:A$55,FIPS!C$3:C$55))</f>
        <v>19</v>
      </c>
      <c r="J2136" t="b">
        <f t="shared" si="442"/>
        <v>1</v>
      </c>
      <c r="K2136" t="str">
        <f t="shared" si="436"/>
        <v>Kossuth</v>
      </c>
      <c r="L2136" t="b">
        <f t="shared" si="443"/>
        <v>0</v>
      </c>
      <c r="M2136" t="str">
        <f t="shared" si="434"/>
        <v/>
      </c>
      <c r="N2136">
        <f t="shared" si="437"/>
        <v>55</v>
      </c>
      <c r="O2136" t="b">
        <f t="shared" si="438"/>
        <v>0</v>
      </c>
      <c r="P2136" t="str">
        <f t="shared" si="439"/>
        <v/>
      </c>
      <c r="Q2136" t="str">
        <f t="shared" ca="1" si="440"/>
        <v/>
      </c>
      <c r="T2136">
        <v>109</v>
      </c>
      <c r="U2136">
        <v>6</v>
      </c>
      <c r="V2136">
        <v>0</v>
      </c>
      <c r="Z2136" t="str">
        <f t="shared" si="435"/>
        <v/>
      </c>
    </row>
    <row r="2137" spans="1:26" x14ac:dyDescent="0.2">
      <c r="A2137" s="1"/>
      <c r="B2137" s="1" t="s">
        <v>167</v>
      </c>
      <c r="C2137" s="1" t="s">
        <v>17</v>
      </c>
      <c r="D2137" s="1" t="s">
        <v>18</v>
      </c>
      <c r="E2137" s="1"/>
      <c r="F2137" s="1"/>
      <c r="G2137" s="1" t="s">
        <v>123</v>
      </c>
      <c r="H2137">
        <f t="shared" si="441"/>
        <v>16</v>
      </c>
      <c r="I2137">
        <f>IF(ISBLANK(A2137),I2136/1,LOOKUP(Sheet1!G2137,FIPS!A$3:A$55,FIPS!C$3:C$55))</f>
        <v>19</v>
      </c>
      <c r="J2137" t="b">
        <f t="shared" si="442"/>
        <v>1</v>
      </c>
      <c r="K2137" t="str">
        <f t="shared" si="436"/>
        <v>Lee</v>
      </c>
      <c r="L2137" t="b">
        <f t="shared" si="443"/>
        <v>0</v>
      </c>
      <c r="M2137" t="str">
        <f t="shared" si="434"/>
        <v/>
      </c>
      <c r="N2137">
        <f t="shared" si="437"/>
        <v>56</v>
      </c>
      <c r="O2137" t="b">
        <f t="shared" si="438"/>
        <v>0</v>
      </c>
      <c r="P2137" t="str">
        <f t="shared" si="439"/>
        <v/>
      </c>
      <c r="Q2137" t="str">
        <f t="shared" ca="1" si="440"/>
        <v/>
      </c>
      <c r="T2137">
        <v>111</v>
      </c>
      <c r="U2137">
        <v>5</v>
      </c>
      <c r="V2137">
        <v>0</v>
      </c>
      <c r="Z2137" t="str">
        <f t="shared" si="435"/>
        <v/>
      </c>
    </row>
    <row r="2138" spans="1:26" x14ac:dyDescent="0.2">
      <c r="A2138" s="1"/>
      <c r="B2138" s="1"/>
      <c r="C2138" s="1"/>
      <c r="D2138" s="1"/>
      <c r="E2138" s="1" t="s">
        <v>107</v>
      </c>
      <c r="F2138" s="1" t="s">
        <v>6</v>
      </c>
      <c r="G2138" s="1" t="s">
        <v>1803</v>
      </c>
      <c r="H2138">
        <f t="shared" si="441"/>
        <v>16</v>
      </c>
      <c r="I2138">
        <f>IF(ISBLANK(A2138),I2137/1,LOOKUP(Sheet1!G2138,FIPS!A$3:A$55,FIPS!C$3:C$55))</f>
        <v>19</v>
      </c>
      <c r="J2138" t="b">
        <f t="shared" si="442"/>
        <v>0</v>
      </c>
      <c r="K2138" t="str">
        <f t="shared" si="436"/>
        <v/>
      </c>
      <c r="L2138" t="b">
        <f t="shared" si="443"/>
        <v>1</v>
      </c>
      <c r="M2138" t="str">
        <f t="shared" si="434"/>
        <v>Fort Madison</v>
      </c>
      <c r="N2138">
        <f t="shared" si="437"/>
        <v>56</v>
      </c>
      <c r="O2138" t="b">
        <f t="shared" si="438"/>
        <v>0</v>
      </c>
      <c r="P2138" t="str">
        <f t="shared" si="439"/>
        <v/>
      </c>
      <c r="Q2138" t="str">
        <f t="shared" ca="1" si="440"/>
        <v/>
      </c>
      <c r="W2138">
        <v>28605</v>
      </c>
      <c r="Z2138" t="str">
        <f t="shared" si="435"/>
        <v/>
      </c>
    </row>
    <row r="2139" spans="1:26" x14ac:dyDescent="0.2">
      <c r="A2139" s="1"/>
      <c r="B2139" s="1"/>
      <c r="C2139" s="1"/>
      <c r="D2139" s="1"/>
      <c r="E2139" s="1" t="s">
        <v>57</v>
      </c>
      <c r="F2139" s="1" t="s">
        <v>6</v>
      </c>
      <c r="G2139" s="1" t="s">
        <v>1801</v>
      </c>
      <c r="H2139">
        <f t="shared" si="441"/>
        <v>16</v>
      </c>
      <c r="I2139">
        <f>IF(ISBLANK(A2139),I2138/1,LOOKUP(Sheet1!G2139,FIPS!A$3:A$55,FIPS!C$3:C$55))</f>
        <v>19</v>
      </c>
      <c r="J2139" t="b">
        <f t="shared" si="442"/>
        <v>0</v>
      </c>
      <c r="K2139" t="str">
        <f t="shared" si="436"/>
        <v/>
      </c>
      <c r="L2139" t="b">
        <f t="shared" si="443"/>
        <v>1</v>
      </c>
      <c r="M2139" t="str">
        <f t="shared" si="434"/>
        <v>Keokuk</v>
      </c>
      <c r="N2139">
        <f t="shared" si="437"/>
        <v>56</v>
      </c>
      <c r="O2139" t="b">
        <f t="shared" si="438"/>
        <v>0</v>
      </c>
      <c r="P2139" t="str">
        <f t="shared" si="439"/>
        <v/>
      </c>
      <c r="Q2139" t="str">
        <f t="shared" ca="1" si="440"/>
        <v/>
      </c>
      <c r="W2139">
        <v>40845</v>
      </c>
      <c r="Z2139" t="str">
        <f t="shared" si="435"/>
        <v/>
      </c>
    </row>
    <row r="2140" spans="1:26" x14ac:dyDescent="0.2">
      <c r="A2140" s="1"/>
      <c r="B2140" s="1"/>
      <c r="C2140" s="1"/>
      <c r="D2140" s="1"/>
      <c r="E2140" s="1" t="s">
        <v>8</v>
      </c>
      <c r="F2140" s="1" t="s">
        <v>9</v>
      </c>
      <c r="G2140" s="1" t="s">
        <v>1134</v>
      </c>
      <c r="H2140">
        <f t="shared" si="441"/>
        <v>16</v>
      </c>
      <c r="I2140">
        <f>IF(ISBLANK(A2140),I2139/1,LOOKUP(Sheet1!G2140,FIPS!A$3:A$55,FIPS!C$3:C$55))</f>
        <v>19</v>
      </c>
      <c r="J2140" t="b">
        <f t="shared" si="442"/>
        <v>0</v>
      </c>
      <c r="K2140" t="str">
        <f t="shared" si="436"/>
        <v/>
      </c>
      <c r="L2140" t="b">
        <f t="shared" si="443"/>
        <v>0</v>
      </c>
      <c r="M2140" t="str">
        <f t="shared" si="434"/>
        <v/>
      </c>
      <c r="N2140">
        <f t="shared" si="437"/>
        <v>56</v>
      </c>
      <c r="O2140" t="b">
        <f t="shared" si="438"/>
        <v>1</v>
      </c>
      <c r="P2140">
        <f t="shared" si="439"/>
        <v>2</v>
      </c>
      <c r="Q2140" t="str">
        <f t="shared" ca="1" si="440"/>
        <v>015,018</v>
      </c>
      <c r="W2140">
        <v>99999</v>
      </c>
      <c r="Z2140" t="str">
        <f t="shared" si="435"/>
        <v/>
      </c>
    </row>
    <row r="2141" spans="1:26" x14ac:dyDescent="0.2">
      <c r="A2141" s="1"/>
      <c r="B2141" s="1" t="s">
        <v>169</v>
      </c>
      <c r="C2141" s="1" t="s">
        <v>143</v>
      </c>
      <c r="D2141" s="1" t="s">
        <v>26</v>
      </c>
      <c r="E2141" s="1"/>
      <c r="F2141" s="1"/>
      <c r="G2141" s="1" t="s">
        <v>1804</v>
      </c>
      <c r="H2141">
        <f t="shared" si="441"/>
        <v>16</v>
      </c>
      <c r="I2141">
        <f>IF(ISBLANK(A2141),I2140/1,LOOKUP(Sheet1!G2141,FIPS!A$3:A$55,FIPS!C$3:C$55))</f>
        <v>19</v>
      </c>
      <c r="J2141" t="b">
        <f t="shared" si="442"/>
        <v>1</v>
      </c>
      <c r="K2141" t="str">
        <f t="shared" si="436"/>
        <v>Linn</v>
      </c>
      <c r="L2141" t="b">
        <f t="shared" si="443"/>
        <v>0</v>
      </c>
      <c r="M2141" t="str">
        <f t="shared" si="434"/>
        <v/>
      </c>
      <c r="N2141">
        <f t="shared" si="437"/>
        <v>57</v>
      </c>
      <c r="O2141" t="b">
        <f t="shared" si="438"/>
        <v>0</v>
      </c>
      <c r="P2141" t="str">
        <f t="shared" si="439"/>
        <v/>
      </c>
      <c r="Q2141" t="str">
        <f t="shared" ca="1" si="440"/>
        <v/>
      </c>
      <c r="T2141">
        <v>113</v>
      </c>
      <c r="U2141">
        <v>3</v>
      </c>
      <c r="V2141">
        <v>1360</v>
      </c>
      <c r="Z2141" t="str">
        <f t="shared" si="435"/>
        <v/>
      </c>
    </row>
    <row r="2142" spans="1:26" x14ac:dyDescent="0.2">
      <c r="A2142" s="1"/>
      <c r="B2142" s="1"/>
      <c r="C2142" s="1"/>
      <c r="D2142" s="1"/>
      <c r="E2142" s="1" t="s">
        <v>30</v>
      </c>
      <c r="F2142" s="1" t="s">
        <v>132</v>
      </c>
      <c r="G2142" s="1" t="s">
        <v>1805</v>
      </c>
      <c r="H2142">
        <f t="shared" si="441"/>
        <v>16</v>
      </c>
      <c r="I2142">
        <f>IF(ISBLANK(A2142),I2141/1,LOOKUP(Sheet1!G2142,FIPS!A$3:A$55,FIPS!C$3:C$55))</f>
        <v>19</v>
      </c>
      <c r="J2142" t="b">
        <f t="shared" si="442"/>
        <v>0</v>
      </c>
      <c r="K2142" t="str">
        <f t="shared" si="436"/>
        <v/>
      </c>
      <c r="L2142" t="b">
        <f t="shared" si="443"/>
        <v>1</v>
      </c>
      <c r="M2142" t="str">
        <f t="shared" si="434"/>
        <v>Cedar Rapids</v>
      </c>
      <c r="N2142">
        <f t="shared" si="437"/>
        <v>57</v>
      </c>
      <c r="O2142" t="b">
        <f t="shared" si="438"/>
        <v>0</v>
      </c>
      <c r="P2142" t="str">
        <f t="shared" si="439"/>
        <v/>
      </c>
      <c r="Q2142" t="str">
        <f t="shared" ca="1" si="440"/>
        <v/>
      </c>
      <c r="W2142">
        <v>12000</v>
      </c>
      <c r="Z2142" t="str">
        <f t="shared" si="435"/>
        <v/>
      </c>
    </row>
    <row r="2143" spans="1:26" x14ac:dyDescent="0.2">
      <c r="A2143" s="1"/>
      <c r="B2143" s="1"/>
      <c r="C2143" s="1"/>
      <c r="D2143" s="1"/>
      <c r="E2143" s="1" t="s">
        <v>59</v>
      </c>
      <c r="F2143" s="1" t="s">
        <v>6</v>
      </c>
      <c r="G2143" s="1" t="s">
        <v>144</v>
      </c>
      <c r="H2143">
        <f t="shared" si="441"/>
        <v>16</v>
      </c>
      <c r="I2143">
        <f>IF(ISBLANK(A2143),I2142/1,LOOKUP(Sheet1!G2143,FIPS!A$3:A$55,FIPS!C$3:C$55))</f>
        <v>19</v>
      </c>
      <c r="J2143" t="b">
        <f t="shared" si="442"/>
        <v>0</v>
      </c>
      <c r="K2143" t="str">
        <f t="shared" si="436"/>
        <v/>
      </c>
      <c r="L2143" t="b">
        <f t="shared" si="443"/>
        <v>1</v>
      </c>
      <c r="M2143" t="str">
        <f t="shared" si="434"/>
        <v>Marion</v>
      </c>
      <c r="N2143">
        <f t="shared" si="437"/>
        <v>57</v>
      </c>
      <c r="O2143" t="b">
        <f t="shared" si="438"/>
        <v>0</v>
      </c>
      <c r="P2143" t="str">
        <f t="shared" si="439"/>
        <v/>
      </c>
      <c r="Q2143" t="str">
        <f t="shared" ca="1" si="440"/>
        <v/>
      </c>
      <c r="W2143">
        <v>49485</v>
      </c>
      <c r="Z2143" t="str">
        <f t="shared" si="435"/>
        <v/>
      </c>
    </row>
    <row r="2144" spans="1:26" x14ac:dyDescent="0.2">
      <c r="A2144" s="1"/>
      <c r="B2144" s="1"/>
      <c r="C2144" s="1"/>
      <c r="D2144" s="1"/>
      <c r="E2144" s="1" t="s">
        <v>8</v>
      </c>
      <c r="F2144" s="1" t="s">
        <v>9</v>
      </c>
      <c r="G2144" s="1" t="s">
        <v>1134</v>
      </c>
      <c r="H2144">
        <f t="shared" si="441"/>
        <v>16</v>
      </c>
      <c r="I2144">
        <f>IF(ISBLANK(A2144),I2143/1,LOOKUP(Sheet1!G2144,FIPS!A$3:A$55,FIPS!C$3:C$55))</f>
        <v>19</v>
      </c>
      <c r="J2144" t="b">
        <f t="shared" si="442"/>
        <v>0</v>
      </c>
      <c r="K2144" t="str">
        <f t="shared" si="436"/>
        <v/>
      </c>
      <c r="L2144" t="b">
        <f t="shared" si="443"/>
        <v>0</v>
      </c>
      <c r="M2144" t="str">
        <f t="shared" si="434"/>
        <v/>
      </c>
      <c r="N2144">
        <f t="shared" si="437"/>
        <v>57</v>
      </c>
      <c r="O2144" t="b">
        <f t="shared" si="438"/>
        <v>1</v>
      </c>
      <c r="P2144">
        <f t="shared" si="439"/>
        <v>2</v>
      </c>
      <c r="Q2144" t="str">
        <f t="shared" ca="1" si="440"/>
        <v>007,019</v>
      </c>
      <c r="W2144">
        <v>99999</v>
      </c>
      <c r="Z2144" t="str">
        <f t="shared" si="435"/>
        <v/>
      </c>
    </row>
    <row r="2145" spans="1:26" x14ac:dyDescent="0.2">
      <c r="A2145" s="1"/>
      <c r="B2145" s="1" t="s">
        <v>172</v>
      </c>
      <c r="C2145" s="1" t="s">
        <v>17</v>
      </c>
      <c r="D2145" s="1" t="s">
        <v>18</v>
      </c>
      <c r="E2145" s="1" t="s">
        <v>8</v>
      </c>
      <c r="F2145" s="1" t="s">
        <v>9</v>
      </c>
      <c r="G2145" s="1" t="s">
        <v>1806</v>
      </c>
      <c r="H2145">
        <f t="shared" si="441"/>
        <v>16</v>
      </c>
      <c r="I2145">
        <f>IF(ISBLANK(A2145),I2144/1,LOOKUP(Sheet1!G2145,FIPS!A$3:A$55,FIPS!C$3:C$55))</f>
        <v>19</v>
      </c>
      <c r="J2145" t="b">
        <f t="shared" si="442"/>
        <v>1</v>
      </c>
      <c r="K2145" t="str">
        <f t="shared" si="436"/>
        <v>Louisa</v>
      </c>
      <c r="L2145" t="b">
        <f t="shared" si="443"/>
        <v>0</v>
      </c>
      <c r="M2145" t="str">
        <f t="shared" si="434"/>
        <v/>
      </c>
      <c r="N2145">
        <f t="shared" si="437"/>
        <v>58</v>
      </c>
      <c r="O2145" t="b">
        <f t="shared" si="438"/>
        <v>0</v>
      </c>
      <c r="P2145" t="str">
        <f t="shared" si="439"/>
        <v/>
      </c>
      <c r="Q2145" t="str">
        <f t="shared" ca="1" si="440"/>
        <v/>
      </c>
      <c r="T2145">
        <v>115</v>
      </c>
      <c r="U2145">
        <v>6</v>
      </c>
      <c r="V2145">
        <v>0</v>
      </c>
      <c r="Z2145" t="str">
        <f t="shared" si="435"/>
        <v/>
      </c>
    </row>
    <row r="2146" spans="1:26" x14ac:dyDescent="0.2">
      <c r="A2146" s="1"/>
      <c r="B2146" s="1" t="s">
        <v>174</v>
      </c>
      <c r="C2146" s="1" t="s">
        <v>17</v>
      </c>
      <c r="D2146" s="1" t="s">
        <v>18</v>
      </c>
      <c r="E2146" s="1" t="s">
        <v>8</v>
      </c>
      <c r="F2146" s="1" t="s">
        <v>9</v>
      </c>
      <c r="G2146" s="1" t="s">
        <v>1807</v>
      </c>
      <c r="H2146">
        <f t="shared" si="441"/>
        <v>16</v>
      </c>
      <c r="I2146">
        <f>IF(ISBLANK(A2146),I2145/1,LOOKUP(Sheet1!G2146,FIPS!A$3:A$55,FIPS!C$3:C$55))</f>
        <v>19</v>
      </c>
      <c r="J2146" t="b">
        <f t="shared" si="442"/>
        <v>1</v>
      </c>
      <c r="K2146" t="str">
        <f t="shared" si="436"/>
        <v>Lucas</v>
      </c>
      <c r="L2146" t="b">
        <f t="shared" si="443"/>
        <v>0</v>
      </c>
      <c r="M2146" t="str">
        <f t="shared" si="434"/>
        <v/>
      </c>
      <c r="N2146">
        <f t="shared" si="437"/>
        <v>59</v>
      </c>
      <c r="O2146" t="b">
        <f t="shared" si="438"/>
        <v>0</v>
      </c>
      <c r="P2146" t="str">
        <f t="shared" si="439"/>
        <v/>
      </c>
      <c r="Q2146" t="str">
        <f t="shared" ca="1" si="440"/>
        <v/>
      </c>
      <c r="T2146">
        <v>117</v>
      </c>
      <c r="U2146">
        <v>6</v>
      </c>
      <c r="V2146">
        <v>0</v>
      </c>
      <c r="Z2146" t="str">
        <f t="shared" si="435"/>
        <v/>
      </c>
    </row>
    <row r="2147" spans="1:26" x14ac:dyDescent="0.2">
      <c r="A2147" s="1"/>
      <c r="B2147" s="1" t="s">
        <v>177</v>
      </c>
      <c r="C2147" s="1" t="s">
        <v>17</v>
      </c>
      <c r="D2147" s="1" t="s">
        <v>18</v>
      </c>
      <c r="E2147" s="1" t="s">
        <v>8</v>
      </c>
      <c r="F2147" s="1" t="s">
        <v>9</v>
      </c>
      <c r="G2147" s="1" t="s">
        <v>1808</v>
      </c>
      <c r="H2147">
        <f t="shared" si="441"/>
        <v>16</v>
      </c>
      <c r="I2147">
        <f>IF(ISBLANK(A2147),I2146/1,LOOKUP(Sheet1!G2147,FIPS!A$3:A$55,FIPS!C$3:C$55))</f>
        <v>19</v>
      </c>
      <c r="J2147" t="b">
        <f t="shared" si="442"/>
        <v>1</v>
      </c>
      <c r="K2147" t="str">
        <f t="shared" si="436"/>
        <v>Lyon</v>
      </c>
      <c r="L2147" t="b">
        <f t="shared" si="443"/>
        <v>0</v>
      </c>
      <c r="M2147" t="str">
        <f t="shared" si="434"/>
        <v/>
      </c>
      <c r="N2147">
        <f t="shared" si="437"/>
        <v>60</v>
      </c>
      <c r="O2147" t="b">
        <f t="shared" si="438"/>
        <v>0</v>
      </c>
      <c r="P2147" t="str">
        <f t="shared" si="439"/>
        <v/>
      </c>
      <c r="Q2147" t="str">
        <f t="shared" ca="1" si="440"/>
        <v/>
      </c>
      <c r="T2147">
        <v>119</v>
      </c>
      <c r="U2147">
        <v>6</v>
      </c>
      <c r="V2147">
        <v>0</v>
      </c>
      <c r="Z2147" t="str">
        <f t="shared" si="435"/>
        <v/>
      </c>
    </row>
    <row r="2148" spans="1:26" x14ac:dyDescent="0.2">
      <c r="A2148" s="1"/>
      <c r="B2148" s="1" t="s">
        <v>179</v>
      </c>
      <c r="C2148" s="1" t="s">
        <v>17</v>
      </c>
      <c r="D2148" s="1" t="s">
        <v>18</v>
      </c>
      <c r="E2148" s="1" t="s">
        <v>8</v>
      </c>
      <c r="F2148" s="1" t="s">
        <v>9</v>
      </c>
      <c r="G2148" s="1" t="s">
        <v>1809</v>
      </c>
      <c r="H2148">
        <f t="shared" si="441"/>
        <v>16</v>
      </c>
      <c r="I2148">
        <f>IF(ISBLANK(A2148),I2147/1,LOOKUP(Sheet1!G2148,FIPS!A$3:A$55,FIPS!C$3:C$55))</f>
        <v>19</v>
      </c>
      <c r="J2148" t="b">
        <f t="shared" si="442"/>
        <v>1</v>
      </c>
      <c r="K2148" t="str">
        <f t="shared" si="436"/>
        <v>Madi son</v>
      </c>
      <c r="L2148" t="b">
        <f t="shared" si="443"/>
        <v>0</v>
      </c>
      <c r="M2148" t="str">
        <f t="shared" si="434"/>
        <v/>
      </c>
      <c r="N2148">
        <f t="shared" si="437"/>
        <v>61</v>
      </c>
      <c r="O2148" t="b">
        <f t="shared" si="438"/>
        <v>0</v>
      </c>
      <c r="P2148" t="str">
        <f t="shared" si="439"/>
        <v/>
      </c>
      <c r="Q2148" t="str">
        <f t="shared" ca="1" si="440"/>
        <v/>
      </c>
      <c r="T2148">
        <v>121</v>
      </c>
      <c r="U2148">
        <v>6</v>
      </c>
      <c r="V2148">
        <v>0</v>
      </c>
      <c r="Z2148" t="str">
        <f t="shared" si="435"/>
        <v/>
      </c>
    </row>
    <row r="2149" spans="1:26" x14ac:dyDescent="0.2">
      <c r="A2149" s="1"/>
      <c r="B2149" s="1" t="s">
        <v>182</v>
      </c>
      <c r="C2149" s="1" t="s">
        <v>17</v>
      </c>
      <c r="D2149" s="1" t="s">
        <v>18</v>
      </c>
      <c r="E2149" s="1"/>
      <c r="F2149" s="1"/>
      <c r="G2149" s="1" t="s">
        <v>1810</v>
      </c>
      <c r="H2149">
        <f t="shared" si="441"/>
        <v>16</v>
      </c>
      <c r="I2149">
        <f>IF(ISBLANK(A2149),I2148/1,LOOKUP(Sheet1!G2149,FIPS!A$3:A$55,FIPS!C$3:C$55))</f>
        <v>19</v>
      </c>
      <c r="J2149" t="b">
        <f t="shared" si="442"/>
        <v>1</v>
      </c>
      <c r="K2149" t="str">
        <f t="shared" si="436"/>
        <v>Mahaska</v>
      </c>
      <c r="L2149" t="b">
        <f t="shared" si="443"/>
        <v>0</v>
      </c>
      <c r="M2149" t="str">
        <f t="shared" si="434"/>
        <v/>
      </c>
      <c r="N2149">
        <f t="shared" si="437"/>
        <v>62</v>
      </c>
      <c r="O2149" t="b">
        <f t="shared" si="438"/>
        <v>0</v>
      </c>
      <c r="P2149" t="str">
        <f t="shared" si="439"/>
        <v/>
      </c>
      <c r="Q2149" t="str">
        <f t="shared" ca="1" si="440"/>
        <v/>
      </c>
      <c r="T2149">
        <v>123</v>
      </c>
      <c r="U2149">
        <v>6</v>
      </c>
      <c r="V2149">
        <v>0</v>
      </c>
      <c r="Z2149" t="str">
        <f t="shared" si="435"/>
        <v/>
      </c>
    </row>
    <row r="2150" spans="1:26" x14ac:dyDescent="0.2">
      <c r="A2150" s="1"/>
      <c r="B2150" s="1"/>
      <c r="C2150" s="1"/>
      <c r="D2150" s="1"/>
      <c r="E2150" s="1" t="s">
        <v>37</v>
      </c>
      <c r="F2150" s="1" t="s">
        <v>6</v>
      </c>
      <c r="G2150" s="1" t="s">
        <v>1811</v>
      </c>
      <c r="H2150">
        <f t="shared" si="441"/>
        <v>16</v>
      </c>
      <c r="I2150">
        <f>IF(ISBLANK(A2150),I2149/1,LOOKUP(Sheet1!G2150,FIPS!A$3:A$55,FIPS!C$3:C$55))</f>
        <v>19</v>
      </c>
      <c r="J2150" t="b">
        <f t="shared" si="442"/>
        <v>0</v>
      </c>
      <c r="K2150" t="str">
        <f t="shared" si="436"/>
        <v/>
      </c>
      <c r="L2150" t="b">
        <f t="shared" si="443"/>
        <v>1</v>
      </c>
      <c r="M2150" t="str">
        <f t="shared" si="434"/>
        <v>Oskaloosa</v>
      </c>
      <c r="N2150">
        <f t="shared" si="437"/>
        <v>62</v>
      </c>
      <c r="O2150" t="b">
        <f t="shared" si="438"/>
        <v>0</v>
      </c>
      <c r="P2150" t="str">
        <f t="shared" si="439"/>
        <v/>
      </c>
      <c r="Q2150" t="str">
        <f t="shared" ca="1" si="440"/>
        <v/>
      </c>
      <c r="W2150">
        <v>59925</v>
      </c>
      <c r="Z2150" t="str">
        <f t="shared" si="435"/>
        <v/>
      </c>
    </row>
    <row r="2151" spans="1:26" x14ac:dyDescent="0.2">
      <c r="A2151" s="1"/>
      <c r="B2151" s="1"/>
      <c r="C2151" s="1"/>
      <c r="D2151" s="1"/>
      <c r="E2151" s="1" t="s">
        <v>8</v>
      </c>
      <c r="F2151" s="1" t="s">
        <v>9</v>
      </c>
      <c r="G2151" s="1" t="s">
        <v>1134</v>
      </c>
      <c r="H2151">
        <f t="shared" si="441"/>
        <v>16</v>
      </c>
      <c r="I2151">
        <f>IF(ISBLANK(A2151),I2150/1,LOOKUP(Sheet1!G2151,FIPS!A$3:A$55,FIPS!C$3:C$55))</f>
        <v>19</v>
      </c>
      <c r="J2151" t="b">
        <f t="shared" si="442"/>
        <v>0</v>
      </c>
      <c r="K2151" t="str">
        <f t="shared" si="436"/>
        <v/>
      </c>
      <c r="L2151" t="b">
        <f t="shared" si="443"/>
        <v>0</v>
      </c>
      <c r="M2151" t="str">
        <f t="shared" si="434"/>
        <v/>
      </c>
      <c r="N2151">
        <f t="shared" si="437"/>
        <v>62</v>
      </c>
      <c r="O2151" t="b">
        <f t="shared" si="438"/>
        <v>1</v>
      </c>
      <c r="P2151">
        <f t="shared" si="439"/>
        <v>1</v>
      </c>
      <c r="Q2151" t="str">
        <f t="shared" ca="1" si="440"/>
        <v>024</v>
      </c>
      <c r="W2151">
        <v>99999</v>
      </c>
      <c r="Z2151" t="str">
        <f t="shared" si="435"/>
        <v/>
      </c>
    </row>
    <row r="2152" spans="1:26" x14ac:dyDescent="0.2">
      <c r="A2152" s="1"/>
      <c r="B2152" s="1" t="s">
        <v>170</v>
      </c>
      <c r="C2152" s="1" t="s">
        <v>17</v>
      </c>
      <c r="D2152" s="1" t="s">
        <v>18</v>
      </c>
      <c r="E2152" s="1" t="s">
        <v>8</v>
      </c>
      <c r="F2152" s="1" t="s">
        <v>9</v>
      </c>
      <c r="G2152" s="1" t="s">
        <v>144</v>
      </c>
      <c r="H2152">
        <f t="shared" si="441"/>
        <v>16</v>
      </c>
      <c r="I2152">
        <f>IF(ISBLANK(A2152),I2151/1,LOOKUP(Sheet1!G2152,FIPS!A$3:A$55,FIPS!C$3:C$55))</f>
        <v>19</v>
      </c>
      <c r="J2152" t="b">
        <f t="shared" si="442"/>
        <v>1</v>
      </c>
      <c r="K2152" t="str">
        <f t="shared" si="436"/>
        <v>Marion</v>
      </c>
      <c r="L2152" t="b">
        <f t="shared" si="443"/>
        <v>0</v>
      </c>
      <c r="M2152" t="str">
        <f t="shared" si="434"/>
        <v/>
      </c>
      <c r="N2152">
        <f t="shared" si="437"/>
        <v>63</v>
      </c>
      <c r="O2152" t="b">
        <f t="shared" si="438"/>
        <v>0</v>
      </c>
      <c r="P2152" t="str">
        <f t="shared" si="439"/>
        <v/>
      </c>
      <c r="Q2152" t="str">
        <f t="shared" ca="1" si="440"/>
        <v/>
      </c>
      <c r="T2152">
        <v>125</v>
      </c>
      <c r="U2152">
        <v>5</v>
      </c>
      <c r="V2152">
        <v>0</v>
      </c>
      <c r="Z2152" t="str">
        <f t="shared" si="435"/>
        <v/>
      </c>
    </row>
    <row r="2153" spans="1:26" x14ac:dyDescent="0.2">
      <c r="A2153" s="1"/>
      <c r="B2153" s="1" t="s">
        <v>190</v>
      </c>
      <c r="C2153" s="1" t="s">
        <v>17</v>
      </c>
      <c r="D2153" s="1" t="s">
        <v>18</v>
      </c>
      <c r="E2153" s="1"/>
      <c r="F2153" s="1"/>
      <c r="G2153" s="1" t="s">
        <v>146</v>
      </c>
      <c r="H2153">
        <f t="shared" si="441"/>
        <v>16</v>
      </c>
      <c r="I2153">
        <f>IF(ISBLANK(A2153),I2152/1,LOOKUP(Sheet1!G2153,FIPS!A$3:A$55,FIPS!C$3:C$55))</f>
        <v>19</v>
      </c>
      <c r="J2153" t="b">
        <f t="shared" si="442"/>
        <v>1</v>
      </c>
      <c r="K2153" t="str">
        <f t="shared" si="436"/>
        <v>Marshall</v>
      </c>
      <c r="L2153" t="b">
        <f t="shared" si="443"/>
        <v>0</v>
      </c>
      <c r="M2153" t="str">
        <f t="shared" si="434"/>
        <v/>
      </c>
      <c r="N2153">
        <f t="shared" si="437"/>
        <v>64</v>
      </c>
      <c r="O2153" t="b">
        <f t="shared" si="438"/>
        <v>0</v>
      </c>
      <c r="P2153" t="str">
        <f t="shared" si="439"/>
        <v/>
      </c>
      <c r="Q2153" t="str">
        <f t="shared" ca="1" si="440"/>
        <v/>
      </c>
      <c r="T2153">
        <v>127</v>
      </c>
      <c r="U2153">
        <v>5</v>
      </c>
      <c r="V2153">
        <v>0</v>
      </c>
      <c r="Z2153" t="str">
        <f t="shared" si="435"/>
        <v/>
      </c>
    </row>
    <row r="2154" spans="1:26" x14ac:dyDescent="0.2">
      <c r="A2154" s="1"/>
      <c r="B2154" s="1"/>
      <c r="C2154" s="1"/>
      <c r="D2154" s="1"/>
      <c r="E2154" s="1" t="s">
        <v>61</v>
      </c>
      <c r="F2154" s="1" t="s">
        <v>35</v>
      </c>
      <c r="G2154" s="1" t="s">
        <v>1812</v>
      </c>
      <c r="H2154">
        <f t="shared" si="441"/>
        <v>16</v>
      </c>
      <c r="I2154">
        <f>IF(ISBLANK(A2154),I2153/1,LOOKUP(Sheet1!G2154,FIPS!A$3:A$55,FIPS!C$3:C$55))</f>
        <v>19</v>
      </c>
      <c r="J2154" t="b">
        <f t="shared" si="442"/>
        <v>0</v>
      </c>
      <c r="K2154" t="str">
        <f t="shared" si="436"/>
        <v/>
      </c>
      <c r="L2154" t="b">
        <f t="shared" si="443"/>
        <v>1</v>
      </c>
      <c r="M2154" t="str">
        <f t="shared" si="434"/>
        <v>Marshall town</v>
      </c>
      <c r="N2154">
        <f t="shared" si="437"/>
        <v>64</v>
      </c>
      <c r="O2154" t="b">
        <f t="shared" si="438"/>
        <v>0</v>
      </c>
      <c r="P2154" t="str">
        <f t="shared" si="439"/>
        <v/>
      </c>
      <c r="Q2154" t="str">
        <f t="shared" ca="1" si="440"/>
        <v/>
      </c>
      <c r="W2154">
        <v>49755</v>
      </c>
      <c r="Z2154" t="str">
        <f t="shared" si="435"/>
        <v/>
      </c>
    </row>
    <row r="2155" spans="1:26" x14ac:dyDescent="0.2">
      <c r="A2155" s="1"/>
      <c r="B2155" s="1"/>
      <c r="C2155" s="1"/>
      <c r="D2155" s="1"/>
      <c r="E2155" s="1" t="s">
        <v>8</v>
      </c>
      <c r="F2155" s="1" t="s">
        <v>9</v>
      </c>
      <c r="G2155" s="1" t="s">
        <v>1134</v>
      </c>
      <c r="H2155">
        <f t="shared" si="441"/>
        <v>16</v>
      </c>
      <c r="I2155">
        <f>IF(ISBLANK(A2155),I2154/1,LOOKUP(Sheet1!G2155,FIPS!A$3:A$55,FIPS!C$3:C$55))</f>
        <v>19</v>
      </c>
      <c r="J2155" t="b">
        <f t="shared" si="442"/>
        <v>0</v>
      </c>
      <c r="K2155" t="str">
        <f t="shared" si="436"/>
        <v/>
      </c>
      <c r="L2155" t="b">
        <f t="shared" si="443"/>
        <v>0</v>
      </c>
      <c r="M2155" t="str">
        <f t="shared" si="434"/>
        <v/>
      </c>
      <c r="N2155">
        <f t="shared" si="437"/>
        <v>64</v>
      </c>
      <c r="O2155" t="b">
        <f t="shared" si="438"/>
        <v>1</v>
      </c>
      <c r="P2155">
        <f t="shared" si="439"/>
        <v>1</v>
      </c>
      <c r="Q2155" t="str">
        <f t="shared" ca="1" si="440"/>
        <v>020</v>
      </c>
      <c r="W2155">
        <v>99999</v>
      </c>
      <c r="Z2155" t="str">
        <f t="shared" si="435"/>
        <v/>
      </c>
    </row>
    <row r="2156" spans="1:26" x14ac:dyDescent="0.2">
      <c r="A2156" s="1"/>
      <c r="B2156" s="1" t="s">
        <v>193</v>
      </c>
      <c r="C2156" s="1" t="s">
        <v>17</v>
      </c>
      <c r="D2156" s="1" t="s">
        <v>18</v>
      </c>
      <c r="E2156" s="1" t="s">
        <v>8</v>
      </c>
      <c r="F2156" s="1" t="s">
        <v>9</v>
      </c>
      <c r="G2156" s="1" t="s">
        <v>1813</v>
      </c>
      <c r="H2156">
        <f t="shared" si="441"/>
        <v>16</v>
      </c>
      <c r="I2156">
        <f>IF(ISBLANK(A2156),I2155/1,LOOKUP(Sheet1!G2156,FIPS!A$3:A$55,FIPS!C$3:C$55))</f>
        <v>19</v>
      </c>
      <c r="J2156" t="b">
        <f t="shared" si="442"/>
        <v>1</v>
      </c>
      <c r="K2156" t="str">
        <f t="shared" si="436"/>
        <v>Mills</v>
      </c>
      <c r="L2156" t="b">
        <f t="shared" si="443"/>
        <v>0</v>
      </c>
      <c r="M2156" t="str">
        <f t="shared" si="434"/>
        <v/>
      </c>
      <c r="N2156">
        <f t="shared" si="437"/>
        <v>65</v>
      </c>
      <c r="O2156" t="b">
        <f t="shared" si="438"/>
        <v>0</v>
      </c>
      <c r="P2156" t="str">
        <f t="shared" si="439"/>
        <v/>
      </c>
      <c r="Q2156" t="str">
        <f t="shared" ca="1" si="440"/>
        <v/>
      </c>
      <c r="T2156">
        <v>129</v>
      </c>
      <c r="U2156">
        <v>6</v>
      </c>
      <c r="V2156">
        <v>0</v>
      </c>
      <c r="Z2156" t="str">
        <f t="shared" si="435"/>
        <v/>
      </c>
    </row>
    <row r="2157" spans="1:26" x14ac:dyDescent="0.2">
      <c r="A2157" s="1"/>
      <c r="B2157" s="1" t="s">
        <v>195</v>
      </c>
      <c r="C2157" s="1" t="s">
        <v>17</v>
      </c>
      <c r="D2157" s="1" t="s">
        <v>18</v>
      </c>
      <c r="E2157" s="1" t="s">
        <v>8</v>
      </c>
      <c r="F2157" s="1" t="s">
        <v>9</v>
      </c>
      <c r="G2157" s="1" t="s">
        <v>1321</v>
      </c>
      <c r="H2157">
        <f t="shared" si="441"/>
        <v>16</v>
      </c>
      <c r="I2157">
        <f>IF(ISBLANK(A2157),I2156/1,LOOKUP(Sheet1!G2157,FIPS!A$3:A$55,FIPS!C$3:C$55))</f>
        <v>19</v>
      </c>
      <c r="J2157" t="b">
        <f t="shared" si="442"/>
        <v>1</v>
      </c>
      <c r="K2157" t="str">
        <f t="shared" si="436"/>
        <v>Mitchell</v>
      </c>
      <c r="L2157" t="b">
        <f t="shared" si="443"/>
        <v>0</v>
      </c>
      <c r="M2157" t="str">
        <f t="shared" si="434"/>
        <v/>
      </c>
      <c r="N2157">
        <f t="shared" si="437"/>
        <v>66</v>
      </c>
      <c r="O2157" t="b">
        <f t="shared" si="438"/>
        <v>0</v>
      </c>
      <c r="P2157" t="str">
        <f t="shared" si="439"/>
        <v/>
      </c>
      <c r="Q2157" t="str">
        <f t="shared" ca="1" si="440"/>
        <v/>
      </c>
      <c r="T2157">
        <v>131</v>
      </c>
      <c r="U2157">
        <v>6</v>
      </c>
      <c r="V2157">
        <v>0</v>
      </c>
      <c r="Z2157" t="str">
        <f t="shared" si="435"/>
        <v/>
      </c>
    </row>
    <row r="2158" spans="1:26" x14ac:dyDescent="0.2">
      <c r="A2158" s="1"/>
      <c r="B2158" s="1" t="s">
        <v>197</v>
      </c>
      <c r="C2158" s="1" t="s">
        <v>17</v>
      </c>
      <c r="D2158" s="1" t="s">
        <v>18</v>
      </c>
      <c r="E2158" s="1" t="s">
        <v>8</v>
      </c>
      <c r="F2158" s="1" t="s">
        <v>9</v>
      </c>
      <c r="G2158" s="1" t="s">
        <v>1814</v>
      </c>
      <c r="H2158">
        <f t="shared" si="441"/>
        <v>16</v>
      </c>
      <c r="I2158">
        <f>IF(ISBLANK(A2158),I2157/1,LOOKUP(Sheet1!G2158,FIPS!A$3:A$55,FIPS!C$3:C$55))</f>
        <v>19</v>
      </c>
      <c r="J2158" t="b">
        <f t="shared" si="442"/>
        <v>1</v>
      </c>
      <c r="K2158" t="str">
        <f t="shared" si="436"/>
        <v>Monona</v>
      </c>
      <c r="L2158" t="b">
        <f t="shared" si="443"/>
        <v>0</v>
      </c>
      <c r="M2158" t="str">
        <f t="shared" si="434"/>
        <v/>
      </c>
      <c r="N2158">
        <f t="shared" si="437"/>
        <v>67</v>
      </c>
      <c r="O2158" t="b">
        <f t="shared" si="438"/>
        <v>0</v>
      </c>
      <c r="P2158" t="str">
        <f t="shared" si="439"/>
        <v/>
      </c>
      <c r="Q2158" t="str">
        <f t="shared" ca="1" si="440"/>
        <v/>
      </c>
      <c r="T2158">
        <v>133</v>
      </c>
      <c r="U2158">
        <v>6</v>
      </c>
      <c r="V2158">
        <v>0</v>
      </c>
      <c r="Z2158" t="str">
        <f t="shared" si="435"/>
        <v/>
      </c>
    </row>
    <row r="2159" spans="1:26" x14ac:dyDescent="0.2">
      <c r="A2159" s="1"/>
      <c r="B2159" s="1" t="s">
        <v>365</v>
      </c>
      <c r="C2159" s="1" t="s">
        <v>17</v>
      </c>
      <c r="D2159" s="1" t="s">
        <v>18</v>
      </c>
      <c r="E2159" s="1" t="s">
        <v>8</v>
      </c>
      <c r="F2159" s="1" t="s">
        <v>9</v>
      </c>
      <c r="G2159" s="1" t="s">
        <v>153</v>
      </c>
      <c r="H2159">
        <f t="shared" si="441"/>
        <v>16</v>
      </c>
      <c r="I2159">
        <f>IF(ISBLANK(A2159),I2158/1,LOOKUP(Sheet1!G2159,FIPS!A$3:A$55,FIPS!C$3:C$55))</f>
        <v>19</v>
      </c>
      <c r="J2159" t="b">
        <f t="shared" si="442"/>
        <v>1</v>
      </c>
      <c r="K2159" t="str">
        <f t="shared" si="436"/>
        <v>Monroe</v>
      </c>
      <c r="L2159" t="b">
        <f t="shared" si="443"/>
        <v>0</v>
      </c>
      <c r="M2159" t="str">
        <f t="shared" si="434"/>
        <v/>
      </c>
      <c r="N2159">
        <f t="shared" si="437"/>
        <v>68</v>
      </c>
      <c r="O2159" t="b">
        <f t="shared" si="438"/>
        <v>0</v>
      </c>
      <c r="P2159" t="str">
        <f t="shared" si="439"/>
        <v/>
      </c>
      <c r="Q2159" t="str">
        <f t="shared" ca="1" si="440"/>
        <v/>
      </c>
      <c r="T2159">
        <v>135</v>
      </c>
      <c r="U2159">
        <v>6</v>
      </c>
      <c r="V2159">
        <v>0</v>
      </c>
      <c r="Z2159" t="str">
        <f t="shared" si="435"/>
        <v/>
      </c>
    </row>
    <row r="2160" spans="1:26" x14ac:dyDescent="0.2">
      <c r="A2160" s="1"/>
      <c r="B2160" s="1" t="s">
        <v>367</v>
      </c>
      <c r="C2160" s="1" t="s">
        <v>17</v>
      </c>
      <c r="D2160" s="1" t="s">
        <v>18</v>
      </c>
      <c r="E2160" s="1"/>
      <c r="F2160" s="1" t="s">
        <v>9</v>
      </c>
      <c r="G2160" s="1" t="s">
        <v>156</v>
      </c>
      <c r="H2160">
        <f t="shared" si="441"/>
        <v>16</v>
      </c>
      <c r="I2160">
        <f>IF(ISBLANK(A2160),I2159/1,LOOKUP(Sheet1!G2160,FIPS!A$3:A$55,FIPS!C$3:C$55))</f>
        <v>19</v>
      </c>
      <c r="J2160" t="b">
        <f t="shared" si="442"/>
        <v>1</v>
      </c>
      <c r="K2160" t="str">
        <f t="shared" si="436"/>
        <v>Montgomery</v>
      </c>
      <c r="L2160" t="b">
        <f t="shared" si="443"/>
        <v>0</v>
      </c>
      <c r="M2160" t="str">
        <f t="shared" si="434"/>
        <v/>
      </c>
      <c r="N2160">
        <f t="shared" si="437"/>
        <v>69</v>
      </c>
      <c r="O2160" t="b">
        <f t="shared" si="438"/>
        <v>0</v>
      </c>
      <c r="P2160" t="str">
        <f t="shared" si="439"/>
        <v/>
      </c>
      <c r="Q2160" t="str">
        <f t="shared" ca="1" si="440"/>
        <v/>
      </c>
      <c r="T2160">
        <v>137</v>
      </c>
      <c r="U2160">
        <v>6</v>
      </c>
      <c r="V2160">
        <v>0</v>
      </c>
      <c r="Z2160" t="str">
        <f t="shared" si="435"/>
        <v/>
      </c>
    </row>
    <row r="2161" spans="1:26" x14ac:dyDescent="0.2">
      <c r="A2161" s="1"/>
      <c r="B2161" s="1" t="s">
        <v>369</v>
      </c>
      <c r="C2161" s="1" t="s">
        <v>17</v>
      </c>
      <c r="D2161" s="1" t="s">
        <v>18</v>
      </c>
      <c r="E2161" s="1"/>
      <c r="F2161" s="1"/>
      <c r="G2161" s="1" t="s">
        <v>1816</v>
      </c>
      <c r="H2161">
        <f t="shared" si="441"/>
        <v>16</v>
      </c>
      <c r="I2161">
        <f>IF(ISBLANK(A2161),I2160/1,LOOKUP(Sheet1!G2161,FIPS!A$3:A$55,FIPS!C$3:C$55))</f>
        <v>19</v>
      </c>
      <c r="J2161" t="b">
        <f t="shared" si="442"/>
        <v>1</v>
      </c>
      <c r="K2161" t="str">
        <f t="shared" si="436"/>
        <v>Muscatine</v>
      </c>
      <c r="L2161" t="b">
        <f t="shared" si="443"/>
        <v>0</v>
      </c>
      <c r="M2161" t="str">
        <f t="shared" si="434"/>
        <v/>
      </c>
      <c r="N2161">
        <f t="shared" si="437"/>
        <v>70</v>
      </c>
      <c r="O2161" t="b">
        <f t="shared" si="438"/>
        <v>0</v>
      </c>
      <c r="P2161" t="str">
        <f t="shared" si="439"/>
        <v/>
      </c>
      <c r="Q2161" t="str">
        <f t="shared" ca="1" si="440"/>
        <v/>
      </c>
      <c r="T2161">
        <v>139</v>
      </c>
      <c r="U2161">
        <v>5</v>
      </c>
      <c r="V2161">
        <v>0</v>
      </c>
      <c r="Z2161" t="str">
        <f t="shared" si="435"/>
        <v/>
      </c>
    </row>
    <row r="2162" spans="1:26" x14ac:dyDescent="0.2">
      <c r="A2162" s="1"/>
      <c r="B2162" s="1"/>
      <c r="C2162" s="1"/>
      <c r="D2162" s="1"/>
      <c r="E2162" s="1" t="s">
        <v>65</v>
      </c>
      <c r="F2162" s="1" t="s">
        <v>6</v>
      </c>
      <c r="G2162" s="1" t="s">
        <v>1816</v>
      </c>
      <c r="H2162">
        <f t="shared" si="441"/>
        <v>16</v>
      </c>
      <c r="I2162">
        <f>IF(ISBLANK(A2162),I2161/1,LOOKUP(Sheet1!G2162,FIPS!A$3:A$55,FIPS!C$3:C$55))</f>
        <v>19</v>
      </c>
      <c r="J2162" t="b">
        <f t="shared" si="442"/>
        <v>0</v>
      </c>
      <c r="K2162" t="str">
        <f t="shared" si="436"/>
        <v/>
      </c>
      <c r="L2162" t="b">
        <f t="shared" si="443"/>
        <v>1</v>
      </c>
      <c r="M2162" t="str">
        <f t="shared" si="434"/>
        <v>Muscatine</v>
      </c>
      <c r="N2162">
        <f t="shared" si="437"/>
        <v>70</v>
      </c>
      <c r="O2162" t="b">
        <f t="shared" si="438"/>
        <v>0</v>
      </c>
      <c r="P2162" t="str">
        <f t="shared" si="439"/>
        <v/>
      </c>
      <c r="Q2162" t="str">
        <f t="shared" ca="1" si="440"/>
        <v/>
      </c>
      <c r="W2162">
        <v>55110</v>
      </c>
      <c r="Z2162" t="str">
        <f t="shared" si="435"/>
        <v/>
      </c>
    </row>
    <row r="2163" spans="1:26" x14ac:dyDescent="0.2">
      <c r="A2163" s="1"/>
      <c r="B2163" s="1"/>
      <c r="C2163" s="1"/>
      <c r="D2163" s="1"/>
      <c r="E2163" s="1" t="s">
        <v>8</v>
      </c>
      <c r="F2163" s="1" t="s">
        <v>9</v>
      </c>
      <c r="G2163" s="1" t="s">
        <v>1817</v>
      </c>
      <c r="H2163">
        <f t="shared" si="441"/>
        <v>16</v>
      </c>
      <c r="I2163">
        <f>IF(ISBLANK(A2163),I2162/1,LOOKUP(Sheet1!G2163,FIPS!A$3:A$55,FIPS!C$3:C$55))</f>
        <v>19</v>
      </c>
      <c r="J2163" t="b">
        <f t="shared" si="442"/>
        <v>0</v>
      </c>
      <c r="K2163" t="str">
        <f t="shared" si="436"/>
        <v/>
      </c>
      <c r="L2163" t="b">
        <f t="shared" si="443"/>
        <v>0</v>
      </c>
      <c r="M2163" t="str">
        <f t="shared" si="434"/>
        <v/>
      </c>
      <c r="N2163">
        <f t="shared" si="437"/>
        <v>70</v>
      </c>
      <c r="O2163" t="b">
        <f t="shared" si="438"/>
        <v>1</v>
      </c>
      <c r="P2163">
        <f t="shared" si="439"/>
        <v>1</v>
      </c>
      <c r="Q2163" t="str">
        <f t="shared" ca="1" si="440"/>
        <v>022</v>
      </c>
      <c r="W2163">
        <v>99999</v>
      </c>
      <c r="Z2163" t="str">
        <f t="shared" si="435"/>
        <v/>
      </c>
    </row>
    <row r="2164" spans="1:26" x14ac:dyDescent="0.2">
      <c r="A2164" s="1"/>
      <c r="B2164" s="1" t="s">
        <v>372</v>
      </c>
      <c r="C2164" s="1" t="s">
        <v>17</v>
      </c>
      <c r="D2164" s="1" t="s">
        <v>18</v>
      </c>
      <c r="E2164" s="1" t="s">
        <v>8</v>
      </c>
      <c r="F2164" s="1" t="s">
        <v>9</v>
      </c>
      <c r="G2164" s="1" t="s">
        <v>1818</v>
      </c>
      <c r="H2164">
        <f t="shared" si="441"/>
        <v>16</v>
      </c>
      <c r="I2164">
        <f>IF(ISBLANK(A2164),I2163/1,LOOKUP(Sheet1!G2164,FIPS!A$3:A$55,FIPS!C$3:C$55))</f>
        <v>19</v>
      </c>
      <c r="J2164" t="b">
        <f t="shared" si="442"/>
        <v>1</v>
      </c>
      <c r="K2164" t="str">
        <f t="shared" si="436"/>
        <v>O'Brien</v>
      </c>
      <c r="L2164" t="b">
        <f t="shared" si="443"/>
        <v>0</v>
      </c>
      <c r="M2164" t="str">
        <f t="shared" si="434"/>
        <v/>
      </c>
      <c r="N2164">
        <f t="shared" si="437"/>
        <v>71</v>
      </c>
      <c r="O2164" t="b">
        <f t="shared" si="438"/>
        <v>0</v>
      </c>
      <c r="P2164" t="str">
        <f t="shared" si="439"/>
        <v/>
      </c>
      <c r="Q2164" t="str">
        <f t="shared" ca="1" si="440"/>
        <v/>
      </c>
      <c r="T2164">
        <v>141</v>
      </c>
      <c r="U2164">
        <v>6</v>
      </c>
      <c r="V2164">
        <v>0</v>
      </c>
      <c r="Z2164" t="str">
        <f t="shared" si="435"/>
        <v/>
      </c>
    </row>
    <row r="2165" spans="1:26" x14ac:dyDescent="0.2">
      <c r="A2165" s="1"/>
      <c r="B2165" s="1" t="s">
        <v>120</v>
      </c>
      <c r="C2165" s="1" t="s">
        <v>17</v>
      </c>
      <c r="D2165" s="1" t="s">
        <v>18</v>
      </c>
      <c r="E2165" s="1" t="s">
        <v>8</v>
      </c>
      <c r="F2165" s="1" t="s">
        <v>9</v>
      </c>
      <c r="G2165" s="1" t="s">
        <v>1164</v>
      </c>
      <c r="H2165">
        <f t="shared" si="441"/>
        <v>16</v>
      </c>
      <c r="I2165">
        <f>IF(ISBLANK(A2165),I2164/1,LOOKUP(Sheet1!G2165,FIPS!A$3:A$55,FIPS!C$3:C$55))</f>
        <v>19</v>
      </c>
      <c r="J2165" t="b">
        <f t="shared" si="442"/>
        <v>1</v>
      </c>
      <c r="K2165" t="str">
        <f t="shared" si="436"/>
        <v>Osceola</v>
      </c>
      <c r="L2165" t="b">
        <f t="shared" si="443"/>
        <v>0</v>
      </c>
      <c r="M2165" t="str">
        <f t="shared" si="434"/>
        <v/>
      </c>
      <c r="N2165">
        <f t="shared" si="437"/>
        <v>72</v>
      </c>
      <c r="O2165" t="b">
        <f t="shared" si="438"/>
        <v>0</v>
      </c>
      <c r="P2165" t="str">
        <f t="shared" si="439"/>
        <v/>
      </c>
      <c r="Q2165" t="str">
        <f t="shared" ca="1" si="440"/>
        <v/>
      </c>
      <c r="T2165">
        <v>143</v>
      </c>
      <c r="U2165">
        <v>6</v>
      </c>
      <c r="V2165">
        <v>0</v>
      </c>
      <c r="Z2165" t="str">
        <f t="shared" si="435"/>
        <v/>
      </c>
    </row>
    <row r="2166" spans="1:26" x14ac:dyDescent="0.2">
      <c r="A2166" s="1"/>
      <c r="B2166" s="1" t="s">
        <v>375</v>
      </c>
      <c r="C2166" s="1" t="s">
        <v>17</v>
      </c>
      <c r="D2166" s="1" t="s">
        <v>18</v>
      </c>
      <c r="E2166" s="1" t="s">
        <v>8</v>
      </c>
      <c r="F2166" s="1" t="s">
        <v>9</v>
      </c>
      <c r="G2166" s="1" t="s">
        <v>1819</v>
      </c>
      <c r="H2166">
        <f t="shared" si="441"/>
        <v>16</v>
      </c>
      <c r="I2166">
        <f>IF(ISBLANK(A2166),I2165/1,LOOKUP(Sheet1!G2166,FIPS!A$3:A$55,FIPS!C$3:C$55))</f>
        <v>19</v>
      </c>
      <c r="J2166" t="b">
        <f t="shared" si="442"/>
        <v>1</v>
      </c>
      <c r="K2166" t="str">
        <f t="shared" si="436"/>
        <v>Page</v>
      </c>
      <c r="L2166" t="b">
        <f t="shared" si="443"/>
        <v>0</v>
      </c>
      <c r="M2166" t="str">
        <f t="shared" si="434"/>
        <v/>
      </c>
      <c r="N2166">
        <f t="shared" si="437"/>
        <v>73</v>
      </c>
      <c r="O2166" t="b">
        <f t="shared" si="438"/>
        <v>0</v>
      </c>
      <c r="P2166" t="str">
        <f t="shared" si="439"/>
        <v/>
      </c>
      <c r="Q2166" t="str">
        <f t="shared" ca="1" si="440"/>
        <v/>
      </c>
      <c r="T2166">
        <v>145</v>
      </c>
      <c r="U2166">
        <v>6</v>
      </c>
      <c r="V2166">
        <v>0</v>
      </c>
      <c r="Z2166" t="str">
        <f t="shared" si="435"/>
        <v/>
      </c>
    </row>
    <row r="2167" spans="1:26" x14ac:dyDescent="0.2">
      <c r="A2167" s="1"/>
      <c r="B2167" s="1" t="s">
        <v>377</v>
      </c>
      <c r="C2167" s="1" t="s">
        <v>17</v>
      </c>
      <c r="D2167" s="1" t="s">
        <v>18</v>
      </c>
      <c r="E2167" s="1" t="s">
        <v>8</v>
      </c>
      <c r="F2167" s="1" t="s">
        <v>9</v>
      </c>
      <c r="G2167" s="1" t="s">
        <v>1820</v>
      </c>
      <c r="H2167">
        <f t="shared" si="441"/>
        <v>16</v>
      </c>
      <c r="I2167">
        <f>IF(ISBLANK(A2167),I2166/1,LOOKUP(Sheet1!G2167,FIPS!A$3:A$55,FIPS!C$3:C$55))</f>
        <v>19</v>
      </c>
      <c r="J2167" t="b">
        <f t="shared" si="442"/>
        <v>1</v>
      </c>
      <c r="K2167" t="str">
        <f t="shared" si="436"/>
        <v>Palo Alto</v>
      </c>
      <c r="L2167" t="b">
        <f t="shared" si="443"/>
        <v>0</v>
      </c>
      <c r="M2167" t="str">
        <f t="shared" si="434"/>
        <v/>
      </c>
      <c r="N2167">
        <f t="shared" si="437"/>
        <v>74</v>
      </c>
      <c r="O2167" t="b">
        <f t="shared" si="438"/>
        <v>0</v>
      </c>
      <c r="P2167" t="str">
        <f t="shared" si="439"/>
        <v/>
      </c>
      <c r="Q2167" t="str">
        <f t="shared" ca="1" si="440"/>
        <v/>
      </c>
      <c r="T2167">
        <v>147</v>
      </c>
      <c r="U2167">
        <v>6</v>
      </c>
      <c r="V2167">
        <v>0</v>
      </c>
      <c r="Z2167" t="str">
        <f t="shared" si="435"/>
        <v/>
      </c>
    </row>
    <row r="2168" spans="1:26" x14ac:dyDescent="0.2">
      <c r="A2168" s="1"/>
      <c r="B2168" s="1" t="s">
        <v>379</v>
      </c>
      <c r="C2168" s="1" t="s">
        <v>17</v>
      </c>
      <c r="D2168" s="1" t="s">
        <v>18</v>
      </c>
      <c r="E2168" s="1" t="s">
        <v>8</v>
      </c>
      <c r="F2168" s="1" t="s">
        <v>9</v>
      </c>
      <c r="G2168" s="1" t="s">
        <v>1821</v>
      </c>
      <c r="H2168">
        <f t="shared" si="441"/>
        <v>16</v>
      </c>
      <c r="I2168">
        <f>IF(ISBLANK(A2168),I2167/1,LOOKUP(Sheet1!G2168,FIPS!A$3:A$55,FIPS!C$3:C$55))</f>
        <v>19</v>
      </c>
      <c r="J2168" t="b">
        <f t="shared" si="442"/>
        <v>1</v>
      </c>
      <c r="K2168" t="str">
        <f t="shared" si="436"/>
        <v>Plymouth</v>
      </c>
      <c r="L2168" t="b">
        <f t="shared" si="443"/>
        <v>0</v>
      </c>
      <c r="M2168" t="str">
        <f t="shared" si="434"/>
        <v/>
      </c>
      <c r="N2168">
        <f t="shared" si="437"/>
        <v>75</v>
      </c>
      <c r="O2168" t="b">
        <f t="shared" si="438"/>
        <v>0</v>
      </c>
      <c r="P2168" t="str">
        <f t="shared" si="439"/>
        <v/>
      </c>
      <c r="Q2168" t="str">
        <f t="shared" ca="1" si="440"/>
        <v/>
      </c>
      <c r="T2168">
        <v>149</v>
      </c>
      <c r="U2168">
        <v>6</v>
      </c>
      <c r="V2168">
        <v>0</v>
      </c>
      <c r="Z2168" t="str">
        <f t="shared" si="435"/>
        <v/>
      </c>
    </row>
    <row r="2169" spans="1:26" x14ac:dyDescent="0.2">
      <c r="A2169" s="1"/>
      <c r="B2169" s="1" t="s">
        <v>461</v>
      </c>
      <c r="C2169" s="1" t="s">
        <v>17</v>
      </c>
      <c r="D2169" s="1" t="s">
        <v>18</v>
      </c>
      <c r="E2169" s="1" t="s">
        <v>8</v>
      </c>
      <c r="F2169" s="1" t="s">
        <v>9</v>
      </c>
      <c r="G2169" s="1" t="s">
        <v>1822</v>
      </c>
      <c r="H2169">
        <f t="shared" si="441"/>
        <v>16</v>
      </c>
      <c r="I2169">
        <f>IF(ISBLANK(A2169),I2168/1,LOOKUP(Sheet1!G2169,FIPS!A$3:A$55,FIPS!C$3:C$55))</f>
        <v>19</v>
      </c>
      <c r="J2169" t="b">
        <f t="shared" si="442"/>
        <v>1</v>
      </c>
      <c r="K2169" t="str">
        <f t="shared" si="436"/>
        <v>Pocahontas</v>
      </c>
      <c r="L2169" t="b">
        <f t="shared" si="443"/>
        <v>0</v>
      </c>
      <c r="M2169" t="str">
        <f t="shared" si="434"/>
        <v/>
      </c>
      <c r="N2169">
        <f t="shared" si="437"/>
        <v>76</v>
      </c>
      <c r="O2169" t="b">
        <f t="shared" si="438"/>
        <v>0</v>
      </c>
      <c r="P2169" t="str">
        <f t="shared" si="439"/>
        <v/>
      </c>
      <c r="Q2169" t="str">
        <f t="shared" ca="1" si="440"/>
        <v/>
      </c>
      <c r="T2169">
        <v>151</v>
      </c>
      <c r="U2169">
        <v>6</v>
      </c>
      <c r="V2169">
        <v>0</v>
      </c>
      <c r="Z2169" t="str">
        <f t="shared" si="435"/>
        <v/>
      </c>
    </row>
    <row r="2170" spans="1:26" x14ac:dyDescent="0.2">
      <c r="A2170" s="1"/>
      <c r="B2170" s="1" t="s">
        <v>68</v>
      </c>
      <c r="C2170" s="1" t="s">
        <v>379</v>
      </c>
      <c r="D2170" s="1" t="s">
        <v>26</v>
      </c>
      <c r="E2170" s="1"/>
      <c r="F2170" s="1"/>
      <c r="G2170" s="1" t="s">
        <v>347</v>
      </c>
      <c r="H2170">
        <f t="shared" si="441"/>
        <v>16</v>
      </c>
      <c r="I2170">
        <f>IF(ISBLANK(A2170),I2169/1,LOOKUP(Sheet1!G2170,FIPS!A$3:A$55,FIPS!C$3:C$55))</f>
        <v>19</v>
      </c>
      <c r="J2170" t="b">
        <f t="shared" si="442"/>
        <v>1</v>
      </c>
      <c r="K2170" t="str">
        <f t="shared" si="436"/>
        <v>Polk</v>
      </c>
      <c r="L2170" t="b">
        <f t="shared" si="443"/>
        <v>0</v>
      </c>
      <c r="M2170" t="str">
        <f t="shared" si="434"/>
        <v/>
      </c>
      <c r="N2170">
        <f t="shared" si="437"/>
        <v>77</v>
      </c>
      <c r="O2170" t="b">
        <f t="shared" si="438"/>
        <v>0</v>
      </c>
      <c r="P2170" t="str">
        <f t="shared" si="439"/>
        <v/>
      </c>
      <c r="Q2170" t="str">
        <f t="shared" ca="1" si="440"/>
        <v/>
      </c>
      <c r="T2170">
        <v>153</v>
      </c>
      <c r="U2170">
        <v>2</v>
      </c>
      <c r="V2170">
        <v>2120</v>
      </c>
      <c r="Z2170" t="str">
        <f t="shared" si="435"/>
        <v/>
      </c>
    </row>
    <row r="2171" spans="1:26" x14ac:dyDescent="0.2">
      <c r="A2171" s="1"/>
      <c r="B2171" s="1"/>
      <c r="C2171" s="1"/>
      <c r="D2171" s="1"/>
      <c r="E2171" s="1" t="s">
        <v>11</v>
      </c>
      <c r="F2171" s="1" t="s">
        <v>6</v>
      </c>
      <c r="G2171" s="1" t="s">
        <v>1823</v>
      </c>
      <c r="H2171">
        <f t="shared" si="441"/>
        <v>16</v>
      </c>
      <c r="I2171">
        <f>IF(ISBLANK(A2171),I2170/1,LOOKUP(Sheet1!G2171,FIPS!A$3:A$55,FIPS!C$3:C$55))</f>
        <v>19</v>
      </c>
      <c r="J2171" t="b">
        <f t="shared" si="442"/>
        <v>0</v>
      </c>
      <c r="K2171" t="str">
        <f t="shared" si="436"/>
        <v/>
      </c>
      <c r="L2171" t="b">
        <f t="shared" si="443"/>
        <v>1</v>
      </c>
      <c r="M2171" t="str">
        <f t="shared" si="434"/>
        <v>Ankeny</v>
      </c>
      <c r="N2171">
        <f t="shared" si="437"/>
        <v>77</v>
      </c>
      <c r="O2171" t="b">
        <f t="shared" si="438"/>
        <v>0</v>
      </c>
      <c r="P2171" t="str">
        <f t="shared" si="439"/>
        <v/>
      </c>
      <c r="Q2171" t="str">
        <f t="shared" ca="1" si="440"/>
        <v/>
      </c>
      <c r="W2171">
        <v>2305</v>
      </c>
      <c r="Z2171" t="str">
        <f t="shared" si="435"/>
        <v/>
      </c>
    </row>
    <row r="2172" spans="1:26" x14ac:dyDescent="0.2">
      <c r="A2172" s="1"/>
      <c r="B2172" s="1"/>
      <c r="C2172" s="1"/>
      <c r="D2172" s="1"/>
      <c r="E2172" s="1" t="s">
        <v>33</v>
      </c>
      <c r="F2172" s="1" t="s">
        <v>132</v>
      </c>
      <c r="G2172" s="1" t="s">
        <v>1824</v>
      </c>
      <c r="H2172">
        <f t="shared" si="441"/>
        <v>16</v>
      </c>
      <c r="I2172">
        <f>IF(ISBLANK(A2172),I2171/1,LOOKUP(Sheet1!G2172,FIPS!A$3:A$55,FIPS!C$3:C$55))</f>
        <v>19</v>
      </c>
      <c r="J2172" t="b">
        <f t="shared" si="442"/>
        <v>0</v>
      </c>
      <c r="K2172" t="str">
        <f t="shared" si="436"/>
        <v/>
      </c>
      <c r="L2172" t="b">
        <f t="shared" si="443"/>
        <v>1</v>
      </c>
      <c r="M2172" t="str">
        <f t="shared" ref="M2172:M2235" si="444">IF(L2172,IF(ISERR(FIND(",",G2172)),TRIM(G2172),TRIM(LEFT(G2172,FIND(",",G2172)-1))),"")</f>
        <v>Des Moines</v>
      </c>
      <c r="N2172">
        <f t="shared" si="437"/>
        <v>77</v>
      </c>
      <c r="O2172" t="b">
        <f t="shared" si="438"/>
        <v>0</v>
      </c>
      <c r="P2172" t="str">
        <f t="shared" si="439"/>
        <v/>
      </c>
      <c r="Q2172" t="str">
        <f t="shared" ca="1" si="440"/>
        <v/>
      </c>
      <c r="W2172">
        <v>21000</v>
      </c>
      <c r="Z2172" t="str">
        <f t="shared" si="435"/>
        <v/>
      </c>
    </row>
    <row r="2173" spans="1:26" x14ac:dyDescent="0.2">
      <c r="A2173" s="1"/>
      <c r="B2173" s="1"/>
      <c r="C2173" s="1"/>
      <c r="D2173" s="1"/>
      <c r="E2173" s="1" t="s">
        <v>84</v>
      </c>
      <c r="F2173" s="1" t="s">
        <v>6</v>
      </c>
      <c r="G2173" s="1" t="s">
        <v>1825</v>
      </c>
      <c r="H2173">
        <f t="shared" si="441"/>
        <v>16</v>
      </c>
      <c r="I2173">
        <f>IF(ISBLANK(A2173),I2172/1,LOOKUP(Sheet1!G2173,FIPS!A$3:A$55,FIPS!C$3:C$55))</f>
        <v>19</v>
      </c>
      <c r="J2173" t="b">
        <f t="shared" si="442"/>
        <v>0</v>
      </c>
      <c r="K2173" t="str">
        <f t="shared" si="436"/>
        <v/>
      </c>
      <c r="L2173" t="b">
        <f t="shared" si="443"/>
        <v>1</v>
      </c>
      <c r="M2173" t="str">
        <f t="shared" si="444"/>
        <v>Urbandale</v>
      </c>
      <c r="N2173">
        <f t="shared" si="437"/>
        <v>77</v>
      </c>
      <c r="O2173" t="b">
        <f t="shared" si="438"/>
        <v>0</v>
      </c>
      <c r="P2173" t="str">
        <f t="shared" si="439"/>
        <v/>
      </c>
      <c r="Q2173" t="str">
        <f t="shared" ca="1" si="440"/>
        <v/>
      </c>
      <c r="W2173">
        <v>79950</v>
      </c>
      <c r="Z2173" t="str">
        <f t="shared" si="435"/>
        <v/>
      </c>
    </row>
    <row r="2174" spans="1:26" x14ac:dyDescent="0.2">
      <c r="A2174" s="1"/>
      <c r="B2174" s="1"/>
      <c r="C2174" s="1"/>
      <c r="D2174" s="1"/>
      <c r="E2174" s="1" t="s">
        <v>90</v>
      </c>
      <c r="F2174" s="1" t="s">
        <v>35</v>
      </c>
      <c r="G2174" s="1" t="s">
        <v>1826</v>
      </c>
      <c r="H2174">
        <f t="shared" si="441"/>
        <v>16</v>
      </c>
      <c r="I2174">
        <f>IF(ISBLANK(A2174),I2173/1,LOOKUP(Sheet1!G2174,FIPS!A$3:A$55,FIPS!C$3:C$55))</f>
        <v>19</v>
      </c>
      <c r="J2174" t="b">
        <f t="shared" si="442"/>
        <v>0</v>
      </c>
      <c r="K2174" t="str">
        <f t="shared" si="436"/>
        <v/>
      </c>
      <c r="L2174" t="b">
        <f t="shared" si="443"/>
        <v>1</v>
      </c>
      <c r="M2174" t="str">
        <f t="shared" si="444"/>
        <v>West Des Moines</v>
      </c>
      <c r="N2174">
        <f t="shared" si="437"/>
        <v>77</v>
      </c>
      <c r="O2174" t="b">
        <f t="shared" si="438"/>
        <v>0</v>
      </c>
      <c r="P2174" t="str">
        <f t="shared" si="439"/>
        <v/>
      </c>
      <c r="Q2174" t="str">
        <f t="shared" ca="1" si="440"/>
        <v/>
      </c>
      <c r="W2174">
        <v>83910</v>
      </c>
      <c r="Z2174" t="str">
        <f t="shared" si="435"/>
        <v/>
      </c>
    </row>
    <row r="2175" spans="1:26" x14ac:dyDescent="0.2">
      <c r="A2175" s="1"/>
      <c r="B2175" s="1"/>
      <c r="C2175" s="1"/>
      <c r="D2175" s="1"/>
      <c r="E2175" s="1" t="s">
        <v>8</v>
      </c>
      <c r="F2175" s="1" t="s">
        <v>9</v>
      </c>
      <c r="G2175" s="1" t="s">
        <v>1002</v>
      </c>
      <c r="H2175">
        <f t="shared" si="441"/>
        <v>16</v>
      </c>
      <c r="I2175">
        <f>IF(ISBLANK(A2175),I2174/1,LOOKUP(Sheet1!G2175,FIPS!A$3:A$55,FIPS!C$3:C$55))</f>
        <v>19</v>
      </c>
      <c r="J2175" t="b">
        <f t="shared" si="442"/>
        <v>0</v>
      </c>
      <c r="K2175" t="str">
        <f t="shared" si="436"/>
        <v/>
      </c>
      <c r="L2175" t="b">
        <f t="shared" si="443"/>
        <v>0</v>
      </c>
      <c r="M2175" t="str">
        <f t="shared" si="444"/>
        <v/>
      </c>
      <c r="N2175">
        <f t="shared" si="437"/>
        <v>77</v>
      </c>
      <c r="O2175" t="b">
        <f t="shared" si="438"/>
        <v>1</v>
      </c>
      <c r="P2175">
        <f t="shared" si="439"/>
        <v>4</v>
      </c>
      <c r="Q2175" t="str">
        <f t="shared" ca="1" si="440"/>
        <v>002,012,028,030</v>
      </c>
      <c r="W2175">
        <v>99999</v>
      </c>
      <c r="Z2175" t="str">
        <f t="shared" si="435"/>
        <v/>
      </c>
    </row>
    <row r="2176" spans="1:26" x14ac:dyDescent="0.2">
      <c r="A2176" s="1"/>
      <c r="B2176" s="1" t="s">
        <v>503</v>
      </c>
      <c r="C2176" s="1" t="s">
        <v>911</v>
      </c>
      <c r="D2176" s="1" t="s">
        <v>26</v>
      </c>
      <c r="E2176" s="1"/>
      <c r="F2176" s="1"/>
      <c r="G2176" s="1" t="s">
        <v>1827</v>
      </c>
      <c r="H2176">
        <f t="shared" si="441"/>
        <v>16</v>
      </c>
      <c r="I2176">
        <f>IF(ISBLANK(A2176),I2175/1,LOOKUP(Sheet1!G2176,FIPS!A$3:A$55,FIPS!C$3:C$55))</f>
        <v>19</v>
      </c>
      <c r="J2176" t="b">
        <f t="shared" si="442"/>
        <v>1</v>
      </c>
      <c r="K2176" t="str">
        <f t="shared" si="436"/>
        <v>Pottawattamie</v>
      </c>
      <c r="L2176" t="b">
        <f t="shared" si="443"/>
        <v>0</v>
      </c>
      <c r="M2176" t="str">
        <f t="shared" si="444"/>
        <v/>
      </c>
      <c r="N2176">
        <f t="shared" si="437"/>
        <v>78</v>
      </c>
      <c r="O2176" t="b">
        <f t="shared" si="438"/>
        <v>0</v>
      </c>
      <c r="P2176" t="str">
        <f t="shared" si="439"/>
        <v/>
      </c>
      <c r="Q2176" t="str">
        <f t="shared" ca="1" si="440"/>
        <v/>
      </c>
      <c r="T2176">
        <v>155</v>
      </c>
      <c r="U2176">
        <v>4</v>
      </c>
      <c r="V2176">
        <v>5920</v>
      </c>
      <c r="Z2176" t="str">
        <f t="shared" si="435"/>
        <v/>
      </c>
    </row>
    <row r="2177" spans="1:26" x14ac:dyDescent="0.2">
      <c r="A2177" s="1"/>
      <c r="B2177" s="1"/>
      <c r="C2177" s="1"/>
      <c r="D2177" s="1"/>
      <c r="E2177" s="1" t="s">
        <v>14</v>
      </c>
      <c r="F2177" s="1" t="s">
        <v>70</v>
      </c>
      <c r="G2177" s="1" t="s">
        <v>1828</v>
      </c>
      <c r="H2177">
        <f t="shared" si="441"/>
        <v>16</v>
      </c>
      <c r="I2177">
        <f>IF(ISBLANK(A2177),I2176/1,LOOKUP(Sheet1!G2177,FIPS!A$3:A$55,FIPS!C$3:C$55))</f>
        <v>19</v>
      </c>
      <c r="J2177" t="b">
        <f t="shared" si="442"/>
        <v>0</v>
      </c>
      <c r="K2177" t="str">
        <f t="shared" si="436"/>
        <v/>
      </c>
      <c r="L2177" t="b">
        <f t="shared" si="443"/>
        <v>1</v>
      </c>
      <c r="M2177" t="str">
        <f t="shared" si="444"/>
        <v>Council Bluffs</v>
      </c>
      <c r="N2177">
        <f t="shared" si="437"/>
        <v>78</v>
      </c>
      <c r="O2177" t="b">
        <f t="shared" si="438"/>
        <v>0</v>
      </c>
      <c r="P2177" t="str">
        <f t="shared" si="439"/>
        <v/>
      </c>
      <c r="Q2177" t="str">
        <f t="shared" ca="1" si="440"/>
        <v/>
      </c>
      <c r="W2177">
        <v>16860</v>
      </c>
      <c r="Z2177" t="str">
        <f t="shared" si="435"/>
        <v/>
      </c>
    </row>
    <row r="2178" spans="1:26" x14ac:dyDescent="0.2">
      <c r="A2178" s="1"/>
      <c r="B2178" s="1"/>
      <c r="C2178" s="1"/>
      <c r="D2178" s="1"/>
      <c r="E2178" s="1" t="s">
        <v>8</v>
      </c>
      <c r="F2178" s="1" t="s">
        <v>9</v>
      </c>
      <c r="G2178" s="1" t="s">
        <v>1002</v>
      </c>
      <c r="H2178">
        <f t="shared" si="441"/>
        <v>16</v>
      </c>
      <c r="I2178">
        <f>IF(ISBLANK(A2178),I2177/1,LOOKUP(Sheet1!G2178,FIPS!A$3:A$55,FIPS!C$3:C$55))</f>
        <v>19</v>
      </c>
      <c r="J2178" t="b">
        <f t="shared" si="442"/>
        <v>0</v>
      </c>
      <c r="K2178" t="str">
        <f t="shared" si="436"/>
        <v/>
      </c>
      <c r="L2178" t="b">
        <f t="shared" si="443"/>
        <v>0</v>
      </c>
      <c r="M2178" t="str">
        <f t="shared" si="444"/>
        <v/>
      </c>
      <c r="N2178">
        <f t="shared" si="437"/>
        <v>78</v>
      </c>
      <c r="O2178" t="b">
        <f t="shared" si="438"/>
        <v>1</v>
      </c>
      <c r="P2178">
        <f t="shared" si="439"/>
        <v>1</v>
      </c>
      <c r="Q2178" t="str">
        <f t="shared" ca="1" si="440"/>
        <v>010</v>
      </c>
      <c r="W2178">
        <v>99999</v>
      </c>
      <c r="Z2178" t="str">
        <f t="shared" ref="Z2178:Z2241" si="445">IF(J2178,IF(T2178&gt;0,"",FALSE),IF(T2178&gt;0,TRUE,""))</f>
        <v/>
      </c>
    </row>
    <row r="2179" spans="1:26" x14ac:dyDescent="0.2">
      <c r="A2179" s="1"/>
      <c r="B2179" s="1" t="s">
        <v>804</v>
      </c>
      <c r="C2179" s="1" t="s">
        <v>17</v>
      </c>
      <c r="D2179" s="1" t="s">
        <v>18</v>
      </c>
      <c r="E2179" s="1" t="s">
        <v>8</v>
      </c>
      <c r="F2179" s="1" t="s">
        <v>9</v>
      </c>
      <c r="G2179" s="1" t="s">
        <v>1829</v>
      </c>
      <c r="H2179">
        <f t="shared" si="441"/>
        <v>16</v>
      </c>
      <c r="I2179">
        <f>IF(ISBLANK(A2179),I2178/1,LOOKUP(Sheet1!G2179,FIPS!A$3:A$55,FIPS!C$3:C$55))</f>
        <v>19</v>
      </c>
      <c r="J2179" t="b">
        <f t="shared" si="442"/>
        <v>1</v>
      </c>
      <c r="K2179" t="str">
        <f t="shared" ref="K2179:K2242" si="446">IF(J2179,TRIM(G2179),"")</f>
        <v>Poweshiek</v>
      </c>
      <c r="L2179" t="b">
        <f t="shared" si="443"/>
        <v>0</v>
      </c>
      <c r="M2179" t="str">
        <f t="shared" si="444"/>
        <v/>
      </c>
      <c r="N2179">
        <f t="shared" si="437"/>
        <v>79</v>
      </c>
      <c r="O2179" t="b">
        <f t="shared" si="438"/>
        <v>0</v>
      </c>
      <c r="P2179" t="str">
        <f t="shared" si="439"/>
        <v/>
      </c>
      <c r="Q2179" t="str">
        <f t="shared" ca="1" si="440"/>
        <v/>
      </c>
      <c r="T2179">
        <v>157</v>
      </c>
      <c r="U2179">
        <v>6</v>
      </c>
      <c r="V2179">
        <v>0</v>
      </c>
      <c r="Z2179" t="str">
        <f t="shared" si="445"/>
        <v/>
      </c>
    </row>
    <row r="2180" spans="1:26" x14ac:dyDescent="0.2">
      <c r="A2180" s="1"/>
      <c r="B2180" s="1" t="s">
        <v>505</v>
      </c>
      <c r="C2180" s="1" t="s">
        <v>17</v>
      </c>
      <c r="D2180" s="1" t="s">
        <v>18</v>
      </c>
      <c r="E2180" s="1" t="s">
        <v>8</v>
      </c>
      <c r="F2180" s="1" t="s">
        <v>9</v>
      </c>
      <c r="G2180" s="1" t="s">
        <v>1830</v>
      </c>
      <c r="H2180">
        <f t="shared" si="441"/>
        <v>16</v>
      </c>
      <c r="I2180">
        <f>IF(ISBLANK(A2180),I2179/1,LOOKUP(Sheet1!G2180,FIPS!A$3:A$55,FIPS!C$3:C$55))</f>
        <v>19</v>
      </c>
      <c r="J2180" t="b">
        <f t="shared" si="442"/>
        <v>1</v>
      </c>
      <c r="K2180" t="str">
        <f t="shared" si="446"/>
        <v>Ringgold</v>
      </c>
      <c r="L2180" t="b">
        <f t="shared" si="443"/>
        <v>0</v>
      </c>
      <c r="M2180" t="str">
        <f t="shared" si="444"/>
        <v/>
      </c>
      <c r="N2180">
        <f t="shared" si="437"/>
        <v>80</v>
      </c>
      <c r="O2180" t="b">
        <f t="shared" si="438"/>
        <v>0</v>
      </c>
      <c r="P2180" t="str">
        <f t="shared" si="439"/>
        <v/>
      </c>
      <c r="Q2180" t="str">
        <f t="shared" ca="1" si="440"/>
        <v/>
      </c>
      <c r="T2180">
        <v>159</v>
      </c>
      <c r="U2180">
        <v>6</v>
      </c>
      <c r="V2180">
        <v>0</v>
      </c>
      <c r="Z2180" t="str">
        <f t="shared" si="445"/>
        <v/>
      </c>
    </row>
    <row r="2181" spans="1:26" x14ac:dyDescent="0.2">
      <c r="A2181" s="1"/>
      <c r="B2181" s="1" t="s">
        <v>768</v>
      </c>
      <c r="C2181" s="1" t="s">
        <v>17</v>
      </c>
      <c r="D2181" s="1" t="s">
        <v>18</v>
      </c>
      <c r="E2181" s="1" t="s">
        <v>8</v>
      </c>
      <c r="F2181" s="1" t="s">
        <v>9</v>
      </c>
      <c r="G2181" s="1" t="s">
        <v>1831</v>
      </c>
      <c r="H2181">
        <f t="shared" si="441"/>
        <v>16</v>
      </c>
      <c r="I2181">
        <f>IF(ISBLANK(A2181),I2180/1,LOOKUP(Sheet1!G2181,FIPS!A$3:A$55,FIPS!C$3:C$55))</f>
        <v>19</v>
      </c>
      <c r="J2181" t="b">
        <f t="shared" si="442"/>
        <v>1</v>
      </c>
      <c r="K2181" t="str">
        <f t="shared" si="446"/>
        <v>Sac</v>
      </c>
      <c r="L2181" t="b">
        <f t="shared" si="443"/>
        <v>0</v>
      </c>
      <c r="M2181" t="str">
        <f t="shared" si="444"/>
        <v/>
      </c>
      <c r="N2181">
        <f t="shared" si="437"/>
        <v>81</v>
      </c>
      <c r="O2181" t="b">
        <f t="shared" si="438"/>
        <v>0</v>
      </c>
      <c r="P2181" t="str">
        <f t="shared" si="439"/>
        <v/>
      </c>
      <c r="Q2181" t="str">
        <f t="shared" ca="1" si="440"/>
        <v/>
      </c>
      <c r="T2181">
        <v>161</v>
      </c>
      <c r="U2181">
        <v>6</v>
      </c>
      <c r="V2181">
        <v>0</v>
      </c>
      <c r="Z2181" t="str">
        <f t="shared" si="445"/>
        <v/>
      </c>
    </row>
    <row r="2182" spans="1:26" x14ac:dyDescent="0.2">
      <c r="A2182" s="1"/>
      <c r="B2182" s="1" t="s">
        <v>770</v>
      </c>
      <c r="C2182" s="1" t="s">
        <v>367</v>
      </c>
      <c r="D2182" s="1" t="s">
        <v>26</v>
      </c>
      <c r="E2182" s="1"/>
      <c r="F2182" s="1"/>
      <c r="G2182" s="1" t="s">
        <v>359</v>
      </c>
      <c r="H2182">
        <f t="shared" si="441"/>
        <v>16</v>
      </c>
      <c r="I2182">
        <f>IF(ISBLANK(A2182),I2181/1,LOOKUP(Sheet1!G2182,FIPS!A$3:A$55,FIPS!C$3:C$55))</f>
        <v>19</v>
      </c>
      <c r="J2182" t="b">
        <f t="shared" si="442"/>
        <v>1</v>
      </c>
      <c r="K2182" t="str">
        <f t="shared" si="446"/>
        <v>Scott</v>
      </c>
      <c r="L2182" t="b">
        <f t="shared" si="443"/>
        <v>0</v>
      </c>
      <c r="M2182" t="str">
        <f t="shared" si="444"/>
        <v/>
      </c>
      <c r="N2182">
        <f t="shared" si="437"/>
        <v>82</v>
      </c>
      <c r="O2182" t="b">
        <f t="shared" si="438"/>
        <v>0</v>
      </c>
      <c r="P2182" t="str">
        <f t="shared" si="439"/>
        <v/>
      </c>
      <c r="Q2182" t="str">
        <f t="shared" ca="1" si="440"/>
        <v/>
      </c>
      <c r="T2182">
        <v>163</v>
      </c>
      <c r="U2182">
        <v>3</v>
      </c>
      <c r="V2182">
        <v>1960</v>
      </c>
      <c r="Z2182" t="str">
        <f t="shared" si="445"/>
        <v/>
      </c>
    </row>
    <row r="2183" spans="1:26" x14ac:dyDescent="0.2">
      <c r="A2183" s="1"/>
      <c r="B2183" s="1"/>
      <c r="C2183" s="1"/>
      <c r="D2183" s="1"/>
      <c r="E2183" s="1" t="s">
        <v>16</v>
      </c>
      <c r="F2183" s="1" t="s">
        <v>35</v>
      </c>
      <c r="G2183" s="1" t="s">
        <v>1832</v>
      </c>
      <c r="H2183">
        <f t="shared" si="441"/>
        <v>16</v>
      </c>
      <c r="I2183">
        <f>IF(ISBLANK(A2183),I2182/1,LOOKUP(Sheet1!G2183,FIPS!A$3:A$55,FIPS!C$3:C$55))</f>
        <v>19</v>
      </c>
      <c r="J2183" t="b">
        <f t="shared" si="442"/>
        <v>0</v>
      </c>
      <c r="K2183" t="str">
        <f t="shared" si="446"/>
        <v/>
      </c>
      <c r="L2183" t="b">
        <f t="shared" si="443"/>
        <v>1</v>
      </c>
      <c r="M2183" t="str">
        <f t="shared" si="444"/>
        <v>Bettendorf</v>
      </c>
      <c r="N2183">
        <f t="shared" si="437"/>
        <v>82</v>
      </c>
      <c r="O2183" t="b">
        <f t="shared" si="438"/>
        <v>0</v>
      </c>
      <c r="P2183" t="str">
        <f t="shared" si="439"/>
        <v/>
      </c>
      <c r="Q2183" t="str">
        <f t="shared" ca="1" si="440"/>
        <v/>
      </c>
      <c r="W2183">
        <v>6355</v>
      </c>
      <c r="Z2183" t="str">
        <f t="shared" si="445"/>
        <v/>
      </c>
    </row>
    <row r="2184" spans="1:26" x14ac:dyDescent="0.2">
      <c r="A2184" s="1"/>
      <c r="B2184" s="1"/>
      <c r="C2184" s="1"/>
      <c r="D2184" s="1"/>
      <c r="E2184" s="1" t="s">
        <v>42</v>
      </c>
      <c r="F2184" s="1" t="s">
        <v>70</v>
      </c>
      <c r="G2184" s="1" t="s">
        <v>4744</v>
      </c>
      <c r="H2184">
        <f t="shared" si="441"/>
        <v>16</v>
      </c>
      <c r="I2184">
        <f>IF(ISBLANK(A2184),I2183/1,LOOKUP(Sheet1!G2184,FIPS!A$3:A$55,FIPS!C$3:C$55))</f>
        <v>19</v>
      </c>
      <c r="J2184" t="b">
        <f t="shared" si="442"/>
        <v>0</v>
      </c>
      <c r="K2184" t="str">
        <f t="shared" si="446"/>
        <v/>
      </c>
      <c r="L2184" t="b">
        <f t="shared" si="443"/>
        <v>1</v>
      </c>
      <c r="M2184" t="str">
        <f t="shared" si="444"/>
        <v>Davenport</v>
      </c>
      <c r="N2184">
        <f t="shared" si="437"/>
        <v>82</v>
      </c>
      <c r="O2184" t="b">
        <f t="shared" si="438"/>
        <v>0</v>
      </c>
      <c r="P2184" t="str">
        <f t="shared" si="439"/>
        <v/>
      </c>
      <c r="Q2184" t="str">
        <f t="shared" ca="1" si="440"/>
        <v/>
      </c>
      <c r="W2184">
        <v>19000</v>
      </c>
      <c r="Z2184" t="str">
        <f t="shared" si="445"/>
        <v/>
      </c>
    </row>
    <row r="2185" spans="1:26" x14ac:dyDescent="0.2">
      <c r="A2185" s="1"/>
      <c r="B2185" s="1"/>
      <c r="C2185" s="1"/>
      <c r="D2185" s="1"/>
      <c r="E2185" s="1" t="s">
        <v>8</v>
      </c>
      <c r="F2185" s="1" t="s">
        <v>9</v>
      </c>
      <c r="G2185" s="1" t="s">
        <v>1002</v>
      </c>
      <c r="H2185">
        <f t="shared" si="441"/>
        <v>16</v>
      </c>
      <c r="I2185">
        <f>IF(ISBLANK(A2185),I2184/1,LOOKUP(Sheet1!G2185,FIPS!A$3:A$55,FIPS!C$3:C$55))</f>
        <v>19</v>
      </c>
      <c r="J2185" t="b">
        <f t="shared" si="442"/>
        <v>0</v>
      </c>
      <c r="K2185" t="str">
        <f t="shared" si="446"/>
        <v/>
      </c>
      <c r="L2185" t="b">
        <f t="shared" si="443"/>
        <v>0</v>
      </c>
      <c r="M2185" t="str">
        <f t="shared" si="444"/>
        <v/>
      </c>
      <c r="N2185">
        <f t="shared" si="437"/>
        <v>82</v>
      </c>
      <c r="O2185" t="b">
        <f t="shared" si="438"/>
        <v>1</v>
      </c>
      <c r="P2185">
        <f t="shared" si="439"/>
        <v>2</v>
      </c>
      <c r="Q2185" t="str">
        <f t="shared" ca="1" si="440"/>
        <v>003,011</v>
      </c>
      <c r="W2185">
        <v>99999</v>
      </c>
      <c r="Z2185" t="str">
        <f t="shared" si="445"/>
        <v/>
      </c>
    </row>
    <row r="2186" spans="1:26" x14ac:dyDescent="0.2">
      <c r="A2186" s="1"/>
      <c r="B2186" s="1" t="s">
        <v>456</v>
      </c>
      <c r="C2186" s="1" t="s">
        <v>17</v>
      </c>
      <c r="D2186" s="1" t="s">
        <v>18</v>
      </c>
      <c r="E2186" s="1" t="s">
        <v>8</v>
      </c>
      <c r="F2186" s="1" t="s">
        <v>9</v>
      </c>
      <c r="G2186" s="1" t="s">
        <v>175</v>
      </c>
      <c r="H2186">
        <f t="shared" si="441"/>
        <v>16</v>
      </c>
      <c r="I2186">
        <f>IF(ISBLANK(A2186),I2185/1,LOOKUP(Sheet1!G2186,FIPS!A$3:A$55,FIPS!C$3:C$55))</f>
        <v>19</v>
      </c>
      <c r="J2186" t="b">
        <f t="shared" si="442"/>
        <v>1</v>
      </c>
      <c r="K2186" t="str">
        <f t="shared" si="446"/>
        <v>Shelby</v>
      </c>
      <c r="L2186" t="b">
        <f t="shared" si="443"/>
        <v>0</v>
      </c>
      <c r="M2186" t="str">
        <f t="shared" si="444"/>
        <v/>
      </c>
      <c r="N2186">
        <f t="shared" si="437"/>
        <v>83</v>
      </c>
      <c r="O2186" t="b">
        <f t="shared" si="438"/>
        <v>0</v>
      </c>
      <c r="P2186" t="str">
        <f t="shared" si="439"/>
        <v/>
      </c>
      <c r="Q2186" t="str">
        <f t="shared" ca="1" si="440"/>
        <v/>
      </c>
      <c r="T2186">
        <v>165</v>
      </c>
      <c r="U2186">
        <v>6</v>
      </c>
      <c r="V2186">
        <v>0</v>
      </c>
      <c r="Z2186" t="str">
        <f t="shared" si="445"/>
        <v/>
      </c>
    </row>
    <row r="2187" spans="1:26" x14ac:dyDescent="0.2">
      <c r="A2187" s="1"/>
      <c r="B2187" s="1" t="s">
        <v>877</v>
      </c>
      <c r="C2187" s="1" t="s">
        <v>17</v>
      </c>
      <c r="D2187" s="1" t="s">
        <v>18</v>
      </c>
      <c r="E2187" s="1" t="s">
        <v>8</v>
      </c>
      <c r="F2187" s="1" t="s">
        <v>9</v>
      </c>
      <c r="G2187" s="1" t="s">
        <v>1833</v>
      </c>
      <c r="H2187">
        <f t="shared" si="441"/>
        <v>16</v>
      </c>
      <c r="I2187">
        <f>IF(ISBLANK(A2187),I2186/1,LOOKUP(Sheet1!G2187,FIPS!A$3:A$55,FIPS!C$3:C$55))</f>
        <v>19</v>
      </c>
      <c r="J2187" t="b">
        <f t="shared" si="442"/>
        <v>1</v>
      </c>
      <c r="K2187" t="str">
        <f t="shared" si="446"/>
        <v>Sioux</v>
      </c>
      <c r="L2187" t="b">
        <f t="shared" si="443"/>
        <v>0</v>
      </c>
      <c r="M2187" t="str">
        <f t="shared" si="444"/>
        <v/>
      </c>
      <c r="N2187">
        <f t="shared" si="437"/>
        <v>84</v>
      </c>
      <c r="O2187" t="b">
        <f t="shared" si="438"/>
        <v>0</v>
      </c>
      <c r="P2187" t="str">
        <f t="shared" si="439"/>
        <v/>
      </c>
      <c r="Q2187" t="str">
        <f t="shared" ca="1" si="440"/>
        <v/>
      </c>
      <c r="T2187">
        <v>167</v>
      </c>
      <c r="U2187">
        <v>5</v>
      </c>
      <c r="V2187">
        <v>0</v>
      </c>
      <c r="Z2187" t="str">
        <f t="shared" si="445"/>
        <v/>
      </c>
    </row>
    <row r="2188" spans="1:26" x14ac:dyDescent="0.2">
      <c r="A2188" s="1"/>
      <c r="B2188" s="1" t="s">
        <v>919</v>
      </c>
      <c r="C2188" s="1" t="s">
        <v>17</v>
      </c>
      <c r="D2188" s="1" t="s">
        <v>18</v>
      </c>
      <c r="E2188" s="1"/>
      <c r="F2188" s="1"/>
      <c r="G2188" s="1" t="s">
        <v>1834</v>
      </c>
      <c r="H2188">
        <f t="shared" si="441"/>
        <v>16</v>
      </c>
      <c r="I2188">
        <f>IF(ISBLANK(A2188),I2187/1,LOOKUP(Sheet1!G2188,FIPS!A$3:A$55,FIPS!C$3:C$55))</f>
        <v>19</v>
      </c>
      <c r="J2188" t="b">
        <f t="shared" si="442"/>
        <v>1</v>
      </c>
      <c r="K2188" t="str">
        <f t="shared" si="446"/>
        <v>Story</v>
      </c>
      <c r="L2188" t="b">
        <f t="shared" si="443"/>
        <v>0</v>
      </c>
      <c r="M2188" t="str">
        <f t="shared" si="444"/>
        <v/>
      </c>
      <c r="N2188">
        <f t="shared" si="437"/>
        <v>85</v>
      </c>
      <c r="O2188" t="b">
        <f t="shared" si="438"/>
        <v>0</v>
      </c>
      <c r="P2188" t="str">
        <f t="shared" si="439"/>
        <v/>
      </c>
      <c r="Q2188" t="str">
        <f t="shared" ca="1" si="440"/>
        <v/>
      </c>
      <c r="T2188">
        <v>169</v>
      </c>
      <c r="U2188">
        <v>4</v>
      </c>
      <c r="V2188">
        <v>0</v>
      </c>
      <c r="Z2188" t="str">
        <f t="shared" si="445"/>
        <v/>
      </c>
    </row>
    <row r="2189" spans="1:26" x14ac:dyDescent="0.2">
      <c r="A2189" s="1"/>
      <c r="B2189" s="1"/>
      <c r="C2189" s="1"/>
      <c r="D2189" s="1"/>
      <c r="E2189" s="1" t="s">
        <v>2</v>
      </c>
      <c r="F2189" s="1" t="s">
        <v>35</v>
      </c>
      <c r="G2189" s="1" t="s">
        <v>1835</v>
      </c>
      <c r="H2189">
        <f t="shared" si="441"/>
        <v>16</v>
      </c>
      <c r="I2189">
        <f>IF(ISBLANK(A2189),I2188/1,LOOKUP(Sheet1!G2189,FIPS!A$3:A$55,FIPS!C$3:C$55))</f>
        <v>19</v>
      </c>
      <c r="J2189" t="b">
        <f t="shared" si="442"/>
        <v>0</v>
      </c>
      <c r="K2189" t="str">
        <f t="shared" si="446"/>
        <v/>
      </c>
      <c r="L2189" t="b">
        <f t="shared" si="443"/>
        <v>1</v>
      </c>
      <c r="M2189" t="str">
        <f t="shared" si="444"/>
        <v>Ames</v>
      </c>
      <c r="N2189">
        <f t="shared" si="437"/>
        <v>85</v>
      </c>
      <c r="O2189" t="b">
        <f t="shared" si="438"/>
        <v>0</v>
      </c>
      <c r="P2189" t="str">
        <f t="shared" si="439"/>
        <v/>
      </c>
      <c r="Q2189" t="str">
        <f t="shared" ca="1" si="440"/>
        <v/>
      </c>
      <c r="W2189">
        <v>1855</v>
      </c>
      <c r="Z2189" t="str">
        <f t="shared" si="445"/>
        <v/>
      </c>
    </row>
    <row r="2190" spans="1:26" x14ac:dyDescent="0.2">
      <c r="A2190" s="1"/>
      <c r="B2190" s="1"/>
      <c r="C2190" s="1"/>
      <c r="D2190" s="1"/>
      <c r="E2190" s="1" t="s">
        <v>8</v>
      </c>
      <c r="F2190" s="1" t="s">
        <v>9</v>
      </c>
      <c r="G2190" s="1" t="s">
        <v>1002</v>
      </c>
      <c r="H2190">
        <f t="shared" si="441"/>
        <v>16</v>
      </c>
      <c r="I2190">
        <f>IF(ISBLANK(A2190),I2189/1,LOOKUP(Sheet1!G2190,FIPS!A$3:A$55,FIPS!C$3:C$55))</f>
        <v>19</v>
      </c>
      <c r="J2190" t="b">
        <f t="shared" si="442"/>
        <v>0</v>
      </c>
      <c r="K2190" t="str">
        <f t="shared" si="446"/>
        <v/>
      </c>
      <c r="L2190" t="b">
        <f t="shared" si="443"/>
        <v>0</v>
      </c>
      <c r="M2190" t="str">
        <f t="shared" si="444"/>
        <v/>
      </c>
      <c r="N2190">
        <f t="shared" si="437"/>
        <v>85</v>
      </c>
      <c r="O2190" t="b">
        <f t="shared" si="438"/>
        <v>1</v>
      </c>
      <c r="P2190">
        <f t="shared" si="439"/>
        <v>1</v>
      </c>
      <c r="Q2190" t="str">
        <f t="shared" ca="1" si="440"/>
        <v>001</v>
      </c>
      <c r="W2190">
        <v>99999</v>
      </c>
      <c r="Z2190" t="str">
        <f t="shared" si="445"/>
        <v/>
      </c>
    </row>
    <row r="2191" spans="1:26" x14ac:dyDescent="0.2">
      <c r="A2191" s="1"/>
      <c r="B2191" s="1" t="s">
        <v>724</v>
      </c>
      <c r="C2191" s="1" t="s">
        <v>17</v>
      </c>
      <c r="D2191" s="1" t="s">
        <v>18</v>
      </c>
      <c r="E2191" s="1" t="s">
        <v>8</v>
      </c>
      <c r="F2191" s="1" t="s">
        <v>9</v>
      </c>
      <c r="G2191" s="1" t="s">
        <v>1836</v>
      </c>
      <c r="H2191">
        <f t="shared" si="441"/>
        <v>16</v>
      </c>
      <c r="I2191">
        <f>IF(ISBLANK(A2191),I2190/1,LOOKUP(Sheet1!G2191,FIPS!A$3:A$55,FIPS!C$3:C$55))</f>
        <v>19</v>
      </c>
      <c r="J2191" t="b">
        <f t="shared" si="442"/>
        <v>1</v>
      </c>
      <c r="K2191" t="str">
        <f t="shared" si="446"/>
        <v>Tama</v>
      </c>
      <c r="L2191" t="b">
        <f t="shared" si="443"/>
        <v>0</v>
      </c>
      <c r="M2191" t="str">
        <f t="shared" si="444"/>
        <v/>
      </c>
      <c r="N2191">
        <f t="shared" ref="N2191:N2254" si="447">IF(ISBLANK(A2191),IF(ISBLANK(B2191),N2190,B2191/1),"")</f>
        <v>86</v>
      </c>
      <c r="O2191" t="b">
        <f t="shared" ref="O2191:O2254" si="448">AND(ISNUMBER(N2191),E2191="999",NOT(J2191))</f>
        <v>0</v>
      </c>
      <c r="P2191" t="str">
        <f t="shared" ref="P2191:P2254" si="449">IF(O2191,17-MATCH(N2191-1,N2173:N2190),"")</f>
        <v/>
      </c>
      <c r="Q2191" t="str">
        <f t="shared" ref="Q2191:Q2254" ca="1" si="450">IF(O2191,_xlfn.TEXTJOIN(",",TRUE,INDIRECT(_xlfn.CONCAT("E",(ROW()-P2191),":E",(ROW()-1)),TRUE)),"")</f>
        <v/>
      </c>
      <c r="T2191">
        <v>171</v>
      </c>
      <c r="U2191">
        <v>6</v>
      </c>
      <c r="V2191">
        <v>0</v>
      </c>
      <c r="Z2191" t="str">
        <f t="shared" si="445"/>
        <v/>
      </c>
    </row>
    <row r="2192" spans="1:26" x14ac:dyDescent="0.2">
      <c r="A2192" s="1"/>
      <c r="B2192" s="1" t="s">
        <v>735</v>
      </c>
      <c r="C2192" s="1" t="s">
        <v>17</v>
      </c>
      <c r="D2192" s="1" t="s">
        <v>18</v>
      </c>
      <c r="E2192" s="1" t="s">
        <v>8</v>
      </c>
      <c r="F2192" s="1" t="s">
        <v>9</v>
      </c>
      <c r="G2192" s="1" t="s">
        <v>1213</v>
      </c>
      <c r="H2192">
        <f t="shared" ref="H2192:H2255" si="451">IF(ISBLANK(A2192),H2191/1,A2192)</f>
        <v>16</v>
      </c>
      <c r="I2192">
        <f>IF(ISBLANK(A2192),I2191/1,LOOKUP(Sheet1!G2192,FIPS!A$3:A$55,FIPS!C$3:C$55))</f>
        <v>19</v>
      </c>
      <c r="J2192" t="b">
        <f t="shared" si="442"/>
        <v>1</v>
      </c>
      <c r="K2192" t="str">
        <f t="shared" si="446"/>
        <v>Taylor</v>
      </c>
      <c r="L2192" t="b">
        <f t="shared" si="443"/>
        <v>0</v>
      </c>
      <c r="M2192" t="str">
        <f t="shared" si="444"/>
        <v/>
      </c>
      <c r="N2192">
        <f t="shared" si="447"/>
        <v>87</v>
      </c>
      <c r="O2192" t="b">
        <f t="shared" si="448"/>
        <v>0</v>
      </c>
      <c r="P2192" t="str">
        <f t="shared" si="449"/>
        <v/>
      </c>
      <c r="Q2192" t="str">
        <f t="shared" ca="1" si="450"/>
        <v/>
      </c>
      <c r="T2192">
        <v>173</v>
      </c>
      <c r="U2192">
        <v>6</v>
      </c>
      <c r="V2192">
        <v>0</v>
      </c>
      <c r="Z2192" t="str">
        <f t="shared" si="445"/>
        <v/>
      </c>
    </row>
    <row r="2193" spans="1:26" x14ac:dyDescent="0.2">
      <c r="A2193" s="1"/>
      <c r="B2193" s="1" t="s">
        <v>812</v>
      </c>
      <c r="C2193" s="1" t="s">
        <v>17</v>
      </c>
      <c r="D2193" s="1" t="s">
        <v>18</v>
      </c>
      <c r="E2193" s="1" t="s">
        <v>8</v>
      </c>
      <c r="F2193" s="1" t="s">
        <v>9</v>
      </c>
      <c r="G2193" s="1" t="s">
        <v>370</v>
      </c>
      <c r="H2193">
        <f t="shared" si="451"/>
        <v>16</v>
      </c>
      <c r="I2193">
        <f>IF(ISBLANK(A2193),I2192/1,LOOKUP(Sheet1!G2193,FIPS!A$3:A$55,FIPS!C$3:C$55))</f>
        <v>19</v>
      </c>
      <c r="J2193" t="b">
        <f t="shared" si="442"/>
        <v>1</v>
      </c>
      <c r="K2193" t="str">
        <f t="shared" si="446"/>
        <v>Union</v>
      </c>
      <c r="L2193" t="b">
        <f t="shared" si="443"/>
        <v>0</v>
      </c>
      <c r="M2193" t="str">
        <f t="shared" si="444"/>
        <v/>
      </c>
      <c r="N2193">
        <f t="shared" si="447"/>
        <v>88</v>
      </c>
      <c r="O2193" t="b">
        <f t="shared" si="448"/>
        <v>0</v>
      </c>
      <c r="P2193" t="str">
        <f t="shared" si="449"/>
        <v/>
      </c>
      <c r="Q2193" t="str">
        <f t="shared" ca="1" si="450"/>
        <v/>
      </c>
      <c r="T2193">
        <v>175</v>
      </c>
      <c r="U2193">
        <v>6</v>
      </c>
      <c r="V2193">
        <v>0</v>
      </c>
      <c r="Z2193" t="str">
        <f t="shared" si="445"/>
        <v/>
      </c>
    </row>
    <row r="2194" spans="1:26" x14ac:dyDescent="0.2">
      <c r="A2194" s="1"/>
      <c r="B2194" s="1" t="s">
        <v>652</v>
      </c>
      <c r="C2194" s="1" t="s">
        <v>17</v>
      </c>
      <c r="D2194" s="1" t="s">
        <v>18</v>
      </c>
      <c r="E2194" s="1" t="s">
        <v>8</v>
      </c>
      <c r="F2194" s="1" t="s">
        <v>9</v>
      </c>
      <c r="G2194" s="1" t="s">
        <v>1837</v>
      </c>
      <c r="H2194">
        <f t="shared" si="451"/>
        <v>16</v>
      </c>
      <c r="I2194">
        <f>IF(ISBLANK(A2194),I2193/1,LOOKUP(Sheet1!G2194,FIPS!A$3:A$55,FIPS!C$3:C$55))</f>
        <v>19</v>
      </c>
      <c r="J2194" t="b">
        <f t="shared" si="442"/>
        <v>1</v>
      </c>
      <c r="K2194" t="str">
        <f t="shared" si="446"/>
        <v>Van Buren</v>
      </c>
      <c r="L2194" t="b">
        <f t="shared" si="443"/>
        <v>0</v>
      </c>
      <c r="M2194" t="str">
        <f t="shared" si="444"/>
        <v/>
      </c>
      <c r="N2194">
        <f t="shared" si="447"/>
        <v>89</v>
      </c>
      <c r="O2194" t="b">
        <f t="shared" si="448"/>
        <v>0</v>
      </c>
      <c r="P2194" t="str">
        <f t="shared" si="449"/>
        <v/>
      </c>
      <c r="Q2194" t="str">
        <f t="shared" ca="1" si="450"/>
        <v/>
      </c>
      <c r="T2194">
        <v>177</v>
      </c>
      <c r="U2194">
        <v>6</v>
      </c>
      <c r="V2194">
        <v>0</v>
      </c>
      <c r="Z2194" t="str">
        <f t="shared" si="445"/>
        <v/>
      </c>
    </row>
    <row r="2195" spans="1:26" x14ac:dyDescent="0.2">
      <c r="A2195" s="1"/>
      <c r="B2195" s="1" t="s">
        <v>388</v>
      </c>
      <c r="C2195" s="1" t="s">
        <v>17</v>
      </c>
      <c r="D2195" s="1" t="s">
        <v>18</v>
      </c>
      <c r="E2195" s="1"/>
      <c r="F2195" s="1"/>
      <c r="G2195" s="1" t="s">
        <v>4867</v>
      </c>
      <c r="H2195">
        <f t="shared" si="451"/>
        <v>16</v>
      </c>
      <c r="I2195">
        <f>IF(ISBLANK(A2195),I2194/1,LOOKUP(Sheet1!G2195,FIPS!A$3:A$55,FIPS!C$3:C$55))</f>
        <v>19</v>
      </c>
      <c r="J2195" t="b">
        <f t="shared" ref="J2195:J2258" si="452">NOT(ISBLANK(B2195))</f>
        <v>1</v>
      </c>
      <c r="K2195" t="str">
        <f t="shared" si="446"/>
        <v>Wapello</v>
      </c>
      <c r="L2195" t="b">
        <f t="shared" ref="L2195:L2258" si="453">IF(NOT(J2195),AND(NOT(ISBLANK(E2195)),E2195&lt;&gt;"999"),FALSE())</f>
        <v>0</v>
      </c>
      <c r="M2195" t="str">
        <f t="shared" si="444"/>
        <v/>
      </c>
      <c r="N2195">
        <f t="shared" si="447"/>
        <v>90</v>
      </c>
      <c r="O2195" t="b">
        <f t="shared" si="448"/>
        <v>0</v>
      </c>
      <c r="P2195" t="str">
        <f t="shared" si="449"/>
        <v/>
      </c>
      <c r="Q2195" t="str">
        <f t="shared" ca="1" si="450"/>
        <v/>
      </c>
      <c r="T2195">
        <v>179</v>
      </c>
      <c r="U2195">
        <v>5</v>
      </c>
      <c r="V2195">
        <v>0</v>
      </c>
      <c r="Z2195" t="str">
        <f t="shared" si="445"/>
        <v/>
      </c>
    </row>
    <row r="2196" spans="1:26" x14ac:dyDescent="0.2">
      <c r="A2196" s="1"/>
      <c r="B2196" s="1"/>
      <c r="C2196" s="1"/>
      <c r="D2196" s="1"/>
      <c r="E2196" s="1" t="s">
        <v>77</v>
      </c>
      <c r="F2196" s="1" t="s">
        <v>6</v>
      </c>
      <c r="G2196" s="1" t="s">
        <v>1838</v>
      </c>
      <c r="H2196">
        <f t="shared" si="451"/>
        <v>16</v>
      </c>
      <c r="I2196">
        <f>IF(ISBLANK(A2196),I2195/1,LOOKUP(Sheet1!G2196,FIPS!A$3:A$55,FIPS!C$3:C$55))</f>
        <v>19</v>
      </c>
      <c r="J2196" t="b">
        <f t="shared" si="452"/>
        <v>0</v>
      </c>
      <c r="K2196" t="str">
        <f t="shared" si="446"/>
        <v/>
      </c>
      <c r="L2196" t="b">
        <f t="shared" si="453"/>
        <v>1</v>
      </c>
      <c r="M2196" t="str">
        <f t="shared" si="444"/>
        <v>Ottumwa</v>
      </c>
      <c r="N2196">
        <f t="shared" si="447"/>
        <v>90</v>
      </c>
      <c r="O2196" t="b">
        <f t="shared" si="448"/>
        <v>0</v>
      </c>
      <c r="P2196" t="str">
        <f t="shared" si="449"/>
        <v/>
      </c>
      <c r="Q2196" t="str">
        <f t="shared" ca="1" si="450"/>
        <v/>
      </c>
      <c r="W2196">
        <v>60465</v>
      </c>
      <c r="Z2196" t="str">
        <f t="shared" si="445"/>
        <v/>
      </c>
    </row>
    <row r="2197" spans="1:26" x14ac:dyDescent="0.2">
      <c r="A2197" s="1"/>
      <c r="B2197" s="1"/>
      <c r="C2197" s="1"/>
      <c r="D2197" s="1"/>
      <c r="E2197" s="1" t="s">
        <v>8</v>
      </c>
      <c r="F2197" s="1" t="s">
        <v>9</v>
      </c>
      <c r="G2197" s="1" t="s">
        <v>1134</v>
      </c>
      <c r="H2197">
        <f t="shared" si="451"/>
        <v>16</v>
      </c>
      <c r="I2197">
        <f>IF(ISBLANK(A2197),I2196/1,LOOKUP(Sheet1!G2197,FIPS!A$3:A$55,FIPS!C$3:C$55))</f>
        <v>19</v>
      </c>
      <c r="J2197" t="b">
        <f t="shared" si="452"/>
        <v>0</v>
      </c>
      <c r="K2197" t="str">
        <f t="shared" si="446"/>
        <v/>
      </c>
      <c r="L2197" t="b">
        <f t="shared" si="453"/>
        <v>0</v>
      </c>
      <c r="M2197" t="str">
        <f t="shared" si="444"/>
        <v/>
      </c>
      <c r="N2197">
        <f t="shared" si="447"/>
        <v>90</v>
      </c>
      <c r="O2197" t="b">
        <f t="shared" si="448"/>
        <v>1</v>
      </c>
      <c r="P2197">
        <f t="shared" si="449"/>
        <v>1</v>
      </c>
      <c r="Q2197" t="str">
        <f t="shared" ca="1" si="450"/>
        <v>025</v>
      </c>
      <c r="W2197">
        <v>99999</v>
      </c>
      <c r="Z2197" t="str">
        <f t="shared" si="445"/>
        <v/>
      </c>
    </row>
    <row r="2198" spans="1:26" x14ac:dyDescent="0.2">
      <c r="A2198" s="1"/>
      <c r="B2198" s="1" t="s">
        <v>448</v>
      </c>
      <c r="C2198" s="1" t="s">
        <v>379</v>
      </c>
      <c r="D2198" s="1" t="s">
        <v>26</v>
      </c>
      <c r="E2198" s="1"/>
      <c r="F2198" s="1"/>
      <c r="G2198" s="1" t="s">
        <v>1365</v>
      </c>
      <c r="H2198">
        <f t="shared" si="451"/>
        <v>16</v>
      </c>
      <c r="I2198">
        <f>IF(ISBLANK(A2198),I2197/1,LOOKUP(Sheet1!G2198,FIPS!A$3:A$55,FIPS!C$3:C$55))</f>
        <v>19</v>
      </c>
      <c r="J2198" t="b">
        <f t="shared" si="452"/>
        <v>1</v>
      </c>
      <c r="K2198" t="str">
        <f t="shared" si="446"/>
        <v>Warren</v>
      </c>
      <c r="L2198" t="b">
        <f t="shared" si="453"/>
        <v>0</v>
      </c>
      <c r="M2198" t="str">
        <f t="shared" si="444"/>
        <v/>
      </c>
      <c r="N2198">
        <f t="shared" si="447"/>
        <v>91</v>
      </c>
      <c r="O2198" t="b">
        <f t="shared" si="448"/>
        <v>0</v>
      </c>
      <c r="P2198" t="str">
        <f t="shared" si="449"/>
        <v/>
      </c>
      <c r="Q2198" t="str">
        <f t="shared" ca="1" si="450"/>
        <v/>
      </c>
      <c r="T2198">
        <v>181</v>
      </c>
      <c r="U2198">
        <v>5</v>
      </c>
      <c r="V2198">
        <v>2120</v>
      </c>
      <c r="Z2198" t="str">
        <f t="shared" si="445"/>
        <v/>
      </c>
    </row>
    <row r="2199" spans="1:26" x14ac:dyDescent="0.2">
      <c r="A2199" s="1"/>
      <c r="B2199" s="1"/>
      <c r="C2199" s="1"/>
      <c r="D2199" s="1"/>
      <c r="E2199" s="1" t="s">
        <v>49</v>
      </c>
      <c r="F2199" s="1" t="s">
        <v>6</v>
      </c>
      <c r="G2199" s="1" t="s">
        <v>1839</v>
      </c>
      <c r="H2199">
        <f t="shared" si="451"/>
        <v>16</v>
      </c>
      <c r="I2199">
        <f>IF(ISBLANK(A2199),I2198/1,LOOKUP(Sheet1!G2199,FIPS!A$3:A$55,FIPS!C$3:C$55))</f>
        <v>19</v>
      </c>
      <c r="J2199" t="b">
        <f t="shared" si="452"/>
        <v>0</v>
      </c>
      <c r="K2199" t="str">
        <f t="shared" si="446"/>
        <v/>
      </c>
      <c r="L2199" t="b">
        <f t="shared" si="453"/>
        <v>1</v>
      </c>
      <c r="M2199" t="str">
        <f t="shared" si="444"/>
        <v>Indianola</v>
      </c>
      <c r="N2199">
        <f t="shared" si="447"/>
        <v>91</v>
      </c>
      <c r="O2199" t="b">
        <f t="shared" si="448"/>
        <v>0</v>
      </c>
      <c r="P2199" t="str">
        <f t="shared" si="449"/>
        <v/>
      </c>
      <c r="Q2199" t="str">
        <f t="shared" ca="1" si="450"/>
        <v/>
      </c>
      <c r="W2199">
        <v>38280</v>
      </c>
      <c r="Z2199" t="str">
        <f t="shared" si="445"/>
        <v/>
      </c>
    </row>
    <row r="2200" spans="1:26" x14ac:dyDescent="0.2">
      <c r="A2200" s="1"/>
      <c r="B2200" s="1"/>
      <c r="C2200" s="1"/>
      <c r="D2200" s="1"/>
      <c r="E2200" s="1" t="s">
        <v>8</v>
      </c>
      <c r="F2200" s="1" t="s">
        <v>9</v>
      </c>
      <c r="G2200" s="1" t="s">
        <v>1134</v>
      </c>
      <c r="H2200">
        <f t="shared" si="451"/>
        <v>16</v>
      </c>
      <c r="I2200">
        <f>IF(ISBLANK(A2200),I2199/1,LOOKUP(Sheet1!G2200,FIPS!A$3:A$55,FIPS!C$3:C$55))</f>
        <v>19</v>
      </c>
      <c r="J2200" t="b">
        <f t="shared" si="452"/>
        <v>0</v>
      </c>
      <c r="K2200" t="str">
        <f t="shared" si="446"/>
        <v/>
      </c>
      <c r="L2200" t="b">
        <f t="shared" si="453"/>
        <v>0</v>
      </c>
      <c r="M2200" t="str">
        <f t="shared" si="444"/>
        <v/>
      </c>
      <c r="N2200">
        <f t="shared" si="447"/>
        <v>91</v>
      </c>
      <c r="O2200" t="b">
        <f t="shared" si="448"/>
        <v>1</v>
      </c>
      <c r="P2200">
        <f t="shared" si="449"/>
        <v>1</v>
      </c>
      <c r="Q2200" t="str">
        <f t="shared" ca="1" si="450"/>
        <v>016</v>
      </c>
      <c r="W2200">
        <v>99999</v>
      </c>
      <c r="Z2200" t="str">
        <f t="shared" si="445"/>
        <v/>
      </c>
    </row>
    <row r="2201" spans="1:26" x14ac:dyDescent="0.2">
      <c r="A2201" s="1"/>
      <c r="B2201" s="1" t="s">
        <v>278</v>
      </c>
      <c r="C2201" s="1" t="s">
        <v>17</v>
      </c>
      <c r="D2201" s="1" t="s">
        <v>18</v>
      </c>
      <c r="E2201" s="1" t="s">
        <v>8</v>
      </c>
      <c r="F2201" s="1" t="s">
        <v>9</v>
      </c>
      <c r="G2201" s="1" t="s">
        <v>194</v>
      </c>
      <c r="H2201">
        <f t="shared" si="451"/>
        <v>16</v>
      </c>
      <c r="I2201">
        <f>IF(ISBLANK(A2201),I2200/1,LOOKUP(Sheet1!G2201,FIPS!A$3:A$55,FIPS!C$3:C$55))</f>
        <v>19</v>
      </c>
      <c r="J2201" t="b">
        <f t="shared" si="452"/>
        <v>1</v>
      </c>
      <c r="K2201" t="str">
        <f t="shared" si="446"/>
        <v>Washington</v>
      </c>
      <c r="L2201" t="b">
        <f t="shared" si="453"/>
        <v>0</v>
      </c>
      <c r="M2201" t="str">
        <f t="shared" si="444"/>
        <v/>
      </c>
      <c r="N2201">
        <f t="shared" si="447"/>
        <v>92</v>
      </c>
      <c r="O2201" t="b">
        <f t="shared" si="448"/>
        <v>0</v>
      </c>
      <c r="P2201" t="str">
        <f t="shared" si="449"/>
        <v/>
      </c>
      <c r="Q2201" t="str">
        <f t="shared" ca="1" si="450"/>
        <v/>
      </c>
      <c r="T2201">
        <v>183</v>
      </c>
      <c r="U2201">
        <v>6</v>
      </c>
      <c r="V2201">
        <v>0</v>
      </c>
      <c r="Z2201" t="str">
        <f t="shared" si="445"/>
        <v/>
      </c>
    </row>
    <row r="2202" spans="1:26" x14ac:dyDescent="0.2">
      <c r="A2202" s="1"/>
      <c r="B2202" s="1" t="s">
        <v>507</v>
      </c>
      <c r="C2202" s="1" t="s">
        <v>17</v>
      </c>
      <c r="D2202" s="1" t="s">
        <v>18</v>
      </c>
      <c r="E2202" s="1" t="s">
        <v>8</v>
      </c>
      <c r="F2202" s="1" t="s">
        <v>9</v>
      </c>
      <c r="G2202" s="1" t="s">
        <v>1366</v>
      </c>
      <c r="H2202">
        <f t="shared" si="451"/>
        <v>16</v>
      </c>
      <c r="I2202">
        <f>IF(ISBLANK(A2202),I2201/1,LOOKUP(Sheet1!G2202,FIPS!A$3:A$55,FIPS!C$3:C$55))</f>
        <v>19</v>
      </c>
      <c r="J2202" t="b">
        <f t="shared" si="452"/>
        <v>1</v>
      </c>
      <c r="K2202" t="str">
        <f t="shared" si="446"/>
        <v>Wayne</v>
      </c>
      <c r="L2202" t="b">
        <f t="shared" si="453"/>
        <v>0</v>
      </c>
      <c r="M2202" t="str">
        <f t="shared" si="444"/>
        <v/>
      </c>
      <c r="N2202">
        <f t="shared" si="447"/>
        <v>93</v>
      </c>
      <c r="O2202" t="b">
        <f t="shared" si="448"/>
        <v>0</v>
      </c>
      <c r="P2202" t="str">
        <f t="shared" si="449"/>
        <v/>
      </c>
      <c r="Q2202" t="str">
        <f t="shared" ca="1" si="450"/>
        <v/>
      </c>
      <c r="T2202">
        <v>185</v>
      </c>
      <c r="U2202">
        <v>6</v>
      </c>
      <c r="V2202">
        <v>0</v>
      </c>
      <c r="Z2202" t="str">
        <f t="shared" si="445"/>
        <v/>
      </c>
    </row>
    <row r="2203" spans="1:26" x14ac:dyDescent="0.2">
      <c r="A2203" s="1"/>
      <c r="B2203" s="1" t="s">
        <v>53</v>
      </c>
      <c r="C2203" s="1" t="s">
        <v>17</v>
      </c>
      <c r="D2203" s="1" t="s">
        <v>18</v>
      </c>
      <c r="E2203" s="1"/>
      <c r="F2203" s="1"/>
      <c r="G2203" s="1" t="s">
        <v>1367</v>
      </c>
      <c r="H2203">
        <f t="shared" si="451"/>
        <v>16</v>
      </c>
      <c r="I2203">
        <f>IF(ISBLANK(A2203),I2202/1,LOOKUP(Sheet1!G2203,FIPS!A$3:A$55,FIPS!C$3:C$55))</f>
        <v>19</v>
      </c>
      <c r="J2203" t="b">
        <f t="shared" si="452"/>
        <v>1</v>
      </c>
      <c r="K2203" t="str">
        <f t="shared" si="446"/>
        <v>Webster</v>
      </c>
      <c r="L2203" t="b">
        <f t="shared" si="453"/>
        <v>0</v>
      </c>
      <c r="M2203" t="str">
        <f t="shared" si="444"/>
        <v/>
      </c>
      <c r="N2203">
        <f t="shared" si="447"/>
        <v>94</v>
      </c>
      <c r="O2203" t="b">
        <f t="shared" si="448"/>
        <v>0</v>
      </c>
      <c r="P2203" t="str">
        <f t="shared" si="449"/>
        <v/>
      </c>
      <c r="Q2203" t="str">
        <f t="shared" ca="1" si="450"/>
        <v/>
      </c>
      <c r="T2203">
        <v>187</v>
      </c>
      <c r="U2203">
        <v>5</v>
      </c>
      <c r="V2203">
        <v>0</v>
      </c>
      <c r="Z2203" t="str">
        <f t="shared" si="445"/>
        <v/>
      </c>
    </row>
    <row r="2204" spans="1:26" x14ac:dyDescent="0.2">
      <c r="A2204" s="1"/>
      <c r="B2204" s="1"/>
      <c r="C2204" s="1"/>
      <c r="D2204" s="1"/>
      <c r="E2204" s="1" t="s">
        <v>20</v>
      </c>
      <c r="F2204" s="1" t="s">
        <v>35</v>
      </c>
      <c r="G2204" s="1" t="s">
        <v>4745</v>
      </c>
      <c r="H2204">
        <f t="shared" si="451"/>
        <v>16</v>
      </c>
      <c r="I2204">
        <f>IF(ISBLANK(A2204),I2203/1,LOOKUP(Sheet1!G2204,FIPS!A$3:A$55,FIPS!C$3:C$55))</f>
        <v>19</v>
      </c>
      <c r="J2204" t="b">
        <f t="shared" si="452"/>
        <v>0</v>
      </c>
      <c r="K2204" t="str">
        <f t="shared" si="446"/>
        <v/>
      </c>
      <c r="L2204" t="b">
        <f t="shared" si="453"/>
        <v>1</v>
      </c>
      <c r="M2204" t="str">
        <f t="shared" si="444"/>
        <v>Fort Dodge</v>
      </c>
      <c r="N2204">
        <f t="shared" si="447"/>
        <v>94</v>
      </c>
      <c r="O2204" t="b">
        <f t="shared" si="448"/>
        <v>0</v>
      </c>
      <c r="P2204" t="str">
        <f t="shared" si="449"/>
        <v/>
      </c>
      <c r="Q2204" t="str">
        <f t="shared" ca="1" si="450"/>
        <v/>
      </c>
      <c r="W2204">
        <v>28515</v>
      </c>
      <c r="Z2204" t="str">
        <f t="shared" si="445"/>
        <v/>
      </c>
    </row>
    <row r="2205" spans="1:26" x14ac:dyDescent="0.2">
      <c r="A2205" s="1"/>
      <c r="B2205" s="1"/>
      <c r="C2205" s="1"/>
      <c r="D2205" s="1"/>
      <c r="E2205" s="1" t="s">
        <v>8</v>
      </c>
      <c r="F2205" s="1" t="s">
        <v>9</v>
      </c>
      <c r="G2205" s="1" t="s">
        <v>1134</v>
      </c>
      <c r="H2205">
        <f t="shared" si="451"/>
        <v>16</v>
      </c>
      <c r="I2205">
        <f>IF(ISBLANK(A2205),I2204/1,LOOKUP(Sheet1!G2205,FIPS!A$3:A$55,FIPS!C$3:C$55))</f>
        <v>19</v>
      </c>
      <c r="J2205" t="b">
        <f t="shared" si="452"/>
        <v>0</v>
      </c>
      <c r="K2205" t="str">
        <f t="shared" si="446"/>
        <v/>
      </c>
      <c r="L2205" t="b">
        <f t="shared" si="453"/>
        <v>0</v>
      </c>
      <c r="M2205" t="str">
        <f t="shared" si="444"/>
        <v/>
      </c>
      <c r="N2205">
        <f t="shared" si="447"/>
        <v>94</v>
      </c>
      <c r="O2205" t="b">
        <f t="shared" si="448"/>
        <v>1</v>
      </c>
      <c r="P2205">
        <f t="shared" si="449"/>
        <v>1</v>
      </c>
      <c r="Q2205" t="str">
        <f t="shared" ca="1" si="450"/>
        <v>014</v>
      </c>
      <c r="W2205">
        <v>99998</v>
      </c>
      <c r="Z2205" t="str">
        <f t="shared" si="445"/>
        <v/>
      </c>
    </row>
    <row r="2206" spans="1:26" x14ac:dyDescent="0.2">
      <c r="A2206" s="1"/>
      <c r="B2206" s="1" t="s">
        <v>843</v>
      </c>
      <c r="C2206" s="1" t="s">
        <v>17</v>
      </c>
      <c r="D2206" s="1" t="s">
        <v>18</v>
      </c>
      <c r="E2206" s="1" t="s">
        <v>8</v>
      </c>
      <c r="F2206" s="1" t="s">
        <v>9</v>
      </c>
      <c r="G2206" s="1" t="s">
        <v>1840</v>
      </c>
      <c r="H2206">
        <f t="shared" si="451"/>
        <v>16</v>
      </c>
      <c r="I2206">
        <f>IF(ISBLANK(A2206),I2205/1,LOOKUP(Sheet1!G2206,FIPS!A$3:A$55,FIPS!C$3:C$55))</f>
        <v>19</v>
      </c>
      <c r="J2206" t="b">
        <f t="shared" si="452"/>
        <v>1</v>
      </c>
      <c r="K2206" t="str">
        <f t="shared" si="446"/>
        <v>Winnebago</v>
      </c>
      <c r="L2206" t="b">
        <f t="shared" si="453"/>
        <v>0</v>
      </c>
      <c r="M2206" t="str">
        <f t="shared" si="444"/>
        <v/>
      </c>
      <c r="N2206">
        <f t="shared" si="447"/>
        <v>95</v>
      </c>
      <c r="O2206" t="b">
        <f t="shared" si="448"/>
        <v>0</v>
      </c>
      <c r="P2206" t="str">
        <f t="shared" si="449"/>
        <v/>
      </c>
      <c r="Q2206" t="str">
        <f t="shared" ca="1" si="450"/>
        <v/>
      </c>
      <c r="T2206">
        <v>189</v>
      </c>
      <c r="U2206">
        <v>6</v>
      </c>
      <c r="V2206">
        <v>0</v>
      </c>
      <c r="Z2206" t="str">
        <f t="shared" si="445"/>
        <v/>
      </c>
    </row>
    <row r="2207" spans="1:26" x14ac:dyDescent="0.2">
      <c r="A2207" s="1"/>
      <c r="B2207" s="1" t="s">
        <v>509</v>
      </c>
      <c r="C2207" s="1" t="s">
        <v>17</v>
      </c>
      <c r="D2207" s="1" t="s">
        <v>18</v>
      </c>
      <c r="E2207" s="1" t="s">
        <v>8</v>
      </c>
      <c r="F2207" s="1" t="s">
        <v>9</v>
      </c>
      <c r="G2207" s="1" t="s">
        <v>1841</v>
      </c>
      <c r="H2207">
        <f t="shared" si="451"/>
        <v>16</v>
      </c>
      <c r="I2207">
        <f>IF(ISBLANK(A2207),I2206/1,LOOKUP(Sheet1!G2207,FIPS!A$3:A$55,FIPS!C$3:C$55))</f>
        <v>19</v>
      </c>
      <c r="J2207" t="b">
        <f t="shared" si="452"/>
        <v>1</v>
      </c>
      <c r="K2207" t="str">
        <f t="shared" si="446"/>
        <v>Winneshiek</v>
      </c>
      <c r="L2207" t="b">
        <f t="shared" si="453"/>
        <v>0</v>
      </c>
      <c r="M2207" t="str">
        <f t="shared" si="444"/>
        <v/>
      </c>
      <c r="N2207">
        <f t="shared" si="447"/>
        <v>96</v>
      </c>
      <c r="O2207" t="b">
        <f t="shared" si="448"/>
        <v>0</v>
      </c>
      <c r="P2207" t="str">
        <f t="shared" si="449"/>
        <v/>
      </c>
      <c r="Q2207" t="str">
        <f t="shared" ca="1" si="450"/>
        <v/>
      </c>
      <c r="T2207">
        <v>191</v>
      </c>
      <c r="U2207">
        <v>6</v>
      </c>
      <c r="V2207">
        <v>0</v>
      </c>
      <c r="Z2207" t="str">
        <f t="shared" si="445"/>
        <v/>
      </c>
    </row>
    <row r="2208" spans="1:26" x14ac:dyDescent="0.2">
      <c r="A2208" s="1"/>
      <c r="B2208" s="1" t="s">
        <v>510</v>
      </c>
      <c r="C2208" s="1" t="s">
        <v>587</v>
      </c>
      <c r="D2208" s="1" t="s">
        <v>26</v>
      </c>
      <c r="E2208" s="1"/>
      <c r="F2208" s="1"/>
      <c r="G2208" s="1" t="s">
        <v>1842</v>
      </c>
      <c r="H2208">
        <f t="shared" si="451"/>
        <v>16</v>
      </c>
      <c r="I2208">
        <f>IF(ISBLANK(A2208),I2207/1,LOOKUP(Sheet1!G2208,FIPS!A$3:A$55,FIPS!C$3:C$55))</f>
        <v>19</v>
      </c>
      <c r="J2208" t="b">
        <f t="shared" si="452"/>
        <v>1</v>
      </c>
      <c r="K2208" t="str">
        <f t="shared" si="446"/>
        <v>Woodbury</v>
      </c>
      <c r="L2208" t="b">
        <f t="shared" si="453"/>
        <v>0</v>
      </c>
      <c r="M2208" t="str">
        <f t="shared" si="444"/>
        <v/>
      </c>
      <c r="N2208">
        <f t="shared" si="447"/>
        <v>97</v>
      </c>
      <c r="O2208" t="b">
        <f t="shared" si="448"/>
        <v>0</v>
      </c>
      <c r="P2208" t="str">
        <f t="shared" si="449"/>
        <v/>
      </c>
      <c r="Q2208" t="str">
        <f t="shared" ca="1" si="450"/>
        <v/>
      </c>
      <c r="T2208">
        <v>193</v>
      </c>
      <c r="U2208">
        <v>4</v>
      </c>
      <c r="V2208">
        <v>7720</v>
      </c>
      <c r="Z2208" t="str">
        <f t="shared" si="445"/>
        <v/>
      </c>
    </row>
    <row r="2209" spans="1:26" x14ac:dyDescent="0.2">
      <c r="A2209" s="1"/>
      <c r="B2209" s="1"/>
      <c r="C2209" s="1"/>
      <c r="D2209" s="1"/>
      <c r="E2209" s="1" t="s">
        <v>80</v>
      </c>
      <c r="F2209" s="1" t="s">
        <v>70</v>
      </c>
      <c r="G2209" s="1" t="s">
        <v>1843</v>
      </c>
      <c r="H2209">
        <f t="shared" si="451"/>
        <v>16</v>
      </c>
      <c r="I2209">
        <f>IF(ISBLANK(A2209),I2208/1,LOOKUP(Sheet1!G2209,FIPS!A$3:A$55,FIPS!C$3:C$55))</f>
        <v>19</v>
      </c>
      <c r="J2209" t="b">
        <f t="shared" si="452"/>
        <v>0</v>
      </c>
      <c r="K2209" t="str">
        <f t="shared" si="446"/>
        <v/>
      </c>
      <c r="L2209" t="b">
        <f t="shared" si="453"/>
        <v>1</v>
      </c>
      <c r="M2209" t="str">
        <f t="shared" si="444"/>
        <v>Sioux City</v>
      </c>
      <c r="N2209">
        <f t="shared" si="447"/>
        <v>97</v>
      </c>
      <c r="O2209" t="b">
        <f t="shared" si="448"/>
        <v>0</v>
      </c>
      <c r="P2209" t="str">
        <f t="shared" si="449"/>
        <v/>
      </c>
      <c r="Q2209" t="str">
        <f t="shared" ca="1" si="450"/>
        <v/>
      </c>
      <c r="W2209">
        <v>73335</v>
      </c>
      <c r="Z2209" t="str">
        <f t="shared" si="445"/>
        <v/>
      </c>
    </row>
    <row r="2210" spans="1:26" x14ac:dyDescent="0.2">
      <c r="A2210" s="1"/>
      <c r="B2210" s="1"/>
      <c r="C2210" s="1"/>
      <c r="D2210" s="1"/>
      <c r="E2210" s="1" t="s">
        <v>8</v>
      </c>
      <c r="F2210" s="1" t="s">
        <v>9</v>
      </c>
      <c r="G2210" s="1" t="s">
        <v>1134</v>
      </c>
      <c r="H2210">
        <f t="shared" si="451"/>
        <v>16</v>
      </c>
      <c r="I2210">
        <f>IF(ISBLANK(A2210),I2209/1,LOOKUP(Sheet1!G2210,FIPS!A$3:A$55,FIPS!C$3:C$55))</f>
        <v>19</v>
      </c>
      <c r="J2210" t="b">
        <f t="shared" si="452"/>
        <v>0</v>
      </c>
      <c r="K2210" t="str">
        <f t="shared" si="446"/>
        <v/>
      </c>
      <c r="L2210" t="b">
        <f t="shared" si="453"/>
        <v>0</v>
      </c>
      <c r="M2210" t="str">
        <f t="shared" si="444"/>
        <v/>
      </c>
      <c r="N2210">
        <f t="shared" si="447"/>
        <v>97</v>
      </c>
      <c r="O2210" t="b">
        <f t="shared" si="448"/>
        <v>1</v>
      </c>
      <c r="P2210">
        <f t="shared" si="449"/>
        <v>1</v>
      </c>
      <c r="Q2210" t="str">
        <f t="shared" ca="1" si="450"/>
        <v>026</v>
      </c>
      <c r="W2210">
        <v>99999</v>
      </c>
      <c r="Z2210" t="str">
        <f t="shared" si="445"/>
        <v/>
      </c>
    </row>
    <row r="2211" spans="1:26" x14ac:dyDescent="0.2">
      <c r="A2211" s="1"/>
      <c r="B2211" s="1" t="s">
        <v>737</v>
      </c>
      <c r="C2211" s="1" t="s">
        <v>17</v>
      </c>
      <c r="D2211" s="1" t="s">
        <v>18</v>
      </c>
      <c r="E2211" s="1" t="s">
        <v>8</v>
      </c>
      <c r="F2211" s="1" t="s">
        <v>9</v>
      </c>
      <c r="G2211" s="1" t="s">
        <v>1373</v>
      </c>
      <c r="H2211">
        <f t="shared" si="451"/>
        <v>16</v>
      </c>
      <c r="I2211">
        <f>IF(ISBLANK(A2211),I2210/1,LOOKUP(Sheet1!G2211,FIPS!A$3:A$55,FIPS!C$3:C$55))</f>
        <v>19</v>
      </c>
      <c r="J2211" t="b">
        <f t="shared" si="452"/>
        <v>1</v>
      </c>
      <c r="K2211" t="str">
        <f t="shared" si="446"/>
        <v>Worth</v>
      </c>
      <c r="L2211" t="b">
        <f t="shared" si="453"/>
        <v>0</v>
      </c>
      <c r="M2211" t="str">
        <f t="shared" si="444"/>
        <v/>
      </c>
      <c r="N2211">
        <f t="shared" si="447"/>
        <v>98</v>
      </c>
      <c r="O2211" t="b">
        <f t="shared" si="448"/>
        <v>0</v>
      </c>
      <c r="P2211" t="str">
        <f t="shared" si="449"/>
        <v/>
      </c>
      <c r="Q2211" t="str">
        <f t="shared" ca="1" si="450"/>
        <v/>
      </c>
      <c r="T2211">
        <v>195</v>
      </c>
      <c r="U2211">
        <v>6</v>
      </c>
      <c r="V2211">
        <v>0</v>
      </c>
      <c r="Z2211" t="str">
        <f t="shared" si="445"/>
        <v/>
      </c>
    </row>
    <row r="2212" spans="1:26" x14ac:dyDescent="0.2">
      <c r="A2212" s="1"/>
      <c r="B2212" s="1" t="s">
        <v>805</v>
      </c>
      <c r="C2212" s="1" t="s">
        <v>17</v>
      </c>
      <c r="D2212" s="1" t="s">
        <v>18</v>
      </c>
      <c r="E2212" s="1" t="s">
        <v>8</v>
      </c>
      <c r="F2212" s="1" t="s">
        <v>9</v>
      </c>
      <c r="G2212" s="1" t="s">
        <v>1844</v>
      </c>
      <c r="H2212">
        <f t="shared" si="451"/>
        <v>16</v>
      </c>
      <c r="I2212">
        <f>IF(ISBLANK(A2212),I2211/1,LOOKUP(Sheet1!G2212,FIPS!A$3:A$55,FIPS!C$3:C$55))</f>
        <v>19</v>
      </c>
      <c r="J2212" t="b">
        <f t="shared" si="452"/>
        <v>1</v>
      </c>
      <c r="K2212" t="str">
        <f t="shared" si="446"/>
        <v>Wright</v>
      </c>
      <c r="L2212" t="b">
        <f t="shared" si="453"/>
        <v>0</v>
      </c>
      <c r="M2212" t="str">
        <f t="shared" si="444"/>
        <v/>
      </c>
      <c r="N2212">
        <f t="shared" si="447"/>
        <v>99</v>
      </c>
      <c r="O2212" t="b">
        <f t="shared" si="448"/>
        <v>0</v>
      </c>
      <c r="P2212" t="str">
        <f t="shared" si="449"/>
        <v/>
      </c>
      <c r="Q2212" t="str">
        <f t="shared" ca="1" si="450"/>
        <v/>
      </c>
      <c r="T2212">
        <v>197</v>
      </c>
      <c r="U2212">
        <v>6</v>
      </c>
      <c r="V2212">
        <v>0</v>
      </c>
      <c r="Z2212" t="str">
        <f t="shared" si="445"/>
        <v/>
      </c>
    </row>
    <row r="2213" spans="1:26" x14ac:dyDescent="0.2">
      <c r="A2213" s="1" t="s">
        <v>301</v>
      </c>
      <c r="B2213" s="1"/>
      <c r="C2213" s="1"/>
      <c r="D2213" s="1"/>
      <c r="E2213" s="1"/>
      <c r="F2213" s="1"/>
      <c r="G2213" s="1" t="s">
        <v>1845</v>
      </c>
      <c r="H2213" t="str">
        <f t="shared" si="451"/>
        <v>17</v>
      </c>
      <c r="I2213">
        <f>IF(ISBLANK(A2213),I2212/1,LOOKUP(Sheet1!G2213,FIPS!A$3:A$55,FIPS!C$3:C$55))</f>
        <v>20</v>
      </c>
      <c r="J2213" t="b">
        <f t="shared" si="452"/>
        <v>0</v>
      </c>
      <c r="K2213" t="str">
        <f t="shared" si="446"/>
        <v/>
      </c>
      <c r="L2213" t="b">
        <f t="shared" si="453"/>
        <v>0</v>
      </c>
      <c r="M2213" t="str">
        <f t="shared" si="444"/>
        <v/>
      </c>
      <c r="N2213" t="str">
        <f t="shared" si="447"/>
        <v/>
      </c>
      <c r="O2213" t="b">
        <f t="shared" si="448"/>
        <v>0</v>
      </c>
      <c r="P2213" t="str">
        <f t="shared" si="449"/>
        <v/>
      </c>
      <c r="Q2213" t="str">
        <f t="shared" ca="1" si="450"/>
        <v/>
      </c>
      <c r="S2213">
        <v>20</v>
      </c>
      <c r="Z2213" t="str">
        <f t="shared" si="445"/>
        <v/>
      </c>
    </row>
    <row r="2214" spans="1:26" x14ac:dyDescent="0.2">
      <c r="A2214" s="1"/>
      <c r="B2214" s="1" t="s">
        <v>2</v>
      </c>
      <c r="C2214" s="1" t="s">
        <v>17</v>
      </c>
      <c r="D2214" s="1" t="s">
        <v>18</v>
      </c>
      <c r="E2214" s="1" t="s">
        <v>8</v>
      </c>
      <c r="F2214" s="1" t="s">
        <v>9</v>
      </c>
      <c r="G2214" s="1" t="s">
        <v>1676</v>
      </c>
      <c r="H2214">
        <f t="shared" si="451"/>
        <v>17</v>
      </c>
      <c r="I2214">
        <f>IF(ISBLANK(A2214),I2213/1,LOOKUP(Sheet1!G2214,FIPS!A$3:A$55,FIPS!C$3:C$55))</f>
        <v>20</v>
      </c>
      <c r="J2214" t="b">
        <f t="shared" si="452"/>
        <v>1</v>
      </c>
      <c r="K2214" t="str">
        <f t="shared" si="446"/>
        <v>Allen</v>
      </c>
      <c r="L2214" t="b">
        <f t="shared" si="453"/>
        <v>0</v>
      </c>
      <c r="M2214" t="str">
        <f t="shared" si="444"/>
        <v/>
      </c>
      <c r="N2214">
        <f t="shared" si="447"/>
        <v>1</v>
      </c>
      <c r="O2214" t="b">
        <f t="shared" si="448"/>
        <v>0</v>
      </c>
      <c r="P2214" t="str">
        <f t="shared" si="449"/>
        <v/>
      </c>
      <c r="Q2214" t="str">
        <f t="shared" ca="1" si="450"/>
        <v/>
      </c>
      <c r="T2214">
        <v>1</v>
      </c>
      <c r="U2214">
        <v>6</v>
      </c>
      <c r="V2214">
        <v>0</v>
      </c>
      <c r="Z2214" t="str">
        <f t="shared" si="445"/>
        <v/>
      </c>
    </row>
    <row r="2215" spans="1:26" x14ac:dyDescent="0.2">
      <c r="A2215" s="1"/>
      <c r="B2215" s="1" t="s">
        <v>11</v>
      </c>
      <c r="C2215" s="1" t="s">
        <v>17</v>
      </c>
      <c r="D2215" s="1" t="s">
        <v>18</v>
      </c>
      <c r="E2215" s="1" t="s">
        <v>8</v>
      </c>
      <c r="F2215" s="1" t="s">
        <v>9</v>
      </c>
      <c r="G2215" s="1" t="s">
        <v>1735</v>
      </c>
      <c r="H2215">
        <f t="shared" si="451"/>
        <v>17</v>
      </c>
      <c r="I2215">
        <f>IF(ISBLANK(A2215),I2214/1,LOOKUP(Sheet1!G2215,FIPS!A$3:A$55,FIPS!C$3:C$55))</f>
        <v>20</v>
      </c>
      <c r="J2215" t="b">
        <f t="shared" si="452"/>
        <v>1</v>
      </c>
      <c r="K2215" t="str">
        <f t="shared" si="446"/>
        <v>Anderson</v>
      </c>
      <c r="L2215" t="b">
        <f t="shared" si="453"/>
        <v>0</v>
      </c>
      <c r="M2215" t="str">
        <f t="shared" si="444"/>
        <v/>
      </c>
      <c r="N2215">
        <f t="shared" si="447"/>
        <v>2</v>
      </c>
      <c r="O2215" t="b">
        <f t="shared" si="448"/>
        <v>0</v>
      </c>
      <c r="P2215" t="str">
        <f t="shared" si="449"/>
        <v/>
      </c>
      <c r="Q2215" t="str">
        <f t="shared" ca="1" si="450"/>
        <v/>
      </c>
      <c r="T2215">
        <v>3</v>
      </c>
      <c r="U2215">
        <v>6</v>
      </c>
      <c r="V2215">
        <v>0</v>
      </c>
      <c r="Z2215" t="str">
        <f t="shared" si="445"/>
        <v/>
      </c>
    </row>
    <row r="2216" spans="1:26" x14ac:dyDescent="0.2">
      <c r="A2216" s="1"/>
      <c r="B2216" s="1" t="s">
        <v>16</v>
      </c>
      <c r="C2216" s="1" t="s">
        <v>17</v>
      </c>
      <c r="D2216" s="1" t="s">
        <v>18</v>
      </c>
      <c r="E2216" s="1"/>
      <c r="F2216" s="1"/>
      <c r="G2216" s="1" t="s">
        <v>1846</v>
      </c>
      <c r="H2216">
        <f t="shared" si="451"/>
        <v>17</v>
      </c>
      <c r="I2216">
        <f>IF(ISBLANK(A2216),I2215/1,LOOKUP(Sheet1!G2216,FIPS!A$3:A$55,FIPS!C$3:C$55))</f>
        <v>20</v>
      </c>
      <c r="J2216" t="b">
        <f t="shared" si="452"/>
        <v>1</v>
      </c>
      <c r="K2216" t="str">
        <f t="shared" si="446"/>
        <v>Atchison</v>
      </c>
      <c r="L2216" t="b">
        <f t="shared" si="453"/>
        <v>0</v>
      </c>
      <c r="M2216" t="str">
        <f t="shared" si="444"/>
        <v/>
      </c>
      <c r="N2216">
        <f t="shared" si="447"/>
        <v>3</v>
      </c>
      <c r="O2216" t="b">
        <f t="shared" si="448"/>
        <v>0</v>
      </c>
      <c r="P2216" t="str">
        <f t="shared" si="449"/>
        <v/>
      </c>
      <c r="Q2216" t="str">
        <f t="shared" ca="1" si="450"/>
        <v/>
      </c>
      <c r="T2216">
        <v>5</v>
      </c>
      <c r="U2216">
        <v>6</v>
      </c>
      <c r="V2216">
        <v>0</v>
      </c>
      <c r="Z2216" t="str">
        <f t="shared" si="445"/>
        <v/>
      </c>
    </row>
    <row r="2217" spans="1:26" x14ac:dyDescent="0.2">
      <c r="A2217" s="1"/>
      <c r="B2217" s="1"/>
      <c r="C2217" s="1"/>
      <c r="D2217" s="1"/>
      <c r="E2217" s="1" t="s">
        <v>11</v>
      </c>
      <c r="F2217" s="1" t="s">
        <v>6</v>
      </c>
      <c r="G2217" s="1" t="s">
        <v>1846</v>
      </c>
      <c r="H2217">
        <f t="shared" si="451"/>
        <v>17</v>
      </c>
      <c r="I2217">
        <f>IF(ISBLANK(A2217),I2216/1,LOOKUP(Sheet1!G2217,FIPS!A$3:A$55,FIPS!C$3:C$55))</f>
        <v>20</v>
      </c>
      <c r="J2217" t="b">
        <f t="shared" si="452"/>
        <v>0</v>
      </c>
      <c r="K2217" t="str">
        <f t="shared" si="446"/>
        <v/>
      </c>
      <c r="L2217" t="b">
        <f t="shared" si="453"/>
        <v>1</v>
      </c>
      <c r="M2217" t="str">
        <f t="shared" si="444"/>
        <v>Atchison</v>
      </c>
      <c r="N2217">
        <f t="shared" si="447"/>
        <v>3</v>
      </c>
      <c r="O2217" t="b">
        <f t="shared" si="448"/>
        <v>0</v>
      </c>
      <c r="P2217" t="str">
        <f t="shared" si="449"/>
        <v/>
      </c>
      <c r="Q2217" t="str">
        <f t="shared" ca="1" si="450"/>
        <v/>
      </c>
      <c r="W2217">
        <v>2900</v>
      </c>
      <c r="Z2217" t="str">
        <f t="shared" si="445"/>
        <v/>
      </c>
    </row>
    <row r="2218" spans="1:26" x14ac:dyDescent="0.2">
      <c r="A2218" s="1"/>
      <c r="B2218" s="1"/>
      <c r="C2218" s="1"/>
      <c r="D2218" s="1"/>
      <c r="E2218" s="1" t="s">
        <v>8</v>
      </c>
      <c r="F2218" s="1" t="s">
        <v>9</v>
      </c>
      <c r="G2218" s="1" t="s">
        <v>1002</v>
      </c>
      <c r="H2218">
        <f t="shared" si="451"/>
        <v>17</v>
      </c>
      <c r="I2218">
        <f>IF(ISBLANK(A2218),I2217/1,LOOKUP(Sheet1!G2218,FIPS!A$3:A$55,FIPS!C$3:C$55))</f>
        <v>20</v>
      </c>
      <c r="J2218" t="b">
        <f t="shared" si="452"/>
        <v>0</v>
      </c>
      <c r="K2218" t="str">
        <f t="shared" si="446"/>
        <v/>
      </c>
      <c r="L2218" t="b">
        <f t="shared" si="453"/>
        <v>0</v>
      </c>
      <c r="M2218" t="str">
        <f t="shared" si="444"/>
        <v/>
      </c>
      <c r="N2218">
        <f t="shared" si="447"/>
        <v>3</v>
      </c>
      <c r="O2218" t="b">
        <f t="shared" si="448"/>
        <v>1</v>
      </c>
      <c r="P2218">
        <v>1</v>
      </c>
      <c r="Q2218" t="str">
        <f t="shared" ca="1" si="450"/>
        <v>002</v>
      </c>
      <c r="W2218">
        <v>99999</v>
      </c>
      <c r="Z2218" t="str">
        <f t="shared" si="445"/>
        <v/>
      </c>
    </row>
    <row r="2219" spans="1:26" x14ac:dyDescent="0.2">
      <c r="A2219" s="1"/>
      <c r="B2219" s="1" t="s">
        <v>22</v>
      </c>
      <c r="C2219" s="1" t="s">
        <v>17</v>
      </c>
      <c r="D2219" s="1" t="s">
        <v>18</v>
      </c>
      <c r="E2219" s="1" t="s">
        <v>8</v>
      </c>
      <c r="F2219" s="1" t="s">
        <v>9</v>
      </c>
      <c r="G2219" s="1" t="s">
        <v>1847</v>
      </c>
      <c r="H2219">
        <f t="shared" si="451"/>
        <v>17</v>
      </c>
      <c r="I2219">
        <f>IF(ISBLANK(A2219),I2218/1,LOOKUP(Sheet1!G2219,FIPS!A$3:A$55,FIPS!C$3:C$55))</f>
        <v>20</v>
      </c>
      <c r="J2219" t="b">
        <f t="shared" si="452"/>
        <v>1</v>
      </c>
      <c r="K2219" t="str">
        <f t="shared" si="446"/>
        <v>Barber</v>
      </c>
      <c r="L2219" t="b">
        <f t="shared" si="453"/>
        <v>0</v>
      </c>
      <c r="M2219" t="str">
        <f t="shared" si="444"/>
        <v/>
      </c>
      <c r="N2219">
        <f t="shared" si="447"/>
        <v>4</v>
      </c>
      <c r="O2219" t="b">
        <f t="shared" si="448"/>
        <v>0</v>
      </c>
      <c r="P2219" t="str">
        <f t="shared" si="449"/>
        <v/>
      </c>
      <c r="Q2219" t="str">
        <f t="shared" ca="1" si="450"/>
        <v/>
      </c>
      <c r="T2219">
        <v>7</v>
      </c>
      <c r="U2219">
        <v>6</v>
      </c>
      <c r="V2219">
        <v>0</v>
      </c>
      <c r="Z2219" t="str">
        <f t="shared" si="445"/>
        <v/>
      </c>
    </row>
    <row r="2220" spans="1:26" x14ac:dyDescent="0.2">
      <c r="A2220" s="1"/>
      <c r="B2220" s="1" t="s">
        <v>24</v>
      </c>
      <c r="C2220" s="1" t="s">
        <v>17</v>
      </c>
      <c r="D2220" s="1" t="s">
        <v>18</v>
      </c>
      <c r="E2220" s="1"/>
      <c r="F2220" s="1"/>
      <c r="G2220" s="1" t="s">
        <v>1848</v>
      </c>
      <c r="H2220">
        <f t="shared" si="451"/>
        <v>17</v>
      </c>
      <c r="I2220">
        <f>IF(ISBLANK(A2220),I2219/1,LOOKUP(Sheet1!G2220,FIPS!A$3:A$55,FIPS!C$3:C$55))</f>
        <v>20</v>
      </c>
      <c r="J2220" t="b">
        <f t="shared" si="452"/>
        <v>1</v>
      </c>
      <c r="K2220" t="str">
        <f t="shared" si="446"/>
        <v>Barton</v>
      </c>
      <c r="L2220" t="b">
        <f t="shared" si="453"/>
        <v>0</v>
      </c>
      <c r="M2220" t="str">
        <f t="shared" si="444"/>
        <v/>
      </c>
      <c r="N2220">
        <f t="shared" si="447"/>
        <v>5</v>
      </c>
      <c r="O2220" t="b">
        <f t="shared" si="448"/>
        <v>0</v>
      </c>
      <c r="P2220" t="str">
        <f t="shared" si="449"/>
        <v/>
      </c>
      <c r="Q2220" t="str">
        <f t="shared" ca="1" si="450"/>
        <v/>
      </c>
      <c r="T2220">
        <v>9</v>
      </c>
      <c r="U2220">
        <v>5</v>
      </c>
      <c r="V2220">
        <v>0</v>
      </c>
      <c r="Z2220" t="str">
        <f t="shared" si="445"/>
        <v/>
      </c>
    </row>
    <row r="2221" spans="1:26" x14ac:dyDescent="0.2">
      <c r="A2221" s="1"/>
      <c r="B2221" s="1"/>
      <c r="C2221" s="1"/>
      <c r="D2221" s="1"/>
      <c r="E2221" s="1" t="s">
        <v>39</v>
      </c>
      <c r="F2221" s="1" t="s">
        <v>6</v>
      </c>
      <c r="G2221" s="1" t="s">
        <v>1849</v>
      </c>
      <c r="H2221">
        <f t="shared" si="451"/>
        <v>17</v>
      </c>
      <c r="I2221">
        <f>IF(ISBLANK(A2221),I2220/1,LOOKUP(Sheet1!G2221,FIPS!A$3:A$55,FIPS!C$3:C$55))</f>
        <v>20</v>
      </c>
      <c r="J2221" t="b">
        <f t="shared" si="452"/>
        <v>0</v>
      </c>
      <c r="K2221" t="str">
        <f t="shared" si="446"/>
        <v/>
      </c>
      <c r="L2221" t="b">
        <f t="shared" si="453"/>
        <v>1</v>
      </c>
      <c r="M2221" t="str">
        <f t="shared" si="444"/>
        <v>Great Bend</v>
      </c>
      <c r="N2221">
        <f t="shared" si="447"/>
        <v>5</v>
      </c>
      <c r="O2221" t="b">
        <f t="shared" si="448"/>
        <v>0</v>
      </c>
      <c r="P2221" t="str">
        <f t="shared" si="449"/>
        <v/>
      </c>
      <c r="Q2221" t="str">
        <f t="shared" ca="1" si="450"/>
        <v/>
      </c>
      <c r="W2221">
        <v>28300</v>
      </c>
      <c r="Z2221" t="str">
        <f t="shared" si="445"/>
        <v/>
      </c>
    </row>
    <row r="2222" spans="1:26" x14ac:dyDescent="0.2">
      <c r="A2222" s="1"/>
      <c r="B2222" s="1"/>
      <c r="C2222" s="1"/>
      <c r="D2222" s="1"/>
      <c r="E2222" s="1" t="s">
        <v>8</v>
      </c>
      <c r="F2222" s="1" t="s">
        <v>9</v>
      </c>
      <c r="G2222" s="1" t="s">
        <v>1002</v>
      </c>
      <c r="H2222">
        <f t="shared" si="451"/>
        <v>17</v>
      </c>
      <c r="I2222">
        <f>IF(ISBLANK(A2222),I2221/1,LOOKUP(Sheet1!G2222,FIPS!A$3:A$55,FIPS!C$3:C$55))</f>
        <v>20</v>
      </c>
      <c r="J2222" t="b">
        <f t="shared" si="452"/>
        <v>0</v>
      </c>
      <c r="K2222" t="str">
        <f t="shared" si="446"/>
        <v/>
      </c>
      <c r="L2222" t="b">
        <f t="shared" si="453"/>
        <v>0</v>
      </c>
      <c r="M2222" t="str">
        <f t="shared" si="444"/>
        <v/>
      </c>
      <c r="N2222">
        <f t="shared" si="447"/>
        <v>5</v>
      </c>
      <c r="O2222" t="b">
        <f t="shared" si="448"/>
        <v>1</v>
      </c>
      <c r="P2222">
        <v>1</v>
      </c>
      <c r="Q2222" t="str">
        <f t="shared" ca="1" si="450"/>
        <v>009</v>
      </c>
      <c r="W2222">
        <v>99999</v>
      </c>
      <c r="Z2222" t="str">
        <f t="shared" si="445"/>
        <v/>
      </c>
    </row>
    <row r="2223" spans="1:26" x14ac:dyDescent="0.2">
      <c r="A2223" s="1"/>
      <c r="B2223" s="1" t="s">
        <v>28</v>
      </c>
      <c r="C2223" s="1" t="s">
        <v>17</v>
      </c>
      <c r="D2223" s="1" t="s">
        <v>18</v>
      </c>
      <c r="E2223" s="1" t="s">
        <v>8</v>
      </c>
      <c r="F2223" s="1" t="s">
        <v>9</v>
      </c>
      <c r="G2223" s="1" t="s">
        <v>1850</v>
      </c>
      <c r="H2223">
        <f t="shared" si="451"/>
        <v>17</v>
      </c>
      <c r="I2223">
        <f>IF(ISBLANK(A2223),I2222/1,LOOKUP(Sheet1!G2223,FIPS!A$3:A$55,FIPS!C$3:C$55))</f>
        <v>20</v>
      </c>
      <c r="J2223" t="b">
        <f t="shared" si="452"/>
        <v>1</v>
      </c>
      <c r="K2223" t="str">
        <f t="shared" si="446"/>
        <v>Bourbon</v>
      </c>
      <c r="L2223" t="b">
        <f t="shared" si="453"/>
        <v>0</v>
      </c>
      <c r="M2223" t="str">
        <f t="shared" si="444"/>
        <v/>
      </c>
      <c r="N2223">
        <f t="shared" si="447"/>
        <v>6</v>
      </c>
      <c r="O2223" t="b">
        <f t="shared" si="448"/>
        <v>0</v>
      </c>
      <c r="P2223" t="str">
        <f t="shared" si="449"/>
        <v/>
      </c>
      <c r="Q2223" t="str">
        <f t="shared" ca="1" si="450"/>
        <v/>
      </c>
      <c r="T2223">
        <v>11</v>
      </c>
      <c r="U2223">
        <v>6</v>
      </c>
      <c r="V2223">
        <v>0</v>
      </c>
      <c r="Z2223" t="str">
        <f t="shared" si="445"/>
        <v/>
      </c>
    </row>
    <row r="2224" spans="1:26" x14ac:dyDescent="0.2">
      <c r="A2224" s="1"/>
      <c r="B2224" s="1" t="s">
        <v>30</v>
      </c>
      <c r="C2224" s="1" t="s">
        <v>17</v>
      </c>
      <c r="D2224" s="1" t="s">
        <v>18</v>
      </c>
      <c r="E2224" s="1" t="s">
        <v>8</v>
      </c>
      <c r="F2224" s="1" t="s">
        <v>9</v>
      </c>
      <c r="G2224" s="1" t="s">
        <v>1440</v>
      </c>
      <c r="H2224">
        <f t="shared" si="451"/>
        <v>17</v>
      </c>
      <c r="I2224">
        <f>IF(ISBLANK(A2224),I2223/1,LOOKUP(Sheet1!G2224,FIPS!A$3:A$55,FIPS!C$3:C$55))</f>
        <v>20</v>
      </c>
      <c r="J2224" t="b">
        <f t="shared" si="452"/>
        <v>1</v>
      </c>
      <c r="K2224" t="str">
        <f t="shared" si="446"/>
        <v>Brown</v>
      </c>
      <c r="L2224" t="b">
        <f t="shared" si="453"/>
        <v>0</v>
      </c>
      <c r="M2224" t="str">
        <f t="shared" si="444"/>
        <v/>
      </c>
      <c r="N2224">
        <f t="shared" si="447"/>
        <v>7</v>
      </c>
      <c r="O2224" t="b">
        <f t="shared" si="448"/>
        <v>0</v>
      </c>
      <c r="P2224" t="str">
        <f t="shared" si="449"/>
        <v/>
      </c>
      <c r="Q2224" t="str">
        <f t="shared" ca="1" si="450"/>
        <v/>
      </c>
      <c r="T2224">
        <v>13</v>
      </c>
      <c r="U2224">
        <v>6</v>
      </c>
      <c r="V2224">
        <v>0</v>
      </c>
      <c r="Z2224" t="str">
        <f t="shared" si="445"/>
        <v/>
      </c>
    </row>
    <row r="2225" spans="1:26" x14ac:dyDescent="0.2">
      <c r="A2225" s="1"/>
      <c r="B2225" s="1" t="s">
        <v>32</v>
      </c>
      <c r="C2225" s="1" t="s">
        <v>935</v>
      </c>
      <c r="D2225" s="1" t="s">
        <v>26</v>
      </c>
      <c r="E2225" s="1" t="s">
        <v>26</v>
      </c>
      <c r="F2225" s="1"/>
      <c r="G2225" s="1" t="s">
        <v>31</v>
      </c>
      <c r="H2225">
        <f t="shared" si="451"/>
        <v>17</v>
      </c>
      <c r="I2225">
        <f>IF(ISBLANK(A2225),I2224/1,LOOKUP(Sheet1!G2225,FIPS!A$3:A$55,FIPS!C$3:C$55))</f>
        <v>20</v>
      </c>
      <c r="J2225" t="b">
        <f t="shared" si="452"/>
        <v>1</v>
      </c>
      <c r="K2225" t="str">
        <f t="shared" si="446"/>
        <v>Butler</v>
      </c>
      <c r="L2225" t="b">
        <f t="shared" si="453"/>
        <v>0</v>
      </c>
      <c r="M2225" t="str">
        <f t="shared" si="444"/>
        <v/>
      </c>
      <c r="N2225">
        <f t="shared" si="447"/>
        <v>8</v>
      </c>
      <c r="O2225" t="b">
        <f t="shared" si="448"/>
        <v>0</v>
      </c>
      <c r="P2225" t="str">
        <f t="shared" si="449"/>
        <v/>
      </c>
      <c r="Q2225" t="str">
        <f t="shared" ca="1" si="450"/>
        <v/>
      </c>
      <c r="T2225">
        <v>15</v>
      </c>
      <c r="U2225">
        <v>4</v>
      </c>
      <c r="V2225">
        <v>9040</v>
      </c>
      <c r="Z2225" t="str">
        <f t="shared" si="445"/>
        <v/>
      </c>
    </row>
    <row r="2226" spans="1:26" x14ac:dyDescent="0.2">
      <c r="A2226" s="1"/>
      <c r="B2226" s="1"/>
      <c r="C2226" s="1"/>
      <c r="D2226" s="1"/>
      <c r="E2226" s="1" t="s">
        <v>28</v>
      </c>
      <c r="F2226" s="1" t="s">
        <v>6</v>
      </c>
      <c r="G2226" s="1" t="s">
        <v>1851</v>
      </c>
      <c r="H2226">
        <f t="shared" si="451"/>
        <v>17</v>
      </c>
      <c r="I2226">
        <f>IF(ISBLANK(A2226),I2225/1,LOOKUP(Sheet1!G2226,FIPS!A$3:A$55,FIPS!C$3:C$55))</f>
        <v>20</v>
      </c>
      <c r="J2226" t="b">
        <f t="shared" si="452"/>
        <v>0</v>
      </c>
      <c r="K2226" t="str">
        <f t="shared" si="446"/>
        <v/>
      </c>
      <c r="L2226" t="b">
        <f t="shared" si="453"/>
        <v>1</v>
      </c>
      <c r="M2226" t="str">
        <f t="shared" si="444"/>
        <v>El Dorado</v>
      </c>
      <c r="N2226">
        <f t="shared" si="447"/>
        <v>8</v>
      </c>
      <c r="O2226" t="b">
        <f t="shared" si="448"/>
        <v>0</v>
      </c>
      <c r="P2226" t="str">
        <f t="shared" si="449"/>
        <v/>
      </c>
      <c r="Q2226" t="str">
        <f t="shared" ca="1" si="450"/>
        <v/>
      </c>
      <c r="W2226">
        <v>20075</v>
      </c>
      <c r="Z2226" t="str">
        <f t="shared" si="445"/>
        <v/>
      </c>
    </row>
    <row r="2227" spans="1:26" x14ac:dyDescent="0.2">
      <c r="A2227" s="1"/>
      <c r="B2227" s="1"/>
      <c r="C2227" s="1"/>
      <c r="D2227" s="1"/>
      <c r="E2227" s="1" t="s">
        <v>8</v>
      </c>
      <c r="F2227" s="1" t="s">
        <v>9</v>
      </c>
      <c r="G2227" s="1" t="s">
        <v>1002</v>
      </c>
      <c r="H2227">
        <f t="shared" si="451"/>
        <v>17</v>
      </c>
      <c r="I2227">
        <f>IF(ISBLANK(A2227),I2226/1,LOOKUP(Sheet1!G2227,FIPS!A$3:A$55,FIPS!C$3:C$55))</f>
        <v>20</v>
      </c>
      <c r="J2227" t="b">
        <f t="shared" si="452"/>
        <v>0</v>
      </c>
      <c r="K2227" t="str">
        <f t="shared" si="446"/>
        <v/>
      </c>
      <c r="L2227" t="b">
        <f t="shared" si="453"/>
        <v>0</v>
      </c>
      <c r="M2227" t="str">
        <f t="shared" si="444"/>
        <v/>
      </c>
      <c r="N2227">
        <f t="shared" si="447"/>
        <v>8</v>
      </c>
      <c r="O2227" t="b">
        <f t="shared" si="448"/>
        <v>1</v>
      </c>
      <c r="P2227">
        <f t="shared" si="449"/>
        <v>1</v>
      </c>
      <c r="Q2227" t="str">
        <f t="shared" ca="1" si="450"/>
        <v>006</v>
      </c>
      <c r="W2227">
        <v>99999</v>
      </c>
      <c r="Z2227" t="str">
        <f t="shared" si="445"/>
        <v/>
      </c>
    </row>
    <row r="2228" spans="1:26" x14ac:dyDescent="0.2">
      <c r="A2228" s="1"/>
      <c r="B2228" s="1" t="s">
        <v>39</v>
      </c>
      <c r="C2228" s="1" t="s">
        <v>17</v>
      </c>
      <c r="D2228" s="1" t="s">
        <v>18</v>
      </c>
      <c r="E2228" s="1" t="s">
        <v>8</v>
      </c>
      <c r="F2228" s="1" t="s">
        <v>9</v>
      </c>
      <c r="G2228" s="1" t="s">
        <v>1852</v>
      </c>
      <c r="H2228">
        <f t="shared" si="451"/>
        <v>17</v>
      </c>
      <c r="I2228">
        <f>IF(ISBLANK(A2228),I2227/1,LOOKUP(Sheet1!G2228,FIPS!A$3:A$55,FIPS!C$3:C$55))</f>
        <v>20</v>
      </c>
      <c r="J2228" t="b">
        <f t="shared" si="452"/>
        <v>1</v>
      </c>
      <c r="K2228" t="str">
        <f t="shared" si="446"/>
        <v>Chase</v>
      </c>
      <c r="L2228" t="b">
        <f t="shared" si="453"/>
        <v>0</v>
      </c>
      <c r="M2228" t="str">
        <f t="shared" si="444"/>
        <v/>
      </c>
      <c r="N2228">
        <f t="shared" si="447"/>
        <v>9</v>
      </c>
      <c r="O2228" t="b">
        <f t="shared" si="448"/>
        <v>0</v>
      </c>
      <c r="P2228" t="str">
        <f t="shared" si="449"/>
        <v/>
      </c>
      <c r="Q2228" t="str">
        <f t="shared" ca="1" si="450"/>
        <v/>
      </c>
      <c r="T2228">
        <v>17</v>
      </c>
      <c r="U2228">
        <v>6</v>
      </c>
      <c r="V2228">
        <v>0</v>
      </c>
      <c r="Z2228" t="str">
        <f t="shared" si="445"/>
        <v/>
      </c>
    </row>
    <row r="2229" spans="1:26" x14ac:dyDescent="0.2">
      <c r="A2229" s="1"/>
      <c r="B2229" s="1" t="s">
        <v>14</v>
      </c>
      <c r="C2229" s="1" t="s">
        <v>17</v>
      </c>
      <c r="D2229" s="1" t="s">
        <v>18</v>
      </c>
      <c r="E2229" s="1" t="s">
        <v>8</v>
      </c>
      <c r="F2229" s="1" t="s">
        <v>9</v>
      </c>
      <c r="G2229" s="1" t="s">
        <v>1853</v>
      </c>
      <c r="H2229">
        <f t="shared" si="451"/>
        <v>17</v>
      </c>
      <c r="I2229">
        <f>IF(ISBLANK(A2229),I2228/1,LOOKUP(Sheet1!G2229,FIPS!A$3:A$55,FIPS!C$3:C$55))</f>
        <v>20</v>
      </c>
      <c r="J2229" t="b">
        <f t="shared" si="452"/>
        <v>1</v>
      </c>
      <c r="K2229" t="str">
        <f t="shared" si="446"/>
        <v>Chautauqua</v>
      </c>
      <c r="L2229" t="b">
        <f t="shared" si="453"/>
        <v>0</v>
      </c>
      <c r="M2229" t="str">
        <f t="shared" si="444"/>
        <v/>
      </c>
      <c r="N2229">
        <f t="shared" si="447"/>
        <v>10</v>
      </c>
      <c r="O2229" t="b">
        <f t="shared" si="448"/>
        <v>0</v>
      </c>
      <c r="P2229" t="str">
        <f t="shared" si="449"/>
        <v/>
      </c>
      <c r="Q2229" t="str">
        <f t="shared" ca="1" si="450"/>
        <v/>
      </c>
      <c r="T2229">
        <v>19</v>
      </c>
      <c r="U2229">
        <v>6</v>
      </c>
      <c r="V2229">
        <v>0</v>
      </c>
      <c r="Z2229" t="str">
        <f t="shared" si="445"/>
        <v/>
      </c>
    </row>
    <row r="2230" spans="1:26" x14ac:dyDescent="0.2">
      <c r="A2230" s="1"/>
      <c r="B2230" s="1" t="s">
        <v>42</v>
      </c>
      <c r="C2230" s="1" t="s">
        <v>17</v>
      </c>
      <c r="D2230" s="1" t="s">
        <v>18</v>
      </c>
      <c r="E2230" s="1" t="s">
        <v>8</v>
      </c>
      <c r="F2230" s="1" t="s">
        <v>9</v>
      </c>
      <c r="G2230" s="1" t="s">
        <v>41</v>
      </c>
      <c r="H2230">
        <f t="shared" si="451"/>
        <v>17</v>
      </c>
      <c r="I2230">
        <f>IF(ISBLANK(A2230),I2229/1,LOOKUP(Sheet1!G2230,FIPS!A$3:A$55,FIPS!C$3:C$55))</f>
        <v>20</v>
      </c>
      <c r="J2230" t="b">
        <f t="shared" si="452"/>
        <v>1</v>
      </c>
      <c r="K2230" t="str">
        <f t="shared" si="446"/>
        <v>Cherokee</v>
      </c>
      <c r="L2230" t="b">
        <f t="shared" si="453"/>
        <v>0</v>
      </c>
      <c r="M2230" t="str">
        <f t="shared" si="444"/>
        <v/>
      </c>
      <c r="N2230">
        <f t="shared" si="447"/>
        <v>11</v>
      </c>
      <c r="O2230" t="b">
        <f t="shared" si="448"/>
        <v>0</v>
      </c>
      <c r="P2230" t="str">
        <f t="shared" si="449"/>
        <v/>
      </c>
      <c r="Q2230" t="str">
        <f t="shared" ca="1" si="450"/>
        <v/>
      </c>
      <c r="T2230">
        <v>21</v>
      </c>
      <c r="U2230">
        <v>6</v>
      </c>
      <c r="V2230">
        <v>0</v>
      </c>
      <c r="Z2230" t="str">
        <f t="shared" si="445"/>
        <v/>
      </c>
    </row>
    <row r="2231" spans="1:26" x14ac:dyDescent="0.2">
      <c r="A2231" s="1"/>
      <c r="B2231" s="1" t="s">
        <v>33</v>
      </c>
      <c r="C2231" s="1" t="s">
        <v>17</v>
      </c>
      <c r="D2231" s="1" t="s">
        <v>18</v>
      </c>
      <c r="E2231" s="1" t="s">
        <v>8</v>
      </c>
      <c r="F2231" s="1" t="s">
        <v>9</v>
      </c>
      <c r="G2231" s="1" t="s">
        <v>963</v>
      </c>
      <c r="H2231">
        <f t="shared" si="451"/>
        <v>17</v>
      </c>
      <c r="I2231">
        <f>IF(ISBLANK(A2231),I2230/1,LOOKUP(Sheet1!G2231,FIPS!A$3:A$55,FIPS!C$3:C$55))</f>
        <v>20</v>
      </c>
      <c r="J2231" t="b">
        <f t="shared" si="452"/>
        <v>1</v>
      </c>
      <c r="K2231" t="str">
        <f t="shared" si="446"/>
        <v>Cheyenne</v>
      </c>
      <c r="L2231" t="b">
        <f t="shared" si="453"/>
        <v>0</v>
      </c>
      <c r="M2231" t="str">
        <f t="shared" si="444"/>
        <v/>
      </c>
      <c r="N2231">
        <f t="shared" si="447"/>
        <v>12</v>
      </c>
      <c r="O2231" t="b">
        <f t="shared" si="448"/>
        <v>0</v>
      </c>
      <c r="P2231" t="str">
        <f t="shared" si="449"/>
        <v/>
      </c>
      <c r="Q2231" t="str">
        <f t="shared" ca="1" si="450"/>
        <v/>
      </c>
      <c r="T2231">
        <v>23</v>
      </c>
      <c r="U2231">
        <v>6</v>
      </c>
      <c r="V2231">
        <v>0</v>
      </c>
      <c r="Z2231" t="str">
        <f t="shared" si="445"/>
        <v/>
      </c>
    </row>
    <row r="2232" spans="1:26" x14ac:dyDescent="0.2">
      <c r="A2232" s="1"/>
      <c r="B2232" s="1" t="s">
        <v>45</v>
      </c>
      <c r="C2232" s="1" t="s">
        <v>17</v>
      </c>
      <c r="D2232" s="1" t="s">
        <v>18</v>
      </c>
      <c r="E2232" s="1" t="s">
        <v>8</v>
      </c>
      <c r="F2232" s="1" t="s">
        <v>9</v>
      </c>
      <c r="G2232" s="1" t="s">
        <v>288</v>
      </c>
      <c r="H2232">
        <f t="shared" si="451"/>
        <v>17</v>
      </c>
      <c r="I2232">
        <f>IF(ISBLANK(A2232),I2231/1,LOOKUP(Sheet1!G2232,FIPS!A$3:A$55,FIPS!C$3:C$55))</f>
        <v>20</v>
      </c>
      <c r="J2232" t="b">
        <f t="shared" si="452"/>
        <v>1</v>
      </c>
      <c r="K2232" t="str">
        <f t="shared" si="446"/>
        <v>Clark</v>
      </c>
      <c r="L2232" t="b">
        <f t="shared" si="453"/>
        <v>0</v>
      </c>
      <c r="M2232" t="str">
        <f t="shared" si="444"/>
        <v/>
      </c>
      <c r="N2232">
        <f t="shared" si="447"/>
        <v>13</v>
      </c>
      <c r="O2232" t="b">
        <f t="shared" si="448"/>
        <v>0</v>
      </c>
      <c r="P2232" t="str">
        <f t="shared" si="449"/>
        <v/>
      </c>
      <c r="Q2232" t="str">
        <f t="shared" ca="1" si="450"/>
        <v/>
      </c>
      <c r="T2232">
        <v>25</v>
      </c>
      <c r="U2232">
        <v>6</v>
      </c>
      <c r="V2232">
        <v>0</v>
      </c>
      <c r="Z2232" t="str">
        <f t="shared" si="445"/>
        <v/>
      </c>
    </row>
    <row r="2233" spans="1:26" x14ac:dyDescent="0.2">
      <c r="A2233" s="1"/>
      <c r="B2233" s="1" t="s">
        <v>20</v>
      </c>
      <c r="C2233" s="1" t="s">
        <v>17</v>
      </c>
      <c r="D2233" s="1" t="s">
        <v>18</v>
      </c>
      <c r="E2233" s="1" t="s">
        <v>8</v>
      </c>
      <c r="F2233" s="1" t="s">
        <v>9</v>
      </c>
      <c r="G2233" s="1" t="s">
        <v>47</v>
      </c>
      <c r="H2233">
        <f t="shared" si="451"/>
        <v>17</v>
      </c>
      <c r="I2233">
        <f>IF(ISBLANK(A2233),I2232/1,LOOKUP(Sheet1!G2233,FIPS!A$3:A$55,FIPS!C$3:C$55))</f>
        <v>20</v>
      </c>
      <c r="J2233" t="b">
        <f t="shared" si="452"/>
        <v>1</v>
      </c>
      <c r="K2233" t="str">
        <f t="shared" si="446"/>
        <v>Clay</v>
      </c>
      <c r="L2233" t="b">
        <f t="shared" si="453"/>
        <v>0</v>
      </c>
      <c r="M2233" t="str">
        <f t="shared" si="444"/>
        <v/>
      </c>
      <c r="N2233">
        <f t="shared" si="447"/>
        <v>14</v>
      </c>
      <c r="O2233" t="b">
        <f t="shared" si="448"/>
        <v>0</v>
      </c>
      <c r="P2233" t="str">
        <f t="shared" si="449"/>
        <v/>
      </c>
      <c r="Q2233" t="str">
        <f t="shared" ca="1" si="450"/>
        <v/>
      </c>
      <c r="T2233">
        <v>27</v>
      </c>
      <c r="U2233">
        <v>6</v>
      </c>
      <c r="V2233">
        <v>0</v>
      </c>
      <c r="Z2233" t="str">
        <f t="shared" si="445"/>
        <v/>
      </c>
    </row>
    <row r="2234" spans="1:26" x14ac:dyDescent="0.2">
      <c r="A2234" s="1"/>
      <c r="B2234" s="1" t="s">
        <v>107</v>
      </c>
      <c r="C2234" s="1" t="s">
        <v>17</v>
      </c>
      <c r="D2234" s="1" t="s">
        <v>18</v>
      </c>
      <c r="E2234" s="1" t="s">
        <v>8</v>
      </c>
      <c r="F2234" s="1" t="s">
        <v>9</v>
      </c>
      <c r="G2234" s="1" t="s">
        <v>1854</v>
      </c>
      <c r="H2234">
        <f t="shared" si="451"/>
        <v>17</v>
      </c>
      <c r="I2234">
        <f>IF(ISBLANK(A2234),I2233/1,LOOKUP(Sheet1!G2234,FIPS!A$3:A$55,FIPS!C$3:C$55))</f>
        <v>20</v>
      </c>
      <c r="J2234" t="b">
        <f t="shared" si="452"/>
        <v>1</v>
      </c>
      <c r="K2234" t="str">
        <f t="shared" si="446"/>
        <v>C 1oud</v>
      </c>
      <c r="L2234" t="b">
        <f t="shared" si="453"/>
        <v>0</v>
      </c>
      <c r="M2234" t="str">
        <f t="shared" si="444"/>
        <v/>
      </c>
      <c r="N2234">
        <f t="shared" si="447"/>
        <v>15</v>
      </c>
      <c r="O2234" t="b">
        <f t="shared" si="448"/>
        <v>0</v>
      </c>
      <c r="P2234" t="str">
        <f t="shared" si="449"/>
        <v/>
      </c>
      <c r="Q2234" t="str">
        <f t="shared" ca="1" si="450"/>
        <v/>
      </c>
      <c r="T2234">
        <v>29</v>
      </c>
      <c r="U2234">
        <v>6</v>
      </c>
      <c r="V2234">
        <v>0</v>
      </c>
      <c r="Z2234" t="str">
        <f t="shared" si="445"/>
        <v/>
      </c>
    </row>
    <row r="2235" spans="1:26" x14ac:dyDescent="0.2">
      <c r="A2235" s="1"/>
      <c r="B2235" s="1" t="s">
        <v>49</v>
      </c>
      <c r="C2235" s="1" t="s">
        <v>17</v>
      </c>
      <c r="D2235" s="1" t="s">
        <v>18</v>
      </c>
      <c r="E2235" s="1" t="s">
        <v>8</v>
      </c>
      <c r="F2235" s="1" t="s">
        <v>9</v>
      </c>
      <c r="G2235" s="1" t="s">
        <v>1855</v>
      </c>
      <c r="H2235">
        <f t="shared" si="451"/>
        <v>17</v>
      </c>
      <c r="I2235">
        <f>IF(ISBLANK(A2235),I2234/1,LOOKUP(Sheet1!G2235,FIPS!A$3:A$55,FIPS!C$3:C$55))</f>
        <v>20</v>
      </c>
      <c r="J2235" t="b">
        <f t="shared" si="452"/>
        <v>1</v>
      </c>
      <c r="K2235" t="str">
        <f t="shared" si="446"/>
        <v>Coffey</v>
      </c>
      <c r="L2235" t="b">
        <f t="shared" si="453"/>
        <v>0</v>
      </c>
      <c r="M2235" t="str">
        <f t="shared" si="444"/>
        <v/>
      </c>
      <c r="N2235">
        <f t="shared" si="447"/>
        <v>16</v>
      </c>
      <c r="O2235" t="b">
        <f t="shared" si="448"/>
        <v>0</v>
      </c>
      <c r="P2235" t="str">
        <f t="shared" si="449"/>
        <v/>
      </c>
      <c r="Q2235" t="str">
        <f t="shared" ca="1" si="450"/>
        <v/>
      </c>
      <c r="T2235">
        <v>31</v>
      </c>
      <c r="U2235">
        <v>6</v>
      </c>
      <c r="V2235">
        <v>0</v>
      </c>
      <c r="Z2235" t="str">
        <f t="shared" si="445"/>
        <v/>
      </c>
    </row>
    <row r="2236" spans="1:26" x14ac:dyDescent="0.2">
      <c r="A2236" s="1"/>
      <c r="B2236" s="1" t="s">
        <v>52</v>
      </c>
      <c r="C2236" s="1" t="s">
        <v>17</v>
      </c>
      <c r="D2236" s="1" t="s">
        <v>18</v>
      </c>
      <c r="E2236" s="1" t="s">
        <v>8</v>
      </c>
      <c r="F2236" s="1" t="s">
        <v>9</v>
      </c>
      <c r="G2236" s="1" t="s">
        <v>1856</v>
      </c>
      <c r="H2236">
        <f t="shared" si="451"/>
        <v>17</v>
      </c>
      <c r="I2236">
        <f>IF(ISBLANK(A2236),I2235/1,LOOKUP(Sheet1!G2236,FIPS!A$3:A$55,FIPS!C$3:C$55))</f>
        <v>20</v>
      </c>
      <c r="J2236" t="b">
        <f t="shared" si="452"/>
        <v>1</v>
      </c>
      <c r="K2236" t="str">
        <f t="shared" si="446"/>
        <v>Comanche</v>
      </c>
      <c r="L2236" t="b">
        <f t="shared" si="453"/>
        <v>0</v>
      </c>
      <c r="M2236" t="str">
        <f t="shared" ref="M2236:M2298" si="454">IF(L2236,IF(ISERR(FIND(",",G2236)),TRIM(G2236),TRIM(LEFT(G2236,FIND(",",G2236)-1))),"")</f>
        <v/>
      </c>
      <c r="N2236">
        <f t="shared" si="447"/>
        <v>17</v>
      </c>
      <c r="O2236" t="b">
        <f t="shared" si="448"/>
        <v>0</v>
      </c>
      <c r="P2236" t="str">
        <f t="shared" si="449"/>
        <v/>
      </c>
      <c r="Q2236" t="str">
        <f t="shared" ca="1" si="450"/>
        <v/>
      </c>
      <c r="T2236">
        <v>33</v>
      </c>
      <c r="U2236">
        <v>6</v>
      </c>
      <c r="V2236">
        <v>0</v>
      </c>
      <c r="Z2236" t="str">
        <f t="shared" si="445"/>
        <v/>
      </c>
    </row>
    <row r="2237" spans="1:26" x14ac:dyDescent="0.2">
      <c r="A2237" s="1"/>
      <c r="B2237" s="1" t="s">
        <v>57</v>
      </c>
      <c r="C2237" s="1" t="s">
        <v>17</v>
      </c>
      <c r="D2237" s="1" t="s">
        <v>18</v>
      </c>
      <c r="E2237" s="1"/>
      <c r="F2237" s="1"/>
      <c r="G2237" s="1" t="s">
        <v>1857</v>
      </c>
      <c r="H2237">
        <f t="shared" si="451"/>
        <v>17</v>
      </c>
      <c r="I2237">
        <f>IF(ISBLANK(A2237),I2236/1,LOOKUP(Sheet1!G2237,FIPS!A$3:A$55,FIPS!C$3:C$55))</f>
        <v>20</v>
      </c>
      <c r="J2237" t="b">
        <f t="shared" si="452"/>
        <v>1</v>
      </c>
      <c r="K2237" t="str">
        <f t="shared" si="446"/>
        <v>Cowl ey</v>
      </c>
      <c r="L2237" t="b">
        <f t="shared" si="453"/>
        <v>0</v>
      </c>
      <c r="M2237" t="str">
        <f t="shared" si="454"/>
        <v/>
      </c>
      <c r="N2237">
        <f t="shared" si="447"/>
        <v>18</v>
      </c>
      <c r="O2237" t="b">
        <f t="shared" si="448"/>
        <v>0</v>
      </c>
      <c r="P2237" t="str">
        <f t="shared" si="449"/>
        <v/>
      </c>
      <c r="Q2237" t="str">
        <f t="shared" ca="1" si="450"/>
        <v/>
      </c>
      <c r="T2237">
        <v>35</v>
      </c>
      <c r="U2237">
        <v>5</v>
      </c>
      <c r="V2237">
        <v>0</v>
      </c>
      <c r="Z2237" t="str">
        <f t="shared" si="445"/>
        <v/>
      </c>
    </row>
    <row r="2238" spans="1:26" x14ac:dyDescent="0.2">
      <c r="A2238" s="1"/>
      <c r="B2238" s="1"/>
      <c r="C2238" s="1"/>
      <c r="D2238" s="1"/>
      <c r="E2238" s="1" t="s">
        <v>2</v>
      </c>
      <c r="F2238" s="1" t="s">
        <v>6</v>
      </c>
      <c r="G2238" s="1" t="s">
        <v>1858</v>
      </c>
      <c r="H2238">
        <f t="shared" si="451"/>
        <v>17</v>
      </c>
      <c r="I2238">
        <f>IF(ISBLANK(A2238),I2237/1,LOOKUP(Sheet1!G2238,FIPS!A$3:A$55,FIPS!C$3:C$55))</f>
        <v>20</v>
      </c>
      <c r="J2238" t="b">
        <f t="shared" si="452"/>
        <v>0</v>
      </c>
      <c r="K2238" t="str">
        <f t="shared" si="446"/>
        <v/>
      </c>
      <c r="L2238" t="b">
        <f t="shared" si="453"/>
        <v>1</v>
      </c>
      <c r="M2238" t="str">
        <f t="shared" si="454"/>
        <v>Arkansas City</v>
      </c>
      <c r="N2238">
        <f t="shared" si="447"/>
        <v>18</v>
      </c>
      <c r="O2238" t="b">
        <f t="shared" si="448"/>
        <v>0</v>
      </c>
      <c r="P2238" t="str">
        <f t="shared" si="449"/>
        <v/>
      </c>
      <c r="Q2238" t="str">
        <f t="shared" ca="1" si="450"/>
        <v/>
      </c>
      <c r="W2238">
        <v>2300</v>
      </c>
      <c r="Z2238" t="str">
        <f t="shared" si="445"/>
        <v/>
      </c>
    </row>
    <row r="2239" spans="1:26" x14ac:dyDescent="0.2">
      <c r="A2239" s="1"/>
      <c r="B2239" s="1"/>
      <c r="C2239" s="1"/>
      <c r="D2239" s="1"/>
      <c r="E2239" s="1" t="s">
        <v>96</v>
      </c>
      <c r="F2239" s="1" t="s">
        <v>6</v>
      </c>
      <c r="G2239" s="1" t="s">
        <v>1859</v>
      </c>
      <c r="H2239">
        <f t="shared" si="451"/>
        <v>17</v>
      </c>
      <c r="I2239">
        <f>IF(ISBLANK(A2239),I2238/1,LOOKUP(Sheet1!G2239,FIPS!A$3:A$55,FIPS!C$3:C$55))</f>
        <v>20</v>
      </c>
      <c r="J2239" t="b">
        <f t="shared" si="452"/>
        <v>0</v>
      </c>
      <c r="K2239" t="str">
        <f t="shared" si="446"/>
        <v/>
      </c>
      <c r="L2239" t="b">
        <f t="shared" si="453"/>
        <v>1</v>
      </c>
      <c r="M2239" t="str">
        <f t="shared" si="454"/>
        <v>Winfield</v>
      </c>
      <c r="N2239">
        <f t="shared" si="447"/>
        <v>18</v>
      </c>
      <c r="O2239" t="b">
        <f t="shared" si="448"/>
        <v>0</v>
      </c>
      <c r="P2239" t="str">
        <f t="shared" si="449"/>
        <v/>
      </c>
      <c r="Q2239" t="str">
        <f t="shared" ca="1" si="450"/>
        <v/>
      </c>
      <c r="W2239">
        <v>79950</v>
      </c>
      <c r="Z2239" t="str">
        <f t="shared" si="445"/>
        <v/>
      </c>
    </row>
    <row r="2240" spans="1:26" x14ac:dyDescent="0.2">
      <c r="A2240" s="1"/>
      <c r="B2240" s="1"/>
      <c r="C2240" s="1"/>
      <c r="D2240" s="1"/>
      <c r="E2240" s="1" t="s">
        <v>8</v>
      </c>
      <c r="F2240" s="1" t="s">
        <v>9</v>
      </c>
      <c r="G2240" s="1" t="s">
        <v>1002</v>
      </c>
      <c r="H2240">
        <f t="shared" si="451"/>
        <v>17</v>
      </c>
      <c r="I2240">
        <f>IF(ISBLANK(A2240),I2239/1,LOOKUP(Sheet1!G2240,FIPS!A$3:A$55,FIPS!C$3:C$55))</f>
        <v>20</v>
      </c>
      <c r="J2240" t="b">
        <f t="shared" si="452"/>
        <v>0</v>
      </c>
      <c r="K2240" t="str">
        <f t="shared" si="446"/>
        <v/>
      </c>
      <c r="L2240" t="b">
        <f t="shared" si="453"/>
        <v>0</v>
      </c>
      <c r="M2240" t="str">
        <f t="shared" si="454"/>
        <v/>
      </c>
      <c r="N2240">
        <f t="shared" si="447"/>
        <v>18</v>
      </c>
      <c r="O2240" t="b">
        <f t="shared" si="448"/>
        <v>1</v>
      </c>
      <c r="P2240">
        <f t="shared" si="449"/>
        <v>2</v>
      </c>
      <c r="Q2240" t="str">
        <f t="shared" ca="1" si="450"/>
        <v>001,034</v>
      </c>
      <c r="W2240">
        <v>99999</v>
      </c>
      <c r="Z2240" t="str">
        <f t="shared" si="445"/>
        <v/>
      </c>
    </row>
    <row r="2241" spans="1:26" x14ac:dyDescent="0.2">
      <c r="A2241" s="1"/>
      <c r="B2241" s="1" t="s">
        <v>59</v>
      </c>
      <c r="C2241" s="1" t="s">
        <v>17</v>
      </c>
      <c r="D2241" s="1" t="s">
        <v>18</v>
      </c>
      <c r="E2241" s="1" t="s">
        <v>18</v>
      </c>
      <c r="F2241" s="1"/>
      <c r="G2241" s="1" t="s">
        <v>299</v>
      </c>
      <c r="H2241">
        <f t="shared" si="451"/>
        <v>17</v>
      </c>
      <c r="I2241">
        <f>IF(ISBLANK(A2241),I2240/1,LOOKUP(Sheet1!G2241,FIPS!A$3:A$55,FIPS!C$3:C$55))</f>
        <v>20</v>
      </c>
      <c r="J2241" t="b">
        <f t="shared" si="452"/>
        <v>1</v>
      </c>
      <c r="K2241" t="str">
        <f t="shared" si="446"/>
        <v>Crawford</v>
      </c>
      <c r="L2241" t="b">
        <f t="shared" si="453"/>
        <v>0</v>
      </c>
      <c r="M2241" t="str">
        <f t="shared" si="454"/>
        <v/>
      </c>
      <c r="N2241">
        <f t="shared" si="447"/>
        <v>19</v>
      </c>
      <c r="O2241" t="b">
        <f t="shared" si="448"/>
        <v>0</v>
      </c>
      <c r="P2241" t="str">
        <f t="shared" si="449"/>
        <v/>
      </c>
      <c r="Q2241" t="str">
        <f t="shared" ca="1" si="450"/>
        <v/>
      </c>
      <c r="T2241">
        <v>37</v>
      </c>
      <c r="U2241">
        <v>5</v>
      </c>
      <c r="V2241">
        <v>0</v>
      </c>
      <c r="Z2241" t="str">
        <f t="shared" si="445"/>
        <v/>
      </c>
    </row>
    <row r="2242" spans="1:26" x14ac:dyDescent="0.2">
      <c r="A2242" s="1"/>
      <c r="B2242" s="1"/>
      <c r="C2242" s="1"/>
      <c r="D2242" s="1"/>
      <c r="E2242" s="1" t="s">
        <v>84</v>
      </c>
      <c r="F2242" s="1" t="s">
        <v>6</v>
      </c>
      <c r="G2242" s="1" t="s">
        <v>430</v>
      </c>
      <c r="H2242">
        <f t="shared" si="451"/>
        <v>17</v>
      </c>
      <c r="I2242">
        <f>IF(ISBLANK(A2242),I2241/1,LOOKUP(Sheet1!G2242,FIPS!A$3:A$55,FIPS!C$3:C$55))</f>
        <v>20</v>
      </c>
      <c r="J2242" t="b">
        <f t="shared" si="452"/>
        <v>0</v>
      </c>
      <c r="K2242" t="str">
        <f t="shared" si="446"/>
        <v/>
      </c>
      <c r="L2242" t="b">
        <f t="shared" si="453"/>
        <v>1</v>
      </c>
      <c r="M2242" t="str">
        <f t="shared" si="454"/>
        <v>Pittsburg</v>
      </c>
      <c r="N2242">
        <f t="shared" si="447"/>
        <v>19</v>
      </c>
      <c r="O2242" t="b">
        <f t="shared" si="448"/>
        <v>0</v>
      </c>
      <c r="P2242" t="str">
        <f t="shared" si="449"/>
        <v/>
      </c>
      <c r="Q2242" t="str">
        <f t="shared" ca="1" si="450"/>
        <v/>
      </c>
      <c r="W2242">
        <v>56025</v>
      </c>
      <c r="Z2242" t="str">
        <f t="shared" ref="Z2242:Z2305" si="455">IF(J2242,IF(T2242&gt;0,"",FALSE),IF(T2242&gt;0,TRUE,""))</f>
        <v/>
      </c>
    </row>
    <row r="2243" spans="1:26" x14ac:dyDescent="0.2">
      <c r="A2243" s="1"/>
      <c r="B2243" s="1"/>
      <c r="C2243" s="1"/>
      <c r="D2243" s="1"/>
      <c r="E2243" s="1" t="s">
        <v>8</v>
      </c>
      <c r="F2243" s="1" t="s">
        <v>9</v>
      </c>
      <c r="G2243" s="1" t="s">
        <v>1002</v>
      </c>
      <c r="H2243">
        <f t="shared" si="451"/>
        <v>17</v>
      </c>
      <c r="I2243">
        <f>IF(ISBLANK(A2243),I2242/1,LOOKUP(Sheet1!G2243,FIPS!A$3:A$55,FIPS!C$3:C$55))</f>
        <v>20</v>
      </c>
      <c r="J2243" t="b">
        <f t="shared" si="452"/>
        <v>0</v>
      </c>
      <c r="K2243" t="str">
        <f t="shared" ref="K2243:K2306" si="456">IF(J2243,TRIM(G2243),"")</f>
        <v/>
      </c>
      <c r="L2243" t="b">
        <f t="shared" si="453"/>
        <v>0</v>
      </c>
      <c r="M2243" t="str">
        <f t="shared" si="454"/>
        <v/>
      </c>
      <c r="N2243">
        <f t="shared" si="447"/>
        <v>19</v>
      </c>
      <c r="O2243" t="b">
        <f t="shared" si="448"/>
        <v>1</v>
      </c>
      <c r="P2243">
        <f t="shared" si="449"/>
        <v>1</v>
      </c>
      <c r="Q2243" t="str">
        <f t="shared" ca="1" si="450"/>
        <v>028</v>
      </c>
      <c r="W2243">
        <v>99999</v>
      </c>
      <c r="Z2243" t="str">
        <f t="shared" si="455"/>
        <v/>
      </c>
    </row>
    <row r="2244" spans="1:26" x14ac:dyDescent="0.2">
      <c r="A2244" s="1"/>
      <c r="B2244" s="1" t="s">
        <v>61</v>
      </c>
      <c r="C2244" s="1" t="s">
        <v>17</v>
      </c>
      <c r="D2244" s="1" t="s">
        <v>18</v>
      </c>
      <c r="E2244" s="1" t="s">
        <v>8</v>
      </c>
      <c r="F2244" s="1" t="s">
        <v>9</v>
      </c>
      <c r="G2244" s="1" t="s">
        <v>1273</v>
      </c>
      <c r="H2244">
        <f t="shared" si="451"/>
        <v>17</v>
      </c>
      <c r="I2244">
        <f>IF(ISBLANK(A2244),I2243/1,LOOKUP(Sheet1!G2244,FIPS!A$3:A$55,FIPS!C$3:C$55))</f>
        <v>20</v>
      </c>
      <c r="J2244" t="b">
        <f t="shared" si="452"/>
        <v>1</v>
      </c>
      <c r="K2244" t="str">
        <f t="shared" si="456"/>
        <v>Decatur</v>
      </c>
      <c r="L2244" t="b">
        <f t="shared" si="453"/>
        <v>0</v>
      </c>
      <c r="M2244" t="str">
        <f t="shared" si="454"/>
        <v/>
      </c>
      <c r="N2244">
        <f t="shared" si="447"/>
        <v>20</v>
      </c>
      <c r="O2244" t="b">
        <f t="shared" si="448"/>
        <v>0</v>
      </c>
      <c r="P2244" t="str">
        <f t="shared" si="449"/>
        <v/>
      </c>
      <c r="Q2244" t="str">
        <f t="shared" ca="1" si="450"/>
        <v/>
      </c>
      <c r="T2244">
        <v>39</v>
      </c>
      <c r="U2244">
        <v>6</v>
      </c>
      <c r="V2244">
        <v>0</v>
      </c>
      <c r="Z2244" t="str">
        <f t="shared" si="455"/>
        <v/>
      </c>
    </row>
    <row r="2245" spans="1:26" x14ac:dyDescent="0.2">
      <c r="A2245" s="1"/>
      <c r="B2245" s="1" t="s">
        <v>63</v>
      </c>
      <c r="C2245" s="1" t="s">
        <v>17</v>
      </c>
      <c r="D2245" s="1" t="s">
        <v>18</v>
      </c>
      <c r="E2245" s="1" t="s">
        <v>8</v>
      </c>
      <c r="F2245" s="1" t="s">
        <v>9</v>
      </c>
      <c r="G2245" s="1" t="s">
        <v>1794</v>
      </c>
      <c r="H2245">
        <f t="shared" si="451"/>
        <v>17</v>
      </c>
      <c r="I2245">
        <f>IF(ISBLANK(A2245),I2244/1,LOOKUP(Sheet1!G2245,FIPS!A$3:A$55,FIPS!C$3:C$55))</f>
        <v>20</v>
      </c>
      <c r="J2245" t="b">
        <f t="shared" si="452"/>
        <v>1</v>
      </c>
      <c r="K2245" t="str">
        <f t="shared" si="456"/>
        <v>Dickinson</v>
      </c>
      <c r="L2245" t="b">
        <f t="shared" si="453"/>
        <v>0</v>
      </c>
      <c r="M2245" t="str">
        <f t="shared" si="454"/>
        <v/>
      </c>
      <c r="N2245">
        <f t="shared" si="447"/>
        <v>21</v>
      </c>
      <c r="O2245" t="b">
        <f t="shared" si="448"/>
        <v>0</v>
      </c>
      <c r="P2245" t="str">
        <f t="shared" si="449"/>
        <v/>
      </c>
      <c r="Q2245" t="str">
        <f t="shared" ca="1" si="450"/>
        <v/>
      </c>
      <c r="T2245">
        <v>41</v>
      </c>
      <c r="U2245">
        <v>6</v>
      </c>
      <c r="V2245">
        <v>0</v>
      </c>
      <c r="Z2245" t="str">
        <f t="shared" si="455"/>
        <v/>
      </c>
    </row>
    <row r="2246" spans="1:26" x14ac:dyDescent="0.2">
      <c r="A2246" s="1"/>
      <c r="B2246" s="1" t="s">
        <v>65</v>
      </c>
      <c r="C2246" s="1" t="s">
        <v>17</v>
      </c>
      <c r="D2246" s="1" t="s">
        <v>18</v>
      </c>
      <c r="E2246" s="1" t="s">
        <v>8</v>
      </c>
      <c r="F2246" s="1" t="s">
        <v>9</v>
      </c>
      <c r="G2246" s="1" t="s">
        <v>1860</v>
      </c>
      <c r="H2246">
        <f t="shared" si="451"/>
        <v>17</v>
      </c>
      <c r="I2246">
        <f>IF(ISBLANK(A2246),I2245/1,LOOKUP(Sheet1!G2246,FIPS!A$3:A$55,FIPS!C$3:C$55))</f>
        <v>20</v>
      </c>
      <c r="J2246" t="b">
        <f t="shared" si="452"/>
        <v>1</v>
      </c>
      <c r="K2246" t="str">
        <f t="shared" si="456"/>
        <v>Ooniphan</v>
      </c>
      <c r="L2246" t="b">
        <f t="shared" si="453"/>
        <v>0</v>
      </c>
      <c r="M2246" t="str">
        <f t="shared" si="454"/>
        <v/>
      </c>
      <c r="N2246">
        <f t="shared" si="447"/>
        <v>22</v>
      </c>
      <c r="O2246" t="b">
        <f t="shared" si="448"/>
        <v>0</v>
      </c>
      <c r="P2246" t="str">
        <f t="shared" si="449"/>
        <v/>
      </c>
      <c r="Q2246" t="str">
        <f t="shared" ca="1" si="450"/>
        <v/>
      </c>
      <c r="T2246">
        <v>43</v>
      </c>
      <c r="U2246">
        <v>6</v>
      </c>
      <c r="V2246">
        <v>0</v>
      </c>
      <c r="Z2246" t="str">
        <f t="shared" si="455"/>
        <v/>
      </c>
    </row>
    <row r="2247" spans="1:26" x14ac:dyDescent="0.2">
      <c r="A2247" s="1"/>
      <c r="B2247" s="1" t="s">
        <v>67</v>
      </c>
      <c r="C2247" s="1" t="s">
        <v>893</v>
      </c>
      <c r="D2247" s="1" t="s">
        <v>26</v>
      </c>
      <c r="E2247" s="1" t="s">
        <v>26</v>
      </c>
      <c r="F2247" s="1"/>
      <c r="G2247" s="1" t="s">
        <v>233</v>
      </c>
      <c r="H2247">
        <f t="shared" si="451"/>
        <v>17</v>
      </c>
      <c r="I2247">
        <f>IF(ISBLANK(A2247),I2246/1,LOOKUP(Sheet1!G2247,FIPS!A$3:A$55,FIPS!C$3:C$55))</f>
        <v>20</v>
      </c>
      <c r="J2247" t="b">
        <f t="shared" si="452"/>
        <v>1</v>
      </c>
      <c r="K2247" t="str">
        <f t="shared" si="456"/>
        <v>Douglas</v>
      </c>
      <c r="L2247" t="b">
        <f t="shared" si="453"/>
        <v>0</v>
      </c>
      <c r="M2247" t="str">
        <f t="shared" si="454"/>
        <v/>
      </c>
      <c r="N2247">
        <f t="shared" si="447"/>
        <v>23</v>
      </c>
      <c r="O2247" t="b">
        <f t="shared" si="448"/>
        <v>0</v>
      </c>
      <c r="P2247" t="str">
        <f t="shared" si="449"/>
        <v/>
      </c>
      <c r="Q2247" t="str">
        <f t="shared" ca="1" si="450"/>
        <v/>
      </c>
      <c r="T2247">
        <v>45</v>
      </c>
      <c r="U2247">
        <v>4</v>
      </c>
      <c r="V2247">
        <v>4150</v>
      </c>
      <c r="Z2247" t="str">
        <f t="shared" si="455"/>
        <v/>
      </c>
    </row>
    <row r="2248" spans="1:26" x14ac:dyDescent="0.2">
      <c r="A2248" s="1"/>
      <c r="B2248" s="1"/>
      <c r="C2248" s="1"/>
      <c r="D2248" s="1"/>
      <c r="E2248" s="1" t="s">
        <v>107</v>
      </c>
      <c r="F2248" s="1" t="s">
        <v>70</v>
      </c>
      <c r="G2248" s="1" t="s">
        <v>121</v>
      </c>
      <c r="H2248">
        <f t="shared" si="451"/>
        <v>17</v>
      </c>
      <c r="I2248">
        <f>IF(ISBLANK(A2248),I2247/1,LOOKUP(Sheet1!G2248,FIPS!A$3:A$55,FIPS!C$3:C$55))</f>
        <v>20</v>
      </c>
      <c r="J2248" t="b">
        <f t="shared" si="452"/>
        <v>0</v>
      </c>
      <c r="K2248" t="str">
        <f t="shared" si="456"/>
        <v/>
      </c>
      <c r="L2248" t="b">
        <f t="shared" si="453"/>
        <v>1</v>
      </c>
      <c r="M2248" t="str">
        <f t="shared" si="454"/>
        <v>Lawrence</v>
      </c>
      <c r="N2248">
        <f t="shared" si="447"/>
        <v>23</v>
      </c>
      <c r="O2248" t="b">
        <f t="shared" si="448"/>
        <v>0</v>
      </c>
      <c r="P2248" t="str">
        <f t="shared" si="449"/>
        <v/>
      </c>
      <c r="Q2248" t="str">
        <f t="shared" ca="1" si="450"/>
        <v/>
      </c>
      <c r="W2248">
        <v>38900</v>
      </c>
      <c r="Z2248" t="str">
        <f t="shared" si="455"/>
        <v/>
      </c>
    </row>
    <row r="2249" spans="1:26" x14ac:dyDescent="0.2">
      <c r="A2249" s="1"/>
      <c r="B2249" s="1"/>
      <c r="C2249" s="1"/>
      <c r="D2249" s="1"/>
      <c r="E2249" s="1" t="s">
        <v>8</v>
      </c>
      <c r="F2249" s="1" t="s">
        <v>9</v>
      </c>
      <c r="G2249" s="1" t="s">
        <v>1002</v>
      </c>
      <c r="H2249">
        <f t="shared" si="451"/>
        <v>17</v>
      </c>
      <c r="I2249">
        <f>IF(ISBLANK(A2249),I2248/1,LOOKUP(Sheet1!G2249,FIPS!A$3:A$55,FIPS!C$3:C$55))</f>
        <v>20</v>
      </c>
      <c r="J2249" t="b">
        <f t="shared" si="452"/>
        <v>0</v>
      </c>
      <c r="K2249" t="str">
        <f t="shared" si="456"/>
        <v/>
      </c>
      <c r="L2249" t="b">
        <f t="shared" si="453"/>
        <v>0</v>
      </c>
      <c r="M2249" t="str">
        <f t="shared" si="454"/>
        <v/>
      </c>
      <c r="N2249">
        <f t="shared" si="447"/>
        <v>23</v>
      </c>
      <c r="O2249" t="b">
        <f t="shared" si="448"/>
        <v>1</v>
      </c>
      <c r="P2249">
        <f t="shared" si="449"/>
        <v>1</v>
      </c>
      <c r="Q2249" t="str">
        <f t="shared" ca="1" si="450"/>
        <v>015</v>
      </c>
      <c r="W2249">
        <v>99999</v>
      </c>
      <c r="Z2249" t="str">
        <f t="shared" si="455"/>
        <v/>
      </c>
    </row>
    <row r="2250" spans="1:26" x14ac:dyDescent="0.2">
      <c r="A2250" s="1"/>
      <c r="B2250" s="1" t="s">
        <v>37</v>
      </c>
      <c r="C2250" s="1" t="s">
        <v>17</v>
      </c>
      <c r="D2250" s="1" t="s">
        <v>18</v>
      </c>
      <c r="E2250" s="1" t="s">
        <v>8</v>
      </c>
      <c r="F2250" s="1" t="s">
        <v>9</v>
      </c>
      <c r="G2250" s="1" t="s">
        <v>1561</v>
      </c>
      <c r="H2250">
        <f t="shared" si="451"/>
        <v>17</v>
      </c>
      <c r="I2250">
        <f>IF(ISBLANK(A2250),I2249/1,LOOKUP(Sheet1!G2250,FIPS!A$3:A$55,FIPS!C$3:C$55))</f>
        <v>20</v>
      </c>
      <c r="J2250" t="b">
        <f t="shared" si="452"/>
        <v>1</v>
      </c>
      <c r="K2250" t="str">
        <f t="shared" si="456"/>
        <v>Edwards</v>
      </c>
      <c r="L2250" t="b">
        <f t="shared" si="453"/>
        <v>0</v>
      </c>
      <c r="M2250" t="str">
        <f t="shared" si="454"/>
        <v/>
      </c>
      <c r="N2250">
        <f t="shared" si="447"/>
        <v>24</v>
      </c>
      <c r="O2250" t="b">
        <f t="shared" si="448"/>
        <v>0</v>
      </c>
      <c r="P2250" t="str">
        <f t="shared" si="449"/>
        <v/>
      </c>
      <c r="Q2250" t="str">
        <f t="shared" ca="1" si="450"/>
        <v/>
      </c>
      <c r="T2250">
        <v>47</v>
      </c>
      <c r="U2250">
        <v>6</v>
      </c>
      <c r="V2250">
        <v>0</v>
      </c>
      <c r="Z2250" t="str">
        <f t="shared" si="455"/>
        <v/>
      </c>
    </row>
    <row r="2251" spans="1:26" x14ac:dyDescent="0.2">
      <c r="A2251" s="1"/>
      <c r="B2251" s="1" t="s">
        <v>77</v>
      </c>
      <c r="C2251" s="1" t="s">
        <v>17</v>
      </c>
      <c r="D2251" s="1" t="s">
        <v>18</v>
      </c>
      <c r="E2251" s="1" t="s">
        <v>8</v>
      </c>
      <c r="F2251" s="1" t="s">
        <v>9</v>
      </c>
      <c r="G2251" s="1" t="s">
        <v>1861</v>
      </c>
      <c r="H2251">
        <f t="shared" si="451"/>
        <v>17</v>
      </c>
      <c r="I2251">
        <f>IF(ISBLANK(A2251),I2250/1,LOOKUP(Sheet1!G2251,FIPS!A$3:A$55,FIPS!C$3:C$55))</f>
        <v>20</v>
      </c>
      <c r="J2251" t="b">
        <f t="shared" si="452"/>
        <v>1</v>
      </c>
      <c r="K2251" t="str">
        <f t="shared" si="456"/>
        <v>Elk</v>
      </c>
      <c r="L2251" t="b">
        <f t="shared" si="453"/>
        <v>0</v>
      </c>
      <c r="M2251" t="str">
        <f t="shared" si="454"/>
        <v/>
      </c>
      <c r="N2251">
        <f t="shared" si="447"/>
        <v>25</v>
      </c>
      <c r="O2251" t="b">
        <f t="shared" si="448"/>
        <v>0</v>
      </c>
      <c r="P2251" t="str">
        <f t="shared" si="449"/>
        <v/>
      </c>
      <c r="Q2251" t="str">
        <f t="shared" ca="1" si="450"/>
        <v/>
      </c>
      <c r="T2251">
        <v>49</v>
      </c>
      <c r="U2251">
        <v>6</v>
      </c>
      <c r="V2251">
        <v>0</v>
      </c>
      <c r="Z2251" t="str">
        <f t="shared" si="455"/>
        <v/>
      </c>
    </row>
    <row r="2252" spans="1:26" x14ac:dyDescent="0.2">
      <c r="A2252" s="1"/>
      <c r="B2252" s="1" t="s">
        <v>80</v>
      </c>
      <c r="C2252" s="1" t="s">
        <v>17</v>
      </c>
      <c r="D2252" s="1" t="s">
        <v>18</v>
      </c>
      <c r="E2252" s="1" t="s">
        <v>18</v>
      </c>
      <c r="F2252" s="1"/>
      <c r="G2252" s="1" t="s">
        <v>1862</v>
      </c>
      <c r="H2252">
        <f t="shared" si="451"/>
        <v>17</v>
      </c>
      <c r="I2252">
        <f>IF(ISBLANK(A2252),I2251/1,LOOKUP(Sheet1!G2252,FIPS!A$3:A$55,FIPS!C$3:C$55))</f>
        <v>20</v>
      </c>
      <c r="J2252" t="b">
        <f t="shared" si="452"/>
        <v>1</v>
      </c>
      <c r="K2252" t="str">
        <f t="shared" si="456"/>
        <v>Ellis</v>
      </c>
      <c r="L2252" t="b">
        <f t="shared" si="453"/>
        <v>0</v>
      </c>
      <c r="M2252" t="str">
        <f t="shared" si="454"/>
        <v/>
      </c>
      <c r="N2252">
        <f t="shared" si="447"/>
        <v>26</v>
      </c>
      <c r="O2252" t="b">
        <f t="shared" si="448"/>
        <v>0</v>
      </c>
      <c r="P2252" t="str">
        <f t="shared" si="449"/>
        <v/>
      </c>
      <c r="Q2252" t="str">
        <f t="shared" ca="1" si="450"/>
        <v/>
      </c>
      <c r="T2252">
        <v>51</v>
      </c>
      <c r="U2252">
        <v>5</v>
      </c>
      <c r="V2252">
        <v>0</v>
      </c>
      <c r="Z2252" t="str">
        <f t="shared" si="455"/>
        <v/>
      </c>
    </row>
    <row r="2253" spans="1:26" x14ac:dyDescent="0.2">
      <c r="A2253" s="1"/>
      <c r="B2253" s="1"/>
      <c r="C2253" s="1"/>
      <c r="D2253" s="1"/>
      <c r="E2253" s="1" t="s">
        <v>14</v>
      </c>
      <c r="F2253" s="1" t="s">
        <v>6</v>
      </c>
      <c r="G2253" s="1" t="s">
        <v>1863</v>
      </c>
      <c r="H2253">
        <f t="shared" si="451"/>
        <v>17</v>
      </c>
      <c r="I2253">
        <f>IF(ISBLANK(A2253),I2252/1,LOOKUP(Sheet1!G2253,FIPS!A$3:A$55,FIPS!C$3:C$55))</f>
        <v>20</v>
      </c>
      <c r="J2253" t="b">
        <f t="shared" si="452"/>
        <v>0</v>
      </c>
      <c r="K2253" t="str">
        <f t="shared" si="456"/>
        <v/>
      </c>
      <c r="L2253" t="b">
        <f t="shared" si="453"/>
        <v>1</v>
      </c>
      <c r="M2253" t="str">
        <f t="shared" si="454"/>
        <v>Hays</v>
      </c>
      <c r="N2253">
        <f t="shared" si="447"/>
        <v>26</v>
      </c>
      <c r="O2253" t="b">
        <f t="shared" si="448"/>
        <v>0</v>
      </c>
      <c r="P2253" t="str">
        <f t="shared" si="449"/>
        <v/>
      </c>
      <c r="Q2253" t="str">
        <f t="shared" ca="1" si="450"/>
        <v/>
      </c>
      <c r="W2253">
        <v>31100</v>
      </c>
      <c r="Z2253" t="str">
        <f t="shared" si="455"/>
        <v/>
      </c>
    </row>
    <row r="2254" spans="1:26" x14ac:dyDescent="0.2">
      <c r="A2254" s="1"/>
      <c r="B2254" s="1"/>
      <c r="C2254" s="1"/>
      <c r="D2254" s="1"/>
      <c r="E2254" s="1" t="s">
        <v>8</v>
      </c>
      <c r="F2254" s="1" t="s">
        <v>9</v>
      </c>
      <c r="G2254" s="1" t="s">
        <v>1002</v>
      </c>
      <c r="H2254">
        <f t="shared" si="451"/>
        <v>17</v>
      </c>
      <c r="I2254">
        <f>IF(ISBLANK(A2254),I2253/1,LOOKUP(Sheet1!G2254,FIPS!A$3:A$55,FIPS!C$3:C$55))</f>
        <v>20</v>
      </c>
      <c r="J2254" t="b">
        <f t="shared" si="452"/>
        <v>0</v>
      </c>
      <c r="K2254" t="str">
        <f t="shared" si="456"/>
        <v/>
      </c>
      <c r="L2254" t="b">
        <f t="shared" si="453"/>
        <v>0</v>
      </c>
      <c r="M2254" t="str">
        <f t="shared" si="454"/>
        <v/>
      </c>
      <c r="N2254">
        <f t="shared" si="447"/>
        <v>26</v>
      </c>
      <c r="O2254" t="b">
        <f t="shared" si="448"/>
        <v>1</v>
      </c>
      <c r="P2254">
        <f t="shared" si="449"/>
        <v>1</v>
      </c>
      <c r="Q2254" t="str">
        <f t="shared" ca="1" si="450"/>
        <v>010</v>
      </c>
      <c r="W2254">
        <v>99999</v>
      </c>
      <c r="Z2254" t="str">
        <f t="shared" si="455"/>
        <v/>
      </c>
    </row>
    <row r="2255" spans="1:26" x14ac:dyDescent="0.2">
      <c r="A2255" s="1"/>
      <c r="B2255" s="1" t="s">
        <v>82</v>
      </c>
      <c r="C2255" s="1" t="s">
        <v>17</v>
      </c>
      <c r="D2255" s="1" t="s">
        <v>18</v>
      </c>
      <c r="E2255" s="1" t="s">
        <v>8</v>
      </c>
      <c r="F2255" s="1" t="s">
        <v>9</v>
      </c>
      <c r="G2255" s="1" t="s">
        <v>1864</v>
      </c>
      <c r="H2255">
        <f t="shared" si="451"/>
        <v>17</v>
      </c>
      <c r="I2255">
        <f>IF(ISBLANK(A2255),I2254/1,LOOKUP(Sheet1!G2255,FIPS!A$3:A$55,FIPS!C$3:C$55))</f>
        <v>20</v>
      </c>
      <c r="J2255" t="b">
        <f t="shared" si="452"/>
        <v>1</v>
      </c>
      <c r="K2255" t="str">
        <f t="shared" si="456"/>
        <v>Ellsworth</v>
      </c>
      <c r="L2255" t="b">
        <f t="shared" si="453"/>
        <v>0</v>
      </c>
      <c r="M2255" t="str">
        <f t="shared" si="454"/>
        <v/>
      </c>
      <c r="N2255">
        <f t="shared" ref="N2255:N2317" si="457">IF(ISBLANK(A2255),IF(ISBLANK(B2255),N2254,B2255/1),"")</f>
        <v>27</v>
      </c>
      <c r="O2255" t="b">
        <f t="shared" ref="O2255:O2317" si="458">AND(ISNUMBER(N2255),E2255="999",NOT(J2255))</f>
        <v>0</v>
      </c>
      <c r="P2255" t="str">
        <f t="shared" ref="P2255:P2317" si="459">IF(O2255,17-MATCH(N2255-1,N2237:N2254),"")</f>
        <v/>
      </c>
      <c r="Q2255" t="str">
        <f t="shared" ref="Q2255:Q2317" ca="1" si="460">IF(O2255,_xlfn.TEXTJOIN(",",TRUE,INDIRECT(_xlfn.CONCAT("E",(ROW()-P2255),":E",(ROW()-1)),TRUE)),"")</f>
        <v/>
      </c>
      <c r="T2255">
        <v>53</v>
      </c>
      <c r="U2255">
        <v>6</v>
      </c>
      <c r="V2255">
        <v>0</v>
      </c>
      <c r="Z2255" t="str">
        <f t="shared" si="455"/>
        <v/>
      </c>
    </row>
    <row r="2256" spans="1:26" x14ac:dyDescent="0.2">
      <c r="A2256" s="1"/>
      <c r="B2256" s="1" t="s">
        <v>84</v>
      </c>
      <c r="C2256" s="1" t="s">
        <v>17</v>
      </c>
      <c r="D2256" s="1" t="s">
        <v>18</v>
      </c>
      <c r="E2256" s="1" t="s">
        <v>18</v>
      </c>
      <c r="F2256" s="1"/>
      <c r="G2256" s="1" t="s">
        <v>1865</v>
      </c>
      <c r="H2256">
        <f t="shared" ref="H2256:H2287" si="461">IF(ISBLANK(A2256),H2255/1,A2256)</f>
        <v>17</v>
      </c>
      <c r="I2256">
        <f>IF(ISBLANK(A2256),I2255/1,LOOKUP(Sheet1!G2256,FIPS!A$3:A$55,FIPS!C$3:C$55))</f>
        <v>20</v>
      </c>
      <c r="J2256" t="b">
        <f t="shared" si="452"/>
        <v>1</v>
      </c>
      <c r="K2256" t="str">
        <f t="shared" si="456"/>
        <v>F i nney</v>
      </c>
      <c r="L2256" t="b">
        <f t="shared" si="453"/>
        <v>0</v>
      </c>
      <c r="M2256" t="str">
        <f t="shared" si="454"/>
        <v/>
      </c>
      <c r="N2256">
        <f t="shared" si="457"/>
        <v>28</v>
      </c>
      <c r="O2256" t="b">
        <f t="shared" si="458"/>
        <v>0</v>
      </c>
      <c r="P2256" t="str">
        <f t="shared" si="459"/>
        <v/>
      </c>
      <c r="Q2256" t="str">
        <f t="shared" ca="1" si="460"/>
        <v/>
      </c>
      <c r="T2256">
        <v>55</v>
      </c>
      <c r="U2256">
        <v>5</v>
      </c>
      <c r="V2256">
        <v>0</v>
      </c>
      <c r="Z2256" t="str">
        <f t="shared" si="455"/>
        <v/>
      </c>
    </row>
    <row r="2257" spans="1:26" x14ac:dyDescent="0.2">
      <c r="A2257" s="1"/>
      <c r="B2257" s="1"/>
      <c r="C2257" s="1"/>
      <c r="D2257" s="1"/>
      <c r="E2257" s="1" t="s">
        <v>32</v>
      </c>
      <c r="F2257" s="1" t="s">
        <v>6</v>
      </c>
      <c r="G2257" s="1" t="s">
        <v>1866</v>
      </c>
      <c r="H2257">
        <f t="shared" si="461"/>
        <v>17</v>
      </c>
      <c r="I2257">
        <f>IF(ISBLANK(A2257),I2256/1,LOOKUP(Sheet1!G2257,FIPS!A$3:A$55,FIPS!C$3:C$55))</f>
        <v>20</v>
      </c>
      <c r="J2257" t="b">
        <f t="shared" si="452"/>
        <v>0</v>
      </c>
      <c r="K2257" t="str">
        <f t="shared" si="456"/>
        <v/>
      </c>
      <c r="L2257" t="b">
        <f t="shared" si="453"/>
        <v>1</v>
      </c>
      <c r="M2257" t="str">
        <f t="shared" si="454"/>
        <v>Garden City</v>
      </c>
      <c r="N2257">
        <f t="shared" si="457"/>
        <v>28</v>
      </c>
      <c r="O2257" t="b">
        <f t="shared" si="458"/>
        <v>0</v>
      </c>
      <c r="P2257" t="str">
        <f t="shared" si="459"/>
        <v/>
      </c>
      <c r="Q2257" t="str">
        <f t="shared" ca="1" si="460"/>
        <v/>
      </c>
      <c r="W2257">
        <v>25325</v>
      </c>
      <c r="Z2257" t="str">
        <f t="shared" si="455"/>
        <v/>
      </c>
    </row>
    <row r="2258" spans="1:26" x14ac:dyDescent="0.2">
      <c r="A2258" s="1"/>
      <c r="B2258" s="1"/>
      <c r="C2258" s="1"/>
      <c r="D2258" s="1"/>
      <c r="E2258" s="1" t="s">
        <v>8</v>
      </c>
      <c r="F2258" s="1" t="s">
        <v>9</v>
      </c>
      <c r="G2258" s="1" t="s">
        <v>1002</v>
      </c>
      <c r="H2258">
        <f t="shared" si="461"/>
        <v>17</v>
      </c>
      <c r="I2258">
        <f>IF(ISBLANK(A2258),I2257/1,LOOKUP(Sheet1!G2258,FIPS!A$3:A$55,FIPS!C$3:C$55))</f>
        <v>20</v>
      </c>
      <c r="J2258" t="b">
        <f t="shared" si="452"/>
        <v>0</v>
      </c>
      <c r="K2258" t="str">
        <f t="shared" si="456"/>
        <v/>
      </c>
      <c r="L2258" t="b">
        <f t="shared" si="453"/>
        <v>0</v>
      </c>
      <c r="M2258" t="str">
        <f t="shared" si="454"/>
        <v/>
      </c>
      <c r="N2258">
        <f t="shared" si="457"/>
        <v>28</v>
      </c>
      <c r="O2258" t="b">
        <f t="shared" si="458"/>
        <v>1</v>
      </c>
      <c r="P2258">
        <f t="shared" si="459"/>
        <v>1</v>
      </c>
      <c r="Q2258" t="str">
        <f t="shared" ca="1" si="460"/>
        <v>008</v>
      </c>
      <c r="W2258">
        <v>99999</v>
      </c>
      <c r="Z2258" t="str">
        <f t="shared" si="455"/>
        <v/>
      </c>
    </row>
    <row r="2259" spans="1:26" x14ac:dyDescent="0.2">
      <c r="A2259" s="1"/>
      <c r="B2259" s="1" t="s">
        <v>88</v>
      </c>
      <c r="C2259" s="1" t="s">
        <v>17</v>
      </c>
      <c r="D2259" s="1" t="s">
        <v>18</v>
      </c>
      <c r="E2259" s="1" t="s">
        <v>18</v>
      </c>
      <c r="F2259" s="1"/>
      <c r="G2259" s="1" t="s">
        <v>1562</v>
      </c>
      <c r="H2259">
        <f t="shared" si="461"/>
        <v>17</v>
      </c>
      <c r="I2259">
        <f>IF(ISBLANK(A2259),I2258/1,LOOKUP(Sheet1!G2259,FIPS!A$3:A$55,FIPS!C$3:C$55))</f>
        <v>20</v>
      </c>
      <c r="J2259" t="b">
        <f t="shared" ref="J2259:J2322" si="462">NOT(ISBLANK(B2259))</f>
        <v>1</v>
      </c>
      <c r="K2259" t="str">
        <f t="shared" si="456"/>
        <v>Ford</v>
      </c>
      <c r="L2259" t="b">
        <f t="shared" ref="L2259:L2322" si="463">IF(NOT(J2259),AND(NOT(ISBLANK(E2259)),E2259&lt;&gt;"999"),FALSE())</f>
        <v>0</v>
      </c>
      <c r="M2259" t="str">
        <f t="shared" si="454"/>
        <v/>
      </c>
      <c r="N2259">
        <f t="shared" si="457"/>
        <v>29</v>
      </c>
      <c r="O2259" t="b">
        <f t="shared" si="458"/>
        <v>0</v>
      </c>
      <c r="P2259" t="str">
        <f t="shared" si="459"/>
        <v/>
      </c>
      <c r="Q2259" t="str">
        <f t="shared" ca="1" si="460"/>
        <v/>
      </c>
      <c r="T2259">
        <v>57</v>
      </c>
      <c r="U2259">
        <v>5</v>
      </c>
      <c r="V2259">
        <v>0</v>
      </c>
      <c r="Z2259" t="str">
        <f t="shared" si="455"/>
        <v/>
      </c>
    </row>
    <row r="2260" spans="1:26" x14ac:dyDescent="0.2">
      <c r="A2260" s="1"/>
      <c r="B2260" s="1"/>
      <c r="C2260" s="1"/>
      <c r="D2260" s="1"/>
      <c r="E2260" s="1" t="s">
        <v>24</v>
      </c>
      <c r="F2260" s="1" t="s">
        <v>6</v>
      </c>
      <c r="G2260" s="1" t="s">
        <v>1867</v>
      </c>
      <c r="H2260">
        <f t="shared" si="461"/>
        <v>17</v>
      </c>
      <c r="I2260">
        <f>IF(ISBLANK(A2260),I2259/1,LOOKUP(Sheet1!G2260,FIPS!A$3:A$55,FIPS!C$3:C$55))</f>
        <v>20</v>
      </c>
      <c r="J2260" t="b">
        <f t="shared" si="462"/>
        <v>0</v>
      </c>
      <c r="K2260" t="str">
        <f t="shared" si="456"/>
        <v/>
      </c>
      <c r="L2260" t="b">
        <f t="shared" si="463"/>
        <v>1</v>
      </c>
      <c r="M2260" t="str">
        <f t="shared" si="454"/>
        <v>Dodge City</v>
      </c>
      <c r="N2260">
        <f t="shared" si="457"/>
        <v>29</v>
      </c>
      <c r="O2260" t="b">
        <f t="shared" si="458"/>
        <v>0</v>
      </c>
      <c r="P2260" t="str">
        <f t="shared" si="459"/>
        <v/>
      </c>
      <c r="Q2260" t="str">
        <f t="shared" ca="1" si="460"/>
        <v/>
      </c>
      <c r="W2260">
        <v>18250</v>
      </c>
      <c r="Z2260" t="str">
        <f t="shared" si="455"/>
        <v/>
      </c>
    </row>
    <row r="2261" spans="1:26" x14ac:dyDescent="0.2">
      <c r="A2261" s="1"/>
      <c r="B2261" s="1"/>
      <c r="C2261" s="1"/>
      <c r="D2261" s="1"/>
      <c r="E2261" s="1" t="s">
        <v>8</v>
      </c>
      <c r="F2261" s="1" t="s">
        <v>9</v>
      </c>
      <c r="G2261" s="1" t="s">
        <v>1002</v>
      </c>
      <c r="H2261">
        <f t="shared" si="461"/>
        <v>17</v>
      </c>
      <c r="I2261">
        <f>IF(ISBLANK(A2261),I2260/1,LOOKUP(Sheet1!G2261,FIPS!A$3:A$55,FIPS!C$3:C$55))</f>
        <v>20</v>
      </c>
      <c r="J2261" t="b">
        <f t="shared" si="462"/>
        <v>0</v>
      </c>
      <c r="K2261" t="str">
        <f t="shared" si="456"/>
        <v/>
      </c>
      <c r="L2261" t="b">
        <f t="shared" si="463"/>
        <v>0</v>
      </c>
      <c r="M2261" t="str">
        <f t="shared" si="454"/>
        <v/>
      </c>
      <c r="N2261">
        <f t="shared" si="457"/>
        <v>29</v>
      </c>
      <c r="O2261" t="b">
        <f t="shared" si="458"/>
        <v>1</v>
      </c>
      <c r="P2261">
        <f t="shared" si="459"/>
        <v>1</v>
      </c>
      <c r="Q2261" t="str">
        <f t="shared" ca="1" si="460"/>
        <v>005</v>
      </c>
      <c r="W2261">
        <v>99999</v>
      </c>
      <c r="Z2261" t="str">
        <f t="shared" si="455"/>
        <v/>
      </c>
    </row>
    <row r="2262" spans="1:26" x14ac:dyDescent="0.2">
      <c r="A2262" s="1"/>
      <c r="B2262" s="1" t="s">
        <v>90</v>
      </c>
      <c r="C2262" s="1" t="s">
        <v>17</v>
      </c>
      <c r="D2262" s="1" t="s">
        <v>18</v>
      </c>
      <c r="E2262" s="1" t="s">
        <v>18</v>
      </c>
      <c r="F2262" s="1"/>
      <c r="G2262" s="1" t="s">
        <v>91</v>
      </c>
      <c r="H2262">
        <f t="shared" si="461"/>
        <v>17</v>
      </c>
      <c r="I2262">
        <f>IF(ISBLANK(A2262),I2261/1,LOOKUP(Sheet1!G2262,FIPS!A$3:A$55,FIPS!C$3:C$55))</f>
        <v>20</v>
      </c>
      <c r="J2262" t="b">
        <f t="shared" si="462"/>
        <v>1</v>
      </c>
      <c r="K2262" t="str">
        <f t="shared" si="456"/>
        <v>Franklin</v>
      </c>
      <c r="L2262" t="b">
        <f t="shared" si="463"/>
        <v>0</v>
      </c>
      <c r="M2262" t="str">
        <f t="shared" si="454"/>
        <v/>
      </c>
      <c r="N2262">
        <f t="shared" si="457"/>
        <v>30</v>
      </c>
      <c r="O2262" t="b">
        <f t="shared" si="458"/>
        <v>0</v>
      </c>
      <c r="P2262" t="str">
        <f t="shared" si="459"/>
        <v/>
      </c>
      <c r="Q2262" t="str">
        <f t="shared" ca="1" si="460"/>
        <v/>
      </c>
      <c r="T2262">
        <v>59</v>
      </c>
      <c r="U2262">
        <v>6</v>
      </c>
      <c r="V2262">
        <v>0</v>
      </c>
      <c r="Z2262" t="str">
        <f t="shared" si="455"/>
        <v/>
      </c>
    </row>
    <row r="2263" spans="1:26" x14ac:dyDescent="0.2">
      <c r="A2263" s="1"/>
      <c r="B2263" s="1"/>
      <c r="C2263" s="1"/>
      <c r="D2263" s="1"/>
      <c r="E2263" s="1" t="s">
        <v>77</v>
      </c>
      <c r="F2263" s="1" t="s">
        <v>6</v>
      </c>
      <c r="G2263" s="1" t="s">
        <v>1604</v>
      </c>
      <c r="H2263">
        <f t="shared" si="461"/>
        <v>17</v>
      </c>
      <c r="I2263">
        <f>IF(ISBLANK(A2263),I2262/1,LOOKUP(Sheet1!G2263,FIPS!A$3:A$55,FIPS!C$3:C$55))</f>
        <v>20</v>
      </c>
      <c r="J2263" t="b">
        <f t="shared" si="462"/>
        <v>0</v>
      </c>
      <c r="K2263" t="str">
        <f t="shared" si="456"/>
        <v/>
      </c>
      <c r="L2263" t="b">
        <f t="shared" si="463"/>
        <v>1</v>
      </c>
      <c r="M2263" t="str">
        <f t="shared" si="454"/>
        <v>Ottawa</v>
      </c>
      <c r="N2263">
        <f t="shared" si="457"/>
        <v>30</v>
      </c>
      <c r="O2263" t="b">
        <f t="shared" si="458"/>
        <v>0</v>
      </c>
      <c r="P2263" t="str">
        <f t="shared" si="459"/>
        <v/>
      </c>
      <c r="Q2263" t="str">
        <f t="shared" ca="1" si="460"/>
        <v/>
      </c>
      <c r="W2263">
        <v>53550</v>
      </c>
      <c r="Z2263" t="str">
        <f t="shared" si="455"/>
        <v/>
      </c>
    </row>
    <row r="2264" spans="1:26" x14ac:dyDescent="0.2">
      <c r="A2264" s="1"/>
      <c r="B2264" s="1"/>
      <c r="C2264" s="1"/>
      <c r="D2264" s="1"/>
      <c r="E2264" s="1" t="s">
        <v>8</v>
      </c>
      <c r="F2264" s="1" t="s">
        <v>9</v>
      </c>
      <c r="G2264" s="1" t="s">
        <v>1002</v>
      </c>
      <c r="H2264">
        <f t="shared" si="461"/>
        <v>17</v>
      </c>
      <c r="I2264">
        <f>IF(ISBLANK(A2264),I2263/1,LOOKUP(Sheet1!G2264,FIPS!A$3:A$55,FIPS!C$3:C$55))</f>
        <v>20</v>
      </c>
      <c r="J2264" t="b">
        <f t="shared" si="462"/>
        <v>0</v>
      </c>
      <c r="K2264" t="str">
        <f t="shared" si="456"/>
        <v/>
      </c>
      <c r="L2264" t="b">
        <f t="shared" si="463"/>
        <v>0</v>
      </c>
      <c r="M2264" t="str">
        <f t="shared" si="454"/>
        <v/>
      </c>
      <c r="N2264">
        <f t="shared" si="457"/>
        <v>30</v>
      </c>
      <c r="O2264" t="b">
        <f t="shared" si="458"/>
        <v>1</v>
      </c>
      <c r="P2264">
        <f t="shared" si="459"/>
        <v>1</v>
      </c>
      <c r="Q2264" t="str">
        <f t="shared" ca="1" si="460"/>
        <v>025</v>
      </c>
      <c r="W2264">
        <v>99999</v>
      </c>
      <c r="Z2264" t="str">
        <f t="shared" si="455"/>
        <v/>
      </c>
    </row>
    <row r="2265" spans="1:26" x14ac:dyDescent="0.2">
      <c r="A2265" s="1"/>
      <c r="B2265" s="1" t="s">
        <v>92</v>
      </c>
      <c r="C2265" s="1" t="s">
        <v>17</v>
      </c>
      <c r="D2265" s="1" t="s">
        <v>18</v>
      </c>
      <c r="E2265" s="1" t="s">
        <v>18</v>
      </c>
      <c r="F2265" s="1"/>
      <c r="G2265" s="1" t="s">
        <v>1868</v>
      </c>
      <c r="H2265">
        <f t="shared" si="461"/>
        <v>17</v>
      </c>
      <c r="I2265">
        <f>IF(ISBLANK(A2265),I2264/1,LOOKUP(Sheet1!G2265,FIPS!A$3:A$55,FIPS!C$3:C$55))</f>
        <v>20</v>
      </c>
      <c r="J2265" t="b">
        <f t="shared" si="462"/>
        <v>1</v>
      </c>
      <c r="K2265" t="str">
        <f t="shared" si="456"/>
        <v>Geary</v>
      </c>
      <c r="L2265" t="b">
        <f t="shared" si="463"/>
        <v>0</v>
      </c>
      <c r="M2265" t="str">
        <f t="shared" si="454"/>
        <v/>
      </c>
      <c r="N2265">
        <f t="shared" si="457"/>
        <v>31</v>
      </c>
      <c r="O2265" t="b">
        <f t="shared" si="458"/>
        <v>0</v>
      </c>
      <c r="P2265" t="str">
        <f t="shared" si="459"/>
        <v/>
      </c>
      <c r="Q2265" t="str">
        <f t="shared" ca="1" si="460"/>
        <v/>
      </c>
      <c r="T2265">
        <v>61</v>
      </c>
      <c r="U2265">
        <v>5</v>
      </c>
      <c r="V2265">
        <v>0</v>
      </c>
      <c r="Z2265" t="str">
        <f t="shared" si="455"/>
        <v/>
      </c>
    </row>
    <row r="2266" spans="1:26" x14ac:dyDescent="0.2">
      <c r="A2266" s="1"/>
      <c r="B2266" s="1"/>
      <c r="C2266" s="1"/>
      <c r="D2266" s="1"/>
      <c r="E2266" s="1" t="s">
        <v>45</v>
      </c>
      <c r="F2266" s="1" t="s">
        <v>6</v>
      </c>
      <c r="G2266" s="1" t="s">
        <v>1869</v>
      </c>
      <c r="H2266">
        <f t="shared" si="461"/>
        <v>17</v>
      </c>
      <c r="I2266">
        <f>IF(ISBLANK(A2266),I2265/1,LOOKUP(Sheet1!G2266,FIPS!A$3:A$55,FIPS!C$3:C$55))</f>
        <v>20</v>
      </c>
      <c r="J2266" t="b">
        <f t="shared" si="462"/>
        <v>0</v>
      </c>
      <c r="K2266" t="str">
        <f t="shared" si="456"/>
        <v/>
      </c>
      <c r="L2266" t="b">
        <f t="shared" si="463"/>
        <v>1</v>
      </c>
      <c r="M2266" t="str">
        <f t="shared" si="454"/>
        <v>Junction City</v>
      </c>
      <c r="N2266">
        <f t="shared" si="457"/>
        <v>31</v>
      </c>
      <c r="O2266" t="b">
        <f t="shared" si="458"/>
        <v>0</v>
      </c>
      <c r="P2266" t="str">
        <f t="shared" si="459"/>
        <v/>
      </c>
      <c r="Q2266" t="str">
        <f t="shared" ca="1" si="460"/>
        <v/>
      </c>
      <c r="W2266">
        <v>35750</v>
      </c>
      <c r="Z2266" t="str">
        <f t="shared" si="455"/>
        <v/>
      </c>
    </row>
    <row r="2267" spans="1:26" x14ac:dyDescent="0.2">
      <c r="A2267" s="1"/>
      <c r="B2267" s="1"/>
      <c r="C2267" s="1"/>
      <c r="D2267" s="1"/>
      <c r="E2267" s="1" t="s">
        <v>8</v>
      </c>
      <c r="F2267" s="1" t="s">
        <v>9</v>
      </c>
      <c r="G2267" s="1" t="s">
        <v>1002</v>
      </c>
      <c r="H2267">
        <f t="shared" si="461"/>
        <v>17</v>
      </c>
      <c r="I2267">
        <f>IF(ISBLANK(A2267),I2266/1,LOOKUP(Sheet1!G2267,FIPS!A$3:A$55,FIPS!C$3:C$55))</f>
        <v>20</v>
      </c>
      <c r="J2267" t="b">
        <f t="shared" si="462"/>
        <v>0</v>
      </c>
      <c r="K2267" t="str">
        <f t="shared" si="456"/>
        <v/>
      </c>
      <c r="L2267" t="b">
        <f t="shared" si="463"/>
        <v>0</v>
      </c>
      <c r="M2267" t="str">
        <f t="shared" si="454"/>
        <v/>
      </c>
      <c r="N2267">
        <f t="shared" si="457"/>
        <v>31</v>
      </c>
      <c r="O2267" t="b">
        <f t="shared" si="458"/>
        <v>1</v>
      </c>
      <c r="P2267">
        <f t="shared" si="459"/>
        <v>1</v>
      </c>
      <c r="Q2267" t="str">
        <f t="shared" ca="1" si="460"/>
        <v>013</v>
      </c>
      <c r="W2267">
        <v>99999</v>
      </c>
      <c r="Z2267" t="str">
        <f t="shared" si="455"/>
        <v/>
      </c>
    </row>
    <row r="2268" spans="1:26" x14ac:dyDescent="0.2">
      <c r="A2268" s="1"/>
      <c r="B2268" s="1" t="s">
        <v>25</v>
      </c>
      <c r="C2268" s="1" t="s">
        <v>17</v>
      </c>
      <c r="D2268" s="1" t="s">
        <v>18</v>
      </c>
      <c r="E2268" s="1" t="s">
        <v>8</v>
      </c>
      <c r="F2268" s="1" t="s">
        <v>9</v>
      </c>
      <c r="G2268" s="1" t="s">
        <v>1870</v>
      </c>
      <c r="H2268">
        <f t="shared" si="461"/>
        <v>17</v>
      </c>
      <c r="I2268">
        <f>IF(ISBLANK(A2268),I2267/1,LOOKUP(Sheet1!G2268,FIPS!A$3:A$55,FIPS!C$3:C$55))</f>
        <v>20</v>
      </c>
      <c r="J2268" t="b">
        <f t="shared" si="462"/>
        <v>1</v>
      </c>
      <c r="K2268" t="str">
        <f t="shared" si="456"/>
        <v>Gove</v>
      </c>
      <c r="L2268" t="b">
        <f t="shared" si="463"/>
        <v>0</v>
      </c>
      <c r="M2268" t="str">
        <f t="shared" si="454"/>
        <v/>
      </c>
      <c r="N2268">
        <f t="shared" si="457"/>
        <v>32</v>
      </c>
      <c r="O2268" t="b">
        <f t="shared" si="458"/>
        <v>0</v>
      </c>
      <c r="P2268" t="str">
        <f t="shared" si="459"/>
        <v/>
      </c>
      <c r="Q2268" t="str">
        <f t="shared" ca="1" si="460"/>
        <v/>
      </c>
      <c r="T2268">
        <v>63</v>
      </c>
      <c r="U2268">
        <v>6</v>
      </c>
      <c r="V2268">
        <v>0</v>
      </c>
      <c r="Z2268" t="str">
        <f t="shared" si="455"/>
        <v/>
      </c>
    </row>
    <row r="2269" spans="1:26" x14ac:dyDescent="0.2">
      <c r="A2269" s="1"/>
      <c r="B2269" s="1" t="s">
        <v>72</v>
      </c>
      <c r="C2269" s="1" t="s">
        <v>17</v>
      </c>
      <c r="D2269" s="1" t="s">
        <v>18</v>
      </c>
      <c r="E2269" s="1" t="s">
        <v>8</v>
      </c>
      <c r="F2269" s="1" t="s">
        <v>9</v>
      </c>
      <c r="G2269" s="1" t="s">
        <v>238</v>
      </c>
      <c r="H2269">
        <f t="shared" si="461"/>
        <v>17</v>
      </c>
      <c r="I2269">
        <f>IF(ISBLANK(A2269),I2268/1,LOOKUP(Sheet1!G2269,FIPS!A$3:A$55,FIPS!C$3:C$55))</f>
        <v>20</v>
      </c>
      <c r="J2269" t="b">
        <f t="shared" si="462"/>
        <v>1</v>
      </c>
      <c r="K2269" t="str">
        <f t="shared" si="456"/>
        <v>Graham</v>
      </c>
      <c r="L2269" t="b">
        <f t="shared" si="463"/>
        <v>0</v>
      </c>
      <c r="M2269" t="str">
        <f t="shared" si="454"/>
        <v/>
      </c>
      <c r="N2269">
        <f t="shared" si="457"/>
        <v>33</v>
      </c>
      <c r="O2269" t="b">
        <f t="shared" si="458"/>
        <v>0</v>
      </c>
      <c r="P2269" t="str">
        <f t="shared" si="459"/>
        <v/>
      </c>
      <c r="Q2269" t="str">
        <f t="shared" ca="1" si="460"/>
        <v/>
      </c>
      <c r="T2269">
        <v>65</v>
      </c>
      <c r="U2269">
        <v>6</v>
      </c>
      <c r="V2269">
        <v>0</v>
      </c>
      <c r="Z2269" t="str">
        <f t="shared" si="455"/>
        <v/>
      </c>
    </row>
    <row r="2270" spans="1:26" x14ac:dyDescent="0.2">
      <c r="A2270" s="1"/>
      <c r="B2270" s="1" t="s">
        <v>96</v>
      </c>
      <c r="C2270" s="1" t="s">
        <v>17</v>
      </c>
      <c r="D2270" s="1" t="s">
        <v>18</v>
      </c>
      <c r="E2270" s="1" t="s">
        <v>8</v>
      </c>
      <c r="F2270" s="1" t="s">
        <v>9</v>
      </c>
      <c r="G2270" s="1" t="s">
        <v>318</v>
      </c>
      <c r="H2270">
        <f t="shared" si="461"/>
        <v>17</v>
      </c>
      <c r="I2270">
        <f>IF(ISBLANK(A2270),I2269/1,LOOKUP(Sheet1!G2270,FIPS!A$3:A$55,FIPS!C$3:C$55))</f>
        <v>20</v>
      </c>
      <c r="J2270" t="b">
        <f t="shared" si="462"/>
        <v>1</v>
      </c>
      <c r="K2270" t="str">
        <f t="shared" si="456"/>
        <v>Grant</v>
      </c>
      <c r="L2270" t="b">
        <f t="shared" si="463"/>
        <v>0</v>
      </c>
      <c r="M2270" t="str">
        <f t="shared" si="454"/>
        <v/>
      </c>
      <c r="N2270">
        <f t="shared" si="457"/>
        <v>34</v>
      </c>
      <c r="O2270" t="b">
        <f t="shared" si="458"/>
        <v>0</v>
      </c>
      <c r="P2270" t="str">
        <f t="shared" si="459"/>
        <v/>
      </c>
      <c r="Q2270" t="str">
        <f t="shared" ca="1" si="460"/>
        <v/>
      </c>
      <c r="T2270">
        <v>67</v>
      </c>
      <c r="U2270">
        <v>6</v>
      </c>
      <c r="V2270">
        <v>0</v>
      </c>
      <c r="Z2270" t="str">
        <f t="shared" si="455"/>
        <v/>
      </c>
    </row>
    <row r="2271" spans="1:26" x14ac:dyDescent="0.2">
      <c r="A2271" s="1"/>
      <c r="B2271" s="1" t="s">
        <v>5</v>
      </c>
      <c r="C2271" s="1" t="s">
        <v>17</v>
      </c>
      <c r="D2271" s="1" t="s">
        <v>18</v>
      </c>
      <c r="E2271" s="1" t="s">
        <v>8</v>
      </c>
      <c r="F2271" s="1" t="s">
        <v>9</v>
      </c>
      <c r="G2271" s="1" t="s">
        <v>1871</v>
      </c>
      <c r="H2271">
        <f t="shared" si="461"/>
        <v>17</v>
      </c>
      <c r="I2271">
        <f>IF(ISBLANK(A2271),I2270/1,LOOKUP(Sheet1!G2271,FIPS!A$3:A$55,FIPS!C$3:C$55))</f>
        <v>20</v>
      </c>
      <c r="J2271" t="b">
        <f t="shared" si="462"/>
        <v>1</v>
      </c>
      <c r="K2271" t="str">
        <f t="shared" si="456"/>
        <v>Gray</v>
      </c>
      <c r="L2271" t="b">
        <f t="shared" si="463"/>
        <v>0</v>
      </c>
      <c r="M2271" t="str">
        <f t="shared" si="454"/>
        <v/>
      </c>
      <c r="N2271">
        <f t="shared" si="457"/>
        <v>35</v>
      </c>
      <c r="O2271" t="b">
        <f t="shared" si="458"/>
        <v>0</v>
      </c>
      <c r="P2271" t="str">
        <f t="shared" si="459"/>
        <v/>
      </c>
      <c r="Q2271" t="str">
        <f t="shared" ca="1" si="460"/>
        <v/>
      </c>
      <c r="T2271">
        <v>69</v>
      </c>
      <c r="U2271">
        <v>6</v>
      </c>
      <c r="V2271">
        <v>0</v>
      </c>
      <c r="Z2271" t="str">
        <f t="shared" si="455"/>
        <v/>
      </c>
    </row>
    <row r="2272" spans="1:26" x14ac:dyDescent="0.2">
      <c r="A2272" s="1"/>
      <c r="B2272" s="1" t="s">
        <v>99</v>
      </c>
      <c r="C2272" s="1" t="s">
        <v>17</v>
      </c>
      <c r="D2272" s="1" t="s">
        <v>18</v>
      </c>
      <c r="E2272" s="1" t="s">
        <v>8</v>
      </c>
      <c r="F2272" s="1" t="s">
        <v>9</v>
      </c>
      <c r="G2272" s="1" t="s">
        <v>1872</v>
      </c>
      <c r="H2272">
        <f t="shared" si="461"/>
        <v>17</v>
      </c>
      <c r="I2272">
        <f>IF(ISBLANK(A2272),I2271/1,LOOKUP(Sheet1!G2272,FIPS!A$3:A$55,FIPS!C$3:C$55))</f>
        <v>20</v>
      </c>
      <c r="J2272" t="b">
        <f t="shared" si="462"/>
        <v>1</v>
      </c>
      <c r="K2272" t="str">
        <f t="shared" si="456"/>
        <v>Greeley</v>
      </c>
      <c r="L2272" t="b">
        <f t="shared" si="463"/>
        <v>0</v>
      </c>
      <c r="M2272" t="str">
        <f t="shared" si="454"/>
        <v/>
      </c>
      <c r="N2272">
        <f t="shared" si="457"/>
        <v>36</v>
      </c>
      <c r="O2272" t="b">
        <f t="shared" si="458"/>
        <v>0</v>
      </c>
      <c r="P2272" t="str">
        <f t="shared" si="459"/>
        <v/>
      </c>
      <c r="Q2272" t="str">
        <f t="shared" ca="1" si="460"/>
        <v/>
      </c>
      <c r="T2272">
        <v>71</v>
      </c>
      <c r="U2272">
        <v>6</v>
      </c>
      <c r="V2272">
        <v>0</v>
      </c>
      <c r="Z2272" t="str">
        <f t="shared" si="455"/>
        <v/>
      </c>
    </row>
    <row r="2273" spans="1:26" x14ac:dyDescent="0.2">
      <c r="A2273" s="1"/>
      <c r="B2273" s="1" t="s">
        <v>103</v>
      </c>
      <c r="C2273" s="1" t="s">
        <v>17</v>
      </c>
      <c r="D2273" s="1" t="s">
        <v>18</v>
      </c>
      <c r="E2273" s="1" t="s">
        <v>8</v>
      </c>
      <c r="F2273" s="1" t="s">
        <v>9</v>
      </c>
      <c r="G2273" s="1" t="s">
        <v>1714</v>
      </c>
      <c r="H2273">
        <f t="shared" si="461"/>
        <v>17</v>
      </c>
      <c r="I2273">
        <f>IF(ISBLANK(A2273),I2272/1,LOOKUP(Sheet1!G2273,FIPS!A$3:A$55,FIPS!C$3:C$55))</f>
        <v>20</v>
      </c>
      <c r="J2273" t="b">
        <f t="shared" si="462"/>
        <v>1</v>
      </c>
      <c r="K2273" t="str">
        <f t="shared" si="456"/>
        <v>Greenwood</v>
      </c>
      <c r="L2273" t="b">
        <f t="shared" si="463"/>
        <v>0</v>
      </c>
      <c r="M2273" t="str">
        <f t="shared" si="454"/>
        <v/>
      </c>
      <c r="N2273">
        <f t="shared" si="457"/>
        <v>37</v>
      </c>
      <c r="O2273" t="b">
        <f t="shared" si="458"/>
        <v>0</v>
      </c>
      <c r="P2273" t="str">
        <f t="shared" si="459"/>
        <v/>
      </c>
      <c r="Q2273" t="str">
        <f t="shared" ca="1" si="460"/>
        <v/>
      </c>
      <c r="T2273">
        <v>73</v>
      </c>
      <c r="U2273">
        <v>6</v>
      </c>
      <c r="V2273">
        <v>0</v>
      </c>
      <c r="Z2273" t="str">
        <f t="shared" si="455"/>
        <v/>
      </c>
    </row>
    <row r="2274" spans="1:26" x14ac:dyDescent="0.2">
      <c r="A2274" s="1"/>
      <c r="B2274" s="1" t="s">
        <v>101</v>
      </c>
      <c r="C2274" s="1" t="s">
        <v>17</v>
      </c>
      <c r="D2274" s="1" t="s">
        <v>18</v>
      </c>
      <c r="E2274" s="1" t="s">
        <v>8</v>
      </c>
      <c r="F2274" s="1" t="s">
        <v>9</v>
      </c>
      <c r="G2274" s="1" t="s">
        <v>1136</v>
      </c>
      <c r="H2274">
        <f t="shared" si="461"/>
        <v>17</v>
      </c>
      <c r="I2274">
        <f>IF(ISBLANK(A2274),I2273/1,LOOKUP(Sheet1!G2274,FIPS!A$3:A$55,FIPS!C$3:C$55))</f>
        <v>20</v>
      </c>
      <c r="J2274" t="b">
        <f t="shared" si="462"/>
        <v>1</v>
      </c>
      <c r="K2274" t="str">
        <f t="shared" si="456"/>
        <v>Hamilton</v>
      </c>
      <c r="L2274" t="b">
        <f t="shared" si="463"/>
        <v>0</v>
      </c>
      <c r="M2274" t="str">
        <f t="shared" si="454"/>
        <v/>
      </c>
      <c r="N2274">
        <f t="shared" si="457"/>
        <v>38</v>
      </c>
      <c r="O2274" t="b">
        <f t="shared" si="458"/>
        <v>0</v>
      </c>
      <c r="P2274" t="str">
        <f t="shared" si="459"/>
        <v/>
      </c>
      <c r="Q2274" t="str">
        <f t="shared" ca="1" si="460"/>
        <v/>
      </c>
      <c r="T2274">
        <v>75</v>
      </c>
      <c r="U2274">
        <v>6</v>
      </c>
      <c r="V2274">
        <v>0</v>
      </c>
      <c r="Z2274" t="str">
        <f t="shared" si="455"/>
        <v/>
      </c>
    </row>
    <row r="2275" spans="1:26" x14ac:dyDescent="0.2">
      <c r="A2275" s="1"/>
      <c r="B2275" s="1" t="s">
        <v>75</v>
      </c>
      <c r="C2275" s="1" t="s">
        <v>17</v>
      </c>
      <c r="D2275" s="1" t="s">
        <v>18</v>
      </c>
      <c r="E2275" s="1" t="s">
        <v>8</v>
      </c>
      <c r="F2275" s="1" t="s">
        <v>9</v>
      </c>
      <c r="G2275" s="1" t="s">
        <v>1873</v>
      </c>
      <c r="H2275">
        <f t="shared" si="461"/>
        <v>17</v>
      </c>
      <c r="I2275">
        <f>IF(ISBLANK(A2275),I2274/1,LOOKUP(Sheet1!G2275,FIPS!A$3:A$55,FIPS!C$3:C$55))</f>
        <v>20</v>
      </c>
      <c r="J2275" t="b">
        <f t="shared" si="462"/>
        <v>1</v>
      </c>
      <c r="K2275" t="str">
        <f t="shared" si="456"/>
        <v>Harper</v>
      </c>
      <c r="L2275" t="b">
        <f t="shared" si="463"/>
        <v>0</v>
      </c>
      <c r="M2275" t="str">
        <f t="shared" si="454"/>
        <v/>
      </c>
      <c r="N2275">
        <f t="shared" si="457"/>
        <v>39</v>
      </c>
      <c r="O2275" t="b">
        <f t="shared" si="458"/>
        <v>0</v>
      </c>
      <c r="P2275" t="str">
        <f t="shared" si="459"/>
        <v/>
      </c>
      <c r="Q2275" t="str">
        <f t="shared" ca="1" si="460"/>
        <v/>
      </c>
      <c r="T2275">
        <v>77</v>
      </c>
      <c r="U2275">
        <v>6</v>
      </c>
      <c r="V2275">
        <v>0</v>
      </c>
      <c r="Z2275" t="str">
        <f t="shared" si="455"/>
        <v/>
      </c>
    </row>
    <row r="2276" spans="1:26" x14ac:dyDescent="0.2">
      <c r="A2276" s="1"/>
      <c r="B2276" s="1" t="s">
        <v>55</v>
      </c>
      <c r="C2276" s="1" t="s">
        <v>935</v>
      </c>
      <c r="D2276" s="1" t="s">
        <v>26</v>
      </c>
      <c r="E2276" s="1"/>
      <c r="F2276" s="1"/>
      <c r="G2276" s="1" t="s">
        <v>1484</v>
      </c>
      <c r="H2276">
        <f t="shared" si="461"/>
        <v>17</v>
      </c>
      <c r="I2276">
        <f>IF(ISBLANK(A2276),I2275/1,LOOKUP(Sheet1!G2276,FIPS!A$3:A$55,FIPS!C$3:C$55))</f>
        <v>20</v>
      </c>
      <c r="J2276" t="b">
        <f t="shared" si="462"/>
        <v>1</v>
      </c>
      <c r="K2276" t="str">
        <f t="shared" si="456"/>
        <v>Harvey</v>
      </c>
      <c r="L2276" t="b">
        <f t="shared" si="463"/>
        <v>0</v>
      </c>
      <c r="M2276" t="str">
        <f t="shared" si="454"/>
        <v/>
      </c>
      <c r="N2276">
        <f t="shared" si="457"/>
        <v>40</v>
      </c>
      <c r="O2276" t="b">
        <f t="shared" si="458"/>
        <v>0</v>
      </c>
      <c r="P2276" t="str">
        <f t="shared" si="459"/>
        <v/>
      </c>
      <c r="Q2276" t="str">
        <f t="shared" ca="1" si="460"/>
        <v/>
      </c>
      <c r="T2276">
        <v>79</v>
      </c>
      <c r="U2276">
        <v>5</v>
      </c>
      <c r="V2276">
        <v>9040</v>
      </c>
      <c r="Z2276" t="str">
        <f t="shared" si="455"/>
        <v/>
      </c>
    </row>
    <row r="2277" spans="1:26" x14ac:dyDescent="0.2">
      <c r="A2277" s="1"/>
      <c r="B2277" s="1"/>
      <c r="C2277" s="1"/>
      <c r="D2277" s="1"/>
      <c r="E2277" s="1" t="s">
        <v>67</v>
      </c>
      <c r="F2277" s="1" t="s">
        <v>6</v>
      </c>
      <c r="G2277" s="1" t="s">
        <v>341</v>
      </c>
      <c r="H2277">
        <f t="shared" si="461"/>
        <v>17</v>
      </c>
      <c r="I2277">
        <f>IF(ISBLANK(A2277),I2276/1,LOOKUP(Sheet1!G2277,FIPS!A$3:A$55,FIPS!C$3:C$55))</f>
        <v>20</v>
      </c>
      <c r="J2277" t="b">
        <f t="shared" si="462"/>
        <v>0</v>
      </c>
      <c r="K2277" t="str">
        <f t="shared" si="456"/>
        <v/>
      </c>
      <c r="L2277" t="b">
        <f t="shared" si="463"/>
        <v>1</v>
      </c>
      <c r="M2277" t="str">
        <f t="shared" si="454"/>
        <v>Newton</v>
      </c>
      <c r="N2277">
        <f t="shared" si="457"/>
        <v>40</v>
      </c>
      <c r="O2277" t="b">
        <f t="shared" si="458"/>
        <v>0</v>
      </c>
      <c r="P2277" t="str">
        <f t="shared" si="459"/>
        <v/>
      </c>
      <c r="Q2277" t="str">
        <f t="shared" ca="1" si="460"/>
        <v/>
      </c>
      <c r="W2277">
        <v>50475</v>
      </c>
      <c r="Z2277" t="str">
        <f t="shared" si="455"/>
        <v/>
      </c>
    </row>
    <row r="2278" spans="1:26" x14ac:dyDescent="0.2">
      <c r="A2278" s="1"/>
      <c r="B2278" s="1"/>
      <c r="C2278" s="1"/>
      <c r="D2278" s="1"/>
      <c r="E2278" s="1" t="s">
        <v>8</v>
      </c>
      <c r="F2278" s="1" t="s">
        <v>9</v>
      </c>
      <c r="G2278" s="1" t="s">
        <v>1002</v>
      </c>
      <c r="H2278">
        <f t="shared" si="461"/>
        <v>17</v>
      </c>
      <c r="I2278">
        <f>IF(ISBLANK(A2278),I2277/1,LOOKUP(Sheet1!G2278,FIPS!A$3:A$55,FIPS!C$3:C$55))</f>
        <v>20</v>
      </c>
      <c r="J2278" t="b">
        <f t="shared" si="462"/>
        <v>0</v>
      </c>
      <c r="K2278" t="str">
        <f t="shared" si="456"/>
        <v/>
      </c>
      <c r="L2278" t="b">
        <f t="shared" si="463"/>
        <v>0</v>
      </c>
      <c r="M2278" t="str">
        <f t="shared" si="454"/>
        <v/>
      </c>
      <c r="N2278">
        <f t="shared" si="457"/>
        <v>40</v>
      </c>
      <c r="O2278" t="b">
        <f t="shared" si="458"/>
        <v>1</v>
      </c>
      <c r="P2278">
        <f t="shared" si="459"/>
        <v>1</v>
      </c>
      <c r="Q2278" t="str">
        <f t="shared" ca="1" si="460"/>
        <v>023</v>
      </c>
      <c r="W2278">
        <v>99999</v>
      </c>
      <c r="Z2278" t="str">
        <f t="shared" si="455"/>
        <v/>
      </c>
    </row>
    <row r="2279" spans="1:26" x14ac:dyDescent="0.2">
      <c r="A2279" s="1"/>
      <c r="B2279" s="1" t="s">
        <v>122</v>
      </c>
      <c r="C2279" s="1" t="s">
        <v>17</v>
      </c>
      <c r="D2279" s="1" t="s">
        <v>18</v>
      </c>
      <c r="E2279" s="1" t="s">
        <v>8</v>
      </c>
      <c r="F2279" s="1" t="s">
        <v>9</v>
      </c>
      <c r="G2279" s="1" t="s">
        <v>1874</v>
      </c>
      <c r="H2279">
        <f t="shared" si="461"/>
        <v>17</v>
      </c>
      <c r="I2279">
        <f>IF(ISBLANK(A2279),I2278/1,LOOKUP(Sheet1!G2279,FIPS!A$3:A$55,FIPS!C$3:C$55))</f>
        <v>20</v>
      </c>
      <c r="J2279" t="b">
        <f t="shared" si="462"/>
        <v>1</v>
      </c>
      <c r="K2279" t="str">
        <f t="shared" si="456"/>
        <v>Haskell</v>
      </c>
      <c r="L2279" t="b">
        <f t="shared" si="463"/>
        <v>0</v>
      </c>
      <c r="M2279" t="str">
        <f t="shared" si="454"/>
        <v/>
      </c>
      <c r="N2279">
        <f t="shared" si="457"/>
        <v>41</v>
      </c>
      <c r="O2279" t="b">
        <f t="shared" si="458"/>
        <v>0</v>
      </c>
      <c r="P2279" t="str">
        <f t="shared" si="459"/>
        <v/>
      </c>
      <c r="Q2279" t="str">
        <f t="shared" ca="1" si="460"/>
        <v/>
      </c>
      <c r="T2279">
        <v>81</v>
      </c>
      <c r="U2279">
        <v>6</v>
      </c>
      <c r="V2279">
        <v>0</v>
      </c>
      <c r="Z2279" t="str">
        <f t="shared" si="455"/>
        <v/>
      </c>
    </row>
    <row r="2280" spans="1:26" x14ac:dyDescent="0.2">
      <c r="A2280" s="1"/>
      <c r="B2280" s="1" t="s">
        <v>127</v>
      </c>
      <c r="C2280" s="1" t="s">
        <v>17</v>
      </c>
      <c r="D2280" s="1" t="s">
        <v>18</v>
      </c>
      <c r="E2280" s="1" t="s">
        <v>8</v>
      </c>
      <c r="F2280" s="1" t="s">
        <v>9</v>
      </c>
      <c r="G2280" s="1" t="s">
        <v>1875</v>
      </c>
      <c r="H2280">
        <f t="shared" si="461"/>
        <v>17</v>
      </c>
      <c r="I2280">
        <f>IF(ISBLANK(A2280),I2279/1,LOOKUP(Sheet1!G2280,FIPS!A$3:A$55,FIPS!C$3:C$55))</f>
        <v>20</v>
      </c>
      <c r="J2280" t="b">
        <f t="shared" si="462"/>
        <v>1</v>
      </c>
      <c r="K2280" t="str">
        <f t="shared" si="456"/>
        <v>Hodgeman</v>
      </c>
      <c r="L2280" t="b">
        <f t="shared" si="463"/>
        <v>0</v>
      </c>
      <c r="M2280" t="str">
        <f t="shared" si="454"/>
        <v/>
      </c>
      <c r="N2280">
        <f t="shared" si="457"/>
        <v>42</v>
      </c>
      <c r="O2280" t="b">
        <f t="shared" si="458"/>
        <v>0</v>
      </c>
      <c r="P2280" t="str">
        <f t="shared" si="459"/>
        <v/>
      </c>
      <c r="Q2280" t="str">
        <f t="shared" ca="1" si="460"/>
        <v/>
      </c>
      <c r="T2280">
        <v>83</v>
      </c>
      <c r="U2280">
        <v>6</v>
      </c>
      <c r="V2280">
        <v>0</v>
      </c>
      <c r="Z2280" t="str">
        <f t="shared" si="455"/>
        <v/>
      </c>
    </row>
    <row r="2281" spans="1:26" x14ac:dyDescent="0.2">
      <c r="A2281" s="1"/>
      <c r="B2281" s="1" t="s">
        <v>135</v>
      </c>
      <c r="C2281" s="1" t="s">
        <v>17</v>
      </c>
      <c r="D2281" s="1" t="s">
        <v>18</v>
      </c>
      <c r="E2281" s="1" t="s">
        <v>8</v>
      </c>
      <c r="F2281" s="1" t="s">
        <v>9</v>
      </c>
      <c r="G2281" s="1" t="s">
        <v>1876</v>
      </c>
      <c r="H2281">
        <f t="shared" si="461"/>
        <v>17</v>
      </c>
      <c r="I2281">
        <f>IF(ISBLANK(A2281),I2280/1,LOOKUP(Sheet1!G2281,FIPS!A$3:A$55,FIPS!C$3:C$55))</f>
        <v>20</v>
      </c>
      <c r="J2281" t="b">
        <f t="shared" si="462"/>
        <v>1</v>
      </c>
      <c r="K2281" t="str">
        <f t="shared" si="456"/>
        <v>dackson</v>
      </c>
      <c r="L2281" t="b">
        <f t="shared" si="463"/>
        <v>0</v>
      </c>
      <c r="M2281" t="str">
        <f t="shared" si="454"/>
        <v/>
      </c>
      <c r="N2281">
        <f t="shared" si="457"/>
        <v>43</v>
      </c>
      <c r="O2281" t="b">
        <f t="shared" si="458"/>
        <v>0</v>
      </c>
      <c r="P2281" t="str">
        <f t="shared" si="459"/>
        <v/>
      </c>
      <c r="Q2281" t="str">
        <f t="shared" ca="1" si="460"/>
        <v/>
      </c>
      <c r="T2281">
        <v>85</v>
      </c>
      <c r="U2281">
        <v>6</v>
      </c>
      <c r="V2281">
        <v>0</v>
      </c>
      <c r="Z2281" t="str">
        <f t="shared" si="455"/>
        <v/>
      </c>
    </row>
    <row r="2282" spans="1:26" x14ac:dyDescent="0.2">
      <c r="A2282" s="1"/>
      <c r="B2282" s="1" t="s">
        <v>137</v>
      </c>
      <c r="C2282" s="1" t="s">
        <v>17</v>
      </c>
      <c r="D2282" s="1" t="s">
        <v>18</v>
      </c>
      <c r="E2282" s="1" t="s">
        <v>8</v>
      </c>
      <c r="F2282" s="1" t="s">
        <v>9</v>
      </c>
      <c r="G2282" s="1" t="s">
        <v>104</v>
      </c>
      <c r="H2282">
        <f t="shared" si="461"/>
        <v>17</v>
      </c>
      <c r="I2282">
        <f>IF(ISBLANK(A2282),I2281/1,LOOKUP(Sheet1!G2282,FIPS!A$3:A$55,FIPS!C$3:C$55))</f>
        <v>20</v>
      </c>
      <c r="J2282" t="b">
        <f t="shared" si="462"/>
        <v>1</v>
      </c>
      <c r="K2282" t="str">
        <f t="shared" si="456"/>
        <v>Jefferson</v>
      </c>
      <c r="L2282" t="b">
        <f t="shared" si="463"/>
        <v>0</v>
      </c>
      <c r="M2282" t="str">
        <f t="shared" si="454"/>
        <v/>
      </c>
      <c r="N2282">
        <f t="shared" si="457"/>
        <v>44</v>
      </c>
      <c r="O2282" t="b">
        <f t="shared" si="458"/>
        <v>0</v>
      </c>
      <c r="P2282" t="str">
        <f t="shared" si="459"/>
        <v/>
      </c>
      <c r="Q2282" t="str">
        <f t="shared" ca="1" si="460"/>
        <v/>
      </c>
      <c r="T2282">
        <v>87</v>
      </c>
      <c r="U2282">
        <v>6</v>
      </c>
      <c r="V2282">
        <v>0</v>
      </c>
      <c r="Z2282" t="str">
        <f t="shared" si="455"/>
        <v/>
      </c>
    </row>
    <row r="2283" spans="1:26" x14ac:dyDescent="0.2">
      <c r="A2283" s="1"/>
      <c r="B2283" s="1" t="s">
        <v>139</v>
      </c>
      <c r="C2283" s="1" t="s">
        <v>17</v>
      </c>
      <c r="D2283" s="1" t="s">
        <v>18</v>
      </c>
      <c r="E2283" s="1" t="s">
        <v>8</v>
      </c>
      <c r="F2283" s="1" t="s">
        <v>9</v>
      </c>
      <c r="G2283" s="1" t="s">
        <v>1877</v>
      </c>
      <c r="H2283">
        <f t="shared" si="461"/>
        <v>17</v>
      </c>
      <c r="I2283">
        <f>IF(ISBLANK(A2283),I2282/1,LOOKUP(Sheet1!G2283,FIPS!A$3:A$55,FIPS!C$3:C$55))</f>
        <v>20</v>
      </c>
      <c r="J2283" t="b">
        <f t="shared" si="462"/>
        <v>1</v>
      </c>
      <c r="K2283" t="str">
        <f t="shared" si="456"/>
        <v>Jewell</v>
      </c>
      <c r="L2283" t="b">
        <f t="shared" si="463"/>
        <v>0</v>
      </c>
      <c r="M2283" t="str">
        <f t="shared" si="454"/>
        <v/>
      </c>
      <c r="N2283">
        <f t="shared" si="457"/>
        <v>45</v>
      </c>
      <c r="O2283" t="b">
        <f t="shared" si="458"/>
        <v>0</v>
      </c>
      <c r="P2283" t="str">
        <f t="shared" si="459"/>
        <v/>
      </c>
      <c r="Q2283" t="str">
        <f t="shared" ca="1" si="460"/>
        <v/>
      </c>
      <c r="T2283">
        <v>89</v>
      </c>
      <c r="U2283">
        <v>6</v>
      </c>
      <c r="V2283">
        <v>0</v>
      </c>
      <c r="Z2283" t="str">
        <f t="shared" si="455"/>
        <v/>
      </c>
    </row>
    <row r="2284" spans="1:26" x14ac:dyDescent="0.2">
      <c r="A2284" s="1"/>
      <c r="B2284" s="1" t="s">
        <v>114</v>
      </c>
      <c r="C2284" s="1" t="s">
        <v>847</v>
      </c>
      <c r="D2284" s="1" t="s">
        <v>26</v>
      </c>
      <c r="E2284" s="1"/>
      <c r="F2284" s="1"/>
      <c r="G2284" s="1" t="s">
        <v>327</v>
      </c>
      <c r="H2284">
        <f t="shared" si="461"/>
        <v>17</v>
      </c>
      <c r="I2284">
        <f>IF(ISBLANK(A2284),I2283/1,LOOKUP(Sheet1!G2284,FIPS!A$3:A$55,FIPS!C$3:C$55))</f>
        <v>20</v>
      </c>
      <c r="J2284" t="b">
        <f t="shared" si="462"/>
        <v>1</v>
      </c>
      <c r="K2284" t="str">
        <f t="shared" si="456"/>
        <v>Johnson</v>
      </c>
      <c r="L2284" t="b">
        <f t="shared" si="463"/>
        <v>0</v>
      </c>
      <c r="M2284" t="str">
        <f t="shared" si="454"/>
        <v/>
      </c>
      <c r="N2284">
        <f t="shared" si="457"/>
        <v>46</v>
      </c>
      <c r="O2284" t="b">
        <f t="shared" si="458"/>
        <v>0</v>
      </c>
      <c r="P2284" t="str">
        <f t="shared" si="459"/>
        <v/>
      </c>
      <c r="Q2284" t="str">
        <f t="shared" ca="1" si="460"/>
        <v/>
      </c>
      <c r="T2284">
        <v>91</v>
      </c>
      <c r="U2284">
        <v>2</v>
      </c>
      <c r="V2284">
        <v>3760</v>
      </c>
      <c r="Z2284" t="str">
        <f t="shared" si="455"/>
        <v/>
      </c>
    </row>
    <row r="2285" spans="1:26" x14ac:dyDescent="0.2">
      <c r="A2285" s="1"/>
      <c r="B2285" s="1"/>
      <c r="C2285" s="1"/>
      <c r="D2285" s="1"/>
      <c r="E2285" s="1" t="s">
        <v>52</v>
      </c>
      <c r="F2285" s="1" t="s">
        <v>6</v>
      </c>
      <c r="G2285" s="1" t="s">
        <v>1878</v>
      </c>
      <c r="H2285">
        <f t="shared" si="461"/>
        <v>17</v>
      </c>
      <c r="I2285">
        <f>IF(ISBLANK(A2285),I2284/1,LOOKUP(Sheet1!G2285,FIPS!A$3:A$55,FIPS!C$3:C$55))</f>
        <v>20</v>
      </c>
      <c r="J2285" t="b">
        <f t="shared" si="462"/>
        <v>0</v>
      </c>
      <c r="K2285" t="str">
        <f t="shared" si="456"/>
        <v/>
      </c>
      <c r="L2285" t="b">
        <f t="shared" si="463"/>
        <v>1</v>
      </c>
      <c r="M2285" t="str">
        <f t="shared" si="454"/>
        <v>Leawood</v>
      </c>
      <c r="N2285">
        <f t="shared" si="457"/>
        <v>46</v>
      </c>
      <c r="O2285" t="b">
        <f t="shared" si="458"/>
        <v>0</v>
      </c>
      <c r="P2285" t="str">
        <f t="shared" si="459"/>
        <v/>
      </c>
      <c r="Q2285" t="str">
        <f t="shared" ca="1" si="460"/>
        <v/>
      </c>
      <c r="W2285">
        <v>39075</v>
      </c>
      <c r="Z2285" t="str">
        <f t="shared" si="455"/>
        <v/>
      </c>
    </row>
    <row r="2286" spans="1:26" x14ac:dyDescent="0.2">
      <c r="A2286" s="1"/>
      <c r="B2286" s="1"/>
      <c r="C2286" s="1"/>
      <c r="D2286" s="1"/>
      <c r="E2286" s="1" t="s">
        <v>57</v>
      </c>
      <c r="F2286" s="1" t="s">
        <v>35</v>
      </c>
      <c r="G2286" s="1" t="s">
        <v>1879</v>
      </c>
      <c r="H2286">
        <f t="shared" si="461"/>
        <v>17</v>
      </c>
      <c r="I2286">
        <f>IF(ISBLANK(A2286),I2285/1,LOOKUP(Sheet1!G2286,FIPS!A$3:A$55,FIPS!C$3:C$55))</f>
        <v>20</v>
      </c>
      <c r="J2286" t="b">
        <f t="shared" si="462"/>
        <v>0</v>
      </c>
      <c r="K2286" t="str">
        <f t="shared" si="456"/>
        <v/>
      </c>
      <c r="L2286" t="b">
        <f t="shared" si="463"/>
        <v>1</v>
      </c>
      <c r="M2286" t="str">
        <f t="shared" si="454"/>
        <v>Lenexa</v>
      </c>
      <c r="N2286">
        <f t="shared" si="457"/>
        <v>46</v>
      </c>
      <c r="O2286" t="b">
        <f t="shared" si="458"/>
        <v>0</v>
      </c>
      <c r="P2286" t="str">
        <f t="shared" si="459"/>
        <v/>
      </c>
      <c r="Q2286" t="str">
        <f t="shared" ca="1" si="460"/>
        <v/>
      </c>
      <c r="W2286">
        <v>39350</v>
      </c>
      <c r="Z2286" t="str">
        <f t="shared" si="455"/>
        <v/>
      </c>
    </row>
    <row r="2287" spans="1:26" x14ac:dyDescent="0.2">
      <c r="A2287" s="1"/>
      <c r="B2287" s="1"/>
      <c r="C2287" s="1"/>
      <c r="D2287" s="1"/>
      <c r="E2287" s="1" t="s">
        <v>65</v>
      </c>
      <c r="F2287" s="1" t="s">
        <v>6</v>
      </c>
      <c r="G2287" s="1" t="s">
        <v>1880</v>
      </c>
      <c r="H2287">
        <f t="shared" si="461"/>
        <v>17</v>
      </c>
      <c r="I2287">
        <f>IF(ISBLANK(A2287),I2286/1,LOOKUP(Sheet1!G2287,FIPS!A$3:A$55,FIPS!C$3:C$55))</f>
        <v>20</v>
      </c>
      <c r="J2287" t="b">
        <f t="shared" si="462"/>
        <v>0</v>
      </c>
      <c r="K2287" t="str">
        <f t="shared" si="456"/>
        <v/>
      </c>
      <c r="L2287" t="b">
        <f t="shared" si="463"/>
        <v>1</v>
      </c>
      <c r="M2287" t="str">
        <f t="shared" si="454"/>
        <v>Merriam</v>
      </c>
      <c r="N2287">
        <f t="shared" ref="N2287:N2296" si="464">IF(ISBLANK(A2287),IF(ISBLANK(B2287),N2286,B2287/1),"")</f>
        <v>46</v>
      </c>
      <c r="O2287" t="b">
        <f t="shared" ref="O2287:O2296" si="465">AND(ISNUMBER(N2287),E2287="999",NOT(J2287))</f>
        <v>0</v>
      </c>
      <c r="P2287" t="str">
        <f t="shared" ref="P2287:P2296" si="466">IF(O2287,17-MATCH(N2287-1,N2269:N2286),"")</f>
        <v/>
      </c>
      <c r="Q2287" t="str">
        <f t="shared" ref="Q2287:Q2296" ca="1" si="467">IF(O2287,_xlfn.TEXTJOIN(",",TRUE,INDIRECT(_xlfn.CONCAT("E",(ROW()-P2287),":E",(ROW()-1)),TRUE)),"")</f>
        <v/>
      </c>
      <c r="W2287">
        <v>46000</v>
      </c>
      <c r="Z2287" t="str">
        <f t="shared" si="455"/>
        <v/>
      </c>
    </row>
    <row r="2288" spans="1:26" x14ac:dyDescent="0.2">
      <c r="A2288" s="1"/>
      <c r="B2288" s="1"/>
      <c r="C2288" s="1"/>
      <c r="D2288" s="1"/>
      <c r="E2288" s="1" t="s">
        <v>37</v>
      </c>
      <c r="F2288" s="1" t="s">
        <v>70</v>
      </c>
      <c r="G2288" s="1" t="s">
        <v>1881</v>
      </c>
      <c r="H2288">
        <f t="shared" ref="H2288:H2296" si="468">IF(ISBLANK(A2288),H2287/1,A2288)</f>
        <v>17</v>
      </c>
      <c r="I2288">
        <f>IF(ISBLANK(A2288),I2287/1,LOOKUP(Sheet1!G2288,FIPS!A$3:A$55,FIPS!C$3:C$55))</f>
        <v>20</v>
      </c>
      <c r="J2288" t="b">
        <f t="shared" si="462"/>
        <v>0</v>
      </c>
      <c r="K2288" t="str">
        <f t="shared" si="456"/>
        <v/>
      </c>
      <c r="L2288" t="b">
        <f t="shared" si="463"/>
        <v>1</v>
      </c>
      <c r="M2288" t="str">
        <f t="shared" si="454"/>
        <v>Olathe</v>
      </c>
      <c r="N2288">
        <f t="shared" si="464"/>
        <v>46</v>
      </c>
      <c r="O2288" t="b">
        <f t="shared" si="465"/>
        <v>0</v>
      </c>
      <c r="P2288" t="str">
        <f t="shared" si="466"/>
        <v/>
      </c>
      <c r="Q2288" t="str">
        <f t="shared" ca="1" si="467"/>
        <v/>
      </c>
      <c r="W2288">
        <v>52575</v>
      </c>
      <c r="Z2288" t="str">
        <f t="shared" si="455"/>
        <v/>
      </c>
    </row>
    <row r="2289" spans="1:26" x14ac:dyDescent="0.2">
      <c r="A2289" s="1"/>
      <c r="B2289" s="1"/>
      <c r="C2289" s="1"/>
      <c r="D2289" s="1"/>
      <c r="E2289" s="1" t="s">
        <v>80</v>
      </c>
      <c r="F2289" s="1" t="s">
        <v>132</v>
      </c>
      <c r="G2289" s="1" t="s">
        <v>1882</v>
      </c>
      <c r="H2289">
        <f t="shared" si="468"/>
        <v>17</v>
      </c>
      <c r="I2289">
        <f>IF(ISBLANK(A2289),I2288/1,LOOKUP(Sheet1!G2289,FIPS!A$3:A$55,FIPS!C$3:C$55))</f>
        <v>20</v>
      </c>
      <c r="J2289" t="b">
        <f t="shared" si="462"/>
        <v>0</v>
      </c>
      <c r="K2289" t="str">
        <f t="shared" si="456"/>
        <v/>
      </c>
      <c r="L2289" t="b">
        <f t="shared" si="463"/>
        <v>1</v>
      </c>
      <c r="M2289" t="str">
        <f t="shared" si="454"/>
        <v>Overland Park</v>
      </c>
      <c r="N2289">
        <f t="shared" si="464"/>
        <v>46</v>
      </c>
      <c r="O2289" t="b">
        <f t="shared" si="465"/>
        <v>0</v>
      </c>
      <c r="P2289" t="str">
        <f t="shared" si="466"/>
        <v/>
      </c>
      <c r="Q2289" t="str">
        <f t="shared" ca="1" si="467"/>
        <v/>
      </c>
      <c r="W2289">
        <v>53775</v>
      </c>
      <c r="Z2289" t="str">
        <f t="shared" si="455"/>
        <v/>
      </c>
    </row>
    <row r="2290" spans="1:26" x14ac:dyDescent="0.2">
      <c r="A2290" s="1"/>
      <c r="B2290" s="1"/>
      <c r="C2290" s="1"/>
      <c r="D2290" s="1"/>
      <c r="E2290" s="1" t="s">
        <v>88</v>
      </c>
      <c r="F2290" s="1" t="s">
        <v>6</v>
      </c>
      <c r="G2290" s="1" t="s">
        <v>1883</v>
      </c>
      <c r="H2290">
        <f t="shared" si="468"/>
        <v>17</v>
      </c>
      <c r="I2290">
        <f>IF(ISBLANK(A2290),I2289/1,LOOKUP(Sheet1!G2290,FIPS!A$3:A$55,FIPS!C$3:C$55))</f>
        <v>20</v>
      </c>
      <c r="J2290" t="b">
        <f t="shared" si="462"/>
        <v>0</v>
      </c>
      <c r="K2290" t="str">
        <f t="shared" si="456"/>
        <v/>
      </c>
      <c r="L2290" t="b">
        <f t="shared" si="463"/>
        <v>1</v>
      </c>
      <c r="M2290" t="str">
        <f t="shared" si="454"/>
        <v>Prairie Village</v>
      </c>
      <c r="N2290">
        <f t="shared" si="464"/>
        <v>46</v>
      </c>
      <c r="O2290" t="b">
        <f t="shared" si="465"/>
        <v>0</v>
      </c>
      <c r="P2290" t="str">
        <f t="shared" si="466"/>
        <v/>
      </c>
      <c r="Q2290" t="str">
        <f t="shared" ca="1" si="467"/>
        <v/>
      </c>
      <c r="W2290">
        <v>57575</v>
      </c>
      <c r="Z2290" t="str">
        <f t="shared" si="455"/>
        <v/>
      </c>
    </row>
    <row r="2291" spans="1:26" x14ac:dyDescent="0.2">
      <c r="A2291" s="1"/>
      <c r="B2291" s="1"/>
      <c r="C2291" s="1"/>
      <c r="D2291" s="1"/>
      <c r="E2291" s="1" t="s">
        <v>92</v>
      </c>
      <c r="F2291" s="1" t="s">
        <v>35</v>
      </c>
      <c r="G2291" s="1" t="s">
        <v>1884</v>
      </c>
      <c r="H2291">
        <f t="shared" si="468"/>
        <v>17</v>
      </c>
      <c r="I2291">
        <f>IF(ISBLANK(A2291),I2290/1,LOOKUP(Sheet1!G2291,FIPS!A$3:A$55,FIPS!C$3:C$55))</f>
        <v>20</v>
      </c>
      <c r="J2291" t="b">
        <f t="shared" si="462"/>
        <v>0</v>
      </c>
      <c r="K2291" t="str">
        <f t="shared" si="456"/>
        <v/>
      </c>
      <c r="L2291" t="b">
        <f t="shared" si="463"/>
        <v>1</v>
      </c>
      <c r="M2291" t="str">
        <f t="shared" si="454"/>
        <v>Shawnee</v>
      </c>
      <c r="N2291">
        <f t="shared" si="464"/>
        <v>46</v>
      </c>
      <c r="O2291" t="b">
        <f t="shared" si="465"/>
        <v>0</v>
      </c>
      <c r="P2291" t="str">
        <f t="shared" si="466"/>
        <v/>
      </c>
      <c r="Q2291" t="str">
        <f t="shared" ca="1" si="467"/>
        <v/>
      </c>
      <c r="W2291">
        <v>64500</v>
      </c>
      <c r="Z2291" t="str">
        <f t="shared" si="455"/>
        <v/>
      </c>
    </row>
    <row r="2292" spans="1:26" x14ac:dyDescent="0.2">
      <c r="A2292" s="1"/>
      <c r="B2292" s="1"/>
      <c r="C2292" s="1"/>
      <c r="D2292" s="1"/>
      <c r="E2292" s="1" t="s">
        <v>8</v>
      </c>
      <c r="F2292" s="1" t="s">
        <v>9</v>
      </c>
      <c r="G2292" s="1" t="s">
        <v>1817</v>
      </c>
      <c r="H2292">
        <f t="shared" si="468"/>
        <v>17</v>
      </c>
      <c r="I2292">
        <f>IF(ISBLANK(A2292),I2291/1,LOOKUP(Sheet1!G2292,FIPS!A$3:A$55,FIPS!C$3:C$55))</f>
        <v>20</v>
      </c>
      <c r="J2292" t="b">
        <f t="shared" si="462"/>
        <v>0</v>
      </c>
      <c r="K2292" t="str">
        <f t="shared" si="456"/>
        <v/>
      </c>
      <c r="L2292" t="b">
        <f t="shared" si="463"/>
        <v>0</v>
      </c>
      <c r="M2292" t="str">
        <f t="shared" si="454"/>
        <v/>
      </c>
      <c r="N2292">
        <f t="shared" si="464"/>
        <v>46</v>
      </c>
      <c r="O2292" t="b">
        <f t="shared" si="465"/>
        <v>1</v>
      </c>
      <c r="P2292">
        <f t="shared" si="466"/>
        <v>7</v>
      </c>
      <c r="Q2292" t="str">
        <f t="shared" ca="1" si="467"/>
        <v>017,018,022,024,026,029,031</v>
      </c>
      <c r="W2292">
        <v>99999</v>
      </c>
      <c r="Z2292" t="str">
        <f t="shared" si="455"/>
        <v/>
      </c>
    </row>
    <row r="2293" spans="1:26" x14ac:dyDescent="0.2">
      <c r="A2293" s="1"/>
      <c r="B2293" s="1" t="s">
        <v>143</v>
      </c>
      <c r="C2293" s="1" t="s">
        <v>17</v>
      </c>
      <c r="D2293" s="1" t="s">
        <v>18</v>
      </c>
      <c r="E2293" s="1" t="s">
        <v>8</v>
      </c>
      <c r="F2293" s="1" t="s">
        <v>9</v>
      </c>
      <c r="G2293" s="1" t="s">
        <v>1885</v>
      </c>
      <c r="H2293">
        <f t="shared" si="468"/>
        <v>17</v>
      </c>
      <c r="I2293">
        <f>IF(ISBLANK(A2293),I2292/1,LOOKUP(Sheet1!G2293,FIPS!A$3:A$55,FIPS!C$3:C$55))</f>
        <v>20</v>
      </c>
      <c r="J2293" t="b">
        <f t="shared" si="462"/>
        <v>1</v>
      </c>
      <c r="K2293" t="str">
        <f t="shared" si="456"/>
        <v>Kearny</v>
      </c>
      <c r="L2293" t="b">
        <f t="shared" si="463"/>
        <v>0</v>
      </c>
      <c r="M2293" t="str">
        <f t="shared" si="454"/>
        <v/>
      </c>
      <c r="N2293">
        <f t="shared" si="464"/>
        <v>47</v>
      </c>
      <c r="O2293" t="b">
        <f t="shared" si="465"/>
        <v>0</v>
      </c>
      <c r="P2293" t="str">
        <f t="shared" si="466"/>
        <v/>
      </c>
      <c r="Q2293" t="str">
        <f t="shared" ca="1" si="467"/>
        <v/>
      </c>
      <c r="T2293">
        <v>93</v>
      </c>
      <c r="U2293">
        <v>6</v>
      </c>
      <c r="V2293">
        <v>0</v>
      </c>
      <c r="Z2293" t="str">
        <f t="shared" si="455"/>
        <v/>
      </c>
    </row>
    <row r="2294" spans="1:26" x14ac:dyDescent="0.2">
      <c r="A2294" s="1"/>
      <c r="B2294" s="1" t="s">
        <v>145</v>
      </c>
      <c r="C2294" s="1" t="s">
        <v>17</v>
      </c>
      <c r="D2294" s="1" t="s">
        <v>18</v>
      </c>
      <c r="E2294" s="1" t="s">
        <v>8</v>
      </c>
      <c r="F2294" s="1" t="s">
        <v>9</v>
      </c>
      <c r="G2294" s="1" t="s">
        <v>1886</v>
      </c>
      <c r="H2294">
        <f t="shared" si="468"/>
        <v>17</v>
      </c>
      <c r="I2294">
        <f>IF(ISBLANK(A2294),I2293/1,LOOKUP(Sheet1!G2294,FIPS!A$3:A$55,FIPS!C$3:C$55))</f>
        <v>20</v>
      </c>
      <c r="J2294" t="b">
        <f t="shared" si="462"/>
        <v>1</v>
      </c>
      <c r="K2294" t="str">
        <f t="shared" si="456"/>
        <v>K i ngman</v>
      </c>
      <c r="L2294" t="b">
        <f t="shared" si="463"/>
        <v>0</v>
      </c>
      <c r="M2294" t="str">
        <f t="shared" si="454"/>
        <v/>
      </c>
      <c r="N2294">
        <f t="shared" si="464"/>
        <v>48</v>
      </c>
      <c r="O2294" t="b">
        <f t="shared" si="465"/>
        <v>0</v>
      </c>
      <c r="P2294" t="str">
        <f t="shared" si="466"/>
        <v/>
      </c>
      <c r="Q2294" t="str">
        <f t="shared" ca="1" si="467"/>
        <v/>
      </c>
      <c r="T2294">
        <v>95</v>
      </c>
      <c r="U2294">
        <v>6</v>
      </c>
      <c r="V2294">
        <v>0</v>
      </c>
      <c r="Z2294" t="str">
        <f t="shared" si="455"/>
        <v/>
      </c>
    </row>
    <row r="2295" spans="1:26" x14ac:dyDescent="0.2">
      <c r="A2295" s="1"/>
      <c r="B2295" s="1" t="s">
        <v>148</v>
      </c>
      <c r="C2295" s="1" t="s">
        <v>17</v>
      </c>
      <c r="D2295" s="1" t="s">
        <v>18</v>
      </c>
      <c r="E2295" s="1" t="s">
        <v>8</v>
      </c>
      <c r="F2295" s="1" t="s">
        <v>9</v>
      </c>
      <c r="G2295" s="1" t="s">
        <v>994</v>
      </c>
      <c r="H2295">
        <f t="shared" si="468"/>
        <v>17</v>
      </c>
      <c r="I2295">
        <f>IF(ISBLANK(A2295),I2294/1,LOOKUP(Sheet1!G2295,FIPS!A$3:A$55,FIPS!C$3:C$55))</f>
        <v>20</v>
      </c>
      <c r="J2295" t="b">
        <f t="shared" si="462"/>
        <v>1</v>
      </c>
      <c r="K2295" t="str">
        <f t="shared" si="456"/>
        <v>Kiowa</v>
      </c>
      <c r="L2295" t="b">
        <f t="shared" si="463"/>
        <v>0</v>
      </c>
      <c r="M2295" t="str">
        <f t="shared" si="454"/>
        <v/>
      </c>
      <c r="N2295">
        <f t="shared" si="464"/>
        <v>49</v>
      </c>
      <c r="O2295" t="b">
        <f t="shared" si="465"/>
        <v>0</v>
      </c>
      <c r="P2295" t="str">
        <f t="shared" si="466"/>
        <v/>
      </c>
      <c r="Q2295" t="str">
        <f t="shared" ca="1" si="467"/>
        <v/>
      </c>
      <c r="T2295">
        <v>97</v>
      </c>
      <c r="U2295">
        <v>6</v>
      </c>
      <c r="V2295">
        <v>0</v>
      </c>
      <c r="Z2295" t="str">
        <f t="shared" si="455"/>
        <v/>
      </c>
    </row>
    <row r="2296" spans="1:26" x14ac:dyDescent="0.2">
      <c r="A2296" s="1"/>
      <c r="B2296" s="1" t="s">
        <v>152</v>
      </c>
      <c r="C2296" s="1" t="s">
        <v>17</v>
      </c>
      <c r="D2296" s="1" t="s">
        <v>18</v>
      </c>
      <c r="E2296" s="1"/>
      <c r="F2296" s="1"/>
      <c r="G2296" s="1" t="s">
        <v>1887</v>
      </c>
      <c r="H2296">
        <f t="shared" si="468"/>
        <v>17</v>
      </c>
      <c r="I2296">
        <f>IF(ISBLANK(A2296),I2295/1,LOOKUP(Sheet1!G2296,FIPS!A$3:A$55,FIPS!C$3:C$55))</f>
        <v>20</v>
      </c>
      <c r="J2296" t="b">
        <f t="shared" si="462"/>
        <v>1</v>
      </c>
      <c r="K2296" t="str">
        <f t="shared" si="456"/>
        <v>Labette</v>
      </c>
      <c r="L2296" t="b">
        <f t="shared" si="463"/>
        <v>0</v>
      </c>
      <c r="M2296" t="str">
        <f t="shared" si="454"/>
        <v/>
      </c>
      <c r="N2296">
        <f t="shared" si="464"/>
        <v>50</v>
      </c>
      <c r="O2296" t="b">
        <f t="shared" si="465"/>
        <v>0</v>
      </c>
      <c r="P2296" t="str">
        <f t="shared" si="466"/>
        <v/>
      </c>
      <c r="Q2296" t="str">
        <f t="shared" ca="1" si="467"/>
        <v/>
      </c>
      <c r="T2296">
        <v>99</v>
      </c>
      <c r="U2296">
        <v>6</v>
      </c>
      <c r="V2296">
        <v>0</v>
      </c>
      <c r="Z2296" t="str">
        <f t="shared" si="455"/>
        <v/>
      </c>
    </row>
    <row r="2297" spans="1:26" x14ac:dyDescent="0.2">
      <c r="A2297" s="1"/>
      <c r="B2297" s="1"/>
      <c r="C2297" s="1"/>
      <c r="D2297" s="1"/>
      <c r="E2297" s="1" t="s">
        <v>82</v>
      </c>
      <c r="F2297" s="1" t="s">
        <v>6</v>
      </c>
      <c r="G2297" s="1" t="s">
        <v>1888</v>
      </c>
      <c r="H2297">
        <f t="shared" ref="H2297:H2328" si="469">IF(ISBLANK(A2297),H2296/1,A2297)</f>
        <v>17</v>
      </c>
      <c r="I2297">
        <f>IF(ISBLANK(A2297),I2296/1,LOOKUP(Sheet1!G2297,FIPS!A$3:A$55,FIPS!C$3:C$55))</f>
        <v>20</v>
      </c>
      <c r="J2297" t="b">
        <f t="shared" si="462"/>
        <v>0</v>
      </c>
      <c r="K2297" t="str">
        <f t="shared" si="456"/>
        <v/>
      </c>
      <c r="L2297" t="b">
        <f t="shared" si="463"/>
        <v>1</v>
      </c>
      <c r="M2297" t="str">
        <f t="shared" si="454"/>
        <v>Parsons</v>
      </c>
      <c r="N2297">
        <f t="shared" si="457"/>
        <v>50</v>
      </c>
      <c r="O2297" t="b">
        <f t="shared" si="458"/>
        <v>0</v>
      </c>
      <c r="P2297" t="str">
        <f t="shared" ref="P2297:P2305" si="470">IF(O2297,17-MATCH(N2297-1,N2280:N2296),"")</f>
        <v/>
      </c>
      <c r="Q2297" t="str">
        <f t="shared" ca="1" si="460"/>
        <v/>
      </c>
      <c r="W2297">
        <v>54675</v>
      </c>
      <c r="Z2297" t="str">
        <f t="shared" si="455"/>
        <v/>
      </c>
    </row>
    <row r="2298" spans="1:26" x14ac:dyDescent="0.2">
      <c r="A2298" s="1"/>
      <c r="B2298" s="1"/>
      <c r="C2298" s="1"/>
      <c r="D2298" s="1"/>
      <c r="E2298" s="1" t="s">
        <v>8</v>
      </c>
      <c r="F2298" s="1" t="s">
        <v>9</v>
      </c>
      <c r="G2298" s="1" t="s">
        <v>1817</v>
      </c>
      <c r="H2298">
        <f t="shared" si="469"/>
        <v>17</v>
      </c>
      <c r="I2298">
        <f>IF(ISBLANK(A2298),I2297/1,LOOKUP(Sheet1!G2298,FIPS!A$3:A$55,FIPS!C$3:C$55))</f>
        <v>20</v>
      </c>
      <c r="J2298" t="b">
        <f t="shared" si="462"/>
        <v>0</v>
      </c>
      <c r="K2298" t="str">
        <f t="shared" si="456"/>
        <v/>
      </c>
      <c r="L2298" t="b">
        <f t="shared" si="463"/>
        <v>0</v>
      </c>
      <c r="M2298" t="str">
        <f t="shared" si="454"/>
        <v/>
      </c>
      <c r="N2298">
        <f t="shared" si="457"/>
        <v>50</v>
      </c>
      <c r="O2298" t="b">
        <f t="shared" si="458"/>
        <v>1</v>
      </c>
      <c r="P2298">
        <f t="shared" si="470"/>
        <v>2</v>
      </c>
      <c r="Q2298" t="str">
        <f t="shared" ca="1" si="460"/>
        <v>027</v>
      </c>
      <c r="W2298">
        <v>99999</v>
      </c>
      <c r="Z2298" t="str">
        <f t="shared" si="455"/>
        <v/>
      </c>
    </row>
    <row r="2299" spans="1:26" x14ac:dyDescent="0.2">
      <c r="A2299" s="1"/>
      <c r="B2299" s="1" t="s">
        <v>154</v>
      </c>
      <c r="C2299" s="1" t="s">
        <v>17</v>
      </c>
      <c r="D2299" s="1" t="s">
        <v>18</v>
      </c>
      <c r="E2299" s="1" t="s">
        <v>8</v>
      </c>
      <c r="F2299" s="1" t="s">
        <v>9</v>
      </c>
      <c r="G2299" s="1" t="s">
        <v>1889</v>
      </c>
      <c r="H2299">
        <f t="shared" si="469"/>
        <v>17</v>
      </c>
      <c r="I2299">
        <f>IF(ISBLANK(A2299),I2298/1,LOOKUP(Sheet1!G2299,FIPS!A$3:A$55,FIPS!C$3:C$55))</f>
        <v>20</v>
      </c>
      <c r="J2299" t="b">
        <f t="shared" si="462"/>
        <v>1</v>
      </c>
      <c r="K2299" t="str">
        <f t="shared" si="456"/>
        <v>Lane</v>
      </c>
      <c r="L2299" t="b">
        <f t="shared" si="463"/>
        <v>0</v>
      </c>
      <c r="M2299" t="str">
        <f t="shared" ref="M2299:M2361" si="471">IF(L2299,IF(ISERR(FIND(",",G2299)),TRIM(G2299),TRIM(LEFT(G2299,FIND(",",G2299)-1))),"")</f>
        <v/>
      </c>
      <c r="N2299">
        <f t="shared" si="457"/>
        <v>51</v>
      </c>
      <c r="O2299" t="b">
        <f t="shared" si="458"/>
        <v>0</v>
      </c>
      <c r="P2299" t="str">
        <f t="shared" si="470"/>
        <v/>
      </c>
      <c r="Q2299" t="str">
        <f t="shared" ca="1" si="460"/>
        <v/>
      </c>
      <c r="T2299">
        <v>101</v>
      </c>
      <c r="U2299">
        <v>6</v>
      </c>
      <c r="V2299">
        <v>0</v>
      </c>
      <c r="Z2299" t="str">
        <f t="shared" si="455"/>
        <v/>
      </c>
    </row>
    <row r="2300" spans="1:26" x14ac:dyDescent="0.2">
      <c r="A2300" s="1"/>
      <c r="B2300" s="1" t="s">
        <v>157</v>
      </c>
      <c r="C2300" s="1" t="s">
        <v>847</v>
      </c>
      <c r="D2300" s="1" t="s">
        <v>26</v>
      </c>
      <c r="E2300" s="1"/>
      <c r="F2300" s="1"/>
      <c r="G2300" s="1" t="s">
        <v>1890</v>
      </c>
      <c r="H2300">
        <f t="shared" si="469"/>
        <v>17</v>
      </c>
      <c r="I2300">
        <f>IF(ISBLANK(A2300),I2299/1,LOOKUP(Sheet1!G2300,FIPS!A$3:A$55,FIPS!C$3:C$55))</f>
        <v>20</v>
      </c>
      <c r="J2300" t="b">
        <f t="shared" si="462"/>
        <v>1</v>
      </c>
      <c r="K2300" t="str">
        <f t="shared" si="456"/>
        <v>Leavenworth</v>
      </c>
      <c r="L2300" t="b">
        <f t="shared" si="463"/>
        <v>0</v>
      </c>
      <c r="M2300" t="str">
        <f t="shared" si="471"/>
        <v/>
      </c>
      <c r="N2300">
        <f t="shared" si="457"/>
        <v>52</v>
      </c>
      <c r="O2300" t="b">
        <f t="shared" si="458"/>
        <v>0</v>
      </c>
      <c r="P2300" t="str">
        <f t="shared" si="470"/>
        <v/>
      </c>
      <c r="Q2300" t="str">
        <f t="shared" ca="1" si="460"/>
        <v/>
      </c>
      <c r="T2300">
        <v>103</v>
      </c>
      <c r="U2300">
        <v>4</v>
      </c>
      <c r="V2300">
        <v>3760</v>
      </c>
      <c r="Z2300" t="str">
        <f t="shared" si="455"/>
        <v/>
      </c>
    </row>
    <row r="2301" spans="1:26" x14ac:dyDescent="0.2">
      <c r="A2301" s="1"/>
      <c r="B2301" s="1"/>
      <c r="C2301" s="1"/>
      <c r="D2301" s="1"/>
      <c r="E2301" s="1" t="s">
        <v>49</v>
      </c>
      <c r="F2301" s="1" t="s">
        <v>35</v>
      </c>
      <c r="G2301" s="1" t="s">
        <v>1890</v>
      </c>
      <c r="H2301">
        <f t="shared" si="469"/>
        <v>17</v>
      </c>
      <c r="I2301">
        <f>IF(ISBLANK(A2301),I2300/1,LOOKUP(Sheet1!G2301,FIPS!A$3:A$55,FIPS!C$3:C$55))</f>
        <v>20</v>
      </c>
      <c r="J2301" t="b">
        <f t="shared" si="462"/>
        <v>0</v>
      </c>
      <c r="K2301" t="str">
        <f t="shared" si="456"/>
        <v/>
      </c>
      <c r="L2301" t="b">
        <f t="shared" si="463"/>
        <v>1</v>
      </c>
      <c r="M2301" t="str">
        <f t="shared" si="471"/>
        <v>Leavenworth</v>
      </c>
      <c r="N2301">
        <f t="shared" si="457"/>
        <v>52</v>
      </c>
      <c r="O2301" t="b">
        <f t="shared" si="458"/>
        <v>0</v>
      </c>
      <c r="P2301" t="str">
        <f t="shared" si="470"/>
        <v/>
      </c>
      <c r="Q2301" t="str">
        <f t="shared" ca="1" si="460"/>
        <v/>
      </c>
      <c r="W2301">
        <v>39000</v>
      </c>
      <c r="Z2301" t="str">
        <f t="shared" si="455"/>
        <v/>
      </c>
    </row>
    <row r="2302" spans="1:26" x14ac:dyDescent="0.2">
      <c r="A2302" s="1"/>
      <c r="B2302" s="1"/>
      <c r="C2302" s="1"/>
      <c r="D2302" s="1"/>
      <c r="E2302" s="1" t="s">
        <v>8</v>
      </c>
      <c r="F2302" s="1" t="s">
        <v>9</v>
      </c>
      <c r="G2302" s="1" t="s">
        <v>1817</v>
      </c>
      <c r="H2302">
        <f t="shared" si="469"/>
        <v>17</v>
      </c>
      <c r="I2302">
        <f>IF(ISBLANK(A2302),I2301/1,LOOKUP(Sheet1!G2302,FIPS!A$3:A$55,FIPS!C$3:C$55))</f>
        <v>20</v>
      </c>
      <c r="J2302" t="b">
        <f t="shared" si="462"/>
        <v>0</v>
      </c>
      <c r="K2302" t="str">
        <f t="shared" si="456"/>
        <v/>
      </c>
      <c r="L2302" t="b">
        <f t="shared" si="463"/>
        <v>0</v>
      </c>
      <c r="M2302" t="str">
        <f t="shared" si="471"/>
        <v/>
      </c>
      <c r="N2302">
        <f t="shared" si="457"/>
        <v>52</v>
      </c>
      <c r="O2302" t="b">
        <f t="shared" si="458"/>
        <v>1</v>
      </c>
      <c r="P2302">
        <f t="shared" si="470"/>
        <v>2</v>
      </c>
      <c r="Q2302" t="str">
        <f t="shared" ca="1" si="460"/>
        <v>016</v>
      </c>
      <c r="W2302">
        <v>99999</v>
      </c>
      <c r="Z2302" t="str">
        <f t="shared" si="455"/>
        <v/>
      </c>
    </row>
    <row r="2303" spans="1:26" x14ac:dyDescent="0.2">
      <c r="A2303" s="1"/>
      <c r="B2303" s="1" t="s">
        <v>160</v>
      </c>
      <c r="C2303" s="1" t="s">
        <v>17</v>
      </c>
      <c r="D2303" s="1" t="s">
        <v>18</v>
      </c>
      <c r="E2303" s="1" t="s">
        <v>8</v>
      </c>
      <c r="F2303" s="1" t="s">
        <v>9</v>
      </c>
      <c r="G2303" s="1" t="s">
        <v>329</v>
      </c>
      <c r="H2303">
        <f t="shared" si="469"/>
        <v>17</v>
      </c>
      <c r="I2303">
        <f>IF(ISBLANK(A2303),I2302/1,LOOKUP(Sheet1!G2303,FIPS!A$3:A$55,FIPS!C$3:C$55))</f>
        <v>20</v>
      </c>
      <c r="J2303" t="b">
        <f t="shared" si="462"/>
        <v>1</v>
      </c>
      <c r="K2303" t="str">
        <f t="shared" si="456"/>
        <v>Lincoln</v>
      </c>
      <c r="L2303" t="b">
        <f t="shared" si="463"/>
        <v>0</v>
      </c>
      <c r="M2303" t="str">
        <f t="shared" si="471"/>
        <v/>
      </c>
      <c r="N2303">
        <f t="shared" si="457"/>
        <v>53</v>
      </c>
      <c r="O2303" t="b">
        <f t="shared" si="458"/>
        <v>0</v>
      </c>
      <c r="P2303" t="str">
        <f t="shared" si="470"/>
        <v/>
      </c>
      <c r="Q2303" t="str">
        <f t="shared" ca="1" si="460"/>
        <v/>
      </c>
      <c r="T2303">
        <v>105</v>
      </c>
      <c r="U2303">
        <v>6</v>
      </c>
      <c r="V2303">
        <v>0</v>
      </c>
      <c r="Z2303" t="str">
        <f t="shared" si="455"/>
        <v/>
      </c>
    </row>
    <row r="2304" spans="1:26" x14ac:dyDescent="0.2">
      <c r="A2304" s="1"/>
      <c r="B2304" s="1" t="s">
        <v>162</v>
      </c>
      <c r="C2304" s="1" t="s">
        <v>17</v>
      </c>
      <c r="D2304" s="1" t="s">
        <v>18</v>
      </c>
      <c r="E2304" s="1" t="s">
        <v>8</v>
      </c>
      <c r="F2304" s="1" t="s">
        <v>9</v>
      </c>
      <c r="G2304" s="1" t="s">
        <v>1804</v>
      </c>
      <c r="H2304">
        <f t="shared" si="469"/>
        <v>17</v>
      </c>
      <c r="I2304">
        <f>IF(ISBLANK(A2304),I2303/1,LOOKUP(Sheet1!G2304,FIPS!A$3:A$55,FIPS!C$3:C$55))</f>
        <v>20</v>
      </c>
      <c r="J2304" t="b">
        <f t="shared" si="462"/>
        <v>1</v>
      </c>
      <c r="K2304" t="str">
        <f t="shared" si="456"/>
        <v>Linn</v>
      </c>
      <c r="L2304" t="b">
        <f t="shared" si="463"/>
        <v>0</v>
      </c>
      <c r="M2304" t="str">
        <f t="shared" si="471"/>
        <v/>
      </c>
      <c r="N2304">
        <f t="shared" si="457"/>
        <v>54</v>
      </c>
      <c r="O2304" t="b">
        <f t="shared" si="458"/>
        <v>0</v>
      </c>
      <c r="P2304" t="str">
        <f t="shared" si="470"/>
        <v/>
      </c>
      <c r="Q2304" t="str">
        <f t="shared" ca="1" si="460"/>
        <v/>
      </c>
      <c r="T2304">
        <v>107</v>
      </c>
      <c r="U2304">
        <v>6</v>
      </c>
      <c r="V2304">
        <v>0</v>
      </c>
      <c r="Z2304" t="str">
        <f t="shared" si="455"/>
        <v/>
      </c>
    </row>
    <row r="2305" spans="1:26" x14ac:dyDescent="0.2">
      <c r="A2305" s="1"/>
      <c r="B2305" s="1" t="s">
        <v>164</v>
      </c>
      <c r="C2305" s="1" t="s">
        <v>17</v>
      </c>
      <c r="D2305" s="1" t="s">
        <v>18</v>
      </c>
      <c r="E2305" s="1" t="s">
        <v>8</v>
      </c>
      <c r="F2305" s="1" t="s">
        <v>9</v>
      </c>
      <c r="G2305" s="1" t="s">
        <v>331</v>
      </c>
      <c r="H2305">
        <f t="shared" si="469"/>
        <v>17</v>
      </c>
      <c r="I2305">
        <f>IF(ISBLANK(A2305),I2304/1,LOOKUP(Sheet1!G2305,FIPS!A$3:A$55,FIPS!C$3:C$55))</f>
        <v>20</v>
      </c>
      <c r="J2305" t="b">
        <f t="shared" si="462"/>
        <v>1</v>
      </c>
      <c r="K2305" t="str">
        <f t="shared" si="456"/>
        <v>Logan</v>
      </c>
      <c r="L2305" t="b">
        <f t="shared" si="463"/>
        <v>0</v>
      </c>
      <c r="M2305" t="str">
        <f t="shared" si="471"/>
        <v/>
      </c>
      <c r="N2305">
        <f t="shared" si="457"/>
        <v>55</v>
      </c>
      <c r="O2305" t="b">
        <f t="shared" si="458"/>
        <v>0</v>
      </c>
      <c r="P2305" t="str">
        <f t="shared" si="470"/>
        <v/>
      </c>
      <c r="Q2305" t="str">
        <f t="shared" ca="1" si="460"/>
        <v/>
      </c>
      <c r="T2305">
        <v>109</v>
      </c>
      <c r="U2305">
        <v>6</v>
      </c>
      <c r="V2305">
        <v>0</v>
      </c>
      <c r="Z2305" t="str">
        <f t="shared" si="455"/>
        <v/>
      </c>
    </row>
    <row r="2306" spans="1:26" x14ac:dyDescent="0.2">
      <c r="A2306" s="1"/>
      <c r="B2306" s="1" t="s">
        <v>167</v>
      </c>
      <c r="C2306" s="1" t="s">
        <v>17</v>
      </c>
      <c r="D2306" s="1" t="s">
        <v>18</v>
      </c>
      <c r="E2306" s="1"/>
      <c r="F2306" s="1"/>
      <c r="G2306" s="1" t="s">
        <v>1808</v>
      </c>
      <c r="H2306">
        <f t="shared" si="469"/>
        <v>17</v>
      </c>
      <c r="I2306">
        <f>IF(ISBLANK(A2306),I2305/1,LOOKUP(Sheet1!G2306,FIPS!A$3:A$55,FIPS!C$3:C$55))</f>
        <v>20</v>
      </c>
      <c r="J2306" t="b">
        <f t="shared" si="462"/>
        <v>1</v>
      </c>
      <c r="K2306" t="str">
        <f t="shared" si="456"/>
        <v>Lyon</v>
      </c>
      <c r="L2306" t="b">
        <f t="shared" si="463"/>
        <v>0</v>
      </c>
      <c r="M2306" t="str">
        <f t="shared" si="471"/>
        <v/>
      </c>
      <c r="N2306">
        <f t="shared" si="457"/>
        <v>56</v>
      </c>
      <c r="O2306" t="b">
        <f t="shared" si="458"/>
        <v>0</v>
      </c>
      <c r="P2306" t="str">
        <f t="shared" si="459"/>
        <v/>
      </c>
      <c r="Q2306" t="str">
        <f t="shared" ca="1" si="460"/>
        <v/>
      </c>
      <c r="T2306">
        <v>111</v>
      </c>
      <c r="U2306">
        <v>5</v>
      </c>
      <c r="V2306">
        <v>0</v>
      </c>
      <c r="Z2306" t="str">
        <f t="shared" ref="Z2306:Z2369" si="472">IF(J2306,IF(T2306&gt;0,"",FALSE),IF(T2306&gt;0,TRUE,""))</f>
        <v/>
      </c>
    </row>
    <row r="2307" spans="1:26" x14ac:dyDescent="0.2">
      <c r="A2307" s="1"/>
      <c r="B2307" s="1"/>
      <c r="C2307" s="1"/>
      <c r="D2307" s="1"/>
      <c r="E2307" s="1" t="s">
        <v>30</v>
      </c>
      <c r="F2307" s="1" t="s">
        <v>35</v>
      </c>
      <c r="G2307" s="1" t="s">
        <v>1891</v>
      </c>
      <c r="H2307">
        <f t="shared" si="469"/>
        <v>17</v>
      </c>
      <c r="I2307">
        <f>IF(ISBLANK(A2307),I2306/1,LOOKUP(Sheet1!G2307,FIPS!A$3:A$55,FIPS!C$3:C$55))</f>
        <v>20</v>
      </c>
      <c r="J2307" t="b">
        <f t="shared" si="462"/>
        <v>0</v>
      </c>
      <c r="K2307" t="str">
        <f t="shared" ref="K2307:K2370" si="473">IF(J2307,TRIM(G2307),"")</f>
        <v/>
      </c>
      <c r="L2307" t="b">
        <f t="shared" si="463"/>
        <v>1</v>
      </c>
      <c r="M2307" t="str">
        <f t="shared" si="471"/>
        <v>Emporia</v>
      </c>
      <c r="N2307">
        <f t="shared" si="457"/>
        <v>56</v>
      </c>
      <c r="O2307" t="b">
        <f t="shared" si="458"/>
        <v>0</v>
      </c>
      <c r="P2307" t="str">
        <f t="shared" si="459"/>
        <v/>
      </c>
      <c r="Q2307" t="str">
        <f t="shared" ca="1" si="460"/>
        <v/>
      </c>
      <c r="W2307">
        <v>21275</v>
      </c>
      <c r="Z2307" t="str">
        <f t="shared" si="472"/>
        <v/>
      </c>
    </row>
    <row r="2308" spans="1:26" x14ac:dyDescent="0.2">
      <c r="A2308" s="1"/>
      <c r="B2308" s="1"/>
      <c r="C2308" s="1"/>
      <c r="D2308" s="1"/>
      <c r="E2308" s="1" t="s">
        <v>8</v>
      </c>
      <c r="F2308" s="1" t="s">
        <v>9</v>
      </c>
      <c r="G2308" s="1" t="s">
        <v>1817</v>
      </c>
      <c r="H2308">
        <f t="shared" si="469"/>
        <v>17</v>
      </c>
      <c r="I2308">
        <f>IF(ISBLANK(A2308),I2307/1,LOOKUP(Sheet1!G2308,FIPS!A$3:A$55,FIPS!C$3:C$55))</f>
        <v>20</v>
      </c>
      <c r="J2308" t="b">
        <f t="shared" si="462"/>
        <v>0</v>
      </c>
      <c r="K2308" t="str">
        <f t="shared" si="473"/>
        <v/>
      </c>
      <c r="L2308" t="b">
        <f t="shared" si="463"/>
        <v>0</v>
      </c>
      <c r="M2308" t="str">
        <f t="shared" si="471"/>
        <v/>
      </c>
      <c r="N2308">
        <f t="shared" si="457"/>
        <v>56</v>
      </c>
      <c r="O2308" t="b">
        <f t="shared" si="458"/>
        <v>1</v>
      </c>
      <c r="P2308">
        <f t="shared" si="459"/>
        <v>1</v>
      </c>
      <c r="Q2308" t="str">
        <f t="shared" ca="1" si="460"/>
        <v>007</v>
      </c>
      <c r="W2308">
        <v>99999</v>
      </c>
      <c r="Z2308" t="str">
        <f t="shared" si="472"/>
        <v/>
      </c>
    </row>
    <row r="2309" spans="1:26" x14ac:dyDescent="0.2">
      <c r="A2309" s="1"/>
      <c r="B2309" s="1" t="s">
        <v>169</v>
      </c>
      <c r="C2309" s="1" t="s">
        <v>17</v>
      </c>
      <c r="D2309" s="1" t="s">
        <v>18</v>
      </c>
      <c r="E2309" s="1"/>
      <c r="F2309" s="1"/>
      <c r="G2309" s="1" t="s">
        <v>1892</v>
      </c>
      <c r="H2309">
        <f t="shared" si="469"/>
        <v>17</v>
      </c>
      <c r="I2309">
        <f>IF(ISBLANK(A2309),I2308/1,LOOKUP(Sheet1!G2309,FIPS!A$3:A$55,FIPS!C$3:C$55))</f>
        <v>20</v>
      </c>
      <c r="J2309" t="b">
        <f t="shared" si="462"/>
        <v>1</v>
      </c>
      <c r="K2309" t="str">
        <f t="shared" si="473"/>
        <v>McPherson</v>
      </c>
      <c r="L2309" t="b">
        <f t="shared" si="463"/>
        <v>0</v>
      </c>
      <c r="M2309" t="str">
        <f t="shared" si="471"/>
        <v/>
      </c>
      <c r="N2309">
        <f t="shared" si="457"/>
        <v>57</v>
      </c>
      <c r="O2309" t="b">
        <f t="shared" si="458"/>
        <v>0</v>
      </c>
      <c r="P2309" t="str">
        <f t="shared" si="459"/>
        <v/>
      </c>
      <c r="Q2309" t="str">
        <f t="shared" ca="1" si="460"/>
        <v/>
      </c>
      <c r="T2309">
        <v>113</v>
      </c>
      <c r="U2309">
        <v>5</v>
      </c>
      <c r="V2309">
        <v>0</v>
      </c>
      <c r="Z2309" t="str">
        <f t="shared" si="472"/>
        <v/>
      </c>
    </row>
    <row r="2310" spans="1:26" x14ac:dyDescent="0.2">
      <c r="A2310" s="1"/>
      <c r="B2310" s="1"/>
      <c r="C2310" s="1"/>
      <c r="D2310" s="1"/>
      <c r="E2310" s="1" t="s">
        <v>61</v>
      </c>
      <c r="F2310" s="1" t="s">
        <v>115</v>
      </c>
      <c r="G2310" s="1" t="s">
        <v>1892</v>
      </c>
      <c r="H2310">
        <f t="shared" si="469"/>
        <v>17</v>
      </c>
      <c r="I2310">
        <f>IF(ISBLANK(A2310),I2309/1,LOOKUP(Sheet1!G2310,FIPS!A$3:A$55,FIPS!C$3:C$55))</f>
        <v>20</v>
      </c>
      <c r="J2310" t="b">
        <f t="shared" si="462"/>
        <v>0</v>
      </c>
      <c r="K2310" t="str">
        <f t="shared" si="473"/>
        <v/>
      </c>
      <c r="L2310" t="b">
        <f t="shared" si="463"/>
        <v>1</v>
      </c>
      <c r="M2310" t="str">
        <f t="shared" si="471"/>
        <v>McPherson</v>
      </c>
      <c r="N2310">
        <f t="shared" si="457"/>
        <v>57</v>
      </c>
      <c r="O2310" t="b">
        <f t="shared" si="458"/>
        <v>0</v>
      </c>
      <c r="P2310" t="str">
        <f t="shared" si="459"/>
        <v/>
      </c>
      <c r="Q2310" t="str">
        <f t="shared" ca="1" si="460"/>
        <v/>
      </c>
      <c r="W2310">
        <v>43950</v>
      </c>
      <c r="Z2310" t="str">
        <f t="shared" si="472"/>
        <v/>
      </c>
    </row>
    <row r="2311" spans="1:26" x14ac:dyDescent="0.2">
      <c r="A2311" s="1"/>
      <c r="B2311" s="1"/>
      <c r="C2311" s="1"/>
      <c r="D2311" s="1"/>
      <c r="E2311" s="1" t="s">
        <v>8</v>
      </c>
      <c r="F2311" s="1" t="s">
        <v>9</v>
      </c>
      <c r="G2311" s="1" t="s">
        <v>1817</v>
      </c>
      <c r="H2311">
        <f t="shared" si="469"/>
        <v>17</v>
      </c>
      <c r="I2311">
        <f>IF(ISBLANK(A2311),I2310/1,LOOKUP(Sheet1!G2311,FIPS!A$3:A$55,FIPS!C$3:C$55))</f>
        <v>20</v>
      </c>
      <c r="J2311" t="b">
        <f t="shared" si="462"/>
        <v>0</v>
      </c>
      <c r="K2311" t="str">
        <f t="shared" si="473"/>
        <v/>
      </c>
      <c r="L2311" t="b">
        <f t="shared" si="463"/>
        <v>0</v>
      </c>
      <c r="M2311" t="str">
        <f t="shared" si="471"/>
        <v/>
      </c>
      <c r="N2311">
        <f t="shared" si="457"/>
        <v>57</v>
      </c>
      <c r="O2311" t="b">
        <f t="shared" si="458"/>
        <v>1</v>
      </c>
      <c r="P2311">
        <f t="shared" si="459"/>
        <v>1</v>
      </c>
      <c r="Q2311" t="str">
        <f t="shared" ca="1" si="460"/>
        <v>020</v>
      </c>
      <c r="W2311">
        <v>99999</v>
      </c>
      <c r="Z2311" t="str">
        <f t="shared" si="472"/>
        <v/>
      </c>
    </row>
    <row r="2312" spans="1:26" x14ac:dyDescent="0.2">
      <c r="A2312" s="1"/>
      <c r="B2312" s="1" t="s">
        <v>172</v>
      </c>
      <c r="C2312" s="1" t="s">
        <v>17</v>
      </c>
      <c r="D2312" s="1" t="s">
        <v>18</v>
      </c>
      <c r="E2312" s="1" t="s">
        <v>8</v>
      </c>
      <c r="F2312" s="1" t="s">
        <v>9</v>
      </c>
      <c r="G2312" s="1" t="s">
        <v>144</v>
      </c>
      <c r="H2312">
        <f t="shared" si="469"/>
        <v>17</v>
      </c>
      <c r="I2312">
        <f>IF(ISBLANK(A2312),I2311/1,LOOKUP(Sheet1!G2312,FIPS!A$3:A$55,FIPS!C$3:C$55))</f>
        <v>20</v>
      </c>
      <c r="J2312" t="b">
        <f t="shared" si="462"/>
        <v>1</v>
      </c>
      <c r="K2312" t="str">
        <f t="shared" si="473"/>
        <v>Marion</v>
      </c>
      <c r="L2312" t="b">
        <f t="shared" si="463"/>
        <v>0</v>
      </c>
      <c r="M2312" t="str">
        <f t="shared" si="471"/>
        <v/>
      </c>
      <c r="N2312">
        <f t="shared" si="457"/>
        <v>58</v>
      </c>
      <c r="O2312" t="b">
        <f t="shared" si="458"/>
        <v>0</v>
      </c>
      <c r="P2312" t="str">
        <f t="shared" si="459"/>
        <v/>
      </c>
      <c r="Q2312" t="str">
        <f t="shared" ca="1" si="460"/>
        <v/>
      </c>
      <c r="T2312">
        <v>115</v>
      </c>
      <c r="U2312">
        <v>6</v>
      </c>
      <c r="V2312">
        <v>0</v>
      </c>
      <c r="Z2312" t="str">
        <f t="shared" si="472"/>
        <v/>
      </c>
    </row>
    <row r="2313" spans="1:26" x14ac:dyDescent="0.2">
      <c r="A2313" s="1"/>
      <c r="B2313" s="1" t="s">
        <v>174</v>
      </c>
      <c r="C2313" s="1" t="s">
        <v>17</v>
      </c>
      <c r="D2313" s="1" t="s">
        <v>18</v>
      </c>
      <c r="E2313" s="1" t="s">
        <v>8</v>
      </c>
      <c r="F2313" s="1" t="s">
        <v>9</v>
      </c>
      <c r="G2313" s="1" t="s">
        <v>146</v>
      </c>
      <c r="H2313">
        <f t="shared" si="469"/>
        <v>17</v>
      </c>
      <c r="I2313">
        <f>IF(ISBLANK(A2313),I2312/1,LOOKUP(Sheet1!G2313,FIPS!A$3:A$55,FIPS!C$3:C$55))</f>
        <v>20</v>
      </c>
      <c r="J2313" t="b">
        <f t="shared" si="462"/>
        <v>1</v>
      </c>
      <c r="K2313" t="str">
        <f t="shared" si="473"/>
        <v>Marshall</v>
      </c>
      <c r="L2313" t="b">
        <f t="shared" si="463"/>
        <v>0</v>
      </c>
      <c r="M2313" t="str">
        <f t="shared" si="471"/>
        <v/>
      </c>
      <c r="N2313">
        <f t="shared" si="457"/>
        <v>59</v>
      </c>
      <c r="O2313" t="b">
        <f t="shared" si="458"/>
        <v>0</v>
      </c>
      <c r="P2313" t="str">
        <f t="shared" si="459"/>
        <v/>
      </c>
      <c r="Q2313" t="str">
        <f t="shared" ca="1" si="460"/>
        <v/>
      </c>
      <c r="T2313">
        <v>117</v>
      </c>
      <c r="U2313">
        <v>6</v>
      </c>
      <c r="V2313">
        <v>0</v>
      </c>
      <c r="Z2313" t="str">
        <f t="shared" si="472"/>
        <v/>
      </c>
    </row>
    <row r="2314" spans="1:26" x14ac:dyDescent="0.2">
      <c r="A2314" s="1"/>
      <c r="B2314" s="1" t="s">
        <v>177</v>
      </c>
      <c r="C2314" s="1" t="s">
        <v>17</v>
      </c>
      <c r="D2314" s="1" t="s">
        <v>18</v>
      </c>
      <c r="E2314" s="1" t="s">
        <v>8</v>
      </c>
      <c r="F2314" s="1" t="s">
        <v>9</v>
      </c>
      <c r="G2314" s="1" t="s">
        <v>1893</v>
      </c>
      <c r="H2314">
        <f t="shared" si="469"/>
        <v>17</v>
      </c>
      <c r="I2314">
        <f>IF(ISBLANK(A2314),I2313/1,LOOKUP(Sheet1!G2314,FIPS!A$3:A$55,FIPS!C$3:C$55))</f>
        <v>20</v>
      </c>
      <c r="J2314" t="b">
        <f t="shared" si="462"/>
        <v>1</v>
      </c>
      <c r="K2314" t="str">
        <f t="shared" si="473"/>
        <v>Meade</v>
      </c>
      <c r="L2314" t="b">
        <f t="shared" si="463"/>
        <v>0</v>
      </c>
      <c r="M2314" t="str">
        <f t="shared" si="471"/>
        <v/>
      </c>
      <c r="N2314">
        <f t="shared" si="457"/>
        <v>60</v>
      </c>
      <c r="O2314" t="b">
        <f t="shared" si="458"/>
        <v>0</v>
      </c>
      <c r="P2314" t="str">
        <f t="shared" si="459"/>
        <v/>
      </c>
      <c r="Q2314" t="str">
        <f t="shared" ca="1" si="460"/>
        <v/>
      </c>
      <c r="T2314">
        <v>119</v>
      </c>
      <c r="U2314">
        <v>6</v>
      </c>
      <c r="V2314">
        <v>0</v>
      </c>
      <c r="Z2314" t="str">
        <f t="shared" si="472"/>
        <v/>
      </c>
    </row>
    <row r="2315" spans="1:26" x14ac:dyDescent="0.2">
      <c r="A2315" s="1"/>
      <c r="B2315" s="1" t="s">
        <v>179</v>
      </c>
      <c r="C2315" s="1" t="s">
        <v>847</v>
      </c>
      <c r="D2315" s="1" t="s">
        <v>26</v>
      </c>
      <c r="E2315" s="1" t="s">
        <v>8</v>
      </c>
      <c r="F2315" s="1" t="s">
        <v>9</v>
      </c>
      <c r="G2315" s="1" t="s">
        <v>1126</v>
      </c>
      <c r="H2315">
        <f t="shared" si="469"/>
        <v>17</v>
      </c>
      <c r="I2315">
        <f>IF(ISBLANK(A2315),I2314/1,LOOKUP(Sheet1!G2315,FIPS!A$3:A$55,FIPS!C$3:C$55))</f>
        <v>20</v>
      </c>
      <c r="J2315" t="b">
        <f t="shared" si="462"/>
        <v>1</v>
      </c>
      <c r="K2315" t="str">
        <f t="shared" si="473"/>
        <v>Miami</v>
      </c>
      <c r="L2315" t="b">
        <f t="shared" si="463"/>
        <v>0</v>
      </c>
      <c r="M2315" t="str">
        <f t="shared" si="471"/>
        <v/>
      </c>
      <c r="N2315">
        <f t="shared" si="457"/>
        <v>61</v>
      </c>
      <c r="O2315" t="b">
        <f t="shared" si="458"/>
        <v>0</v>
      </c>
      <c r="P2315" t="str">
        <f t="shared" si="459"/>
        <v/>
      </c>
      <c r="Q2315" t="str">
        <f t="shared" ca="1" si="460"/>
        <v/>
      </c>
      <c r="T2315">
        <v>121</v>
      </c>
      <c r="U2315">
        <v>6</v>
      </c>
      <c r="V2315">
        <v>3760</v>
      </c>
      <c r="Z2315" t="str">
        <f t="shared" si="472"/>
        <v/>
      </c>
    </row>
    <row r="2316" spans="1:26" x14ac:dyDescent="0.2">
      <c r="A2316" s="1"/>
      <c r="B2316" s="1" t="s">
        <v>182</v>
      </c>
      <c r="C2316" s="1" t="s">
        <v>17</v>
      </c>
      <c r="D2316" s="1" t="s">
        <v>18</v>
      </c>
      <c r="E2316" s="1" t="s">
        <v>8</v>
      </c>
      <c r="F2316" s="1" t="s">
        <v>9</v>
      </c>
      <c r="G2316" s="1" t="s">
        <v>1321</v>
      </c>
      <c r="H2316">
        <f t="shared" si="469"/>
        <v>17</v>
      </c>
      <c r="I2316">
        <f>IF(ISBLANK(A2316),I2315/1,LOOKUP(Sheet1!G2316,FIPS!A$3:A$55,FIPS!C$3:C$55))</f>
        <v>20</v>
      </c>
      <c r="J2316" t="b">
        <f t="shared" si="462"/>
        <v>1</v>
      </c>
      <c r="K2316" t="str">
        <f t="shared" si="473"/>
        <v>Mitchell</v>
      </c>
      <c r="L2316" t="b">
        <f t="shared" si="463"/>
        <v>0</v>
      </c>
      <c r="M2316" t="str">
        <f t="shared" si="471"/>
        <v/>
      </c>
      <c r="N2316">
        <f t="shared" si="457"/>
        <v>62</v>
      </c>
      <c r="O2316" t="b">
        <f t="shared" si="458"/>
        <v>0</v>
      </c>
      <c r="P2316" t="str">
        <f t="shared" si="459"/>
        <v/>
      </c>
      <c r="Q2316" t="str">
        <f t="shared" ca="1" si="460"/>
        <v/>
      </c>
      <c r="T2316">
        <v>123</v>
      </c>
      <c r="U2316">
        <v>6</v>
      </c>
      <c r="V2316">
        <v>0</v>
      </c>
      <c r="Z2316" t="str">
        <f t="shared" si="472"/>
        <v/>
      </c>
    </row>
    <row r="2317" spans="1:26" x14ac:dyDescent="0.2">
      <c r="A2317" s="1"/>
      <c r="B2317" s="1" t="s">
        <v>170</v>
      </c>
      <c r="C2317" s="1" t="s">
        <v>17</v>
      </c>
      <c r="D2317" s="1" t="s">
        <v>18</v>
      </c>
      <c r="E2317" s="1"/>
      <c r="F2317" s="1"/>
      <c r="G2317" s="1" t="s">
        <v>156</v>
      </c>
      <c r="H2317">
        <f t="shared" si="469"/>
        <v>17</v>
      </c>
      <c r="I2317">
        <f>IF(ISBLANK(A2317),I2316/1,LOOKUP(Sheet1!G2317,FIPS!A$3:A$55,FIPS!C$3:C$55))</f>
        <v>20</v>
      </c>
      <c r="J2317" t="b">
        <f t="shared" si="462"/>
        <v>1</v>
      </c>
      <c r="K2317" t="str">
        <f t="shared" si="473"/>
        <v>Montgomery</v>
      </c>
      <c r="L2317" t="b">
        <f t="shared" si="463"/>
        <v>0</v>
      </c>
      <c r="M2317" t="str">
        <f t="shared" si="471"/>
        <v/>
      </c>
      <c r="N2317">
        <f t="shared" si="457"/>
        <v>63</v>
      </c>
      <c r="O2317" t="b">
        <f t="shared" si="458"/>
        <v>0</v>
      </c>
      <c r="P2317" t="str">
        <f t="shared" si="459"/>
        <v/>
      </c>
      <c r="Q2317" t="str">
        <f t="shared" ca="1" si="460"/>
        <v/>
      </c>
      <c r="T2317">
        <v>125</v>
      </c>
      <c r="U2317">
        <v>5</v>
      </c>
      <c r="V2317">
        <v>0</v>
      </c>
      <c r="Z2317" t="str">
        <f t="shared" si="472"/>
        <v/>
      </c>
    </row>
    <row r="2318" spans="1:26" x14ac:dyDescent="0.2">
      <c r="A2318" s="1"/>
      <c r="B2318" s="1"/>
      <c r="C2318" s="1"/>
      <c r="D2318" s="1"/>
      <c r="E2318" s="1" t="s">
        <v>16</v>
      </c>
      <c r="F2318" s="1" t="s">
        <v>6</v>
      </c>
      <c r="G2318" s="1" t="s">
        <v>4746</v>
      </c>
      <c r="H2318">
        <f t="shared" si="469"/>
        <v>17</v>
      </c>
      <c r="I2318">
        <f>IF(ISBLANK(A2318),I2317/1,LOOKUP(Sheet1!G2318,FIPS!A$3:A$55,FIPS!C$3:C$55))</f>
        <v>20</v>
      </c>
      <c r="J2318" t="b">
        <f t="shared" si="462"/>
        <v>0</v>
      </c>
      <c r="K2318" t="str">
        <f t="shared" si="473"/>
        <v/>
      </c>
      <c r="L2318" t="b">
        <f t="shared" si="463"/>
        <v>1</v>
      </c>
      <c r="M2318" t="str">
        <f t="shared" si="471"/>
        <v>Coffeyville</v>
      </c>
      <c r="N2318">
        <f t="shared" ref="N2318:N2380" si="474">IF(ISBLANK(A2318),IF(ISBLANK(B2318),N2317,B2318/1),"")</f>
        <v>63</v>
      </c>
      <c r="O2318" t="b">
        <f t="shared" ref="O2318:O2380" si="475">AND(ISNUMBER(N2318),E2318="999",NOT(J2318))</f>
        <v>0</v>
      </c>
      <c r="P2318" t="str">
        <f t="shared" ref="P2318:P2380" si="476">IF(O2318,17-MATCH(N2318-1,N2300:N2317),"")</f>
        <v/>
      </c>
      <c r="Q2318" t="str">
        <f t="shared" ref="Q2318:Q2380" ca="1" si="477">IF(O2318,_xlfn.TEXTJOIN(",",TRUE,INDIRECT(_xlfn.CONCAT("E",(ROW()-P2318),":E",(ROW()-1)),TRUE)),"")</f>
        <v/>
      </c>
      <c r="W2318">
        <v>14600</v>
      </c>
      <c r="Z2318" t="str">
        <f t="shared" si="472"/>
        <v/>
      </c>
    </row>
    <row r="2319" spans="1:26" x14ac:dyDescent="0.2">
      <c r="A2319" s="1"/>
      <c r="B2319" s="1"/>
      <c r="C2319" s="1"/>
      <c r="D2319" s="1"/>
      <c r="E2319" s="1" t="s">
        <v>33</v>
      </c>
      <c r="F2319" s="1" t="s">
        <v>6</v>
      </c>
      <c r="G2319" s="1" t="s">
        <v>323</v>
      </c>
      <c r="H2319">
        <f t="shared" si="469"/>
        <v>17</v>
      </c>
      <c r="I2319">
        <f>IF(ISBLANK(A2319),I2318/1,LOOKUP(Sheet1!G2319,FIPS!A$3:A$55,FIPS!C$3:C$55))</f>
        <v>20</v>
      </c>
      <c r="J2319" t="b">
        <f t="shared" si="462"/>
        <v>0</v>
      </c>
      <c r="K2319" t="str">
        <f t="shared" si="473"/>
        <v/>
      </c>
      <c r="L2319" t="b">
        <f t="shared" si="463"/>
        <v>1</v>
      </c>
      <c r="M2319" t="str">
        <f t="shared" si="471"/>
        <v>Independence</v>
      </c>
      <c r="N2319">
        <f t="shared" si="474"/>
        <v>63</v>
      </c>
      <c r="O2319" t="b">
        <f t="shared" si="475"/>
        <v>0</v>
      </c>
      <c r="P2319" t="str">
        <f t="shared" si="476"/>
        <v/>
      </c>
      <c r="Q2319" t="str">
        <f t="shared" ca="1" si="477"/>
        <v/>
      </c>
      <c r="W2319">
        <v>33875</v>
      </c>
      <c r="Z2319" t="str">
        <f t="shared" si="472"/>
        <v/>
      </c>
    </row>
    <row r="2320" spans="1:26" x14ac:dyDescent="0.2">
      <c r="A2320" s="1"/>
      <c r="B2320" s="1"/>
      <c r="C2320" s="1"/>
      <c r="D2320" s="1"/>
      <c r="E2320" s="1" t="s">
        <v>8</v>
      </c>
      <c r="F2320" s="1" t="s">
        <v>9</v>
      </c>
      <c r="G2320" s="1" t="s">
        <v>1817</v>
      </c>
      <c r="H2320">
        <f t="shared" si="469"/>
        <v>17</v>
      </c>
      <c r="I2320">
        <f>IF(ISBLANK(A2320),I2319/1,LOOKUP(Sheet1!G2320,FIPS!A$3:A$55,FIPS!C$3:C$55))</f>
        <v>20</v>
      </c>
      <c r="J2320" t="b">
        <f t="shared" si="462"/>
        <v>0</v>
      </c>
      <c r="K2320" t="str">
        <f t="shared" si="473"/>
        <v/>
      </c>
      <c r="L2320" t="b">
        <f t="shared" si="463"/>
        <v>0</v>
      </c>
      <c r="M2320" t="str">
        <f t="shared" si="471"/>
        <v/>
      </c>
      <c r="N2320">
        <f t="shared" si="474"/>
        <v>63</v>
      </c>
      <c r="O2320" t="b">
        <f t="shared" si="475"/>
        <v>1</v>
      </c>
      <c r="P2320">
        <f t="shared" si="476"/>
        <v>2</v>
      </c>
      <c r="Q2320" t="str">
        <f t="shared" ca="1" si="477"/>
        <v>003,012</v>
      </c>
      <c r="W2320">
        <v>99999</v>
      </c>
      <c r="Z2320" t="str">
        <f t="shared" si="472"/>
        <v/>
      </c>
    </row>
    <row r="2321" spans="1:26" x14ac:dyDescent="0.2">
      <c r="A2321" s="1"/>
      <c r="B2321" s="1" t="s">
        <v>190</v>
      </c>
      <c r="C2321" s="1" t="s">
        <v>17</v>
      </c>
      <c r="D2321" s="1" t="s">
        <v>18</v>
      </c>
      <c r="E2321" s="1" t="s">
        <v>8</v>
      </c>
      <c r="F2321" s="1" t="s">
        <v>9</v>
      </c>
      <c r="G2321" s="1" t="s">
        <v>1566</v>
      </c>
      <c r="H2321">
        <f t="shared" si="469"/>
        <v>17</v>
      </c>
      <c r="I2321">
        <f>IF(ISBLANK(A2321),I2320/1,LOOKUP(Sheet1!G2321,FIPS!A$3:A$55,FIPS!C$3:C$55))</f>
        <v>20</v>
      </c>
      <c r="J2321" t="b">
        <f t="shared" si="462"/>
        <v>1</v>
      </c>
      <c r="K2321" t="str">
        <f t="shared" si="473"/>
        <v>Morris</v>
      </c>
      <c r="L2321" t="b">
        <f t="shared" si="463"/>
        <v>0</v>
      </c>
      <c r="M2321" t="str">
        <f t="shared" si="471"/>
        <v/>
      </c>
      <c r="N2321">
        <f t="shared" si="474"/>
        <v>64</v>
      </c>
      <c r="O2321" t="b">
        <f t="shared" si="475"/>
        <v>0</v>
      </c>
      <c r="P2321" t="str">
        <f t="shared" si="476"/>
        <v/>
      </c>
      <c r="Q2321" t="str">
        <f t="shared" ca="1" si="477"/>
        <v/>
      </c>
      <c r="T2321">
        <v>127</v>
      </c>
      <c r="U2321">
        <v>6</v>
      </c>
      <c r="V2321">
        <v>0</v>
      </c>
      <c r="Z2321" t="str">
        <f t="shared" si="472"/>
        <v/>
      </c>
    </row>
    <row r="2322" spans="1:26" x14ac:dyDescent="0.2">
      <c r="A2322" s="1"/>
      <c r="B2322" s="1" t="s">
        <v>193</v>
      </c>
      <c r="C2322" s="1" t="s">
        <v>17</v>
      </c>
      <c r="D2322" s="1" t="s">
        <v>18</v>
      </c>
      <c r="E2322" s="1" t="s">
        <v>8</v>
      </c>
      <c r="F2322" s="1" t="s">
        <v>9</v>
      </c>
      <c r="G2322" s="1" t="s">
        <v>1894</v>
      </c>
      <c r="H2322">
        <f t="shared" si="469"/>
        <v>17</v>
      </c>
      <c r="I2322">
        <f>IF(ISBLANK(A2322),I2321/1,LOOKUP(Sheet1!G2322,FIPS!A$3:A$55,FIPS!C$3:C$55))</f>
        <v>20</v>
      </c>
      <c r="J2322" t="b">
        <f t="shared" si="462"/>
        <v>1</v>
      </c>
      <c r="K2322" t="str">
        <f t="shared" si="473"/>
        <v>Morton</v>
      </c>
      <c r="L2322" t="b">
        <f t="shared" si="463"/>
        <v>0</v>
      </c>
      <c r="M2322" t="str">
        <f t="shared" si="471"/>
        <v/>
      </c>
      <c r="N2322">
        <f t="shared" si="474"/>
        <v>65</v>
      </c>
      <c r="O2322" t="b">
        <f t="shared" si="475"/>
        <v>0</v>
      </c>
      <c r="P2322" t="str">
        <f t="shared" si="476"/>
        <v/>
      </c>
      <c r="Q2322" t="str">
        <f t="shared" ca="1" si="477"/>
        <v/>
      </c>
      <c r="T2322">
        <v>129</v>
      </c>
      <c r="U2322">
        <v>6</v>
      </c>
      <c r="V2322">
        <v>0</v>
      </c>
      <c r="Z2322" t="str">
        <f t="shared" si="472"/>
        <v/>
      </c>
    </row>
    <row r="2323" spans="1:26" x14ac:dyDescent="0.2">
      <c r="A2323" s="1"/>
      <c r="B2323" s="1" t="s">
        <v>195</v>
      </c>
      <c r="C2323" s="1" t="s">
        <v>17</v>
      </c>
      <c r="D2323" s="1" t="s">
        <v>18</v>
      </c>
      <c r="E2323" s="1" t="s">
        <v>8</v>
      </c>
      <c r="F2323" s="1" t="s">
        <v>9</v>
      </c>
      <c r="G2323" s="1" t="s">
        <v>1895</v>
      </c>
      <c r="H2323">
        <f t="shared" si="469"/>
        <v>17</v>
      </c>
      <c r="I2323">
        <f>IF(ISBLANK(A2323),I2322/1,LOOKUP(Sheet1!G2323,FIPS!A$3:A$55,FIPS!C$3:C$55))</f>
        <v>20</v>
      </c>
      <c r="J2323" t="b">
        <f t="shared" ref="J2323:J2386" si="478">NOT(ISBLANK(B2323))</f>
        <v>1</v>
      </c>
      <c r="K2323" t="str">
        <f t="shared" si="473"/>
        <v>Nemaha</v>
      </c>
      <c r="L2323" t="b">
        <f t="shared" ref="L2323:L2386" si="479">IF(NOT(J2323),AND(NOT(ISBLANK(E2323)),E2323&lt;&gt;"999"),FALSE())</f>
        <v>0</v>
      </c>
      <c r="M2323" t="str">
        <f t="shared" si="471"/>
        <v/>
      </c>
      <c r="N2323">
        <f t="shared" si="474"/>
        <v>66</v>
      </c>
      <c r="O2323" t="b">
        <f t="shared" si="475"/>
        <v>0</v>
      </c>
      <c r="P2323" t="str">
        <f t="shared" si="476"/>
        <v/>
      </c>
      <c r="Q2323" t="str">
        <f t="shared" ca="1" si="477"/>
        <v/>
      </c>
      <c r="T2323">
        <v>131</v>
      </c>
      <c r="U2323">
        <v>6</v>
      </c>
      <c r="V2323">
        <v>0</v>
      </c>
      <c r="Z2323" t="str">
        <f t="shared" si="472"/>
        <v/>
      </c>
    </row>
    <row r="2324" spans="1:26" x14ac:dyDescent="0.2">
      <c r="A2324" s="1"/>
      <c r="B2324" s="1" t="s">
        <v>197</v>
      </c>
      <c r="C2324" s="1" t="s">
        <v>17</v>
      </c>
      <c r="D2324" s="1" t="s">
        <v>18</v>
      </c>
      <c r="E2324" s="1" t="s">
        <v>8</v>
      </c>
      <c r="F2324" s="1" t="s">
        <v>9</v>
      </c>
      <c r="G2324" s="1" t="s">
        <v>1896</v>
      </c>
      <c r="H2324">
        <f t="shared" si="469"/>
        <v>17</v>
      </c>
      <c r="I2324">
        <f>IF(ISBLANK(A2324),I2323/1,LOOKUP(Sheet1!G2324,FIPS!A$3:A$55,FIPS!C$3:C$55))</f>
        <v>20</v>
      </c>
      <c r="J2324" t="b">
        <f t="shared" si="478"/>
        <v>1</v>
      </c>
      <c r="K2324" t="str">
        <f t="shared" si="473"/>
        <v>Neosho</v>
      </c>
      <c r="L2324" t="b">
        <f t="shared" si="479"/>
        <v>0</v>
      </c>
      <c r="M2324" t="str">
        <f t="shared" si="471"/>
        <v/>
      </c>
      <c r="N2324">
        <f t="shared" si="474"/>
        <v>67</v>
      </c>
      <c r="O2324" t="b">
        <f t="shared" si="475"/>
        <v>0</v>
      </c>
      <c r="P2324" t="str">
        <f t="shared" si="476"/>
        <v/>
      </c>
      <c r="Q2324" t="str">
        <f t="shared" ca="1" si="477"/>
        <v/>
      </c>
      <c r="T2324">
        <v>133</v>
      </c>
      <c r="U2324">
        <v>6</v>
      </c>
      <c r="V2324">
        <v>0</v>
      </c>
      <c r="Z2324" t="str">
        <f t="shared" si="472"/>
        <v/>
      </c>
    </row>
    <row r="2325" spans="1:26" x14ac:dyDescent="0.2">
      <c r="A2325" s="1"/>
      <c r="B2325" s="1" t="s">
        <v>365</v>
      </c>
      <c r="C2325" s="1" t="s">
        <v>17</v>
      </c>
      <c r="D2325" s="1" t="s">
        <v>18</v>
      </c>
      <c r="E2325" s="1" t="s">
        <v>8</v>
      </c>
      <c r="F2325" s="1" t="s">
        <v>9</v>
      </c>
      <c r="G2325" s="1" t="s">
        <v>1897</v>
      </c>
      <c r="H2325">
        <f t="shared" si="469"/>
        <v>17</v>
      </c>
      <c r="I2325">
        <f>IF(ISBLANK(A2325),I2324/1,LOOKUP(Sheet1!G2325,FIPS!A$3:A$55,FIPS!C$3:C$55))</f>
        <v>20</v>
      </c>
      <c r="J2325" t="b">
        <f t="shared" si="478"/>
        <v>1</v>
      </c>
      <c r="K2325" t="str">
        <f t="shared" si="473"/>
        <v>Ness</v>
      </c>
      <c r="L2325" t="b">
        <f t="shared" si="479"/>
        <v>0</v>
      </c>
      <c r="M2325" t="str">
        <f t="shared" si="471"/>
        <v/>
      </c>
      <c r="N2325">
        <f t="shared" si="474"/>
        <v>68</v>
      </c>
      <c r="O2325" t="b">
        <f t="shared" si="475"/>
        <v>0</v>
      </c>
      <c r="P2325" t="str">
        <f t="shared" si="476"/>
        <v/>
      </c>
      <c r="Q2325" t="str">
        <f t="shared" ca="1" si="477"/>
        <v/>
      </c>
      <c r="T2325">
        <v>135</v>
      </c>
      <c r="U2325">
        <v>6</v>
      </c>
      <c r="V2325">
        <v>0</v>
      </c>
      <c r="Z2325" t="str">
        <f t="shared" si="472"/>
        <v/>
      </c>
    </row>
    <row r="2326" spans="1:26" x14ac:dyDescent="0.2">
      <c r="A2326" s="1"/>
      <c r="B2326" s="1" t="s">
        <v>367</v>
      </c>
      <c r="C2326" s="1" t="s">
        <v>17</v>
      </c>
      <c r="D2326" s="1" t="s">
        <v>18</v>
      </c>
      <c r="E2326" s="1" t="s">
        <v>8</v>
      </c>
      <c r="F2326" s="1" t="s">
        <v>9</v>
      </c>
      <c r="G2326" s="1" t="s">
        <v>1898</v>
      </c>
      <c r="H2326">
        <f t="shared" si="469"/>
        <v>17</v>
      </c>
      <c r="I2326">
        <f>IF(ISBLANK(A2326),I2325/1,LOOKUP(Sheet1!G2326,FIPS!A$3:A$55,FIPS!C$3:C$55))</f>
        <v>20</v>
      </c>
      <c r="J2326" t="b">
        <f t="shared" si="478"/>
        <v>1</v>
      </c>
      <c r="K2326" t="str">
        <f t="shared" si="473"/>
        <v>Norton</v>
      </c>
      <c r="L2326" t="b">
        <f t="shared" si="479"/>
        <v>0</v>
      </c>
      <c r="M2326" t="str">
        <f t="shared" si="471"/>
        <v/>
      </c>
      <c r="N2326">
        <f t="shared" si="474"/>
        <v>69</v>
      </c>
      <c r="O2326" t="b">
        <f t="shared" si="475"/>
        <v>0</v>
      </c>
      <c r="P2326" t="str">
        <f t="shared" si="476"/>
        <v/>
      </c>
      <c r="Q2326" t="str">
        <f t="shared" ca="1" si="477"/>
        <v/>
      </c>
      <c r="T2326">
        <v>137</v>
      </c>
      <c r="U2326">
        <v>6</v>
      </c>
      <c r="V2326">
        <v>0</v>
      </c>
      <c r="Z2326" t="str">
        <f t="shared" si="472"/>
        <v/>
      </c>
    </row>
    <row r="2327" spans="1:26" x14ac:dyDescent="0.2">
      <c r="A2327" s="1"/>
      <c r="B2327" s="1" t="s">
        <v>369</v>
      </c>
      <c r="C2327" s="1" t="s">
        <v>17</v>
      </c>
      <c r="D2327" s="1" t="s">
        <v>18</v>
      </c>
      <c r="E2327" s="1" t="s">
        <v>8</v>
      </c>
      <c r="F2327" s="1" t="s">
        <v>9</v>
      </c>
      <c r="G2327" s="1" t="s">
        <v>1899</v>
      </c>
      <c r="H2327">
        <f t="shared" si="469"/>
        <v>17</v>
      </c>
      <c r="I2327">
        <f>IF(ISBLANK(A2327),I2326/1,LOOKUP(Sheet1!G2327,FIPS!A$3:A$55,FIPS!C$3:C$55))</f>
        <v>20</v>
      </c>
      <c r="J2327" t="b">
        <f t="shared" si="478"/>
        <v>1</v>
      </c>
      <c r="K2327" t="str">
        <f t="shared" si="473"/>
        <v>Osage</v>
      </c>
      <c r="L2327" t="b">
        <f t="shared" si="479"/>
        <v>0</v>
      </c>
      <c r="M2327" t="str">
        <f t="shared" si="471"/>
        <v/>
      </c>
      <c r="N2327">
        <f t="shared" si="474"/>
        <v>70</v>
      </c>
      <c r="O2327" t="b">
        <f t="shared" si="475"/>
        <v>0</v>
      </c>
      <c r="P2327" t="str">
        <f t="shared" si="476"/>
        <v/>
      </c>
      <c r="Q2327" t="str">
        <f t="shared" ca="1" si="477"/>
        <v/>
      </c>
      <c r="T2327">
        <v>139</v>
      </c>
      <c r="U2327">
        <v>6</v>
      </c>
      <c r="V2327">
        <v>0</v>
      </c>
      <c r="Z2327" t="str">
        <f t="shared" si="472"/>
        <v/>
      </c>
    </row>
    <row r="2328" spans="1:26" x14ac:dyDescent="0.2">
      <c r="A2328" s="1"/>
      <c r="B2328" s="1" t="s">
        <v>372</v>
      </c>
      <c r="C2328" s="1" t="s">
        <v>17</v>
      </c>
      <c r="D2328" s="1" t="s">
        <v>18</v>
      </c>
      <c r="E2328" s="1" t="s">
        <v>8</v>
      </c>
      <c r="F2328" s="1" t="s">
        <v>9</v>
      </c>
      <c r="G2328" s="1" t="s">
        <v>1900</v>
      </c>
      <c r="H2328">
        <f t="shared" si="469"/>
        <v>17</v>
      </c>
      <c r="I2328">
        <f>IF(ISBLANK(A2328),I2327/1,LOOKUP(Sheet1!G2328,FIPS!A$3:A$55,FIPS!C$3:C$55))</f>
        <v>20</v>
      </c>
      <c r="J2328" t="b">
        <f t="shared" si="478"/>
        <v>1</v>
      </c>
      <c r="K2328" t="str">
        <f t="shared" si="473"/>
        <v>Osborne</v>
      </c>
      <c r="L2328" t="b">
        <f t="shared" si="479"/>
        <v>0</v>
      </c>
      <c r="M2328" t="str">
        <f t="shared" si="471"/>
        <v/>
      </c>
      <c r="N2328">
        <f t="shared" si="474"/>
        <v>71</v>
      </c>
      <c r="O2328" t="b">
        <f t="shared" si="475"/>
        <v>0</v>
      </c>
      <c r="P2328" t="str">
        <f t="shared" si="476"/>
        <v/>
      </c>
      <c r="Q2328" t="str">
        <f t="shared" ca="1" si="477"/>
        <v/>
      </c>
      <c r="T2328">
        <v>141</v>
      </c>
      <c r="U2328">
        <v>6</v>
      </c>
      <c r="V2328">
        <v>0</v>
      </c>
      <c r="Z2328" t="str">
        <f t="shared" si="472"/>
        <v/>
      </c>
    </row>
    <row r="2329" spans="1:26" x14ac:dyDescent="0.2">
      <c r="A2329" s="1"/>
      <c r="B2329" s="1" t="s">
        <v>120</v>
      </c>
      <c r="C2329" s="1" t="s">
        <v>17</v>
      </c>
      <c r="D2329" s="1" t="s">
        <v>18</v>
      </c>
      <c r="E2329" s="1" t="s">
        <v>8</v>
      </c>
      <c r="F2329" s="1" t="s">
        <v>9</v>
      </c>
      <c r="G2329" s="1" t="s">
        <v>1604</v>
      </c>
      <c r="H2329">
        <f t="shared" ref="H2329:H2360" si="480">IF(ISBLANK(A2329),H2328/1,A2329)</f>
        <v>17</v>
      </c>
      <c r="I2329">
        <f>IF(ISBLANK(A2329),I2328/1,LOOKUP(Sheet1!G2329,FIPS!A$3:A$55,FIPS!C$3:C$55))</f>
        <v>20</v>
      </c>
      <c r="J2329" t="b">
        <f t="shared" si="478"/>
        <v>1</v>
      </c>
      <c r="K2329" t="str">
        <f t="shared" si="473"/>
        <v>Ottawa</v>
      </c>
      <c r="L2329" t="b">
        <f t="shared" si="479"/>
        <v>0</v>
      </c>
      <c r="M2329" t="str">
        <f t="shared" si="471"/>
        <v/>
      </c>
      <c r="N2329">
        <f t="shared" si="474"/>
        <v>72</v>
      </c>
      <c r="O2329" t="b">
        <f t="shared" si="475"/>
        <v>0</v>
      </c>
      <c r="P2329" t="str">
        <f t="shared" si="476"/>
        <v/>
      </c>
      <c r="Q2329" t="str">
        <f t="shared" ca="1" si="477"/>
        <v/>
      </c>
      <c r="T2329">
        <v>143</v>
      </c>
      <c r="U2329">
        <v>6</v>
      </c>
      <c r="V2329">
        <v>0</v>
      </c>
      <c r="Z2329" t="str">
        <f t="shared" si="472"/>
        <v/>
      </c>
    </row>
    <row r="2330" spans="1:26" x14ac:dyDescent="0.2">
      <c r="A2330" s="1"/>
      <c r="B2330" s="1" t="s">
        <v>375</v>
      </c>
      <c r="C2330" s="1" t="s">
        <v>17</v>
      </c>
      <c r="D2330" s="1" t="s">
        <v>18</v>
      </c>
      <c r="E2330" s="1" t="s">
        <v>8</v>
      </c>
      <c r="F2330" s="1" t="s">
        <v>9</v>
      </c>
      <c r="G2330" s="1" t="s">
        <v>1901</v>
      </c>
      <c r="H2330">
        <f t="shared" si="480"/>
        <v>17</v>
      </c>
      <c r="I2330">
        <f>IF(ISBLANK(A2330),I2329/1,LOOKUP(Sheet1!G2330,FIPS!A$3:A$55,FIPS!C$3:C$55))</f>
        <v>20</v>
      </c>
      <c r="J2330" t="b">
        <f t="shared" si="478"/>
        <v>1</v>
      </c>
      <c r="K2330" t="str">
        <f t="shared" si="473"/>
        <v>Pawnee</v>
      </c>
      <c r="L2330" t="b">
        <f t="shared" si="479"/>
        <v>0</v>
      </c>
      <c r="M2330" t="str">
        <f t="shared" si="471"/>
        <v/>
      </c>
      <c r="N2330">
        <f t="shared" si="474"/>
        <v>73</v>
      </c>
      <c r="O2330" t="b">
        <f t="shared" si="475"/>
        <v>0</v>
      </c>
      <c r="P2330" t="str">
        <f t="shared" si="476"/>
        <v/>
      </c>
      <c r="Q2330" t="str">
        <f t="shared" ca="1" si="477"/>
        <v/>
      </c>
      <c r="T2330">
        <v>145</v>
      </c>
      <c r="U2330">
        <v>6</v>
      </c>
      <c r="V2330">
        <v>0</v>
      </c>
      <c r="Z2330" t="str">
        <f t="shared" si="472"/>
        <v/>
      </c>
    </row>
    <row r="2331" spans="1:26" x14ac:dyDescent="0.2">
      <c r="A2331" s="1"/>
      <c r="B2331" s="1" t="s">
        <v>377</v>
      </c>
      <c r="C2331" s="1" t="s">
        <v>17</v>
      </c>
      <c r="D2331" s="1" t="s">
        <v>18</v>
      </c>
      <c r="E2331" s="1" t="s">
        <v>8</v>
      </c>
      <c r="F2331" s="1" t="s">
        <v>9</v>
      </c>
      <c r="G2331" s="1" t="s">
        <v>344</v>
      </c>
      <c r="H2331">
        <f t="shared" si="480"/>
        <v>17</v>
      </c>
      <c r="I2331">
        <f>IF(ISBLANK(A2331),I2330/1,LOOKUP(Sheet1!G2331,FIPS!A$3:A$55,FIPS!C$3:C$55))</f>
        <v>20</v>
      </c>
      <c r="J2331" t="b">
        <f t="shared" si="478"/>
        <v>1</v>
      </c>
      <c r="K2331" t="str">
        <f t="shared" si="473"/>
        <v>Phillips</v>
      </c>
      <c r="L2331" t="b">
        <f t="shared" si="479"/>
        <v>0</v>
      </c>
      <c r="M2331" t="str">
        <f t="shared" si="471"/>
        <v/>
      </c>
      <c r="N2331">
        <f t="shared" si="474"/>
        <v>74</v>
      </c>
      <c r="O2331" t="b">
        <f t="shared" si="475"/>
        <v>0</v>
      </c>
      <c r="P2331" t="str">
        <f t="shared" si="476"/>
        <v/>
      </c>
      <c r="Q2331" t="str">
        <f t="shared" ca="1" si="477"/>
        <v/>
      </c>
      <c r="T2331">
        <v>147</v>
      </c>
      <c r="U2331">
        <v>6</v>
      </c>
      <c r="V2331">
        <v>0</v>
      </c>
      <c r="Z2331" t="str">
        <f t="shared" si="472"/>
        <v/>
      </c>
    </row>
    <row r="2332" spans="1:26" x14ac:dyDescent="0.2">
      <c r="A2332" s="1"/>
      <c r="B2332" s="1" t="s">
        <v>379</v>
      </c>
      <c r="C2332" s="1" t="s">
        <v>17</v>
      </c>
      <c r="D2332" s="1" t="s">
        <v>18</v>
      </c>
      <c r="E2332" s="1"/>
      <c r="F2332" s="1"/>
      <c r="G2332" s="1" t="s">
        <v>1902</v>
      </c>
      <c r="H2332">
        <f t="shared" si="480"/>
        <v>17</v>
      </c>
      <c r="I2332">
        <f>IF(ISBLANK(A2332),I2331/1,LOOKUP(Sheet1!G2332,FIPS!A$3:A$55,FIPS!C$3:C$55))</f>
        <v>20</v>
      </c>
      <c r="J2332" t="b">
        <f t="shared" si="478"/>
        <v>1</v>
      </c>
      <c r="K2332" t="str">
        <f t="shared" si="473"/>
        <v>Pottawatomie</v>
      </c>
      <c r="L2332" t="b">
        <f t="shared" si="479"/>
        <v>0</v>
      </c>
      <c r="M2332" t="str">
        <f t="shared" si="471"/>
        <v/>
      </c>
      <c r="N2332">
        <f t="shared" si="474"/>
        <v>75</v>
      </c>
      <c r="O2332" t="b">
        <f t="shared" si="475"/>
        <v>0</v>
      </c>
      <c r="P2332" t="str">
        <f t="shared" si="476"/>
        <v/>
      </c>
      <c r="Q2332" t="str">
        <f t="shared" ca="1" si="477"/>
        <v/>
      </c>
      <c r="T2332">
        <v>149</v>
      </c>
      <c r="U2332">
        <v>6</v>
      </c>
      <c r="V2332">
        <v>0</v>
      </c>
      <c r="Z2332" t="str">
        <f t="shared" si="472"/>
        <v/>
      </c>
    </row>
    <row r="2333" spans="1:26" x14ac:dyDescent="0.2">
      <c r="A2333" s="1"/>
      <c r="B2333" s="1"/>
      <c r="C2333" s="1"/>
      <c r="D2333" s="1"/>
      <c r="E2333" s="1" t="s">
        <v>63</v>
      </c>
      <c r="F2333" s="1" t="s">
        <v>35</v>
      </c>
      <c r="G2333" s="1" t="s">
        <v>1903</v>
      </c>
      <c r="H2333">
        <f t="shared" si="480"/>
        <v>17</v>
      </c>
      <c r="I2333">
        <f>IF(ISBLANK(A2333),I2332/1,LOOKUP(Sheet1!G2333,FIPS!A$3:A$55,FIPS!C$3:C$55))</f>
        <v>20</v>
      </c>
      <c r="J2333" t="b">
        <f t="shared" si="478"/>
        <v>0</v>
      </c>
      <c r="K2333" t="str">
        <f t="shared" si="473"/>
        <v/>
      </c>
      <c r="L2333" t="b">
        <f t="shared" si="479"/>
        <v>1</v>
      </c>
      <c r="M2333" t="str">
        <f t="shared" si="471"/>
        <v>Manhattan</v>
      </c>
      <c r="N2333">
        <f t="shared" si="474"/>
        <v>75</v>
      </c>
      <c r="O2333" t="b">
        <f t="shared" si="475"/>
        <v>0</v>
      </c>
      <c r="P2333" t="str">
        <f t="shared" si="476"/>
        <v/>
      </c>
      <c r="Q2333" t="str">
        <f t="shared" ca="1" si="477"/>
        <v/>
      </c>
      <c r="W2333">
        <v>44250</v>
      </c>
      <c r="Z2333" t="str">
        <f t="shared" si="472"/>
        <v/>
      </c>
    </row>
    <row r="2334" spans="1:26" x14ac:dyDescent="0.2">
      <c r="A2334" s="1"/>
      <c r="B2334" s="1"/>
      <c r="C2334" s="1"/>
      <c r="D2334" s="1"/>
      <c r="E2334" s="1" t="s">
        <v>8</v>
      </c>
      <c r="F2334" s="1" t="s">
        <v>9</v>
      </c>
      <c r="G2334" s="1" t="s">
        <v>1817</v>
      </c>
      <c r="H2334">
        <f t="shared" si="480"/>
        <v>17</v>
      </c>
      <c r="I2334">
        <f>IF(ISBLANK(A2334),I2333/1,LOOKUP(Sheet1!G2334,FIPS!A$3:A$55,FIPS!C$3:C$55))</f>
        <v>20</v>
      </c>
      <c r="J2334" t="b">
        <f t="shared" si="478"/>
        <v>0</v>
      </c>
      <c r="K2334" t="str">
        <f t="shared" si="473"/>
        <v/>
      </c>
      <c r="L2334" t="b">
        <f t="shared" si="479"/>
        <v>0</v>
      </c>
      <c r="M2334" t="str">
        <f t="shared" si="471"/>
        <v/>
      </c>
      <c r="N2334">
        <f t="shared" si="474"/>
        <v>75</v>
      </c>
      <c r="O2334" t="b">
        <f t="shared" si="475"/>
        <v>1</v>
      </c>
      <c r="P2334">
        <f t="shared" si="476"/>
        <v>1</v>
      </c>
      <c r="Q2334" t="str">
        <f t="shared" ca="1" si="477"/>
        <v>021</v>
      </c>
      <c r="W2334">
        <v>99999</v>
      </c>
      <c r="Z2334" t="str">
        <f t="shared" si="472"/>
        <v/>
      </c>
    </row>
    <row r="2335" spans="1:26" x14ac:dyDescent="0.2">
      <c r="A2335" s="1"/>
      <c r="B2335" s="1" t="s">
        <v>461</v>
      </c>
      <c r="C2335" s="1" t="s">
        <v>17</v>
      </c>
      <c r="D2335" s="1" t="s">
        <v>18</v>
      </c>
      <c r="E2335" s="1" t="s">
        <v>8</v>
      </c>
      <c r="F2335" s="1" t="s">
        <v>9</v>
      </c>
      <c r="G2335" s="1" t="s">
        <v>1904</v>
      </c>
      <c r="H2335">
        <f t="shared" si="480"/>
        <v>17</v>
      </c>
      <c r="I2335">
        <f>IF(ISBLANK(A2335),I2334/1,LOOKUP(Sheet1!G2335,FIPS!A$3:A$55,FIPS!C$3:C$55))</f>
        <v>20</v>
      </c>
      <c r="J2335" t="b">
        <f t="shared" si="478"/>
        <v>1</v>
      </c>
      <c r="K2335" t="str">
        <f t="shared" si="473"/>
        <v>Pratt</v>
      </c>
      <c r="L2335" t="b">
        <f t="shared" si="479"/>
        <v>0</v>
      </c>
      <c r="M2335" t="str">
        <f t="shared" si="471"/>
        <v/>
      </c>
      <c r="N2335">
        <f t="shared" si="474"/>
        <v>76</v>
      </c>
      <c r="O2335" t="b">
        <f t="shared" si="475"/>
        <v>0</v>
      </c>
      <c r="P2335" t="str">
        <f t="shared" si="476"/>
        <v/>
      </c>
      <c r="Q2335" t="str">
        <f t="shared" ca="1" si="477"/>
        <v/>
      </c>
      <c r="T2335">
        <v>151</v>
      </c>
      <c r="U2335">
        <v>6</v>
      </c>
      <c r="V2335">
        <v>0</v>
      </c>
      <c r="Z2335" t="str">
        <f t="shared" si="472"/>
        <v/>
      </c>
    </row>
    <row r="2336" spans="1:26" x14ac:dyDescent="0.2">
      <c r="A2336" s="1"/>
      <c r="B2336" s="1" t="s">
        <v>68</v>
      </c>
      <c r="C2336" s="1" t="s">
        <v>17</v>
      </c>
      <c r="D2336" s="1" t="s">
        <v>18</v>
      </c>
      <c r="E2336" s="1" t="s">
        <v>8</v>
      </c>
      <c r="F2336" s="1" t="s">
        <v>9</v>
      </c>
      <c r="G2336" s="1" t="s">
        <v>1905</v>
      </c>
      <c r="H2336">
        <f t="shared" si="480"/>
        <v>17</v>
      </c>
      <c r="I2336">
        <f>IF(ISBLANK(A2336),I2335/1,LOOKUP(Sheet1!G2336,FIPS!A$3:A$55,FIPS!C$3:C$55))</f>
        <v>20</v>
      </c>
      <c r="J2336" t="b">
        <f t="shared" si="478"/>
        <v>1</v>
      </c>
      <c r="K2336" t="str">
        <f t="shared" si="473"/>
        <v>Rawl ins</v>
      </c>
      <c r="L2336" t="b">
        <f t="shared" si="479"/>
        <v>0</v>
      </c>
      <c r="M2336" t="str">
        <f t="shared" si="471"/>
        <v/>
      </c>
      <c r="N2336">
        <f t="shared" si="474"/>
        <v>77</v>
      </c>
      <c r="O2336" t="b">
        <f t="shared" si="475"/>
        <v>0</v>
      </c>
      <c r="P2336" t="str">
        <f t="shared" si="476"/>
        <v/>
      </c>
      <c r="Q2336" t="str">
        <f t="shared" ca="1" si="477"/>
        <v/>
      </c>
      <c r="T2336">
        <v>153</v>
      </c>
      <c r="U2336">
        <v>6</v>
      </c>
      <c r="V2336">
        <v>0</v>
      </c>
      <c r="Z2336" t="str">
        <f t="shared" si="472"/>
        <v/>
      </c>
    </row>
    <row r="2337" spans="1:26" x14ac:dyDescent="0.2">
      <c r="A2337" s="1"/>
      <c r="B2337" s="1" t="s">
        <v>503</v>
      </c>
      <c r="C2337" s="1" t="s">
        <v>17</v>
      </c>
      <c r="D2337" s="1" t="s">
        <v>18</v>
      </c>
      <c r="E2337" s="1"/>
      <c r="F2337" s="1"/>
      <c r="G2337" s="1" t="s">
        <v>1906</v>
      </c>
      <c r="H2337">
        <f t="shared" si="480"/>
        <v>17</v>
      </c>
      <c r="I2337">
        <f>IF(ISBLANK(A2337),I2336/1,LOOKUP(Sheet1!G2337,FIPS!A$3:A$55,FIPS!C$3:C$55))</f>
        <v>20</v>
      </c>
      <c r="J2337" t="b">
        <f t="shared" si="478"/>
        <v>1</v>
      </c>
      <c r="K2337" t="str">
        <f t="shared" si="473"/>
        <v>Reno</v>
      </c>
      <c r="L2337" t="b">
        <f t="shared" si="479"/>
        <v>0</v>
      </c>
      <c r="M2337" t="str">
        <f t="shared" si="471"/>
        <v/>
      </c>
      <c r="N2337">
        <f t="shared" si="474"/>
        <v>78</v>
      </c>
      <c r="O2337" t="b">
        <f t="shared" si="475"/>
        <v>0</v>
      </c>
      <c r="P2337" t="str">
        <f t="shared" si="476"/>
        <v/>
      </c>
      <c r="Q2337" t="str">
        <f t="shared" ca="1" si="477"/>
        <v/>
      </c>
      <c r="T2337">
        <v>155</v>
      </c>
      <c r="U2337">
        <v>4</v>
      </c>
      <c r="V2337">
        <v>0</v>
      </c>
      <c r="Z2337" t="str">
        <f t="shared" si="472"/>
        <v/>
      </c>
    </row>
    <row r="2338" spans="1:26" x14ac:dyDescent="0.2">
      <c r="A2338" s="1"/>
      <c r="B2338" s="1"/>
      <c r="C2338" s="1"/>
      <c r="D2338" s="1"/>
      <c r="E2338" s="1" t="s">
        <v>42</v>
      </c>
      <c r="F2338" s="1" t="s">
        <v>35</v>
      </c>
      <c r="G2338" s="1" t="s">
        <v>1907</v>
      </c>
      <c r="H2338">
        <f t="shared" si="480"/>
        <v>17</v>
      </c>
      <c r="I2338">
        <f>IF(ISBLANK(A2338),I2337/1,LOOKUP(Sheet1!G2338,FIPS!A$3:A$55,FIPS!C$3:C$55))</f>
        <v>20</v>
      </c>
      <c r="J2338" t="b">
        <f t="shared" si="478"/>
        <v>0</v>
      </c>
      <c r="K2338" t="str">
        <f t="shared" si="473"/>
        <v/>
      </c>
      <c r="L2338" t="b">
        <f t="shared" si="479"/>
        <v>1</v>
      </c>
      <c r="M2338" t="str">
        <f t="shared" si="471"/>
        <v>Hutchinson</v>
      </c>
      <c r="N2338">
        <f t="shared" si="474"/>
        <v>78</v>
      </c>
      <c r="O2338" t="b">
        <f t="shared" si="475"/>
        <v>0</v>
      </c>
      <c r="P2338" t="str">
        <f t="shared" si="476"/>
        <v/>
      </c>
      <c r="Q2338" t="str">
        <f t="shared" ca="1" si="477"/>
        <v/>
      </c>
      <c r="W2338">
        <v>33625</v>
      </c>
      <c r="Z2338" t="str">
        <f t="shared" si="472"/>
        <v/>
      </c>
    </row>
    <row r="2339" spans="1:26" x14ac:dyDescent="0.2">
      <c r="A2339" s="1"/>
      <c r="B2339" s="1"/>
      <c r="C2339" s="1"/>
      <c r="D2339" s="1"/>
      <c r="E2339" s="1" t="s">
        <v>8</v>
      </c>
      <c r="F2339" s="1" t="s">
        <v>9</v>
      </c>
      <c r="G2339" s="1" t="s">
        <v>1817</v>
      </c>
      <c r="H2339">
        <f t="shared" si="480"/>
        <v>17</v>
      </c>
      <c r="I2339">
        <f>IF(ISBLANK(A2339),I2338/1,LOOKUP(Sheet1!G2339,FIPS!A$3:A$55,FIPS!C$3:C$55))</f>
        <v>20</v>
      </c>
      <c r="J2339" t="b">
        <f t="shared" si="478"/>
        <v>0</v>
      </c>
      <c r="K2339" t="str">
        <f t="shared" si="473"/>
        <v/>
      </c>
      <c r="L2339" t="b">
        <f t="shared" si="479"/>
        <v>0</v>
      </c>
      <c r="M2339" t="str">
        <f t="shared" si="471"/>
        <v/>
      </c>
      <c r="N2339">
        <f t="shared" si="474"/>
        <v>78</v>
      </c>
      <c r="O2339" t="b">
        <f t="shared" si="475"/>
        <v>1</v>
      </c>
      <c r="P2339">
        <f t="shared" si="476"/>
        <v>1</v>
      </c>
      <c r="Q2339" t="str">
        <f t="shared" ca="1" si="477"/>
        <v>011</v>
      </c>
      <c r="W2339">
        <v>99999</v>
      </c>
      <c r="Z2339" t="str">
        <f t="shared" si="472"/>
        <v/>
      </c>
    </row>
    <row r="2340" spans="1:26" x14ac:dyDescent="0.2">
      <c r="A2340" s="1"/>
      <c r="B2340" s="1" t="s">
        <v>804</v>
      </c>
      <c r="C2340" s="1" t="s">
        <v>17</v>
      </c>
      <c r="D2340" s="1" t="s">
        <v>18</v>
      </c>
      <c r="E2340" s="1" t="s">
        <v>8</v>
      </c>
      <c r="F2340" s="1" t="s">
        <v>9</v>
      </c>
      <c r="G2340" s="1" t="s">
        <v>1908</v>
      </c>
      <c r="H2340">
        <f t="shared" si="480"/>
        <v>17</v>
      </c>
      <c r="I2340">
        <f>IF(ISBLANK(A2340),I2339/1,LOOKUP(Sheet1!G2340,FIPS!A$3:A$55,FIPS!C$3:C$55))</f>
        <v>20</v>
      </c>
      <c r="J2340" t="b">
        <f t="shared" si="478"/>
        <v>1</v>
      </c>
      <c r="K2340" t="str">
        <f t="shared" si="473"/>
        <v>Republ ic</v>
      </c>
      <c r="L2340" t="b">
        <f t="shared" si="479"/>
        <v>0</v>
      </c>
      <c r="M2340" t="str">
        <f t="shared" si="471"/>
        <v/>
      </c>
      <c r="N2340">
        <f t="shared" si="474"/>
        <v>79</v>
      </c>
      <c r="O2340" t="b">
        <f t="shared" si="475"/>
        <v>0</v>
      </c>
      <c r="P2340" t="str">
        <f t="shared" si="476"/>
        <v/>
      </c>
      <c r="Q2340" t="str">
        <f t="shared" ca="1" si="477"/>
        <v/>
      </c>
      <c r="T2340">
        <v>157</v>
      </c>
      <c r="U2340">
        <v>6</v>
      </c>
      <c r="V2340">
        <v>0</v>
      </c>
      <c r="Z2340" t="str">
        <f t="shared" si="472"/>
        <v/>
      </c>
    </row>
    <row r="2341" spans="1:26" x14ac:dyDescent="0.2">
      <c r="A2341" s="1"/>
      <c r="B2341" s="1" t="s">
        <v>505</v>
      </c>
      <c r="C2341" s="1" t="s">
        <v>17</v>
      </c>
      <c r="D2341" s="1" t="s">
        <v>18</v>
      </c>
      <c r="E2341" s="1" t="s">
        <v>8</v>
      </c>
      <c r="F2341" s="1" t="s">
        <v>9</v>
      </c>
      <c r="G2341" s="1" t="s">
        <v>1909</v>
      </c>
      <c r="H2341">
        <f t="shared" si="480"/>
        <v>17</v>
      </c>
      <c r="I2341">
        <f>IF(ISBLANK(A2341),I2340/1,LOOKUP(Sheet1!G2341,FIPS!A$3:A$55,FIPS!C$3:C$55))</f>
        <v>20</v>
      </c>
      <c r="J2341" t="b">
        <f t="shared" si="478"/>
        <v>1</v>
      </c>
      <c r="K2341" t="str">
        <f t="shared" si="473"/>
        <v>Rice</v>
      </c>
      <c r="L2341" t="b">
        <f t="shared" si="479"/>
        <v>0</v>
      </c>
      <c r="M2341" t="str">
        <f t="shared" si="471"/>
        <v/>
      </c>
      <c r="N2341">
        <f t="shared" si="474"/>
        <v>80</v>
      </c>
      <c r="O2341" t="b">
        <f t="shared" si="475"/>
        <v>0</v>
      </c>
      <c r="P2341" t="str">
        <f t="shared" si="476"/>
        <v/>
      </c>
      <c r="Q2341" t="str">
        <f t="shared" ca="1" si="477"/>
        <v/>
      </c>
      <c r="T2341">
        <v>159</v>
      </c>
      <c r="U2341">
        <v>6</v>
      </c>
      <c r="V2341">
        <v>0</v>
      </c>
      <c r="Z2341" t="str">
        <f t="shared" si="472"/>
        <v/>
      </c>
    </row>
    <row r="2342" spans="1:26" x14ac:dyDescent="0.2">
      <c r="A2342" s="1"/>
      <c r="B2342" s="1" t="s">
        <v>768</v>
      </c>
      <c r="C2342" s="1" t="s">
        <v>17</v>
      </c>
      <c r="D2342" s="1" t="s">
        <v>18</v>
      </c>
      <c r="E2342" s="1"/>
      <c r="F2342" s="1"/>
      <c r="G2342" s="1" t="s">
        <v>1910</v>
      </c>
      <c r="H2342">
        <f t="shared" si="480"/>
        <v>17</v>
      </c>
      <c r="I2342">
        <f>IF(ISBLANK(A2342),I2341/1,LOOKUP(Sheet1!G2342,FIPS!A$3:A$55,FIPS!C$3:C$55))</f>
        <v>20</v>
      </c>
      <c r="J2342" t="b">
        <f t="shared" si="478"/>
        <v>1</v>
      </c>
      <c r="K2342" t="str">
        <f t="shared" si="473"/>
        <v>Riley</v>
      </c>
      <c r="L2342" t="b">
        <f t="shared" si="479"/>
        <v>0</v>
      </c>
      <c r="M2342" t="str">
        <f t="shared" si="471"/>
        <v/>
      </c>
      <c r="N2342">
        <f t="shared" si="474"/>
        <v>81</v>
      </c>
      <c r="O2342" t="b">
        <f t="shared" si="475"/>
        <v>0</v>
      </c>
      <c r="P2342" t="str">
        <f t="shared" si="476"/>
        <v/>
      </c>
      <c r="Q2342" t="str">
        <f t="shared" ca="1" si="477"/>
        <v/>
      </c>
      <c r="T2342">
        <v>161</v>
      </c>
      <c r="U2342">
        <v>4</v>
      </c>
      <c r="V2342">
        <v>0</v>
      </c>
      <c r="Z2342" t="str">
        <f t="shared" si="472"/>
        <v/>
      </c>
    </row>
    <row r="2343" spans="1:26" x14ac:dyDescent="0.2">
      <c r="A2343" s="1"/>
      <c r="B2343" s="1"/>
      <c r="C2343" s="1"/>
      <c r="D2343" s="1"/>
      <c r="E2343" s="1" t="s">
        <v>63</v>
      </c>
      <c r="F2343" s="1" t="s">
        <v>35</v>
      </c>
      <c r="G2343" s="1" t="s">
        <v>1911</v>
      </c>
      <c r="H2343">
        <f t="shared" si="480"/>
        <v>17</v>
      </c>
      <c r="I2343">
        <f>IF(ISBLANK(A2343),I2342/1,LOOKUP(Sheet1!G2343,FIPS!A$3:A$55,FIPS!C$3:C$55))</f>
        <v>20</v>
      </c>
      <c r="J2343" t="b">
        <f t="shared" si="478"/>
        <v>0</v>
      </c>
      <c r="K2343" t="str">
        <f t="shared" si="473"/>
        <v/>
      </c>
      <c r="L2343" t="b">
        <f t="shared" si="479"/>
        <v>1</v>
      </c>
      <c r="M2343" t="str">
        <f t="shared" si="471"/>
        <v>Manhattan</v>
      </c>
      <c r="N2343">
        <f t="shared" si="474"/>
        <v>81</v>
      </c>
      <c r="O2343" t="b">
        <f t="shared" si="475"/>
        <v>0</v>
      </c>
      <c r="P2343" t="str">
        <f t="shared" si="476"/>
        <v/>
      </c>
      <c r="Q2343" t="str">
        <f t="shared" ca="1" si="477"/>
        <v/>
      </c>
      <c r="W2343">
        <v>44250</v>
      </c>
      <c r="Z2343" t="str">
        <f t="shared" si="472"/>
        <v/>
      </c>
    </row>
    <row r="2344" spans="1:26" x14ac:dyDescent="0.2">
      <c r="A2344" s="1"/>
      <c r="B2344" s="1"/>
      <c r="C2344" s="1"/>
      <c r="D2344" s="1"/>
      <c r="E2344" s="1" t="s">
        <v>8</v>
      </c>
      <c r="F2344" s="1" t="s">
        <v>9</v>
      </c>
      <c r="G2344" s="1" t="s">
        <v>1912</v>
      </c>
      <c r="H2344">
        <f t="shared" si="480"/>
        <v>17</v>
      </c>
      <c r="I2344">
        <f>IF(ISBLANK(A2344),I2343/1,LOOKUP(Sheet1!G2344,FIPS!A$3:A$55,FIPS!C$3:C$55))</f>
        <v>20</v>
      </c>
      <c r="J2344" t="b">
        <f t="shared" si="478"/>
        <v>0</v>
      </c>
      <c r="K2344" t="str">
        <f t="shared" si="473"/>
        <v/>
      </c>
      <c r="L2344" t="b">
        <f t="shared" si="479"/>
        <v>0</v>
      </c>
      <c r="M2344" t="str">
        <f t="shared" si="471"/>
        <v/>
      </c>
      <c r="N2344">
        <f t="shared" si="474"/>
        <v>81</v>
      </c>
      <c r="O2344" t="b">
        <f t="shared" si="475"/>
        <v>1</v>
      </c>
      <c r="P2344">
        <f t="shared" si="476"/>
        <v>1</v>
      </c>
      <c r="Q2344" t="str">
        <f t="shared" ca="1" si="477"/>
        <v>021</v>
      </c>
      <c r="W2344">
        <v>99999</v>
      </c>
      <c r="Z2344" t="str">
        <f t="shared" si="472"/>
        <v/>
      </c>
    </row>
    <row r="2345" spans="1:26" x14ac:dyDescent="0.2">
      <c r="A2345" s="1"/>
      <c r="B2345" s="1" t="s">
        <v>770</v>
      </c>
      <c r="C2345" s="1" t="s">
        <v>17</v>
      </c>
      <c r="D2345" s="1" t="s">
        <v>18</v>
      </c>
      <c r="E2345" s="1" t="s">
        <v>8</v>
      </c>
      <c r="F2345" s="1" t="s">
        <v>9</v>
      </c>
      <c r="G2345" s="1" t="s">
        <v>1913</v>
      </c>
      <c r="H2345">
        <f t="shared" si="480"/>
        <v>17</v>
      </c>
      <c r="I2345">
        <f>IF(ISBLANK(A2345),I2344/1,LOOKUP(Sheet1!G2345,FIPS!A$3:A$55,FIPS!C$3:C$55))</f>
        <v>20</v>
      </c>
      <c r="J2345" t="b">
        <f t="shared" si="478"/>
        <v>1</v>
      </c>
      <c r="K2345" t="str">
        <f t="shared" si="473"/>
        <v>Rooks</v>
      </c>
      <c r="L2345" t="b">
        <f t="shared" si="479"/>
        <v>0</v>
      </c>
      <c r="M2345" t="str">
        <f t="shared" si="471"/>
        <v/>
      </c>
      <c r="N2345">
        <f t="shared" si="474"/>
        <v>82</v>
      </c>
      <c r="O2345" t="b">
        <f t="shared" si="475"/>
        <v>0</v>
      </c>
      <c r="P2345" t="str">
        <f t="shared" si="476"/>
        <v/>
      </c>
      <c r="Q2345" t="str">
        <f t="shared" ca="1" si="477"/>
        <v/>
      </c>
      <c r="T2345">
        <v>163</v>
      </c>
      <c r="U2345">
        <v>6</v>
      </c>
      <c r="V2345">
        <v>0</v>
      </c>
      <c r="Z2345" t="str">
        <f t="shared" si="472"/>
        <v/>
      </c>
    </row>
    <row r="2346" spans="1:26" x14ac:dyDescent="0.2">
      <c r="A2346" s="1"/>
      <c r="B2346" s="1" t="s">
        <v>456</v>
      </c>
      <c r="C2346" s="1" t="s">
        <v>17</v>
      </c>
      <c r="D2346" s="1" t="s">
        <v>18</v>
      </c>
      <c r="E2346" s="1" t="s">
        <v>8</v>
      </c>
      <c r="F2346" s="1" t="s">
        <v>9</v>
      </c>
      <c r="G2346" s="1" t="s">
        <v>1754</v>
      </c>
      <c r="H2346">
        <f t="shared" si="480"/>
        <v>17</v>
      </c>
      <c r="I2346">
        <f>IF(ISBLANK(A2346),I2345/1,LOOKUP(Sheet1!G2346,FIPS!A$3:A$55,FIPS!C$3:C$55))</f>
        <v>20</v>
      </c>
      <c r="J2346" t="b">
        <f t="shared" si="478"/>
        <v>1</v>
      </c>
      <c r="K2346" t="str">
        <f t="shared" si="473"/>
        <v>Rush</v>
      </c>
      <c r="L2346" t="b">
        <f t="shared" si="479"/>
        <v>0</v>
      </c>
      <c r="M2346" t="str">
        <f t="shared" si="471"/>
        <v/>
      </c>
      <c r="N2346">
        <f t="shared" si="474"/>
        <v>83</v>
      </c>
      <c r="O2346" t="b">
        <f t="shared" si="475"/>
        <v>0</v>
      </c>
      <c r="P2346" t="str">
        <f t="shared" si="476"/>
        <v/>
      </c>
      <c r="Q2346" t="str">
        <f t="shared" ca="1" si="477"/>
        <v/>
      </c>
      <c r="T2346">
        <v>165</v>
      </c>
      <c r="U2346">
        <v>6</v>
      </c>
      <c r="V2346">
        <v>0</v>
      </c>
      <c r="Z2346" t="str">
        <f t="shared" si="472"/>
        <v/>
      </c>
    </row>
    <row r="2347" spans="1:26" x14ac:dyDescent="0.2">
      <c r="A2347" s="1"/>
      <c r="B2347" s="1" t="s">
        <v>877</v>
      </c>
      <c r="C2347" s="1" t="s">
        <v>17</v>
      </c>
      <c r="D2347" s="1" t="s">
        <v>18</v>
      </c>
      <c r="E2347" s="1" t="s">
        <v>8</v>
      </c>
      <c r="F2347" s="1" t="s">
        <v>9</v>
      </c>
      <c r="G2347" s="1" t="s">
        <v>1914</v>
      </c>
      <c r="H2347">
        <f t="shared" si="480"/>
        <v>17</v>
      </c>
      <c r="I2347">
        <f>IF(ISBLANK(A2347),I2346/1,LOOKUP(Sheet1!G2347,FIPS!A$3:A$55,FIPS!C$3:C$55))</f>
        <v>20</v>
      </c>
      <c r="J2347" t="b">
        <f t="shared" si="478"/>
        <v>1</v>
      </c>
      <c r="K2347" t="str">
        <f t="shared" si="473"/>
        <v>Russel 1</v>
      </c>
      <c r="L2347" t="b">
        <f t="shared" si="479"/>
        <v>0</v>
      </c>
      <c r="M2347" t="str">
        <f t="shared" si="471"/>
        <v/>
      </c>
      <c r="N2347">
        <f t="shared" si="474"/>
        <v>84</v>
      </c>
      <c r="O2347" t="b">
        <f t="shared" si="475"/>
        <v>0</v>
      </c>
      <c r="P2347" t="str">
        <f t="shared" si="476"/>
        <v/>
      </c>
      <c r="Q2347" t="str">
        <f t="shared" ca="1" si="477"/>
        <v/>
      </c>
      <c r="T2347">
        <v>167</v>
      </c>
      <c r="U2347">
        <v>6</v>
      </c>
      <c r="V2347">
        <v>0</v>
      </c>
      <c r="Z2347" t="str">
        <f t="shared" si="472"/>
        <v/>
      </c>
    </row>
    <row r="2348" spans="1:26" x14ac:dyDescent="0.2">
      <c r="A2348" s="1"/>
      <c r="B2348" s="1" t="s">
        <v>919</v>
      </c>
      <c r="C2348" s="1" t="s">
        <v>17</v>
      </c>
      <c r="D2348" s="1" t="s">
        <v>18</v>
      </c>
      <c r="E2348" s="1"/>
      <c r="F2348" s="1"/>
      <c r="G2348" s="1" t="s">
        <v>358</v>
      </c>
      <c r="H2348">
        <f t="shared" si="480"/>
        <v>17</v>
      </c>
      <c r="I2348">
        <f>IF(ISBLANK(A2348),I2347/1,LOOKUP(Sheet1!G2348,FIPS!A$3:A$55,FIPS!C$3:C$55))</f>
        <v>20</v>
      </c>
      <c r="J2348" t="b">
        <f t="shared" si="478"/>
        <v>1</v>
      </c>
      <c r="K2348" t="str">
        <f t="shared" si="473"/>
        <v>Saline</v>
      </c>
      <c r="L2348" t="b">
        <f t="shared" si="479"/>
        <v>0</v>
      </c>
      <c r="M2348" t="str">
        <f t="shared" si="471"/>
        <v/>
      </c>
      <c r="N2348">
        <f t="shared" si="474"/>
        <v>85</v>
      </c>
      <c r="O2348" t="b">
        <f t="shared" si="475"/>
        <v>0</v>
      </c>
      <c r="P2348" t="str">
        <f t="shared" si="476"/>
        <v/>
      </c>
      <c r="Q2348" t="str">
        <f t="shared" ca="1" si="477"/>
        <v/>
      </c>
      <c r="T2348">
        <v>169</v>
      </c>
      <c r="U2348">
        <v>5</v>
      </c>
      <c r="V2348">
        <v>0</v>
      </c>
      <c r="Z2348" t="str">
        <f t="shared" si="472"/>
        <v/>
      </c>
    </row>
    <row r="2349" spans="1:26" x14ac:dyDescent="0.2">
      <c r="A2349" s="1"/>
      <c r="B2349" s="1"/>
      <c r="C2349" s="1"/>
      <c r="D2349" s="1"/>
      <c r="E2349" s="1" t="s">
        <v>90</v>
      </c>
      <c r="F2349" s="1" t="s">
        <v>35</v>
      </c>
      <c r="G2349" s="1" t="s">
        <v>1915</v>
      </c>
      <c r="H2349">
        <f t="shared" si="480"/>
        <v>17</v>
      </c>
      <c r="I2349">
        <f>IF(ISBLANK(A2349),I2348/1,LOOKUP(Sheet1!G2349,FIPS!A$3:A$55,FIPS!C$3:C$55))</f>
        <v>20</v>
      </c>
      <c r="J2349" t="b">
        <f t="shared" si="478"/>
        <v>0</v>
      </c>
      <c r="K2349" t="str">
        <f t="shared" si="473"/>
        <v/>
      </c>
      <c r="L2349" t="b">
        <f t="shared" si="479"/>
        <v>1</v>
      </c>
      <c r="M2349" t="str">
        <f t="shared" si="471"/>
        <v>Salina</v>
      </c>
      <c r="N2349">
        <f t="shared" si="474"/>
        <v>85</v>
      </c>
      <c r="O2349" t="b">
        <f t="shared" si="475"/>
        <v>0</v>
      </c>
      <c r="P2349" t="str">
        <f t="shared" si="476"/>
        <v/>
      </c>
      <c r="Q2349" t="str">
        <f t="shared" ca="1" si="477"/>
        <v/>
      </c>
      <c r="W2349">
        <v>62700</v>
      </c>
      <c r="Z2349" t="str">
        <f t="shared" si="472"/>
        <v/>
      </c>
    </row>
    <row r="2350" spans="1:26" x14ac:dyDescent="0.2">
      <c r="A2350" s="1"/>
      <c r="B2350" s="1"/>
      <c r="C2350" s="1"/>
      <c r="D2350" s="1"/>
      <c r="E2350" s="1" t="s">
        <v>8</v>
      </c>
      <c r="F2350" s="1" t="s">
        <v>9</v>
      </c>
      <c r="G2350" s="1" t="s">
        <v>1912</v>
      </c>
      <c r="H2350">
        <f t="shared" si="480"/>
        <v>17</v>
      </c>
      <c r="I2350">
        <f>IF(ISBLANK(A2350),I2349/1,LOOKUP(Sheet1!G2350,FIPS!A$3:A$55,FIPS!C$3:C$55))</f>
        <v>20</v>
      </c>
      <c r="J2350" t="b">
        <f t="shared" si="478"/>
        <v>0</v>
      </c>
      <c r="K2350" t="str">
        <f t="shared" si="473"/>
        <v/>
      </c>
      <c r="L2350" t="b">
        <f t="shared" si="479"/>
        <v>0</v>
      </c>
      <c r="M2350" t="str">
        <f t="shared" si="471"/>
        <v/>
      </c>
      <c r="N2350">
        <f t="shared" si="474"/>
        <v>85</v>
      </c>
      <c r="O2350" t="b">
        <f t="shared" si="475"/>
        <v>1</v>
      </c>
      <c r="P2350">
        <f t="shared" si="476"/>
        <v>1</v>
      </c>
      <c r="Q2350" t="str">
        <f t="shared" ca="1" si="477"/>
        <v>030</v>
      </c>
      <c r="W2350">
        <v>99999</v>
      </c>
      <c r="Z2350" t="str">
        <f t="shared" si="472"/>
        <v/>
      </c>
    </row>
    <row r="2351" spans="1:26" x14ac:dyDescent="0.2">
      <c r="A2351" s="1"/>
      <c r="B2351" s="1" t="s">
        <v>724</v>
      </c>
      <c r="C2351" s="1" t="s">
        <v>17</v>
      </c>
      <c r="D2351" s="1" t="s">
        <v>18</v>
      </c>
      <c r="E2351" s="1" t="s">
        <v>8</v>
      </c>
      <c r="F2351" s="1" t="s">
        <v>9</v>
      </c>
      <c r="G2351" s="1" t="s">
        <v>359</v>
      </c>
      <c r="H2351">
        <f t="shared" si="480"/>
        <v>17</v>
      </c>
      <c r="I2351">
        <f>IF(ISBLANK(A2351),I2350/1,LOOKUP(Sheet1!G2351,FIPS!A$3:A$55,FIPS!C$3:C$55))</f>
        <v>20</v>
      </c>
      <c r="J2351" t="b">
        <f t="shared" si="478"/>
        <v>1</v>
      </c>
      <c r="K2351" t="str">
        <f t="shared" si="473"/>
        <v>Scott</v>
      </c>
      <c r="L2351" t="b">
        <f t="shared" si="479"/>
        <v>0</v>
      </c>
      <c r="M2351" t="str">
        <f t="shared" si="471"/>
        <v/>
      </c>
      <c r="N2351">
        <f t="shared" si="474"/>
        <v>86</v>
      </c>
      <c r="O2351" t="b">
        <f t="shared" si="475"/>
        <v>0</v>
      </c>
      <c r="P2351" t="str">
        <f t="shared" si="476"/>
        <v/>
      </c>
      <c r="Q2351" t="str">
        <f t="shared" ca="1" si="477"/>
        <v/>
      </c>
      <c r="T2351">
        <v>171</v>
      </c>
      <c r="U2351">
        <v>6</v>
      </c>
      <c r="V2351">
        <v>0</v>
      </c>
      <c r="Z2351" t="str">
        <f t="shared" si="472"/>
        <v/>
      </c>
    </row>
    <row r="2352" spans="1:26" x14ac:dyDescent="0.2">
      <c r="A2352" s="1"/>
      <c r="B2352" s="1" t="s">
        <v>735</v>
      </c>
      <c r="C2352" s="1" t="s">
        <v>935</v>
      </c>
      <c r="D2352" s="1" t="s">
        <v>26</v>
      </c>
      <c r="E2352" s="1"/>
      <c r="F2352" s="1"/>
      <c r="G2352" s="1" t="s">
        <v>1019</v>
      </c>
      <c r="H2352">
        <f t="shared" si="480"/>
        <v>17</v>
      </c>
      <c r="I2352">
        <f>IF(ISBLANK(A2352),I2351/1,LOOKUP(Sheet1!G2352,FIPS!A$3:A$55,FIPS!C$3:C$55))</f>
        <v>20</v>
      </c>
      <c r="J2352" t="b">
        <f t="shared" si="478"/>
        <v>1</v>
      </c>
      <c r="K2352" t="str">
        <f t="shared" si="473"/>
        <v>Sedgwick</v>
      </c>
      <c r="L2352" t="b">
        <f t="shared" si="479"/>
        <v>0</v>
      </c>
      <c r="M2352" t="str">
        <f t="shared" si="471"/>
        <v/>
      </c>
      <c r="N2352">
        <f t="shared" si="474"/>
        <v>87</v>
      </c>
      <c r="O2352" t="b">
        <f t="shared" si="475"/>
        <v>0</v>
      </c>
      <c r="P2352" t="str">
        <f t="shared" si="476"/>
        <v/>
      </c>
      <c r="Q2352" t="str">
        <f t="shared" ca="1" si="477"/>
        <v/>
      </c>
      <c r="T2352">
        <v>173</v>
      </c>
      <c r="U2352">
        <v>2</v>
      </c>
      <c r="V2352">
        <v>9040</v>
      </c>
      <c r="Z2352" t="str">
        <f t="shared" si="472"/>
        <v/>
      </c>
    </row>
    <row r="2353" spans="1:26" x14ac:dyDescent="0.2">
      <c r="A2353" s="1"/>
      <c r="B2353" s="1"/>
      <c r="C2353" s="1"/>
      <c r="D2353" s="1"/>
      <c r="E2353" s="1" t="s">
        <v>22</v>
      </c>
      <c r="F2353" s="1" t="s">
        <v>115</v>
      </c>
      <c r="G2353" s="1" t="s">
        <v>1062</v>
      </c>
      <c r="H2353">
        <f t="shared" si="480"/>
        <v>17</v>
      </c>
      <c r="I2353">
        <f>IF(ISBLANK(A2353),I2352/1,LOOKUP(Sheet1!G2353,FIPS!A$3:A$55,FIPS!C$3:C$55))</f>
        <v>20</v>
      </c>
      <c r="J2353" t="b">
        <f t="shared" si="478"/>
        <v>0</v>
      </c>
      <c r="K2353" t="str">
        <f t="shared" si="473"/>
        <v/>
      </c>
      <c r="L2353" t="b">
        <f t="shared" si="479"/>
        <v>1</v>
      </c>
      <c r="M2353" t="str">
        <f t="shared" si="471"/>
        <v>Derby</v>
      </c>
      <c r="N2353">
        <f t="shared" si="474"/>
        <v>87</v>
      </c>
      <c r="O2353" t="b">
        <f t="shared" si="475"/>
        <v>0</v>
      </c>
      <c r="P2353" t="str">
        <f t="shared" si="476"/>
        <v/>
      </c>
      <c r="Q2353" t="str">
        <f t="shared" ca="1" si="477"/>
        <v/>
      </c>
      <c r="W2353">
        <v>17800</v>
      </c>
      <c r="Z2353" t="str">
        <f t="shared" si="472"/>
        <v/>
      </c>
    </row>
    <row r="2354" spans="1:26" x14ac:dyDescent="0.2">
      <c r="A2354" s="1"/>
      <c r="B2354" s="1"/>
      <c r="C2354" s="1"/>
      <c r="D2354" s="1"/>
      <c r="E2354" s="1" t="s">
        <v>72</v>
      </c>
      <c r="F2354" s="1" t="s">
        <v>18</v>
      </c>
      <c r="G2354" s="1" t="s">
        <v>1916</v>
      </c>
      <c r="H2354">
        <f t="shared" si="480"/>
        <v>17</v>
      </c>
      <c r="I2354">
        <f>IF(ISBLANK(A2354),I2353/1,LOOKUP(Sheet1!G2354,FIPS!A$3:A$55,FIPS!C$3:C$55))</f>
        <v>20</v>
      </c>
      <c r="J2354" t="b">
        <f t="shared" si="478"/>
        <v>0</v>
      </c>
      <c r="K2354" t="str">
        <f t="shared" si="473"/>
        <v/>
      </c>
      <c r="L2354" t="b">
        <f t="shared" si="479"/>
        <v>1</v>
      </c>
      <c r="M2354" t="str">
        <f t="shared" si="471"/>
        <v>Wichita</v>
      </c>
      <c r="N2354">
        <f t="shared" si="474"/>
        <v>87</v>
      </c>
      <c r="O2354" t="b">
        <f t="shared" si="475"/>
        <v>0</v>
      </c>
      <c r="P2354" t="str">
        <f t="shared" si="476"/>
        <v/>
      </c>
      <c r="Q2354" t="str">
        <f t="shared" ca="1" si="477"/>
        <v/>
      </c>
      <c r="Z2354" t="str">
        <f t="shared" si="472"/>
        <v/>
      </c>
    </row>
    <row r="2355" spans="1:26" x14ac:dyDescent="0.2">
      <c r="A2355" s="1"/>
      <c r="B2355" s="1"/>
      <c r="C2355" s="1"/>
      <c r="D2355" s="1"/>
      <c r="E2355" s="1" t="s">
        <v>8</v>
      </c>
      <c r="F2355" s="1" t="s">
        <v>9</v>
      </c>
      <c r="G2355" s="1" t="s">
        <v>1912</v>
      </c>
      <c r="H2355">
        <f t="shared" si="480"/>
        <v>17</v>
      </c>
      <c r="I2355">
        <f>IF(ISBLANK(A2355),I2354/1,LOOKUP(Sheet1!G2355,FIPS!A$3:A$55,FIPS!C$3:C$55))</f>
        <v>20</v>
      </c>
      <c r="J2355" t="b">
        <f t="shared" si="478"/>
        <v>0</v>
      </c>
      <c r="K2355" t="str">
        <f t="shared" si="473"/>
        <v/>
      </c>
      <c r="L2355" t="b">
        <f t="shared" si="479"/>
        <v>0</v>
      </c>
      <c r="M2355" t="str">
        <f t="shared" si="471"/>
        <v/>
      </c>
      <c r="N2355">
        <f t="shared" si="474"/>
        <v>87</v>
      </c>
      <c r="O2355" t="b">
        <f t="shared" si="475"/>
        <v>1</v>
      </c>
      <c r="P2355">
        <f t="shared" si="476"/>
        <v>2</v>
      </c>
      <c r="Q2355" t="str">
        <f t="shared" ca="1" si="477"/>
        <v>004,033</v>
      </c>
      <c r="W2355">
        <v>99999</v>
      </c>
      <c r="Z2355" t="str">
        <f t="shared" si="472"/>
        <v/>
      </c>
    </row>
    <row r="2356" spans="1:26" x14ac:dyDescent="0.2">
      <c r="A2356" s="1"/>
      <c r="B2356" s="1" t="s">
        <v>812</v>
      </c>
      <c r="C2356" s="1" t="s">
        <v>17</v>
      </c>
      <c r="D2356" s="1" t="s">
        <v>18</v>
      </c>
      <c r="E2356" s="1"/>
      <c r="F2356" s="1"/>
      <c r="G2356" s="1" t="s">
        <v>1917</v>
      </c>
      <c r="H2356">
        <f t="shared" si="480"/>
        <v>17</v>
      </c>
      <c r="I2356">
        <f>IF(ISBLANK(A2356),I2355/1,LOOKUP(Sheet1!G2356,FIPS!A$3:A$55,FIPS!C$3:C$55))</f>
        <v>20</v>
      </c>
      <c r="J2356" t="b">
        <f t="shared" si="478"/>
        <v>1</v>
      </c>
      <c r="K2356" t="str">
        <f t="shared" si="473"/>
        <v>Seward</v>
      </c>
      <c r="L2356" t="b">
        <f t="shared" si="479"/>
        <v>0</v>
      </c>
      <c r="M2356" t="str">
        <f t="shared" si="471"/>
        <v/>
      </c>
      <c r="N2356">
        <f t="shared" si="474"/>
        <v>88</v>
      </c>
      <c r="O2356" t="b">
        <f t="shared" si="475"/>
        <v>0</v>
      </c>
      <c r="P2356" t="str">
        <f t="shared" si="476"/>
        <v/>
      </c>
      <c r="Q2356" t="str">
        <f t="shared" ca="1" si="477"/>
        <v/>
      </c>
      <c r="T2356">
        <v>175</v>
      </c>
      <c r="U2356">
        <v>6</v>
      </c>
      <c r="V2356">
        <v>0</v>
      </c>
      <c r="Z2356" t="str">
        <f t="shared" si="472"/>
        <v/>
      </c>
    </row>
    <row r="2357" spans="1:26" x14ac:dyDescent="0.2">
      <c r="A2357" s="1"/>
      <c r="B2357" s="1"/>
      <c r="C2357" s="1"/>
      <c r="D2357" s="1"/>
      <c r="E2357" s="1" t="s">
        <v>59</v>
      </c>
      <c r="F2357" s="1" t="s">
        <v>6</v>
      </c>
      <c r="G2357" s="1" t="s">
        <v>1918</v>
      </c>
      <c r="H2357">
        <f t="shared" si="480"/>
        <v>17</v>
      </c>
      <c r="I2357">
        <f>IF(ISBLANK(A2357),I2356/1,LOOKUP(Sheet1!G2357,FIPS!A$3:A$55,FIPS!C$3:C$55))</f>
        <v>20</v>
      </c>
      <c r="J2357" t="b">
        <f t="shared" si="478"/>
        <v>0</v>
      </c>
      <c r="K2357" t="str">
        <f t="shared" si="473"/>
        <v/>
      </c>
      <c r="L2357" t="b">
        <f t="shared" si="479"/>
        <v>1</v>
      </c>
      <c r="M2357" t="str">
        <f t="shared" si="471"/>
        <v>Liberal</v>
      </c>
      <c r="N2357">
        <f t="shared" si="474"/>
        <v>88</v>
      </c>
      <c r="O2357" t="b">
        <f t="shared" si="475"/>
        <v>0</v>
      </c>
      <c r="P2357" t="str">
        <f t="shared" si="476"/>
        <v/>
      </c>
      <c r="Q2357" t="str">
        <f t="shared" ca="1" si="477"/>
        <v/>
      </c>
      <c r="W2357">
        <v>39825</v>
      </c>
      <c r="Z2357" t="str">
        <f t="shared" si="472"/>
        <v/>
      </c>
    </row>
    <row r="2358" spans="1:26" x14ac:dyDescent="0.2">
      <c r="A2358" s="1"/>
      <c r="B2358" s="1"/>
      <c r="C2358" s="1"/>
      <c r="D2358" s="1"/>
      <c r="E2358" s="1" t="s">
        <v>8</v>
      </c>
      <c r="F2358" s="1" t="s">
        <v>9</v>
      </c>
      <c r="G2358" s="1" t="s">
        <v>1912</v>
      </c>
      <c r="H2358">
        <f t="shared" si="480"/>
        <v>17</v>
      </c>
      <c r="I2358">
        <f>IF(ISBLANK(A2358),I2357/1,LOOKUP(Sheet1!G2358,FIPS!A$3:A$55,FIPS!C$3:C$55))</f>
        <v>20</v>
      </c>
      <c r="J2358" t="b">
        <f t="shared" si="478"/>
        <v>0</v>
      </c>
      <c r="K2358" t="str">
        <f t="shared" si="473"/>
        <v/>
      </c>
      <c r="L2358" t="b">
        <f t="shared" si="479"/>
        <v>0</v>
      </c>
      <c r="M2358" t="str">
        <f t="shared" si="471"/>
        <v/>
      </c>
      <c r="N2358">
        <f t="shared" si="474"/>
        <v>88</v>
      </c>
      <c r="O2358" t="b">
        <f t="shared" si="475"/>
        <v>1</v>
      </c>
      <c r="P2358">
        <f t="shared" si="476"/>
        <v>1</v>
      </c>
      <c r="Q2358" t="str">
        <f t="shared" ca="1" si="477"/>
        <v>019</v>
      </c>
      <c r="W2358">
        <v>99999</v>
      </c>
      <c r="Z2358" t="str">
        <f t="shared" si="472"/>
        <v/>
      </c>
    </row>
    <row r="2359" spans="1:26" x14ac:dyDescent="0.2">
      <c r="A2359" s="1"/>
      <c r="B2359" s="1" t="s">
        <v>652</v>
      </c>
      <c r="C2359" s="1" t="s">
        <v>897</v>
      </c>
      <c r="D2359" s="1" t="s">
        <v>26</v>
      </c>
      <c r="E2359" s="1"/>
      <c r="F2359" s="1"/>
      <c r="G2359" s="1" t="s">
        <v>1884</v>
      </c>
      <c r="H2359">
        <f t="shared" si="480"/>
        <v>17</v>
      </c>
      <c r="I2359">
        <f>IF(ISBLANK(A2359),I2358/1,LOOKUP(Sheet1!G2359,FIPS!A$3:A$55,FIPS!C$3:C$55))</f>
        <v>20</v>
      </c>
      <c r="J2359" t="b">
        <f t="shared" si="478"/>
        <v>1</v>
      </c>
      <c r="K2359" t="str">
        <f t="shared" si="473"/>
        <v>Shawnee</v>
      </c>
      <c r="L2359" t="b">
        <f t="shared" si="479"/>
        <v>0</v>
      </c>
      <c r="M2359" t="str">
        <f t="shared" si="471"/>
        <v/>
      </c>
      <c r="N2359">
        <f t="shared" si="474"/>
        <v>89</v>
      </c>
      <c r="O2359" t="b">
        <f t="shared" si="475"/>
        <v>0</v>
      </c>
      <c r="P2359" t="str">
        <f t="shared" si="476"/>
        <v/>
      </c>
      <c r="Q2359" t="str">
        <f t="shared" ca="1" si="477"/>
        <v/>
      </c>
      <c r="T2359">
        <v>177</v>
      </c>
      <c r="U2359">
        <v>3</v>
      </c>
      <c r="V2359">
        <v>8440</v>
      </c>
      <c r="Z2359" t="str">
        <f t="shared" si="472"/>
        <v/>
      </c>
    </row>
    <row r="2360" spans="1:26" x14ac:dyDescent="0.2">
      <c r="A2360" s="1"/>
      <c r="B2360" s="1"/>
      <c r="C2360" s="1"/>
      <c r="D2360" s="1"/>
      <c r="E2360" s="1" t="s">
        <v>25</v>
      </c>
      <c r="F2360" s="1" t="s">
        <v>132</v>
      </c>
      <c r="G2360" s="1" t="s">
        <v>1919</v>
      </c>
      <c r="H2360">
        <f t="shared" si="480"/>
        <v>17</v>
      </c>
      <c r="I2360">
        <f>IF(ISBLANK(A2360),I2359/1,LOOKUP(Sheet1!G2360,FIPS!A$3:A$55,FIPS!C$3:C$55))</f>
        <v>20</v>
      </c>
      <c r="J2360" t="b">
        <f t="shared" si="478"/>
        <v>0</v>
      </c>
      <c r="K2360" t="str">
        <f t="shared" si="473"/>
        <v/>
      </c>
      <c r="L2360" t="b">
        <f t="shared" si="479"/>
        <v>1</v>
      </c>
      <c r="M2360" t="str">
        <f t="shared" si="471"/>
        <v>Topeka</v>
      </c>
      <c r="N2360">
        <f t="shared" si="474"/>
        <v>89</v>
      </c>
      <c r="O2360" t="b">
        <f t="shared" si="475"/>
        <v>0</v>
      </c>
      <c r="P2360" t="str">
        <f t="shared" si="476"/>
        <v/>
      </c>
      <c r="Q2360" t="str">
        <f t="shared" ca="1" si="477"/>
        <v/>
      </c>
      <c r="W2360">
        <v>71000</v>
      </c>
      <c r="Z2360" t="str">
        <f t="shared" si="472"/>
        <v/>
      </c>
    </row>
    <row r="2361" spans="1:26" x14ac:dyDescent="0.2">
      <c r="A2361" s="1"/>
      <c r="B2361" s="1"/>
      <c r="C2361" s="1"/>
      <c r="D2361" s="1"/>
      <c r="E2361" s="1" t="s">
        <v>8</v>
      </c>
      <c r="F2361" s="1" t="s">
        <v>9</v>
      </c>
      <c r="G2361" s="1" t="s">
        <v>1920</v>
      </c>
      <c r="H2361">
        <f t="shared" ref="H2361:H2366" si="481">IF(ISBLANK(A2361),H2360/1,A2361)</f>
        <v>17</v>
      </c>
      <c r="I2361">
        <f>IF(ISBLANK(A2361),I2360/1,LOOKUP(Sheet1!G2361,FIPS!A$3:A$55,FIPS!C$3:C$55))</f>
        <v>20</v>
      </c>
      <c r="J2361" t="b">
        <f t="shared" si="478"/>
        <v>0</v>
      </c>
      <c r="K2361" t="str">
        <f t="shared" si="473"/>
        <v/>
      </c>
      <c r="L2361" t="b">
        <f t="shared" si="479"/>
        <v>0</v>
      </c>
      <c r="M2361" t="str">
        <f t="shared" si="471"/>
        <v/>
      </c>
      <c r="N2361">
        <f t="shared" ref="N2361:N2363" si="482">IF(ISBLANK(A2361),IF(ISBLANK(B2361),N2360,B2361/1),"")</f>
        <v>89</v>
      </c>
      <c r="O2361" t="b">
        <f t="shared" ref="O2361:O2363" si="483">AND(ISNUMBER(N2361),E2361="999",NOT(J2361))</f>
        <v>1</v>
      </c>
      <c r="P2361">
        <f t="shared" ref="P2361:P2366" si="484">IF(O2361,17-MATCH(N2361-1,N2343:N2360),"")</f>
        <v>1</v>
      </c>
      <c r="Q2361" t="str">
        <f t="shared" ref="Q2361:Q2366" ca="1" si="485">IF(O2361,_xlfn.TEXTJOIN(",",TRUE,INDIRECT(_xlfn.CONCAT("E",(ROW()-P2361),":E",(ROW()-1)),TRUE)),"")</f>
        <v>032</v>
      </c>
      <c r="W2361">
        <v>99999</v>
      </c>
      <c r="Z2361" t="str">
        <f t="shared" si="472"/>
        <v/>
      </c>
    </row>
    <row r="2362" spans="1:26" x14ac:dyDescent="0.2">
      <c r="A2362" s="1"/>
      <c r="B2362" s="1" t="s">
        <v>388</v>
      </c>
      <c r="C2362" s="1" t="s">
        <v>17</v>
      </c>
      <c r="D2362" s="1" t="s">
        <v>18</v>
      </c>
      <c r="E2362" s="1" t="s">
        <v>8</v>
      </c>
      <c r="F2362" s="1" t="s">
        <v>9</v>
      </c>
      <c r="G2362" s="1" t="s">
        <v>1921</v>
      </c>
      <c r="H2362">
        <f t="shared" si="481"/>
        <v>17</v>
      </c>
      <c r="I2362">
        <f>IF(ISBLANK(A2362),I2361/1,LOOKUP(Sheet1!G2362,FIPS!A$3:A$55,FIPS!C$3:C$55))</f>
        <v>20</v>
      </c>
      <c r="J2362" t="b">
        <f t="shared" si="478"/>
        <v>1</v>
      </c>
      <c r="K2362" t="str">
        <f t="shared" si="473"/>
        <v>Sheridan</v>
      </c>
      <c r="L2362" t="b">
        <f t="shared" si="479"/>
        <v>0</v>
      </c>
      <c r="M2362" t="str">
        <f t="shared" ref="M2362:M2425" si="486">IF(L2362,IF(ISERR(FIND(",",G2362)),TRIM(G2362),TRIM(LEFT(G2362,FIND(",",G2362)-1))),"")</f>
        <v/>
      </c>
      <c r="N2362">
        <f t="shared" si="482"/>
        <v>90</v>
      </c>
      <c r="O2362" t="b">
        <f t="shared" si="483"/>
        <v>0</v>
      </c>
      <c r="P2362" t="str">
        <f t="shared" si="484"/>
        <v/>
      </c>
      <c r="Q2362" t="str">
        <f t="shared" ca="1" si="485"/>
        <v/>
      </c>
      <c r="T2362">
        <v>179</v>
      </c>
      <c r="U2362">
        <v>6</v>
      </c>
      <c r="V2362">
        <v>0</v>
      </c>
      <c r="Z2362" t="str">
        <f t="shared" si="472"/>
        <v/>
      </c>
    </row>
    <row r="2363" spans="1:26" x14ac:dyDescent="0.2">
      <c r="A2363" s="1"/>
      <c r="B2363" s="1" t="s">
        <v>448</v>
      </c>
      <c r="C2363" s="1" t="s">
        <v>17</v>
      </c>
      <c r="D2363" s="1" t="s">
        <v>18</v>
      </c>
      <c r="E2363" s="1" t="s">
        <v>8</v>
      </c>
      <c r="F2363" s="1" t="s">
        <v>9</v>
      </c>
      <c r="G2363" s="1" t="s">
        <v>1922</v>
      </c>
      <c r="H2363">
        <f t="shared" si="481"/>
        <v>17</v>
      </c>
      <c r="I2363">
        <f>IF(ISBLANK(A2363),I2362/1,LOOKUP(Sheet1!G2363,FIPS!A$3:A$55,FIPS!C$3:C$55))</f>
        <v>20</v>
      </c>
      <c r="J2363" t="b">
        <f t="shared" si="478"/>
        <v>1</v>
      </c>
      <c r="K2363" t="str">
        <f t="shared" si="473"/>
        <v>Sherman</v>
      </c>
      <c r="L2363" t="b">
        <f t="shared" si="479"/>
        <v>0</v>
      </c>
      <c r="M2363" t="str">
        <f t="shared" si="486"/>
        <v/>
      </c>
      <c r="N2363">
        <f t="shared" si="482"/>
        <v>91</v>
      </c>
      <c r="O2363" t="b">
        <f t="shared" si="483"/>
        <v>0</v>
      </c>
      <c r="P2363" t="str">
        <f t="shared" si="484"/>
        <v/>
      </c>
      <c r="Q2363" t="str">
        <f t="shared" ca="1" si="485"/>
        <v/>
      </c>
      <c r="T2363">
        <v>181</v>
      </c>
      <c r="U2363">
        <v>6</v>
      </c>
      <c r="V2363">
        <v>0</v>
      </c>
      <c r="Z2363" t="str">
        <f t="shared" si="472"/>
        <v/>
      </c>
    </row>
    <row r="2364" spans="1:26" x14ac:dyDescent="0.2">
      <c r="A2364" s="1"/>
      <c r="B2364" s="1" t="s">
        <v>278</v>
      </c>
      <c r="C2364" s="1" t="s">
        <v>17</v>
      </c>
      <c r="D2364" s="1" t="s">
        <v>18</v>
      </c>
      <c r="E2364" s="1" t="s">
        <v>8</v>
      </c>
      <c r="F2364" s="1" t="s">
        <v>9</v>
      </c>
      <c r="G2364" s="1" t="s">
        <v>1923</v>
      </c>
      <c r="H2364">
        <f t="shared" si="481"/>
        <v>17</v>
      </c>
      <c r="I2364">
        <f>IF(ISBLANK(A2364),I2363/1,LOOKUP(Sheet1!G2364,FIPS!A$3:A$55,FIPS!C$3:C$55))</f>
        <v>20</v>
      </c>
      <c r="J2364" t="b">
        <f t="shared" si="478"/>
        <v>1</v>
      </c>
      <c r="K2364" t="str">
        <f t="shared" si="473"/>
        <v>Smith</v>
      </c>
      <c r="L2364" t="b">
        <f t="shared" si="479"/>
        <v>0</v>
      </c>
      <c r="M2364" t="str">
        <f t="shared" si="486"/>
        <v/>
      </c>
      <c r="N2364">
        <f t="shared" si="474"/>
        <v>92</v>
      </c>
      <c r="O2364" t="b">
        <f t="shared" si="475"/>
        <v>0</v>
      </c>
      <c r="P2364" t="str">
        <f t="shared" si="484"/>
        <v/>
      </c>
      <c r="Q2364" t="str">
        <f t="shared" ca="1" si="485"/>
        <v/>
      </c>
      <c r="T2364">
        <v>183</v>
      </c>
      <c r="U2364">
        <v>6</v>
      </c>
      <c r="V2364">
        <v>0</v>
      </c>
      <c r="Z2364" t="str">
        <f t="shared" si="472"/>
        <v/>
      </c>
    </row>
    <row r="2365" spans="1:26" x14ac:dyDescent="0.2">
      <c r="A2365" s="1"/>
      <c r="B2365" s="1" t="s">
        <v>507</v>
      </c>
      <c r="C2365" s="1" t="s">
        <v>17</v>
      </c>
      <c r="D2365" s="1" t="s">
        <v>18</v>
      </c>
      <c r="E2365" s="1" t="s">
        <v>8</v>
      </c>
      <c r="F2365" s="1" t="s">
        <v>9</v>
      </c>
      <c r="G2365" s="1" t="s">
        <v>1924</v>
      </c>
      <c r="H2365">
        <f t="shared" si="481"/>
        <v>17</v>
      </c>
      <c r="I2365">
        <f>IF(ISBLANK(A2365),I2364/1,LOOKUP(Sheet1!G2365,FIPS!A$3:A$55,FIPS!C$3:C$55))</f>
        <v>20</v>
      </c>
      <c r="J2365" t="b">
        <f t="shared" si="478"/>
        <v>1</v>
      </c>
      <c r="K2365" t="str">
        <f t="shared" si="473"/>
        <v>Stafford</v>
      </c>
      <c r="L2365" t="b">
        <f t="shared" si="479"/>
        <v>0</v>
      </c>
      <c r="M2365" t="str">
        <f t="shared" si="486"/>
        <v/>
      </c>
      <c r="N2365">
        <f t="shared" si="474"/>
        <v>93</v>
      </c>
      <c r="O2365" t="b">
        <f t="shared" si="475"/>
        <v>0</v>
      </c>
      <c r="P2365" t="str">
        <f t="shared" si="484"/>
        <v/>
      </c>
      <c r="Q2365" t="str">
        <f t="shared" ca="1" si="485"/>
        <v/>
      </c>
      <c r="T2365">
        <v>185</v>
      </c>
      <c r="U2365">
        <v>6</v>
      </c>
      <c r="V2365">
        <v>0</v>
      </c>
      <c r="Z2365" t="str">
        <f t="shared" si="472"/>
        <v/>
      </c>
    </row>
    <row r="2366" spans="1:26" x14ac:dyDescent="0.2">
      <c r="A2366" s="1"/>
      <c r="B2366" s="1" t="s">
        <v>53</v>
      </c>
      <c r="C2366" s="1" t="s">
        <v>17</v>
      </c>
      <c r="D2366" s="1" t="s">
        <v>18</v>
      </c>
      <c r="E2366" s="1" t="s">
        <v>8</v>
      </c>
      <c r="F2366" s="1" t="s">
        <v>9</v>
      </c>
      <c r="G2366" s="1" t="s">
        <v>684</v>
      </c>
      <c r="H2366">
        <f t="shared" si="481"/>
        <v>17</v>
      </c>
      <c r="I2366">
        <f>IF(ISBLANK(A2366),I2365/1,LOOKUP(Sheet1!G2366,FIPS!A$3:A$55,FIPS!C$3:C$55))</f>
        <v>20</v>
      </c>
      <c r="J2366" t="b">
        <f t="shared" si="478"/>
        <v>1</v>
      </c>
      <c r="K2366" t="str">
        <f t="shared" si="473"/>
        <v>Stanton</v>
      </c>
      <c r="L2366" t="b">
        <f t="shared" si="479"/>
        <v>0</v>
      </c>
      <c r="M2366" t="str">
        <f t="shared" si="486"/>
        <v/>
      </c>
      <c r="N2366">
        <f t="shared" si="474"/>
        <v>94</v>
      </c>
      <c r="O2366" t="b">
        <f t="shared" si="475"/>
        <v>0</v>
      </c>
      <c r="P2366" t="str">
        <f t="shared" si="484"/>
        <v/>
      </c>
      <c r="Q2366" t="str">
        <f t="shared" ca="1" si="485"/>
        <v/>
      </c>
      <c r="T2366">
        <v>187</v>
      </c>
      <c r="U2366">
        <v>6</v>
      </c>
      <c r="V2366">
        <v>0</v>
      </c>
      <c r="Z2366" t="str">
        <f t="shared" si="472"/>
        <v/>
      </c>
    </row>
    <row r="2367" spans="1:26" x14ac:dyDescent="0.2">
      <c r="A2367" s="1"/>
      <c r="B2367" s="1" t="s">
        <v>843</v>
      </c>
      <c r="C2367" s="1" t="s">
        <v>17</v>
      </c>
      <c r="D2367" s="1" t="s">
        <v>18</v>
      </c>
      <c r="E2367" s="1" t="s">
        <v>8</v>
      </c>
      <c r="F2367" s="1" t="s">
        <v>9</v>
      </c>
      <c r="G2367" s="1" t="s">
        <v>1925</v>
      </c>
      <c r="H2367">
        <f t="shared" ref="H2367:H2430" si="487">IF(ISBLANK(A2367),H2366/1,A2367)</f>
        <v>17</v>
      </c>
      <c r="I2367">
        <f>IF(ISBLANK(A2367),I2366/1,LOOKUP(Sheet1!G2367,FIPS!A$3:A$55,FIPS!C$3:C$55))</f>
        <v>20</v>
      </c>
      <c r="J2367" t="b">
        <f t="shared" si="478"/>
        <v>1</v>
      </c>
      <c r="K2367" t="str">
        <f t="shared" si="473"/>
        <v>Stevens</v>
      </c>
      <c r="L2367" t="b">
        <f t="shared" si="479"/>
        <v>0</v>
      </c>
      <c r="M2367" t="str">
        <f t="shared" si="486"/>
        <v/>
      </c>
      <c r="N2367">
        <f t="shared" si="474"/>
        <v>95</v>
      </c>
      <c r="O2367" t="b">
        <f t="shared" si="475"/>
        <v>0</v>
      </c>
      <c r="P2367" t="str">
        <f t="shared" ref="P2367:P2378" si="488">IF(O2367,17-MATCH(N2367-1,N2350:N2366),"")</f>
        <v/>
      </c>
      <c r="Q2367" t="str">
        <f t="shared" ca="1" si="477"/>
        <v/>
      </c>
      <c r="T2367">
        <v>189</v>
      </c>
      <c r="U2367">
        <v>6</v>
      </c>
      <c r="V2367">
        <v>0</v>
      </c>
      <c r="Z2367" t="str">
        <f t="shared" si="472"/>
        <v/>
      </c>
    </row>
    <row r="2368" spans="1:26" x14ac:dyDescent="0.2">
      <c r="A2368" s="1"/>
      <c r="B2368" s="1" t="s">
        <v>509</v>
      </c>
      <c r="C2368" s="1" t="s">
        <v>17</v>
      </c>
      <c r="D2368" s="1" t="s">
        <v>18</v>
      </c>
      <c r="E2368" s="1" t="s">
        <v>8</v>
      </c>
      <c r="F2368" s="1" t="s">
        <v>9</v>
      </c>
      <c r="G2368" s="1" t="s">
        <v>1926</v>
      </c>
      <c r="H2368">
        <f t="shared" si="487"/>
        <v>17</v>
      </c>
      <c r="I2368">
        <f>IF(ISBLANK(A2368),I2367/1,LOOKUP(Sheet1!G2368,FIPS!A$3:A$55,FIPS!C$3:C$55))</f>
        <v>20</v>
      </c>
      <c r="J2368" t="b">
        <f t="shared" si="478"/>
        <v>1</v>
      </c>
      <c r="K2368" t="str">
        <f t="shared" si="473"/>
        <v>Sumner</v>
      </c>
      <c r="L2368" t="b">
        <f t="shared" si="479"/>
        <v>0</v>
      </c>
      <c r="M2368" t="str">
        <f t="shared" si="486"/>
        <v/>
      </c>
      <c r="N2368">
        <f t="shared" si="474"/>
        <v>96</v>
      </c>
      <c r="O2368" t="b">
        <f t="shared" si="475"/>
        <v>0</v>
      </c>
      <c r="P2368" t="str">
        <f t="shared" si="488"/>
        <v/>
      </c>
      <c r="Q2368" t="str">
        <f t="shared" ca="1" si="477"/>
        <v/>
      </c>
      <c r="T2368">
        <v>191</v>
      </c>
      <c r="U2368">
        <v>5</v>
      </c>
      <c r="V2368">
        <v>0</v>
      </c>
      <c r="Z2368" t="str">
        <f t="shared" si="472"/>
        <v/>
      </c>
    </row>
    <row r="2369" spans="1:26" x14ac:dyDescent="0.2">
      <c r="A2369" s="1"/>
      <c r="B2369" s="1" t="s">
        <v>510</v>
      </c>
      <c r="C2369" s="1" t="s">
        <v>17</v>
      </c>
      <c r="D2369" s="1" t="s">
        <v>18</v>
      </c>
      <c r="E2369" s="1" t="s">
        <v>8</v>
      </c>
      <c r="F2369" s="1" t="s">
        <v>9</v>
      </c>
      <c r="G2369" s="1" t="s">
        <v>1347</v>
      </c>
      <c r="H2369">
        <f t="shared" si="487"/>
        <v>17</v>
      </c>
      <c r="I2369">
        <f>IF(ISBLANK(A2369),I2368/1,LOOKUP(Sheet1!G2369,FIPS!A$3:A$55,FIPS!C$3:C$55))</f>
        <v>20</v>
      </c>
      <c r="J2369" t="b">
        <f t="shared" si="478"/>
        <v>1</v>
      </c>
      <c r="K2369" t="str">
        <f t="shared" si="473"/>
        <v>Thomas</v>
      </c>
      <c r="L2369" t="b">
        <f t="shared" si="479"/>
        <v>0</v>
      </c>
      <c r="M2369" t="str">
        <f t="shared" si="486"/>
        <v/>
      </c>
      <c r="N2369">
        <f t="shared" si="474"/>
        <v>97</v>
      </c>
      <c r="O2369" t="b">
        <f t="shared" si="475"/>
        <v>0</v>
      </c>
      <c r="P2369" t="str">
        <f t="shared" si="488"/>
        <v/>
      </c>
      <c r="Q2369" t="str">
        <f t="shared" ca="1" si="477"/>
        <v/>
      </c>
      <c r="T2369">
        <v>793</v>
      </c>
      <c r="U2369">
        <v>6</v>
      </c>
      <c r="V2369">
        <v>0</v>
      </c>
      <c r="Z2369" t="str">
        <f t="shared" si="472"/>
        <v/>
      </c>
    </row>
    <row r="2370" spans="1:26" x14ac:dyDescent="0.2">
      <c r="A2370" s="1"/>
      <c r="B2370" s="1" t="s">
        <v>737</v>
      </c>
      <c r="C2370" s="1" t="s">
        <v>17</v>
      </c>
      <c r="D2370" s="1" t="s">
        <v>18</v>
      </c>
      <c r="E2370" s="1" t="s">
        <v>8</v>
      </c>
      <c r="F2370" s="1" t="s">
        <v>9</v>
      </c>
      <c r="G2370" s="1" t="s">
        <v>1927</v>
      </c>
      <c r="H2370">
        <f t="shared" si="487"/>
        <v>17</v>
      </c>
      <c r="I2370">
        <f>IF(ISBLANK(A2370),I2369/1,LOOKUP(Sheet1!G2370,FIPS!A$3:A$55,FIPS!C$3:C$55))</f>
        <v>20</v>
      </c>
      <c r="J2370" t="b">
        <f t="shared" si="478"/>
        <v>1</v>
      </c>
      <c r="K2370" t="str">
        <f t="shared" si="473"/>
        <v>Trego</v>
      </c>
      <c r="L2370" t="b">
        <f t="shared" si="479"/>
        <v>0</v>
      </c>
      <c r="M2370" t="str">
        <f t="shared" si="486"/>
        <v/>
      </c>
      <c r="N2370">
        <f t="shared" si="474"/>
        <v>98</v>
      </c>
      <c r="O2370" t="b">
        <f t="shared" si="475"/>
        <v>0</v>
      </c>
      <c r="P2370" t="str">
        <f t="shared" si="488"/>
        <v/>
      </c>
      <c r="Q2370" t="str">
        <f t="shared" ca="1" si="477"/>
        <v/>
      </c>
      <c r="T2370">
        <v>195</v>
      </c>
      <c r="U2370">
        <v>6</v>
      </c>
      <c r="V2370">
        <v>0</v>
      </c>
      <c r="Z2370" t="str">
        <f t="shared" ref="Z2370:Z2433" si="489">IF(J2370,IF(T2370&gt;0,"",FALSE),IF(T2370&gt;0,TRUE,""))</f>
        <v/>
      </c>
    </row>
    <row r="2371" spans="1:26" x14ac:dyDescent="0.2">
      <c r="A2371" s="1"/>
      <c r="B2371" s="1" t="s">
        <v>805</v>
      </c>
      <c r="C2371" s="1" t="s">
        <v>17</v>
      </c>
      <c r="D2371" s="1" t="s">
        <v>18</v>
      </c>
      <c r="E2371" s="1" t="s">
        <v>8</v>
      </c>
      <c r="F2371" s="1" t="s">
        <v>9</v>
      </c>
      <c r="G2371" s="1" t="s">
        <v>1928</v>
      </c>
      <c r="H2371">
        <f t="shared" si="487"/>
        <v>17</v>
      </c>
      <c r="I2371">
        <f>IF(ISBLANK(A2371),I2370/1,LOOKUP(Sheet1!G2371,FIPS!A$3:A$55,FIPS!C$3:C$55))</f>
        <v>20</v>
      </c>
      <c r="J2371" t="b">
        <f t="shared" si="478"/>
        <v>1</v>
      </c>
      <c r="K2371" t="str">
        <f t="shared" ref="K2371:K2434" si="490">IF(J2371,TRIM(G2371),"")</f>
        <v>Wabaunsee</v>
      </c>
      <c r="L2371" t="b">
        <f t="shared" si="479"/>
        <v>0</v>
      </c>
      <c r="M2371" t="str">
        <f t="shared" si="486"/>
        <v/>
      </c>
      <c r="N2371">
        <f t="shared" si="474"/>
        <v>99</v>
      </c>
      <c r="O2371" t="b">
        <f t="shared" si="475"/>
        <v>0</v>
      </c>
      <c r="P2371" t="str">
        <f t="shared" si="488"/>
        <v/>
      </c>
      <c r="Q2371" t="str">
        <f t="shared" ca="1" si="477"/>
        <v/>
      </c>
      <c r="T2371">
        <v>197</v>
      </c>
      <c r="U2371">
        <v>6</v>
      </c>
      <c r="V2371">
        <v>0</v>
      </c>
      <c r="Z2371" t="str">
        <f t="shared" si="489"/>
        <v/>
      </c>
    </row>
    <row r="2372" spans="1:26" x14ac:dyDescent="0.2">
      <c r="A2372" s="1"/>
      <c r="B2372" s="1" t="s">
        <v>361</v>
      </c>
      <c r="C2372" s="1" t="s">
        <v>17</v>
      </c>
      <c r="D2372" s="1" t="s">
        <v>18</v>
      </c>
      <c r="E2372" s="1" t="s">
        <v>8</v>
      </c>
      <c r="F2372" s="1" t="s">
        <v>9</v>
      </c>
      <c r="G2372" s="1" t="s">
        <v>4606</v>
      </c>
      <c r="H2372">
        <f t="shared" si="487"/>
        <v>17</v>
      </c>
      <c r="I2372">
        <f>IF(ISBLANK(A2372),I2371/1,LOOKUP(Sheet1!G2372,FIPS!A$3:A$55,FIPS!C$3:C$55))</f>
        <v>20</v>
      </c>
      <c r="J2372" t="b">
        <f t="shared" si="478"/>
        <v>1</v>
      </c>
      <c r="K2372" t="str">
        <f t="shared" si="490"/>
        <v>Wallace</v>
      </c>
      <c r="L2372" t="b">
        <f t="shared" si="479"/>
        <v>0</v>
      </c>
      <c r="M2372" t="str">
        <f t="shared" si="486"/>
        <v/>
      </c>
      <c r="N2372">
        <f t="shared" si="474"/>
        <v>100</v>
      </c>
      <c r="O2372" t="b">
        <f t="shared" si="475"/>
        <v>0</v>
      </c>
      <c r="P2372" t="str">
        <f t="shared" si="488"/>
        <v/>
      </c>
      <c r="Q2372" t="str">
        <f t="shared" ca="1" si="477"/>
        <v/>
      </c>
      <c r="T2372">
        <v>199</v>
      </c>
      <c r="U2372">
        <v>6</v>
      </c>
      <c r="V2372">
        <v>0</v>
      </c>
      <c r="Z2372" t="str">
        <f t="shared" si="489"/>
        <v/>
      </c>
    </row>
    <row r="2373" spans="1:26" x14ac:dyDescent="0.2">
      <c r="A2373" s="1"/>
      <c r="B2373" s="1" t="s">
        <v>512</v>
      </c>
      <c r="C2373" s="1" t="s">
        <v>17</v>
      </c>
      <c r="D2373" s="1" t="s">
        <v>18</v>
      </c>
      <c r="E2373" s="1" t="s">
        <v>8</v>
      </c>
      <c r="F2373" s="1" t="s">
        <v>9</v>
      </c>
      <c r="G2373" s="1" t="s">
        <v>194</v>
      </c>
      <c r="H2373">
        <f t="shared" si="487"/>
        <v>17</v>
      </c>
      <c r="I2373">
        <f>IF(ISBLANK(A2373),I2372/1,LOOKUP(Sheet1!G2373,FIPS!A$3:A$55,FIPS!C$3:C$55))</f>
        <v>20</v>
      </c>
      <c r="J2373" t="b">
        <f t="shared" si="478"/>
        <v>1</v>
      </c>
      <c r="K2373" t="str">
        <f t="shared" si="490"/>
        <v>Washington</v>
      </c>
      <c r="L2373" t="b">
        <f t="shared" si="479"/>
        <v>0</v>
      </c>
      <c r="M2373" t="str">
        <f t="shared" si="486"/>
        <v/>
      </c>
      <c r="N2373">
        <f t="shared" si="474"/>
        <v>101</v>
      </c>
      <c r="O2373" t="b">
        <f t="shared" si="475"/>
        <v>0</v>
      </c>
      <c r="P2373" t="str">
        <f t="shared" si="488"/>
        <v/>
      </c>
      <c r="Q2373" t="str">
        <f t="shared" ca="1" si="477"/>
        <v/>
      </c>
      <c r="T2373">
        <v>201</v>
      </c>
      <c r="U2373">
        <v>6</v>
      </c>
      <c r="V2373">
        <v>0</v>
      </c>
      <c r="Z2373" t="str">
        <f t="shared" si="489"/>
        <v/>
      </c>
    </row>
    <row r="2374" spans="1:26" x14ac:dyDescent="0.2">
      <c r="A2374" s="1"/>
      <c r="B2374" s="1" t="s">
        <v>514</v>
      </c>
      <c r="C2374" s="1" t="s">
        <v>17</v>
      </c>
      <c r="D2374" s="1" t="s">
        <v>18</v>
      </c>
      <c r="E2374" s="1" t="s">
        <v>8</v>
      </c>
      <c r="F2374" s="1" t="s">
        <v>9</v>
      </c>
      <c r="G2374" s="1" t="s">
        <v>1916</v>
      </c>
      <c r="H2374">
        <f t="shared" si="487"/>
        <v>17</v>
      </c>
      <c r="I2374">
        <f>IF(ISBLANK(A2374),I2373/1,LOOKUP(Sheet1!G2374,FIPS!A$3:A$55,FIPS!C$3:C$55))</f>
        <v>20</v>
      </c>
      <c r="J2374" t="b">
        <f t="shared" si="478"/>
        <v>1</v>
      </c>
      <c r="K2374" t="str">
        <f t="shared" si="490"/>
        <v>Wichita</v>
      </c>
      <c r="L2374" t="b">
        <f t="shared" si="479"/>
        <v>0</v>
      </c>
      <c r="M2374" t="str">
        <f t="shared" si="486"/>
        <v/>
      </c>
      <c r="N2374">
        <f t="shared" si="474"/>
        <v>102</v>
      </c>
      <c r="O2374" t="b">
        <f t="shared" si="475"/>
        <v>0</v>
      </c>
      <c r="P2374" t="str">
        <f t="shared" si="488"/>
        <v/>
      </c>
      <c r="Q2374" t="str">
        <f t="shared" ca="1" si="477"/>
        <v/>
      </c>
      <c r="T2374">
        <v>203</v>
      </c>
      <c r="U2374">
        <v>6</v>
      </c>
      <c r="V2374">
        <v>0</v>
      </c>
      <c r="Z2374" t="str">
        <f t="shared" si="489"/>
        <v/>
      </c>
    </row>
    <row r="2375" spans="1:26" x14ac:dyDescent="0.2">
      <c r="A2375" s="1"/>
      <c r="B2375" s="1" t="s">
        <v>390</v>
      </c>
      <c r="C2375" s="1" t="s">
        <v>17</v>
      </c>
      <c r="D2375" s="1" t="s">
        <v>18</v>
      </c>
      <c r="E2375" s="1" t="s">
        <v>8</v>
      </c>
      <c r="F2375" s="1" t="s">
        <v>9</v>
      </c>
      <c r="G2375" s="1" t="s">
        <v>1929</v>
      </c>
      <c r="H2375">
        <f t="shared" si="487"/>
        <v>17</v>
      </c>
      <c r="I2375">
        <f>IF(ISBLANK(A2375),I2374/1,LOOKUP(Sheet1!G2375,FIPS!A$3:A$55,FIPS!C$3:C$55))</f>
        <v>20</v>
      </c>
      <c r="J2375" t="b">
        <f t="shared" si="478"/>
        <v>1</v>
      </c>
      <c r="K2375" t="str">
        <f t="shared" si="490"/>
        <v>Wilson</v>
      </c>
      <c r="L2375" t="b">
        <f t="shared" si="479"/>
        <v>0</v>
      </c>
      <c r="M2375" t="str">
        <f t="shared" si="486"/>
        <v/>
      </c>
      <c r="N2375">
        <f t="shared" si="474"/>
        <v>103</v>
      </c>
      <c r="O2375" t="b">
        <f t="shared" si="475"/>
        <v>0</v>
      </c>
      <c r="P2375" t="str">
        <f t="shared" si="488"/>
        <v/>
      </c>
      <c r="Q2375" t="str">
        <f t="shared" ca="1" si="477"/>
        <v/>
      </c>
      <c r="T2375">
        <v>205</v>
      </c>
      <c r="U2375">
        <v>6</v>
      </c>
      <c r="V2375">
        <v>0</v>
      </c>
      <c r="Z2375" t="str">
        <f t="shared" si="489"/>
        <v/>
      </c>
    </row>
    <row r="2376" spans="1:26" x14ac:dyDescent="0.2">
      <c r="A2376" s="1"/>
      <c r="B2376" s="1" t="s">
        <v>445</v>
      </c>
      <c r="C2376" s="1" t="s">
        <v>17</v>
      </c>
      <c r="D2376" s="1" t="s">
        <v>18</v>
      </c>
      <c r="E2376" s="1" t="s">
        <v>8</v>
      </c>
      <c r="F2376" s="1" t="s">
        <v>9</v>
      </c>
      <c r="G2376" s="1" t="s">
        <v>1930</v>
      </c>
      <c r="H2376">
        <f t="shared" si="487"/>
        <v>17</v>
      </c>
      <c r="I2376">
        <f>IF(ISBLANK(A2376),I2375/1,LOOKUP(Sheet1!G2376,FIPS!A$3:A$55,FIPS!C$3:C$55))</f>
        <v>20</v>
      </c>
      <c r="J2376" t="b">
        <f t="shared" si="478"/>
        <v>1</v>
      </c>
      <c r="K2376" t="str">
        <f t="shared" si="490"/>
        <v>Woodson</v>
      </c>
      <c r="L2376" t="b">
        <f t="shared" si="479"/>
        <v>0</v>
      </c>
      <c r="M2376" t="str">
        <f t="shared" si="486"/>
        <v/>
      </c>
      <c r="N2376">
        <f t="shared" si="474"/>
        <v>104</v>
      </c>
      <c r="O2376" t="b">
        <f t="shared" si="475"/>
        <v>0</v>
      </c>
      <c r="P2376" t="str">
        <f t="shared" si="488"/>
        <v/>
      </c>
      <c r="Q2376" t="str">
        <f t="shared" ca="1" si="477"/>
        <v/>
      </c>
      <c r="T2376">
        <v>207</v>
      </c>
      <c r="U2376">
        <v>6</v>
      </c>
      <c r="V2376">
        <v>0</v>
      </c>
      <c r="Z2376" t="str">
        <f t="shared" si="489"/>
        <v/>
      </c>
    </row>
    <row r="2377" spans="1:26" x14ac:dyDescent="0.2">
      <c r="A2377" s="1"/>
      <c r="B2377" s="1" t="s">
        <v>85</v>
      </c>
      <c r="C2377" s="1" t="s">
        <v>847</v>
      </c>
      <c r="D2377" s="1" t="s">
        <v>26</v>
      </c>
      <c r="E2377" s="1"/>
      <c r="F2377" s="1"/>
      <c r="G2377" s="1" t="s">
        <v>1931</v>
      </c>
      <c r="H2377">
        <f t="shared" si="487"/>
        <v>17</v>
      </c>
      <c r="I2377">
        <f>IF(ISBLANK(A2377),I2376/1,LOOKUP(Sheet1!G2377,FIPS!A$3:A$55,FIPS!C$3:C$55))</f>
        <v>20</v>
      </c>
      <c r="J2377" t="b">
        <f t="shared" si="478"/>
        <v>1</v>
      </c>
      <c r="K2377" t="str">
        <f t="shared" si="490"/>
        <v>Wyandotte</v>
      </c>
      <c r="L2377" t="b">
        <f t="shared" si="479"/>
        <v>0</v>
      </c>
      <c r="M2377" t="str">
        <f t="shared" si="486"/>
        <v/>
      </c>
      <c r="N2377">
        <f t="shared" si="474"/>
        <v>105</v>
      </c>
      <c r="O2377" t="b">
        <f t="shared" si="475"/>
        <v>0</v>
      </c>
      <c r="P2377" t="str">
        <f t="shared" si="488"/>
        <v/>
      </c>
      <c r="Q2377" t="str">
        <f t="shared" ca="1" si="477"/>
        <v/>
      </c>
      <c r="T2377">
        <v>209</v>
      </c>
      <c r="U2377">
        <v>3</v>
      </c>
      <c r="V2377">
        <v>3760</v>
      </c>
      <c r="Z2377" t="str">
        <f t="shared" si="489"/>
        <v/>
      </c>
    </row>
    <row r="2378" spans="1:26" x14ac:dyDescent="0.2">
      <c r="A2378" s="1"/>
      <c r="B2378" s="1"/>
      <c r="C2378" s="1"/>
      <c r="D2378" s="1"/>
      <c r="E2378" s="1" t="s">
        <v>20</v>
      </c>
      <c r="F2378" s="1" t="s">
        <v>132</v>
      </c>
      <c r="G2378" s="1" t="s">
        <v>1932</v>
      </c>
      <c r="H2378">
        <f t="shared" si="487"/>
        <v>17</v>
      </c>
      <c r="I2378">
        <f>IF(ISBLANK(A2378),I2377/1,LOOKUP(Sheet1!G2378,FIPS!A$3:A$55,FIPS!C$3:C$55))</f>
        <v>20</v>
      </c>
      <c r="J2378" t="b">
        <f t="shared" si="478"/>
        <v>0</v>
      </c>
      <c r="K2378" t="str">
        <f t="shared" si="490"/>
        <v/>
      </c>
      <c r="L2378" t="b">
        <f t="shared" si="479"/>
        <v>1</v>
      </c>
      <c r="M2378" t="str">
        <f t="shared" si="486"/>
        <v>Kansas City</v>
      </c>
      <c r="N2378">
        <f t="shared" si="474"/>
        <v>105</v>
      </c>
      <c r="O2378" t="b">
        <f t="shared" si="475"/>
        <v>0</v>
      </c>
      <c r="P2378" t="str">
        <f t="shared" si="488"/>
        <v/>
      </c>
      <c r="Q2378" t="str">
        <f t="shared" ca="1" si="477"/>
        <v/>
      </c>
      <c r="W2378">
        <v>36000</v>
      </c>
      <c r="Z2378" t="str">
        <f t="shared" si="489"/>
        <v/>
      </c>
    </row>
    <row r="2379" spans="1:26" x14ac:dyDescent="0.2">
      <c r="A2379" s="1"/>
      <c r="B2379" s="1"/>
      <c r="C2379" s="1"/>
      <c r="D2379" s="1"/>
      <c r="E2379" s="1" t="s">
        <v>8</v>
      </c>
      <c r="F2379" s="1" t="s">
        <v>9</v>
      </c>
      <c r="G2379" s="1" t="s">
        <v>1920</v>
      </c>
      <c r="H2379">
        <f t="shared" si="487"/>
        <v>17</v>
      </c>
      <c r="I2379">
        <f>IF(ISBLANK(A2379),I2378/1,LOOKUP(Sheet1!G2379,FIPS!A$3:A$55,FIPS!C$3:C$55))</f>
        <v>20</v>
      </c>
      <c r="J2379" t="b">
        <f t="shared" si="478"/>
        <v>0</v>
      </c>
      <c r="K2379" t="str">
        <f t="shared" si="490"/>
        <v/>
      </c>
      <c r="L2379" t="b">
        <f t="shared" si="479"/>
        <v>0</v>
      </c>
      <c r="M2379" t="str">
        <f t="shared" si="486"/>
        <v/>
      </c>
      <c r="N2379">
        <f t="shared" si="474"/>
        <v>105</v>
      </c>
      <c r="O2379" t="b">
        <f t="shared" si="475"/>
        <v>1</v>
      </c>
      <c r="P2379">
        <f t="shared" si="476"/>
        <v>1</v>
      </c>
      <c r="Q2379" t="str">
        <f t="shared" ca="1" si="477"/>
        <v>014</v>
      </c>
      <c r="W2379">
        <v>99999</v>
      </c>
      <c r="Z2379" t="str">
        <f t="shared" si="489"/>
        <v/>
      </c>
    </row>
    <row r="2380" spans="1:26" x14ac:dyDescent="0.2">
      <c r="A2380" s="1" t="s">
        <v>1933</v>
      </c>
      <c r="B2380" s="1"/>
      <c r="C2380" s="1"/>
      <c r="D2380" s="1"/>
      <c r="E2380" s="1"/>
      <c r="F2380" s="1"/>
      <c r="G2380" s="1" t="s">
        <v>1934</v>
      </c>
      <c r="H2380" t="str">
        <f t="shared" si="487"/>
        <v>18</v>
      </c>
      <c r="I2380">
        <f>IF(ISBLANK(A2380),I2379/1,LOOKUP(Sheet1!G2380,FIPS!A$3:A$55,FIPS!C$3:C$55))</f>
        <v>21</v>
      </c>
      <c r="J2380" t="b">
        <f t="shared" si="478"/>
        <v>0</v>
      </c>
      <c r="K2380" t="str">
        <f t="shared" si="490"/>
        <v/>
      </c>
      <c r="L2380" t="b">
        <f t="shared" si="479"/>
        <v>0</v>
      </c>
      <c r="M2380" t="str">
        <f t="shared" si="486"/>
        <v/>
      </c>
      <c r="N2380" t="str">
        <f t="shared" si="474"/>
        <v/>
      </c>
      <c r="O2380" t="b">
        <f t="shared" si="475"/>
        <v>0</v>
      </c>
      <c r="P2380" t="str">
        <f t="shared" si="476"/>
        <v/>
      </c>
      <c r="Q2380" t="str">
        <f t="shared" ca="1" si="477"/>
        <v/>
      </c>
      <c r="S2380">
        <v>21</v>
      </c>
      <c r="Z2380" t="str">
        <f t="shared" si="489"/>
        <v/>
      </c>
    </row>
    <row r="2381" spans="1:26" x14ac:dyDescent="0.2">
      <c r="A2381" s="1"/>
      <c r="B2381" s="1" t="s">
        <v>2</v>
      </c>
      <c r="C2381" s="1" t="s">
        <v>17</v>
      </c>
      <c r="D2381" s="1" t="s">
        <v>18</v>
      </c>
      <c r="E2381" s="1" t="s">
        <v>8</v>
      </c>
      <c r="F2381" s="1" t="s">
        <v>9</v>
      </c>
      <c r="G2381" s="1" t="s">
        <v>2604</v>
      </c>
      <c r="H2381">
        <f t="shared" si="487"/>
        <v>18</v>
      </c>
      <c r="I2381">
        <f>IF(ISBLANK(A2381),I2380/1,LOOKUP(Sheet1!G2381,FIPS!A$3:A$55,FIPS!C$3:C$55))</f>
        <v>21</v>
      </c>
      <c r="J2381" t="b">
        <f t="shared" si="478"/>
        <v>1</v>
      </c>
      <c r="K2381" t="str">
        <f t="shared" si="490"/>
        <v>Adair</v>
      </c>
      <c r="L2381" t="b">
        <f t="shared" si="479"/>
        <v>0</v>
      </c>
      <c r="M2381" t="str">
        <f t="shared" si="486"/>
        <v/>
      </c>
      <c r="N2381">
        <f t="shared" ref="N2381:N2444" si="491">IF(ISBLANK(A2381),IF(ISBLANK(B2381),N2380,B2381/1),"")</f>
        <v>1</v>
      </c>
      <c r="O2381" t="b">
        <f t="shared" ref="O2381:O2444" si="492">AND(ISNUMBER(N2381),E2381="999",NOT(J2381))</f>
        <v>0</v>
      </c>
      <c r="P2381" t="str">
        <f t="shared" ref="P2381:P2444" si="493">IF(O2381,17-MATCH(N2381-1,N2363:N2380),"")</f>
        <v/>
      </c>
      <c r="Q2381" t="str">
        <f t="shared" ref="Q2381:Q2444" ca="1" si="494">IF(O2381,_xlfn.TEXTJOIN(",",TRUE,INDIRECT(_xlfn.CONCAT("E",(ROW()-P2381),":E",(ROW()-1)),TRUE)),"")</f>
        <v/>
      </c>
      <c r="T2381">
        <v>1</v>
      </c>
      <c r="U2381">
        <v>6</v>
      </c>
      <c r="V2381">
        <v>0</v>
      </c>
      <c r="Z2381" t="str">
        <f t="shared" si="489"/>
        <v/>
      </c>
    </row>
    <row r="2382" spans="1:26" x14ac:dyDescent="0.2">
      <c r="A2382" s="1"/>
      <c r="B2382" s="1" t="s">
        <v>11</v>
      </c>
      <c r="C2382" s="1" t="s">
        <v>17</v>
      </c>
      <c r="D2382" s="1" t="s">
        <v>18</v>
      </c>
      <c r="E2382" s="1" t="s">
        <v>8</v>
      </c>
      <c r="F2382" s="1" t="s">
        <v>9</v>
      </c>
      <c r="G2382" s="1" t="s">
        <v>1676</v>
      </c>
      <c r="H2382">
        <f t="shared" si="487"/>
        <v>18</v>
      </c>
      <c r="I2382">
        <f>IF(ISBLANK(A2382),I2381/1,LOOKUP(Sheet1!G2382,FIPS!A$3:A$55,FIPS!C$3:C$55))</f>
        <v>21</v>
      </c>
      <c r="J2382" t="b">
        <f t="shared" si="478"/>
        <v>1</v>
      </c>
      <c r="K2382" t="str">
        <f t="shared" si="490"/>
        <v>Allen</v>
      </c>
      <c r="L2382" t="b">
        <f t="shared" si="479"/>
        <v>0</v>
      </c>
      <c r="M2382" t="str">
        <f t="shared" si="486"/>
        <v/>
      </c>
      <c r="N2382">
        <f t="shared" si="491"/>
        <v>2</v>
      </c>
      <c r="O2382" t="b">
        <f t="shared" si="492"/>
        <v>0</v>
      </c>
      <c r="P2382" t="str">
        <f t="shared" si="493"/>
        <v/>
      </c>
      <c r="Q2382" t="str">
        <f t="shared" ca="1" si="494"/>
        <v/>
      </c>
      <c r="T2382">
        <v>3</v>
      </c>
      <c r="U2382">
        <v>6</v>
      </c>
      <c r="V2382">
        <v>0</v>
      </c>
      <c r="Z2382" t="str">
        <f t="shared" si="489"/>
        <v/>
      </c>
    </row>
    <row r="2383" spans="1:26" x14ac:dyDescent="0.2">
      <c r="A2383" s="1"/>
      <c r="B2383" s="1" t="s">
        <v>16</v>
      </c>
      <c r="C2383" s="1" t="s">
        <v>17</v>
      </c>
      <c r="D2383" s="1" t="s">
        <v>18</v>
      </c>
      <c r="E2383" s="1" t="s">
        <v>8</v>
      </c>
      <c r="F2383" s="1" t="s">
        <v>9</v>
      </c>
      <c r="G2383" s="1" t="s">
        <v>1735</v>
      </c>
      <c r="H2383">
        <f t="shared" si="487"/>
        <v>18</v>
      </c>
      <c r="I2383">
        <f>IF(ISBLANK(A2383),I2382/1,LOOKUP(Sheet1!G2383,FIPS!A$3:A$55,FIPS!C$3:C$55))</f>
        <v>21</v>
      </c>
      <c r="J2383" t="b">
        <f t="shared" si="478"/>
        <v>1</v>
      </c>
      <c r="K2383" t="str">
        <f t="shared" si="490"/>
        <v>Anderson</v>
      </c>
      <c r="L2383" t="b">
        <f t="shared" si="479"/>
        <v>0</v>
      </c>
      <c r="M2383" t="str">
        <f t="shared" si="486"/>
        <v/>
      </c>
      <c r="N2383">
        <f t="shared" si="491"/>
        <v>3</v>
      </c>
      <c r="O2383" t="b">
        <f t="shared" si="492"/>
        <v>0</v>
      </c>
      <c r="P2383" t="str">
        <f t="shared" si="493"/>
        <v/>
      </c>
      <c r="Q2383" t="str">
        <f t="shared" ca="1" si="494"/>
        <v/>
      </c>
      <c r="T2383">
        <v>5</v>
      </c>
      <c r="U2383">
        <v>6</v>
      </c>
      <c r="V2383">
        <v>0</v>
      </c>
      <c r="Z2383" t="str">
        <f t="shared" si="489"/>
        <v/>
      </c>
    </row>
    <row r="2384" spans="1:26" x14ac:dyDescent="0.2">
      <c r="A2384" s="1"/>
      <c r="B2384" s="1" t="s">
        <v>22</v>
      </c>
      <c r="C2384" s="1" t="s">
        <v>17</v>
      </c>
      <c r="D2384" s="1" t="s">
        <v>18</v>
      </c>
      <c r="E2384" s="1" t="s">
        <v>8</v>
      </c>
      <c r="F2384" s="1" t="s">
        <v>9</v>
      </c>
      <c r="G2384" s="1" t="s">
        <v>4604</v>
      </c>
      <c r="H2384">
        <f t="shared" si="487"/>
        <v>18</v>
      </c>
      <c r="I2384">
        <f>IF(ISBLANK(A2384),I2383/1,LOOKUP(Sheet1!G2384,FIPS!A$3:A$55,FIPS!C$3:C$55))</f>
        <v>21</v>
      </c>
      <c r="J2384" t="b">
        <f t="shared" si="478"/>
        <v>1</v>
      </c>
      <c r="K2384" t="str">
        <f t="shared" si="490"/>
        <v>Ballard</v>
      </c>
      <c r="L2384" t="b">
        <f t="shared" si="479"/>
        <v>0</v>
      </c>
      <c r="M2384" t="str">
        <f t="shared" si="486"/>
        <v/>
      </c>
      <c r="N2384">
        <f t="shared" si="491"/>
        <v>4</v>
      </c>
      <c r="O2384" t="b">
        <f t="shared" si="492"/>
        <v>0</v>
      </c>
      <c r="P2384" t="str">
        <f t="shared" si="493"/>
        <v/>
      </c>
      <c r="Q2384" t="str">
        <f t="shared" ca="1" si="494"/>
        <v/>
      </c>
      <c r="T2384">
        <v>7</v>
      </c>
      <c r="U2384">
        <v>6</v>
      </c>
      <c r="V2384">
        <v>0</v>
      </c>
      <c r="Z2384" t="str">
        <f t="shared" si="489"/>
        <v/>
      </c>
    </row>
    <row r="2385" spans="1:26" x14ac:dyDescent="0.2">
      <c r="A2385" s="1"/>
      <c r="B2385" s="1" t="s">
        <v>24</v>
      </c>
      <c r="C2385" s="1" t="s">
        <v>17</v>
      </c>
      <c r="D2385" s="1" t="s">
        <v>18</v>
      </c>
      <c r="E2385" s="1"/>
      <c r="F2385" s="1"/>
      <c r="G2385" s="1" t="s">
        <v>1935</v>
      </c>
      <c r="H2385">
        <f t="shared" si="487"/>
        <v>18</v>
      </c>
      <c r="I2385">
        <f>IF(ISBLANK(A2385),I2384/1,LOOKUP(Sheet1!G2385,FIPS!A$3:A$55,FIPS!C$3:C$55))</f>
        <v>21</v>
      </c>
      <c r="J2385" t="b">
        <f t="shared" si="478"/>
        <v>1</v>
      </c>
      <c r="K2385" t="str">
        <f t="shared" si="490"/>
        <v>Bai-ren</v>
      </c>
      <c r="L2385" t="b">
        <f t="shared" si="479"/>
        <v>0</v>
      </c>
      <c r="M2385" t="str">
        <f t="shared" si="486"/>
        <v/>
      </c>
      <c r="N2385">
        <f t="shared" si="491"/>
        <v>5</v>
      </c>
      <c r="O2385" t="b">
        <f t="shared" si="492"/>
        <v>0</v>
      </c>
      <c r="P2385" t="str">
        <f t="shared" si="493"/>
        <v/>
      </c>
      <c r="Q2385" t="str">
        <f t="shared" ca="1" si="494"/>
        <v/>
      </c>
      <c r="T2385">
        <v>9</v>
      </c>
      <c r="U2385">
        <v>5</v>
      </c>
      <c r="V2385">
        <v>0</v>
      </c>
      <c r="Z2385" t="str">
        <f t="shared" si="489"/>
        <v/>
      </c>
    </row>
    <row r="2386" spans="1:26" x14ac:dyDescent="0.2">
      <c r="A2386" s="1"/>
      <c r="B2386" s="1"/>
      <c r="C2386" s="1"/>
      <c r="D2386" s="1"/>
      <c r="E2386" s="1" t="s">
        <v>42</v>
      </c>
      <c r="F2386" s="1" t="s">
        <v>6</v>
      </c>
      <c r="G2386" s="1" t="s">
        <v>4605</v>
      </c>
      <c r="H2386">
        <f t="shared" si="487"/>
        <v>18</v>
      </c>
      <c r="I2386">
        <f>IF(ISBLANK(A2386),I2385/1,LOOKUP(Sheet1!G2386,FIPS!A$3:A$55,FIPS!C$3:C$55))</f>
        <v>21</v>
      </c>
      <c r="J2386" t="b">
        <f t="shared" si="478"/>
        <v>0</v>
      </c>
      <c r="K2386" t="str">
        <f t="shared" si="490"/>
        <v/>
      </c>
      <c r="L2386" t="b">
        <f t="shared" si="479"/>
        <v>1</v>
      </c>
      <c r="M2386" t="str">
        <f t="shared" si="486"/>
        <v>Glasgaw</v>
      </c>
      <c r="N2386">
        <f t="shared" si="491"/>
        <v>5</v>
      </c>
      <c r="O2386" t="b">
        <f t="shared" si="492"/>
        <v>0</v>
      </c>
      <c r="P2386" t="str">
        <f t="shared" si="493"/>
        <v/>
      </c>
      <c r="Q2386" t="str">
        <f t="shared" ca="1" si="494"/>
        <v/>
      </c>
      <c r="W2386">
        <v>31114</v>
      </c>
      <c r="Z2386" t="str">
        <f t="shared" si="489"/>
        <v/>
      </c>
    </row>
    <row r="2387" spans="1:26" x14ac:dyDescent="0.2">
      <c r="A2387" s="1"/>
      <c r="B2387" s="1"/>
      <c r="C2387" s="1"/>
      <c r="D2387" s="1"/>
      <c r="E2387" s="1" t="s">
        <v>8</v>
      </c>
      <c r="F2387" s="1" t="s">
        <v>9</v>
      </c>
      <c r="G2387" s="1" t="s">
        <v>1936</v>
      </c>
      <c r="H2387">
        <f t="shared" si="487"/>
        <v>18</v>
      </c>
      <c r="I2387">
        <f>IF(ISBLANK(A2387),I2386/1,LOOKUP(Sheet1!G2387,FIPS!A$3:A$55,FIPS!C$3:C$55))</f>
        <v>21</v>
      </c>
      <c r="J2387" t="b">
        <f t="shared" ref="J2387:J2450" si="495">NOT(ISBLANK(B2387))</f>
        <v>0</v>
      </c>
      <c r="K2387" t="str">
        <f t="shared" si="490"/>
        <v/>
      </c>
      <c r="L2387" t="b">
        <f t="shared" ref="L2387:L2450" si="496">IF(NOT(J2387),AND(NOT(ISBLANK(E2387)),E2387&lt;&gt;"999"),FALSE())</f>
        <v>0</v>
      </c>
      <c r="M2387" t="str">
        <f t="shared" si="486"/>
        <v/>
      </c>
      <c r="N2387">
        <f t="shared" si="491"/>
        <v>5</v>
      </c>
      <c r="O2387" t="b">
        <f t="shared" si="492"/>
        <v>1</v>
      </c>
      <c r="P2387" t="e">
        <f t="shared" si="493"/>
        <v>#N/A</v>
      </c>
      <c r="Q2387" t="e">
        <f t="shared" ca="1" si="494"/>
        <v>#N/A</v>
      </c>
      <c r="W2387">
        <v>99999</v>
      </c>
      <c r="Z2387" t="str">
        <f t="shared" si="489"/>
        <v/>
      </c>
    </row>
    <row r="2388" spans="1:26" x14ac:dyDescent="0.2">
      <c r="A2388" s="1"/>
      <c r="B2388" s="1" t="s">
        <v>28</v>
      </c>
      <c r="C2388" s="1" t="s">
        <v>17</v>
      </c>
      <c r="D2388" s="1" t="s">
        <v>18</v>
      </c>
      <c r="E2388" s="1" t="s">
        <v>8</v>
      </c>
      <c r="F2388" s="1" t="s">
        <v>9</v>
      </c>
      <c r="G2388" s="1" t="s">
        <v>1937</v>
      </c>
      <c r="H2388">
        <f t="shared" si="487"/>
        <v>18</v>
      </c>
      <c r="I2388">
        <f>IF(ISBLANK(A2388),I2387/1,LOOKUP(Sheet1!G2388,FIPS!A$3:A$55,FIPS!C$3:C$55))</f>
        <v>21</v>
      </c>
      <c r="J2388" t="b">
        <f t="shared" si="495"/>
        <v>1</v>
      </c>
      <c r="K2388" t="str">
        <f t="shared" si="490"/>
        <v>Bath</v>
      </c>
      <c r="L2388" t="b">
        <f t="shared" si="496"/>
        <v>0</v>
      </c>
      <c r="M2388" t="str">
        <f t="shared" si="486"/>
        <v/>
      </c>
      <c r="N2388">
        <f t="shared" si="491"/>
        <v>6</v>
      </c>
      <c r="O2388" t="b">
        <f t="shared" si="492"/>
        <v>0</v>
      </c>
      <c r="P2388" t="str">
        <f t="shared" si="493"/>
        <v/>
      </c>
      <c r="Q2388" t="str">
        <f t="shared" ca="1" si="494"/>
        <v/>
      </c>
      <c r="T2388">
        <v>11</v>
      </c>
      <c r="U2388">
        <v>6</v>
      </c>
      <c r="V2388">
        <v>0</v>
      </c>
      <c r="Z2388" t="str">
        <f t="shared" si="489"/>
        <v/>
      </c>
    </row>
    <row r="2389" spans="1:26" x14ac:dyDescent="0.2">
      <c r="A2389" s="1"/>
      <c r="B2389" s="1" t="s">
        <v>30</v>
      </c>
      <c r="C2389" s="1" t="s">
        <v>17</v>
      </c>
      <c r="D2389" s="1" t="s">
        <v>18</v>
      </c>
      <c r="E2389" s="1"/>
      <c r="F2389" s="1"/>
      <c r="G2389" s="1" t="s">
        <v>487</v>
      </c>
      <c r="H2389">
        <f t="shared" si="487"/>
        <v>18</v>
      </c>
      <c r="I2389">
        <f>IF(ISBLANK(A2389),I2388/1,LOOKUP(Sheet1!G2389,FIPS!A$3:A$55,FIPS!C$3:C$55))</f>
        <v>21</v>
      </c>
      <c r="J2389" t="b">
        <f t="shared" si="495"/>
        <v>1</v>
      </c>
      <c r="K2389" t="str">
        <f t="shared" si="490"/>
        <v>Bell</v>
      </c>
      <c r="L2389" t="b">
        <f t="shared" si="496"/>
        <v>0</v>
      </c>
      <c r="M2389" t="str">
        <f t="shared" si="486"/>
        <v/>
      </c>
      <c r="N2389">
        <f t="shared" si="491"/>
        <v>7</v>
      </c>
      <c r="O2389" t="b">
        <f t="shared" si="492"/>
        <v>0</v>
      </c>
      <c r="P2389" t="str">
        <f t="shared" si="493"/>
        <v/>
      </c>
      <c r="Q2389" t="str">
        <f t="shared" ca="1" si="494"/>
        <v/>
      </c>
      <c r="T2389">
        <v>13</v>
      </c>
      <c r="U2389">
        <v>5</v>
      </c>
      <c r="V2389">
        <v>0</v>
      </c>
      <c r="Z2389" t="str">
        <f t="shared" si="489"/>
        <v/>
      </c>
    </row>
    <row r="2390" spans="1:26" x14ac:dyDescent="0.2">
      <c r="A2390" s="1"/>
      <c r="B2390" s="1"/>
      <c r="C2390" s="1"/>
      <c r="D2390" s="1"/>
      <c r="E2390" s="1" t="s">
        <v>59</v>
      </c>
      <c r="F2390" s="1" t="s">
        <v>6</v>
      </c>
      <c r="G2390" s="1" t="s">
        <v>1938</v>
      </c>
      <c r="H2390">
        <f t="shared" si="487"/>
        <v>18</v>
      </c>
      <c r="I2390">
        <f>IF(ISBLANK(A2390),I2389/1,LOOKUP(Sheet1!G2390,FIPS!A$3:A$55,FIPS!C$3:C$55))</f>
        <v>21</v>
      </c>
      <c r="J2390" t="b">
        <f t="shared" si="495"/>
        <v>0</v>
      </c>
      <c r="K2390" t="str">
        <f t="shared" si="490"/>
        <v/>
      </c>
      <c r="L2390" t="b">
        <f t="shared" si="496"/>
        <v>1</v>
      </c>
      <c r="M2390" t="str">
        <f t="shared" si="486"/>
        <v>Middlesbarough</v>
      </c>
      <c r="N2390">
        <f t="shared" si="491"/>
        <v>7</v>
      </c>
      <c r="O2390" t="b">
        <f t="shared" si="492"/>
        <v>0</v>
      </c>
      <c r="P2390" t="str">
        <f t="shared" si="493"/>
        <v/>
      </c>
      <c r="Q2390" t="str">
        <f t="shared" ca="1" si="494"/>
        <v/>
      </c>
      <c r="W2390">
        <v>51924</v>
      </c>
      <c r="Z2390" t="str">
        <f t="shared" si="489"/>
        <v/>
      </c>
    </row>
    <row r="2391" spans="1:26" x14ac:dyDescent="0.2">
      <c r="A2391" s="1"/>
      <c r="B2391" s="1"/>
      <c r="C2391" s="1"/>
      <c r="D2391" s="1"/>
      <c r="E2391" s="1" t="s">
        <v>8</v>
      </c>
      <c r="F2391" s="1" t="s">
        <v>9</v>
      </c>
      <c r="G2391" s="1" t="s">
        <v>1939</v>
      </c>
      <c r="H2391">
        <f t="shared" si="487"/>
        <v>18</v>
      </c>
      <c r="I2391">
        <f>IF(ISBLANK(A2391),I2390/1,LOOKUP(Sheet1!G2391,FIPS!A$3:A$55,FIPS!C$3:C$55))</f>
        <v>21</v>
      </c>
      <c r="J2391" t="b">
        <f t="shared" si="495"/>
        <v>0</v>
      </c>
      <c r="K2391" t="str">
        <f t="shared" si="490"/>
        <v/>
      </c>
      <c r="L2391" t="b">
        <f t="shared" si="496"/>
        <v>0</v>
      </c>
      <c r="M2391" t="str">
        <f t="shared" si="486"/>
        <v/>
      </c>
      <c r="N2391">
        <f t="shared" si="491"/>
        <v>7</v>
      </c>
      <c r="O2391" t="b">
        <f t="shared" si="492"/>
        <v>1</v>
      </c>
      <c r="P2391">
        <f t="shared" si="493"/>
        <v>1</v>
      </c>
      <c r="Q2391" t="str">
        <f t="shared" ca="1" si="494"/>
        <v>019</v>
      </c>
      <c r="W2391">
        <v>99999</v>
      </c>
      <c r="Z2391" t="str">
        <f t="shared" si="489"/>
        <v/>
      </c>
    </row>
    <row r="2392" spans="1:26" x14ac:dyDescent="0.2">
      <c r="A2392" s="1"/>
      <c r="B2392" s="1" t="s">
        <v>32</v>
      </c>
      <c r="C2392" s="1" t="s">
        <v>169</v>
      </c>
      <c r="D2392" s="1" t="s">
        <v>26</v>
      </c>
      <c r="E2392" s="1"/>
      <c r="F2392" s="1"/>
      <c r="G2392" s="1" t="s">
        <v>283</v>
      </c>
      <c r="H2392">
        <f t="shared" si="487"/>
        <v>18</v>
      </c>
      <c r="I2392">
        <f>IF(ISBLANK(A2392),I2391/1,LOOKUP(Sheet1!G2392,FIPS!A$3:A$55,FIPS!C$3:C$55))</f>
        <v>21</v>
      </c>
      <c r="J2392" t="b">
        <f t="shared" si="495"/>
        <v>1</v>
      </c>
      <c r="K2392" t="str">
        <f t="shared" si="490"/>
        <v>Boone</v>
      </c>
      <c r="L2392" t="b">
        <f t="shared" si="496"/>
        <v>0</v>
      </c>
      <c r="M2392" t="str">
        <f t="shared" si="486"/>
        <v/>
      </c>
      <c r="N2392">
        <f t="shared" si="491"/>
        <v>8</v>
      </c>
      <c r="O2392" t="b">
        <f t="shared" si="492"/>
        <v>0</v>
      </c>
      <c r="P2392" t="str">
        <f t="shared" si="493"/>
        <v/>
      </c>
      <c r="Q2392" t="str">
        <f t="shared" ca="1" si="494"/>
        <v/>
      </c>
      <c r="T2392">
        <v>15</v>
      </c>
      <c r="U2392">
        <v>4</v>
      </c>
      <c r="V2392">
        <v>1640</v>
      </c>
      <c r="Z2392" t="str">
        <f t="shared" si="489"/>
        <v/>
      </c>
    </row>
    <row r="2393" spans="1:26" x14ac:dyDescent="0.2">
      <c r="A2393" s="1"/>
      <c r="B2393" s="1"/>
      <c r="C2393" s="1"/>
      <c r="D2393" s="1"/>
      <c r="E2393" s="1" t="s">
        <v>30</v>
      </c>
      <c r="F2393" s="1" t="s">
        <v>6</v>
      </c>
      <c r="G2393" s="1" t="s">
        <v>119</v>
      </c>
      <c r="H2393">
        <f t="shared" si="487"/>
        <v>18</v>
      </c>
      <c r="I2393">
        <f>IF(ISBLANK(A2393),I2392/1,LOOKUP(Sheet1!G2393,FIPS!A$3:A$55,FIPS!C$3:C$55))</f>
        <v>21</v>
      </c>
      <c r="J2393" t="b">
        <f t="shared" si="495"/>
        <v>0</v>
      </c>
      <c r="K2393" t="str">
        <f t="shared" si="490"/>
        <v/>
      </c>
      <c r="L2393" t="b">
        <f t="shared" si="496"/>
        <v>1</v>
      </c>
      <c r="M2393" t="str">
        <f t="shared" si="486"/>
        <v>Florence</v>
      </c>
      <c r="N2393">
        <f t="shared" si="491"/>
        <v>8</v>
      </c>
      <c r="O2393" t="b">
        <f t="shared" si="492"/>
        <v>0</v>
      </c>
      <c r="P2393" t="str">
        <f t="shared" si="493"/>
        <v/>
      </c>
      <c r="Q2393" t="str">
        <f t="shared" ca="1" si="494"/>
        <v/>
      </c>
      <c r="W2393">
        <v>27982</v>
      </c>
      <c r="Z2393" t="str">
        <f t="shared" si="489"/>
        <v/>
      </c>
    </row>
    <row r="2394" spans="1:26" x14ac:dyDescent="0.2">
      <c r="A2394" s="1"/>
      <c r="B2394" s="1"/>
      <c r="C2394" s="1"/>
      <c r="D2394" s="1"/>
      <c r="E2394" s="1" t="s">
        <v>8</v>
      </c>
      <c r="F2394" s="1" t="s">
        <v>9</v>
      </c>
      <c r="G2394" s="1" t="s">
        <v>974</v>
      </c>
      <c r="H2394">
        <f t="shared" si="487"/>
        <v>18</v>
      </c>
      <c r="I2394">
        <f>IF(ISBLANK(A2394),I2393/1,LOOKUP(Sheet1!G2394,FIPS!A$3:A$55,FIPS!C$3:C$55))</f>
        <v>21</v>
      </c>
      <c r="J2394" t="b">
        <f t="shared" si="495"/>
        <v>0</v>
      </c>
      <c r="K2394" t="str">
        <f t="shared" si="490"/>
        <v/>
      </c>
      <c r="L2394" t="b">
        <f t="shared" si="496"/>
        <v>0</v>
      </c>
      <c r="M2394" t="str">
        <f t="shared" si="486"/>
        <v/>
      </c>
      <c r="N2394">
        <f t="shared" si="491"/>
        <v>8</v>
      </c>
      <c r="O2394" t="b">
        <f t="shared" si="492"/>
        <v>1</v>
      </c>
      <c r="P2394">
        <f t="shared" si="493"/>
        <v>1</v>
      </c>
      <c r="Q2394" t="str">
        <f t="shared" ca="1" si="494"/>
        <v>007</v>
      </c>
      <c r="W2394">
        <v>99999</v>
      </c>
      <c r="Z2394" t="str">
        <f t="shared" si="489"/>
        <v/>
      </c>
    </row>
    <row r="2395" spans="1:26" x14ac:dyDescent="0.2">
      <c r="A2395" s="1"/>
      <c r="B2395" s="1" t="s">
        <v>39</v>
      </c>
      <c r="C2395" s="1" t="s">
        <v>550</v>
      </c>
      <c r="D2395" s="1" t="s">
        <v>26</v>
      </c>
      <c r="E2395" s="1" t="s">
        <v>8</v>
      </c>
      <c r="F2395" s="1" t="s">
        <v>9</v>
      </c>
      <c r="G2395" s="1" t="s">
        <v>1850</v>
      </c>
      <c r="H2395">
        <f t="shared" si="487"/>
        <v>18</v>
      </c>
      <c r="I2395">
        <f>IF(ISBLANK(A2395),I2394/1,LOOKUP(Sheet1!G2395,FIPS!A$3:A$55,FIPS!C$3:C$55))</f>
        <v>21</v>
      </c>
      <c r="J2395" t="b">
        <f t="shared" si="495"/>
        <v>1</v>
      </c>
      <c r="K2395" t="str">
        <f t="shared" si="490"/>
        <v>Bourbon</v>
      </c>
      <c r="L2395" t="b">
        <f t="shared" si="496"/>
        <v>0</v>
      </c>
      <c r="M2395" t="str">
        <f t="shared" si="486"/>
        <v/>
      </c>
      <c r="N2395">
        <f t="shared" si="491"/>
        <v>9</v>
      </c>
      <c r="O2395" t="b">
        <f t="shared" si="492"/>
        <v>0</v>
      </c>
      <c r="P2395" t="str">
        <f t="shared" si="493"/>
        <v/>
      </c>
      <c r="Q2395" t="str">
        <f t="shared" ca="1" si="494"/>
        <v/>
      </c>
      <c r="T2395">
        <v>17</v>
      </c>
      <c r="U2395">
        <v>6</v>
      </c>
      <c r="V2395">
        <v>4280</v>
      </c>
      <c r="Z2395" t="str">
        <f t="shared" si="489"/>
        <v/>
      </c>
    </row>
    <row r="2396" spans="1:26" x14ac:dyDescent="0.2">
      <c r="A2396" s="1"/>
      <c r="B2396" s="1" t="s">
        <v>14</v>
      </c>
      <c r="C2396" s="1" t="s">
        <v>530</v>
      </c>
      <c r="D2396" s="1" t="s">
        <v>26</v>
      </c>
      <c r="E2396" s="1"/>
      <c r="F2396" s="1"/>
      <c r="G2396" s="1" t="s">
        <v>1940</v>
      </c>
      <c r="H2396">
        <f t="shared" si="487"/>
        <v>18</v>
      </c>
      <c r="I2396">
        <f>IF(ISBLANK(A2396),I2395/1,LOOKUP(Sheet1!G2396,FIPS!A$3:A$55,FIPS!C$3:C$55))</f>
        <v>21</v>
      </c>
      <c r="J2396" t="b">
        <f t="shared" si="495"/>
        <v>1</v>
      </c>
      <c r="K2396" t="str">
        <f t="shared" si="490"/>
        <v>Boyd</v>
      </c>
      <c r="L2396" t="b">
        <f t="shared" si="496"/>
        <v>0</v>
      </c>
      <c r="M2396" t="str">
        <f t="shared" si="486"/>
        <v/>
      </c>
      <c r="N2396">
        <f t="shared" si="491"/>
        <v>10</v>
      </c>
      <c r="O2396" t="b">
        <f t="shared" si="492"/>
        <v>0</v>
      </c>
      <c r="P2396" t="str">
        <f t="shared" si="493"/>
        <v/>
      </c>
      <c r="Q2396" t="str">
        <f t="shared" ca="1" si="494"/>
        <v/>
      </c>
      <c r="T2396">
        <v>19</v>
      </c>
      <c r="U2396">
        <v>4</v>
      </c>
      <c r="V2396">
        <v>3400</v>
      </c>
      <c r="Z2396" t="str">
        <f t="shared" si="489"/>
        <v/>
      </c>
    </row>
    <row r="2397" spans="1:26" x14ac:dyDescent="0.2">
      <c r="A2397" s="1"/>
      <c r="B2397" s="1"/>
      <c r="C2397" s="1"/>
      <c r="D2397" s="1"/>
      <c r="E2397" s="1" t="s">
        <v>2</v>
      </c>
      <c r="F2397" s="1" t="s">
        <v>6</v>
      </c>
      <c r="G2397" s="1" t="s">
        <v>1941</v>
      </c>
      <c r="H2397">
        <f t="shared" si="487"/>
        <v>18</v>
      </c>
      <c r="I2397">
        <f>IF(ISBLANK(A2397),I2396/1,LOOKUP(Sheet1!G2397,FIPS!A$3:A$55,FIPS!C$3:C$55))</f>
        <v>21</v>
      </c>
      <c r="J2397" t="b">
        <f t="shared" si="495"/>
        <v>0</v>
      </c>
      <c r="K2397" t="str">
        <f t="shared" si="490"/>
        <v/>
      </c>
      <c r="L2397" t="b">
        <f t="shared" si="496"/>
        <v>1</v>
      </c>
      <c r="M2397" t="str">
        <f t="shared" si="486"/>
        <v>Ashland</v>
      </c>
      <c r="N2397">
        <f t="shared" si="491"/>
        <v>10</v>
      </c>
      <c r="O2397" t="b">
        <f t="shared" si="492"/>
        <v>0</v>
      </c>
      <c r="P2397" t="str">
        <f t="shared" si="493"/>
        <v/>
      </c>
      <c r="Q2397" t="str">
        <f t="shared" ca="1" si="494"/>
        <v/>
      </c>
      <c r="W2397">
        <v>2368</v>
      </c>
      <c r="Z2397" t="str">
        <f t="shared" si="489"/>
        <v/>
      </c>
    </row>
    <row r="2398" spans="1:26" x14ac:dyDescent="0.2">
      <c r="A2398" s="1"/>
      <c r="B2398" s="1"/>
      <c r="C2398" s="1"/>
      <c r="D2398" s="1"/>
      <c r="E2398" s="1" t="s">
        <v>8</v>
      </c>
      <c r="F2398" s="1" t="s">
        <v>9</v>
      </c>
      <c r="G2398" s="1" t="s">
        <v>974</v>
      </c>
      <c r="H2398">
        <f t="shared" si="487"/>
        <v>18</v>
      </c>
      <c r="I2398">
        <f>IF(ISBLANK(A2398),I2397/1,LOOKUP(Sheet1!G2398,FIPS!A$3:A$55,FIPS!C$3:C$55))</f>
        <v>21</v>
      </c>
      <c r="J2398" t="b">
        <f t="shared" si="495"/>
        <v>0</v>
      </c>
      <c r="K2398" t="str">
        <f t="shared" si="490"/>
        <v/>
      </c>
      <c r="L2398" t="b">
        <f t="shared" si="496"/>
        <v>0</v>
      </c>
      <c r="M2398" t="str">
        <f t="shared" si="486"/>
        <v/>
      </c>
      <c r="N2398">
        <f t="shared" si="491"/>
        <v>10</v>
      </c>
      <c r="O2398" t="b">
        <f t="shared" si="492"/>
        <v>1</v>
      </c>
      <c r="P2398">
        <f t="shared" si="493"/>
        <v>1</v>
      </c>
      <c r="Q2398" t="str">
        <f t="shared" ca="1" si="494"/>
        <v>001</v>
      </c>
      <c r="W2398">
        <v>99999</v>
      </c>
      <c r="Z2398" t="str">
        <f t="shared" si="489"/>
        <v/>
      </c>
    </row>
    <row r="2399" spans="1:26" x14ac:dyDescent="0.2">
      <c r="A2399" s="1"/>
      <c r="B2399" s="1" t="s">
        <v>42</v>
      </c>
      <c r="C2399" s="1" t="s">
        <v>17</v>
      </c>
      <c r="D2399" s="1" t="s">
        <v>18</v>
      </c>
      <c r="E2399" s="1"/>
      <c r="F2399" s="1"/>
      <c r="G2399" s="1" t="s">
        <v>1942</v>
      </c>
      <c r="H2399">
        <f t="shared" si="487"/>
        <v>18</v>
      </c>
      <c r="I2399">
        <f>IF(ISBLANK(A2399),I2398/1,LOOKUP(Sheet1!G2399,FIPS!A$3:A$55,FIPS!C$3:C$55))</f>
        <v>21</v>
      </c>
      <c r="J2399" t="b">
        <f t="shared" si="495"/>
        <v>1</v>
      </c>
      <c r="K2399" t="str">
        <f t="shared" si="490"/>
        <v>Boyl e</v>
      </c>
      <c r="L2399" t="b">
        <f t="shared" si="496"/>
        <v>0</v>
      </c>
      <c r="M2399" t="str">
        <f t="shared" si="486"/>
        <v/>
      </c>
      <c r="N2399">
        <f t="shared" si="491"/>
        <v>11</v>
      </c>
      <c r="O2399" t="b">
        <f t="shared" si="492"/>
        <v>0</v>
      </c>
      <c r="P2399" t="str">
        <f t="shared" si="493"/>
        <v/>
      </c>
      <c r="Q2399" t="str">
        <f t="shared" ca="1" si="494"/>
        <v/>
      </c>
      <c r="T2399">
        <v>21</v>
      </c>
      <c r="U2399">
        <v>5</v>
      </c>
      <c r="Z2399" t="str">
        <f t="shared" si="489"/>
        <v/>
      </c>
    </row>
    <row r="2400" spans="1:26" x14ac:dyDescent="0.2">
      <c r="A2400" s="1"/>
      <c r="B2400" s="1"/>
      <c r="C2400" s="1"/>
      <c r="D2400" s="1"/>
      <c r="E2400" s="1" t="s">
        <v>22</v>
      </c>
      <c r="F2400" s="1" t="s">
        <v>6</v>
      </c>
      <c r="G2400" s="1" t="s">
        <v>1943</v>
      </c>
      <c r="H2400">
        <f t="shared" si="487"/>
        <v>18</v>
      </c>
      <c r="I2400">
        <f>IF(ISBLANK(A2400),I2399/1,LOOKUP(Sheet1!G2400,FIPS!A$3:A$55,FIPS!C$3:C$55))</f>
        <v>21</v>
      </c>
      <c r="J2400" t="b">
        <f t="shared" si="495"/>
        <v>0</v>
      </c>
      <c r="K2400" t="str">
        <f t="shared" si="490"/>
        <v/>
      </c>
      <c r="L2400" t="b">
        <f t="shared" si="496"/>
        <v>1</v>
      </c>
      <c r="M2400" t="str">
        <f t="shared" si="486"/>
        <v>Oanville</v>
      </c>
      <c r="N2400">
        <f t="shared" si="491"/>
        <v>11</v>
      </c>
      <c r="O2400" t="b">
        <f t="shared" si="492"/>
        <v>0</v>
      </c>
      <c r="P2400" t="str">
        <f t="shared" si="493"/>
        <v/>
      </c>
      <c r="Q2400" t="str">
        <f t="shared" ca="1" si="494"/>
        <v/>
      </c>
      <c r="W2400">
        <v>19882</v>
      </c>
      <c r="Z2400" t="str">
        <f t="shared" si="489"/>
        <v/>
      </c>
    </row>
    <row r="2401" spans="1:26" x14ac:dyDescent="0.2">
      <c r="A2401" s="1"/>
      <c r="B2401" s="1"/>
      <c r="C2401" s="1"/>
      <c r="D2401" s="1"/>
      <c r="E2401" s="1" t="s">
        <v>8</v>
      </c>
      <c r="F2401" s="1" t="s">
        <v>9</v>
      </c>
      <c r="G2401" s="1" t="s">
        <v>974</v>
      </c>
      <c r="H2401">
        <f t="shared" si="487"/>
        <v>18</v>
      </c>
      <c r="I2401">
        <f>IF(ISBLANK(A2401),I2400/1,LOOKUP(Sheet1!G2401,FIPS!A$3:A$55,FIPS!C$3:C$55))</f>
        <v>21</v>
      </c>
      <c r="J2401" t="b">
        <f t="shared" si="495"/>
        <v>0</v>
      </c>
      <c r="K2401" t="str">
        <f t="shared" si="490"/>
        <v/>
      </c>
      <c r="L2401" t="b">
        <f t="shared" si="496"/>
        <v>0</v>
      </c>
      <c r="M2401" t="str">
        <f t="shared" si="486"/>
        <v/>
      </c>
      <c r="N2401">
        <f t="shared" si="491"/>
        <v>11</v>
      </c>
      <c r="O2401" t="b">
        <f t="shared" si="492"/>
        <v>1</v>
      </c>
      <c r="P2401">
        <f t="shared" si="493"/>
        <v>1</v>
      </c>
      <c r="Q2401" t="str">
        <f t="shared" ca="1" si="494"/>
        <v>004</v>
      </c>
      <c r="W2401">
        <v>99999</v>
      </c>
      <c r="Z2401" t="str">
        <f t="shared" si="489"/>
        <v/>
      </c>
    </row>
    <row r="2402" spans="1:26" x14ac:dyDescent="0.2">
      <c r="A2402" s="1"/>
      <c r="B2402" s="1" t="s">
        <v>33</v>
      </c>
      <c r="C2402" s="1" t="s">
        <v>17</v>
      </c>
      <c r="D2402" s="1" t="s">
        <v>18</v>
      </c>
      <c r="E2402" s="1" t="s">
        <v>8</v>
      </c>
      <c r="F2402" s="1" t="s">
        <v>9</v>
      </c>
      <c r="G2402" s="1" t="s">
        <v>1944</v>
      </c>
      <c r="H2402">
        <f t="shared" si="487"/>
        <v>18</v>
      </c>
      <c r="I2402">
        <f>IF(ISBLANK(A2402),I2401/1,LOOKUP(Sheet1!G2402,FIPS!A$3:A$55,FIPS!C$3:C$55))</f>
        <v>21</v>
      </c>
      <c r="J2402" t="b">
        <f t="shared" si="495"/>
        <v>1</v>
      </c>
      <c r="K2402" t="str">
        <f t="shared" si="490"/>
        <v>Bracken</v>
      </c>
      <c r="L2402" t="b">
        <f t="shared" si="496"/>
        <v>0</v>
      </c>
      <c r="M2402" t="str">
        <f t="shared" si="486"/>
        <v/>
      </c>
      <c r="N2402">
        <f t="shared" si="491"/>
        <v>12</v>
      </c>
      <c r="O2402" t="b">
        <f t="shared" si="492"/>
        <v>0</v>
      </c>
      <c r="P2402" t="str">
        <f t="shared" si="493"/>
        <v/>
      </c>
      <c r="Q2402" t="str">
        <f t="shared" ca="1" si="494"/>
        <v/>
      </c>
      <c r="T2402">
        <v>23</v>
      </c>
      <c r="U2402">
        <v>6</v>
      </c>
      <c r="V2402">
        <v>0</v>
      </c>
      <c r="Z2402" t="str">
        <f t="shared" si="489"/>
        <v/>
      </c>
    </row>
    <row r="2403" spans="1:26" x14ac:dyDescent="0.2">
      <c r="A2403" s="1"/>
      <c r="B2403" s="1" t="s">
        <v>45</v>
      </c>
      <c r="C2403" s="1" t="s">
        <v>17</v>
      </c>
      <c r="D2403" s="1" t="s">
        <v>18</v>
      </c>
      <c r="E2403" s="1" t="s">
        <v>8</v>
      </c>
      <c r="F2403" s="1" t="s">
        <v>9</v>
      </c>
      <c r="G2403" s="1" t="s">
        <v>1945</v>
      </c>
      <c r="H2403">
        <f t="shared" si="487"/>
        <v>18</v>
      </c>
      <c r="I2403">
        <f>IF(ISBLANK(A2403),I2402/1,LOOKUP(Sheet1!G2403,FIPS!A$3:A$55,FIPS!C$3:C$55))</f>
        <v>21</v>
      </c>
      <c r="J2403" t="b">
        <f t="shared" si="495"/>
        <v>1</v>
      </c>
      <c r="K2403" t="str">
        <f t="shared" si="490"/>
        <v>Breathitt</v>
      </c>
      <c r="L2403" t="b">
        <f t="shared" si="496"/>
        <v>0</v>
      </c>
      <c r="M2403" t="str">
        <f t="shared" si="486"/>
        <v/>
      </c>
      <c r="N2403">
        <f t="shared" si="491"/>
        <v>13</v>
      </c>
      <c r="O2403" t="b">
        <f t="shared" si="492"/>
        <v>0</v>
      </c>
      <c r="P2403" t="str">
        <f t="shared" si="493"/>
        <v/>
      </c>
      <c r="Q2403" t="str">
        <f t="shared" ca="1" si="494"/>
        <v/>
      </c>
      <c r="T2403">
        <v>25</v>
      </c>
      <c r="U2403">
        <v>6</v>
      </c>
      <c r="V2403">
        <v>0</v>
      </c>
      <c r="Z2403" t="str">
        <f t="shared" si="489"/>
        <v/>
      </c>
    </row>
    <row r="2404" spans="1:26" x14ac:dyDescent="0.2">
      <c r="A2404" s="1"/>
      <c r="B2404" s="1" t="s">
        <v>20</v>
      </c>
      <c r="C2404" s="1" t="s">
        <v>17</v>
      </c>
      <c r="D2404" s="1" t="s">
        <v>18</v>
      </c>
      <c r="E2404" s="1" t="s">
        <v>8</v>
      </c>
      <c r="F2404" s="1" t="s">
        <v>9</v>
      </c>
      <c r="G2404" s="1" t="s">
        <v>1946</v>
      </c>
      <c r="H2404">
        <f t="shared" si="487"/>
        <v>18</v>
      </c>
      <c r="I2404">
        <f>IF(ISBLANK(A2404),I2403/1,LOOKUP(Sheet1!G2404,FIPS!A$3:A$55,FIPS!C$3:C$55))</f>
        <v>21</v>
      </c>
      <c r="J2404" t="b">
        <f t="shared" si="495"/>
        <v>1</v>
      </c>
      <c r="K2404" t="str">
        <f t="shared" si="490"/>
        <v>Breckinridge</v>
      </c>
      <c r="L2404" t="b">
        <f t="shared" si="496"/>
        <v>0</v>
      </c>
      <c r="M2404" t="str">
        <f t="shared" si="486"/>
        <v/>
      </c>
      <c r="N2404">
        <f t="shared" si="491"/>
        <v>14</v>
      </c>
      <c r="O2404" t="b">
        <f t="shared" si="492"/>
        <v>0</v>
      </c>
      <c r="P2404" t="str">
        <f t="shared" si="493"/>
        <v/>
      </c>
      <c r="Q2404" t="str">
        <f t="shared" ca="1" si="494"/>
        <v/>
      </c>
      <c r="T2404">
        <v>27</v>
      </c>
      <c r="U2404">
        <v>6</v>
      </c>
      <c r="V2404">
        <v>0</v>
      </c>
      <c r="Z2404" t="str">
        <f t="shared" si="489"/>
        <v/>
      </c>
    </row>
    <row r="2405" spans="1:26" x14ac:dyDescent="0.2">
      <c r="A2405" s="1"/>
      <c r="B2405" s="1" t="s">
        <v>107</v>
      </c>
      <c r="C2405" s="1" t="s">
        <v>851</v>
      </c>
      <c r="D2405" s="1" t="s">
        <v>26</v>
      </c>
      <c r="E2405" s="1" t="s">
        <v>8</v>
      </c>
      <c r="F2405" s="1" t="s">
        <v>9</v>
      </c>
      <c r="G2405" s="1" t="s">
        <v>1947</v>
      </c>
      <c r="H2405">
        <f t="shared" si="487"/>
        <v>18</v>
      </c>
      <c r="I2405">
        <f>IF(ISBLANK(A2405),I2404/1,LOOKUP(Sheet1!G2405,FIPS!A$3:A$55,FIPS!C$3:C$55))</f>
        <v>21</v>
      </c>
      <c r="J2405" t="b">
        <f t="shared" si="495"/>
        <v>1</v>
      </c>
      <c r="K2405" t="str">
        <f t="shared" si="490"/>
        <v>Bullitt</v>
      </c>
      <c r="L2405" t="b">
        <f t="shared" si="496"/>
        <v>0</v>
      </c>
      <c r="M2405" t="str">
        <f t="shared" si="486"/>
        <v/>
      </c>
      <c r="N2405">
        <f t="shared" si="491"/>
        <v>15</v>
      </c>
      <c r="O2405" t="b">
        <f t="shared" si="492"/>
        <v>0</v>
      </c>
      <c r="P2405" t="str">
        <f t="shared" si="493"/>
        <v/>
      </c>
      <c r="Q2405" t="str">
        <f t="shared" ca="1" si="494"/>
        <v/>
      </c>
      <c r="T2405">
        <v>29</v>
      </c>
      <c r="U2405">
        <v>5</v>
      </c>
      <c r="V2405">
        <v>4520</v>
      </c>
      <c r="Z2405" t="str">
        <f t="shared" si="489"/>
        <v/>
      </c>
    </row>
    <row r="2406" spans="1:26" x14ac:dyDescent="0.2">
      <c r="A2406" s="1"/>
      <c r="B2406" s="1" t="s">
        <v>49</v>
      </c>
      <c r="C2406" s="1" t="s">
        <v>17</v>
      </c>
      <c r="D2406" s="1" t="s">
        <v>18</v>
      </c>
      <c r="E2406" s="1" t="s">
        <v>8</v>
      </c>
      <c r="F2406" s="1" t="s">
        <v>9</v>
      </c>
      <c r="G2406" s="1" t="s">
        <v>31</v>
      </c>
      <c r="H2406">
        <f t="shared" si="487"/>
        <v>18</v>
      </c>
      <c r="I2406">
        <f>IF(ISBLANK(A2406),I2405/1,LOOKUP(Sheet1!G2406,FIPS!A$3:A$55,FIPS!C$3:C$55))</f>
        <v>21</v>
      </c>
      <c r="J2406" t="b">
        <f t="shared" si="495"/>
        <v>1</v>
      </c>
      <c r="K2406" t="str">
        <f t="shared" si="490"/>
        <v>Butler</v>
      </c>
      <c r="L2406" t="b">
        <f t="shared" si="496"/>
        <v>0</v>
      </c>
      <c r="M2406" t="str">
        <f t="shared" si="486"/>
        <v/>
      </c>
      <c r="N2406">
        <f t="shared" si="491"/>
        <v>16</v>
      </c>
      <c r="O2406" t="b">
        <f t="shared" si="492"/>
        <v>0</v>
      </c>
      <c r="P2406" t="str">
        <f t="shared" si="493"/>
        <v/>
      </c>
      <c r="Q2406" t="str">
        <f t="shared" ca="1" si="494"/>
        <v/>
      </c>
      <c r="T2406">
        <v>31</v>
      </c>
      <c r="U2406">
        <v>6</v>
      </c>
      <c r="V2406">
        <v>0</v>
      </c>
      <c r="Z2406" t="str">
        <f t="shared" si="489"/>
        <v/>
      </c>
    </row>
    <row r="2407" spans="1:26" x14ac:dyDescent="0.2">
      <c r="A2407" s="1"/>
      <c r="B2407" s="1" t="s">
        <v>52</v>
      </c>
      <c r="C2407" s="1" t="s">
        <v>17</v>
      </c>
      <c r="D2407" s="1" t="s">
        <v>18</v>
      </c>
      <c r="E2407" s="1" t="s">
        <v>8</v>
      </c>
      <c r="F2407" s="1" t="s">
        <v>9</v>
      </c>
      <c r="G2407" s="1" t="s">
        <v>1407</v>
      </c>
      <c r="H2407">
        <f t="shared" si="487"/>
        <v>18</v>
      </c>
      <c r="I2407">
        <f>IF(ISBLANK(A2407),I2406/1,LOOKUP(Sheet1!G2407,FIPS!A$3:A$55,FIPS!C$3:C$55))</f>
        <v>21</v>
      </c>
      <c r="J2407" t="b">
        <f t="shared" si="495"/>
        <v>1</v>
      </c>
      <c r="K2407" t="str">
        <f t="shared" si="490"/>
        <v>Caldwell</v>
      </c>
      <c r="L2407" t="b">
        <f t="shared" si="496"/>
        <v>0</v>
      </c>
      <c r="M2407" t="str">
        <f t="shared" si="486"/>
        <v/>
      </c>
      <c r="N2407">
        <f t="shared" si="491"/>
        <v>17</v>
      </c>
      <c r="O2407" t="b">
        <f t="shared" si="492"/>
        <v>0</v>
      </c>
      <c r="P2407" t="str">
        <f t="shared" si="493"/>
        <v/>
      </c>
      <c r="Q2407" t="str">
        <f t="shared" ca="1" si="494"/>
        <v/>
      </c>
      <c r="T2407">
        <v>33</v>
      </c>
      <c r="U2407">
        <v>6</v>
      </c>
      <c r="V2407">
        <v>0</v>
      </c>
      <c r="Z2407" t="str">
        <f t="shared" si="489"/>
        <v/>
      </c>
    </row>
    <row r="2408" spans="1:26" x14ac:dyDescent="0.2">
      <c r="A2408" s="1"/>
      <c r="B2408" s="1" t="s">
        <v>57</v>
      </c>
      <c r="C2408" s="1" t="s">
        <v>17</v>
      </c>
      <c r="D2408" s="1" t="s">
        <v>18</v>
      </c>
      <c r="E2408" s="1"/>
      <c r="F2408" s="1"/>
      <c r="G2408" s="1" t="s">
        <v>1948</v>
      </c>
      <c r="H2408">
        <f t="shared" si="487"/>
        <v>18</v>
      </c>
      <c r="I2408">
        <f>IF(ISBLANK(A2408),I2407/1,LOOKUP(Sheet1!G2408,FIPS!A$3:A$55,FIPS!C$3:C$55))</f>
        <v>21</v>
      </c>
      <c r="J2408" t="b">
        <f t="shared" si="495"/>
        <v>1</v>
      </c>
      <c r="K2408" t="str">
        <f t="shared" si="490"/>
        <v>Call away</v>
      </c>
      <c r="L2408" t="b">
        <f t="shared" si="496"/>
        <v>0</v>
      </c>
      <c r="M2408" t="str">
        <f t="shared" si="486"/>
        <v/>
      </c>
      <c r="N2408">
        <f t="shared" si="491"/>
        <v>18</v>
      </c>
      <c r="O2408" t="b">
        <f t="shared" si="492"/>
        <v>0</v>
      </c>
      <c r="P2408" t="str">
        <f t="shared" si="493"/>
        <v/>
      </c>
      <c r="Q2408" t="str">
        <f t="shared" ca="1" si="494"/>
        <v/>
      </c>
      <c r="T2408">
        <v>35</v>
      </c>
      <c r="U2408">
        <v>5</v>
      </c>
      <c r="V2408">
        <v>0</v>
      </c>
      <c r="Z2408" t="str">
        <f t="shared" si="489"/>
        <v/>
      </c>
    </row>
    <row r="2409" spans="1:26" x14ac:dyDescent="0.2">
      <c r="A2409" s="1"/>
      <c r="B2409" s="1"/>
      <c r="C2409" s="1"/>
      <c r="D2409" s="1"/>
      <c r="E2409" s="1" t="s">
        <v>61</v>
      </c>
      <c r="F2409" s="1" t="s">
        <v>6</v>
      </c>
      <c r="G2409" s="1" t="s">
        <v>1322</v>
      </c>
      <c r="H2409">
        <f t="shared" si="487"/>
        <v>18</v>
      </c>
      <c r="I2409">
        <f>IF(ISBLANK(A2409),I2408/1,LOOKUP(Sheet1!G2409,FIPS!A$3:A$55,FIPS!C$3:C$55))</f>
        <v>21</v>
      </c>
      <c r="J2409" t="b">
        <f t="shared" si="495"/>
        <v>0</v>
      </c>
      <c r="K2409" t="str">
        <f t="shared" si="490"/>
        <v/>
      </c>
      <c r="L2409" t="b">
        <f t="shared" si="496"/>
        <v>1</v>
      </c>
      <c r="M2409" t="str">
        <f t="shared" si="486"/>
        <v>Murray</v>
      </c>
      <c r="N2409">
        <f t="shared" si="491"/>
        <v>18</v>
      </c>
      <c r="O2409" t="b">
        <f t="shared" si="492"/>
        <v>0</v>
      </c>
      <c r="P2409" t="str">
        <f t="shared" si="493"/>
        <v/>
      </c>
      <c r="Q2409" t="str">
        <f t="shared" ca="1" si="494"/>
        <v/>
      </c>
      <c r="W2409">
        <v>54642</v>
      </c>
      <c r="Z2409" t="str">
        <f t="shared" si="489"/>
        <v/>
      </c>
    </row>
    <row r="2410" spans="1:26" x14ac:dyDescent="0.2">
      <c r="A2410" s="1"/>
      <c r="B2410" s="1"/>
      <c r="C2410" s="1"/>
      <c r="D2410" s="1"/>
      <c r="E2410" s="1" t="s">
        <v>8</v>
      </c>
      <c r="F2410" s="1" t="s">
        <v>9</v>
      </c>
      <c r="G2410" s="1" t="s">
        <v>974</v>
      </c>
      <c r="H2410">
        <f t="shared" si="487"/>
        <v>18</v>
      </c>
      <c r="I2410">
        <f>IF(ISBLANK(A2410),I2409/1,LOOKUP(Sheet1!G2410,FIPS!A$3:A$55,FIPS!C$3:C$55))</f>
        <v>21</v>
      </c>
      <c r="J2410" t="b">
        <f t="shared" si="495"/>
        <v>0</v>
      </c>
      <c r="K2410" t="str">
        <f t="shared" si="490"/>
        <v/>
      </c>
      <c r="L2410" t="b">
        <f t="shared" si="496"/>
        <v>0</v>
      </c>
      <c r="M2410" t="str">
        <f t="shared" si="486"/>
        <v/>
      </c>
      <c r="N2410">
        <f t="shared" si="491"/>
        <v>18</v>
      </c>
      <c r="O2410" t="b">
        <f t="shared" si="492"/>
        <v>1</v>
      </c>
      <c r="P2410">
        <f t="shared" si="493"/>
        <v>1</v>
      </c>
      <c r="Q2410" t="str">
        <f t="shared" ca="1" si="494"/>
        <v>020</v>
      </c>
      <c r="W2410">
        <v>99999</v>
      </c>
      <c r="Z2410" t="str">
        <f t="shared" si="489"/>
        <v/>
      </c>
    </row>
    <row r="2411" spans="1:26" x14ac:dyDescent="0.2">
      <c r="A2411" s="1"/>
      <c r="B2411" s="1" t="s">
        <v>59</v>
      </c>
      <c r="C2411" s="1" t="s">
        <v>169</v>
      </c>
      <c r="D2411" s="1" t="s">
        <v>26</v>
      </c>
      <c r="E2411" s="1"/>
      <c r="F2411" s="1"/>
      <c r="G2411" s="1" t="s">
        <v>841</v>
      </c>
      <c r="H2411">
        <f t="shared" si="487"/>
        <v>18</v>
      </c>
      <c r="I2411">
        <f>IF(ISBLANK(A2411),I2410/1,LOOKUP(Sheet1!G2411,FIPS!A$3:A$55,FIPS!C$3:C$55))</f>
        <v>21</v>
      </c>
      <c r="J2411" t="b">
        <f t="shared" si="495"/>
        <v>1</v>
      </c>
      <c r="K2411" t="str">
        <f t="shared" si="490"/>
        <v>Campbell</v>
      </c>
      <c r="L2411" t="b">
        <f t="shared" si="496"/>
        <v>0</v>
      </c>
      <c r="M2411" t="str">
        <f t="shared" si="486"/>
        <v/>
      </c>
      <c r="N2411">
        <f t="shared" si="491"/>
        <v>19</v>
      </c>
      <c r="O2411" t="b">
        <f t="shared" si="492"/>
        <v>0</v>
      </c>
      <c r="P2411" t="str">
        <f t="shared" si="493"/>
        <v/>
      </c>
      <c r="Q2411" t="str">
        <f t="shared" ca="1" si="494"/>
        <v/>
      </c>
      <c r="T2411">
        <v>37</v>
      </c>
      <c r="U2411">
        <v>4</v>
      </c>
      <c r="V2411">
        <v>1640</v>
      </c>
      <c r="Z2411" t="str">
        <f t="shared" si="489"/>
        <v/>
      </c>
    </row>
    <row r="2412" spans="1:26" x14ac:dyDescent="0.2">
      <c r="A2412" s="1"/>
      <c r="B2412" s="1"/>
      <c r="C2412" s="1"/>
      <c r="D2412" s="1"/>
      <c r="E2412" s="1" t="s">
        <v>32</v>
      </c>
      <c r="F2412" s="1" t="s">
        <v>6</v>
      </c>
      <c r="G2412" s="1" t="s">
        <v>1949</v>
      </c>
      <c r="H2412">
        <f t="shared" si="487"/>
        <v>18</v>
      </c>
      <c r="I2412">
        <f>IF(ISBLANK(A2412),I2411/1,LOOKUP(Sheet1!G2412,FIPS!A$3:A$55,FIPS!C$3:C$55))</f>
        <v>21</v>
      </c>
      <c r="J2412" t="b">
        <f t="shared" si="495"/>
        <v>0</v>
      </c>
      <c r="K2412" t="str">
        <f t="shared" si="490"/>
        <v/>
      </c>
      <c r="L2412" t="b">
        <f t="shared" si="496"/>
        <v>1</v>
      </c>
      <c r="M2412" t="str">
        <f t="shared" si="486"/>
        <v>Fort Thomas</v>
      </c>
      <c r="N2412">
        <f t="shared" si="491"/>
        <v>19</v>
      </c>
      <c r="O2412" t="b">
        <f t="shared" si="492"/>
        <v>0</v>
      </c>
      <c r="P2412" t="str">
        <f t="shared" si="493"/>
        <v/>
      </c>
      <c r="Q2412" t="str">
        <f t="shared" ca="1" si="494"/>
        <v/>
      </c>
      <c r="W2412">
        <v>28594</v>
      </c>
      <c r="Z2412" t="str">
        <f t="shared" si="489"/>
        <v/>
      </c>
    </row>
    <row r="2413" spans="1:26" x14ac:dyDescent="0.2">
      <c r="A2413" s="1"/>
      <c r="B2413" s="1"/>
      <c r="C2413" s="1"/>
      <c r="D2413" s="1"/>
      <c r="E2413" s="1" t="s">
        <v>63</v>
      </c>
      <c r="F2413" s="1" t="s">
        <v>6</v>
      </c>
      <c r="G2413" s="1" t="s">
        <v>1950</v>
      </c>
      <c r="H2413">
        <f t="shared" si="487"/>
        <v>18</v>
      </c>
      <c r="I2413">
        <f>IF(ISBLANK(A2413),I2412/1,LOOKUP(Sheet1!G2413,FIPS!A$3:A$55,FIPS!C$3:C$55))</f>
        <v>21</v>
      </c>
      <c r="J2413" t="b">
        <f t="shared" si="495"/>
        <v>0</v>
      </c>
      <c r="K2413" t="str">
        <f t="shared" si="490"/>
        <v/>
      </c>
      <c r="L2413" t="b">
        <f t="shared" si="496"/>
        <v>1</v>
      </c>
      <c r="M2413" t="str">
        <f t="shared" si="486"/>
        <v>Newport</v>
      </c>
      <c r="N2413">
        <f t="shared" si="491"/>
        <v>19</v>
      </c>
      <c r="O2413" t="b">
        <f t="shared" si="492"/>
        <v>0</v>
      </c>
      <c r="P2413" t="str">
        <f t="shared" si="493"/>
        <v/>
      </c>
      <c r="Q2413" t="str">
        <f t="shared" ca="1" si="494"/>
        <v/>
      </c>
      <c r="W2413">
        <v>55884</v>
      </c>
      <c r="Z2413" t="str">
        <f t="shared" si="489"/>
        <v/>
      </c>
    </row>
    <row r="2414" spans="1:26" x14ac:dyDescent="0.2">
      <c r="A2414" s="1"/>
      <c r="B2414" s="1"/>
      <c r="C2414" s="1"/>
      <c r="D2414" s="1"/>
      <c r="E2414" s="1" t="s">
        <v>8</v>
      </c>
      <c r="F2414" s="1" t="s">
        <v>9</v>
      </c>
      <c r="G2414" s="1" t="s">
        <v>974</v>
      </c>
      <c r="H2414">
        <f t="shared" si="487"/>
        <v>18</v>
      </c>
      <c r="I2414">
        <f>IF(ISBLANK(A2414),I2413/1,LOOKUP(Sheet1!G2414,FIPS!A$3:A$55,FIPS!C$3:C$55))</f>
        <v>21</v>
      </c>
      <c r="J2414" t="b">
        <f t="shared" si="495"/>
        <v>0</v>
      </c>
      <c r="K2414" t="str">
        <f t="shared" si="490"/>
        <v/>
      </c>
      <c r="L2414" t="b">
        <f t="shared" si="496"/>
        <v>0</v>
      </c>
      <c r="M2414" t="str">
        <f t="shared" si="486"/>
        <v/>
      </c>
      <c r="N2414">
        <f t="shared" si="491"/>
        <v>19</v>
      </c>
      <c r="O2414" t="b">
        <f t="shared" si="492"/>
        <v>1</v>
      </c>
      <c r="P2414">
        <f t="shared" si="493"/>
        <v>2</v>
      </c>
      <c r="Q2414" t="str">
        <f t="shared" ca="1" si="494"/>
        <v>008,021</v>
      </c>
      <c r="W2414">
        <v>99999</v>
      </c>
      <c r="Z2414" t="str">
        <f t="shared" si="489"/>
        <v/>
      </c>
    </row>
    <row r="2415" spans="1:26" x14ac:dyDescent="0.2">
      <c r="A2415" s="1"/>
      <c r="B2415" s="1" t="s">
        <v>61</v>
      </c>
      <c r="C2415" s="1" t="s">
        <v>17</v>
      </c>
      <c r="D2415" s="1" t="s">
        <v>18</v>
      </c>
      <c r="E2415" s="1"/>
      <c r="F2415" s="1" t="s">
        <v>9</v>
      </c>
      <c r="G2415" s="1" t="s">
        <v>1951</v>
      </c>
      <c r="H2415">
        <f t="shared" si="487"/>
        <v>18</v>
      </c>
      <c r="I2415">
        <f>IF(ISBLANK(A2415),I2414/1,LOOKUP(Sheet1!G2415,FIPS!A$3:A$55,FIPS!C$3:C$55))</f>
        <v>21</v>
      </c>
      <c r="J2415" t="b">
        <f t="shared" si="495"/>
        <v>1</v>
      </c>
      <c r="K2415" t="str">
        <f t="shared" si="490"/>
        <v>Carlisle</v>
      </c>
      <c r="L2415" t="b">
        <f t="shared" si="496"/>
        <v>0</v>
      </c>
      <c r="M2415" t="str">
        <f t="shared" si="486"/>
        <v/>
      </c>
      <c r="N2415">
        <f t="shared" si="491"/>
        <v>20</v>
      </c>
      <c r="O2415" t="b">
        <f t="shared" si="492"/>
        <v>0</v>
      </c>
      <c r="P2415" t="str">
        <f t="shared" si="493"/>
        <v/>
      </c>
      <c r="Q2415" t="str">
        <f t="shared" ca="1" si="494"/>
        <v/>
      </c>
      <c r="T2415">
        <v>39</v>
      </c>
      <c r="U2415">
        <v>6</v>
      </c>
      <c r="V2415">
        <v>0</v>
      </c>
      <c r="Z2415" t="str">
        <f t="shared" si="489"/>
        <v/>
      </c>
    </row>
    <row r="2416" spans="1:26" x14ac:dyDescent="0.2">
      <c r="A2416" s="1"/>
      <c r="B2416" s="1" t="s">
        <v>63</v>
      </c>
      <c r="C2416" s="1" t="s">
        <v>17</v>
      </c>
      <c r="D2416" s="1" t="s">
        <v>18</v>
      </c>
      <c r="E2416" s="1" t="s">
        <v>8</v>
      </c>
      <c r="F2416" s="1" t="s">
        <v>9</v>
      </c>
      <c r="G2416" s="1" t="s">
        <v>1442</v>
      </c>
      <c r="H2416">
        <f t="shared" si="487"/>
        <v>18</v>
      </c>
      <c r="I2416">
        <f>IF(ISBLANK(A2416),I2415/1,LOOKUP(Sheet1!G2416,FIPS!A$3:A$55,FIPS!C$3:C$55))</f>
        <v>21</v>
      </c>
      <c r="J2416" t="b">
        <f t="shared" si="495"/>
        <v>1</v>
      </c>
      <c r="K2416" t="str">
        <f t="shared" si="490"/>
        <v>Carrel 1</v>
      </c>
      <c r="L2416" t="b">
        <f t="shared" si="496"/>
        <v>0</v>
      </c>
      <c r="M2416" t="str">
        <f t="shared" si="486"/>
        <v/>
      </c>
      <c r="N2416">
        <f t="shared" si="491"/>
        <v>21</v>
      </c>
      <c r="O2416" t="b">
        <f t="shared" si="492"/>
        <v>0</v>
      </c>
      <c r="P2416" t="str">
        <f t="shared" si="493"/>
        <v/>
      </c>
      <c r="Q2416" t="str">
        <f t="shared" ca="1" si="494"/>
        <v/>
      </c>
      <c r="T2416">
        <v>41</v>
      </c>
      <c r="U2416">
        <v>6</v>
      </c>
      <c r="V2416">
        <v>0</v>
      </c>
      <c r="Z2416" t="str">
        <f t="shared" si="489"/>
        <v/>
      </c>
    </row>
    <row r="2417" spans="1:26" x14ac:dyDescent="0.2">
      <c r="A2417" s="1"/>
      <c r="B2417" s="1" t="s">
        <v>65</v>
      </c>
      <c r="C2417" s="1" t="s">
        <v>530</v>
      </c>
      <c r="D2417" s="1" t="s">
        <v>26</v>
      </c>
      <c r="E2417" s="1" t="s">
        <v>8</v>
      </c>
      <c r="F2417" s="1" t="s">
        <v>9</v>
      </c>
      <c r="G2417" s="1" t="s">
        <v>1952</v>
      </c>
      <c r="H2417">
        <f t="shared" si="487"/>
        <v>18</v>
      </c>
      <c r="I2417">
        <f>IF(ISBLANK(A2417),I2416/1,LOOKUP(Sheet1!G2417,FIPS!A$3:A$55,FIPS!C$3:C$55))</f>
        <v>21</v>
      </c>
      <c r="J2417" t="b">
        <f t="shared" si="495"/>
        <v>1</v>
      </c>
      <c r="K2417" t="str">
        <f t="shared" si="490"/>
        <v>Carter</v>
      </c>
      <c r="L2417" t="b">
        <f t="shared" si="496"/>
        <v>0</v>
      </c>
      <c r="M2417" t="str">
        <f t="shared" si="486"/>
        <v/>
      </c>
      <c r="N2417">
        <f t="shared" si="491"/>
        <v>22</v>
      </c>
      <c r="O2417" t="b">
        <f t="shared" si="492"/>
        <v>0</v>
      </c>
      <c r="P2417" t="str">
        <f t="shared" si="493"/>
        <v/>
      </c>
      <c r="Q2417" t="str">
        <f t="shared" ca="1" si="494"/>
        <v/>
      </c>
      <c r="T2417">
        <v>43</v>
      </c>
      <c r="U2417">
        <v>6</v>
      </c>
      <c r="V2417">
        <v>3400</v>
      </c>
      <c r="Z2417" t="str">
        <f t="shared" si="489"/>
        <v/>
      </c>
    </row>
    <row r="2418" spans="1:26" x14ac:dyDescent="0.2">
      <c r="A2418" s="1"/>
      <c r="B2418" s="1" t="s">
        <v>67</v>
      </c>
      <c r="C2418" s="1" t="s">
        <v>17</v>
      </c>
      <c r="D2418" s="1" t="s">
        <v>18</v>
      </c>
      <c r="E2418" s="1" t="s">
        <v>8</v>
      </c>
      <c r="F2418" s="1" t="s">
        <v>9</v>
      </c>
      <c r="G2418" s="1" t="s">
        <v>1953</v>
      </c>
      <c r="H2418">
        <f t="shared" si="487"/>
        <v>18</v>
      </c>
      <c r="I2418">
        <f>IF(ISBLANK(A2418),I2417/1,LOOKUP(Sheet1!G2418,FIPS!A$3:A$55,FIPS!C$3:C$55))</f>
        <v>21</v>
      </c>
      <c r="J2418" t="b">
        <f t="shared" si="495"/>
        <v>1</v>
      </c>
      <c r="K2418" t="str">
        <f t="shared" si="490"/>
        <v>Casey</v>
      </c>
      <c r="L2418" t="b">
        <f t="shared" si="496"/>
        <v>0</v>
      </c>
      <c r="M2418" t="str">
        <f t="shared" si="486"/>
        <v/>
      </c>
      <c r="N2418">
        <f t="shared" si="491"/>
        <v>23</v>
      </c>
      <c r="O2418" t="b">
        <f t="shared" si="492"/>
        <v>0</v>
      </c>
      <c r="P2418" t="str">
        <f t="shared" si="493"/>
        <v/>
      </c>
      <c r="Q2418" t="str">
        <f t="shared" ca="1" si="494"/>
        <v/>
      </c>
      <c r="T2418">
        <v>45</v>
      </c>
      <c r="U2418">
        <v>6</v>
      </c>
      <c r="V2418">
        <v>0</v>
      </c>
      <c r="Z2418" t="str">
        <f t="shared" si="489"/>
        <v/>
      </c>
    </row>
    <row r="2419" spans="1:26" x14ac:dyDescent="0.2">
      <c r="A2419" s="1"/>
      <c r="B2419" s="1" t="s">
        <v>37</v>
      </c>
      <c r="C2419" s="1" t="s">
        <v>172</v>
      </c>
      <c r="D2419" s="1" t="s">
        <v>26</v>
      </c>
      <c r="E2419" s="1"/>
      <c r="F2419" s="1"/>
      <c r="G2419" s="1" t="s">
        <v>1954</v>
      </c>
      <c r="H2419">
        <f t="shared" si="487"/>
        <v>18</v>
      </c>
      <c r="I2419">
        <f>IF(ISBLANK(A2419),I2418/1,LOOKUP(Sheet1!G2419,FIPS!A$3:A$55,FIPS!C$3:C$55))</f>
        <v>21</v>
      </c>
      <c r="J2419" t="b">
        <f t="shared" si="495"/>
        <v>1</v>
      </c>
      <c r="K2419" t="str">
        <f t="shared" si="490"/>
        <v>Chrlstlan</v>
      </c>
      <c r="L2419" t="b">
        <f t="shared" si="496"/>
        <v>0</v>
      </c>
      <c r="M2419" t="str">
        <f t="shared" si="486"/>
        <v/>
      </c>
      <c r="N2419">
        <f t="shared" si="491"/>
        <v>24</v>
      </c>
      <c r="O2419" t="b">
        <f t="shared" si="492"/>
        <v>0</v>
      </c>
      <c r="P2419" t="str">
        <f t="shared" si="493"/>
        <v/>
      </c>
      <c r="Q2419" t="str">
        <f t="shared" ca="1" si="494"/>
        <v/>
      </c>
      <c r="T2419">
        <v>47</v>
      </c>
      <c r="U2419">
        <v>4</v>
      </c>
      <c r="V2419">
        <v>1660</v>
      </c>
      <c r="Z2419" t="str">
        <f t="shared" si="489"/>
        <v/>
      </c>
    </row>
    <row r="2420" spans="1:26" x14ac:dyDescent="0.2">
      <c r="A2420" s="1"/>
      <c r="B2420" s="1"/>
      <c r="C2420" s="1"/>
      <c r="D2420" s="1"/>
      <c r="E2420" s="1" t="s">
        <v>45</v>
      </c>
      <c r="F2420" s="1" t="s">
        <v>35</v>
      </c>
      <c r="G2420" s="1" t="s">
        <v>1955</v>
      </c>
      <c r="H2420">
        <f t="shared" si="487"/>
        <v>18</v>
      </c>
      <c r="I2420">
        <f>IF(ISBLANK(A2420),I2419/1,LOOKUP(Sheet1!G2420,FIPS!A$3:A$55,FIPS!C$3:C$55))</f>
        <v>21</v>
      </c>
      <c r="J2420" t="b">
        <f t="shared" si="495"/>
        <v>0</v>
      </c>
      <c r="K2420" t="str">
        <f t="shared" si="490"/>
        <v/>
      </c>
      <c r="L2420" t="b">
        <f t="shared" si="496"/>
        <v>1</v>
      </c>
      <c r="M2420" t="str">
        <f t="shared" si="486"/>
        <v>Hopklnsville</v>
      </c>
      <c r="N2420">
        <f t="shared" si="491"/>
        <v>24</v>
      </c>
      <c r="O2420" t="b">
        <f t="shared" si="492"/>
        <v>0</v>
      </c>
      <c r="P2420" t="str">
        <f t="shared" si="493"/>
        <v/>
      </c>
      <c r="Q2420" t="str">
        <f t="shared" ca="1" si="494"/>
        <v/>
      </c>
      <c r="W2420">
        <v>37918</v>
      </c>
      <c r="Z2420" t="str">
        <f t="shared" si="489"/>
        <v/>
      </c>
    </row>
    <row r="2421" spans="1:26" x14ac:dyDescent="0.2">
      <c r="A2421" s="1"/>
      <c r="B2421" s="1"/>
      <c r="C2421" s="1"/>
      <c r="D2421" s="1"/>
      <c r="E2421" s="1" t="s">
        <v>8</v>
      </c>
      <c r="F2421" s="1" t="s">
        <v>9</v>
      </c>
      <c r="G2421" s="1" t="s">
        <v>1939</v>
      </c>
      <c r="H2421">
        <f t="shared" si="487"/>
        <v>18</v>
      </c>
      <c r="I2421">
        <f>IF(ISBLANK(A2421),I2420/1,LOOKUP(Sheet1!G2421,FIPS!A$3:A$55,FIPS!C$3:C$55))</f>
        <v>21</v>
      </c>
      <c r="J2421" t="b">
        <f t="shared" si="495"/>
        <v>0</v>
      </c>
      <c r="K2421" t="str">
        <f t="shared" si="490"/>
        <v/>
      </c>
      <c r="L2421" t="b">
        <f t="shared" si="496"/>
        <v>0</v>
      </c>
      <c r="M2421" t="str">
        <f t="shared" si="486"/>
        <v/>
      </c>
      <c r="N2421">
        <f t="shared" si="491"/>
        <v>24</v>
      </c>
      <c r="O2421" t="b">
        <f t="shared" si="492"/>
        <v>1</v>
      </c>
      <c r="P2421">
        <f t="shared" si="493"/>
        <v>1</v>
      </c>
      <c r="Q2421" t="str">
        <f t="shared" ca="1" si="494"/>
        <v>013</v>
      </c>
      <c r="W2421">
        <v>99999</v>
      </c>
      <c r="Z2421" t="str">
        <f t="shared" si="489"/>
        <v/>
      </c>
    </row>
    <row r="2422" spans="1:26" x14ac:dyDescent="0.2">
      <c r="A2422" s="1"/>
      <c r="B2422" s="1" t="s">
        <v>77</v>
      </c>
      <c r="C2422" s="1" t="s">
        <v>550</v>
      </c>
      <c r="D2422" s="1" t="s">
        <v>26</v>
      </c>
      <c r="E2422" s="1"/>
      <c r="F2422" s="1"/>
      <c r="G2422" s="1" t="s">
        <v>288</v>
      </c>
      <c r="H2422">
        <f t="shared" si="487"/>
        <v>18</v>
      </c>
      <c r="I2422">
        <f>IF(ISBLANK(A2422),I2421/1,LOOKUP(Sheet1!G2422,FIPS!A$3:A$55,FIPS!C$3:C$55))</f>
        <v>21</v>
      </c>
      <c r="J2422" t="b">
        <f t="shared" si="495"/>
        <v>1</v>
      </c>
      <c r="K2422" t="str">
        <f t="shared" si="490"/>
        <v>Clark</v>
      </c>
      <c r="L2422" t="b">
        <f t="shared" si="496"/>
        <v>0</v>
      </c>
      <c r="M2422" t="str">
        <f t="shared" si="486"/>
        <v/>
      </c>
      <c r="N2422">
        <f t="shared" si="491"/>
        <v>25</v>
      </c>
      <c r="O2422" t="b">
        <f t="shared" si="492"/>
        <v>0</v>
      </c>
      <c r="P2422" t="str">
        <f t="shared" si="493"/>
        <v/>
      </c>
      <c r="Q2422" t="str">
        <f t="shared" ca="1" si="494"/>
        <v/>
      </c>
      <c r="T2422">
        <v>49</v>
      </c>
      <c r="U2422">
        <v>5</v>
      </c>
      <c r="V2422">
        <v>4280</v>
      </c>
      <c r="Z2422" t="str">
        <f t="shared" si="489"/>
        <v/>
      </c>
    </row>
    <row r="2423" spans="1:26" x14ac:dyDescent="0.2">
      <c r="A2423" s="1"/>
      <c r="B2423" s="1"/>
      <c r="C2423" s="1"/>
      <c r="D2423" s="1"/>
      <c r="E2423" s="1" t="s">
        <v>90</v>
      </c>
      <c r="F2423" s="1" t="s">
        <v>115</v>
      </c>
      <c r="G2423" s="1" t="s">
        <v>1956</v>
      </c>
      <c r="H2423">
        <f t="shared" si="487"/>
        <v>18</v>
      </c>
      <c r="I2423">
        <f>IF(ISBLANK(A2423),I2422/1,LOOKUP(Sheet1!G2423,FIPS!A$3:A$55,FIPS!C$3:C$55))</f>
        <v>21</v>
      </c>
      <c r="J2423" t="b">
        <f t="shared" si="495"/>
        <v>0</v>
      </c>
      <c r="K2423" t="str">
        <f t="shared" si="490"/>
        <v/>
      </c>
      <c r="L2423" t="b">
        <f t="shared" si="496"/>
        <v>1</v>
      </c>
      <c r="M2423" t="str">
        <f t="shared" si="486"/>
        <v>Winchester</v>
      </c>
      <c r="N2423">
        <f t="shared" si="491"/>
        <v>25</v>
      </c>
      <c r="O2423" t="b">
        <f t="shared" si="492"/>
        <v>0</v>
      </c>
      <c r="P2423" t="str">
        <f t="shared" si="493"/>
        <v/>
      </c>
      <c r="Q2423" t="str">
        <f t="shared" ca="1" si="494"/>
        <v/>
      </c>
      <c r="W2423">
        <v>83676</v>
      </c>
      <c r="Z2423" t="str">
        <f t="shared" si="489"/>
        <v/>
      </c>
    </row>
    <row r="2424" spans="1:26" x14ac:dyDescent="0.2">
      <c r="A2424" s="1"/>
      <c r="B2424" s="1"/>
      <c r="C2424" s="1"/>
      <c r="D2424" s="1"/>
      <c r="E2424" s="1" t="s">
        <v>8</v>
      </c>
      <c r="F2424" s="1" t="s">
        <v>9</v>
      </c>
      <c r="G2424" s="1" t="s">
        <v>974</v>
      </c>
      <c r="H2424">
        <f t="shared" si="487"/>
        <v>18</v>
      </c>
      <c r="I2424">
        <f>IF(ISBLANK(A2424),I2423/1,LOOKUP(Sheet1!G2424,FIPS!A$3:A$55,FIPS!C$3:C$55))</f>
        <v>21</v>
      </c>
      <c r="J2424" t="b">
        <f t="shared" si="495"/>
        <v>0</v>
      </c>
      <c r="K2424" t="str">
        <f t="shared" si="490"/>
        <v/>
      </c>
      <c r="L2424" t="b">
        <f t="shared" si="496"/>
        <v>0</v>
      </c>
      <c r="M2424" t="str">
        <f t="shared" si="486"/>
        <v/>
      </c>
      <c r="N2424">
        <f t="shared" si="491"/>
        <v>25</v>
      </c>
      <c r="O2424" t="b">
        <f t="shared" si="492"/>
        <v>1</v>
      </c>
      <c r="P2424">
        <f t="shared" si="493"/>
        <v>1</v>
      </c>
      <c r="Q2424" t="str">
        <f t="shared" ca="1" si="494"/>
        <v>030</v>
      </c>
      <c r="W2424">
        <v>99999</v>
      </c>
      <c r="Z2424" t="str">
        <f t="shared" si="489"/>
        <v/>
      </c>
    </row>
    <row r="2425" spans="1:26" x14ac:dyDescent="0.2">
      <c r="A2425" s="1"/>
      <c r="B2425" s="1" t="s">
        <v>80</v>
      </c>
      <c r="C2425" s="1" t="s">
        <v>17</v>
      </c>
      <c r="D2425" s="1" t="s">
        <v>18</v>
      </c>
      <c r="E2425" s="1" t="s">
        <v>8</v>
      </c>
      <c r="F2425" s="1" t="s">
        <v>9</v>
      </c>
      <c r="G2425" s="1" t="s">
        <v>47</v>
      </c>
      <c r="H2425">
        <f t="shared" si="487"/>
        <v>18</v>
      </c>
      <c r="I2425">
        <f>IF(ISBLANK(A2425),I2424/1,LOOKUP(Sheet1!G2425,FIPS!A$3:A$55,FIPS!C$3:C$55))</f>
        <v>21</v>
      </c>
      <c r="J2425" t="b">
        <f t="shared" si="495"/>
        <v>1</v>
      </c>
      <c r="K2425" t="str">
        <f t="shared" si="490"/>
        <v>Clay</v>
      </c>
      <c r="L2425" t="b">
        <f t="shared" si="496"/>
        <v>0</v>
      </c>
      <c r="M2425" t="str">
        <f t="shared" si="486"/>
        <v/>
      </c>
      <c r="N2425">
        <f t="shared" si="491"/>
        <v>26</v>
      </c>
      <c r="O2425" t="b">
        <f t="shared" si="492"/>
        <v>0</v>
      </c>
      <c r="P2425" t="str">
        <f t="shared" si="493"/>
        <v/>
      </c>
      <c r="Q2425" t="str">
        <f t="shared" ca="1" si="494"/>
        <v/>
      </c>
      <c r="T2425">
        <v>51</v>
      </c>
      <c r="U2425">
        <v>6</v>
      </c>
      <c r="V2425">
        <v>0</v>
      </c>
      <c r="Z2425" t="str">
        <f t="shared" si="489"/>
        <v/>
      </c>
    </row>
    <row r="2426" spans="1:26" x14ac:dyDescent="0.2">
      <c r="A2426" s="1"/>
      <c r="B2426" s="1" t="s">
        <v>82</v>
      </c>
      <c r="C2426" s="1" t="s">
        <v>17</v>
      </c>
      <c r="D2426" s="1" t="s">
        <v>18</v>
      </c>
      <c r="E2426" s="1" t="s">
        <v>8</v>
      </c>
      <c r="F2426" s="1" t="s">
        <v>9</v>
      </c>
      <c r="G2426" s="1" t="s">
        <v>1450</v>
      </c>
      <c r="H2426">
        <f t="shared" si="487"/>
        <v>18</v>
      </c>
      <c r="I2426">
        <f>IF(ISBLANK(A2426),I2425/1,LOOKUP(Sheet1!G2426,FIPS!A$3:A$55,FIPS!C$3:C$55))</f>
        <v>21</v>
      </c>
      <c r="J2426" t="b">
        <f t="shared" si="495"/>
        <v>1</v>
      </c>
      <c r="K2426" t="str">
        <f t="shared" si="490"/>
        <v>Cl inton</v>
      </c>
      <c r="L2426" t="b">
        <f t="shared" si="496"/>
        <v>0</v>
      </c>
      <c r="M2426" t="str">
        <f t="shared" ref="M2426:M2489" si="497">IF(L2426,IF(ISERR(FIND(",",G2426)),TRIM(G2426),TRIM(LEFT(G2426,FIND(",",G2426)-1))),"")</f>
        <v/>
      </c>
      <c r="N2426">
        <f t="shared" si="491"/>
        <v>27</v>
      </c>
      <c r="O2426" t="b">
        <f t="shared" si="492"/>
        <v>0</v>
      </c>
      <c r="P2426" t="str">
        <f t="shared" si="493"/>
        <v/>
      </c>
      <c r="Q2426" t="str">
        <f t="shared" ca="1" si="494"/>
        <v/>
      </c>
      <c r="T2426">
        <v>53</v>
      </c>
      <c r="U2426">
        <v>6</v>
      </c>
      <c r="V2426">
        <v>0</v>
      </c>
      <c r="Z2426" t="str">
        <f t="shared" si="489"/>
        <v/>
      </c>
    </row>
    <row r="2427" spans="1:26" x14ac:dyDescent="0.2">
      <c r="A2427" s="1"/>
      <c r="B2427" s="1" t="s">
        <v>84</v>
      </c>
      <c r="C2427" s="1" t="s">
        <v>17</v>
      </c>
      <c r="D2427" s="1" t="s">
        <v>18</v>
      </c>
      <c r="E2427" s="1" t="s">
        <v>8</v>
      </c>
      <c r="F2427" s="1" t="s">
        <v>9</v>
      </c>
      <c r="G2427" s="1" t="s">
        <v>303</v>
      </c>
      <c r="H2427">
        <f t="shared" si="487"/>
        <v>18</v>
      </c>
      <c r="I2427">
        <f>IF(ISBLANK(A2427),I2426/1,LOOKUP(Sheet1!G2427,FIPS!A$3:A$55,FIPS!C$3:C$55))</f>
        <v>21</v>
      </c>
      <c r="J2427" t="b">
        <f t="shared" si="495"/>
        <v>1</v>
      </c>
      <c r="K2427" t="str">
        <f t="shared" si="490"/>
        <v>Crittenden</v>
      </c>
      <c r="L2427" t="b">
        <f t="shared" si="496"/>
        <v>0</v>
      </c>
      <c r="M2427" t="str">
        <f t="shared" si="497"/>
        <v/>
      </c>
      <c r="N2427">
        <f t="shared" si="491"/>
        <v>28</v>
      </c>
      <c r="O2427" t="b">
        <f t="shared" si="492"/>
        <v>0</v>
      </c>
      <c r="P2427" t="str">
        <f t="shared" si="493"/>
        <v/>
      </c>
      <c r="Q2427" t="str">
        <f t="shared" ca="1" si="494"/>
        <v/>
      </c>
      <c r="T2427">
        <v>55</v>
      </c>
      <c r="U2427">
        <v>6</v>
      </c>
      <c r="V2427">
        <v>0</v>
      </c>
      <c r="Z2427" t="str">
        <f t="shared" si="489"/>
        <v/>
      </c>
    </row>
    <row r="2428" spans="1:26" x14ac:dyDescent="0.2">
      <c r="A2428" s="1"/>
      <c r="B2428" s="1" t="s">
        <v>88</v>
      </c>
      <c r="C2428" s="1" t="s">
        <v>17</v>
      </c>
      <c r="D2428" s="1" t="s">
        <v>18</v>
      </c>
      <c r="E2428" s="1" t="s">
        <v>8</v>
      </c>
      <c r="F2428" s="1" t="s">
        <v>9</v>
      </c>
      <c r="G2428" s="1" t="s">
        <v>1534</v>
      </c>
      <c r="H2428">
        <f t="shared" si="487"/>
        <v>18</v>
      </c>
      <c r="I2428">
        <f>IF(ISBLANK(A2428),I2427/1,LOOKUP(Sheet1!G2428,FIPS!A$3:A$55,FIPS!C$3:C$55))</f>
        <v>21</v>
      </c>
      <c r="J2428" t="b">
        <f t="shared" si="495"/>
        <v>1</v>
      </c>
      <c r="K2428" t="str">
        <f t="shared" si="490"/>
        <v>Cumberland</v>
      </c>
      <c r="L2428" t="b">
        <f t="shared" si="496"/>
        <v>0</v>
      </c>
      <c r="M2428" t="str">
        <f t="shared" si="497"/>
        <v/>
      </c>
      <c r="N2428">
        <f t="shared" si="491"/>
        <v>29</v>
      </c>
      <c r="O2428" t="b">
        <f t="shared" si="492"/>
        <v>0</v>
      </c>
      <c r="P2428" t="str">
        <f t="shared" si="493"/>
        <v/>
      </c>
      <c r="Q2428" t="str">
        <f t="shared" ca="1" si="494"/>
        <v/>
      </c>
      <c r="T2428">
        <v>57</v>
      </c>
      <c r="U2428">
        <v>6</v>
      </c>
      <c r="V2428">
        <v>0</v>
      </c>
      <c r="Z2428" t="str">
        <f t="shared" si="489"/>
        <v/>
      </c>
    </row>
    <row r="2429" spans="1:26" x14ac:dyDescent="0.2">
      <c r="A2429" s="1"/>
      <c r="B2429" s="1" t="s">
        <v>90</v>
      </c>
      <c r="C2429" s="1" t="s">
        <v>749</v>
      </c>
      <c r="D2429" s="1" t="s">
        <v>26</v>
      </c>
      <c r="E2429" s="1"/>
      <c r="F2429" s="1"/>
      <c r="G2429" s="1" t="s">
        <v>1689</v>
      </c>
      <c r="H2429">
        <f t="shared" si="487"/>
        <v>18</v>
      </c>
      <c r="I2429">
        <f>IF(ISBLANK(A2429),I2428/1,LOOKUP(Sheet1!G2429,FIPS!A$3:A$55,FIPS!C$3:C$55))</f>
        <v>21</v>
      </c>
      <c r="J2429" t="b">
        <f t="shared" si="495"/>
        <v>1</v>
      </c>
      <c r="K2429" t="str">
        <f t="shared" si="490"/>
        <v>Daviess</v>
      </c>
      <c r="L2429" t="b">
        <f t="shared" si="496"/>
        <v>0</v>
      </c>
      <c r="M2429" t="str">
        <f t="shared" si="497"/>
        <v/>
      </c>
      <c r="N2429">
        <f t="shared" si="491"/>
        <v>30</v>
      </c>
      <c r="O2429" t="b">
        <f t="shared" si="492"/>
        <v>0</v>
      </c>
      <c r="P2429" t="str">
        <f t="shared" si="493"/>
        <v/>
      </c>
      <c r="Q2429" t="str">
        <f t="shared" ca="1" si="494"/>
        <v/>
      </c>
      <c r="T2429">
        <v>59</v>
      </c>
      <c r="U2429">
        <v>4</v>
      </c>
      <c r="V2429">
        <v>5990</v>
      </c>
      <c r="Z2429" t="str">
        <f t="shared" si="489"/>
        <v/>
      </c>
    </row>
    <row r="2430" spans="1:26" x14ac:dyDescent="0.2">
      <c r="A2430" s="1"/>
      <c r="B2430" s="1"/>
      <c r="C2430" s="1"/>
      <c r="D2430" s="1"/>
      <c r="E2430" s="1" t="s">
        <v>67</v>
      </c>
      <c r="F2430" s="1" t="s">
        <v>70</v>
      </c>
      <c r="G2430" s="1" t="s">
        <v>1957</v>
      </c>
      <c r="H2430">
        <f t="shared" si="487"/>
        <v>18</v>
      </c>
      <c r="I2430">
        <f>IF(ISBLANK(A2430),I2429/1,LOOKUP(Sheet1!G2430,FIPS!A$3:A$55,FIPS!C$3:C$55))</f>
        <v>21</v>
      </c>
      <c r="J2430" t="b">
        <f t="shared" si="495"/>
        <v>0</v>
      </c>
      <c r="K2430" t="str">
        <f t="shared" si="490"/>
        <v/>
      </c>
      <c r="L2430" t="b">
        <f t="shared" si="496"/>
        <v>1</v>
      </c>
      <c r="M2430" t="str">
        <f t="shared" si="497"/>
        <v>Owensboro</v>
      </c>
      <c r="N2430">
        <f t="shared" si="491"/>
        <v>30</v>
      </c>
      <c r="O2430" t="b">
        <f t="shared" si="492"/>
        <v>0</v>
      </c>
      <c r="P2430" t="str">
        <f t="shared" si="493"/>
        <v/>
      </c>
      <c r="Q2430" t="str">
        <f t="shared" ca="1" si="494"/>
        <v/>
      </c>
      <c r="W2430">
        <v>58620</v>
      </c>
      <c r="Z2430" t="str">
        <f t="shared" si="489"/>
        <v/>
      </c>
    </row>
    <row r="2431" spans="1:26" x14ac:dyDescent="0.2">
      <c r="A2431" s="1"/>
      <c r="B2431" s="1"/>
      <c r="C2431" s="1"/>
      <c r="D2431" s="1"/>
      <c r="E2431" s="1" t="s">
        <v>8</v>
      </c>
      <c r="F2431" s="1" t="s">
        <v>9</v>
      </c>
      <c r="G2431" s="1" t="s">
        <v>974</v>
      </c>
      <c r="H2431">
        <f t="shared" ref="H2431:H2494" si="498">IF(ISBLANK(A2431),H2430/1,A2431)</f>
        <v>18</v>
      </c>
      <c r="I2431">
        <f>IF(ISBLANK(A2431),I2430/1,LOOKUP(Sheet1!G2431,FIPS!A$3:A$55,FIPS!C$3:C$55))</f>
        <v>21</v>
      </c>
      <c r="J2431" t="b">
        <f t="shared" si="495"/>
        <v>0</v>
      </c>
      <c r="K2431" t="str">
        <f t="shared" si="490"/>
        <v/>
      </c>
      <c r="L2431" t="b">
        <f t="shared" si="496"/>
        <v>0</v>
      </c>
      <c r="M2431" t="str">
        <f t="shared" si="497"/>
        <v/>
      </c>
      <c r="N2431">
        <f t="shared" si="491"/>
        <v>30</v>
      </c>
      <c r="O2431" t="b">
        <f t="shared" si="492"/>
        <v>1</v>
      </c>
      <c r="P2431">
        <f t="shared" si="493"/>
        <v>1</v>
      </c>
      <c r="Q2431" t="str">
        <f t="shared" ca="1" si="494"/>
        <v>023</v>
      </c>
      <c r="W2431">
        <v>99999</v>
      </c>
      <c r="Z2431" t="str">
        <f t="shared" si="489"/>
        <v/>
      </c>
    </row>
    <row r="2432" spans="1:26" x14ac:dyDescent="0.2">
      <c r="A2432" s="1"/>
      <c r="B2432" s="1" t="s">
        <v>92</v>
      </c>
      <c r="C2432" s="1" t="s">
        <v>17</v>
      </c>
      <c r="D2432" s="1" t="s">
        <v>18</v>
      </c>
      <c r="E2432" s="1" t="s">
        <v>8</v>
      </c>
      <c r="F2432" s="1" t="s">
        <v>9</v>
      </c>
      <c r="G2432" s="1" t="s">
        <v>1958</v>
      </c>
      <c r="H2432">
        <f t="shared" si="498"/>
        <v>18</v>
      </c>
      <c r="I2432">
        <f>IF(ISBLANK(A2432),I2431/1,LOOKUP(Sheet1!G2432,FIPS!A$3:A$55,FIPS!C$3:C$55))</f>
        <v>21</v>
      </c>
      <c r="J2432" t="b">
        <f t="shared" si="495"/>
        <v>1</v>
      </c>
      <c r="K2432" t="str">
        <f t="shared" si="490"/>
        <v>Edmonson</v>
      </c>
      <c r="L2432" t="b">
        <f t="shared" si="496"/>
        <v>0</v>
      </c>
      <c r="M2432" t="str">
        <f t="shared" si="497"/>
        <v/>
      </c>
      <c r="N2432">
        <f t="shared" si="491"/>
        <v>31</v>
      </c>
      <c r="O2432" t="b">
        <f t="shared" si="492"/>
        <v>0</v>
      </c>
      <c r="P2432" t="str">
        <f t="shared" si="493"/>
        <v/>
      </c>
      <c r="Q2432" t="str">
        <f t="shared" ca="1" si="494"/>
        <v/>
      </c>
      <c r="T2432">
        <v>61</v>
      </c>
      <c r="U2432">
        <v>6</v>
      </c>
      <c r="V2432">
        <v>0</v>
      </c>
      <c r="Z2432" t="str">
        <f t="shared" si="489"/>
        <v/>
      </c>
    </row>
    <row r="2433" spans="1:26" x14ac:dyDescent="0.2">
      <c r="A2433" s="1"/>
      <c r="B2433" s="1" t="s">
        <v>25</v>
      </c>
      <c r="C2433" s="1" t="s">
        <v>17</v>
      </c>
      <c r="D2433" s="1" t="s">
        <v>18</v>
      </c>
      <c r="E2433" s="1" t="s">
        <v>8</v>
      </c>
      <c r="F2433" s="1" t="s">
        <v>9</v>
      </c>
      <c r="G2433" s="1" t="s">
        <v>1959</v>
      </c>
      <c r="H2433">
        <f t="shared" si="498"/>
        <v>18</v>
      </c>
      <c r="I2433">
        <f>IF(ISBLANK(A2433),I2432/1,LOOKUP(Sheet1!G2433,FIPS!A$3:A$55,FIPS!C$3:C$55))</f>
        <v>21</v>
      </c>
      <c r="J2433" t="b">
        <f t="shared" si="495"/>
        <v>1</v>
      </c>
      <c r="K2433" t="str">
        <f t="shared" si="490"/>
        <v>Elliott</v>
      </c>
      <c r="L2433" t="b">
        <f t="shared" si="496"/>
        <v>0</v>
      </c>
      <c r="M2433" t="str">
        <f t="shared" si="497"/>
        <v/>
      </c>
      <c r="N2433">
        <f t="shared" si="491"/>
        <v>32</v>
      </c>
      <c r="O2433" t="b">
        <f t="shared" si="492"/>
        <v>0</v>
      </c>
      <c r="P2433" t="str">
        <f t="shared" si="493"/>
        <v/>
      </c>
      <c r="Q2433" t="str">
        <f t="shared" ca="1" si="494"/>
        <v/>
      </c>
      <c r="T2433">
        <v>63</v>
      </c>
      <c r="U2433">
        <v>6</v>
      </c>
      <c r="V2433">
        <v>0</v>
      </c>
      <c r="Z2433" t="str">
        <f t="shared" si="489"/>
        <v/>
      </c>
    </row>
    <row r="2434" spans="1:26" x14ac:dyDescent="0.2">
      <c r="A2434" s="1"/>
      <c r="B2434" s="1" t="s">
        <v>72</v>
      </c>
      <c r="C2434" s="1" t="s">
        <v>17</v>
      </c>
      <c r="D2434" s="1" t="s">
        <v>18</v>
      </c>
      <c r="E2434" s="1" t="s">
        <v>8</v>
      </c>
      <c r="F2434" s="1" t="s">
        <v>9</v>
      </c>
      <c r="G2434" s="1" t="s">
        <v>1960</v>
      </c>
      <c r="H2434">
        <f t="shared" si="498"/>
        <v>18</v>
      </c>
      <c r="I2434">
        <f>IF(ISBLANK(A2434),I2433/1,LOOKUP(Sheet1!G2434,FIPS!A$3:A$55,FIPS!C$3:C$55))</f>
        <v>21</v>
      </c>
      <c r="J2434" t="b">
        <f t="shared" si="495"/>
        <v>1</v>
      </c>
      <c r="K2434" t="str">
        <f t="shared" si="490"/>
        <v>Estill</v>
      </c>
      <c r="L2434" t="b">
        <f t="shared" si="496"/>
        <v>0</v>
      </c>
      <c r="M2434" t="str">
        <f t="shared" si="497"/>
        <v/>
      </c>
      <c r="N2434">
        <f t="shared" si="491"/>
        <v>33</v>
      </c>
      <c r="O2434" t="b">
        <f t="shared" si="492"/>
        <v>0</v>
      </c>
      <c r="P2434" t="str">
        <f t="shared" si="493"/>
        <v/>
      </c>
      <c r="Q2434" t="str">
        <f t="shared" ca="1" si="494"/>
        <v/>
      </c>
      <c r="T2434">
        <v>65</v>
      </c>
      <c r="U2434">
        <v>6</v>
      </c>
      <c r="V2434">
        <v>0</v>
      </c>
      <c r="Z2434" t="str">
        <f t="shared" ref="Z2434:Z2497" si="499">IF(J2434,IF(T2434&gt;0,"",FALSE),IF(T2434&gt;0,TRUE,""))</f>
        <v/>
      </c>
    </row>
    <row r="2435" spans="1:26" x14ac:dyDescent="0.2">
      <c r="A2435" s="1"/>
      <c r="B2435" s="1" t="s">
        <v>96</v>
      </c>
      <c r="C2435" s="1" t="s">
        <v>550</v>
      </c>
      <c r="D2435" s="1" t="s">
        <v>26</v>
      </c>
      <c r="E2435" s="1" t="s">
        <v>49</v>
      </c>
      <c r="F2435" s="1" t="s">
        <v>132</v>
      </c>
      <c r="G2435" s="1" t="s">
        <v>1961</v>
      </c>
      <c r="H2435">
        <f t="shared" si="498"/>
        <v>18</v>
      </c>
      <c r="I2435">
        <f>IF(ISBLANK(A2435),I2434/1,LOOKUP(Sheet1!G2435,FIPS!A$3:A$55,FIPS!C$3:C$55))</f>
        <v>21</v>
      </c>
      <c r="J2435" t="b">
        <f t="shared" si="495"/>
        <v>1</v>
      </c>
      <c r="K2435" t="str">
        <f t="shared" ref="K2435:K2498" si="500">IF(J2435,TRIM(G2435),"")</f>
        <v>Fayette, coext. with Lexlngton-</v>
      </c>
      <c r="L2435" t="b">
        <f t="shared" si="496"/>
        <v>0</v>
      </c>
      <c r="M2435" t="str">
        <f t="shared" si="497"/>
        <v/>
      </c>
      <c r="N2435">
        <f t="shared" si="491"/>
        <v>34</v>
      </c>
      <c r="O2435" t="b">
        <f t="shared" si="492"/>
        <v>0</v>
      </c>
      <c r="P2435" t="str">
        <f t="shared" si="493"/>
        <v/>
      </c>
      <c r="Q2435" t="str">
        <f t="shared" ca="1" si="494"/>
        <v/>
      </c>
      <c r="T2435">
        <v>67</v>
      </c>
      <c r="U2435">
        <v>3</v>
      </c>
      <c r="V2435">
        <v>4280</v>
      </c>
      <c r="W2435">
        <v>46000</v>
      </c>
      <c r="Z2435" t="str">
        <f t="shared" si="499"/>
        <v/>
      </c>
    </row>
    <row r="2436" spans="1:26" x14ac:dyDescent="0.2">
      <c r="A2436" s="1"/>
      <c r="B2436" s="1" t="s">
        <v>5</v>
      </c>
      <c r="C2436" s="1" t="s">
        <v>17</v>
      </c>
      <c r="D2436" s="1" t="s">
        <v>18</v>
      </c>
      <c r="E2436" s="1" t="s">
        <v>8</v>
      </c>
      <c r="F2436" s="1" t="s">
        <v>9</v>
      </c>
      <c r="G2436" s="1" t="s">
        <v>1962</v>
      </c>
      <c r="H2436">
        <f t="shared" si="498"/>
        <v>18</v>
      </c>
      <c r="I2436">
        <f>IF(ISBLANK(A2436),I2435/1,LOOKUP(Sheet1!G2436,FIPS!A$3:A$55,FIPS!C$3:C$55))</f>
        <v>21</v>
      </c>
      <c r="J2436" t="b">
        <f t="shared" si="495"/>
        <v>1</v>
      </c>
      <c r="K2436" t="str">
        <f t="shared" si="500"/>
        <v>Flemlng</v>
      </c>
      <c r="L2436" t="b">
        <f t="shared" si="496"/>
        <v>0</v>
      </c>
      <c r="M2436" t="str">
        <f t="shared" si="497"/>
        <v/>
      </c>
      <c r="N2436">
        <f t="shared" si="491"/>
        <v>35</v>
      </c>
      <c r="O2436" t="b">
        <f t="shared" si="492"/>
        <v>0</v>
      </c>
      <c r="P2436" t="str">
        <f t="shared" si="493"/>
        <v/>
      </c>
      <c r="Q2436" t="str">
        <f t="shared" ca="1" si="494"/>
        <v/>
      </c>
      <c r="T2436">
        <v>69</v>
      </c>
      <c r="U2436">
        <v>6</v>
      </c>
      <c r="Z2436" t="str">
        <f t="shared" si="499"/>
        <v/>
      </c>
    </row>
    <row r="2437" spans="1:26" x14ac:dyDescent="0.2">
      <c r="A2437" s="1"/>
      <c r="B2437" s="1" t="s">
        <v>99</v>
      </c>
      <c r="C2437" s="1" t="s">
        <v>17</v>
      </c>
      <c r="D2437" s="1" t="s">
        <v>18</v>
      </c>
      <c r="E2437" s="1" t="s">
        <v>8</v>
      </c>
      <c r="F2437" s="1" t="s">
        <v>9</v>
      </c>
      <c r="G2437" s="1" t="s">
        <v>1285</v>
      </c>
      <c r="H2437">
        <f t="shared" si="498"/>
        <v>18</v>
      </c>
      <c r="I2437">
        <f>IF(ISBLANK(A2437),I2436/1,LOOKUP(Sheet1!G2437,FIPS!A$3:A$55,FIPS!C$3:C$55))</f>
        <v>21</v>
      </c>
      <c r="J2437" t="b">
        <f t="shared" si="495"/>
        <v>1</v>
      </c>
      <c r="K2437" t="str">
        <f t="shared" si="500"/>
        <v>Floyd</v>
      </c>
      <c r="L2437" t="b">
        <f t="shared" si="496"/>
        <v>0</v>
      </c>
      <c r="M2437" t="str">
        <f t="shared" si="497"/>
        <v/>
      </c>
      <c r="N2437">
        <f t="shared" si="491"/>
        <v>36</v>
      </c>
      <c r="O2437" t="b">
        <f t="shared" si="492"/>
        <v>0</v>
      </c>
      <c r="P2437" t="str">
        <f t="shared" si="493"/>
        <v/>
      </c>
      <c r="Q2437" t="str">
        <f t="shared" ca="1" si="494"/>
        <v/>
      </c>
      <c r="T2437">
        <v>71</v>
      </c>
      <c r="U2437">
        <v>5</v>
      </c>
      <c r="V2437">
        <v>0</v>
      </c>
      <c r="Z2437" t="str">
        <f t="shared" si="499"/>
        <v/>
      </c>
    </row>
    <row r="2438" spans="1:26" x14ac:dyDescent="0.2">
      <c r="A2438" s="1"/>
      <c r="B2438" s="1" t="s">
        <v>103</v>
      </c>
      <c r="C2438" s="1" t="s">
        <v>17</v>
      </c>
      <c r="D2438" s="1" t="s">
        <v>18</v>
      </c>
      <c r="E2438" s="1"/>
      <c r="F2438" s="1"/>
      <c r="G2438" s="1" t="s">
        <v>91</v>
      </c>
      <c r="H2438">
        <f t="shared" si="498"/>
        <v>18</v>
      </c>
      <c r="I2438">
        <f>IF(ISBLANK(A2438),I2437/1,LOOKUP(Sheet1!G2438,FIPS!A$3:A$55,FIPS!C$3:C$55))</f>
        <v>21</v>
      </c>
      <c r="J2438" t="b">
        <f t="shared" si="495"/>
        <v>1</v>
      </c>
      <c r="K2438" t="str">
        <f t="shared" si="500"/>
        <v>Franklin</v>
      </c>
      <c r="L2438" t="b">
        <f t="shared" si="496"/>
        <v>0</v>
      </c>
      <c r="M2438" t="str">
        <f t="shared" si="497"/>
        <v/>
      </c>
      <c r="N2438">
        <f t="shared" si="491"/>
        <v>37</v>
      </c>
      <c r="O2438" t="b">
        <f t="shared" si="492"/>
        <v>0</v>
      </c>
      <c r="P2438" t="str">
        <f t="shared" si="493"/>
        <v/>
      </c>
      <c r="Q2438" t="str">
        <f t="shared" ca="1" si="494"/>
        <v/>
      </c>
      <c r="T2438">
        <v>73</v>
      </c>
      <c r="U2438">
        <v>5</v>
      </c>
      <c r="Z2438" t="str">
        <f t="shared" si="499"/>
        <v/>
      </c>
    </row>
    <row r="2439" spans="1:26" x14ac:dyDescent="0.2">
      <c r="A2439" s="1"/>
      <c r="B2439" s="1"/>
      <c r="C2439" s="1"/>
      <c r="D2439" s="1"/>
      <c r="E2439" s="1" t="s">
        <v>39</v>
      </c>
      <c r="F2439" s="1" t="s">
        <v>35</v>
      </c>
      <c r="G2439" s="1" t="s">
        <v>1688</v>
      </c>
      <c r="H2439">
        <f t="shared" si="498"/>
        <v>18</v>
      </c>
      <c r="I2439">
        <f>IF(ISBLANK(A2439),I2438/1,LOOKUP(Sheet1!G2439,FIPS!A$3:A$55,FIPS!C$3:C$55))</f>
        <v>21</v>
      </c>
      <c r="J2439" t="b">
        <f t="shared" si="495"/>
        <v>0</v>
      </c>
      <c r="K2439" t="str">
        <f t="shared" si="500"/>
        <v/>
      </c>
      <c r="L2439" t="b">
        <f t="shared" si="496"/>
        <v>1</v>
      </c>
      <c r="M2439" t="str">
        <f t="shared" si="497"/>
        <v>Frankfort</v>
      </c>
      <c r="N2439">
        <f t="shared" si="491"/>
        <v>37</v>
      </c>
      <c r="O2439" t="b">
        <f t="shared" si="492"/>
        <v>0</v>
      </c>
      <c r="P2439" t="str">
        <f t="shared" si="493"/>
        <v/>
      </c>
      <c r="Q2439" t="str">
        <f t="shared" ca="1" si="494"/>
        <v/>
      </c>
      <c r="W2439">
        <v>28900</v>
      </c>
      <c r="Z2439" t="str">
        <f t="shared" si="499"/>
        <v/>
      </c>
    </row>
    <row r="2440" spans="1:26" x14ac:dyDescent="0.2">
      <c r="A2440" s="1"/>
      <c r="B2440" s="1"/>
      <c r="C2440" s="1"/>
      <c r="D2440" s="1"/>
      <c r="E2440" s="1" t="s">
        <v>8</v>
      </c>
      <c r="F2440" s="1" t="s">
        <v>9</v>
      </c>
      <c r="G2440" s="1" t="s">
        <v>993</v>
      </c>
      <c r="H2440">
        <f t="shared" si="498"/>
        <v>18</v>
      </c>
      <c r="I2440">
        <f>IF(ISBLANK(A2440),I2439/1,LOOKUP(Sheet1!G2440,FIPS!A$3:A$55,FIPS!C$3:C$55))</f>
        <v>21</v>
      </c>
      <c r="J2440" t="b">
        <f t="shared" si="495"/>
        <v>0</v>
      </c>
      <c r="K2440" t="str">
        <f t="shared" si="500"/>
        <v/>
      </c>
      <c r="L2440" t="b">
        <f t="shared" si="496"/>
        <v>0</v>
      </c>
      <c r="M2440" t="str">
        <f t="shared" si="497"/>
        <v/>
      </c>
      <c r="N2440">
        <f t="shared" si="491"/>
        <v>37</v>
      </c>
      <c r="O2440" t="b">
        <f t="shared" si="492"/>
        <v>1</v>
      </c>
      <c r="P2440">
        <f t="shared" si="493"/>
        <v>1</v>
      </c>
      <c r="Q2440" t="str">
        <f t="shared" ca="1" si="494"/>
        <v>009</v>
      </c>
      <c r="W2440">
        <v>99999</v>
      </c>
      <c r="Z2440" t="str">
        <f t="shared" si="499"/>
        <v/>
      </c>
    </row>
    <row r="2441" spans="1:26" x14ac:dyDescent="0.2">
      <c r="A2441" s="1"/>
      <c r="B2441" s="1" t="s">
        <v>101</v>
      </c>
      <c r="C2441" s="1" t="s">
        <v>17</v>
      </c>
      <c r="D2441" s="1" t="s">
        <v>18</v>
      </c>
      <c r="E2441" s="1" t="s">
        <v>8</v>
      </c>
      <c r="F2441" s="1" t="s">
        <v>9</v>
      </c>
      <c r="G2441" s="1" t="s">
        <v>1288</v>
      </c>
      <c r="H2441">
        <f t="shared" si="498"/>
        <v>18</v>
      </c>
      <c r="I2441">
        <f>IF(ISBLANK(A2441),I2440/1,LOOKUP(Sheet1!G2441,FIPS!A$3:A$55,FIPS!C$3:C$55))</f>
        <v>21</v>
      </c>
      <c r="J2441" t="b">
        <f t="shared" si="495"/>
        <v>1</v>
      </c>
      <c r="K2441" t="str">
        <f t="shared" si="500"/>
        <v>Ful ton</v>
      </c>
      <c r="L2441" t="b">
        <f t="shared" si="496"/>
        <v>0</v>
      </c>
      <c r="M2441" t="str">
        <f t="shared" si="497"/>
        <v/>
      </c>
      <c r="N2441">
        <f t="shared" si="491"/>
        <v>38</v>
      </c>
      <c r="O2441" t="b">
        <f t="shared" si="492"/>
        <v>0</v>
      </c>
      <c r="P2441" t="str">
        <f t="shared" si="493"/>
        <v/>
      </c>
      <c r="Q2441" t="str">
        <f t="shared" ca="1" si="494"/>
        <v/>
      </c>
      <c r="T2441">
        <v>75</v>
      </c>
      <c r="U2441">
        <v>6</v>
      </c>
      <c r="V2441">
        <v>0</v>
      </c>
      <c r="Z2441" t="str">
        <f t="shared" si="499"/>
        <v/>
      </c>
    </row>
    <row r="2442" spans="1:26" x14ac:dyDescent="0.2">
      <c r="A2442" s="1"/>
      <c r="B2442" s="1" t="s">
        <v>75</v>
      </c>
      <c r="C2442" s="1" t="s">
        <v>169</v>
      </c>
      <c r="D2442" s="1" t="s">
        <v>26</v>
      </c>
      <c r="E2442" s="1" t="s">
        <v>8</v>
      </c>
      <c r="F2442" s="1" t="s">
        <v>9</v>
      </c>
      <c r="G2442" s="1" t="s">
        <v>1564</v>
      </c>
      <c r="H2442">
        <f t="shared" si="498"/>
        <v>18</v>
      </c>
      <c r="I2442">
        <f>IF(ISBLANK(A2442),I2441/1,LOOKUP(Sheet1!G2442,FIPS!A$3:A$55,FIPS!C$3:C$55))</f>
        <v>21</v>
      </c>
      <c r="J2442" t="b">
        <f t="shared" si="495"/>
        <v>1</v>
      </c>
      <c r="K2442" t="str">
        <f t="shared" si="500"/>
        <v>Gallatin</v>
      </c>
      <c r="L2442" t="b">
        <f t="shared" si="496"/>
        <v>0</v>
      </c>
      <c r="M2442" t="str">
        <f t="shared" si="497"/>
        <v/>
      </c>
      <c r="N2442">
        <f t="shared" si="491"/>
        <v>39</v>
      </c>
      <c r="O2442" t="b">
        <f t="shared" si="492"/>
        <v>0</v>
      </c>
      <c r="P2442" t="str">
        <f t="shared" si="493"/>
        <v/>
      </c>
      <c r="Q2442" t="str">
        <f t="shared" ca="1" si="494"/>
        <v/>
      </c>
      <c r="T2442">
        <v>77</v>
      </c>
      <c r="U2442">
        <v>6</v>
      </c>
      <c r="V2442">
        <v>1640</v>
      </c>
      <c r="Z2442" t="str">
        <f t="shared" si="499"/>
        <v/>
      </c>
    </row>
    <row r="2443" spans="1:26" x14ac:dyDescent="0.2">
      <c r="A2443" s="1"/>
      <c r="B2443" s="1" t="s">
        <v>55</v>
      </c>
      <c r="C2443" s="1" t="s">
        <v>17</v>
      </c>
      <c r="D2443" s="1" t="s">
        <v>18</v>
      </c>
      <c r="E2443" s="1" t="s">
        <v>8</v>
      </c>
      <c r="F2443" s="1" t="s">
        <v>9</v>
      </c>
      <c r="G2443" s="1" t="s">
        <v>1963</v>
      </c>
      <c r="H2443">
        <f t="shared" si="498"/>
        <v>18</v>
      </c>
      <c r="I2443">
        <f>IF(ISBLANK(A2443),I2442/1,LOOKUP(Sheet1!G2443,FIPS!A$3:A$55,FIPS!C$3:C$55))</f>
        <v>21</v>
      </c>
      <c r="J2443" t="b">
        <f t="shared" si="495"/>
        <v>1</v>
      </c>
      <c r="K2443" t="str">
        <f t="shared" si="500"/>
        <v>Garrard</v>
      </c>
      <c r="L2443" t="b">
        <f t="shared" si="496"/>
        <v>0</v>
      </c>
      <c r="M2443" t="str">
        <f t="shared" si="497"/>
        <v/>
      </c>
      <c r="N2443">
        <f t="shared" si="491"/>
        <v>40</v>
      </c>
      <c r="O2443" t="b">
        <f t="shared" si="492"/>
        <v>0</v>
      </c>
      <c r="P2443" t="str">
        <f t="shared" si="493"/>
        <v/>
      </c>
      <c r="Q2443" t="str">
        <f t="shared" ca="1" si="494"/>
        <v/>
      </c>
      <c r="T2443">
        <v>79</v>
      </c>
      <c r="U2443">
        <v>6</v>
      </c>
      <c r="V2443">
        <v>0</v>
      </c>
      <c r="Z2443" t="str">
        <f t="shared" si="499"/>
        <v/>
      </c>
    </row>
    <row r="2444" spans="1:26" x14ac:dyDescent="0.2">
      <c r="A2444" s="1"/>
      <c r="B2444" s="1" t="s">
        <v>122</v>
      </c>
      <c r="C2444" s="1" t="s">
        <v>169</v>
      </c>
      <c r="D2444" s="1" t="s">
        <v>26</v>
      </c>
      <c r="E2444" s="1" t="s">
        <v>8</v>
      </c>
      <c r="F2444" s="1" t="s">
        <v>9</v>
      </c>
      <c r="G2444" s="1" t="s">
        <v>318</v>
      </c>
      <c r="H2444">
        <f t="shared" si="498"/>
        <v>18</v>
      </c>
      <c r="I2444">
        <f>IF(ISBLANK(A2444),I2443/1,LOOKUP(Sheet1!G2444,FIPS!A$3:A$55,FIPS!C$3:C$55))</f>
        <v>21</v>
      </c>
      <c r="J2444" t="b">
        <f t="shared" si="495"/>
        <v>1</v>
      </c>
      <c r="K2444" t="str">
        <f t="shared" si="500"/>
        <v>Grant</v>
      </c>
      <c r="L2444" t="b">
        <f t="shared" si="496"/>
        <v>0</v>
      </c>
      <c r="M2444" t="str">
        <f t="shared" si="497"/>
        <v/>
      </c>
      <c r="N2444">
        <f t="shared" si="491"/>
        <v>41</v>
      </c>
      <c r="O2444" t="b">
        <f t="shared" si="492"/>
        <v>0</v>
      </c>
      <c r="P2444" t="str">
        <f t="shared" si="493"/>
        <v/>
      </c>
      <c r="Q2444" t="str">
        <f t="shared" ca="1" si="494"/>
        <v/>
      </c>
      <c r="T2444">
        <v>81</v>
      </c>
      <c r="U2444">
        <v>6</v>
      </c>
      <c r="V2444">
        <v>1640</v>
      </c>
      <c r="Z2444" t="str">
        <f t="shared" si="499"/>
        <v/>
      </c>
    </row>
    <row r="2445" spans="1:26" x14ac:dyDescent="0.2">
      <c r="A2445" s="1"/>
      <c r="B2445" s="1" t="s">
        <v>127</v>
      </c>
      <c r="C2445" s="1" t="s">
        <v>17</v>
      </c>
      <c r="D2445" s="1" t="s">
        <v>18</v>
      </c>
      <c r="E2445" s="1" t="s">
        <v>8</v>
      </c>
      <c r="F2445" s="1" t="s">
        <v>9</v>
      </c>
      <c r="G2445" s="1" t="s">
        <v>1964</v>
      </c>
      <c r="H2445">
        <f t="shared" si="498"/>
        <v>18</v>
      </c>
      <c r="I2445">
        <f>IF(ISBLANK(A2445),I2444/1,LOOKUP(Sheet1!G2445,FIPS!A$3:A$55,FIPS!C$3:C$55))</f>
        <v>21</v>
      </c>
      <c r="J2445" t="b">
        <f t="shared" si="495"/>
        <v>1</v>
      </c>
      <c r="K2445" t="str">
        <f t="shared" si="500"/>
        <v>Graves</v>
      </c>
      <c r="L2445" t="b">
        <f t="shared" si="496"/>
        <v>0</v>
      </c>
      <c r="M2445" t="str">
        <f t="shared" si="497"/>
        <v/>
      </c>
      <c r="N2445">
        <f t="shared" ref="N2445:N2508" si="501">IF(ISBLANK(A2445),IF(ISBLANK(B2445),N2444,B2445/1),"")</f>
        <v>42</v>
      </c>
      <c r="O2445" t="b">
        <f t="shared" ref="O2445:O2508" si="502">AND(ISNUMBER(N2445),E2445="999",NOT(J2445))</f>
        <v>0</v>
      </c>
      <c r="P2445" t="str">
        <f t="shared" ref="P2445:P2508" si="503">IF(O2445,17-MATCH(N2445-1,N2427:N2444),"")</f>
        <v/>
      </c>
      <c r="Q2445" t="str">
        <f t="shared" ref="Q2445:Q2508" ca="1" si="504">IF(O2445,_xlfn.TEXTJOIN(",",TRUE,INDIRECT(_xlfn.CONCAT("E",(ROW()-P2445),":E",(ROW()-1)),TRUE)),"")</f>
        <v/>
      </c>
      <c r="T2445">
        <v>83</v>
      </c>
      <c r="U2445">
        <v>5</v>
      </c>
      <c r="V2445">
        <v>0</v>
      </c>
      <c r="Z2445" t="str">
        <f t="shared" si="499"/>
        <v/>
      </c>
    </row>
    <row r="2446" spans="1:26" x14ac:dyDescent="0.2">
      <c r="A2446" s="1"/>
      <c r="B2446" s="1" t="s">
        <v>135</v>
      </c>
      <c r="C2446" s="1" t="s">
        <v>17</v>
      </c>
      <c r="D2446" s="1" t="s">
        <v>18</v>
      </c>
      <c r="E2446" s="1" t="s">
        <v>8</v>
      </c>
      <c r="F2446" s="1" t="s">
        <v>9</v>
      </c>
      <c r="G2446" s="1" t="s">
        <v>1965</v>
      </c>
      <c r="H2446">
        <f t="shared" si="498"/>
        <v>18</v>
      </c>
      <c r="I2446">
        <f>IF(ISBLANK(A2446),I2445/1,LOOKUP(Sheet1!G2446,FIPS!A$3:A$55,FIPS!C$3:C$55))</f>
        <v>21</v>
      </c>
      <c r="J2446" t="b">
        <f t="shared" si="495"/>
        <v>1</v>
      </c>
      <c r="K2446" t="str">
        <f t="shared" si="500"/>
        <v>Grayson</v>
      </c>
      <c r="L2446" t="b">
        <f t="shared" si="496"/>
        <v>0</v>
      </c>
      <c r="M2446" t="str">
        <f t="shared" si="497"/>
        <v/>
      </c>
      <c r="N2446">
        <f t="shared" si="501"/>
        <v>43</v>
      </c>
      <c r="O2446" t="b">
        <f t="shared" si="502"/>
        <v>0</v>
      </c>
      <c r="P2446" t="str">
        <f t="shared" si="503"/>
        <v/>
      </c>
      <c r="Q2446" t="str">
        <f t="shared" ca="1" si="504"/>
        <v/>
      </c>
      <c r="T2446">
        <v>85</v>
      </c>
      <c r="U2446">
        <v>6</v>
      </c>
      <c r="V2446">
        <v>0</v>
      </c>
      <c r="Z2446" t="str">
        <f t="shared" si="499"/>
        <v/>
      </c>
    </row>
    <row r="2447" spans="1:26" x14ac:dyDescent="0.2">
      <c r="A2447" s="1"/>
      <c r="B2447" s="1" t="s">
        <v>137</v>
      </c>
      <c r="C2447" s="1" t="s">
        <v>17</v>
      </c>
      <c r="D2447" s="1" t="s">
        <v>18</v>
      </c>
      <c r="E2447" s="1" t="s">
        <v>8</v>
      </c>
      <c r="F2447" s="1" t="s">
        <v>9</v>
      </c>
      <c r="G2447" s="1" t="s">
        <v>1966</v>
      </c>
      <c r="H2447">
        <f t="shared" si="498"/>
        <v>18</v>
      </c>
      <c r="I2447">
        <f>IF(ISBLANK(A2447),I2446/1,LOOKUP(Sheet1!G2447,FIPS!A$3:A$55,FIPS!C$3:C$55))</f>
        <v>21</v>
      </c>
      <c r="J2447" t="b">
        <f t="shared" si="495"/>
        <v>1</v>
      </c>
      <c r="K2447" t="str">
        <f t="shared" si="500"/>
        <v>Green</v>
      </c>
      <c r="L2447" t="b">
        <f t="shared" si="496"/>
        <v>0</v>
      </c>
      <c r="M2447" t="str">
        <f t="shared" si="497"/>
        <v/>
      </c>
      <c r="N2447">
        <f t="shared" si="501"/>
        <v>44</v>
      </c>
      <c r="O2447" t="b">
        <f t="shared" si="502"/>
        <v>0</v>
      </c>
      <c r="P2447" t="str">
        <f t="shared" si="503"/>
        <v/>
      </c>
      <c r="Q2447" t="str">
        <f t="shared" ca="1" si="504"/>
        <v/>
      </c>
      <c r="T2447">
        <v>87</v>
      </c>
      <c r="U2447">
        <v>6</v>
      </c>
      <c r="V2447">
        <v>0</v>
      </c>
      <c r="Z2447" t="str">
        <f t="shared" si="499"/>
        <v/>
      </c>
    </row>
    <row r="2448" spans="1:26" x14ac:dyDescent="0.2">
      <c r="A2448" s="1"/>
      <c r="B2448" s="1" t="s">
        <v>139</v>
      </c>
      <c r="C2448" s="1" t="s">
        <v>530</v>
      </c>
      <c r="D2448" s="1" t="s">
        <v>26</v>
      </c>
      <c r="E2448" s="1" t="s">
        <v>8</v>
      </c>
      <c r="F2448" s="1" t="s">
        <v>9</v>
      </c>
      <c r="G2448" s="1" t="s">
        <v>1967</v>
      </c>
      <c r="H2448">
        <f t="shared" si="498"/>
        <v>18</v>
      </c>
      <c r="I2448">
        <f>IF(ISBLANK(A2448),I2447/1,LOOKUP(Sheet1!G2448,FIPS!A$3:A$55,FIPS!C$3:C$55))</f>
        <v>21</v>
      </c>
      <c r="J2448" t="b">
        <f t="shared" si="495"/>
        <v>1</v>
      </c>
      <c r="K2448" t="str">
        <f t="shared" si="500"/>
        <v>Greenup</v>
      </c>
      <c r="L2448" t="b">
        <f t="shared" si="496"/>
        <v>0</v>
      </c>
      <c r="M2448" t="str">
        <f t="shared" si="497"/>
        <v/>
      </c>
      <c r="N2448">
        <f t="shared" si="501"/>
        <v>45</v>
      </c>
      <c r="O2448" t="b">
        <f t="shared" si="502"/>
        <v>0</v>
      </c>
      <c r="P2448" t="str">
        <f t="shared" si="503"/>
        <v/>
      </c>
      <c r="Q2448" t="str">
        <f t="shared" ca="1" si="504"/>
        <v/>
      </c>
      <c r="T2448">
        <v>89</v>
      </c>
      <c r="U2448">
        <v>5</v>
      </c>
      <c r="V2448">
        <v>3400</v>
      </c>
      <c r="Z2448" t="str">
        <f t="shared" si="499"/>
        <v/>
      </c>
    </row>
    <row r="2449" spans="1:26" x14ac:dyDescent="0.2">
      <c r="A2449" s="1"/>
      <c r="B2449" s="1" t="s">
        <v>114</v>
      </c>
      <c r="C2449" s="1" t="s">
        <v>17</v>
      </c>
      <c r="D2449" s="1" t="s">
        <v>18</v>
      </c>
      <c r="E2449" s="1" t="s">
        <v>8</v>
      </c>
      <c r="F2449" s="1" t="s">
        <v>9</v>
      </c>
      <c r="G2449" s="1" t="s">
        <v>1968</v>
      </c>
      <c r="H2449">
        <f t="shared" si="498"/>
        <v>18</v>
      </c>
      <c r="I2449">
        <f>IF(ISBLANK(A2449),I2448/1,LOOKUP(Sheet1!G2449,FIPS!A$3:A$55,FIPS!C$3:C$55))</f>
        <v>21</v>
      </c>
      <c r="J2449" t="b">
        <f t="shared" si="495"/>
        <v>1</v>
      </c>
      <c r="K2449" t="str">
        <f t="shared" si="500"/>
        <v>Hancack</v>
      </c>
      <c r="L2449" t="b">
        <f t="shared" si="496"/>
        <v>0</v>
      </c>
      <c r="M2449" t="str">
        <f t="shared" si="497"/>
        <v/>
      </c>
      <c r="N2449">
        <f t="shared" si="501"/>
        <v>46</v>
      </c>
      <c r="O2449" t="b">
        <f t="shared" si="502"/>
        <v>0</v>
      </c>
      <c r="P2449" t="str">
        <f t="shared" si="503"/>
        <v/>
      </c>
      <c r="Q2449" t="str">
        <f t="shared" ca="1" si="504"/>
        <v/>
      </c>
      <c r="T2449">
        <v>91</v>
      </c>
      <c r="U2449">
        <v>6</v>
      </c>
      <c r="V2449">
        <v>0</v>
      </c>
      <c r="Z2449" t="str">
        <f t="shared" si="499"/>
        <v/>
      </c>
    </row>
    <row r="2450" spans="1:26" x14ac:dyDescent="0.2">
      <c r="A2450" s="1"/>
      <c r="B2450" s="1" t="s">
        <v>143</v>
      </c>
      <c r="C2450" s="1" t="s">
        <v>17</v>
      </c>
      <c r="D2450" s="1" t="s">
        <v>18</v>
      </c>
      <c r="E2450" s="1"/>
      <c r="F2450" s="1"/>
      <c r="G2450" s="1" t="s">
        <v>1567</v>
      </c>
      <c r="H2450">
        <f t="shared" si="498"/>
        <v>18</v>
      </c>
      <c r="I2450">
        <f>IF(ISBLANK(A2450),I2449/1,LOOKUP(Sheet1!G2450,FIPS!A$3:A$55,FIPS!C$3:C$55))</f>
        <v>21</v>
      </c>
      <c r="J2450" t="b">
        <f t="shared" si="495"/>
        <v>1</v>
      </c>
      <c r="K2450" t="str">
        <f t="shared" si="500"/>
        <v>Hardin</v>
      </c>
      <c r="L2450" t="b">
        <f t="shared" si="496"/>
        <v>0</v>
      </c>
      <c r="M2450" t="str">
        <f t="shared" si="497"/>
        <v/>
      </c>
      <c r="N2450">
        <f t="shared" si="501"/>
        <v>47</v>
      </c>
      <c r="O2450" t="b">
        <f t="shared" si="502"/>
        <v>0</v>
      </c>
      <c r="P2450" t="str">
        <f t="shared" si="503"/>
        <v/>
      </c>
      <c r="Q2450" t="str">
        <f t="shared" ca="1" si="504"/>
        <v/>
      </c>
      <c r="T2450">
        <v>93</v>
      </c>
      <c r="U2450">
        <v>4</v>
      </c>
      <c r="V2450">
        <v>0</v>
      </c>
      <c r="Z2450" t="str">
        <f t="shared" si="499"/>
        <v/>
      </c>
    </row>
    <row r="2451" spans="1:26" x14ac:dyDescent="0.2">
      <c r="A2451" s="1"/>
      <c r="B2451" s="1"/>
      <c r="C2451" s="1"/>
      <c r="D2451" s="1"/>
      <c r="E2451" s="1" t="s">
        <v>24</v>
      </c>
      <c r="F2451" s="1" t="s">
        <v>6</v>
      </c>
      <c r="G2451" s="1" t="s">
        <v>4748</v>
      </c>
      <c r="H2451">
        <f t="shared" si="498"/>
        <v>18</v>
      </c>
      <c r="I2451">
        <f>IF(ISBLANK(A2451),I2450/1,LOOKUP(Sheet1!G2451,FIPS!A$3:A$55,FIPS!C$3:C$55))</f>
        <v>21</v>
      </c>
      <c r="J2451" t="b">
        <f t="shared" ref="J2451:J2514" si="505">NOT(ISBLANK(B2451))</f>
        <v>0</v>
      </c>
      <c r="K2451" t="str">
        <f t="shared" si="500"/>
        <v/>
      </c>
      <c r="L2451" t="b">
        <f t="shared" ref="L2451:L2514" si="506">IF(NOT(J2451),AND(NOT(ISBLANK(E2451)),E2451&lt;&gt;"999"),FALSE())</f>
        <v>1</v>
      </c>
      <c r="M2451" t="str">
        <f t="shared" si="497"/>
        <v>Elizabethtown</v>
      </c>
      <c r="N2451">
        <f t="shared" si="501"/>
        <v>47</v>
      </c>
      <c r="O2451" t="b">
        <f t="shared" si="502"/>
        <v>0</v>
      </c>
      <c r="P2451" t="str">
        <f t="shared" si="503"/>
        <v/>
      </c>
      <c r="Q2451" t="str">
        <f t="shared" ca="1" si="504"/>
        <v/>
      </c>
      <c r="W2451">
        <v>24274</v>
      </c>
      <c r="Z2451" t="str">
        <f t="shared" si="499"/>
        <v/>
      </c>
    </row>
    <row r="2452" spans="1:26" x14ac:dyDescent="0.2">
      <c r="A2452" s="1"/>
      <c r="B2452" s="1"/>
      <c r="C2452" s="1"/>
      <c r="D2452" s="1"/>
      <c r="E2452" s="1" t="s">
        <v>77</v>
      </c>
      <c r="F2452" s="1" t="s">
        <v>6</v>
      </c>
      <c r="G2452" s="1" t="s">
        <v>4747</v>
      </c>
      <c r="H2452">
        <f t="shared" si="498"/>
        <v>18</v>
      </c>
      <c r="I2452">
        <f>IF(ISBLANK(A2452),I2451/1,LOOKUP(Sheet1!G2452,FIPS!A$3:A$55,FIPS!C$3:C$55))</f>
        <v>21</v>
      </c>
      <c r="J2452" t="b">
        <f t="shared" si="505"/>
        <v>0</v>
      </c>
      <c r="K2452" t="str">
        <f t="shared" si="500"/>
        <v/>
      </c>
      <c r="L2452" t="b">
        <f t="shared" si="506"/>
        <v>1</v>
      </c>
      <c r="M2452" t="str">
        <f t="shared" si="497"/>
        <v>Radcliff</v>
      </c>
      <c r="N2452">
        <f t="shared" si="501"/>
        <v>47</v>
      </c>
      <c r="O2452" t="b">
        <f t="shared" si="502"/>
        <v>0</v>
      </c>
      <c r="P2452" t="str">
        <f t="shared" si="503"/>
        <v/>
      </c>
      <c r="Q2452" t="str">
        <f t="shared" ca="1" si="504"/>
        <v/>
      </c>
      <c r="W2452">
        <v>63912</v>
      </c>
      <c r="Z2452" t="str">
        <f t="shared" si="499"/>
        <v/>
      </c>
    </row>
    <row r="2453" spans="1:26" x14ac:dyDescent="0.2">
      <c r="A2453" s="1"/>
      <c r="B2453" s="1"/>
      <c r="C2453" s="1"/>
      <c r="D2453" s="1"/>
      <c r="E2453" s="1" t="s">
        <v>8</v>
      </c>
      <c r="F2453" s="1" t="s">
        <v>9</v>
      </c>
      <c r="G2453" s="1" t="s">
        <v>1709</v>
      </c>
      <c r="H2453">
        <f t="shared" si="498"/>
        <v>18</v>
      </c>
      <c r="I2453">
        <f>IF(ISBLANK(A2453),I2452/1,LOOKUP(Sheet1!G2453,FIPS!A$3:A$55,FIPS!C$3:C$55))</f>
        <v>21</v>
      </c>
      <c r="J2453" t="b">
        <f t="shared" si="505"/>
        <v>0</v>
      </c>
      <c r="K2453" t="str">
        <f t="shared" si="500"/>
        <v/>
      </c>
      <c r="L2453" t="b">
        <f t="shared" si="506"/>
        <v>0</v>
      </c>
      <c r="M2453" t="str">
        <f t="shared" si="497"/>
        <v/>
      </c>
      <c r="N2453">
        <f t="shared" si="501"/>
        <v>47</v>
      </c>
      <c r="O2453" t="b">
        <f t="shared" si="502"/>
        <v>1</v>
      </c>
      <c r="P2453">
        <f t="shared" si="503"/>
        <v>2</v>
      </c>
      <c r="Q2453" t="str">
        <f t="shared" ca="1" si="504"/>
        <v>005,025</v>
      </c>
      <c r="W2453">
        <v>99999</v>
      </c>
      <c r="Z2453" t="str">
        <f t="shared" si="499"/>
        <v/>
      </c>
    </row>
    <row r="2454" spans="1:26" x14ac:dyDescent="0.2">
      <c r="A2454" s="1"/>
      <c r="B2454" s="1" t="s">
        <v>145</v>
      </c>
      <c r="C2454" s="1" t="s">
        <v>17</v>
      </c>
      <c r="D2454" s="1" t="s">
        <v>18</v>
      </c>
      <c r="E2454" s="1" t="s">
        <v>8</v>
      </c>
      <c r="F2454" s="1" t="s">
        <v>9</v>
      </c>
      <c r="G2454" s="1" t="s">
        <v>1969</v>
      </c>
      <c r="H2454">
        <f t="shared" si="498"/>
        <v>18</v>
      </c>
      <c r="I2454">
        <f>IF(ISBLANK(A2454),I2453/1,LOOKUP(Sheet1!G2454,FIPS!A$3:A$55,FIPS!C$3:C$55))</f>
        <v>21</v>
      </c>
      <c r="J2454" t="b">
        <f t="shared" si="505"/>
        <v>1</v>
      </c>
      <c r="K2454" t="str">
        <f t="shared" si="500"/>
        <v>Harlan</v>
      </c>
      <c r="L2454" t="b">
        <f t="shared" si="506"/>
        <v>0</v>
      </c>
      <c r="M2454" t="str">
        <f t="shared" si="497"/>
        <v/>
      </c>
      <c r="N2454">
        <f t="shared" si="501"/>
        <v>48</v>
      </c>
      <c r="O2454" t="b">
        <f t="shared" si="502"/>
        <v>0</v>
      </c>
      <c r="P2454" t="str">
        <f t="shared" si="503"/>
        <v/>
      </c>
      <c r="Q2454" t="str">
        <f t="shared" ca="1" si="504"/>
        <v/>
      </c>
      <c r="T2454">
        <v>95</v>
      </c>
      <c r="U2454">
        <v>5</v>
      </c>
      <c r="V2454">
        <v>0</v>
      </c>
      <c r="Z2454" t="str">
        <f t="shared" si="499"/>
        <v/>
      </c>
    </row>
    <row r="2455" spans="1:26" x14ac:dyDescent="0.2">
      <c r="A2455" s="1"/>
      <c r="B2455" s="1" t="s">
        <v>148</v>
      </c>
      <c r="C2455" s="1" t="s">
        <v>17</v>
      </c>
      <c r="D2455" s="1" t="s">
        <v>18</v>
      </c>
      <c r="E2455" s="1" t="s">
        <v>8</v>
      </c>
      <c r="F2455" s="1" t="s">
        <v>9</v>
      </c>
      <c r="G2455" s="1" t="s">
        <v>1703</v>
      </c>
      <c r="H2455">
        <f t="shared" si="498"/>
        <v>18</v>
      </c>
      <c r="I2455">
        <f>IF(ISBLANK(A2455),I2454/1,LOOKUP(Sheet1!G2455,FIPS!A$3:A$55,FIPS!C$3:C$55))</f>
        <v>21</v>
      </c>
      <c r="J2455" t="b">
        <f t="shared" si="505"/>
        <v>1</v>
      </c>
      <c r="K2455" t="str">
        <f t="shared" si="500"/>
        <v>Harrison</v>
      </c>
      <c r="L2455" t="b">
        <f t="shared" si="506"/>
        <v>0</v>
      </c>
      <c r="M2455" t="str">
        <f t="shared" si="497"/>
        <v/>
      </c>
      <c r="N2455">
        <f t="shared" si="501"/>
        <v>49</v>
      </c>
      <c r="O2455" t="b">
        <f t="shared" si="502"/>
        <v>0</v>
      </c>
      <c r="P2455" t="str">
        <f t="shared" si="503"/>
        <v/>
      </c>
      <c r="Q2455" t="str">
        <f t="shared" ca="1" si="504"/>
        <v/>
      </c>
      <c r="T2455">
        <v>97</v>
      </c>
      <c r="U2455">
        <v>6</v>
      </c>
      <c r="V2455">
        <v>0</v>
      </c>
      <c r="Z2455" t="str">
        <f t="shared" si="499"/>
        <v/>
      </c>
    </row>
    <row r="2456" spans="1:26" x14ac:dyDescent="0.2">
      <c r="A2456" s="1"/>
      <c r="B2456" s="1" t="s">
        <v>152</v>
      </c>
      <c r="C2456" s="1" t="s">
        <v>17</v>
      </c>
      <c r="D2456" s="1" t="s">
        <v>18</v>
      </c>
      <c r="E2456" s="1" t="s">
        <v>8</v>
      </c>
      <c r="F2456" s="1" t="s">
        <v>9</v>
      </c>
      <c r="G2456" s="1" t="s">
        <v>1305</v>
      </c>
      <c r="H2456">
        <f t="shared" si="498"/>
        <v>18</v>
      </c>
      <c r="I2456">
        <f>IF(ISBLANK(A2456),I2455/1,LOOKUP(Sheet1!G2456,FIPS!A$3:A$55,FIPS!C$3:C$55))</f>
        <v>21</v>
      </c>
      <c r="J2456" t="b">
        <f t="shared" si="505"/>
        <v>1</v>
      </c>
      <c r="K2456" t="str">
        <f t="shared" si="500"/>
        <v>Hart</v>
      </c>
      <c r="L2456" t="b">
        <f t="shared" si="506"/>
        <v>0</v>
      </c>
      <c r="M2456" t="str">
        <f t="shared" si="497"/>
        <v/>
      </c>
      <c r="N2456">
        <f t="shared" si="501"/>
        <v>50</v>
      </c>
      <c r="O2456" t="b">
        <f t="shared" si="502"/>
        <v>0</v>
      </c>
      <c r="P2456" t="str">
        <f t="shared" si="503"/>
        <v/>
      </c>
      <c r="Q2456" t="str">
        <f t="shared" ca="1" si="504"/>
        <v/>
      </c>
      <c r="T2456">
        <v>99</v>
      </c>
      <c r="U2456">
        <v>6</v>
      </c>
      <c r="Z2456" t="str">
        <f t="shared" si="499"/>
        <v/>
      </c>
    </row>
    <row r="2457" spans="1:26" x14ac:dyDescent="0.2">
      <c r="A2457" s="1"/>
      <c r="B2457" s="1" t="s">
        <v>154</v>
      </c>
      <c r="C2457" s="1" t="s">
        <v>652</v>
      </c>
      <c r="D2457" s="1" t="s">
        <v>26</v>
      </c>
      <c r="E2457" s="1"/>
      <c r="F2457" s="1"/>
      <c r="G2457" s="1" t="s">
        <v>1568</v>
      </c>
      <c r="H2457">
        <f t="shared" si="498"/>
        <v>18</v>
      </c>
      <c r="I2457">
        <f>IF(ISBLANK(A2457),I2456/1,LOOKUP(Sheet1!G2457,FIPS!A$3:A$55,FIPS!C$3:C$55))</f>
        <v>21</v>
      </c>
      <c r="J2457" t="b">
        <f t="shared" si="505"/>
        <v>1</v>
      </c>
      <c r="K2457" t="str">
        <f t="shared" si="500"/>
        <v>Henderson</v>
      </c>
      <c r="L2457" t="b">
        <f t="shared" si="506"/>
        <v>0</v>
      </c>
      <c r="M2457" t="str">
        <f t="shared" si="497"/>
        <v/>
      </c>
      <c r="N2457">
        <f t="shared" si="501"/>
        <v>51</v>
      </c>
      <c r="O2457" t="b">
        <f t="shared" si="502"/>
        <v>0</v>
      </c>
      <c r="P2457" t="str">
        <f t="shared" si="503"/>
        <v/>
      </c>
      <c r="Q2457" t="str">
        <f t="shared" ca="1" si="504"/>
        <v/>
      </c>
      <c r="T2457">
        <v>101</v>
      </c>
      <c r="U2457">
        <v>5</v>
      </c>
      <c r="V2457">
        <v>2440</v>
      </c>
      <c r="Z2457" t="str">
        <f t="shared" si="499"/>
        <v/>
      </c>
    </row>
    <row r="2458" spans="1:26" x14ac:dyDescent="0.2">
      <c r="A2458" s="1"/>
      <c r="B2458" s="1"/>
      <c r="C2458" s="1"/>
      <c r="D2458" s="1"/>
      <c r="E2458" s="1" t="s">
        <v>33</v>
      </c>
      <c r="F2458" s="1" t="s">
        <v>35</v>
      </c>
      <c r="G2458" s="1" t="s">
        <v>1568</v>
      </c>
      <c r="H2458">
        <f t="shared" si="498"/>
        <v>18</v>
      </c>
      <c r="I2458">
        <f>IF(ISBLANK(A2458),I2457/1,LOOKUP(Sheet1!G2458,FIPS!A$3:A$55,FIPS!C$3:C$55))</f>
        <v>21</v>
      </c>
      <c r="J2458" t="b">
        <f t="shared" si="505"/>
        <v>0</v>
      </c>
      <c r="K2458" t="str">
        <f t="shared" si="500"/>
        <v/>
      </c>
      <c r="L2458" t="b">
        <f t="shared" si="506"/>
        <v>1</v>
      </c>
      <c r="M2458" t="str">
        <f t="shared" si="497"/>
        <v>Henderson</v>
      </c>
      <c r="N2458">
        <f t="shared" si="501"/>
        <v>51</v>
      </c>
      <c r="O2458" t="b">
        <f t="shared" si="502"/>
        <v>0</v>
      </c>
      <c r="P2458" t="str">
        <f t="shared" si="503"/>
        <v/>
      </c>
      <c r="Q2458" t="str">
        <f t="shared" ca="1" si="504"/>
        <v/>
      </c>
      <c r="W2458">
        <v>35866</v>
      </c>
      <c r="Z2458" t="str">
        <f t="shared" si="499"/>
        <v/>
      </c>
    </row>
    <row r="2459" spans="1:26" x14ac:dyDescent="0.2">
      <c r="A2459" s="1"/>
      <c r="B2459" s="1"/>
      <c r="C2459" s="1"/>
      <c r="D2459" s="1"/>
      <c r="E2459" s="1" t="s">
        <v>8</v>
      </c>
      <c r="F2459" s="1" t="s">
        <v>9</v>
      </c>
      <c r="G2459" s="1" t="s">
        <v>1002</v>
      </c>
      <c r="H2459">
        <f t="shared" si="498"/>
        <v>18</v>
      </c>
      <c r="I2459">
        <f>IF(ISBLANK(A2459),I2458/1,LOOKUP(Sheet1!G2459,FIPS!A$3:A$55,FIPS!C$3:C$55))</f>
        <v>21</v>
      </c>
      <c r="J2459" t="b">
        <f t="shared" si="505"/>
        <v>0</v>
      </c>
      <c r="K2459" t="str">
        <f t="shared" si="500"/>
        <v/>
      </c>
      <c r="L2459" t="b">
        <f t="shared" si="506"/>
        <v>0</v>
      </c>
      <c r="M2459" t="str">
        <f t="shared" si="497"/>
        <v/>
      </c>
      <c r="N2459">
        <f t="shared" si="501"/>
        <v>51</v>
      </c>
      <c r="O2459" t="b">
        <f t="shared" si="502"/>
        <v>1</v>
      </c>
      <c r="P2459">
        <f t="shared" si="503"/>
        <v>1</v>
      </c>
      <c r="Q2459" t="str">
        <f t="shared" ca="1" si="504"/>
        <v>012</v>
      </c>
      <c r="W2459">
        <v>99999</v>
      </c>
      <c r="Z2459" t="str">
        <f t="shared" si="499"/>
        <v/>
      </c>
    </row>
    <row r="2460" spans="1:26" x14ac:dyDescent="0.2">
      <c r="A2460" s="1"/>
      <c r="B2460" s="1" t="s">
        <v>157</v>
      </c>
      <c r="C2460" s="1" t="s">
        <v>17</v>
      </c>
      <c r="D2460" s="1" t="s">
        <v>18</v>
      </c>
      <c r="E2460" s="1" t="s">
        <v>8</v>
      </c>
      <c r="F2460" s="1" t="s">
        <v>9</v>
      </c>
      <c r="G2460" s="1" t="s">
        <v>97</v>
      </c>
      <c r="H2460">
        <f t="shared" si="498"/>
        <v>18</v>
      </c>
      <c r="I2460">
        <f>IF(ISBLANK(A2460),I2459/1,LOOKUP(Sheet1!G2460,FIPS!A$3:A$55,FIPS!C$3:C$55))</f>
        <v>21</v>
      </c>
      <c r="J2460" t="b">
        <f t="shared" si="505"/>
        <v>1</v>
      </c>
      <c r="K2460" t="str">
        <f t="shared" si="500"/>
        <v>Henry</v>
      </c>
      <c r="L2460" t="b">
        <f t="shared" si="506"/>
        <v>0</v>
      </c>
      <c r="M2460" t="str">
        <f t="shared" si="497"/>
        <v/>
      </c>
      <c r="N2460">
        <f t="shared" si="501"/>
        <v>52</v>
      </c>
      <c r="O2460" t="b">
        <f t="shared" si="502"/>
        <v>0</v>
      </c>
      <c r="P2460" t="str">
        <f t="shared" si="503"/>
        <v/>
      </c>
      <c r="Q2460" t="str">
        <f t="shared" ca="1" si="504"/>
        <v/>
      </c>
      <c r="T2460">
        <v>103</v>
      </c>
      <c r="U2460">
        <v>6</v>
      </c>
      <c r="Z2460" t="str">
        <f t="shared" si="499"/>
        <v/>
      </c>
    </row>
    <row r="2461" spans="1:26" x14ac:dyDescent="0.2">
      <c r="A2461" s="1"/>
      <c r="B2461" s="1" t="s">
        <v>160</v>
      </c>
      <c r="C2461" s="1" t="s">
        <v>17</v>
      </c>
      <c r="D2461" s="1" t="s">
        <v>18</v>
      </c>
      <c r="E2461" s="1" t="s">
        <v>8</v>
      </c>
      <c r="F2461" s="1" t="s">
        <v>9</v>
      </c>
      <c r="G2461" s="1" t="s">
        <v>1970</v>
      </c>
      <c r="H2461">
        <f t="shared" si="498"/>
        <v>18</v>
      </c>
      <c r="I2461">
        <f>IF(ISBLANK(A2461),I2460/1,LOOKUP(Sheet1!G2461,FIPS!A$3:A$55,FIPS!C$3:C$55))</f>
        <v>21</v>
      </c>
      <c r="J2461" t="b">
        <f t="shared" si="505"/>
        <v>1</v>
      </c>
      <c r="K2461" t="str">
        <f t="shared" si="500"/>
        <v>H i ckman</v>
      </c>
      <c r="L2461" t="b">
        <f t="shared" si="506"/>
        <v>0</v>
      </c>
      <c r="M2461" t="str">
        <f t="shared" si="497"/>
        <v/>
      </c>
      <c r="N2461">
        <f t="shared" si="501"/>
        <v>53</v>
      </c>
      <c r="O2461" t="b">
        <f t="shared" si="502"/>
        <v>0</v>
      </c>
      <c r="P2461" t="str">
        <f t="shared" si="503"/>
        <v/>
      </c>
      <c r="Q2461" t="str">
        <f t="shared" ca="1" si="504"/>
        <v/>
      </c>
      <c r="T2461">
        <v>105</v>
      </c>
      <c r="U2461">
        <v>6</v>
      </c>
      <c r="V2461">
        <v>0</v>
      </c>
      <c r="Z2461" t="str">
        <f t="shared" si="499"/>
        <v/>
      </c>
    </row>
    <row r="2462" spans="1:26" x14ac:dyDescent="0.2">
      <c r="A2462" s="1"/>
      <c r="B2462" s="1" t="s">
        <v>162</v>
      </c>
      <c r="C2462" s="1" t="s">
        <v>17</v>
      </c>
      <c r="D2462" s="1" t="s">
        <v>18</v>
      </c>
      <c r="E2462" s="1"/>
      <c r="F2462" s="1"/>
      <c r="G2462" s="1" t="s">
        <v>1971</v>
      </c>
      <c r="H2462">
        <f t="shared" si="498"/>
        <v>18</v>
      </c>
      <c r="I2462">
        <f>IF(ISBLANK(A2462),I2461/1,LOOKUP(Sheet1!G2462,FIPS!A$3:A$55,FIPS!C$3:C$55))</f>
        <v>21</v>
      </c>
      <c r="J2462" t="b">
        <f t="shared" si="505"/>
        <v>1</v>
      </c>
      <c r="K2462" t="str">
        <f t="shared" si="500"/>
        <v>Hopk 1 ns</v>
      </c>
      <c r="L2462" t="b">
        <f t="shared" si="506"/>
        <v>0</v>
      </c>
      <c r="M2462" t="str">
        <f t="shared" si="497"/>
        <v/>
      </c>
      <c r="N2462">
        <f t="shared" si="501"/>
        <v>54</v>
      </c>
      <c r="O2462" t="b">
        <f t="shared" si="502"/>
        <v>0</v>
      </c>
      <c r="P2462" t="str">
        <f t="shared" si="503"/>
        <v/>
      </c>
      <c r="Q2462" t="str">
        <f t="shared" ca="1" si="504"/>
        <v/>
      </c>
      <c r="T2462">
        <v>107</v>
      </c>
      <c r="U2462">
        <v>5</v>
      </c>
      <c r="V2462">
        <v>0</v>
      </c>
      <c r="Z2462" t="str">
        <f t="shared" si="499"/>
        <v/>
      </c>
    </row>
    <row r="2463" spans="1:26" x14ac:dyDescent="0.2">
      <c r="A2463" s="1"/>
      <c r="B2463" s="1"/>
      <c r="C2463" s="1"/>
      <c r="D2463" s="1"/>
      <c r="E2463" s="1" t="s">
        <v>57</v>
      </c>
      <c r="F2463" s="1" t="s">
        <v>115</v>
      </c>
      <c r="G2463" s="1" t="s">
        <v>1972</v>
      </c>
      <c r="H2463">
        <f t="shared" si="498"/>
        <v>18</v>
      </c>
      <c r="I2463">
        <f>IF(ISBLANK(A2463),I2462/1,LOOKUP(Sheet1!G2463,FIPS!A$3:A$55,FIPS!C$3:C$55))</f>
        <v>21</v>
      </c>
      <c r="J2463" t="b">
        <f t="shared" si="505"/>
        <v>0</v>
      </c>
      <c r="K2463" t="str">
        <f t="shared" si="500"/>
        <v/>
      </c>
      <c r="L2463" t="b">
        <f t="shared" si="506"/>
        <v>1</v>
      </c>
      <c r="M2463" t="str">
        <f t="shared" si="497"/>
        <v>Madisonville</v>
      </c>
      <c r="N2463">
        <f t="shared" si="501"/>
        <v>54</v>
      </c>
      <c r="O2463" t="b">
        <f t="shared" si="502"/>
        <v>0</v>
      </c>
      <c r="P2463" t="str">
        <f t="shared" si="503"/>
        <v/>
      </c>
      <c r="Q2463" t="str">
        <f t="shared" ca="1" si="504"/>
        <v/>
      </c>
      <c r="W2463">
        <v>49368</v>
      </c>
      <c r="Z2463" t="str">
        <f t="shared" si="499"/>
        <v/>
      </c>
    </row>
    <row r="2464" spans="1:26" x14ac:dyDescent="0.2">
      <c r="A2464" s="1"/>
      <c r="B2464" s="1"/>
      <c r="C2464" s="1"/>
      <c r="D2464" s="1"/>
      <c r="E2464" s="1" t="s">
        <v>8</v>
      </c>
      <c r="F2464" s="1" t="s">
        <v>9</v>
      </c>
      <c r="G2464" s="1" t="s">
        <v>1002</v>
      </c>
      <c r="H2464">
        <f t="shared" si="498"/>
        <v>18</v>
      </c>
      <c r="I2464">
        <f>IF(ISBLANK(A2464),I2463/1,LOOKUP(Sheet1!G2464,FIPS!A$3:A$55,FIPS!C$3:C$55))</f>
        <v>21</v>
      </c>
      <c r="J2464" t="b">
        <f t="shared" si="505"/>
        <v>0</v>
      </c>
      <c r="K2464" t="str">
        <f t="shared" si="500"/>
        <v/>
      </c>
      <c r="L2464" t="b">
        <f t="shared" si="506"/>
        <v>0</v>
      </c>
      <c r="M2464" t="str">
        <f t="shared" si="497"/>
        <v/>
      </c>
      <c r="N2464">
        <f t="shared" si="501"/>
        <v>54</v>
      </c>
      <c r="O2464" t="b">
        <f t="shared" si="502"/>
        <v>1</v>
      </c>
      <c r="P2464">
        <f t="shared" si="503"/>
        <v>1</v>
      </c>
      <c r="Q2464" t="str">
        <f t="shared" ca="1" si="504"/>
        <v>018</v>
      </c>
      <c r="W2464">
        <v>99999</v>
      </c>
      <c r="Z2464" t="str">
        <f t="shared" si="499"/>
        <v/>
      </c>
    </row>
    <row r="2465" spans="1:26" x14ac:dyDescent="0.2">
      <c r="A2465" s="1"/>
      <c r="B2465" s="1" t="s">
        <v>164</v>
      </c>
      <c r="C2465" s="1" t="s">
        <v>17</v>
      </c>
      <c r="D2465" s="1" t="s">
        <v>18</v>
      </c>
      <c r="E2465" s="1" t="s">
        <v>8</v>
      </c>
      <c r="F2465" s="1" t="s">
        <v>9</v>
      </c>
      <c r="G2465" s="1" t="s">
        <v>1876</v>
      </c>
      <c r="H2465">
        <f t="shared" si="498"/>
        <v>18</v>
      </c>
      <c r="I2465">
        <f>IF(ISBLANK(A2465),I2464/1,LOOKUP(Sheet1!G2465,FIPS!A$3:A$55,FIPS!C$3:C$55))</f>
        <v>21</v>
      </c>
      <c r="J2465" t="b">
        <f t="shared" si="505"/>
        <v>1</v>
      </c>
      <c r="K2465" t="str">
        <f t="shared" si="500"/>
        <v>dackson</v>
      </c>
      <c r="L2465" t="b">
        <f t="shared" si="506"/>
        <v>0</v>
      </c>
      <c r="M2465" t="str">
        <f t="shared" si="497"/>
        <v/>
      </c>
      <c r="N2465">
        <f t="shared" si="501"/>
        <v>55</v>
      </c>
      <c r="O2465" t="b">
        <f t="shared" si="502"/>
        <v>0</v>
      </c>
      <c r="P2465" t="str">
        <f t="shared" si="503"/>
        <v/>
      </c>
      <c r="Q2465" t="str">
        <f t="shared" ca="1" si="504"/>
        <v/>
      </c>
      <c r="T2465">
        <v>109</v>
      </c>
      <c r="U2465">
        <v>6</v>
      </c>
      <c r="V2465">
        <v>0</v>
      </c>
      <c r="Z2465" t="str">
        <f t="shared" si="499"/>
        <v/>
      </c>
    </row>
    <row r="2466" spans="1:26" x14ac:dyDescent="0.2">
      <c r="A2466" s="1"/>
      <c r="B2466" s="1" t="s">
        <v>167</v>
      </c>
      <c r="C2466" s="1" t="s">
        <v>851</v>
      </c>
      <c r="D2466" s="1" t="s">
        <v>26</v>
      </c>
      <c r="E2466" s="1"/>
      <c r="F2466" s="1"/>
      <c r="G2466" s="1" t="s">
        <v>1973</v>
      </c>
      <c r="H2466">
        <f t="shared" si="498"/>
        <v>18</v>
      </c>
      <c r="I2466">
        <f>IF(ISBLANK(A2466),I2465/1,LOOKUP(Sheet1!G2466,FIPS!A$3:A$55,FIPS!C$3:C$55))</f>
        <v>21</v>
      </c>
      <c r="J2466" t="b">
        <f t="shared" si="505"/>
        <v>1</v>
      </c>
      <c r="K2466" t="str">
        <f t="shared" si="500"/>
        <v>defferson</v>
      </c>
      <c r="L2466" t="b">
        <f t="shared" si="506"/>
        <v>0</v>
      </c>
      <c r="M2466" t="str">
        <f t="shared" si="497"/>
        <v/>
      </c>
      <c r="N2466">
        <f t="shared" si="501"/>
        <v>56</v>
      </c>
      <c r="O2466" t="b">
        <f t="shared" si="502"/>
        <v>0</v>
      </c>
      <c r="P2466" t="str">
        <f t="shared" si="503"/>
        <v/>
      </c>
      <c r="Q2466" t="str">
        <f t="shared" ca="1" si="504"/>
        <v/>
      </c>
      <c r="T2466">
        <v>111</v>
      </c>
      <c r="U2466">
        <v>1</v>
      </c>
      <c r="V2466">
        <v>4520</v>
      </c>
      <c r="Z2466" t="str">
        <f t="shared" si="499"/>
        <v/>
      </c>
    </row>
    <row r="2467" spans="1:26" x14ac:dyDescent="0.2">
      <c r="A2467" s="1"/>
      <c r="B2467" s="1"/>
      <c r="C2467" s="1"/>
      <c r="D2467" s="1"/>
      <c r="E2467" s="1" t="s">
        <v>107</v>
      </c>
      <c r="F2467" s="1" t="s">
        <v>6</v>
      </c>
      <c r="G2467" s="1" t="s">
        <v>1974</v>
      </c>
      <c r="H2467">
        <f t="shared" si="498"/>
        <v>18</v>
      </c>
      <c r="I2467">
        <f>IF(ISBLANK(A2467),I2466/1,LOOKUP(Sheet1!G2467,FIPS!A$3:A$55,FIPS!C$3:C$55))</f>
        <v>21</v>
      </c>
      <c r="J2467" t="b">
        <f t="shared" si="505"/>
        <v>0</v>
      </c>
      <c r="K2467" t="str">
        <f t="shared" si="500"/>
        <v/>
      </c>
      <c r="L2467" t="b">
        <f t="shared" si="506"/>
        <v>1</v>
      </c>
      <c r="M2467" t="str">
        <f t="shared" si="497"/>
        <v>Jeffersontown</v>
      </c>
      <c r="N2467">
        <f t="shared" si="501"/>
        <v>56</v>
      </c>
      <c r="O2467" t="b">
        <f t="shared" si="502"/>
        <v>0</v>
      </c>
      <c r="P2467" t="str">
        <f t="shared" si="503"/>
        <v/>
      </c>
      <c r="Q2467" t="str">
        <f t="shared" ca="1" si="504"/>
        <v/>
      </c>
      <c r="W2467">
        <v>40222</v>
      </c>
      <c r="Z2467" t="str">
        <f t="shared" si="499"/>
        <v/>
      </c>
    </row>
    <row r="2468" spans="1:26" x14ac:dyDescent="0.2">
      <c r="A2468" s="1"/>
      <c r="B2468" s="1"/>
      <c r="C2468" s="1"/>
      <c r="D2468" s="1"/>
      <c r="E2468" s="1" t="s">
        <v>52</v>
      </c>
      <c r="F2468" s="1" t="s">
        <v>18</v>
      </c>
      <c r="G2468" s="1" t="s">
        <v>961</v>
      </c>
      <c r="H2468">
        <f t="shared" si="498"/>
        <v>18</v>
      </c>
      <c r="I2468">
        <f>IF(ISBLANK(A2468),I2467/1,LOOKUP(Sheet1!G2468,FIPS!A$3:A$55,FIPS!C$3:C$55))</f>
        <v>21</v>
      </c>
      <c r="J2468" t="b">
        <f t="shared" si="505"/>
        <v>0</v>
      </c>
      <c r="K2468" t="str">
        <f t="shared" si="500"/>
        <v/>
      </c>
      <c r="L2468" t="b">
        <f t="shared" si="506"/>
        <v>1</v>
      </c>
      <c r="M2468" t="str">
        <f t="shared" si="497"/>
        <v>Louisville</v>
      </c>
      <c r="N2468">
        <f t="shared" si="501"/>
        <v>56</v>
      </c>
      <c r="O2468" t="b">
        <f t="shared" si="502"/>
        <v>0</v>
      </c>
      <c r="P2468" t="str">
        <f t="shared" si="503"/>
        <v/>
      </c>
      <c r="Q2468" t="str">
        <f t="shared" ca="1" si="504"/>
        <v/>
      </c>
      <c r="W2468">
        <v>48000</v>
      </c>
      <c r="Z2468" t="str">
        <f t="shared" si="499"/>
        <v/>
      </c>
    </row>
    <row r="2469" spans="1:26" x14ac:dyDescent="0.2">
      <c r="A2469" s="1"/>
      <c r="B2469" s="1"/>
      <c r="C2469" s="1"/>
      <c r="D2469" s="1"/>
      <c r="E2469" s="1" t="s">
        <v>82</v>
      </c>
      <c r="F2469" s="1" t="s">
        <v>6</v>
      </c>
      <c r="G2469" s="1" t="s">
        <v>1975</v>
      </c>
      <c r="H2469">
        <f t="shared" si="498"/>
        <v>18</v>
      </c>
      <c r="I2469">
        <f>IF(ISBLANK(A2469),I2468/1,LOOKUP(Sheet1!G2469,FIPS!A$3:A$55,FIPS!C$3:C$55))</f>
        <v>21</v>
      </c>
      <c r="J2469" t="b">
        <f t="shared" si="505"/>
        <v>0</v>
      </c>
      <c r="K2469" t="str">
        <f t="shared" si="500"/>
        <v/>
      </c>
      <c r="L2469" t="b">
        <f t="shared" si="506"/>
        <v>1</v>
      </c>
      <c r="M2469" t="str">
        <f t="shared" si="497"/>
        <v>St. Matthews</v>
      </c>
      <c r="N2469">
        <f t="shared" si="501"/>
        <v>56</v>
      </c>
      <c r="O2469" t="b">
        <f t="shared" si="502"/>
        <v>0</v>
      </c>
      <c r="P2469" t="str">
        <f t="shared" si="503"/>
        <v/>
      </c>
      <c r="Q2469" t="str">
        <f t="shared" ca="1" si="504"/>
        <v/>
      </c>
      <c r="W2469">
        <v>67944</v>
      </c>
      <c r="Z2469" t="str">
        <f t="shared" si="499"/>
        <v/>
      </c>
    </row>
    <row r="2470" spans="1:26" x14ac:dyDescent="0.2">
      <c r="A2470" s="1"/>
      <c r="B2470" s="1"/>
      <c r="C2470" s="1"/>
      <c r="D2470" s="1"/>
      <c r="E2470" s="1" t="s">
        <v>84</v>
      </c>
      <c r="F2470" s="1" t="s">
        <v>6</v>
      </c>
      <c r="G2470" s="1" t="s">
        <v>1977</v>
      </c>
      <c r="H2470">
        <f t="shared" si="498"/>
        <v>18</v>
      </c>
      <c r="I2470">
        <f>IF(ISBLANK(A2470),I2469/1,LOOKUP(Sheet1!G2470,FIPS!A$3:A$55,FIPS!C$3:C$55))</f>
        <v>21</v>
      </c>
      <c r="J2470" t="b">
        <f t="shared" si="505"/>
        <v>0</v>
      </c>
      <c r="K2470" t="str">
        <f t="shared" si="500"/>
        <v/>
      </c>
      <c r="L2470" t="b">
        <f t="shared" si="506"/>
        <v>1</v>
      </c>
      <c r="M2470" t="str">
        <f t="shared" si="497"/>
        <v>Shively</v>
      </c>
      <c r="N2470">
        <f t="shared" si="501"/>
        <v>56</v>
      </c>
      <c r="O2470" t="b">
        <f t="shared" si="502"/>
        <v>0</v>
      </c>
      <c r="P2470" t="str">
        <f t="shared" si="503"/>
        <v/>
      </c>
      <c r="Q2470" t="str">
        <f t="shared" ca="1" si="504"/>
        <v/>
      </c>
      <c r="W2470">
        <v>70284</v>
      </c>
      <c r="Z2470" t="str">
        <f t="shared" si="499"/>
        <v/>
      </c>
    </row>
    <row r="2471" spans="1:26" x14ac:dyDescent="0.2">
      <c r="A2471" s="1"/>
      <c r="B2471" s="1"/>
      <c r="C2471" s="1"/>
      <c r="D2471" s="1"/>
      <c r="E2471" s="1" t="s">
        <v>8</v>
      </c>
      <c r="F2471" s="1" t="s">
        <v>9</v>
      </c>
      <c r="G2471" s="1" t="s">
        <v>1002</v>
      </c>
      <c r="H2471">
        <f t="shared" si="498"/>
        <v>18</v>
      </c>
      <c r="I2471">
        <f>IF(ISBLANK(A2471),I2470/1,LOOKUP(Sheet1!G2471,FIPS!A$3:A$55,FIPS!C$3:C$55))</f>
        <v>21</v>
      </c>
      <c r="J2471" t="b">
        <f t="shared" si="505"/>
        <v>0</v>
      </c>
      <c r="K2471" t="str">
        <f t="shared" si="500"/>
        <v/>
      </c>
      <c r="L2471" t="b">
        <f t="shared" si="506"/>
        <v>0</v>
      </c>
      <c r="M2471" t="str">
        <f t="shared" si="497"/>
        <v/>
      </c>
      <c r="N2471">
        <f t="shared" si="501"/>
        <v>56</v>
      </c>
      <c r="O2471" t="b">
        <f t="shared" si="502"/>
        <v>1</v>
      </c>
      <c r="P2471">
        <f t="shared" si="503"/>
        <v>4</v>
      </c>
      <c r="Q2471" t="str">
        <f t="shared" ca="1" si="504"/>
        <v>015,017,027,028</v>
      </c>
      <c r="W2471">
        <v>99999</v>
      </c>
      <c r="Z2471" t="str">
        <f t="shared" si="499"/>
        <v/>
      </c>
    </row>
    <row r="2472" spans="1:26" x14ac:dyDescent="0.2">
      <c r="A2472" s="1"/>
      <c r="B2472" s="1" t="s">
        <v>169</v>
      </c>
      <c r="C2472" s="1" t="s">
        <v>550</v>
      </c>
      <c r="D2472" s="1" t="s">
        <v>26</v>
      </c>
      <c r="E2472" s="1"/>
      <c r="F2472" s="1"/>
      <c r="G2472" s="1" t="s">
        <v>1978</v>
      </c>
      <c r="H2472">
        <f t="shared" si="498"/>
        <v>18</v>
      </c>
      <c r="I2472">
        <f>IF(ISBLANK(A2472),I2471/1,LOOKUP(Sheet1!G2472,FIPS!A$3:A$55,FIPS!C$3:C$55))</f>
        <v>21</v>
      </c>
      <c r="J2472" t="b">
        <f t="shared" si="505"/>
        <v>1</v>
      </c>
      <c r="K2472" t="str">
        <f t="shared" si="500"/>
        <v>Jessamine</v>
      </c>
      <c r="L2472" t="b">
        <f t="shared" si="506"/>
        <v>0</v>
      </c>
      <c r="M2472" t="str">
        <f t="shared" si="497"/>
        <v/>
      </c>
      <c r="N2472">
        <f t="shared" si="501"/>
        <v>57</v>
      </c>
      <c r="O2472" t="b">
        <f t="shared" si="502"/>
        <v>0</v>
      </c>
      <c r="P2472" t="str">
        <f t="shared" si="503"/>
        <v/>
      </c>
      <c r="Q2472" t="str">
        <f t="shared" ca="1" si="504"/>
        <v/>
      </c>
      <c r="T2472">
        <v>113</v>
      </c>
      <c r="U2472">
        <v>5</v>
      </c>
      <c r="V2472">
        <v>4280</v>
      </c>
      <c r="Z2472" t="str">
        <f t="shared" si="499"/>
        <v/>
      </c>
    </row>
    <row r="2473" spans="1:26" x14ac:dyDescent="0.2">
      <c r="A2473" s="1"/>
      <c r="B2473" s="1"/>
      <c r="C2473" s="1"/>
      <c r="D2473" s="1"/>
      <c r="E2473" s="1" t="s">
        <v>65</v>
      </c>
      <c r="F2473" s="1" t="s">
        <v>6</v>
      </c>
      <c r="G2473" s="1" t="s">
        <v>1979</v>
      </c>
      <c r="H2473">
        <f t="shared" si="498"/>
        <v>18</v>
      </c>
      <c r="I2473">
        <f>IF(ISBLANK(A2473),I2472/1,LOOKUP(Sheet1!G2473,FIPS!A$3:A$55,FIPS!C$3:C$55))</f>
        <v>21</v>
      </c>
      <c r="J2473" t="b">
        <f t="shared" si="505"/>
        <v>0</v>
      </c>
      <c r="K2473" t="str">
        <f t="shared" si="500"/>
        <v/>
      </c>
      <c r="L2473" t="b">
        <f t="shared" si="506"/>
        <v>1</v>
      </c>
      <c r="M2473" t="str">
        <f t="shared" si="497"/>
        <v>Nicholasville</v>
      </c>
      <c r="N2473">
        <f t="shared" si="501"/>
        <v>57</v>
      </c>
      <c r="O2473" t="b">
        <f t="shared" si="502"/>
        <v>0</v>
      </c>
      <c r="P2473" t="str">
        <f t="shared" si="503"/>
        <v/>
      </c>
      <c r="Q2473" t="str">
        <f t="shared" ca="1" si="504"/>
        <v/>
      </c>
      <c r="W2473">
        <v>56136</v>
      </c>
      <c r="Z2473" t="str">
        <f t="shared" si="499"/>
        <v/>
      </c>
    </row>
    <row r="2474" spans="1:26" x14ac:dyDescent="0.2">
      <c r="A2474" s="1"/>
      <c r="B2474" s="1"/>
      <c r="C2474" s="1"/>
      <c r="D2474" s="1"/>
      <c r="E2474" s="1" t="s">
        <v>8</v>
      </c>
      <c r="F2474" s="1" t="s">
        <v>9</v>
      </c>
      <c r="G2474" s="1" t="s">
        <v>1002</v>
      </c>
      <c r="H2474">
        <f t="shared" si="498"/>
        <v>18</v>
      </c>
      <c r="I2474">
        <f>IF(ISBLANK(A2474),I2473/1,LOOKUP(Sheet1!G2474,FIPS!A$3:A$55,FIPS!C$3:C$55))</f>
        <v>21</v>
      </c>
      <c r="J2474" t="b">
        <f t="shared" si="505"/>
        <v>0</v>
      </c>
      <c r="K2474" t="str">
        <f t="shared" si="500"/>
        <v/>
      </c>
      <c r="L2474" t="b">
        <f t="shared" si="506"/>
        <v>0</v>
      </c>
      <c r="M2474" t="str">
        <f t="shared" si="497"/>
        <v/>
      </c>
      <c r="N2474">
        <f t="shared" si="501"/>
        <v>57</v>
      </c>
      <c r="O2474" t="b">
        <f t="shared" si="502"/>
        <v>1</v>
      </c>
      <c r="P2474">
        <f t="shared" si="503"/>
        <v>1</v>
      </c>
      <c r="Q2474" t="str">
        <f t="shared" ca="1" si="504"/>
        <v>022</v>
      </c>
      <c r="W2474">
        <v>99999</v>
      </c>
      <c r="Z2474" t="str">
        <f t="shared" si="499"/>
        <v/>
      </c>
    </row>
    <row r="2475" spans="1:26" x14ac:dyDescent="0.2">
      <c r="A2475" s="1"/>
      <c r="B2475" s="1" t="s">
        <v>172</v>
      </c>
      <c r="C2475" s="1" t="s">
        <v>17</v>
      </c>
      <c r="D2475" s="1" t="s">
        <v>18</v>
      </c>
      <c r="E2475" s="1" t="s">
        <v>8</v>
      </c>
      <c r="F2475" s="1" t="s">
        <v>9</v>
      </c>
      <c r="G2475" s="1" t="s">
        <v>327</v>
      </c>
      <c r="H2475">
        <f t="shared" si="498"/>
        <v>18</v>
      </c>
      <c r="I2475">
        <f>IF(ISBLANK(A2475),I2474/1,LOOKUP(Sheet1!G2475,FIPS!A$3:A$55,FIPS!C$3:C$55))</f>
        <v>21</v>
      </c>
      <c r="J2475" t="b">
        <f t="shared" si="505"/>
        <v>1</v>
      </c>
      <c r="K2475" t="str">
        <f t="shared" si="500"/>
        <v>Johnson</v>
      </c>
      <c r="L2475" t="b">
        <f t="shared" si="506"/>
        <v>0</v>
      </c>
      <c r="M2475" t="str">
        <f t="shared" si="497"/>
        <v/>
      </c>
      <c r="N2475">
        <f t="shared" si="501"/>
        <v>58</v>
      </c>
      <c r="O2475" t="b">
        <f t="shared" si="502"/>
        <v>0</v>
      </c>
      <c r="P2475" t="str">
        <f t="shared" si="503"/>
        <v/>
      </c>
      <c r="Q2475" t="str">
        <f t="shared" ca="1" si="504"/>
        <v/>
      </c>
      <c r="T2475">
        <v>115</v>
      </c>
      <c r="U2475">
        <v>6</v>
      </c>
      <c r="V2475">
        <v>0</v>
      </c>
      <c r="Z2475" t="str">
        <f t="shared" si="499"/>
        <v/>
      </c>
    </row>
    <row r="2476" spans="1:26" x14ac:dyDescent="0.2">
      <c r="A2476" s="1"/>
      <c r="B2476" s="7" t="s">
        <v>174</v>
      </c>
      <c r="C2476" s="1" t="s">
        <v>169</v>
      </c>
      <c r="D2476" s="1" t="s">
        <v>26</v>
      </c>
      <c r="E2476" s="1"/>
      <c r="F2476" s="1"/>
      <c r="G2476" s="1" t="s">
        <v>1980</v>
      </c>
      <c r="H2476">
        <f t="shared" si="498"/>
        <v>18</v>
      </c>
      <c r="I2476">
        <f>IF(ISBLANK(A2476),I2475/1,LOOKUP(Sheet1!G2476,FIPS!A$3:A$55,FIPS!C$3:C$55))</f>
        <v>21</v>
      </c>
      <c r="J2476" t="b">
        <f t="shared" si="505"/>
        <v>1</v>
      </c>
      <c r="K2476" t="str">
        <f t="shared" si="500"/>
        <v>Kenton</v>
      </c>
      <c r="L2476" t="b">
        <f t="shared" si="506"/>
        <v>0</v>
      </c>
      <c r="M2476" t="str">
        <f t="shared" si="497"/>
        <v/>
      </c>
      <c r="N2476">
        <f t="shared" si="501"/>
        <v>59</v>
      </c>
      <c r="O2476" t="b">
        <f t="shared" si="502"/>
        <v>0</v>
      </c>
      <c r="P2476" t="str">
        <f t="shared" si="503"/>
        <v/>
      </c>
      <c r="Q2476" t="str">
        <f t="shared" ca="1" si="504"/>
        <v/>
      </c>
      <c r="T2476">
        <v>117</v>
      </c>
      <c r="U2476">
        <v>3</v>
      </c>
      <c r="V2476">
        <v>1640</v>
      </c>
      <c r="Z2476" t="str">
        <f t="shared" si="499"/>
        <v/>
      </c>
    </row>
    <row r="2477" spans="1:26" x14ac:dyDescent="0.2">
      <c r="A2477" s="1"/>
      <c r="B2477" s="1"/>
      <c r="C2477" s="1"/>
      <c r="D2477" s="1"/>
      <c r="E2477" s="1" t="s">
        <v>16</v>
      </c>
      <c r="F2477" s="1" t="s">
        <v>35</v>
      </c>
      <c r="G2477" s="1" t="s">
        <v>62</v>
      </c>
      <c r="H2477">
        <f t="shared" si="498"/>
        <v>18</v>
      </c>
      <c r="I2477">
        <f>IF(ISBLANK(A2477),I2476/1,LOOKUP(Sheet1!G2477,FIPS!A$3:A$55,FIPS!C$3:C$55))</f>
        <v>21</v>
      </c>
      <c r="J2477" t="b">
        <f t="shared" si="505"/>
        <v>0</v>
      </c>
      <c r="K2477" t="str">
        <f t="shared" si="500"/>
        <v/>
      </c>
      <c r="L2477" t="b">
        <f t="shared" si="506"/>
        <v>1</v>
      </c>
      <c r="M2477" t="str">
        <f t="shared" si="497"/>
        <v>Covington</v>
      </c>
      <c r="N2477">
        <f t="shared" si="501"/>
        <v>59</v>
      </c>
      <c r="O2477" t="b">
        <f t="shared" si="502"/>
        <v>0</v>
      </c>
      <c r="P2477" t="str">
        <f t="shared" si="503"/>
        <v/>
      </c>
      <c r="Q2477" t="str">
        <f t="shared" ca="1" si="504"/>
        <v/>
      </c>
      <c r="W2477">
        <v>17848</v>
      </c>
      <c r="Z2477" t="str">
        <f t="shared" si="499"/>
        <v/>
      </c>
    </row>
    <row r="2478" spans="1:26" x14ac:dyDescent="0.2">
      <c r="A2478" s="1"/>
      <c r="B2478" s="1"/>
      <c r="C2478" s="1"/>
      <c r="D2478" s="1"/>
      <c r="E2478" s="1" t="s">
        <v>28</v>
      </c>
      <c r="F2478" s="1" t="s">
        <v>6</v>
      </c>
      <c r="G2478" s="1" t="s">
        <v>1981</v>
      </c>
      <c r="H2478">
        <f t="shared" si="498"/>
        <v>18</v>
      </c>
      <c r="I2478">
        <f>IF(ISBLANK(A2478),I2477/1,LOOKUP(Sheet1!G2478,FIPS!A$3:A$55,FIPS!C$3:C$55))</f>
        <v>21</v>
      </c>
      <c r="J2478" t="b">
        <f t="shared" si="505"/>
        <v>0</v>
      </c>
      <c r="K2478" t="str">
        <f t="shared" si="500"/>
        <v/>
      </c>
      <c r="L2478" t="b">
        <f t="shared" si="506"/>
        <v>1</v>
      </c>
      <c r="M2478" t="str">
        <f t="shared" si="497"/>
        <v>Erlanger</v>
      </c>
      <c r="N2478">
        <f t="shared" si="501"/>
        <v>59</v>
      </c>
      <c r="O2478" t="b">
        <f t="shared" si="502"/>
        <v>0</v>
      </c>
      <c r="P2478" t="str">
        <f t="shared" si="503"/>
        <v/>
      </c>
      <c r="Q2478" t="str">
        <f t="shared" ca="1" si="504"/>
        <v/>
      </c>
      <c r="W2478">
        <v>25300</v>
      </c>
      <c r="Z2478" t="str">
        <f t="shared" si="499"/>
        <v/>
      </c>
    </row>
    <row r="2479" spans="1:26" x14ac:dyDescent="0.2">
      <c r="A2479" s="1"/>
      <c r="B2479" s="1"/>
      <c r="C2479" s="1"/>
      <c r="D2479" s="1"/>
      <c r="E2479" s="1" t="s">
        <v>20</v>
      </c>
      <c r="F2479" s="1" t="s">
        <v>6</v>
      </c>
      <c r="G2479" s="1" t="s">
        <v>323</v>
      </c>
      <c r="H2479">
        <f t="shared" si="498"/>
        <v>18</v>
      </c>
      <c r="I2479">
        <f>IF(ISBLANK(A2479),I2478/1,LOOKUP(Sheet1!G2479,FIPS!A$3:A$55,FIPS!C$3:C$55))</f>
        <v>21</v>
      </c>
      <c r="J2479" t="b">
        <f t="shared" si="505"/>
        <v>0</v>
      </c>
      <c r="K2479" t="str">
        <f t="shared" si="500"/>
        <v/>
      </c>
      <c r="L2479" t="b">
        <f t="shared" si="506"/>
        <v>1</v>
      </c>
      <c r="M2479" t="str">
        <f t="shared" si="497"/>
        <v>Independence</v>
      </c>
      <c r="N2479">
        <f t="shared" si="501"/>
        <v>59</v>
      </c>
      <c r="O2479" t="b">
        <f t="shared" si="502"/>
        <v>0</v>
      </c>
      <c r="P2479" t="str">
        <f t="shared" si="503"/>
        <v/>
      </c>
      <c r="Q2479" t="str">
        <f t="shared" ca="1" si="504"/>
        <v/>
      </c>
      <c r="W2479">
        <v>39142</v>
      </c>
      <c r="Z2479" t="str">
        <f t="shared" si="499"/>
        <v/>
      </c>
    </row>
    <row r="2480" spans="1:26" x14ac:dyDescent="0.2">
      <c r="A2480" s="1"/>
      <c r="B2480" s="1"/>
      <c r="C2480" s="1"/>
      <c r="D2480" s="1"/>
      <c r="E2480" s="1" t="s">
        <v>8</v>
      </c>
      <c r="F2480" s="1" t="s">
        <v>9</v>
      </c>
      <c r="G2480" s="1" t="s">
        <v>1002</v>
      </c>
      <c r="H2480">
        <f t="shared" si="498"/>
        <v>18</v>
      </c>
      <c r="I2480">
        <f>IF(ISBLANK(A2480),I2479/1,LOOKUP(Sheet1!G2480,FIPS!A$3:A$55,FIPS!C$3:C$55))</f>
        <v>21</v>
      </c>
      <c r="J2480" t="b">
        <f t="shared" si="505"/>
        <v>0</v>
      </c>
      <c r="K2480" t="str">
        <f t="shared" si="500"/>
        <v/>
      </c>
      <c r="L2480" t="b">
        <f t="shared" si="506"/>
        <v>0</v>
      </c>
      <c r="M2480" t="str">
        <f t="shared" si="497"/>
        <v/>
      </c>
      <c r="N2480">
        <f t="shared" si="501"/>
        <v>59</v>
      </c>
      <c r="O2480" t="b">
        <f t="shared" si="502"/>
        <v>1</v>
      </c>
      <c r="P2480">
        <f t="shared" si="503"/>
        <v>3</v>
      </c>
      <c r="Q2480" t="str">
        <f t="shared" ca="1" si="504"/>
        <v>003,006,014</v>
      </c>
      <c r="W2480">
        <v>99999</v>
      </c>
      <c r="Z2480" t="str">
        <f t="shared" si="499"/>
        <v/>
      </c>
    </row>
    <row r="2481" spans="1:26" x14ac:dyDescent="0.2">
      <c r="A2481" s="1"/>
      <c r="B2481" s="1" t="s">
        <v>177</v>
      </c>
      <c r="C2481" s="1" t="s">
        <v>17</v>
      </c>
      <c r="D2481" s="1" t="s">
        <v>18</v>
      </c>
      <c r="E2481" s="1" t="s">
        <v>8</v>
      </c>
      <c r="F2481" s="1" t="s">
        <v>9</v>
      </c>
      <c r="G2481" s="1" t="s">
        <v>1982</v>
      </c>
      <c r="H2481">
        <f t="shared" si="498"/>
        <v>18</v>
      </c>
      <c r="I2481">
        <f>IF(ISBLANK(A2481),I2480/1,LOOKUP(Sheet1!G2481,FIPS!A$3:A$55,FIPS!C$3:C$55))</f>
        <v>21</v>
      </c>
      <c r="J2481" t="b">
        <f t="shared" si="505"/>
        <v>1</v>
      </c>
      <c r="K2481" t="str">
        <f t="shared" si="500"/>
        <v>Knott</v>
      </c>
      <c r="L2481" t="b">
        <f t="shared" si="506"/>
        <v>0</v>
      </c>
      <c r="M2481" t="str">
        <f t="shared" si="497"/>
        <v/>
      </c>
      <c r="N2481">
        <f t="shared" si="501"/>
        <v>60</v>
      </c>
      <c r="O2481" t="b">
        <f t="shared" si="502"/>
        <v>0</v>
      </c>
      <c r="P2481" t="str">
        <f t="shared" si="503"/>
        <v/>
      </c>
      <c r="Q2481" t="str">
        <f t="shared" ca="1" si="504"/>
        <v/>
      </c>
      <c r="T2481">
        <v>119</v>
      </c>
      <c r="U2481">
        <v>6</v>
      </c>
      <c r="Z2481" t="str">
        <f t="shared" si="499"/>
        <v/>
      </c>
    </row>
    <row r="2482" spans="1:26" x14ac:dyDescent="0.2">
      <c r="A2482" s="1"/>
      <c r="B2482" s="1" t="s">
        <v>179</v>
      </c>
      <c r="C2482" s="1" t="s">
        <v>17</v>
      </c>
      <c r="D2482" s="1" t="s">
        <v>18</v>
      </c>
      <c r="E2482" s="1" t="s">
        <v>8</v>
      </c>
      <c r="F2482" s="1" t="s">
        <v>9</v>
      </c>
      <c r="G2482" s="1" t="s">
        <v>1587</v>
      </c>
      <c r="H2482">
        <f t="shared" si="498"/>
        <v>18</v>
      </c>
      <c r="I2482">
        <f>IF(ISBLANK(A2482),I2481/1,LOOKUP(Sheet1!G2482,FIPS!A$3:A$55,FIPS!C$3:C$55))</f>
        <v>21</v>
      </c>
      <c r="J2482" t="b">
        <f t="shared" si="505"/>
        <v>1</v>
      </c>
      <c r="K2482" t="str">
        <f t="shared" si="500"/>
        <v>Knox</v>
      </c>
      <c r="L2482" t="b">
        <f t="shared" si="506"/>
        <v>0</v>
      </c>
      <c r="M2482" t="str">
        <f t="shared" si="497"/>
        <v/>
      </c>
      <c r="N2482">
        <f t="shared" si="501"/>
        <v>61</v>
      </c>
      <c r="O2482" t="b">
        <f t="shared" si="502"/>
        <v>0</v>
      </c>
      <c r="P2482" t="str">
        <f t="shared" si="503"/>
        <v/>
      </c>
      <c r="Q2482" t="str">
        <f t="shared" ca="1" si="504"/>
        <v/>
      </c>
      <c r="T2482">
        <v>121</v>
      </c>
      <c r="U2482">
        <v>5</v>
      </c>
      <c r="V2482">
        <v>0</v>
      </c>
      <c r="Z2482" t="str">
        <f t="shared" si="499"/>
        <v/>
      </c>
    </row>
    <row r="2483" spans="1:26" x14ac:dyDescent="0.2">
      <c r="A2483" s="1"/>
      <c r="B2483" s="1" t="s">
        <v>182</v>
      </c>
      <c r="C2483" s="1" t="s">
        <v>17</v>
      </c>
      <c r="D2483" s="1" t="s">
        <v>18</v>
      </c>
      <c r="E2483" s="1" t="s">
        <v>8</v>
      </c>
      <c r="F2483" s="1" t="s">
        <v>9</v>
      </c>
      <c r="G2483" s="1" t="s">
        <v>1983</v>
      </c>
      <c r="H2483">
        <f t="shared" si="498"/>
        <v>18</v>
      </c>
      <c r="I2483">
        <f>IF(ISBLANK(A2483),I2482/1,LOOKUP(Sheet1!G2483,FIPS!A$3:A$55,FIPS!C$3:C$55))</f>
        <v>21</v>
      </c>
      <c r="J2483" t="b">
        <f t="shared" si="505"/>
        <v>1</v>
      </c>
      <c r="K2483" t="str">
        <f t="shared" si="500"/>
        <v>Larue</v>
      </c>
      <c r="L2483" t="b">
        <f t="shared" si="506"/>
        <v>0</v>
      </c>
      <c r="M2483" t="str">
        <f t="shared" si="497"/>
        <v/>
      </c>
      <c r="N2483">
        <f t="shared" si="501"/>
        <v>62</v>
      </c>
      <c r="O2483" t="b">
        <f t="shared" si="502"/>
        <v>0</v>
      </c>
      <c r="P2483" t="str">
        <f t="shared" si="503"/>
        <v/>
      </c>
      <c r="Q2483" t="str">
        <f t="shared" ca="1" si="504"/>
        <v/>
      </c>
      <c r="T2483">
        <v>123</v>
      </c>
      <c r="U2483">
        <v>6</v>
      </c>
      <c r="V2483">
        <v>0</v>
      </c>
      <c r="Z2483" t="str">
        <f t="shared" si="499"/>
        <v/>
      </c>
    </row>
    <row r="2484" spans="1:26" x14ac:dyDescent="0.2">
      <c r="A2484" s="1"/>
      <c r="B2484" s="1" t="s">
        <v>170</v>
      </c>
      <c r="C2484" s="1" t="s">
        <v>17</v>
      </c>
      <c r="D2484" s="1" t="s">
        <v>18</v>
      </c>
      <c r="E2484" s="1" t="s">
        <v>8</v>
      </c>
      <c r="F2484" s="1" t="s">
        <v>9</v>
      </c>
      <c r="G2484" s="1" t="s">
        <v>1984</v>
      </c>
      <c r="H2484">
        <f t="shared" si="498"/>
        <v>18</v>
      </c>
      <c r="I2484">
        <f>IF(ISBLANK(A2484),I2483/1,LOOKUP(Sheet1!G2484,FIPS!A$3:A$55,FIPS!C$3:C$55))</f>
        <v>21</v>
      </c>
      <c r="J2484" t="b">
        <f t="shared" si="505"/>
        <v>1</v>
      </c>
      <c r="K2484" t="str">
        <f t="shared" si="500"/>
        <v>Laurel</v>
      </c>
      <c r="L2484" t="b">
        <f t="shared" si="506"/>
        <v>0</v>
      </c>
      <c r="M2484" t="str">
        <f t="shared" si="497"/>
        <v/>
      </c>
      <c r="N2484">
        <f t="shared" si="501"/>
        <v>63</v>
      </c>
      <c r="O2484" t="b">
        <f t="shared" si="502"/>
        <v>0</v>
      </c>
      <c r="P2484" t="str">
        <f t="shared" si="503"/>
        <v/>
      </c>
      <c r="Q2484" t="str">
        <f t="shared" ca="1" si="504"/>
        <v/>
      </c>
      <c r="T2484">
        <v>125</v>
      </c>
      <c r="U2484">
        <v>5</v>
      </c>
      <c r="Z2484" t="str">
        <f t="shared" si="499"/>
        <v/>
      </c>
    </row>
    <row r="2485" spans="1:26" x14ac:dyDescent="0.2">
      <c r="A2485" s="1"/>
      <c r="B2485" s="1" t="s">
        <v>190</v>
      </c>
      <c r="C2485" s="1" t="s">
        <v>17</v>
      </c>
      <c r="D2485" s="1" t="s">
        <v>18</v>
      </c>
      <c r="E2485" s="1" t="s">
        <v>8</v>
      </c>
      <c r="F2485" s="1" t="s">
        <v>9</v>
      </c>
      <c r="G2485" s="1" t="s">
        <v>121</v>
      </c>
      <c r="H2485">
        <f t="shared" si="498"/>
        <v>18</v>
      </c>
      <c r="I2485">
        <f>IF(ISBLANK(A2485),I2484/1,LOOKUP(Sheet1!G2485,FIPS!A$3:A$55,FIPS!C$3:C$55))</f>
        <v>21</v>
      </c>
      <c r="J2485" t="b">
        <f t="shared" si="505"/>
        <v>1</v>
      </c>
      <c r="K2485" t="str">
        <f t="shared" si="500"/>
        <v>Lawrence</v>
      </c>
      <c r="L2485" t="b">
        <f t="shared" si="506"/>
        <v>0</v>
      </c>
      <c r="M2485" t="str">
        <f t="shared" si="497"/>
        <v/>
      </c>
      <c r="N2485">
        <f t="shared" si="501"/>
        <v>64</v>
      </c>
      <c r="O2485" t="b">
        <f t="shared" si="502"/>
        <v>0</v>
      </c>
      <c r="P2485" t="str">
        <f t="shared" si="503"/>
        <v/>
      </c>
      <c r="Q2485" t="str">
        <f t="shared" ca="1" si="504"/>
        <v/>
      </c>
      <c r="T2485">
        <v>127</v>
      </c>
      <c r="U2485">
        <v>6</v>
      </c>
      <c r="V2485">
        <v>0</v>
      </c>
      <c r="Z2485" t="str">
        <f t="shared" si="499"/>
        <v/>
      </c>
    </row>
    <row r="2486" spans="1:26" x14ac:dyDescent="0.2">
      <c r="A2486" s="1"/>
      <c r="B2486" s="1" t="s">
        <v>193</v>
      </c>
      <c r="C2486" s="1" t="s">
        <v>17</v>
      </c>
      <c r="D2486" s="1" t="s">
        <v>18</v>
      </c>
      <c r="E2486" s="1" t="s">
        <v>8</v>
      </c>
      <c r="F2486" s="1" t="s">
        <v>9</v>
      </c>
      <c r="G2486" s="1" t="s">
        <v>123</v>
      </c>
      <c r="H2486">
        <f t="shared" si="498"/>
        <v>18</v>
      </c>
      <c r="I2486">
        <f>IF(ISBLANK(A2486),I2485/1,LOOKUP(Sheet1!G2486,FIPS!A$3:A$55,FIPS!C$3:C$55))</f>
        <v>21</v>
      </c>
      <c r="J2486" t="b">
        <f t="shared" si="505"/>
        <v>1</v>
      </c>
      <c r="K2486" t="str">
        <f t="shared" si="500"/>
        <v>Lee</v>
      </c>
      <c r="L2486" t="b">
        <f t="shared" si="506"/>
        <v>0</v>
      </c>
      <c r="M2486" t="str">
        <f t="shared" si="497"/>
        <v/>
      </c>
      <c r="N2486">
        <f t="shared" si="501"/>
        <v>65</v>
      </c>
      <c r="O2486" t="b">
        <f t="shared" si="502"/>
        <v>0</v>
      </c>
      <c r="P2486" t="str">
        <f t="shared" si="503"/>
        <v/>
      </c>
      <c r="Q2486" t="str">
        <f t="shared" ca="1" si="504"/>
        <v/>
      </c>
      <c r="T2486">
        <v>129</v>
      </c>
      <c r="U2486">
        <v>6</v>
      </c>
      <c r="V2486">
        <v>0</v>
      </c>
      <c r="Z2486" t="str">
        <f t="shared" si="499"/>
        <v/>
      </c>
    </row>
    <row r="2487" spans="1:26" x14ac:dyDescent="0.2">
      <c r="A2487" s="1"/>
      <c r="B2487" s="1" t="s">
        <v>195</v>
      </c>
      <c r="C2487" s="1" t="s">
        <v>17</v>
      </c>
      <c r="D2487" s="1" t="s">
        <v>18</v>
      </c>
      <c r="E2487" s="1" t="s">
        <v>8</v>
      </c>
      <c r="F2487" s="1" t="s">
        <v>9</v>
      </c>
      <c r="G2487" s="1" t="s">
        <v>1985</v>
      </c>
      <c r="H2487">
        <f t="shared" si="498"/>
        <v>18</v>
      </c>
      <c r="I2487">
        <f>IF(ISBLANK(A2487),I2486/1,LOOKUP(Sheet1!G2487,FIPS!A$3:A$55,FIPS!C$3:C$55))</f>
        <v>21</v>
      </c>
      <c r="J2487" t="b">
        <f t="shared" si="505"/>
        <v>1</v>
      </c>
      <c r="K2487" t="str">
        <f t="shared" si="500"/>
        <v>Lesl ie</v>
      </c>
      <c r="L2487" t="b">
        <f t="shared" si="506"/>
        <v>0</v>
      </c>
      <c r="M2487" t="str">
        <f t="shared" si="497"/>
        <v/>
      </c>
      <c r="N2487">
        <f t="shared" si="501"/>
        <v>66</v>
      </c>
      <c r="O2487" t="b">
        <f t="shared" si="502"/>
        <v>0</v>
      </c>
      <c r="P2487" t="str">
        <f t="shared" si="503"/>
        <v/>
      </c>
      <c r="Q2487" t="str">
        <f t="shared" ca="1" si="504"/>
        <v/>
      </c>
      <c r="T2487">
        <v>131</v>
      </c>
      <c r="U2487">
        <v>6</v>
      </c>
      <c r="V2487">
        <v>0</v>
      </c>
      <c r="Z2487" t="str">
        <f t="shared" si="499"/>
        <v/>
      </c>
    </row>
    <row r="2488" spans="1:26" x14ac:dyDescent="0.2">
      <c r="A2488" s="1"/>
      <c r="B2488" s="1" t="s">
        <v>197</v>
      </c>
      <c r="C2488" s="1" t="s">
        <v>17</v>
      </c>
      <c r="D2488" s="1" t="s">
        <v>18</v>
      </c>
      <c r="E2488" s="1" t="s">
        <v>8</v>
      </c>
      <c r="F2488" s="1" t="s">
        <v>9</v>
      </c>
      <c r="G2488" s="1" t="s">
        <v>1986</v>
      </c>
      <c r="H2488">
        <f t="shared" si="498"/>
        <v>18</v>
      </c>
      <c r="I2488">
        <f>IF(ISBLANK(A2488),I2487/1,LOOKUP(Sheet1!G2488,FIPS!A$3:A$55,FIPS!C$3:C$55))</f>
        <v>21</v>
      </c>
      <c r="J2488" t="b">
        <f t="shared" si="505"/>
        <v>1</v>
      </c>
      <c r="K2488" t="str">
        <f t="shared" si="500"/>
        <v>Letcher</v>
      </c>
      <c r="L2488" t="b">
        <f t="shared" si="506"/>
        <v>0</v>
      </c>
      <c r="M2488" t="str">
        <f t="shared" si="497"/>
        <v/>
      </c>
      <c r="N2488">
        <f t="shared" si="501"/>
        <v>67</v>
      </c>
      <c r="O2488" t="b">
        <f t="shared" si="502"/>
        <v>0</v>
      </c>
      <c r="P2488" t="str">
        <f t="shared" si="503"/>
        <v/>
      </c>
      <c r="Q2488" t="str">
        <f t="shared" ca="1" si="504"/>
        <v/>
      </c>
      <c r="T2488">
        <v>133</v>
      </c>
      <c r="U2488">
        <v>5</v>
      </c>
      <c r="V2488">
        <v>0</v>
      </c>
      <c r="Z2488" t="str">
        <f t="shared" si="499"/>
        <v/>
      </c>
    </row>
    <row r="2489" spans="1:26" x14ac:dyDescent="0.2">
      <c r="A2489" s="1"/>
      <c r="B2489" s="1" t="s">
        <v>365</v>
      </c>
      <c r="C2489" s="1" t="s">
        <v>17</v>
      </c>
      <c r="D2489" s="1" t="s">
        <v>18</v>
      </c>
      <c r="E2489" s="1" t="s">
        <v>8</v>
      </c>
      <c r="F2489" s="1" t="s">
        <v>9</v>
      </c>
      <c r="G2489" s="1" t="s">
        <v>1419</v>
      </c>
      <c r="H2489">
        <f t="shared" si="498"/>
        <v>18</v>
      </c>
      <c r="I2489">
        <f>IF(ISBLANK(A2489),I2488/1,LOOKUP(Sheet1!G2489,FIPS!A$3:A$55,FIPS!C$3:C$55))</f>
        <v>21</v>
      </c>
      <c r="J2489" t="b">
        <f t="shared" si="505"/>
        <v>1</v>
      </c>
      <c r="K2489" t="str">
        <f t="shared" si="500"/>
        <v>Lewis</v>
      </c>
      <c r="L2489" t="b">
        <f t="shared" si="506"/>
        <v>0</v>
      </c>
      <c r="M2489" t="str">
        <f t="shared" si="497"/>
        <v/>
      </c>
      <c r="N2489">
        <f t="shared" si="501"/>
        <v>68</v>
      </c>
      <c r="O2489" t="b">
        <f t="shared" si="502"/>
        <v>0</v>
      </c>
      <c r="P2489" t="str">
        <f t="shared" si="503"/>
        <v/>
      </c>
      <c r="Q2489" t="str">
        <f t="shared" ca="1" si="504"/>
        <v/>
      </c>
      <c r="T2489">
        <v>135</v>
      </c>
      <c r="U2489">
        <v>6</v>
      </c>
      <c r="V2489">
        <v>0</v>
      </c>
      <c r="Z2489" t="str">
        <f t="shared" si="499"/>
        <v/>
      </c>
    </row>
    <row r="2490" spans="1:26" x14ac:dyDescent="0.2">
      <c r="A2490" s="1"/>
      <c r="B2490" s="1" t="s">
        <v>367</v>
      </c>
      <c r="C2490" s="1" t="s">
        <v>17</v>
      </c>
      <c r="D2490" s="1" t="s">
        <v>18</v>
      </c>
      <c r="E2490" s="1" t="s">
        <v>8</v>
      </c>
      <c r="F2490" s="1" t="s">
        <v>9</v>
      </c>
      <c r="G2490" s="1" t="s">
        <v>329</v>
      </c>
      <c r="H2490">
        <f t="shared" si="498"/>
        <v>18</v>
      </c>
      <c r="I2490">
        <f>IF(ISBLANK(A2490),I2489/1,LOOKUP(Sheet1!G2490,FIPS!A$3:A$55,FIPS!C$3:C$55))</f>
        <v>21</v>
      </c>
      <c r="J2490" t="b">
        <f t="shared" si="505"/>
        <v>1</v>
      </c>
      <c r="K2490" t="str">
        <f t="shared" si="500"/>
        <v>Lincoln</v>
      </c>
      <c r="L2490" t="b">
        <f t="shared" si="506"/>
        <v>0</v>
      </c>
      <c r="M2490" t="str">
        <f t="shared" ref="M2490:M2553" si="507">IF(L2490,IF(ISERR(FIND(",",G2490)),TRIM(G2490),TRIM(LEFT(G2490,FIND(",",G2490)-1))),"")</f>
        <v/>
      </c>
      <c r="N2490">
        <f t="shared" si="501"/>
        <v>69</v>
      </c>
      <c r="O2490" t="b">
        <f t="shared" si="502"/>
        <v>0</v>
      </c>
      <c r="P2490" t="str">
        <f t="shared" si="503"/>
        <v/>
      </c>
      <c r="Q2490" t="str">
        <f t="shared" ca="1" si="504"/>
        <v/>
      </c>
      <c r="T2490">
        <v>137</v>
      </c>
      <c r="U2490">
        <v>6</v>
      </c>
      <c r="V2490">
        <v>0</v>
      </c>
      <c r="Z2490" t="str">
        <f t="shared" si="499"/>
        <v/>
      </c>
    </row>
    <row r="2491" spans="1:26" x14ac:dyDescent="0.2">
      <c r="A2491" s="1"/>
      <c r="B2491" s="1" t="s">
        <v>369</v>
      </c>
      <c r="C2491" s="1" t="s">
        <v>17</v>
      </c>
      <c r="D2491" s="1" t="s">
        <v>18</v>
      </c>
      <c r="E2491" s="1" t="s">
        <v>8</v>
      </c>
      <c r="F2491" s="1" t="s">
        <v>9</v>
      </c>
      <c r="G2491" s="1" t="s">
        <v>1606</v>
      </c>
      <c r="H2491">
        <f t="shared" si="498"/>
        <v>18</v>
      </c>
      <c r="I2491">
        <f>IF(ISBLANK(A2491),I2490/1,LOOKUP(Sheet1!G2491,FIPS!A$3:A$55,FIPS!C$3:C$55))</f>
        <v>21</v>
      </c>
      <c r="J2491" t="b">
        <f t="shared" si="505"/>
        <v>1</v>
      </c>
      <c r="K2491" t="str">
        <f t="shared" si="500"/>
        <v>Livingston</v>
      </c>
      <c r="L2491" t="b">
        <f t="shared" si="506"/>
        <v>0</v>
      </c>
      <c r="M2491" t="str">
        <f t="shared" si="507"/>
        <v/>
      </c>
      <c r="N2491">
        <f t="shared" si="501"/>
        <v>70</v>
      </c>
      <c r="O2491" t="b">
        <f t="shared" si="502"/>
        <v>0</v>
      </c>
      <c r="P2491" t="str">
        <f t="shared" si="503"/>
        <v/>
      </c>
      <c r="Q2491" t="str">
        <f t="shared" ca="1" si="504"/>
        <v/>
      </c>
      <c r="T2491">
        <v>139</v>
      </c>
      <c r="U2491">
        <v>6</v>
      </c>
      <c r="Z2491" t="str">
        <f t="shared" si="499"/>
        <v/>
      </c>
    </row>
    <row r="2492" spans="1:26" x14ac:dyDescent="0.2">
      <c r="A2492" s="1"/>
      <c r="B2492" s="1" t="s">
        <v>372</v>
      </c>
      <c r="C2492" s="1" t="s">
        <v>17</v>
      </c>
      <c r="D2492" s="1" t="s">
        <v>18</v>
      </c>
      <c r="E2492" s="1" t="s">
        <v>8</v>
      </c>
      <c r="F2492" s="1" t="s">
        <v>9</v>
      </c>
      <c r="G2492" s="1" t="s">
        <v>331</v>
      </c>
      <c r="H2492">
        <f t="shared" si="498"/>
        <v>18</v>
      </c>
      <c r="I2492">
        <f>IF(ISBLANK(A2492),I2491/1,LOOKUP(Sheet1!G2492,FIPS!A$3:A$55,FIPS!C$3:C$55))</f>
        <v>21</v>
      </c>
      <c r="J2492" t="b">
        <f t="shared" si="505"/>
        <v>1</v>
      </c>
      <c r="K2492" t="str">
        <f t="shared" si="500"/>
        <v>Logan</v>
      </c>
      <c r="L2492" t="b">
        <f t="shared" si="506"/>
        <v>0</v>
      </c>
      <c r="M2492" t="str">
        <f t="shared" si="507"/>
        <v/>
      </c>
      <c r="N2492">
        <f t="shared" si="501"/>
        <v>71</v>
      </c>
      <c r="O2492" t="b">
        <f t="shared" si="502"/>
        <v>0</v>
      </c>
      <c r="P2492" t="str">
        <f t="shared" si="503"/>
        <v/>
      </c>
      <c r="Q2492" t="str">
        <f t="shared" ca="1" si="504"/>
        <v/>
      </c>
      <c r="T2492">
        <v>141</v>
      </c>
      <c r="U2492">
        <v>6</v>
      </c>
      <c r="V2492">
        <v>0</v>
      </c>
      <c r="Z2492" t="str">
        <f t="shared" si="499"/>
        <v/>
      </c>
    </row>
    <row r="2493" spans="1:26" x14ac:dyDescent="0.2">
      <c r="A2493" s="1"/>
      <c r="B2493" s="1" t="s">
        <v>120</v>
      </c>
      <c r="C2493" s="1" t="s">
        <v>17</v>
      </c>
      <c r="D2493" s="1" t="s">
        <v>18</v>
      </c>
      <c r="E2493" s="1" t="s">
        <v>8</v>
      </c>
      <c r="F2493" s="1" t="s">
        <v>9</v>
      </c>
      <c r="G2493" s="1" t="s">
        <v>1808</v>
      </c>
      <c r="H2493">
        <f t="shared" si="498"/>
        <v>18</v>
      </c>
      <c r="I2493">
        <f>IF(ISBLANK(A2493),I2492/1,LOOKUP(Sheet1!G2493,FIPS!A$3:A$55,FIPS!C$3:C$55))</f>
        <v>21</v>
      </c>
      <c r="J2493" t="b">
        <f t="shared" si="505"/>
        <v>1</v>
      </c>
      <c r="K2493" t="str">
        <f t="shared" si="500"/>
        <v>Lyon</v>
      </c>
      <c r="L2493" t="b">
        <f t="shared" si="506"/>
        <v>0</v>
      </c>
      <c r="M2493" t="str">
        <f t="shared" si="507"/>
        <v/>
      </c>
      <c r="N2493">
        <f t="shared" si="501"/>
        <v>72</v>
      </c>
      <c r="O2493" t="b">
        <f t="shared" si="502"/>
        <v>0</v>
      </c>
      <c r="P2493" t="str">
        <f t="shared" si="503"/>
        <v/>
      </c>
      <c r="Q2493" t="str">
        <f t="shared" ca="1" si="504"/>
        <v/>
      </c>
      <c r="T2493">
        <v>143</v>
      </c>
      <c r="U2493">
        <v>6</v>
      </c>
      <c r="Z2493" t="str">
        <f t="shared" si="499"/>
        <v/>
      </c>
    </row>
    <row r="2494" spans="1:26" x14ac:dyDescent="0.2">
      <c r="A2494" s="1"/>
      <c r="B2494" s="1" t="s">
        <v>375</v>
      </c>
      <c r="C2494" s="1" t="s">
        <v>17</v>
      </c>
      <c r="D2494" s="1" t="s">
        <v>18</v>
      </c>
      <c r="E2494" s="1"/>
      <c r="F2494" s="1"/>
      <c r="G2494" s="1" t="s">
        <v>1987</v>
      </c>
      <c r="H2494">
        <f t="shared" si="498"/>
        <v>18</v>
      </c>
      <c r="I2494">
        <f>IF(ISBLANK(A2494),I2493/1,LOOKUP(Sheet1!G2494,FIPS!A$3:A$55,FIPS!C$3:C$55))</f>
        <v>21</v>
      </c>
      <c r="J2494" t="b">
        <f t="shared" si="505"/>
        <v>1</v>
      </c>
      <c r="K2494" t="str">
        <f t="shared" si="500"/>
        <v>McCracken</v>
      </c>
      <c r="L2494" t="b">
        <f t="shared" si="506"/>
        <v>0</v>
      </c>
      <c r="M2494" t="str">
        <f t="shared" si="507"/>
        <v/>
      </c>
      <c r="N2494">
        <f t="shared" si="501"/>
        <v>73</v>
      </c>
      <c r="O2494" t="b">
        <f t="shared" si="502"/>
        <v>0</v>
      </c>
      <c r="P2494" t="str">
        <f t="shared" si="503"/>
        <v/>
      </c>
      <c r="Q2494" t="str">
        <f t="shared" ca="1" si="504"/>
        <v/>
      </c>
      <c r="T2494">
        <v>145</v>
      </c>
      <c r="U2494">
        <v>4</v>
      </c>
      <c r="Z2494" t="str">
        <f t="shared" si="499"/>
        <v/>
      </c>
    </row>
    <row r="2495" spans="1:26" x14ac:dyDescent="0.2">
      <c r="A2495" s="1"/>
      <c r="B2495" s="1"/>
      <c r="C2495" s="1"/>
      <c r="D2495" s="1"/>
      <c r="E2495" s="1" t="s">
        <v>37</v>
      </c>
      <c r="F2495" s="1" t="s">
        <v>35</v>
      </c>
      <c r="G2495" s="1" t="s">
        <v>1988</v>
      </c>
      <c r="H2495">
        <f t="shared" ref="H2495:H2558" si="508">IF(ISBLANK(A2495),H2494/1,A2495)</f>
        <v>18</v>
      </c>
      <c r="I2495">
        <f>IF(ISBLANK(A2495),I2494/1,LOOKUP(Sheet1!G2495,FIPS!A$3:A$55,FIPS!C$3:C$55))</f>
        <v>21</v>
      </c>
      <c r="J2495" t="b">
        <f t="shared" si="505"/>
        <v>0</v>
      </c>
      <c r="K2495" t="str">
        <f t="shared" si="500"/>
        <v/>
      </c>
      <c r="L2495" t="b">
        <f t="shared" si="506"/>
        <v>1</v>
      </c>
      <c r="M2495" t="str">
        <f t="shared" si="507"/>
        <v>Paducah</v>
      </c>
      <c r="N2495">
        <f t="shared" si="501"/>
        <v>73</v>
      </c>
      <c r="O2495" t="b">
        <f t="shared" si="502"/>
        <v>0</v>
      </c>
      <c r="P2495" t="str">
        <f t="shared" si="503"/>
        <v/>
      </c>
      <c r="Q2495" t="str">
        <f t="shared" ca="1" si="504"/>
        <v/>
      </c>
      <c r="W2495">
        <v>58836</v>
      </c>
      <c r="Z2495" t="str">
        <f t="shared" si="499"/>
        <v/>
      </c>
    </row>
    <row r="2496" spans="1:26" x14ac:dyDescent="0.2">
      <c r="A2496" s="1"/>
      <c r="B2496" s="1"/>
      <c r="C2496" s="1"/>
      <c r="D2496" s="1"/>
      <c r="E2496" s="1" t="s">
        <v>8</v>
      </c>
      <c r="F2496" s="1" t="s">
        <v>9</v>
      </c>
      <c r="G2496" s="1" t="s">
        <v>899</v>
      </c>
      <c r="H2496">
        <f t="shared" si="508"/>
        <v>18</v>
      </c>
      <c r="I2496">
        <f>IF(ISBLANK(A2496),I2495/1,LOOKUP(Sheet1!G2496,FIPS!A$3:A$55,FIPS!C$3:C$55))</f>
        <v>21</v>
      </c>
      <c r="J2496" t="b">
        <f t="shared" si="505"/>
        <v>0</v>
      </c>
      <c r="K2496" t="str">
        <f t="shared" si="500"/>
        <v/>
      </c>
      <c r="L2496" t="b">
        <f t="shared" si="506"/>
        <v>0</v>
      </c>
      <c r="M2496" t="str">
        <f t="shared" si="507"/>
        <v/>
      </c>
      <c r="N2496">
        <f t="shared" si="501"/>
        <v>73</v>
      </c>
      <c r="O2496" t="b">
        <f t="shared" si="502"/>
        <v>1</v>
      </c>
      <c r="P2496">
        <f t="shared" si="503"/>
        <v>1</v>
      </c>
      <c r="Q2496" t="str">
        <f t="shared" ca="1" si="504"/>
        <v>024</v>
      </c>
      <c r="W2496">
        <v>99999</v>
      </c>
      <c r="Z2496" t="str">
        <f t="shared" si="499"/>
        <v/>
      </c>
    </row>
    <row r="2497" spans="1:26" x14ac:dyDescent="0.2">
      <c r="A2497" s="1"/>
      <c r="B2497" s="1" t="s">
        <v>377</v>
      </c>
      <c r="C2497" s="1" t="s">
        <v>17</v>
      </c>
      <c r="D2497" s="1" t="s">
        <v>18</v>
      </c>
      <c r="E2497" s="1" t="s">
        <v>8</v>
      </c>
      <c r="F2497" s="1" t="s">
        <v>9</v>
      </c>
      <c r="G2497" s="1" t="s">
        <v>1989</v>
      </c>
      <c r="H2497">
        <f t="shared" si="508"/>
        <v>18</v>
      </c>
      <c r="I2497">
        <f>IF(ISBLANK(A2497),I2496/1,LOOKUP(Sheet1!G2497,FIPS!A$3:A$55,FIPS!C$3:C$55))</f>
        <v>21</v>
      </c>
      <c r="J2497" t="b">
        <f t="shared" si="505"/>
        <v>1</v>
      </c>
      <c r="K2497" t="str">
        <f t="shared" si="500"/>
        <v>McCreary</v>
      </c>
      <c r="L2497" t="b">
        <f t="shared" si="506"/>
        <v>0</v>
      </c>
      <c r="M2497" t="str">
        <f t="shared" si="507"/>
        <v/>
      </c>
      <c r="N2497">
        <f t="shared" si="501"/>
        <v>74</v>
      </c>
      <c r="O2497" t="b">
        <f t="shared" si="502"/>
        <v>0</v>
      </c>
      <c r="P2497" t="str">
        <f t="shared" si="503"/>
        <v/>
      </c>
      <c r="Q2497" t="str">
        <f t="shared" ca="1" si="504"/>
        <v/>
      </c>
      <c r="T2497">
        <v>147</v>
      </c>
      <c r="U2497">
        <v>6</v>
      </c>
      <c r="V2497">
        <v>0</v>
      </c>
      <c r="Z2497" t="str">
        <f t="shared" si="499"/>
        <v/>
      </c>
    </row>
    <row r="2498" spans="1:26" x14ac:dyDescent="0.2">
      <c r="A2498" s="1"/>
      <c r="B2498" s="1" t="s">
        <v>379</v>
      </c>
      <c r="C2498" s="1" t="s">
        <v>17</v>
      </c>
      <c r="D2498" s="1" t="s">
        <v>18</v>
      </c>
      <c r="E2498" s="1" t="s">
        <v>8</v>
      </c>
      <c r="F2498" s="1" t="s">
        <v>9</v>
      </c>
      <c r="G2498" s="1" t="s">
        <v>1615</v>
      </c>
      <c r="H2498">
        <f t="shared" si="508"/>
        <v>18</v>
      </c>
      <c r="I2498">
        <f>IF(ISBLANK(A2498),I2497/1,LOOKUP(Sheet1!G2498,FIPS!A$3:A$55,FIPS!C$3:C$55))</f>
        <v>21</v>
      </c>
      <c r="J2498" t="b">
        <f t="shared" si="505"/>
        <v>1</v>
      </c>
      <c r="K2498" t="str">
        <f t="shared" si="500"/>
        <v>McLean</v>
      </c>
      <c r="L2498" t="b">
        <f t="shared" si="506"/>
        <v>0</v>
      </c>
      <c r="M2498" t="str">
        <f t="shared" si="507"/>
        <v/>
      </c>
      <c r="N2498">
        <f t="shared" si="501"/>
        <v>75</v>
      </c>
      <c r="O2498" t="b">
        <f t="shared" si="502"/>
        <v>0</v>
      </c>
      <c r="P2498" t="str">
        <f t="shared" si="503"/>
        <v/>
      </c>
      <c r="Q2498" t="str">
        <f t="shared" ca="1" si="504"/>
        <v/>
      </c>
      <c r="T2498">
        <v>149</v>
      </c>
      <c r="U2498">
        <v>6</v>
      </c>
      <c r="V2498">
        <v>0</v>
      </c>
      <c r="Z2498" t="str">
        <f t="shared" ref="Z2498:Z2561" si="509">IF(J2498,IF(T2498&gt;0,"",FALSE),IF(T2498&gt;0,TRUE,""))</f>
        <v/>
      </c>
    </row>
    <row r="2499" spans="1:26" x14ac:dyDescent="0.2">
      <c r="A2499" s="1"/>
      <c r="B2499" s="1" t="s">
        <v>461</v>
      </c>
      <c r="C2499" s="1" t="s">
        <v>550</v>
      </c>
      <c r="D2499" s="1" t="s">
        <v>26</v>
      </c>
      <c r="E2499" s="1"/>
      <c r="F2499" s="1"/>
      <c r="G2499" s="1" t="s">
        <v>1809</v>
      </c>
      <c r="H2499">
        <f t="shared" si="508"/>
        <v>18</v>
      </c>
      <c r="I2499">
        <f>IF(ISBLANK(A2499),I2498/1,LOOKUP(Sheet1!G2499,FIPS!A$3:A$55,FIPS!C$3:C$55))</f>
        <v>21</v>
      </c>
      <c r="J2499" t="b">
        <f t="shared" si="505"/>
        <v>1</v>
      </c>
      <c r="K2499" t="str">
        <f t="shared" ref="K2499:K2562" si="510">IF(J2499,TRIM(G2499),"")</f>
        <v>Madi son</v>
      </c>
      <c r="L2499" t="b">
        <f t="shared" si="506"/>
        <v>0</v>
      </c>
      <c r="M2499" t="str">
        <f t="shared" si="507"/>
        <v/>
      </c>
      <c r="N2499">
        <f t="shared" si="501"/>
        <v>76</v>
      </c>
      <c r="O2499" t="b">
        <f t="shared" si="502"/>
        <v>0</v>
      </c>
      <c r="P2499" t="str">
        <f t="shared" si="503"/>
        <v/>
      </c>
      <c r="Q2499" t="str">
        <f t="shared" ca="1" si="504"/>
        <v/>
      </c>
      <c r="T2499">
        <v>151</v>
      </c>
      <c r="U2499">
        <v>4</v>
      </c>
      <c r="V2499">
        <v>4280</v>
      </c>
      <c r="Z2499" t="str">
        <f t="shared" si="509"/>
        <v/>
      </c>
    </row>
    <row r="2500" spans="1:26" x14ac:dyDescent="0.2">
      <c r="A2500" s="1"/>
      <c r="B2500" s="1"/>
      <c r="C2500" s="1"/>
      <c r="D2500" s="1"/>
      <c r="E2500" s="1" t="s">
        <v>80</v>
      </c>
      <c r="F2500" s="1" t="s">
        <v>6</v>
      </c>
      <c r="G2500" s="1" t="s">
        <v>434</v>
      </c>
      <c r="H2500">
        <f t="shared" si="508"/>
        <v>18</v>
      </c>
      <c r="I2500">
        <f>IF(ISBLANK(A2500),I2499/1,LOOKUP(Sheet1!G2500,FIPS!A$3:A$55,FIPS!C$3:C$55))</f>
        <v>21</v>
      </c>
      <c r="J2500" t="b">
        <f t="shared" si="505"/>
        <v>0</v>
      </c>
      <c r="K2500" t="str">
        <f t="shared" si="510"/>
        <v/>
      </c>
      <c r="L2500" t="b">
        <f t="shared" si="506"/>
        <v>1</v>
      </c>
      <c r="M2500" t="str">
        <f t="shared" si="507"/>
        <v>Richmond</v>
      </c>
      <c r="N2500">
        <f t="shared" si="501"/>
        <v>76</v>
      </c>
      <c r="O2500" t="b">
        <f t="shared" si="502"/>
        <v>0</v>
      </c>
      <c r="P2500" t="str">
        <f t="shared" si="503"/>
        <v/>
      </c>
      <c r="Q2500" t="str">
        <f t="shared" ca="1" si="504"/>
        <v/>
      </c>
      <c r="W2500">
        <v>65226</v>
      </c>
      <c r="Z2500" t="str">
        <f t="shared" si="509"/>
        <v/>
      </c>
    </row>
    <row r="2501" spans="1:26" x14ac:dyDescent="0.2">
      <c r="A2501" s="1"/>
      <c r="B2501" s="1"/>
      <c r="C2501" s="1"/>
      <c r="D2501" s="1"/>
      <c r="E2501" s="1" t="s">
        <v>8</v>
      </c>
      <c r="F2501" s="1" t="s">
        <v>9</v>
      </c>
      <c r="G2501" s="1" t="s">
        <v>1134</v>
      </c>
      <c r="H2501">
        <f t="shared" si="508"/>
        <v>18</v>
      </c>
      <c r="I2501">
        <f>IF(ISBLANK(A2501),I2500/1,LOOKUP(Sheet1!G2501,FIPS!A$3:A$55,FIPS!C$3:C$55))</f>
        <v>21</v>
      </c>
      <c r="J2501" t="b">
        <f t="shared" si="505"/>
        <v>0</v>
      </c>
      <c r="K2501" t="str">
        <f t="shared" si="510"/>
        <v/>
      </c>
      <c r="L2501" t="b">
        <f t="shared" si="506"/>
        <v>0</v>
      </c>
      <c r="M2501" t="str">
        <f t="shared" si="507"/>
        <v/>
      </c>
      <c r="N2501">
        <f t="shared" si="501"/>
        <v>76</v>
      </c>
      <c r="O2501" t="b">
        <f t="shared" si="502"/>
        <v>1</v>
      </c>
      <c r="P2501">
        <f t="shared" si="503"/>
        <v>1</v>
      </c>
      <c r="Q2501" t="str">
        <f t="shared" ca="1" si="504"/>
        <v>026</v>
      </c>
      <c r="W2501">
        <v>99999</v>
      </c>
      <c r="Z2501" t="str">
        <f t="shared" si="509"/>
        <v/>
      </c>
    </row>
    <row r="2502" spans="1:26" x14ac:dyDescent="0.2">
      <c r="A2502" s="1"/>
      <c r="B2502" s="1" t="s">
        <v>68</v>
      </c>
      <c r="C2502" s="1" t="s">
        <v>17</v>
      </c>
      <c r="D2502" s="1" t="s">
        <v>18</v>
      </c>
      <c r="E2502" s="1" t="s">
        <v>8</v>
      </c>
      <c r="F2502" s="1" t="s">
        <v>9</v>
      </c>
      <c r="G2502" s="1" t="s">
        <v>1990</v>
      </c>
      <c r="H2502">
        <f t="shared" si="508"/>
        <v>18</v>
      </c>
      <c r="I2502">
        <f>IF(ISBLANK(A2502),I2501/1,LOOKUP(Sheet1!G2502,FIPS!A$3:A$55,FIPS!C$3:C$55))</f>
        <v>21</v>
      </c>
      <c r="J2502" t="b">
        <f t="shared" si="505"/>
        <v>1</v>
      </c>
      <c r="K2502" t="str">
        <f t="shared" si="510"/>
        <v>Magoffin</v>
      </c>
      <c r="L2502" t="b">
        <f t="shared" si="506"/>
        <v>0</v>
      </c>
      <c r="M2502" t="str">
        <f t="shared" si="507"/>
        <v/>
      </c>
      <c r="N2502">
        <f t="shared" si="501"/>
        <v>77</v>
      </c>
      <c r="O2502" t="b">
        <f t="shared" si="502"/>
        <v>0</v>
      </c>
      <c r="P2502" t="str">
        <f t="shared" si="503"/>
        <v/>
      </c>
      <c r="Q2502" t="str">
        <f t="shared" ca="1" si="504"/>
        <v/>
      </c>
      <c r="T2502">
        <v>153</v>
      </c>
      <c r="U2502">
        <v>6</v>
      </c>
      <c r="V2502">
        <v>0</v>
      </c>
      <c r="Z2502" t="str">
        <f t="shared" si="509"/>
        <v/>
      </c>
    </row>
    <row r="2503" spans="1:26" x14ac:dyDescent="0.2">
      <c r="A2503" s="1"/>
      <c r="B2503" s="1" t="s">
        <v>503</v>
      </c>
      <c r="C2503" s="1" t="s">
        <v>17</v>
      </c>
      <c r="D2503" s="1" t="s">
        <v>18</v>
      </c>
      <c r="E2503" s="1" t="s">
        <v>8</v>
      </c>
      <c r="F2503" s="1" t="s">
        <v>9</v>
      </c>
      <c r="G2503" s="1" t="s">
        <v>144</v>
      </c>
      <c r="H2503">
        <f t="shared" si="508"/>
        <v>18</v>
      </c>
      <c r="I2503">
        <f>IF(ISBLANK(A2503),I2502/1,LOOKUP(Sheet1!G2503,FIPS!A$3:A$55,FIPS!C$3:C$55))</f>
        <v>21</v>
      </c>
      <c r="J2503" t="b">
        <f t="shared" si="505"/>
        <v>1</v>
      </c>
      <c r="K2503" t="str">
        <f t="shared" si="510"/>
        <v>Marion</v>
      </c>
      <c r="L2503" t="b">
        <f t="shared" si="506"/>
        <v>0</v>
      </c>
      <c r="M2503" t="str">
        <f t="shared" si="507"/>
        <v/>
      </c>
      <c r="N2503">
        <f t="shared" si="501"/>
        <v>78</v>
      </c>
      <c r="O2503" t="b">
        <f t="shared" si="502"/>
        <v>0</v>
      </c>
      <c r="P2503" t="str">
        <f t="shared" si="503"/>
        <v/>
      </c>
      <c r="Q2503" t="str">
        <f t="shared" ca="1" si="504"/>
        <v/>
      </c>
      <c r="T2503">
        <v>155</v>
      </c>
      <c r="U2503">
        <v>6</v>
      </c>
      <c r="V2503">
        <v>0</v>
      </c>
      <c r="Z2503" t="str">
        <f t="shared" si="509"/>
        <v/>
      </c>
    </row>
    <row r="2504" spans="1:26" x14ac:dyDescent="0.2">
      <c r="A2504" s="1"/>
      <c r="B2504" s="1" t="s">
        <v>804</v>
      </c>
      <c r="C2504" s="1" t="s">
        <v>17</v>
      </c>
      <c r="D2504" s="1" t="s">
        <v>18</v>
      </c>
      <c r="E2504" s="1" t="s">
        <v>8</v>
      </c>
      <c r="F2504" s="1" t="s">
        <v>9</v>
      </c>
      <c r="G2504" s="1" t="s">
        <v>146</v>
      </c>
      <c r="H2504">
        <f t="shared" si="508"/>
        <v>18</v>
      </c>
      <c r="I2504">
        <f>IF(ISBLANK(A2504),I2503/1,LOOKUP(Sheet1!G2504,FIPS!A$3:A$55,FIPS!C$3:C$55))</f>
        <v>21</v>
      </c>
      <c r="J2504" t="b">
        <f t="shared" si="505"/>
        <v>1</v>
      </c>
      <c r="K2504" t="str">
        <f t="shared" si="510"/>
        <v>Marshall</v>
      </c>
      <c r="L2504" t="b">
        <f t="shared" si="506"/>
        <v>0</v>
      </c>
      <c r="M2504" t="str">
        <f t="shared" si="507"/>
        <v/>
      </c>
      <c r="N2504">
        <f t="shared" si="501"/>
        <v>79</v>
      </c>
      <c r="O2504" t="b">
        <f t="shared" si="502"/>
        <v>0</v>
      </c>
      <c r="P2504" t="str">
        <f t="shared" si="503"/>
        <v/>
      </c>
      <c r="Q2504" t="str">
        <f t="shared" ca="1" si="504"/>
        <v/>
      </c>
      <c r="T2504">
        <v>157</v>
      </c>
      <c r="U2504">
        <v>5</v>
      </c>
      <c r="V2504">
        <v>0</v>
      </c>
      <c r="Z2504" t="str">
        <f t="shared" si="509"/>
        <v/>
      </c>
    </row>
    <row r="2505" spans="1:26" x14ac:dyDescent="0.2">
      <c r="A2505" s="1"/>
      <c r="B2505" s="1" t="s">
        <v>505</v>
      </c>
      <c r="C2505" s="1" t="s">
        <v>17</v>
      </c>
      <c r="D2505" s="1" t="s">
        <v>18</v>
      </c>
      <c r="E2505" s="1" t="s">
        <v>8</v>
      </c>
      <c r="F2505" s="1" t="s">
        <v>9</v>
      </c>
      <c r="G2505" s="1" t="s">
        <v>1152</v>
      </c>
      <c r="H2505">
        <f t="shared" si="508"/>
        <v>18</v>
      </c>
      <c r="I2505">
        <f>IF(ISBLANK(A2505),I2504/1,LOOKUP(Sheet1!G2505,FIPS!A$3:A$55,FIPS!C$3:C$55))</f>
        <v>21</v>
      </c>
      <c r="J2505" t="b">
        <f t="shared" si="505"/>
        <v>1</v>
      </c>
      <c r="K2505" t="str">
        <f t="shared" si="510"/>
        <v>Martin</v>
      </c>
      <c r="L2505" t="b">
        <f t="shared" si="506"/>
        <v>0</v>
      </c>
      <c r="M2505" t="str">
        <f t="shared" si="507"/>
        <v/>
      </c>
      <c r="N2505">
        <f t="shared" si="501"/>
        <v>80</v>
      </c>
      <c r="O2505" t="b">
        <f t="shared" si="502"/>
        <v>0</v>
      </c>
      <c r="P2505" t="str">
        <f t="shared" si="503"/>
        <v/>
      </c>
      <c r="Q2505" t="str">
        <f t="shared" ca="1" si="504"/>
        <v/>
      </c>
      <c r="T2505">
        <v>159</v>
      </c>
      <c r="U2505">
        <v>6</v>
      </c>
      <c r="V2505">
        <v>0</v>
      </c>
      <c r="Z2505" t="str">
        <f t="shared" si="509"/>
        <v/>
      </c>
    </row>
    <row r="2506" spans="1:26" x14ac:dyDescent="0.2">
      <c r="A2506" s="1"/>
      <c r="B2506" s="1" t="s">
        <v>768</v>
      </c>
      <c r="C2506" s="1" t="s">
        <v>17</v>
      </c>
      <c r="D2506" s="1" t="s">
        <v>18</v>
      </c>
      <c r="E2506" s="1" t="s">
        <v>8</v>
      </c>
      <c r="F2506" s="1" t="s">
        <v>9</v>
      </c>
      <c r="G2506" s="1" t="s">
        <v>1625</v>
      </c>
      <c r="H2506">
        <f t="shared" si="508"/>
        <v>18</v>
      </c>
      <c r="I2506">
        <f>IF(ISBLANK(A2506),I2505/1,LOOKUP(Sheet1!G2506,FIPS!A$3:A$55,FIPS!C$3:C$55))</f>
        <v>21</v>
      </c>
      <c r="J2506" t="b">
        <f t="shared" si="505"/>
        <v>1</v>
      </c>
      <c r="K2506" t="str">
        <f t="shared" si="510"/>
        <v>Mason</v>
      </c>
      <c r="L2506" t="b">
        <f t="shared" si="506"/>
        <v>0</v>
      </c>
      <c r="M2506" t="str">
        <f t="shared" si="507"/>
        <v/>
      </c>
      <c r="N2506">
        <f t="shared" si="501"/>
        <v>81</v>
      </c>
      <c r="O2506" t="b">
        <f t="shared" si="502"/>
        <v>0</v>
      </c>
      <c r="P2506" t="str">
        <f t="shared" si="503"/>
        <v/>
      </c>
      <c r="Q2506" t="str">
        <f t="shared" ca="1" si="504"/>
        <v/>
      </c>
      <c r="T2506">
        <v>161</v>
      </c>
      <c r="U2506">
        <v>6</v>
      </c>
      <c r="V2506">
        <v>0</v>
      </c>
      <c r="Z2506" t="str">
        <f t="shared" si="509"/>
        <v/>
      </c>
    </row>
    <row r="2507" spans="1:26" x14ac:dyDescent="0.2">
      <c r="A2507" s="1"/>
      <c r="B2507" s="1" t="s">
        <v>770</v>
      </c>
      <c r="C2507" s="1" t="s">
        <v>17</v>
      </c>
      <c r="D2507" s="1" t="s">
        <v>18</v>
      </c>
      <c r="E2507" s="1" t="s">
        <v>8</v>
      </c>
      <c r="F2507" s="1" t="s">
        <v>9</v>
      </c>
      <c r="G2507" s="1" t="s">
        <v>1893</v>
      </c>
      <c r="H2507">
        <f t="shared" si="508"/>
        <v>18</v>
      </c>
      <c r="I2507">
        <f>IF(ISBLANK(A2507),I2506/1,LOOKUP(Sheet1!G2507,FIPS!A$3:A$55,FIPS!C$3:C$55))</f>
        <v>21</v>
      </c>
      <c r="J2507" t="b">
        <f t="shared" si="505"/>
        <v>1</v>
      </c>
      <c r="K2507" t="str">
        <f t="shared" si="510"/>
        <v>Meade</v>
      </c>
      <c r="L2507" t="b">
        <f t="shared" si="506"/>
        <v>0</v>
      </c>
      <c r="M2507" t="str">
        <f t="shared" si="507"/>
        <v/>
      </c>
      <c r="N2507">
        <f t="shared" si="501"/>
        <v>82</v>
      </c>
      <c r="O2507" t="b">
        <f t="shared" si="502"/>
        <v>0</v>
      </c>
      <c r="P2507" t="str">
        <f t="shared" si="503"/>
        <v/>
      </c>
      <c r="Q2507" t="str">
        <f t="shared" ca="1" si="504"/>
        <v/>
      </c>
      <c r="T2507">
        <v>163</v>
      </c>
      <c r="U2507">
        <v>6</v>
      </c>
      <c r="V2507">
        <v>0</v>
      </c>
      <c r="Z2507" t="str">
        <f t="shared" si="509"/>
        <v/>
      </c>
    </row>
    <row r="2508" spans="1:26" x14ac:dyDescent="0.2">
      <c r="A2508" s="1"/>
      <c r="B2508" s="1" t="s">
        <v>456</v>
      </c>
      <c r="C2508" s="1" t="s">
        <v>17</v>
      </c>
      <c r="D2508" s="1" t="s">
        <v>18</v>
      </c>
      <c r="E2508" s="1" t="s">
        <v>8</v>
      </c>
      <c r="F2508" s="1" t="s">
        <v>9</v>
      </c>
      <c r="G2508" s="1" t="s">
        <v>1991</v>
      </c>
      <c r="H2508">
        <f t="shared" si="508"/>
        <v>18</v>
      </c>
      <c r="I2508">
        <f>IF(ISBLANK(A2508),I2507/1,LOOKUP(Sheet1!G2508,FIPS!A$3:A$55,FIPS!C$3:C$55))</f>
        <v>21</v>
      </c>
      <c r="J2508" t="b">
        <f t="shared" si="505"/>
        <v>1</v>
      </c>
      <c r="K2508" t="str">
        <f t="shared" si="510"/>
        <v>Meni fee</v>
      </c>
      <c r="L2508" t="b">
        <f t="shared" si="506"/>
        <v>0</v>
      </c>
      <c r="M2508" t="str">
        <f t="shared" si="507"/>
        <v/>
      </c>
      <c r="N2508">
        <f t="shared" si="501"/>
        <v>83</v>
      </c>
      <c r="O2508" t="b">
        <f t="shared" si="502"/>
        <v>0</v>
      </c>
      <c r="P2508" t="str">
        <f t="shared" si="503"/>
        <v/>
      </c>
      <c r="Q2508" t="str">
        <f t="shared" ca="1" si="504"/>
        <v/>
      </c>
      <c r="T2508">
        <v>165</v>
      </c>
      <c r="U2508">
        <v>6</v>
      </c>
      <c r="V2508">
        <v>0</v>
      </c>
      <c r="Z2508" t="str">
        <f t="shared" si="509"/>
        <v/>
      </c>
    </row>
    <row r="2509" spans="1:26" x14ac:dyDescent="0.2">
      <c r="A2509" s="1"/>
      <c r="B2509" s="1" t="s">
        <v>877</v>
      </c>
      <c r="C2509" s="1" t="s">
        <v>17</v>
      </c>
      <c r="D2509" s="1" t="s">
        <v>18</v>
      </c>
      <c r="E2509" s="1" t="s">
        <v>8</v>
      </c>
      <c r="F2509" s="1" t="s">
        <v>9</v>
      </c>
      <c r="G2509" s="1" t="s">
        <v>1628</v>
      </c>
      <c r="H2509">
        <f t="shared" si="508"/>
        <v>18</v>
      </c>
      <c r="I2509">
        <f>IF(ISBLANK(A2509),I2508/1,LOOKUP(Sheet1!G2509,FIPS!A$3:A$55,FIPS!C$3:C$55))</f>
        <v>21</v>
      </c>
      <c r="J2509" t="b">
        <f t="shared" si="505"/>
        <v>1</v>
      </c>
      <c r="K2509" t="str">
        <f t="shared" si="510"/>
        <v>Mercer</v>
      </c>
      <c r="L2509" t="b">
        <f t="shared" si="506"/>
        <v>0</v>
      </c>
      <c r="M2509" t="str">
        <f t="shared" si="507"/>
        <v/>
      </c>
      <c r="N2509">
        <f t="shared" ref="N2509:N2572" si="511">IF(ISBLANK(A2509),IF(ISBLANK(B2509),N2508,B2509/1),"")</f>
        <v>84</v>
      </c>
      <c r="O2509" t="b">
        <f t="shared" ref="O2509:O2572" si="512">AND(ISNUMBER(N2509),E2509="999",NOT(J2509))</f>
        <v>0</v>
      </c>
      <c r="P2509" t="str">
        <f t="shared" ref="P2509:P2572" si="513">IF(O2509,17-MATCH(N2509-1,N2491:N2508),"")</f>
        <v/>
      </c>
      <c r="Q2509" t="str">
        <f t="shared" ref="Q2509:Q2572" ca="1" si="514">IF(O2509,_xlfn.TEXTJOIN(",",TRUE,INDIRECT(_xlfn.CONCAT("E",(ROW()-P2509),":E",(ROW()-1)),TRUE)),"")</f>
        <v/>
      </c>
      <c r="T2509">
        <v>167</v>
      </c>
      <c r="U2509">
        <v>6</v>
      </c>
      <c r="V2509">
        <v>0</v>
      </c>
      <c r="Z2509" t="str">
        <f t="shared" si="509"/>
        <v/>
      </c>
    </row>
    <row r="2510" spans="1:26" x14ac:dyDescent="0.2">
      <c r="A2510" s="1"/>
      <c r="B2510" s="1" t="s">
        <v>919</v>
      </c>
      <c r="C2510" s="1" t="s">
        <v>17</v>
      </c>
      <c r="D2510" s="1" t="s">
        <v>18</v>
      </c>
      <c r="E2510" s="1" t="s">
        <v>8</v>
      </c>
      <c r="F2510" s="1" t="s">
        <v>9</v>
      </c>
      <c r="G2510" s="1" t="s">
        <v>1992</v>
      </c>
      <c r="H2510">
        <f t="shared" si="508"/>
        <v>18</v>
      </c>
      <c r="I2510">
        <f>IF(ISBLANK(A2510),I2509/1,LOOKUP(Sheet1!G2510,FIPS!A$3:A$55,FIPS!C$3:C$55))</f>
        <v>21</v>
      </c>
      <c r="J2510" t="b">
        <f t="shared" si="505"/>
        <v>1</v>
      </c>
      <c r="K2510" t="str">
        <f t="shared" si="510"/>
        <v>Metcalfe</v>
      </c>
      <c r="L2510" t="b">
        <f t="shared" si="506"/>
        <v>0</v>
      </c>
      <c r="M2510" t="str">
        <f t="shared" si="507"/>
        <v/>
      </c>
      <c r="N2510">
        <f t="shared" si="511"/>
        <v>85</v>
      </c>
      <c r="O2510" t="b">
        <f t="shared" si="512"/>
        <v>0</v>
      </c>
      <c r="P2510" t="str">
        <f t="shared" si="513"/>
        <v/>
      </c>
      <c r="Q2510" t="str">
        <f t="shared" ca="1" si="514"/>
        <v/>
      </c>
      <c r="T2510">
        <v>169</v>
      </c>
      <c r="U2510">
        <v>6</v>
      </c>
      <c r="Z2510" t="str">
        <f t="shared" si="509"/>
        <v/>
      </c>
    </row>
    <row r="2511" spans="1:26" x14ac:dyDescent="0.2">
      <c r="A2511" s="1"/>
      <c r="B2511" s="1" t="s">
        <v>724</v>
      </c>
      <c r="C2511" s="1" t="s">
        <v>17</v>
      </c>
      <c r="D2511" s="1" t="s">
        <v>18</v>
      </c>
      <c r="E2511" s="1" t="s">
        <v>8</v>
      </c>
      <c r="F2511" s="1" t="s">
        <v>9</v>
      </c>
      <c r="G2511" s="1" t="s">
        <v>153</v>
      </c>
      <c r="H2511">
        <f t="shared" si="508"/>
        <v>18</v>
      </c>
      <c r="I2511">
        <f>IF(ISBLANK(A2511),I2510/1,LOOKUP(Sheet1!G2511,FIPS!A$3:A$55,FIPS!C$3:C$55))</f>
        <v>21</v>
      </c>
      <c r="J2511" t="b">
        <f t="shared" si="505"/>
        <v>1</v>
      </c>
      <c r="K2511" t="str">
        <f t="shared" si="510"/>
        <v>Monroe</v>
      </c>
      <c r="L2511" t="b">
        <f t="shared" si="506"/>
        <v>0</v>
      </c>
      <c r="M2511" t="str">
        <f t="shared" si="507"/>
        <v/>
      </c>
      <c r="N2511">
        <f t="shared" si="511"/>
        <v>86</v>
      </c>
      <c r="O2511" t="b">
        <f t="shared" si="512"/>
        <v>0</v>
      </c>
      <c r="P2511" t="str">
        <f t="shared" si="513"/>
        <v/>
      </c>
      <c r="Q2511" t="str">
        <f t="shared" ca="1" si="514"/>
        <v/>
      </c>
      <c r="T2511">
        <v>171</v>
      </c>
      <c r="U2511">
        <v>6</v>
      </c>
      <c r="Z2511" t="str">
        <f t="shared" si="509"/>
        <v/>
      </c>
    </row>
    <row r="2512" spans="1:26" x14ac:dyDescent="0.2">
      <c r="A2512" s="1"/>
      <c r="B2512" s="1" t="s">
        <v>735</v>
      </c>
      <c r="C2512" s="1" t="s">
        <v>17</v>
      </c>
      <c r="D2512" s="1" t="s">
        <v>18</v>
      </c>
      <c r="E2512" s="1" t="s">
        <v>8</v>
      </c>
      <c r="F2512" s="1" t="s">
        <v>9</v>
      </c>
      <c r="G2512" s="1" t="s">
        <v>156</v>
      </c>
      <c r="H2512">
        <f t="shared" si="508"/>
        <v>18</v>
      </c>
      <c r="I2512">
        <f>IF(ISBLANK(A2512),I2511/1,LOOKUP(Sheet1!G2512,FIPS!A$3:A$55,FIPS!C$3:C$55))</f>
        <v>21</v>
      </c>
      <c r="J2512" t="b">
        <f t="shared" si="505"/>
        <v>1</v>
      </c>
      <c r="K2512" t="str">
        <f t="shared" si="510"/>
        <v>Montgomery</v>
      </c>
      <c r="L2512" t="b">
        <f t="shared" si="506"/>
        <v>0</v>
      </c>
      <c r="M2512" t="str">
        <f t="shared" si="507"/>
        <v/>
      </c>
      <c r="N2512">
        <f t="shared" si="511"/>
        <v>87</v>
      </c>
      <c r="O2512" t="b">
        <f t="shared" si="512"/>
        <v>0</v>
      </c>
      <c r="P2512" t="str">
        <f t="shared" si="513"/>
        <v/>
      </c>
      <c r="Q2512" t="str">
        <f t="shared" ca="1" si="514"/>
        <v/>
      </c>
      <c r="T2512">
        <v>173</v>
      </c>
      <c r="U2512">
        <v>6</v>
      </c>
      <c r="V2512">
        <v>0</v>
      </c>
      <c r="Z2512" t="str">
        <f t="shared" si="509"/>
        <v/>
      </c>
    </row>
    <row r="2513" spans="1:26" x14ac:dyDescent="0.2">
      <c r="A2513" s="1"/>
      <c r="B2513" s="1" t="s">
        <v>812</v>
      </c>
      <c r="C2513" s="1" t="s">
        <v>17</v>
      </c>
      <c r="D2513" s="1" t="s">
        <v>18</v>
      </c>
      <c r="E2513" s="1" t="s">
        <v>8</v>
      </c>
      <c r="F2513" s="1" t="s">
        <v>9</v>
      </c>
      <c r="G2513" s="1" t="s">
        <v>158</v>
      </c>
      <c r="H2513">
        <f t="shared" si="508"/>
        <v>18</v>
      </c>
      <c r="I2513">
        <f>IF(ISBLANK(A2513),I2512/1,LOOKUP(Sheet1!G2513,FIPS!A$3:A$55,FIPS!C$3:C$55))</f>
        <v>21</v>
      </c>
      <c r="J2513" t="b">
        <f t="shared" si="505"/>
        <v>1</v>
      </c>
      <c r="K2513" t="str">
        <f t="shared" si="510"/>
        <v>Morgan</v>
      </c>
      <c r="L2513" t="b">
        <f t="shared" si="506"/>
        <v>0</v>
      </c>
      <c r="M2513" t="str">
        <f t="shared" si="507"/>
        <v/>
      </c>
      <c r="N2513">
        <f t="shared" si="511"/>
        <v>88</v>
      </c>
      <c r="O2513" t="b">
        <f t="shared" si="512"/>
        <v>0</v>
      </c>
      <c r="P2513" t="str">
        <f t="shared" si="513"/>
        <v/>
      </c>
      <c r="Q2513" t="str">
        <f t="shared" ca="1" si="514"/>
        <v/>
      </c>
      <c r="T2513">
        <v>175</v>
      </c>
      <c r="U2513">
        <v>6</v>
      </c>
      <c r="V2513">
        <v>0</v>
      </c>
      <c r="Z2513" t="str">
        <f t="shared" si="509"/>
        <v/>
      </c>
    </row>
    <row r="2514" spans="1:26" x14ac:dyDescent="0.2">
      <c r="A2514" s="1"/>
      <c r="B2514" s="1" t="s">
        <v>652</v>
      </c>
      <c r="C2514" s="1" t="s">
        <v>17</v>
      </c>
      <c r="D2514" s="1" t="s">
        <v>18</v>
      </c>
      <c r="E2514" s="1" t="s">
        <v>8</v>
      </c>
      <c r="F2514" s="1" t="s">
        <v>9</v>
      </c>
      <c r="G2514" s="1" t="s">
        <v>1993</v>
      </c>
      <c r="H2514">
        <f t="shared" si="508"/>
        <v>18</v>
      </c>
      <c r="I2514">
        <f>IF(ISBLANK(A2514),I2513/1,LOOKUP(Sheet1!G2514,FIPS!A$3:A$55,FIPS!C$3:C$55))</f>
        <v>21</v>
      </c>
      <c r="J2514" t="b">
        <f t="shared" si="505"/>
        <v>1</v>
      </c>
      <c r="K2514" t="str">
        <f t="shared" si="510"/>
        <v>Muhlenberg</v>
      </c>
      <c r="L2514" t="b">
        <f t="shared" si="506"/>
        <v>0</v>
      </c>
      <c r="M2514" t="str">
        <f t="shared" si="507"/>
        <v/>
      </c>
      <c r="N2514">
        <f t="shared" si="511"/>
        <v>89</v>
      </c>
      <c r="O2514" t="b">
        <f t="shared" si="512"/>
        <v>0</v>
      </c>
      <c r="P2514" t="str">
        <f t="shared" si="513"/>
        <v/>
      </c>
      <c r="Q2514" t="str">
        <f t="shared" ca="1" si="514"/>
        <v/>
      </c>
      <c r="T2514">
        <v>177</v>
      </c>
      <c r="U2514">
        <v>5</v>
      </c>
      <c r="V2514">
        <v>0</v>
      </c>
      <c r="Z2514" t="str">
        <f t="shared" si="509"/>
        <v/>
      </c>
    </row>
    <row r="2515" spans="1:26" x14ac:dyDescent="0.2">
      <c r="A2515" s="1"/>
      <c r="B2515" s="1" t="s">
        <v>388</v>
      </c>
      <c r="C2515" s="1" t="s">
        <v>17</v>
      </c>
      <c r="D2515" s="1" t="s">
        <v>18</v>
      </c>
      <c r="E2515" s="1" t="s">
        <v>8</v>
      </c>
      <c r="F2515" s="1" t="s">
        <v>9</v>
      </c>
      <c r="G2515" s="1" t="s">
        <v>1994</v>
      </c>
      <c r="H2515">
        <f t="shared" si="508"/>
        <v>18</v>
      </c>
      <c r="I2515">
        <f>IF(ISBLANK(A2515),I2514/1,LOOKUP(Sheet1!G2515,FIPS!A$3:A$55,FIPS!C$3:C$55))</f>
        <v>21</v>
      </c>
      <c r="J2515" t="b">
        <f t="shared" ref="J2515:J2578" si="515">NOT(ISBLANK(B2515))</f>
        <v>1</v>
      </c>
      <c r="K2515" t="str">
        <f t="shared" si="510"/>
        <v>Nel son</v>
      </c>
      <c r="L2515" t="b">
        <f t="shared" ref="L2515:L2578" si="516">IF(NOT(J2515),AND(NOT(ISBLANK(E2515)),E2515&lt;&gt;"999"),FALSE())</f>
        <v>0</v>
      </c>
      <c r="M2515" t="str">
        <f t="shared" si="507"/>
        <v/>
      </c>
      <c r="N2515">
        <f t="shared" si="511"/>
        <v>90</v>
      </c>
      <c r="O2515" t="b">
        <f t="shared" si="512"/>
        <v>0</v>
      </c>
      <c r="P2515" t="str">
        <f t="shared" si="513"/>
        <v/>
      </c>
      <c r="Q2515" t="str">
        <f t="shared" ca="1" si="514"/>
        <v/>
      </c>
      <c r="T2515">
        <v>779</v>
      </c>
      <c r="U2515">
        <v>5</v>
      </c>
      <c r="V2515">
        <v>0</v>
      </c>
      <c r="Z2515" t="str">
        <f t="shared" si="509"/>
        <v/>
      </c>
    </row>
    <row r="2516" spans="1:26" x14ac:dyDescent="0.2">
      <c r="A2516" s="1"/>
      <c r="B2516" s="1" t="s">
        <v>448</v>
      </c>
      <c r="C2516" s="1" t="s">
        <v>17</v>
      </c>
      <c r="D2516" s="1" t="s">
        <v>18</v>
      </c>
      <c r="E2516" s="1" t="s">
        <v>8</v>
      </c>
      <c r="F2516" s="1" t="s">
        <v>9</v>
      </c>
      <c r="G2516" s="1" t="s">
        <v>1995</v>
      </c>
      <c r="H2516">
        <f t="shared" si="508"/>
        <v>18</v>
      </c>
      <c r="I2516">
        <f>IF(ISBLANK(A2516),I2515/1,LOOKUP(Sheet1!G2516,FIPS!A$3:A$55,FIPS!C$3:C$55))</f>
        <v>21</v>
      </c>
      <c r="J2516" t="b">
        <f t="shared" si="515"/>
        <v>1</v>
      </c>
      <c r="K2516" t="str">
        <f t="shared" si="510"/>
        <v>Nicholas</v>
      </c>
      <c r="L2516" t="b">
        <f t="shared" si="516"/>
        <v>0</v>
      </c>
      <c r="M2516" t="str">
        <f t="shared" si="507"/>
        <v/>
      </c>
      <c r="N2516">
        <f t="shared" si="511"/>
        <v>91</v>
      </c>
      <c r="O2516" t="b">
        <f t="shared" si="512"/>
        <v>0</v>
      </c>
      <c r="P2516" t="str">
        <f t="shared" si="513"/>
        <v/>
      </c>
      <c r="Q2516" t="str">
        <f t="shared" ca="1" si="514"/>
        <v/>
      </c>
      <c r="T2516">
        <v>181</v>
      </c>
      <c r="U2516">
        <v>6</v>
      </c>
      <c r="V2516">
        <v>0</v>
      </c>
      <c r="Z2516" t="str">
        <f t="shared" si="509"/>
        <v/>
      </c>
    </row>
    <row r="2517" spans="1:26" x14ac:dyDescent="0.2">
      <c r="A2517" s="1"/>
      <c r="B2517" s="1" t="s">
        <v>278</v>
      </c>
      <c r="C2517" s="1" t="s">
        <v>17</v>
      </c>
      <c r="D2517" s="1" t="s">
        <v>18</v>
      </c>
      <c r="E2517" s="1" t="s">
        <v>8</v>
      </c>
      <c r="F2517" s="1" t="s">
        <v>9</v>
      </c>
      <c r="G2517" s="1" t="s">
        <v>1746</v>
      </c>
      <c r="H2517">
        <f t="shared" si="508"/>
        <v>18</v>
      </c>
      <c r="I2517">
        <f>IF(ISBLANK(A2517),I2516/1,LOOKUP(Sheet1!G2517,FIPS!A$3:A$55,FIPS!C$3:C$55))</f>
        <v>21</v>
      </c>
      <c r="J2517" t="b">
        <f t="shared" si="515"/>
        <v>1</v>
      </c>
      <c r="K2517" t="str">
        <f t="shared" si="510"/>
        <v>Ohio</v>
      </c>
      <c r="L2517" t="b">
        <f t="shared" si="516"/>
        <v>0</v>
      </c>
      <c r="M2517" t="str">
        <f t="shared" si="507"/>
        <v/>
      </c>
      <c r="N2517">
        <f t="shared" si="511"/>
        <v>92</v>
      </c>
      <c r="O2517" t="b">
        <f t="shared" si="512"/>
        <v>0</v>
      </c>
      <c r="P2517" t="str">
        <f t="shared" si="513"/>
        <v/>
      </c>
      <c r="Q2517" t="str">
        <f t="shared" ca="1" si="514"/>
        <v/>
      </c>
      <c r="T2517">
        <v>183</v>
      </c>
      <c r="U2517">
        <v>6</v>
      </c>
      <c r="V2517">
        <v>0</v>
      </c>
      <c r="Z2517" t="str">
        <f t="shared" si="509"/>
        <v/>
      </c>
    </row>
    <row r="2518" spans="1:26" x14ac:dyDescent="0.2">
      <c r="A2518" s="1"/>
      <c r="B2518" s="1" t="s">
        <v>507</v>
      </c>
      <c r="C2518" s="1" t="s">
        <v>851</v>
      </c>
      <c r="D2518" s="1" t="s">
        <v>26</v>
      </c>
      <c r="E2518" s="1" t="s">
        <v>8</v>
      </c>
      <c r="F2518" s="1" t="s">
        <v>9</v>
      </c>
      <c r="G2518" s="1" t="s">
        <v>1996</v>
      </c>
      <c r="H2518">
        <f t="shared" si="508"/>
        <v>18</v>
      </c>
      <c r="I2518">
        <f>IF(ISBLANK(A2518),I2517/1,LOOKUP(Sheet1!G2518,FIPS!A$3:A$55,FIPS!C$3:C$55))</f>
        <v>21</v>
      </c>
      <c r="J2518" t="b">
        <f t="shared" si="515"/>
        <v>1</v>
      </c>
      <c r="K2518" t="str">
        <f t="shared" si="510"/>
        <v>01 dham</v>
      </c>
      <c r="L2518" t="b">
        <f t="shared" si="516"/>
        <v>0</v>
      </c>
      <c r="M2518" t="str">
        <f t="shared" si="507"/>
        <v/>
      </c>
      <c r="N2518">
        <f t="shared" si="511"/>
        <v>93</v>
      </c>
      <c r="O2518" t="b">
        <f t="shared" si="512"/>
        <v>0</v>
      </c>
      <c r="P2518" t="str">
        <f t="shared" si="513"/>
        <v/>
      </c>
      <c r="Q2518" t="str">
        <f t="shared" ca="1" si="514"/>
        <v/>
      </c>
      <c r="T2518">
        <v>185</v>
      </c>
      <c r="U2518">
        <v>5</v>
      </c>
      <c r="V2518">
        <v>4520</v>
      </c>
      <c r="Z2518" t="str">
        <f t="shared" si="509"/>
        <v/>
      </c>
    </row>
    <row r="2519" spans="1:26" x14ac:dyDescent="0.2">
      <c r="A2519" s="1"/>
      <c r="B2519" s="1" t="s">
        <v>53</v>
      </c>
      <c r="C2519" s="1" t="s">
        <v>17</v>
      </c>
      <c r="D2519" s="1" t="s">
        <v>18</v>
      </c>
      <c r="E2519" s="1" t="s">
        <v>8</v>
      </c>
      <c r="F2519" s="1" t="s">
        <v>9</v>
      </c>
      <c r="G2519" s="1" t="s">
        <v>1747</v>
      </c>
      <c r="H2519">
        <f t="shared" si="508"/>
        <v>18</v>
      </c>
      <c r="I2519">
        <f>IF(ISBLANK(A2519),I2518/1,LOOKUP(Sheet1!G2519,FIPS!A$3:A$55,FIPS!C$3:C$55))</f>
        <v>21</v>
      </c>
      <c r="J2519" t="b">
        <f t="shared" si="515"/>
        <v>1</v>
      </c>
      <c r="K2519" t="str">
        <f t="shared" si="510"/>
        <v>Owen</v>
      </c>
      <c r="L2519" t="b">
        <f t="shared" si="516"/>
        <v>0</v>
      </c>
      <c r="M2519" t="str">
        <f t="shared" si="507"/>
        <v/>
      </c>
      <c r="N2519">
        <f t="shared" si="511"/>
        <v>94</v>
      </c>
      <c r="O2519" t="b">
        <f t="shared" si="512"/>
        <v>0</v>
      </c>
      <c r="P2519" t="str">
        <f t="shared" si="513"/>
        <v/>
      </c>
      <c r="Q2519" t="str">
        <f t="shared" ca="1" si="514"/>
        <v/>
      </c>
      <c r="T2519">
        <v>187</v>
      </c>
      <c r="U2519">
        <v>6</v>
      </c>
      <c r="V2519">
        <v>0</v>
      </c>
      <c r="Z2519" t="str">
        <f t="shared" si="509"/>
        <v/>
      </c>
    </row>
    <row r="2520" spans="1:26" x14ac:dyDescent="0.2">
      <c r="A2520" s="1"/>
      <c r="B2520" s="1" t="s">
        <v>843</v>
      </c>
      <c r="C2520" s="1" t="s">
        <v>17</v>
      </c>
      <c r="D2520" s="1" t="s">
        <v>18</v>
      </c>
      <c r="E2520" s="1" t="s">
        <v>8</v>
      </c>
      <c r="F2520" s="1" t="s">
        <v>9</v>
      </c>
      <c r="G2520" s="1" t="s">
        <v>1997</v>
      </c>
      <c r="H2520">
        <f t="shared" si="508"/>
        <v>18</v>
      </c>
      <c r="I2520">
        <f>IF(ISBLANK(A2520),I2519/1,LOOKUP(Sheet1!G2520,FIPS!A$3:A$55,FIPS!C$3:C$55))</f>
        <v>21</v>
      </c>
      <c r="J2520" t="b">
        <f t="shared" si="515"/>
        <v>1</v>
      </c>
      <c r="K2520" t="str">
        <f t="shared" si="510"/>
        <v>Ows 1 ey</v>
      </c>
      <c r="L2520" t="b">
        <f t="shared" si="516"/>
        <v>0</v>
      </c>
      <c r="M2520" t="str">
        <f t="shared" si="507"/>
        <v/>
      </c>
      <c r="N2520">
        <f t="shared" si="511"/>
        <v>95</v>
      </c>
      <c r="O2520" t="b">
        <f t="shared" si="512"/>
        <v>0</v>
      </c>
      <c r="P2520" t="str">
        <f t="shared" si="513"/>
        <v/>
      </c>
      <c r="Q2520" t="str">
        <f t="shared" ca="1" si="514"/>
        <v/>
      </c>
      <c r="T2520">
        <v>189</v>
      </c>
      <c r="U2520">
        <v>6</v>
      </c>
      <c r="V2520">
        <v>0</v>
      </c>
      <c r="Z2520" t="str">
        <f t="shared" si="509"/>
        <v/>
      </c>
    </row>
    <row r="2521" spans="1:26" x14ac:dyDescent="0.2">
      <c r="A2521" s="1"/>
      <c r="B2521" s="1" t="s">
        <v>509</v>
      </c>
      <c r="C2521" s="1" t="s">
        <v>169</v>
      </c>
      <c r="D2521" s="1" t="s">
        <v>26</v>
      </c>
      <c r="E2521" s="1" t="s">
        <v>8</v>
      </c>
      <c r="F2521" s="1" t="s">
        <v>9</v>
      </c>
      <c r="G2521" s="1" t="s">
        <v>1998</v>
      </c>
      <c r="H2521">
        <f t="shared" si="508"/>
        <v>18</v>
      </c>
      <c r="I2521">
        <f>IF(ISBLANK(A2521),I2520/1,LOOKUP(Sheet1!G2521,FIPS!A$3:A$55,FIPS!C$3:C$55))</f>
        <v>21</v>
      </c>
      <c r="J2521" t="b">
        <f t="shared" si="515"/>
        <v>1</v>
      </c>
      <c r="K2521" t="str">
        <f t="shared" si="510"/>
        <v>Pendleton</v>
      </c>
      <c r="L2521" t="b">
        <f t="shared" si="516"/>
        <v>0</v>
      </c>
      <c r="M2521" t="str">
        <f t="shared" si="507"/>
        <v/>
      </c>
      <c r="N2521">
        <f t="shared" si="511"/>
        <v>96</v>
      </c>
      <c r="O2521" t="b">
        <f t="shared" si="512"/>
        <v>0</v>
      </c>
      <c r="P2521" t="str">
        <f t="shared" si="513"/>
        <v/>
      </c>
      <c r="Q2521" t="str">
        <f t="shared" ca="1" si="514"/>
        <v/>
      </c>
      <c r="T2521">
        <v>191</v>
      </c>
      <c r="U2521">
        <v>6</v>
      </c>
      <c r="V2521">
        <v>1640</v>
      </c>
      <c r="Z2521" t="str">
        <f t="shared" si="509"/>
        <v/>
      </c>
    </row>
    <row r="2522" spans="1:26" x14ac:dyDescent="0.2">
      <c r="A2522" s="1"/>
      <c r="B2522" s="1" t="s">
        <v>510</v>
      </c>
      <c r="C2522" s="1" t="s">
        <v>17</v>
      </c>
      <c r="D2522" s="1" t="s">
        <v>18</v>
      </c>
      <c r="E2522" s="1" t="s">
        <v>8</v>
      </c>
      <c r="F2522" s="1" t="s">
        <v>9</v>
      </c>
      <c r="G2522" s="1" t="s">
        <v>161</v>
      </c>
      <c r="H2522">
        <f t="shared" si="508"/>
        <v>18</v>
      </c>
      <c r="I2522">
        <f>IF(ISBLANK(A2522),I2521/1,LOOKUP(Sheet1!G2522,FIPS!A$3:A$55,FIPS!C$3:C$55))</f>
        <v>21</v>
      </c>
      <c r="J2522" t="b">
        <f t="shared" si="515"/>
        <v>1</v>
      </c>
      <c r="K2522" t="str">
        <f t="shared" si="510"/>
        <v>Perry</v>
      </c>
      <c r="L2522" t="b">
        <f t="shared" si="516"/>
        <v>0</v>
      </c>
      <c r="M2522" t="str">
        <f t="shared" si="507"/>
        <v/>
      </c>
      <c r="N2522">
        <f t="shared" si="511"/>
        <v>97</v>
      </c>
      <c r="O2522" t="b">
        <f t="shared" si="512"/>
        <v>0</v>
      </c>
      <c r="P2522" t="str">
        <f t="shared" si="513"/>
        <v/>
      </c>
      <c r="Q2522" t="str">
        <f t="shared" ca="1" si="514"/>
        <v/>
      </c>
      <c r="T2522">
        <v>193</v>
      </c>
      <c r="U2522">
        <v>5</v>
      </c>
      <c r="V2522">
        <v>0</v>
      </c>
      <c r="Z2522" t="str">
        <f t="shared" si="509"/>
        <v/>
      </c>
    </row>
    <row r="2523" spans="1:26" x14ac:dyDescent="0.2">
      <c r="A2523" s="1"/>
      <c r="B2523" s="1" t="s">
        <v>737</v>
      </c>
      <c r="C2523" s="1" t="s">
        <v>17</v>
      </c>
      <c r="D2523" s="1" t="s">
        <v>18</v>
      </c>
      <c r="E2523" s="1" t="s">
        <v>8</v>
      </c>
      <c r="F2523" s="1" t="s">
        <v>9</v>
      </c>
      <c r="G2523" s="1" t="s">
        <v>165</v>
      </c>
      <c r="H2523">
        <f t="shared" si="508"/>
        <v>18</v>
      </c>
      <c r="I2523">
        <f>IF(ISBLANK(A2523),I2522/1,LOOKUP(Sheet1!G2523,FIPS!A$3:A$55,FIPS!C$3:C$55))</f>
        <v>21</v>
      </c>
      <c r="J2523" t="b">
        <f t="shared" si="515"/>
        <v>1</v>
      </c>
      <c r="K2523" t="str">
        <f t="shared" si="510"/>
        <v>Pike</v>
      </c>
      <c r="L2523" t="b">
        <f t="shared" si="516"/>
        <v>0</v>
      </c>
      <c r="M2523" t="str">
        <f t="shared" si="507"/>
        <v/>
      </c>
      <c r="N2523">
        <f t="shared" si="511"/>
        <v>98</v>
      </c>
      <c r="O2523" t="b">
        <f t="shared" si="512"/>
        <v>0</v>
      </c>
      <c r="P2523" t="str">
        <f t="shared" si="513"/>
        <v/>
      </c>
      <c r="Q2523" t="str">
        <f t="shared" ca="1" si="514"/>
        <v/>
      </c>
      <c r="T2523">
        <v>195</v>
      </c>
      <c r="U2523">
        <v>4</v>
      </c>
      <c r="V2523">
        <v>0</v>
      </c>
      <c r="Z2523" t="str">
        <f t="shared" si="509"/>
        <v/>
      </c>
    </row>
    <row r="2524" spans="1:26" x14ac:dyDescent="0.2">
      <c r="A2524" s="1"/>
      <c r="B2524" s="1" t="s">
        <v>805</v>
      </c>
      <c r="C2524" s="1" t="s">
        <v>17</v>
      </c>
      <c r="D2524" s="1" t="s">
        <v>18</v>
      </c>
      <c r="E2524" s="1" t="s">
        <v>8</v>
      </c>
      <c r="F2524" s="1" t="s">
        <v>9</v>
      </c>
      <c r="G2524" s="1" t="s">
        <v>1999</v>
      </c>
      <c r="H2524">
        <f t="shared" si="508"/>
        <v>18</v>
      </c>
      <c r="I2524">
        <f>IF(ISBLANK(A2524),I2523/1,LOOKUP(Sheet1!G2524,FIPS!A$3:A$55,FIPS!C$3:C$55))</f>
        <v>21</v>
      </c>
      <c r="J2524" t="b">
        <f t="shared" si="515"/>
        <v>1</v>
      </c>
      <c r="K2524" t="str">
        <f t="shared" si="510"/>
        <v>Powel 1</v>
      </c>
      <c r="L2524" t="b">
        <f t="shared" si="516"/>
        <v>0</v>
      </c>
      <c r="M2524" t="str">
        <f t="shared" si="507"/>
        <v/>
      </c>
      <c r="N2524">
        <f t="shared" si="511"/>
        <v>99</v>
      </c>
      <c r="O2524" t="b">
        <f t="shared" si="512"/>
        <v>0</v>
      </c>
      <c r="P2524" t="str">
        <f t="shared" si="513"/>
        <v/>
      </c>
      <c r="Q2524" t="str">
        <f t="shared" ca="1" si="514"/>
        <v/>
      </c>
      <c r="T2524">
        <v>197</v>
      </c>
      <c r="U2524">
        <v>6</v>
      </c>
      <c r="V2524">
        <v>0</v>
      </c>
      <c r="Z2524" t="str">
        <f t="shared" si="509"/>
        <v/>
      </c>
    </row>
    <row r="2525" spans="1:26" x14ac:dyDescent="0.2">
      <c r="A2525" s="1"/>
      <c r="B2525" s="1" t="s">
        <v>361</v>
      </c>
      <c r="C2525" s="1" t="s">
        <v>17</v>
      </c>
      <c r="D2525" s="1" t="s">
        <v>18</v>
      </c>
      <c r="E2525" s="1" t="s">
        <v>18</v>
      </c>
      <c r="F2525" s="1"/>
      <c r="G2525" s="1" t="s">
        <v>352</v>
      </c>
      <c r="H2525">
        <f t="shared" si="508"/>
        <v>18</v>
      </c>
      <c r="I2525">
        <f>IF(ISBLANK(A2525),I2524/1,LOOKUP(Sheet1!G2525,FIPS!A$3:A$55,FIPS!C$3:C$55))</f>
        <v>21</v>
      </c>
      <c r="J2525" t="b">
        <f t="shared" si="515"/>
        <v>1</v>
      </c>
      <c r="K2525" t="str">
        <f t="shared" si="510"/>
        <v>Pulaski</v>
      </c>
      <c r="L2525" t="b">
        <f t="shared" si="516"/>
        <v>0</v>
      </c>
      <c r="M2525" t="str">
        <f t="shared" si="507"/>
        <v/>
      </c>
      <c r="N2525">
        <f t="shared" si="511"/>
        <v>100</v>
      </c>
      <c r="O2525" t="b">
        <f t="shared" si="512"/>
        <v>0</v>
      </c>
      <c r="P2525" t="str">
        <f t="shared" si="513"/>
        <v/>
      </c>
      <c r="Q2525" t="str">
        <f t="shared" ca="1" si="514"/>
        <v/>
      </c>
      <c r="T2525">
        <v>199</v>
      </c>
      <c r="U2525">
        <v>5</v>
      </c>
      <c r="Z2525" t="str">
        <f t="shared" si="509"/>
        <v/>
      </c>
    </row>
    <row r="2526" spans="1:26" x14ac:dyDescent="0.2">
      <c r="A2526" s="1"/>
      <c r="B2526" s="1"/>
      <c r="C2526" s="1"/>
      <c r="D2526" s="1"/>
      <c r="E2526" s="1" t="s">
        <v>88</v>
      </c>
      <c r="F2526" s="1" t="s">
        <v>6</v>
      </c>
      <c r="G2526" s="1" t="s">
        <v>2000</v>
      </c>
      <c r="H2526">
        <f t="shared" si="508"/>
        <v>18</v>
      </c>
      <c r="I2526">
        <f>IF(ISBLANK(A2526),I2525/1,LOOKUP(Sheet1!G2526,FIPS!A$3:A$55,FIPS!C$3:C$55))</f>
        <v>21</v>
      </c>
      <c r="J2526" t="b">
        <f t="shared" si="515"/>
        <v>0</v>
      </c>
      <c r="K2526" t="str">
        <f t="shared" si="510"/>
        <v/>
      </c>
      <c r="L2526" t="b">
        <f t="shared" si="516"/>
        <v>1</v>
      </c>
      <c r="M2526" t="str">
        <f t="shared" si="507"/>
        <v>Somerset</v>
      </c>
      <c r="N2526">
        <f t="shared" si="511"/>
        <v>100</v>
      </c>
      <c r="O2526" t="b">
        <f t="shared" si="512"/>
        <v>0</v>
      </c>
      <c r="P2526" t="str">
        <f t="shared" si="513"/>
        <v/>
      </c>
      <c r="Q2526" t="str">
        <f t="shared" ca="1" si="514"/>
        <v/>
      </c>
      <c r="W2526">
        <v>71688</v>
      </c>
      <c r="Z2526" t="str">
        <f t="shared" si="509"/>
        <v/>
      </c>
    </row>
    <row r="2527" spans="1:26" x14ac:dyDescent="0.2">
      <c r="A2527" s="1"/>
      <c r="B2527" s="1"/>
      <c r="C2527" s="1"/>
      <c r="D2527" s="1"/>
      <c r="E2527" s="1" t="s">
        <v>8</v>
      </c>
      <c r="F2527" s="1" t="s">
        <v>9</v>
      </c>
      <c r="G2527" s="1" t="s">
        <v>899</v>
      </c>
      <c r="H2527">
        <f t="shared" si="508"/>
        <v>18</v>
      </c>
      <c r="I2527">
        <f>IF(ISBLANK(A2527),I2526/1,LOOKUP(Sheet1!G2527,FIPS!A$3:A$55,FIPS!C$3:C$55))</f>
        <v>21</v>
      </c>
      <c r="J2527" t="b">
        <f t="shared" si="515"/>
        <v>0</v>
      </c>
      <c r="K2527" t="str">
        <f t="shared" si="510"/>
        <v/>
      </c>
      <c r="L2527" t="b">
        <f t="shared" si="516"/>
        <v>0</v>
      </c>
      <c r="M2527" t="str">
        <f t="shared" si="507"/>
        <v/>
      </c>
      <c r="N2527">
        <f t="shared" si="511"/>
        <v>100</v>
      </c>
      <c r="O2527" t="b">
        <f t="shared" si="512"/>
        <v>1</v>
      </c>
      <c r="P2527">
        <f t="shared" si="513"/>
        <v>1</v>
      </c>
      <c r="Q2527" t="str">
        <f t="shared" ca="1" si="514"/>
        <v>029</v>
      </c>
      <c r="W2527">
        <v>99999</v>
      </c>
      <c r="Z2527" t="str">
        <f t="shared" si="509"/>
        <v/>
      </c>
    </row>
    <row r="2528" spans="1:26" x14ac:dyDescent="0.2">
      <c r="A2528" s="1"/>
      <c r="B2528" s="1" t="s">
        <v>512</v>
      </c>
      <c r="C2528" s="1" t="s">
        <v>17</v>
      </c>
      <c r="D2528" s="1" t="s">
        <v>18</v>
      </c>
      <c r="E2528" s="1" t="s">
        <v>8</v>
      </c>
      <c r="F2528" s="1" t="s">
        <v>9</v>
      </c>
      <c r="G2528" s="1" t="s">
        <v>2001</v>
      </c>
      <c r="H2528">
        <f t="shared" si="508"/>
        <v>18</v>
      </c>
      <c r="I2528">
        <f>IF(ISBLANK(A2528),I2527/1,LOOKUP(Sheet1!G2528,FIPS!A$3:A$55,FIPS!C$3:C$55))</f>
        <v>21</v>
      </c>
      <c r="J2528" t="b">
        <f t="shared" si="515"/>
        <v>1</v>
      </c>
      <c r="K2528" t="str">
        <f t="shared" si="510"/>
        <v>Robertson</v>
      </c>
      <c r="L2528" t="b">
        <f t="shared" si="516"/>
        <v>0</v>
      </c>
      <c r="M2528" t="str">
        <f t="shared" si="507"/>
        <v/>
      </c>
      <c r="N2528">
        <f t="shared" si="511"/>
        <v>101</v>
      </c>
      <c r="O2528" t="b">
        <f t="shared" si="512"/>
        <v>0</v>
      </c>
      <c r="P2528" t="str">
        <f t="shared" si="513"/>
        <v/>
      </c>
      <c r="Q2528" t="str">
        <f t="shared" ca="1" si="514"/>
        <v/>
      </c>
      <c r="T2528">
        <v>201</v>
      </c>
      <c r="U2528">
        <v>6</v>
      </c>
      <c r="V2528">
        <v>0</v>
      </c>
      <c r="Z2528" t="str">
        <f t="shared" si="509"/>
        <v/>
      </c>
    </row>
    <row r="2529" spans="1:26" x14ac:dyDescent="0.2">
      <c r="A2529" s="1"/>
      <c r="B2529" s="1" t="s">
        <v>514</v>
      </c>
      <c r="C2529" s="1" t="s">
        <v>17</v>
      </c>
      <c r="D2529" s="1" t="s">
        <v>18</v>
      </c>
      <c r="E2529" s="1" t="s">
        <v>8</v>
      </c>
      <c r="F2529" s="1" t="s">
        <v>9</v>
      </c>
      <c r="G2529" s="1" t="s">
        <v>2002</v>
      </c>
      <c r="H2529">
        <f t="shared" si="508"/>
        <v>18</v>
      </c>
      <c r="I2529">
        <f>IF(ISBLANK(A2529),I2528/1,LOOKUP(Sheet1!G2529,FIPS!A$3:A$55,FIPS!C$3:C$55))</f>
        <v>21</v>
      </c>
      <c r="J2529" t="b">
        <f t="shared" si="515"/>
        <v>1</v>
      </c>
      <c r="K2529" t="str">
        <f t="shared" si="510"/>
        <v>Rockcastle</v>
      </c>
      <c r="L2529" t="b">
        <f t="shared" si="516"/>
        <v>0</v>
      </c>
      <c r="M2529" t="str">
        <f t="shared" si="507"/>
        <v/>
      </c>
      <c r="N2529">
        <f t="shared" si="511"/>
        <v>102</v>
      </c>
      <c r="O2529" t="b">
        <f t="shared" si="512"/>
        <v>0</v>
      </c>
      <c r="P2529" t="str">
        <f t="shared" si="513"/>
        <v/>
      </c>
      <c r="Q2529" t="str">
        <f t="shared" ca="1" si="514"/>
        <v/>
      </c>
      <c r="T2529">
        <v>203</v>
      </c>
      <c r="U2529">
        <v>6</v>
      </c>
      <c r="V2529">
        <v>0</v>
      </c>
      <c r="Z2529" t="str">
        <f t="shared" si="509"/>
        <v/>
      </c>
    </row>
    <row r="2530" spans="1:26" x14ac:dyDescent="0.2">
      <c r="A2530" s="1"/>
      <c r="B2530" s="1" t="s">
        <v>390</v>
      </c>
      <c r="C2530" s="1" t="s">
        <v>17</v>
      </c>
      <c r="D2530" s="1" t="s">
        <v>18</v>
      </c>
      <c r="E2530" s="1" t="s">
        <v>8</v>
      </c>
      <c r="F2530" s="1" t="s">
        <v>9</v>
      </c>
      <c r="G2530" s="1" t="s">
        <v>2003</v>
      </c>
      <c r="H2530">
        <f t="shared" si="508"/>
        <v>18</v>
      </c>
      <c r="I2530">
        <f>IF(ISBLANK(A2530),I2529/1,LOOKUP(Sheet1!G2530,FIPS!A$3:A$55,FIPS!C$3:C$55))</f>
        <v>21</v>
      </c>
      <c r="J2530" t="b">
        <f t="shared" si="515"/>
        <v>1</v>
      </c>
      <c r="K2530" t="str">
        <f t="shared" si="510"/>
        <v>Rowan</v>
      </c>
      <c r="L2530" t="b">
        <f t="shared" si="516"/>
        <v>0</v>
      </c>
      <c r="M2530" t="str">
        <f t="shared" si="507"/>
        <v/>
      </c>
      <c r="N2530">
        <f t="shared" si="511"/>
        <v>103</v>
      </c>
      <c r="O2530" t="b">
        <f t="shared" si="512"/>
        <v>0</v>
      </c>
      <c r="P2530" t="str">
        <f t="shared" si="513"/>
        <v/>
      </c>
      <c r="Q2530" t="str">
        <f t="shared" ca="1" si="514"/>
        <v/>
      </c>
      <c r="T2530">
        <v>205</v>
      </c>
      <c r="U2530">
        <v>6</v>
      </c>
      <c r="V2530">
        <v>0</v>
      </c>
      <c r="Z2530" t="str">
        <f t="shared" si="509"/>
        <v/>
      </c>
    </row>
    <row r="2531" spans="1:26" x14ac:dyDescent="0.2">
      <c r="A2531" s="1"/>
      <c r="B2531" s="1" t="s">
        <v>445</v>
      </c>
      <c r="C2531" s="1" t="s">
        <v>17</v>
      </c>
      <c r="D2531" s="1" t="s">
        <v>18</v>
      </c>
      <c r="E2531" s="1" t="s">
        <v>8</v>
      </c>
      <c r="F2531" s="1" t="s">
        <v>9</v>
      </c>
      <c r="G2531" s="1" t="s">
        <v>171</v>
      </c>
      <c r="H2531">
        <f t="shared" si="508"/>
        <v>18</v>
      </c>
      <c r="I2531">
        <f>IF(ISBLANK(A2531),I2530/1,LOOKUP(Sheet1!G2531,FIPS!A$3:A$55,FIPS!C$3:C$55))</f>
        <v>21</v>
      </c>
      <c r="J2531" t="b">
        <f t="shared" si="515"/>
        <v>1</v>
      </c>
      <c r="K2531" t="str">
        <f t="shared" si="510"/>
        <v>Russell</v>
      </c>
      <c r="L2531" t="b">
        <f t="shared" si="516"/>
        <v>0</v>
      </c>
      <c r="M2531" t="str">
        <f t="shared" si="507"/>
        <v/>
      </c>
      <c r="N2531">
        <f t="shared" si="511"/>
        <v>104</v>
      </c>
      <c r="O2531" t="b">
        <f t="shared" si="512"/>
        <v>0</v>
      </c>
      <c r="P2531" t="str">
        <f t="shared" si="513"/>
        <v/>
      </c>
      <c r="Q2531" t="str">
        <f t="shared" ca="1" si="514"/>
        <v/>
      </c>
      <c r="T2531">
        <v>207</v>
      </c>
      <c r="U2531">
        <v>6</v>
      </c>
      <c r="V2531">
        <v>0</v>
      </c>
      <c r="Z2531" t="str">
        <f t="shared" si="509"/>
        <v/>
      </c>
    </row>
    <row r="2532" spans="1:26" x14ac:dyDescent="0.2">
      <c r="A2532" s="1"/>
      <c r="B2532" s="1" t="s">
        <v>85</v>
      </c>
      <c r="C2532" s="1" t="s">
        <v>550</v>
      </c>
      <c r="D2532" s="1" t="s">
        <v>26</v>
      </c>
      <c r="E2532" s="1"/>
      <c r="F2532" s="1"/>
      <c r="G2532" s="1" t="s">
        <v>359</v>
      </c>
      <c r="H2532">
        <f t="shared" si="508"/>
        <v>18</v>
      </c>
      <c r="I2532">
        <f>IF(ISBLANK(A2532),I2531/1,LOOKUP(Sheet1!G2532,FIPS!A$3:A$55,FIPS!C$3:C$55))</f>
        <v>21</v>
      </c>
      <c r="J2532" t="b">
        <f t="shared" si="515"/>
        <v>1</v>
      </c>
      <c r="K2532" t="str">
        <f t="shared" si="510"/>
        <v>Scott</v>
      </c>
      <c r="L2532" t="b">
        <f t="shared" si="516"/>
        <v>0</v>
      </c>
      <c r="M2532" t="str">
        <f t="shared" si="507"/>
        <v/>
      </c>
      <c r="N2532">
        <f t="shared" si="511"/>
        <v>105</v>
      </c>
      <c r="O2532" t="b">
        <f t="shared" si="512"/>
        <v>0</v>
      </c>
      <c r="P2532" t="str">
        <f t="shared" si="513"/>
        <v/>
      </c>
      <c r="Q2532" t="str">
        <f t="shared" ca="1" si="514"/>
        <v/>
      </c>
      <c r="T2532">
        <v>209</v>
      </c>
      <c r="U2532">
        <v>6</v>
      </c>
      <c r="V2532">
        <v>4280</v>
      </c>
      <c r="Z2532" t="str">
        <f t="shared" si="509"/>
        <v/>
      </c>
    </row>
    <row r="2533" spans="1:26" x14ac:dyDescent="0.2">
      <c r="A2533" s="1"/>
      <c r="B2533" s="1"/>
      <c r="C2533" s="1"/>
      <c r="D2533" s="1"/>
      <c r="E2533" s="1" t="s">
        <v>14</v>
      </c>
      <c r="F2533" s="1" t="s">
        <v>6</v>
      </c>
      <c r="G2533" s="1" t="s">
        <v>2004</v>
      </c>
      <c r="H2533">
        <f t="shared" si="508"/>
        <v>18</v>
      </c>
      <c r="I2533">
        <f>IF(ISBLANK(A2533),I2532/1,LOOKUP(Sheet1!G2533,FIPS!A$3:A$55,FIPS!C$3:C$55))</f>
        <v>21</v>
      </c>
      <c r="J2533" t="b">
        <f t="shared" si="515"/>
        <v>0</v>
      </c>
      <c r="K2533" t="str">
        <f t="shared" si="510"/>
        <v/>
      </c>
      <c r="L2533" t="b">
        <f t="shared" si="516"/>
        <v>1</v>
      </c>
      <c r="M2533" t="str">
        <f t="shared" si="507"/>
        <v>Georgetown</v>
      </c>
      <c r="N2533">
        <f t="shared" si="511"/>
        <v>105</v>
      </c>
      <c r="O2533" t="b">
        <f t="shared" si="512"/>
        <v>0</v>
      </c>
      <c r="P2533" t="str">
        <f t="shared" si="513"/>
        <v/>
      </c>
      <c r="Q2533" t="str">
        <f t="shared" ca="1" si="514"/>
        <v/>
      </c>
      <c r="W2533">
        <v>30700</v>
      </c>
      <c r="Z2533" t="str">
        <f t="shared" si="509"/>
        <v/>
      </c>
    </row>
    <row r="2534" spans="1:26" x14ac:dyDescent="0.2">
      <c r="A2534" s="1"/>
      <c r="B2534" s="1"/>
      <c r="C2534" s="1"/>
      <c r="D2534" s="1"/>
      <c r="E2534" s="1" t="s">
        <v>8</v>
      </c>
      <c r="F2534" s="1" t="s">
        <v>9</v>
      </c>
      <c r="G2534" s="1" t="s">
        <v>2005</v>
      </c>
      <c r="H2534">
        <f t="shared" si="508"/>
        <v>18</v>
      </c>
      <c r="I2534">
        <f>IF(ISBLANK(A2534),I2533/1,LOOKUP(Sheet1!G2534,FIPS!A$3:A$55,FIPS!C$3:C$55))</f>
        <v>21</v>
      </c>
      <c r="J2534" t="b">
        <f t="shared" si="515"/>
        <v>0</v>
      </c>
      <c r="K2534" t="str">
        <f t="shared" si="510"/>
        <v/>
      </c>
      <c r="L2534" t="b">
        <f t="shared" si="516"/>
        <v>0</v>
      </c>
      <c r="M2534" t="str">
        <f t="shared" si="507"/>
        <v/>
      </c>
      <c r="N2534">
        <f t="shared" si="511"/>
        <v>105</v>
      </c>
      <c r="O2534" t="b">
        <f t="shared" si="512"/>
        <v>1</v>
      </c>
      <c r="P2534">
        <f t="shared" si="513"/>
        <v>1</v>
      </c>
      <c r="Q2534" t="str">
        <f t="shared" ca="1" si="514"/>
        <v>010</v>
      </c>
      <c r="W2534">
        <v>99999</v>
      </c>
      <c r="Z2534" t="str">
        <f t="shared" si="509"/>
        <v/>
      </c>
    </row>
    <row r="2535" spans="1:26" x14ac:dyDescent="0.2">
      <c r="A2535" s="1"/>
      <c r="B2535" s="1" t="s">
        <v>516</v>
      </c>
      <c r="C2535" s="1" t="s">
        <v>17</v>
      </c>
      <c r="D2535" s="1" t="s">
        <v>18</v>
      </c>
      <c r="E2535" s="1" t="s">
        <v>8</v>
      </c>
      <c r="F2535" s="1" t="s">
        <v>9</v>
      </c>
      <c r="G2535" s="1" t="s">
        <v>175</v>
      </c>
      <c r="H2535">
        <f t="shared" si="508"/>
        <v>18</v>
      </c>
      <c r="I2535">
        <f>IF(ISBLANK(A2535),I2534/1,LOOKUP(Sheet1!G2535,FIPS!A$3:A$55,FIPS!C$3:C$55))</f>
        <v>21</v>
      </c>
      <c r="J2535" t="b">
        <f t="shared" si="515"/>
        <v>1</v>
      </c>
      <c r="K2535" t="str">
        <f t="shared" si="510"/>
        <v>Shelby</v>
      </c>
      <c r="L2535" t="b">
        <f t="shared" si="516"/>
        <v>0</v>
      </c>
      <c r="M2535" t="str">
        <f t="shared" si="507"/>
        <v/>
      </c>
      <c r="N2535">
        <f t="shared" si="511"/>
        <v>106</v>
      </c>
      <c r="O2535" t="b">
        <f t="shared" si="512"/>
        <v>0</v>
      </c>
      <c r="P2535" t="str">
        <f t="shared" si="513"/>
        <v/>
      </c>
      <c r="Q2535" t="str">
        <f t="shared" ca="1" si="514"/>
        <v/>
      </c>
      <c r="T2535">
        <v>211</v>
      </c>
      <c r="U2535">
        <v>6</v>
      </c>
      <c r="V2535">
        <v>0</v>
      </c>
      <c r="Z2535" t="str">
        <f t="shared" si="509"/>
        <v/>
      </c>
    </row>
    <row r="2536" spans="1:26" x14ac:dyDescent="0.2">
      <c r="A2536" s="1"/>
      <c r="B2536" s="1" t="s">
        <v>739</v>
      </c>
      <c r="C2536" s="1" t="s">
        <v>17</v>
      </c>
      <c r="D2536" s="1" t="s">
        <v>18</v>
      </c>
      <c r="E2536" s="1" t="s">
        <v>8</v>
      </c>
      <c r="F2536" s="1" t="s">
        <v>9</v>
      </c>
      <c r="G2536" s="1" t="s">
        <v>2006</v>
      </c>
      <c r="H2536">
        <f t="shared" si="508"/>
        <v>18</v>
      </c>
      <c r="I2536">
        <f>IF(ISBLANK(A2536),I2535/1,LOOKUP(Sheet1!G2536,FIPS!A$3:A$55,FIPS!C$3:C$55))</f>
        <v>21</v>
      </c>
      <c r="J2536" t="b">
        <f t="shared" si="515"/>
        <v>1</v>
      </c>
      <c r="K2536" t="str">
        <f t="shared" si="510"/>
        <v>Simpson</v>
      </c>
      <c r="L2536" t="b">
        <f t="shared" si="516"/>
        <v>0</v>
      </c>
      <c r="M2536" t="str">
        <f t="shared" si="507"/>
        <v/>
      </c>
      <c r="N2536">
        <f t="shared" si="511"/>
        <v>107</v>
      </c>
      <c r="O2536" t="b">
        <f t="shared" si="512"/>
        <v>0</v>
      </c>
      <c r="P2536" t="str">
        <f t="shared" si="513"/>
        <v/>
      </c>
      <c r="Q2536" t="str">
        <f t="shared" ca="1" si="514"/>
        <v/>
      </c>
      <c r="T2536">
        <v>213</v>
      </c>
      <c r="U2536">
        <v>6</v>
      </c>
      <c r="V2536">
        <v>0</v>
      </c>
      <c r="Z2536" t="str">
        <f t="shared" si="509"/>
        <v/>
      </c>
    </row>
    <row r="2537" spans="1:26" x14ac:dyDescent="0.2">
      <c r="A2537" s="1"/>
      <c r="B2537" s="1" t="s">
        <v>741</v>
      </c>
      <c r="C2537" s="1" t="s">
        <v>177</v>
      </c>
      <c r="D2537" s="1" t="s">
        <v>18</v>
      </c>
      <c r="E2537" s="1" t="s">
        <v>8</v>
      </c>
      <c r="F2537" s="1" t="s">
        <v>9</v>
      </c>
      <c r="G2537" s="1" t="s">
        <v>1759</v>
      </c>
      <c r="H2537">
        <f t="shared" si="508"/>
        <v>18</v>
      </c>
      <c r="I2537">
        <f>IF(ISBLANK(A2537),I2536/1,LOOKUP(Sheet1!G2537,FIPS!A$3:A$55,FIPS!C$3:C$55))</f>
        <v>21</v>
      </c>
      <c r="J2537" t="b">
        <f t="shared" si="515"/>
        <v>1</v>
      </c>
      <c r="K2537" t="str">
        <f t="shared" si="510"/>
        <v>Spencer</v>
      </c>
      <c r="L2537" t="b">
        <f t="shared" si="516"/>
        <v>0</v>
      </c>
      <c r="M2537" t="str">
        <f t="shared" si="507"/>
        <v/>
      </c>
      <c r="N2537">
        <f t="shared" si="511"/>
        <v>108</v>
      </c>
      <c r="O2537" t="b">
        <f t="shared" si="512"/>
        <v>0</v>
      </c>
      <c r="P2537" t="str">
        <f t="shared" si="513"/>
        <v/>
      </c>
      <c r="Q2537" t="str">
        <f t="shared" ca="1" si="514"/>
        <v/>
      </c>
      <c r="T2537">
        <v>215</v>
      </c>
      <c r="U2537">
        <v>6</v>
      </c>
      <c r="V2537">
        <v>0</v>
      </c>
      <c r="Z2537" t="str">
        <f t="shared" si="509"/>
        <v/>
      </c>
    </row>
    <row r="2538" spans="1:26" x14ac:dyDescent="0.2">
      <c r="A2538" s="1"/>
      <c r="B2538" s="1" t="s">
        <v>814</v>
      </c>
      <c r="C2538" s="1" t="s">
        <v>17</v>
      </c>
      <c r="D2538" s="1" t="s">
        <v>18</v>
      </c>
      <c r="E2538" s="1" t="s">
        <v>8</v>
      </c>
      <c r="F2538" s="1" t="s">
        <v>9</v>
      </c>
      <c r="G2538" s="1" t="s">
        <v>1213</v>
      </c>
      <c r="H2538">
        <f t="shared" si="508"/>
        <v>18</v>
      </c>
      <c r="I2538">
        <f>IF(ISBLANK(A2538),I2537/1,LOOKUP(Sheet1!G2538,FIPS!A$3:A$55,FIPS!C$3:C$55))</f>
        <v>21</v>
      </c>
      <c r="J2538" t="b">
        <f t="shared" si="515"/>
        <v>1</v>
      </c>
      <c r="K2538" t="str">
        <f t="shared" si="510"/>
        <v>Taylor</v>
      </c>
      <c r="L2538" t="b">
        <f t="shared" si="516"/>
        <v>0</v>
      </c>
      <c r="M2538" t="str">
        <f t="shared" si="507"/>
        <v/>
      </c>
      <c r="N2538">
        <f t="shared" si="511"/>
        <v>109</v>
      </c>
      <c r="O2538" t="b">
        <f t="shared" si="512"/>
        <v>0</v>
      </c>
      <c r="P2538" t="str">
        <f t="shared" si="513"/>
        <v/>
      </c>
      <c r="Q2538" t="str">
        <f t="shared" ca="1" si="514"/>
        <v/>
      </c>
      <c r="T2538">
        <v>217</v>
      </c>
      <c r="U2538">
        <v>6</v>
      </c>
      <c r="V2538">
        <v>0</v>
      </c>
      <c r="Z2538" t="str">
        <f t="shared" si="509"/>
        <v/>
      </c>
    </row>
    <row r="2539" spans="1:26" x14ac:dyDescent="0.2">
      <c r="A2539" s="1"/>
      <c r="B2539" s="1" t="s">
        <v>728</v>
      </c>
      <c r="C2539" s="1" t="s">
        <v>17</v>
      </c>
      <c r="D2539" s="1" t="s">
        <v>18</v>
      </c>
      <c r="E2539" s="1" t="s">
        <v>8</v>
      </c>
      <c r="F2539" s="1" t="s">
        <v>9</v>
      </c>
      <c r="G2539" s="1" t="s">
        <v>2007</v>
      </c>
      <c r="H2539">
        <f t="shared" si="508"/>
        <v>18</v>
      </c>
      <c r="I2539">
        <f>IF(ISBLANK(A2539),I2538/1,LOOKUP(Sheet1!G2539,FIPS!A$3:A$55,FIPS!C$3:C$55))</f>
        <v>21</v>
      </c>
      <c r="J2539" t="b">
        <f t="shared" si="515"/>
        <v>1</v>
      </c>
      <c r="K2539" t="str">
        <f t="shared" si="510"/>
        <v>Todd</v>
      </c>
      <c r="L2539" t="b">
        <f t="shared" si="516"/>
        <v>0</v>
      </c>
      <c r="M2539" t="str">
        <f t="shared" si="507"/>
        <v/>
      </c>
      <c r="N2539">
        <f t="shared" si="511"/>
        <v>110</v>
      </c>
      <c r="O2539" t="b">
        <f t="shared" si="512"/>
        <v>0</v>
      </c>
      <c r="P2539" t="str">
        <f t="shared" si="513"/>
        <v/>
      </c>
      <c r="Q2539" t="str">
        <f t="shared" ca="1" si="514"/>
        <v/>
      </c>
      <c r="T2539">
        <v>219</v>
      </c>
      <c r="U2539">
        <v>6</v>
      </c>
      <c r="V2539">
        <v>0</v>
      </c>
      <c r="Z2539" t="str">
        <f t="shared" si="509"/>
        <v/>
      </c>
    </row>
    <row r="2540" spans="1:26" x14ac:dyDescent="0.2">
      <c r="A2540" s="1"/>
      <c r="B2540" s="1" t="s">
        <v>656</v>
      </c>
      <c r="C2540" s="1" t="s">
        <v>17</v>
      </c>
      <c r="D2540" s="1" t="s">
        <v>18</v>
      </c>
      <c r="E2540" s="1" t="s">
        <v>8</v>
      </c>
      <c r="F2540" s="1" t="s">
        <v>9</v>
      </c>
      <c r="G2540" s="1" t="s">
        <v>2008</v>
      </c>
      <c r="H2540">
        <f t="shared" si="508"/>
        <v>18</v>
      </c>
      <c r="I2540">
        <f>IF(ISBLANK(A2540),I2539/1,LOOKUP(Sheet1!G2540,FIPS!A$3:A$55,FIPS!C$3:C$55))</f>
        <v>21</v>
      </c>
      <c r="J2540" t="b">
        <f t="shared" si="515"/>
        <v>1</v>
      </c>
      <c r="K2540" t="str">
        <f t="shared" si="510"/>
        <v>Trigg</v>
      </c>
      <c r="L2540" t="b">
        <f t="shared" si="516"/>
        <v>0</v>
      </c>
      <c r="M2540" t="str">
        <f t="shared" si="507"/>
        <v/>
      </c>
      <c r="N2540">
        <f t="shared" si="511"/>
        <v>111</v>
      </c>
      <c r="O2540" t="b">
        <f t="shared" si="512"/>
        <v>0</v>
      </c>
      <c r="P2540" t="str">
        <f t="shared" si="513"/>
        <v/>
      </c>
      <c r="Q2540" t="str">
        <f t="shared" ca="1" si="514"/>
        <v/>
      </c>
      <c r="T2540">
        <v>221</v>
      </c>
      <c r="U2540">
        <v>6</v>
      </c>
      <c r="V2540">
        <v>0</v>
      </c>
      <c r="Z2540" t="str">
        <f t="shared" si="509"/>
        <v/>
      </c>
    </row>
    <row r="2541" spans="1:26" x14ac:dyDescent="0.2">
      <c r="A2541" s="1"/>
      <c r="B2541" s="1" t="s">
        <v>518</v>
      </c>
      <c r="C2541" s="1" t="s">
        <v>17</v>
      </c>
      <c r="D2541" s="1" t="s">
        <v>18</v>
      </c>
      <c r="E2541" s="1" t="s">
        <v>8</v>
      </c>
      <c r="F2541" s="1" t="s">
        <v>9</v>
      </c>
      <c r="G2541" s="1" t="s">
        <v>2009</v>
      </c>
      <c r="H2541">
        <f t="shared" si="508"/>
        <v>18</v>
      </c>
      <c r="I2541">
        <f>IF(ISBLANK(A2541),I2540/1,LOOKUP(Sheet1!G2541,FIPS!A$3:A$55,FIPS!C$3:C$55))</f>
        <v>21</v>
      </c>
      <c r="J2541" t="b">
        <f t="shared" si="515"/>
        <v>1</v>
      </c>
      <c r="K2541" t="str">
        <f t="shared" si="510"/>
        <v>Trimble</v>
      </c>
      <c r="L2541" t="b">
        <f t="shared" si="516"/>
        <v>0</v>
      </c>
      <c r="M2541" t="str">
        <f t="shared" si="507"/>
        <v/>
      </c>
      <c r="N2541">
        <f t="shared" si="511"/>
        <v>112</v>
      </c>
      <c r="O2541" t="b">
        <f t="shared" si="512"/>
        <v>0</v>
      </c>
      <c r="P2541" t="str">
        <f t="shared" si="513"/>
        <v/>
      </c>
      <c r="Q2541" t="str">
        <f t="shared" ca="1" si="514"/>
        <v/>
      </c>
      <c r="T2541">
        <v>223</v>
      </c>
      <c r="U2541">
        <v>6</v>
      </c>
      <c r="V2541">
        <v>0</v>
      </c>
      <c r="Z2541" t="str">
        <f t="shared" si="509"/>
        <v/>
      </c>
    </row>
    <row r="2542" spans="1:26" x14ac:dyDescent="0.2">
      <c r="A2542" s="1"/>
      <c r="B2542" s="1" t="s">
        <v>772</v>
      </c>
      <c r="C2542" s="1" t="s">
        <v>17</v>
      </c>
      <c r="D2542" s="1" t="s">
        <v>18</v>
      </c>
      <c r="E2542" s="1" t="s">
        <v>8</v>
      </c>
      <c r="F2542" s="1" t="s">
        <v>9</v>
      </c>
      <c r="G2542" s="1" t="s">
        <v>370</v>
      </c>
      <c r="H2542">
        <f t="shared" si="508"/>
        <v>18</v>
      </c>
      <c r="I2542">
        <f>IF(ISBLANK(A2542),I2541/1,LOOKUP(Sheet1!G2542,FIPS!A$3:A$55,FIPS!C$3:C$55))</f>
        <v>21</v>
      </c>
      <c r="J2542" t="b">
        <f t="shared" si="515"/>
        <v>1</v>
      </c>
      <c r="K2542" t="str">
        <f t="shared" si="510"/>
        <v>Union</v>
      </c>
      <c r="L2542" t="b">
        <f t="shared" si="516"/>
        <v>0</v>
      </c>
      <c r="M2542" t="str">
        <f t="shared" si="507"/>
        <v/>
      </c>
      <c r="N2542">
        <f t="shared" si="511"/>
        <v>113</v>
      </c>
      <c r="O2542" t="b">
        <f t="shared" si="512"/>
        <v>0</v>
      </c>
      <c r="P2542" t="str">
        <f t="shared" si="513"/>
        <v/>
      </c>
      <c r="Q2542" t="str">
        <f t="shared" ca="1" si="514"/>
        <v/>
      </c>
      <c r="T2542">
        <v>225</v>
      </c>
      <c r="U2542">
        <v>6</v>
      </c>
      <c r="V2542">
        <v>0</v>
      </c>
      <c r="Z2542" t="str">
        <f t="shared" si="509"/>
        <v/>
      </c>
    </row>
    <row r="2543" spans="1:26" x14ac:dyDescent="0.2">
      <c r="A2543" s="1"/>
      <c r="B2543" s="1" t="s">
        <v>705</v>
      </c>
      <c r="C2543" s="1" t="s">
        <v>17</v>
      </c>
      <c r="D2543" s="1" t="s">
        <v>18</v>
      </c>
      <c r="E2543" s="1"/>
      <c r="F2543" s="1"/>
      <c r="G2543" s="1" t="s">
        <v>1365</v>
      </c>
      <c r="H2543">
        <f t="shared" si="508"/>
        <v>18</v>
      </c>
      <c r="I2543">
        <f>IF(ISBLANK(A2543),I2542/1,LOOKUP(Sheet1!G2543,FIPS!A$3:A$55,FIPS!C$3:C$55))</f>
        <v>21</v>
      </c>
      <c r="J2543" t="b">
        <f t="shared" si="515"/>
        <v>1</v>
      </c>
      <c r="K2543" t="str">
        <f t="shared" si="510"/>
        <v>Warren</v>
      </c>
      <c r="L2543" t="b">
        <f t="shared" si="516"/>
        <v>0</v>
      </c>
      <c r="M2543" t="str">
        <f t="shared" si="507"/>
        <v/>
      </c>
      <c r="N2543">
        <f t="shared" si="511"/>
        <v>114</v>
      </c>
      <c r="O2543" t="b">
        <f t="shared" si="512"/>
        <v>0</v>
      </c>
      <c r="P2543" t="str">
        <f t="shared" si="513"/>
        <v/>
      </c>
      <c r="Q2543" t="str">
        <f t="shared" ca="1" si="514"/>
        <v/>
      </c>
      <c r="T2543">
        <v>227</v>
      </c>
      <c r="U2543">
        <v>4</v>
      </c>
      <c r="V2543">
        <v>0</v>
      </c>
      <c r="Z2543" t="str">
        <f t="shared" si="509"/>
        <v/>
      </c>
    </row>
    <row r="2544" spans="1:26" x14ac:dyDescent="0.2">
      <c r="A2544" s="1"/>
      <c r="B2544" s="1"/>
      <c r="C2544" s="1"/>
      <c r="D2544" s="1"/>
      <c r="E2544" s="1" t="s">
        <v>11</v>
      </c>
      <c r="F2544" s="1" t="s">
        <v>35</v>
      </c>
      <c r="G2544" s="1" t="s">
        <v>2010</v>
      </c>
      <c r="H2544">
        <f t="shared" si="508"/>
        <v>18</v>
      </c>
      <c r="I2544">
        <f>IF(ISBLANK(A2544),I2543/1,LOOKUP(Sheet1!G2544,FIPS!A$3:A$55,FIPS!C$3:C$55))</f>
        <v>21</v>
      </c>
      <c r="J2544" t="b">
        <f t="shared" si="515"/>
        <v>0</v>
      </c>
      <c r="K2544" t="str">
        <f t="shared" si="510"/>
        <v/>
      </c>
      <c r="L2544" t="b">
        <f t="shared" si="516"/>
        <v>1</v>
      </c>
      <c r="M2544" t="str">
        <f t="shared" si="507"/>
        <v>Bowling Green</v>
      </c>
      <c r="N2544">
        <f t="shared" si="511"/>
        <v>114</v>
      </c>
      <c r="O2544" t="b">
        <f t="shared" si="512"/>
        <v>0</v>
      </c>
      <c r="P2544" t="str">
        <f t="shared" si="513"/>
        <v/>
      </c>
      <c r="Q2544" t="str">
        <f t="shared" ca="1" si="514"/>
        <v/>
      </c>
      <c r="W2544">
        <v>8902</v>
      </c>
      <c r="Z2544" t="str">
        <f t="shared" si="509"/>
        <v/>
      </c>
    </row>
    <row r="2545" spans="1:26" x14ac:dyDescent="0.2">
      <c r="A2545" s="1"/>
      <c r="B2545" s="1"/>
      <c r="C2545" s="1"/>
      <c r="D2545" s="1"/>
      <c r="E2545" s="1" t="s">
        <v>8</v>
      </c>
      <c r="F2545" s="1" t="s">
        <v>9</v>
      </c>
      <c r="G2545" s="1" t="s">
        <v>2005</v>
      </c>
      <c r="H2545">
        <f t="shared" si="508"/>
        <v>18</v>
      </c>
      <c r="I2545">
        <f>IF(ISBLANK(A2545),I2544/1,LOOKUP(Sheet1!G2545,FIPS!A$3:A$55,FIPS!C$3:C$55))</f>
        <v>21</v>
      </c>
      <c r="J2545" t="b">
        <f t="shared" si="515"/>
        <v>0</v>
      </c>
      <c r="K2545" t="str">
        <f t="shared" si="510"/>
        <v/>
      </c>
      <c r="L2545" t="b">
        <f t="shared" si="516"/>
        <v>0</v>
      </c>
      <c r="M2545" t="str">
        <f t="shared" si="507"/>
        <v/>
      </c>
      <c r="N2545">
        <f t="shared" si="511"/>
        <v>114</v>
      </c>
      <c r="O2545" t="b">
        <f t="shared" si="512"/>
        <v>1</v>
      </c>
      <c r="P2545">
        <f t="shared" si="513"/>
        <v>1</v>
      </c>
      <c r="Q2545" t="str">
        <f t="shared" ca="1" si="514"/>
        <v>002</v>
      </c>
      <c r="W2545">
        <v>99999</v>
      </c>
      <c r="Z2545" t="str">
        <f t="shared" si="509"/>
        <v/>
      </c>
    </row>
    <row r="2546" spans="1:26" x14ac:dyDescent="0.2">
      <c r="A2546" s="1"/>
      <c r="B2546" s="1" t="s">
        <v>520</v>
      </c>
      <c r="C2546" s="1" t="s">
        <v>17</v>
      </c>
      <c r="D2546" s="1" t="s">
        <v>18</v>
      </c>
      <c r="E2546" s="1" t="s">
        <v>8</v>
      </c>
      <c r="F2546" s="1" t="s">
        <v>9</v>
      </c>
      <c r="G2546" s="1" t="s">
        <v>194</v>
      </c>
      <c r="H2546">
        <f t="shared" si="508"/>
        <v>18</v>
      </c>
      <c r="I2546">
        <f>IF(ISBLANK(A2546),I2545/1,LOOKUP(Sheet1!G2546,FIPS!A$3:A$55,FIPS!C$3:C$55))</f>
        <v>21</v>
      </c>
      <c r="J2546" t="b">
        <f t="shared" si="515"/>
        <v>1</v>
      </c>
      <c r="K2546" t="str">
        <f t="shared" si="510"/>
        <v>Washington</v>
      </c>
      <c r="L2546" t="b">
        <f t="shared" si="516"/>
        <v>0</v>
      </c>
      <c r="M2546" t="str">
        <f t="shared" si="507"/>
        <v/>
      </c>
      <c r="N2546">
        <f t="shared" si="511"/>
        <v>115</v>
      </c>
      <c r="O2546" t="b">
        <f t="shared" si="512"/>
        <v>0</v>
      </c>
      <c r="P2546" t="str">
        <f t="shared" si="513"/>
        <v/>
      </c>
      <c r="Q2546" t="str">
        <f t="shared" ca="1" si="514"/>
        <v/>
      </c>
      <c r="T2546">
        <v>229</v>
      </c>
      <c r="U2546">
        <v>6</v>
      </c>
      <c r="V2546">
        <v>0</v>
      </c>
      <c r="Z2546" t="str">
        <f t="shared" si="509"/>
        <v/>
      </c>
    </row>
    <row r="2547" spans="1:26" x14ac:dyDescent="0.2">
      <c r="A2547" s="1"/>
      <c r="B2547" s="1" t="s">
        <v>658</v>
      </c>
      <c r="C2547" s="1" t="s">
        <v>17</v>
      </c>
      <c r="D2547" s="1" t="s">
        <v>18</v>
      </c>
      <c r="E2547" s="1" t="s">
        <v>8</v>
      </c>
      <c r="F2547" s="1" t="s">
        <v>9</v>
      </c>
      <c r="G2547" s="1" t="s">
        <v>1366</v>
      </c>
      <c r="H2547">
        <f t="shared" si="508"/>
        <v>18</v>
      </c>
      <c r="I2547">
        <f>IF(ISBLANK(A2547),I2546/1,LOOKUP(Sheet1!G2547,FIPS!A$3:A$55,FIPS!C$3:C$55))</f>
        <v>21</v>
      </c>
      <c r="J2547" t="b">
        <f t="shared" si="515"/>
        <v>1</v>
      </c>
      <c r="K2547" t="str">
        <f t="shared" si="510"/>
        <v>Wayne</v>
      </c>
      <c r="L2547" t="b">
        <f t="shared" si="516"/>
        <v>0</v>
      </c>
      <c r="M2547" t="str">
        <f t="shared" si="507"/>
        <v/>
      </c>
      <c r="N2547">
        <f t="shared" si="511"/>
        <v>116</v>
      </c>
      <c r="O2547" t="b">
        <f t="shared" si="512"/>
        <v>0</v>
      </c>
      <c r="P2547" t="str">
        <f t="shared" si="513"/>
        <v/>
      </c>
      <c r="Q2547" t="str">
        <f t="shared" ca="1" si="514"/>
        <v/>
      </c>
      <c r="T2547">
        <v>231</v>
      </c>
      <c r="U2547">
        <v>6</v>
      </c>
      <c r="V2547">
        <v>0</v>
      </c>
      <c r="Z2547" t="str">
        <f t="shared" si="509"/>
        <v/>
      </c>
    </row>
    <row r="2548" spans="1:26" x14ac:dyDescent="0.2">
      <c r="A2548" s="1"/>
      <c r="B2548" s="1" t="s">
        <v>522</v>
      </c>
      <c r="C2548" s="1" t="s">
        <v>17</v>
      </c>
      <c r="D2548" s="1" t="s">
        <v>18</v>
      </c>
      <c r="E2548" s="1" t="s">
        <v>8</v>
      </c>
      <c r="F2548" s="1" t="s">
        <v>9</v>
      </c>
      <c r="G2548" s="1" t="s">
        <v>1367</v>
      </c>
      <c r="H2548">
        <f t="shared" si="508"/>
        <v>18</v>
      </c>
      <c r="I2548">
        <f>IF(ISBLANK(A2548),I2547/1,LOOKUP(Sheet1!G2548,FIPS!A$3:A$55,FIPS!C$3:C$55))</f>
        <v>21</v>
      </c>
      <c r="J2548" t="b">
        <f t="shared" si="515"/>
        <v>1</v>
      </c>
      <c r="K2548" t="str">
        <f t="shared" si="510"/>
        <v>Webster</v>
      </c>
      <c r="L2548" t="b">
        <f t="shared" si="516"/>
        <v>0</v>
      </c>
      <c r="M2548" t="str">
        <f t="shared" si="507"/>
        <v/>
      </c>
      <c r="N2548">
        <f t="shared" si="511"/>
        <v>117</v>
      </c>
      <c r="O2548" t="b">
        <f t="shared" si="512"/>
        <v>0</v>
      </c>
      <c r="P2548" t="str">
        <f t="shared" si="513"/>
        <v/>
      </c>
      <c r="Q2548" t="str">
        <f t="shared" ca="1" si="514"/>
        <v/>
      </c>
      <c r="T2548">
        <v>233</v>
      </c>
      <c r="U2548">
        <v>6</v>
      </c>
      <c r="V2548">
        <v>0</v>
      </c>
      <c r="Z2548" t="str">
        <f t="shared" si="509"/>
        <v/>
      </c>
    </row>
    <row r="2549" spans="1:26" x14ac:dyDescent="0.2">
      <c r="A2549" s="1"/>
      <c r="B2549" s="1" t="s">
        <v>421</v>
      </c>
      <c r="C2549" s="1" t="s">
        <v>17</v>
      </c>
      <c r="D2549" s="1" t="s">
        <v>18</v>
      </c>
      <c r="E2549" s="1" t="s">
        <v>8</v>
      </c>
      <c r="F2549" s="1" t="s">
        <v>9</v>
      </c>
      <c r="G2549" s="1" t="s">
        <v>1774</v>
      </c>
      <c r="H2549">
        <f t="shared" si="508"/>
        <v>18</v>
      </c>
      <c r="I2549">
        <f>IF(ISBLANK(A2549),I2548/1,LOOKUP(Sheet1!G2549,FIPS!A$3:A$55,FIPS!C$3:C$55))</f>
        <v>21</v>
      </c>
      <c r="J2549" t="b">
        <f t="shared" si="515"/>
        <v>1</v>
      </c>
      <c r="K2549" t="str">
        <f t="shared" si="510"/>
        <v>Whitley</v>
      </c>
      <c r="L2549" t="b">
        <f t="shared" si="516"/>
        <v>0</v>
      </c>
      <c r="M2549" t="str">
        <f t="shared" si="507"/>
        <v/>
      </c>
      <c r="N2549">
        <f t="shared" si="511"/>
        <v>118</v>
      </c>
      <c r="O2549" t="b">
        <f t="shared" si="512"/>
        <v>0</v>
      </c>
      <c r="P2549" t="str">
        <f t="shared" si="513"/>
        <v/>
      </c>
      <c r="Q2549" t="str">
        <f t="shared" ca="1" si="514"/>
        <v/>
      </c>
      <c r="T2549">
        <v>235</v>
      </c>
      <c r="U2549">
        <v>5</v>
      </c>
      <c r="V2549">
        <v>0</v>
      </c>
      <c r="Z2549" t="str">
        <f t="shared" si="509"/>
        <v/>
      </c>
    </row>
    <row r="2550" spans="1:26" x14ac:dyDescent="0.2">
      <c r="A2550" s="1"/>
      <c r="B2550" s="1" t="s">
        <v>660</v>
      </c>
      <c r="C2550" s="1" t="s">
        <v>17</v>
      </c>
      <c r="D2550" s="1" t="s">
        <v>18</v>
      </c>
      <c r="E2550" s="1" t="s">
        <v>8</v>
      </c>
      <c r="F2550" s="1" t="s">
        <v>9</v>
      </c>
      <c r="G2550" s="1" t="s">
        <v>2011</v>
      </c>
      <c r="H2550">
        <f t="shared" si="508"/>
        <v>18</v>
      </c>
      <c r="I2550">
        <f>IF(ISBLANK(A2550),I2549/1,LOOKUP(Sheet1!G2550,FIPS!A$3:A$55,FIPS!C$3:C$55))</f>
        <v>21</v>
      </c>
      <c r="J2550" t="b">
        <f t="shared" si="515"/>
        <v>1</v>
      </c>
      <c r="K2550" t="str">
        <f t="shared" si="510"/>
        <v>Wol fe</v>
      </c>
      <c r="L2550" t="b">
        <f t="shared" si="516"/>
        <v>0</v>
      </c>
      <c r="M2550" t="str">
        <f t="shared" si="507"/>
        <v/>
      </c>
      <c r="N2550">
        <f t="shared" si="511"/>
        <v>119</v>
      </c>
      <c r="O2550" t="b">
        <f t="shared" si="512"/>
        <v>0</v>
      </c>
      <c r="P2550" t="str">
        <f t="shared" si="513"/>
        <v/>
      </c>
      <c r="Q2550" t="str">
        <f t="shared" ca="1" si="514"/>
        <v/>
      </c>
      <c r="T2550">
        <v>237</v>
      </c>
      <c r="U2550">
        <v>6</v>
      </c>
      <c r="V2550">
        <v>0</v>
      </c>
      <c r="Z2550" t="str">
        <f t="shared" si="509"/>
        <v/>
      </c>
    </row>
    <row r="2551" spans="1:26" x14ac:dyDescent="0.2">
      <c r="A2551" s="1"/>
      <c r="B2551" s="1" t="s">
        <v>662</v>
      </c>
      <c r="C2551" s="1" t="s">
        <v>550</v>
      </c>
      <c r="D2551" s="1" t="s">
        <v>26</v>
      </c>
      <c r="E2551" s="1" t="s">
        <v>8</v>
      </c>
      <c r="F2551" s="1" t="s">
        <v>9</v>
      </c>
      <c r="G2551" s="1" t="s">
        <v>1673</v>
      </c>
      <c r="H2551">
        <f t="shared" si="508"/>
        <v>18</v>
      </c>
      <c r="I2551">
        <f>IF(ISBLANK(A2551),I2550/1,LOOKUP(Sheet1!G2551,FIPS!A$3:A$55,FIPS!C$3:C$55))</f>
        <v>21</v>
      </c>
      <c r="J2551" t="b">
        <f t="shared" si="515"/>
        <v>1</v>
      </c>
      <c r="K2551" t="str">
        <f t="shared" si="510"/>
        <v>Woodford</v>
      </c>
      <c r="L2551" t="b">
        <f t="shared" si="516"/>
        <v>0</v>
      </c>
      <c r="M2551" t="str">
        <f t="shared" si="507"/>
        <v/>
      </c>
      <c r="N2551">
        <f t="shared" si="511"/>
        <v>120</v>
      </c>
      <c r="O2551" t="b">
        <f t="shared" si="512"/>
        <v>0</v>
      </c>
      <c r="P2551" t="str">
        <f t="shared" si="513"/>
        <v/>
      </c>
      <c r="Q2551" t="str">
        <f t="shared" ca="1" si="514"/>
        <v/>
      </c>
      <c r="T2551">
        <v>239</v>
      </c>
      <c r="U2551">
        <v>6</v>
      </c>
      <c r="V2551">
        <v>4200</v>
      </c>
      <c r="Z2551" t="str">
        <f t="shared" si="509"/>
        <v/>
      </c>
    </row>
    <row r="2552" spans="1:26" x14ac:dyDescent="0.2">
      <c r="A2552" s="1" t="s">
        <v>2012</v>
      </c>
      <c r="B2552" s="1"/>
      <c r="C2552" s="1"/>
      <c r="D2552" s="1"/>
      <c r="E2552" s="1"/>
      <c r="F2552" s="1"/>
      <c r="G2552" s="1" t="s">
        <v>2013</v>
      </c>
      <c r="H2552" t="str">
        <f t="shared" si="508"/>
        <v>19</v>
      </c>
      <c r="I2552">
        <f>IF(ISBLANK(A2552),I2551/1,LOOKUP(Sheet1!G2552,FIPS!A$3:A$55,FIPS!C$3:C$55))</f>
        <v>22</v>
      </c>
      <c r="J2552" t="b">
        <f t="shared" si="515"/>
        <v>0</v>
      </c>
      <c r="K2552" t="str">
        <f t="shared" si="510"/>
        <v/>
      </c>
      <c r="L2552" t="b">
        <f t="shared" si="516"/>
        <v>0</v>
      </c>
      <c r="M2552" t="str">
        <f t="shared" si="507"/>
        <v/>
      </c>
      <c r="N2552" t="str">
        <f t="shared" si="511"/>
        <v/>
      </c>
      <c r="O2552" t="b">
        <f t="shared" si="512"/>
        <v>0</v>
      </c>
      <c r="P2552" t="str">
        <f t="shared" si="513"/>
        <v/>
      </c>
      <c r="Q2552" t="str">
        <f t="shared" ca="1" si="514"/>
        <v/>
      </c>
      <c r="S2552">
        <v>22</v>
      </c>
      <c r="Z2552" t="str">
        <f>IF(J2552,IF(T2552&gt;0,"",FALSE),IF(T2552&gt;0,TRUE,""))</f>
        <v/>
      </c>
    </row>
    <row r="2553" spans="1:26" x14ac:dyDescent="0.2">
      <c r="A2553" s="1"/>
      <c r="B2553" s="1" t="s">
        <v>2</v>
      </c>
      <c r="C2553" s="1" t="s">
        <v>422</v>
      </c>
      <c r="D2553" s="1" t="s">
        <v>26</v>
      </c>
      <c r="E2553" s="1"/>
      <c r="F2553" s="1"/>
      <c r="G2553" s="1" t="s">
        <v>2014</v>
      </c>
      <c r="H2553">
        <f t="shared" si="508"/>
        <v>19</v>
      </c>
      <c r="I2553">
        <f>IF(ISBLANK(A2553),I2552/1,LOOKUP(Sheet1!G2553,FIPS!A$3:A$55,FIPS!C$3:C$55))</f>
        <v>22</v>
      </c>
      <c r="J2553" t="b">
        <f t="shared" si="515"/>
        <v>1</v>
      </c>
      <c r="K2553" t="str">
        <f t="shared" si="510"/>
        <v>Acadia</v>
      </c>
      <c r="L2553" t="b">
        <f t="shared" si="516"/>
        <v>0</v>
      </c>
      <c r="M2553" t="str">
        <f t="shared" si="507"/>
        <v/>
      </c>
      <c r="N2553">
        <f t="shared" si="511"/>
        <v>1</v>
      </c>
      <c r="O2553" t="b">
        <f t="shared" si="512"/>
        <v>0</v>
      </c>
      <c r="P2553" t="str">
        <f t="shared" si="513"/>
        <v/>
      </c>
      <c r="Q2553" t="str">
        <f t="shared" ca="1" si="514"/>
        <v/>
      </c>
      <c r="T2553">
        <v>1</v>
      </c>
      <c r="U2553">
        <v>4</v>
      </c>
      <c r="V2553">
        <v>3880</v>
      </c>
      <c r="Z2553" t="str">
        <f t="shared" si="509"/>
        <v/>
      </c>
    </row>
    <row r="2554" spans="1:26" x14ac:dyDescent="0.2">
      <c r="A2554" s="1"/>
      <c r="B2554" s="1"/>
      <c r="C2554" s="1"/>
      <c r="D2554" s="1"/>
      <c r="E2554" s="1" t="s">
        <v>32</v>
      </c>
      <c r="F2554" s="1" t="s">
        <v>6</v>
      </c>
      <c r="G2554" s="1" t="s">
        <v>2015</v>
      </c>
      <c r="H2554">
        <f t="shared" si="508"/>
        <v>19</v>
      </c>
      <c r="I2554">
        <f>IF(ISBLANK(A2554),I2553/1,LOOKUP(Sheet1!G2554,FIPS!A$3:A$55,FIPS!C$3:C$55))</f>
        <v>22</v>
      </c>
      <c r="J2554" t="b">
        <f t="shared" si="515"/>
        <v>0</v>
      </c>
      <c r="K2554" t="str">
        <f t="shared" si="510"/>
        <v/>
      </c>
      <c r="L2554" t="b">
        <f t="shared" si="516"/>
        <v>1</v>
      </c>
      <c r="M2554" t="str">
        <f t="shared" ref="M2554:M2617" si="517">IF(L2554,IF(ISERR(FIND(",",G2554)),TRIM(G2554),TRIM(LEFT(G2554,FIND(",",G2554)-1))),"")</f>
        <v>Crowley</v>
      </c>
      <c r="N2554">
        <f t="shared" si="511"/>
        <v>1</v>
      </c>
      <c r="O2554" t="b">
        <f t="shared" si="512"/>
        <v>0</v>
      </c>
      <c r="P2554" t="str">
        <f t="shared" si="513"/>
        <v/>
      </c>
      <c r="Q2554" t="str">
        <f t="shared" ca="1" si="514"/>
        <v/>
      </c>
      <c r="W2554">
        <v>18650</v>
      </c>
      <c r="Z2554" t="str">
        <f t="shared" si="509"/>
        <v/>
      </c>
    </row>
    <row r="2555" spans="1:26" x14ac:dyDescent="0.2">
      <c r="A2555" s="1"/>
      <c r="B2555" s="1"/>
      <c r="C2555" s="1"/>
      <c r="D2555" s="1"/>
      <c r="E2555" s="1" t="s">
        <v>39</v>
      </c>
      <c r="F2555" s="1" t="s">
        <v>6</v>
      </c>
      <c r="G2555" s="1" t="s">
        <v>2016</v>
      </c>
      <c r="H2555">
        <f t="shared" si="508"/>
        <v>19</v>
      </c>
      <c r="I2555">
        <f>IF(ISBLANK(A2555),I2554/1,LOOKUP(Sheet1!G2555,FIPS!A$3:A$55,FIPS!C$3:C$55))</f>
        <v>22</v>
      </c>
      <c r="J2555" t="b">
        <f t="shared" si="515"/>
        <v>0</v>
      </c>
      <c r="K2555" t="str">
        <f t="shared" si="510"/>
        <v/>
      </c>
      <c r="L2555" t="b">
        <f t="shared" si="516"/>
        <v>1</v>
      </c>
      <c r="M2555" t="str">
        <f t="shared" si="517"/>
        <v>Eunice</v>
      </c>
      <c r="N2555">
        <f t="shared" si="511"/>
        <v>1</v>
      </c>
      <c r="O2555" t="b">
        <f t="shared" si="512"/>
        <v>0</v>
      </c>
      <c r="P2555" t="str">
        <f t="shared" si="513"/>
        <v/>
      </c>
      <c r="Q2555" t="str">
        <f t="shared" ca="1" si="514"/>
        <v/>
      </c>
      <c r="W2555">
        <v>24565</v>
      </c>
      <c r="Z2555" t="str">
        <f t="shared" si="509"/>
        <v/>
      </c>
    </row>
    <row r="2556" spans="1:26" x14ac:dyDescent="0.2">
      <c r="A2556" s="1"/>
      <c r="B2556" s="1"/>
      <c r="C2556" s="1"/>
      <c r="D2556" s="1"/>
      <c r="E2556" s="1" t="s">
        <v>8</v>
      </c>
      <c r="F2556" s="1" t="s">
        <v>9</v>
      </c>
      <c r="G2556" s="1" t="s">
        <v>2017</v>
      </c>
      <c r="H2556">
        <f t="shared" si="508"/>
        <v>19</v>
      </c>
      <c r="I2556">
        <f>IF(ISBLANK(A2556),I2555/1,LOOKUP(Sheet1!G2556,FIPS!A$3:A$55,FIPS!C$3:C$55))</f>
        <v>22</v>
      </c>
      <c r="J2556" t="b">
        <f t="shared" si="515"/>
        <v>0</v>
      </c>
      <c r="K2556" t="str">
        <f t="shared" si="510"/>
        <v/>
      </c>
      <c r="L2556" t="b">
        <f t="shared" si="516"/>
        <v>0</v>
      </c>
      <c r="M2556" t="str">
        <f t="shared" si="517"/>
        <v/>
      </c>
      <c r="N2556">
        <f t="shared" si="511"/>
        <v>1</v>
      </c>
      <c r="O2556" t="b">
        <f t="shared" si="512"/>
        <v>1</v>
      </c>
      <c r="P2556">
        <v>2</v>
      </c>
      <c r="Q2556" t="str">
        <f t="shared" ca="1" si="514"/>
        <v>008,009</v>
      </c>
      <c r="W2556">
        <v>99999</v>
      </c>
      <c r="Z2556" t="str">
        <f t="shared" si="509"/>
        <v/>
      </c>
    </row>
    <row r="2557" spans="1:26" x14ac:dyDescent="0.2">
      <c r="A2557" s="1"/>
      <c r="B2557" s="1" t="s">
        <v>11</v>
      </c>
      <c r="C2557" s="1" t="s">
        <v>17</v>
      </c>
      <c r="D2557" s="1" t="s">
        <v>18</v>
      </c>
      <c r="E2557" s="1" t="s">
        <v>8</v>
      </c>
      <c r="F2557" s="1" t="s">
        <v>9</v>
      </c>
      <c r="G2557" s="1" t="s">
        <v>1676</v>
      </c>
      <c r="H2557">
        <f t="shared" si="508"/>
        <v>19</v>
      </c>
      <c r="I2557">
        <f>IF(ISBLANK(A2557),I2556/1,LOOKUP(Sheet1!G2557,FIPS!A$3:A$55,FIPS!C$3:C$55))</f>
        <v>22</v>
      </c>
      <c r="J2557" t="b">
        <f t="shared" si="515"/>
        <v>1</v>
      </c>
      <c r="K2557" t="str">
        <f t="shared" si="510"/>
        <v>Allen</v>
      </c>
      <c r="L2557" t="b">
        <f t="shared" si="516"/>
        <v>0</v>
      </c>
      <c r="M2557" t="str">
        <f t="shared" si="517"/>
        <v/>
      </c>
      <c r="N2557">
        <f t="shared" si="511"/>
        <v>2</v>
      </c>
      <c r="O2557" t="b">
        <f t="shared" si="512"/>
        <v>0</v>
      </c>
      <c r="P2557" t="str">
        <f t="shared" si="513"/>
        <v/>
      </c>
      <c r="Q2557" t="str">
        <f t="shared" ca="1" si="514"/>
        <v/>
      </c>
      <c r="T2557">
        <v>3</v>
      </c>
      <c r="U2557">
        <v>6</v>
      </c>
      <c r="V2557">
        <v>0</v>
      </c>
      <c r="Z2557" t="str">
        <f t="shared" si="509"/>
        <v/>
      </c>
    </row>
    <row r="2558" spans="1:26" x14ac:dyDescent="0.2">
      <c r="A2558" s="1"/>
      <c r="B2558" s="1" t="s">
        <v>16</v>
      </c>
      <c r="C2558" s="1" t="s">
        <v>37</v>
      </c>
      <c r="D2558" s="1" t="s">
        <v>26</v>
      </c>
      <c r="E2558" s="1" t="s">
        <v>8</v>
      </c>
      <c r="F2558" s="1" t="s">
        <v>9</v>
      </c>
      <c r="G2558" s="1" t="s">
        <v>2018</v>
      </c>
      <c r="H2558">
        <f t="shared" si="508"/>
        <v>19</v>
      </c>
      <c r="I2558">
        <f>IF(ISBLANK(A2558),I2557/1,LOOKUP(Sheet1!G2558,FIPS!A$3:A$55,FIPS!C$3:C$55))</f>
        <v>22</v>
      </c>
      <c r="J2558" t="b">
        <f t="shared" si="515"/>
        <v>1</v>
      </c>
      <c r="K2558" t="str">
        <f t="shared" si="510"/>
        <v>Ascension</v>
      </c>
      <c r="L2558" t="b">
        <f t="shared" si="516"/>
        <v>0</v>
      </c>
      <c r="M2558" t="str">
        <f t="shared" si="517"/>
        <v/>
      </c>
      <c r="N2558">
        <f t="shared" si="511"/>
        <v>3</v>
      </c>
      <c r="O2558" t="b">
        <f t="shared" si="512"/>
        <v>0</v>
      </c>
      <c r="P2558" t="str">
        <f t="shared" si="513"/>
        <v/>
      </c>
      <c r="Q2558" t="str">
        <f t="shared" ca="1" si="514"/>
        <v/>
      </c>
      <c r="T2558">
        <v>5</v>
      </c>
      <c r="U2558">
        <v>4</v>
      </c>
      <c r="V2558">
        <v>760</v>
      </c>
      <c r="Z2558" t="str">
        <f t="shared" si="509"/>
        <v/>
      </c>
    </row>
    <row r="2559" spans="1:26" x14ac:dyDescent="0.2">
      <c r="A2559" s="1"/>
      <c r="B2559" s="1" t="s">
        <v>22</v>
      </c>
      <c r="C2559" s="1" t="s">
        <v>17</v>
      </c>
      <c r="D2559" s="1" t="s">
        <v>18</v>
      </c>
      <c r="E2559" s="1" t="s">
        <v>8</v>
      </c>
      <c r="F2559" s="1" t="s">
        <v>9</v>
      </c>
      <c r="G2559" s="1" t="s">
        <v>2019</v>
      </c>
      <c r="H2559">
        <f t="shared" ref="H2559:H2622" si="518">IF(ISBLANK(A2559),H2558/1,A2559)</f>
        <v>19</v>
      </c>
      <c r="I2559">
        <f>IF(ISBLANK(A2559),I2558/1,LOOKUP(Sheet1!G2559,FIPS!A$3:A$55,FIPS!C$3:C$55))</f>
        <v>22</v>
      </c>
      <c r="J2559" t="b">
        <f t="shared" si="515"/>
        <v>1</v>
      </c>
      <c r="K2559" t="str">
        <f t="shared" si="510"/>
        <v>Assumption</v>
      </c>
      <c r="L2559" t="b">
        <f t="shared" si="516"/>
        <v>0</v>
      </c>
      <c r="M2559" t="str">
        <f t="shared" si="517"/>
        <v/>
      </c>
      <c r="N2559">
        <f t="shared" si="511"/>
        <v>4</v>
      </c>
      <c r="O2559" t="b">
        <f t="shared" si="512"/>
        <v>0</v>
      </c>
      <c r="P2559" t="str">
        <f t="shared" si="513"/>
        <v/>
      </c>
      <c r="Q2559" t="str">
        <f t="shared" ca="1" si="514"/>
        <v/>
      </c>
      <c r="T2559">
        <v>7</v>
      </c>
      <c r="U2559">
        <v>6</v>
      </c>
      <c r="V2559">
        <v>0</v>
      </c>
      <c r="Z2559" t="str">
        <f t="shared" si="509"/>
        <v/>
      </c>
    </row>
    <row r="2560" spans="1:26" x14ac:dyDescent="0.2">
      <c r="A2560" s="1"/>
      <c r="B2560" s="1" t="s">
        <v>24</v>
      </c>
      <c r="C2560" s="1" t="s">
        <v>17</v>
      </c>
      <c r="D2560" s="1" t="s">
        <v>18</v>
      </c>
      <c r="E2560" s="1" t="s">
        <v>8</v>
      </c>
      <c r="F2560" s="1" t="s">
        <v>9</v>
      </c>
      <c r="G2560" s="1" t="s">
        <v>2020</v>
      </c>
      <c r="H2560">
        <f t="shared" si="518"/>
        <v>19</v>
      </c>
      <c r="I2560">
        <f>IF(ISBLANK(A2560),I2559/1,LOOKUP(Sheet1!G2560,FIPS!A$3:A$55,FIPS!C$3:C$55))</f>
        <v>22</v>
      </c>
      <c r="J2560" t="b">
        <f t="shared" si="515"/>
        <v>1</v>
      </c>
      <c r="K2560" t="str">
        <f t="shared" si="510"/>
        <v>Avoyelles</v>
      </c>
      <c r="L2560" t="b">
        <f t="shared" si="516"/>
        <v>0</v>
      </c>
      <c r="M2560" t="str">
        <f t="shared" si="517"/>
        <v/>
      </c>
      <c r="N2560">
        <f t="shared" si="511"/>
        <v>5</v>
      </c>
      <c r="O2560" t="b">
        <f t="shared" si="512"/>
        <v>0</v>
      </c>
      <c r="P2560" t="str">
        <f t="shared" si="513"/>
        <v/>
      </c>
      <c r="Q2560" t="str">
        <f t="shared" ca="1" si="514"/>
        <v/>
      </c>
      <c r="T2560">
        <v>9</v>
      </c>
      <c r="U2560">
        <v>5</v>
      </c>
      <c r="V2560">
        <v>0</v>
      </c>
      <c r="Z2560" t="str">
        <f t="shared" si="509"/>
        <v/>
      </c>
    </row>
    <row r="2561" spans="1:26" x14ac:dyDescent="0.2">
      <c r="A2561" s="1"/>
      <c r="B2561" s="1" t="s">
        <v>28</v>
      </c>
      <c r="C2561" s="1" t="s">
        <v>17</v>
      </c>
      <c r="D2561" s="1" t="s">
        <v>18</v>
      </c>
      <c r="E2561" s="1" t="s">
        <v>8</v>
      </c>
      <c r="F2561" s="1" t="s">
        <v>9</v>
      </c>
      <c r="G2561" s="1" t="s">
        <v>2021</v>
      </c>
      <c r="H2561">
        <f t="shared" si="518"/>
        <v>19</v>
      </c>
      <c r="I2561">
        <f>IF(ISBLANK(A2561),I2560/1,LOOKUP(Sheet1!G2561,FIPS!A$3:A$55,FIPS!C$3:C$55))</f>
        <v>22</v>
      </c>
      <c r="J2561" t="b">
        <f t="shared" si="515"/>
        <v>1</v>
      </c>
      <c r="K2561" t="str">
        <f t="shared" si="510"/>
        <v>Beauregard</v>
      </c>
      <c r="L2561" t="b">
        <f t="shared" si="516"/>
        <v>0</v>
      </c>
      <c r="M2561" t="str">
        <f t="shared" si="517"/>
        <v/>
      </c>
      <c r="N2561">
        <f t="shared" si="511"/>
        <v>6</v>
      </c>
      <c r="O2561" t="b">
        <f t="shared" si="512"/>
        <v>0</v>
      </c>
      <c r="P2561" t="str">
        <f t="shared" si="513"/>
        <v/>
      </c>
      <c r="Q2561" t="str">
        <f t="shared" ca="1" si="514"/>
        <v/>
      </c>
      <c r="T2561">
        <v>11</v>
      </c>
      <c r="U2561">
        <v>5</v>
      </c>
      <c r="V2561">
        <v>0</v>
      </c>
      <c r="Z2561" t="str">
        <f t="shared" si="509"/>
        <v/>
      </c>
    </row>
    <row r="2562" spans="1:26" x14ac:dyDescent="0.2">
      <c r="A2562" s="1"/>
      <c r="B2562" s="1" t="s">
        <v>30</v>
      </c>
      <c r="C2562" s="1" t="s">
        <v>17</v>
      </c>
      <c r="D2562" s="1" t="s">
        <v>18</v>
      </c>
      <c r="E2562" s="1" t="s">
        <v>8</v>
      </c>
      <c r="F2562" s="1" t="s">
        <v>9</v>
      </c>
      <c r="G2562" s="1" t="s">
        <v>2022</v>
      </c>
      <c r="H2562">
        <f t="shared" si="518"/>
        <v>19</v>
      </c>
      <c r="I2562">
        <f>IF(ISBLANK(A2562),I2561/1,LOOKUP(Sheet1!G2562,FIPS!A$3:A$55,FIPS!C$3:C$55))</f>
        <v>22</v>
      </c>
      <c r="J2562" t="b">
        <f t="shared" si="515"/>
        <v>1</v>
      </c>
      <c r="K2562" t="str">
        <f t="shared" si="510"/>
        <v>Bienville</v>
      </c>
      <c r="L2562" t="b">
        <f t="shared" si="516"/>
        <v>0</v>
      </c>
      <c r="M2562" t="str">
        <f t="shared" si="517"/>
        <v/>
      </c>
      <c r="N2562">
        <f t="shared" si="511"/>
        <v>7</v>
      </c>
      <c r="O2562" t="b">
        <f t="shared" si="512"/>
        <v>0</v>
      </c>
      <c r="P2562" t="str">
        <f t="shared" si="513"/>
        <v/>
      </c>
      <c r="Q2562" t="str">
        <f t="shared" ca="1" si="514"/>
        <v/>
      </c>
      <c r="T2562">
        <v>13</v>
      </c>
      <c r="U2562">
        <v>6</v>
      </c>
      <c r="V2562">
        <v>0</v>
      </c>
      <c r="Z2562" t="str">
        <f t="shared" ref="Z2562:Z2625" si="519">IF(J2562,IF(T2562&gt;0,"",FALSE),IF(T2562&gt;0,TRUE,""))</f>
        <v/>
      </c>
    </row>
    <row r="2563" spans="1:26" x14ac:dyDescent="0.2">
      <c r="A2563" s="1"/>
      <c r="B2563" s="1" t="s">
        <v>32</v>
      </c>
      <c r="C2563" s="1" t="s">
        <v>452</v>
      </c>
      <c r="D2563" s="1" t="s">
        <v>26</v>
      </c>
      <c r="E2563" s="1"/>
      <c r="F2563" s="1"/>
      <c r="G2563" s="1" t="s">
        <v>2023</v>
      </c>
      <c r="H2563">
        <f t="shared" si="518"/>
        <v>19</v>
      </c>
      <c r="I2563">
        <f>IF(ISBLANK(A2563),I2562/1,LOOKUP(Sheet1!G2563,FIPS!A$3:A$55,FIPS!C$3:C$55))</f>
        <v>22</v>
      </c>
      <c r="J2563" t="b">
        <f t="shared" si="515"/>
        <v>1</v>
      </c>
      <c r="K2563" t="str">
        <f t="shared" ref="K2563:K2626" si="520">IF(J2563,TRIM(G2563),"")</f>
        <v>Bossier</v>
      </c>
      <c r="L2563" t="b">
        <f t="shared" si="516"/>
        <v>0</v>
      </c>
      <c r="M2563" t="str">
        <f t="shared" si="517"/>
        <v/>
      </c>
      <c r="N2563">
        <f t="shared" si="511"/>
        <v>8</v>
      </c>
      <c r="O2563" t="b">
        <f t="shared" si="512"/>
        <v>0</v>
      </c>
      <c r="P2563" t="str">
        <f t="shared" si="513"/>
        <v/>
      </c>
      <c r="Q2563" t="str">
        <f t="shared" ca="1" si="514"/>
        <v/>
      </c>
      <c r="T2563">
        <v>15</v>
      </c>
      <c r="U2563">
        <v>4</v>
      </c>
      <c r="V2563">
        <v>7680</v>
      </c>
      <c r="Z2563" t="str">
        <f t="shared" si="519"/>
        <v/>
      </c>
    </row>
    <row r="2564" spans="1:26" x14ac:dyDescent="0.2">
      <c r="A2564" s="1"/>
      <c r="B2564" s="1"/>
      <c r="C2564" s="1"/>
      <c r="D2564" s="1"/>
      <c r="E2564" s="1" t="s">
        <v>30</v>
      </c>
      <c r="F2564" s="1" t="s">
        <v>70</v>
      </c>
      <c r="G2564" s="1" t="s">
        <v>4749</v>
      </c>
      <c r="H2564">
        <f t="shared" si="518"/>
        <v>19</v>
      </c>
      <c r="I2564">
        <f>IF(ISBLANK(A2564),I2563/1,LOOKUP(Sheet1!G2564,FIPS!A$3:A$55,FIPS!C$3:C$55))</f>
        <v>22</v>
      </c>
      <c r="J2564" t="b">
        <f t="shared" si="515"/>
        <v>0</v>
      </c>
      <c r="K2564" t="str">
        <f t="shared" si="520"/>
        <v/>
      </c>
      <c r="L2564" t="b">
        <f t="shared" si="516"/>
        <v>1</v>
      </c>
      <c r="M2564" t="str">
        <f t="shared" si="517"/>
        <v>Bossier City</v>
      </c>
      <c r="N2564">
        <f t="shared" si="511"/>
        <v>8</v>
      </c>
      <c r="O2564" t="b">
        <f t="shared" si="512"/>
        <v>0</v>
      </c>
      <c r="P2564" t="str">
        <f t="shared" si="513"/>
        <v/>
      </c>
      <c r="Q2564" t="str">
        <f t="shared" ca="1" si="514"/>
        <v/>
      </c>
      <c r="W2564">
        <v>8920</v>
      </c>
      <c r="Z2564" t="str">
        <f t="shared" si="519"/>
        <v/>
      </c>
    </row>
    <row r="2565" spans="1:26" x14ac:dyDescent="0.2">
      <c r="A2565" s="1"/>
      <c r="B2565" s="1"/>
      <c r="C2565" s="1"/>
      <c r="D2565" s="1"/>
      <c r="E2565" s="1" t="s">
        <v>80</v>
      </c>
      <c r="F2565" s="1" t="s">
        <v>132</v>
      </c>
      <c r="G2565" s="1" t="s">
        <v>4750</v>
      </c>
      <c r="H2565">
        <f t="shared" si="518"/>
        <v>19</v>
      </c>
      <c r="I2565">
        <f>IF(ISBLANK(A2565),I2564/1,LOOKUP(Sheet1!G2565,FIPS!A$3:A$55,FIPS!C$3:C$55))</f>
        <v>22</v>
      </c>
      <c r="J2565" t="b">
        <f t="shared" si="515"/>
        <v>0</v>
      </c>
      <c r="K2565" t="str">
        <f t="shared" si="520"/>
        <v/>
      </c>
      <c r="L2565" t="b">
        <f t="shared" si="516"/>
        <v>1</v>
      </c>
      <c r="M2565" t="str">
        <f t="shared" si="517"/>
        <v>Shreveport</v>
      </c>
      <c r="N2565">
        <f t="shared" si="511"/>
        <v>8</v>
      </c>
      <c r="O2565" t="b">
        <f t="shared" si="512"/>
        <v>0</v>
      </c>
      <c r="P2565" t="str">
        <f t="shared" si="513"/>
        <v/>
      </c>
      <c r="Q2565" t="str">
        <f t="shared" ca="1" si="514"/>
        <v/>
      </c>
      <c r="W2565">
        <v>70000</v>
      </c>
      <c r="Z2565" t="str">
        <f t="shared" si="519"/>
        <v/>
      </c>
    </row>
    <row r="2566" spans="1:26" x14ac:dyDescent="0.2">
      <c r="A2566" s="1"/>
      <c r="B2566" s="1"/>
      <c r="C2566" s="1"/>
      <c r="D2566" s="1"/>
      <c r="E2566" s="1" t="s">
        <v>8</v>
      </c>
      <c r="F2566" s="1" t="s">
        <v>9</v>
      </c>
      <c r="G2566" s="1" t="s">
        <v>2017</v>
      </c>
      <c r="H2566">
        <f t="shared" si="518"/>
        <v>19</v>
      </c>
      <c r="I2566">
        <f>IF(ISBLANK(A2566),I2565/1,LOOKUP(Sheet1!G2566,FIPS!A$3:A$55,FIPS!C$3:C$55))</f>
        <v>22</v>
      </c>
      <c r="J2566" t="b">
        <f t="shared" si="515"/>
        <v>0</v>
      </c>
      <c r="K2566" t="str">
        <f t="shared" si="520"/>
        <v/>
      </c>
      <c r="L2566" t="b">
        <f t="shared" si="516"/>
        <v>0</v>
      </c>
      <c r="M2566" t="str">
        <f t="shared" si="517"/>
        <v/>
      </c>
      <c r="N2566">
        <f t="shared" si="511"/>
        <v>8</v>
      </c>
      <c r="O2566" t="b">
        <f t="shared" si="512"/>
        <v>1</v>
      </c>
      <c r="P2566">
        <f t="shared" si="513"/>
        <v>2</v>
      </c>
      <c r="Q2566" t="str">
        <f t="shared" ca="1" si="514"/>
        <v>007,026</v>
      </c>
      <c r="W2566">
        <v>99999</v>
      </c>
      <c r="Z2566" t="str">
        <f t="shared" si="519"/>
        <v/>
      </c>
    </row>
    <row r="2567" spans="1:26" x14ac:dyDescent="0.2">
      <c r="A2567" s="1"/>
      <c r="B2567" s="1" t="s">
        <v>39</v>
      </c>
      <c r="C2567" s="1" t="s">
        <v>452</v>
      </c>
      <c r="D2567" s="1" t="s">
        <v>26</v>
      </c>
      <c r="E2567" s="1"/>
      <c r="F2567" s="1"/>
      <c r="G2567" s="1" t="s">
        <v>2024</v>
      </c>
      <c r="H2567">
        <f t="shared" si="518"/>
        <v>19</v>
      </c>
      <c r="I2567">
        <f>IF(ISBLANK(A2567),I2566/1,LOOKUP(Sheet1!G2567,FIPS!A$3:A$55,FIPS!C$3:C$55))</f>
        <v>22</v>
      </c>
      <c r="J2567" t="b">
        <f t="shared" si="515"/>
        <v>1</v>
      </c>
      <c r="K2567" t="str">
        <f t="shared" si="520"/>
        <v>Caddo</v>
      </c>
      <c r="L2567" t="b">
        <f t="shared" si="516"/>
        <v>0</v>
      </c>
      <c r="M2567" t="str">
        <f t="shared" si="517"/>
        <v/>
      </c>
      <c r="N2567">
        <f t="shared" si="511"/>
        <v>9</v>
      </c>
      <c r="O2567" t="b">
        <f t="shared" si="512"/>
        <v>0</v>
      </c>
      <c r="P2567" t="str">
        <f t="shared" si="513"/>
        <v/>
      </c>
      <c r="Q2567" t="str">
        <f t="shared" ca="1" si="514"/>
        <v/>
      </c>
      <c r="T2567">
        <v>17</v>
      </c>
      <c r="U2567">
        <v>3</v>
      </c>
      <c r="V2567">
        <v>7680</v>
      </c>
      <c r="Z2567" t="str">
        <f t="shared" si="519"/>
        <v/>
      </c>
    </row>
    <row r="2568" spans="1:26" x14ac:dyDescent="0.2">
      <c r="A2568" s="1"/>
      <c r="B2568" s="1"/>
      <c r="C2568" s="1"/>
      <c r="D2568" s="1"/>
      <c r="E2568" s="1" t="s">
        <v>80</v>
      </c>
      <c r="F2568" s="1" t="s">
        <v>132</v>
      </c>
      <c r="G2568" s="1" t="s">
        <v>4750</v>
      </c>
      <c r="H2568">
        <f t="shared" si="518"/>
        <v>19</v>
      </c>
      <c r="I2568">
        <f>IF(ISBLANK(A2568),I2567/1,LOOKUP(Sheet1!G2568,FIPS!A$3:A$55,FIPS!C$3:C$55))</f>
        <v>22</v>
      </c>
      <c r="J2568" t="b">
        <f t="shared" si="515"/>
        <v>0</v>
      </c>
      <c r="K2568" t="str">
        <f t="shared" si="520"/>
        <v/>
      </c>
      <c r="L2568" t="b">
        <f t="shared" si="516"/>
        <v>1</v>
      </c>
      <c r="M2568" t="str">
        <f t="shared" si="517"/>
        <v>Shreveport</v>
      </c>
      <c r="N2568">
        <f t="shared" si="511"/>
        <v>9</v>
      </c>
      <c r="O2568" t="b">
        <f t="shared" si="512"/>
        <v>0</v>
      </c>
      <c r="P2568" t="str">
        <f t="shared" si="513"/>
        <v/>
      </c>
      <c r="Q2568" t="str">
        <f t="shared" ca="1" si="514"/>
        <v/>
      </c>
      <c r="W2568">
        <v>70000</v>
      </c>
      <c r="Z2568" t="str">
        <f t="shared" si="519"/>
        <v/>
      </c>
    </row>
    <row r="2569" spans="1:26" x14ac:dyDescent="0.2">
      <c r="A2569" s="1"/>
      <c r="B2569" s="1"/>
      <c r="C2569" s="1"/>
      <c r="D2569" s="1"/>
      <c r="E2569" s="1" t="s">
        <v>8</v>
      </c>
      <c r="F2569" s="1" t="s">
        <v>9</v>
      </c>
      <c r="G2569" s="1" t="s">
        <v>2017</v>
      </c>
      <c r="H2569">
        <f t="shared" si="518"/>
        <v>19</v>
      </c>
      <c r="I2569">
        <f>IF(ISBLANK(A2569),I2568/1,LOOKUP(Sheet1!G2569,FIPS!A$3:A$55,FIPS!C$3:C$55))</f>
        <v>22</v>
      </c>
      <c r="J2569" t="b">
        <f t="shared" si="515"/>
        <v>0</v>
      </c>
      <c r="K2569" t="str">
        <f t="shared" si="520"/>
        <v/>
      </c>
      <c r="L2569" t="b">
        <f t="shared" si="516"/>
        <v>0</v>
      </c>
      <c r="M2569" t="str">
        <f t="shared" si="517"/>
        <v/>
      </c>
      <c r="N2569">
        <f t="shared" si="511"/>
        <v>9</v>
      </c>
      <c r="O2569" t="b">
        <f t="shared" si="512"/>
        <v>1</v>
      </c>
      <c r="P2569">
        <f t="shared" si="513"/>
        <v>1</v>
      </c>
      <c r="Q2569" t="str">
        <f t="shared" ca="1" si="514"/>
        <v>026</v>
      </c>
      <c r="W2569">
        <v>99999</v>
      </c>
      <c r="Z2569" t="str">
        <f t="shared" si="519"/>
        <v/>
      </c>
    </row>
    <row r="2570" spans="1:26" x14ac:dyDescent="0.2">
      <c r="A2570" s="1"/>
      <c r="B2570" s="1" t="s">
        <v>14</v>
      </c>
      <c r="C2570" s="1" t="s">
        <v>546</v>
      </c>
      <c r="D2570" s="1" t="s">
        <v>26</v>
      </c>
      <c r="E2570" s="1"/>
      <c r="F2570" s="1"/>
      <c r="G2570" s="1" t="s">
        <v>2025</v>
      </c>
      <c r="H2570">
        <f t="shared" si="518"/>
        <v>19</v>
      </c>
      <c r="I2570">
        <f>IF(ISBLANK(A2570),I2569/1,LOOKUP(Sheet1!G2570,FIPS!A$3:A$55,FIPS!C$3:C$55))</f>
        <v>22</v>
      </c>
      <c r="J2570" t="b">
        <f t="shared" si="515"/>
        <v>1</v>
      </c>
      <c r="K2570" t="str">
        <f t="shared" si="520"/>
        <v>Calcasieu</v>
      </c>
      <c r="L2570" t="b">
        <f t="shared" si="516"/>
        <v>0</v>
      </c>
      <c r="M2570" t="str">
        <f t="shared" si="517"/>
        <v/>
      </c>
      <c r="N2570">
        <f t="shared" si="511"/>
        <v>10</v>
      </c>
      <c r="O2570" t="b">
        <f t="shared" si="512"/>
        <v>0</v>
      </c>
      <c r="P2570" t="str">
        <f t="shared" si="513"/>
        <v/>
      </c>
      <c r="Q2570" t="str">
        <f t="shared" ca="1" si="514"/>
        <v/>
      </c>
      <c r="T2570">
        <v>19</v>
      </c>
      <c r="U2570">
        <v>3</v>
      </c>
      <c r="V2570">
        <v>3960</v>
      </c>
      <c r="Z2570" t="str">
        <f t="shared" si="519"/>
        <v/>
      </c>
    </row>
    <row r="2571" spans="1:26" x14ac:dyDescent="0.2">
      <c r="A2571" s="1"/>
      <c r="B2571" s="1"/>
      <c r="C2571" s="1"/>
      <c r="D2571" s="1"/>
      <c r="E2571" s="1" t="s">
        <v>49</v>
      </c>
      <c r="F2571" s="1" t="s">
        <v>70</v>
      </c>
      <c r="G2571" s="1" t="s">
        <v>2026</v>
      </c>
      <c r="H2571">
        <f t="shared" si="518"/>
        <v>19</v>
      </c>
      <c r="I2571">
        <f>IF(ISBLANK(A2571),I2570/1,LOOKUP(Sheet1!G2571,FIPS!A$3:A$55,FIPS!C$3:C$55))</f>
        <v>22</v>
      </c>
      <c r="J2571" t="b">
        <f t="shared" si="515"/>
        <v>0</v>
      </c>
      <c r="K2571" t="str">
        <f t="shared" si="520"/>
        <v/>
      </c>
      <c r="L2571" t="b">
        <f t="shared" si="516"/>
        <v>1</v>
      </c>
      <c r="M2571" t="str">
        <f t="shared" si="517"/>
        <v>Lake Char es</v>
      </c>
      <c r="N2571">
        <f t="shared" si="511"/>
        <v>10</v>
      </c>
      <c r="O2571" t="b">
        <f t="shared" si="512"/>
        <v>0</v>
      </c>
      <c r="P2571" t="str">
        <f t="shared" si="513"/>
        <v/>
      </c>
      <c r="Q2571" t="str">
        <f t="shared" ca="1" si="514"/>
        <v/>
      </c>
      <c r="W2571">
        <v>41155</v>
      </c>
      <c r="Z2571" t="str">
        <f t="shared" si="519"/>
        <v/>
      </c>
    </row>
    <row r="2572" spans="1:26" x14ac:dyDescent="0.2">
      <c r="A2572" s="1"/>
      <c r="B2572" s="1"/>
      <c r="C2572" s="1"/>
      <c r="D2572" s="1"/>
      <c r="E2572" s="1" t="s">
        <v>84</v>
      </c>
      <c r="F2572" s="1" t="s">
        <v>6</v>
      </c>
      <c r="G2572" s="1" t="s">
        <v>2027</v>
      </c>
      <c r="H2572">
        <f t="shared" si="518"/>
        <v>19</v>
      </c>
      <c r="I2572">
        <f>IF(ISBLANK(A2572),I2571/1,LOOKUP(Sheet1!G2572,FIPS!A$3:A$55,FIPS!C$3:C$55))</f>
        <v>22</v>
      </c>
      <c r="J2572" t="b">
        <f t="shared" si="515"/>
        <v>0</v>
      </c>
      <c r="K2572" t="str">
        <f t="shared" si="520"/>
        <v/>
      </c>
      <c r="L2572" t="b">
        <f t="shared" si="516"/>
        <v>1</v>
      </c>
      <c r="M2572" t="str">
        <f t="shared" si="517"/>
        <v>Sulphur</v>
      </c>
      <c r="N2572">
        <f t="shared" si="511"/>
        <v>10</v>
      </c>
      <c r="O2572" t="b">
        <f t="shared" si="512"/>
        <v>0</v>
      </c>
      <c r="P2572" t="str">
        <f t="shared" si="513"/>
        <v/>
      </c>
      <c r="Q2572" t="str">
        <f t="shared" ca="1" si="514"/>
        <v/>
      </c>
      <c r="W2572">
        <v>73640</v>
      </c>
      <c r="Z2572" t="str">
        <f t="shared" si="519"/>
        <v/>
      </c>
    </row>
    <row r="2573" spans="1:26" x14ac:dyDescent="0.2">
      <c r="A2573" s="1"/>
      <c r="B2573" s="1"/>
      <c r="C2573" s="1"/>
      <c r="D2573" s="1"/>
      <c r="E2573" s="1" t="s">
        <v>8</v>
      </c>
      <c r="F2573" s="1" t="s">
        <v>9</v>
      </c>
      <c r="G2573" s="1" t="s">
        <v>2028</v>
      </c>
      <c r="H2573">
        <f t="shared" si="518"/>
        <v>19</v>
      </c>
      <c r="I2573">
        <f>IF(ISBLANK(A2573),I2572/1,LOOKUP(Sheet1!G2573,FIPS!A$3:A$55,FIPS!C$3:C$55))</f>
        <v>22</v>
      </c>
      <c r="J2573" t="b">
        <f t="shared" si="515"/>
        <v>0</v>
      </c>
      <c r="K2573" t="str">
        <f t="shared" si="520"/>
        <v/>
      </c>
      <c r="L2573" t="b">
        <f t="shared" si="516"/>
        <v>0</v>
      </c>
      <c r="M2573" t="str">
        <f t="shared" si="517"/>
        <v/>
      </c>
      <c r="N2573">
        <f t="shared" ref="N2573:N2636" si="521">IF(ISBLANK(A2573),IF(ISBLANK(B2573),N2572,B2573/1),"")</f>
        <v>10</v>
      </c>
      <c r="O2573" t="b">
        <f t="shared" ref="O2573:O2636" si="522">AND(ISNUMBER(N2573),E2573="999",NOT(J2573))</f>
        <v>1</v>
      </c>
      <c r="P2573">
        <f t="shared" ref="P2573:P2636" si="523">IF(O2573,17-MATCH(N2573-1,N2555:N2572),"")</f>
        <v>2</v>
      </c>
      <c r="Q2573" t="str">
        <f t="shared" ref="Q2573:Q2636" ca="1" si="524">IF(O2573,_xlfn.TEXTJOIN(",",TRUE,INDIRECT(_xlfn.CONCAT("E",(ROW()-P2573),":E",(ROW()-1)),TRUE)),"")</f>
        <v>016,028</v>
      </c>
      <c r="W2573">
        <v>99999</v>
      </c>
      <c r="Z2573" t="str">
        <f t="shared" si="519"/>
        <v/>
      </c>
    </row>
    <row r="2574" spans="1:26" x14ac:dyDescent="0.2">
      <c r="A2574" s="1"/>
      <c r="B2574" s="1" t="s">
        <v>42</v>
      </c>
      <c r="C2574" s="1" t="s">
        <v>17</v>
      </c>
      <c r="D2574" s="1" t="s">
        <v>18</v>
      </c>
      <c r="E2574" s="1" t="s">
        <v>8</v>
      </c>
      <c r="F2574" s="1" t="s">
        <v>9</v>
      </c>
      <c r="G2574" s="1" t="s">
        <v>1407</v>
      </c>
      <c r="H2574">
        <f t="shared" si="518"/>
        <v>19</v>
      </c>
      <c r="I2574">
        <f>IF(ISBLANK(A2574),I2573/1,LOOKUP(Sheet1!G2574,FIPS!A$3:A$55,FIPS!C$3:C$55))</f>
        <v>22</v>
      </c>
      <c r="J2574" t="b">
        <f t="shared" si="515"/>
        <v>1</v>
      </c>
      <c r="K2574" t="str">
        <f t="shared" si="520"/>
        <v>Caldwell</v>
      </c>
      <c r="L2574" t="b">
        <f t="shared" si="516"/>
        <v>0</v>
      </c>
      <c r="M2574" t="str">
        <f t="shared" si="517"/>
        <v/>
      </c>
      <c r="N2574">
        <f t="shared" si="521"/>
        <v>11</v>
      </c>
      <c r="O2574" t="b">
        <f t="shared" si="522"/>
        <v>0</v>
      </c>
      <c r="P2574" t="str">
        <f t="shared" si="523"/>
        <v/>
      </c>
      <c r="Q2574" t="str">
        <f t="shared" ca="1" si="524"/>
        <v/>
      </c>
      <c r="T2574">
        <v>21</v>
      </c>
      <c r="U2574">
        <v>6</v>
      </c>
      <c r="V2574">
        <v>0</v>
      </c>
      <c r="Z2574" t="str">
        <f t="shared" si="519"/>
        <v/>
      </c>
    </row>
    <row r="2575" spans="1:26" x14ac:dyDescent="0.2">
      <c r="A2575" s="1"/>
      <c r="B2575" s="1" t="s">
        <v>33</v>
      </c>
      <c r="C2575" s="1" t="s">
        <v>17</v>
      </c>
      <c r="D2575" s="1" t="s">
        <v>18</v>
      </c>
      <c r="E2575" s="1" t="s">
        <v>8</v>
      </c>
      <c r="F2575" s="1" t="s">
        <v>9</v>
      </c>
      <c r="G2575" s="1" t="s">
        <v>2029</v>
      </c>
      <c r="H2575">
        <f t="shared" si="518"/>
        <v>19</v>
      </c>
      <c r="I2575">
        <f>IF(ISBLANK(A2575),I2574/1,LOOKUP(Sheet1!G2575,FIPS!A$3:A$55,FIPS!C$3:C$55))</f>
        <v>22</v>
      </c>
      <c r="J2575" t="b">
        <f t="shared" si="515"/>
        <v>1</v>
      </c>
      <c r="K2575" t="str">
        <f t="shared" si="520"/>
        <v>Cameron</v>
      </c>
      <c r="L2575" t="b">
        <f t="shared" si="516"/>
        <v>0</v>
      </c>
      <c r="M2575" t="str">
        <f t="shared" si="517"/>
        <v/>
      </c>
      <c r="N2575">
        <f t="shared" si="521"/>
        <v>12</v>
      </c>
      <c r="O2575" t="b">
        <f t="shared" si="522"/>
        <v>0</v>
      </c>
      <c r="P2575" t="str">
        <f t="shared" si="523"/>
        <v/>
      </c>
      <c r="Q2575" t="str">
        <f t="shared" ca="1" si="524"/>
        <v/>
      </c>
      <c r="T2575">
        <v>23</v>
      </c>
      <c r="U2575">
        <v>6</v>
      </c>
      <c r="V2575">
        <v>0</v>
      </c>
      <c r="Z2575" t="str">
        <f t="shared" si="519"/>
        <v/>
      </c>
    </row>
    <row r="2576" spans="1:26" x14ac:dyDescent="0.2">
      <c r="A2576" s="1"/>
      <c r="B2576" s="1" t="s">
        <v>45</v>
      </c>
      <c r="C2576" s="1" t="s">
        <v>17</v>
      </c>
      <c r="D2576" s="1" t="s">
        <v>18</v>
      </c>
      <c r="E2576" s="1" t="s">
        <v>8</v>
      </c>
      <c r="F2576" s="1" t="s">
        <v>9</v>
      </c>
      <c r="G2576" s="1" t="s">
        <v>2030</v>
      </c>
      <c r="H2576">
        <f t="shared" si="518"/>
        <v>19</v>
      </c>
      <c r="I2576">
        <f>IF(ISBLANK(A2576),I2575/1,LOOKUP(Sheet1!G2576,FIPS!A$3:A$55,FIPS!C$3:C$55))</f>
        <v>22</v>
      </c>
      <c r="J2576" t="b">
        <f t="shared" si="515"/>
        <v>1</v>
      </c>
      <c r="K2576" t="str">
        <f t="shared" si="520"/>
        <v>Catahoula</v>
      </c>
      <c r="L2576" t="b">
        <f t="shared" si="516"/>
        <v>0</v>
      </c>
      <c r="M2576" t="str">
        <f t="shared" si="517"/>
        <v/>
      </c>
      <c r="N2576">
        <f t="shared" si="521"/>
        <v>13</v>
      </c>
      <c r="O2576" t="b">
        <f t="shared" si="522"/>
        <v>0</v>
      </c>
      <c r="P2576" t="str">
        <f t="shared" si="523"/>
        <v/>
      </c>
      <c r="Q2576" t="str">
        <f t="shared" ca="1" si="524"/>
        <v/>
      </c>
      <c r="T2576">
        <v>25</v>
      </c>
      <c r="U2576">
        <v>6</v>
      </c>
      <c r="V2576">
        <v>0</v>
      </c>
      <c r="Z2576" t="str">
        <f t="shared" si="519"/>
        <v/>
      </c>
    </row>
    <row r="2577" spans="1:26" x14ac:dyDescent="0.2">
      <c r="A2577" s="1"/>
      <c r="B2577" s="1" t="s">
        <v>20</v>
      </c>
      <c r="C2577" s="1" t="s">
        <v>17</v>
      </c>
      <c r="D2577" s="1" t="s">
        <v>18</v>
      </c>
      <c r="E2577" s="1" t="s">
        <v>8</v>
      </c>
      <c r="F2577" s="1" t="s">
        <v>9</v>
      </c>
      <c r="G2577" s="1" t="s">
        <v>2031</v>
      </c>
      <c r="H2577">
        <f t="shared" si="518"/>
        <v>19</v>
      </c>
      <c r="I2577">
        <f>IF(ISBLANK(A2577),I2576/1,LOOKUP(Sheet1!G2577,FIPS!A$3:A$55,FIPS!C$3:C$55))</f>
        <v>22</v>
      </c>
      <c r="J2577" t="b">
        <f t="shared" si="515"/>
        <v>1</v>
      </c>
      <c r="K2577" t="str">
        <f t="shared" si="520"/>
        <v>Claiborne</v>
      </c>
      <c r="L2577" t="b">
        <f t="shared" si="516"/>
        <v>0</v>
      </c>
      <c r="M2577" t="str">
        <f t="shared" si="517"/>
        <v/>
      </c>
      <c r="N2577">
        <f t="shared" si="521"/>
        <v>14</v>
      </c>
      <c r="O2577" t="b">
        <f t="shared" si="522"/>
        <v>0</v>
      </c>
      <c r="P2577" t="str">
        <f t="shared" si="523"/>
        <v/>
      </c>
      <c r="Q2577" t="str">
        <f t="shared" ca="1" si="524"/>
        <v/>
      </c>
      <c r="T2577">
        <v>27</v>
      </c>
      <c r="U2577">
        <v>6</v>
      </c>
      <c r="V2577">
        <v>0</v>
      </c>
      <c r="Z2577" t="str">
        <f t="shared" si="519"/>
        <v/>
      </c>
    </row>
    <row r="2578" spans="1:26" x14ac:dyDescent="0.2">
      <c r="A2578" s="1"/>
      <c r="B2578" s="1" t="s">
        <v>107</v>
      </c>
      <c r="C2578" s="1" t="s">
        <v>17</v>
      </c>
      <c r="D2578" s="1" t="s">
        <v>18</v>
      </c>
      <c r="E2578" s="1" t="s">
        <v>8</v>
      </c>
      <c r="F2578" s="1" t="s">
        <v>9</v>
      </c>
      <c r="G2578" s="1" t="s">
        <v>2032</v>
      </c>
      <c r="H2578">
        <f t="shared" si="518"/>
        <v>19</v>
      </c>
      <c r="I2578">
        <f>IF(ISBLANK(A2578),I2577/1,LOOKUP(Sheet1!G2578,FIPS!A$3:A$55,FIPS!C$3:C$55))</f>
        <v>22</v>
      </c>
      <c r="J2578" t="b">
        <f t="shared" si="515"/>
        <v>1</v>
      </c>
      <c r="K2578" t="str">
        <f t="shared" si="520"/>
        <v>Concordia</v>
      </c>
      <c r="L2578" t="b">
        <f t="shared" si="516"/>
        <v>0</v>
      </c>
      <c r="M2578" t="str">
        <f t="shared" si="517"/>
        <v/>
      </c>
      <c r="N2578">
        <f t="shared" si="521"/>
        <v>15</v>
      </c>
      <c r="O2578" t="b">
        <f t="shared" si="522"/>
        <v>0</v>
      </c>
      <c r="P2578" t="str">
        <f t="shared" si="523"/>
        <v/>
      </c>
      <c r="Q2578" t="str">
        <f t="shared" ca="1" si="524"/>
        <v/>
      </c>
      <c r="T2578">
        <v>29</v>
      </c>
      <c r="U2578">
        <v>6</v>
      </c>
      <c r="V2578">
        <v>0</v>
      </c>
      <c r="Z2578" t="str">
        <f t="shared" si="519"/>
        <v/>
      </c>
    </row>
    <row r="2579" spans="1:26" x14ac:dyDescent="0.2">
      <c r="A2579" s="1"/>
      <c r="B2579" s="1" t="s">
        <v>49</v>
      </c>
      <c r="C2579" s="1" t="s">
        <v>17</v>
      </c>
      <c r="D2579" s="1" t="s">
        <v>18</v>
      </c>
      <c r="E2579" s="1" t="s">
        <v>8</v>
      </c>
      <c r="F2579" s="1" t="s">
        <v>9</v>
      </c>
      <c r="G2579" s="1" t="s">
        <v>1129</v>
      </c>
      <c r="H2579">
        <f t="shared" si="518"/>
        <v>19</v>
      </c>
      <c r="I2579">
        <f>IF(ISBLANK(A2579),I2578/1,LOOKUP(Sheet1!G2579,FIPS!A$3:A$55,FIPS!C$3:C$55))</f>
        <v>22</v>
      </c>
      <c r="J2579" t="b">
        <f t="shared" ref="J2579:J2642" si="525">NOT(ISBLANK(B2579))</f>
        <v>1</v>
      </c>
      <c r="K2579" t="str">
        <f t="shared" si="520"/>
        <v>De Soto</v>
      </c>
      <c r="L2579" t="b">
        <f t="shared" ref="L2579:L2642" si="526">IF(NOT(J2579),AND(NOT(ISBLANK(E2579)),E2579&lt;&gt;"999"),FALSE())</f>
        <v>0</v>
      </c>
      <c r="M2579" t="str">
        <f t="shared" si="517"/>
        <v/>
      </c>
      <c r="N2579">
        <f t="shared" si="521"/>
        <v>16</v>
      </c>
      <c r="O2579" t="b">
        <f t="shared" si="522"/>
        <v>0</v>
      </c>
      <c r="P2579" t="str">
        <f t="shared" si="523"/>
        <v/>
      </c>
      <c r="Q2579" t="str">
        <f t="shared" ca="1" si="524"/>
        <v/>
      </c>
      <c r="T2579">
        <v>31</v>
      </c>
      <c r="U2579">
        <v>5</v>
      </c>
      <c r="V2579">
        <v>0</v>
      </c>
      <c r="Z2579" t="str">
        <f t="shared" si="519"/>
        <v/>
      </c>
    </row>
    <row r="2580" spans="1:26" x14ac:dyDescent="0.2">
      <c r="A2580" s="1"/>
      <c r="B2580" s="1" t="s">
        <v>52</v>
      </c>
      <c r="C2580" s="1" t="s">
        <v>37</v>
      </c>
      <c r="D2580" s="1" t="s">
        <v>26</v>
      </c>
      <c r="E2580" s="1"/>
      <c r="F2580" s="1"/>
      <c r="G2580" s="1" t="s">
        <v>2033</v>
      </c>
      <c r="H2580">
        <f t="shared" si="518"/>
        <v>19</v>
      </c>
      <c r="I2580">
        <f>IF(ISBLANK(A2580),I2579/1,LOOKUP(Sheet1!G2580,FIPS!A$3:A$55,FIPS!C$3:C$55))</f>
        <v>22</v>
      </c>
      <c r="J2580" t="b">
        <f t="shared" si="525"/>
        <v>1</v>
      </c>
      <c r="K2580" t="str">
        <f t="shared" si="520"/>
        <v>East Baton Rouge</v>
      </c>
      <c r="L2580" t="b">
        <f t="shared" si="526"/>
        <v>0</v>
      </c>
      <c r="M2580" t="str">
        <f t="shared" si="517"/>
        <v/>
      </c>
      <c r="N2580">
        <f t="shared" si="521"/>
        <v>17</v>
      </c>
      <c r="O2580" t="b">
        <f t="shared" si="522"/>
        <v>0</v>
      </c>
      <c r="P2580" t="str">
        <f t="shared" si="523"/>
        <v/>
      </c>
      <c r="Q2580" t="str">
        <f t="shared" ca="1" si="524"/>
        <v/>
      </c>
      <c r="T2580">
        <v>33</v>
      </c>
      <c r="U2580">
        <v>2</v>
      </c>
      <c r="V2580">
        <v>760</v>
      </c>
      <c r="Z2580" t="str">
        <f t="shared" si="519"/>
        <v/>
      </c>
    </row>
    <row r="2581" spans="1:26" x14ac:dyDescent="0.2">
      <c r="A2581" s="1"/>
      <c r="B2581" s="1"/>
      <c r="C2581" s="1"/>
      <c r="D2581" s="1"/>
      <c r="E2581" s="1" t="s">
        <v>16</v>
      </c>
      <c r="F2581" s="1" t="s">
        <v>6</v>
      </c>
      <c r="G2581" s="1" t="s">
        <v>1093</v>
      </c>
      <c r="H2581">
        <f t="shared" si="518"/>
        <v>19</v>
      </c>
      <c r="I2581">
        <f>IF(ISBLANK(A2581),I2580/1,LOOKUP(Sheet1!G2581,FIPS!A$3:A$55,FIPS!C$3:C$55))</f>
        <v>22</v>
      </c>
      <c r="J2581" t="b">
        <f t="shared" si="525"/>
        <v>0</v>
      </c>
      <c r="K2581" t="str">
        <f t="shared" si="520"/>
        <v/>
      </c>
      <c r="L2581" t="b">
        <f t="shared" si="526"/>
        <v>1</v>
      </c>
      <c r="M2581" t="str">
        <f t="shared" si="517"/>
        <v>Baker</v>
      </c>
      <c r="N2581">
        <f t="shared" si="521"/>
        <v>17</v>
      </c>
      <c r="O2581" t="b">
        <f t="shared" si="522"/>
        <v>0</v>
      </c>
      <c r="P2581" t="str">
        <f t="shared" si="523"/>
        <v/>
      </c>
      <c r="Q2581" t="str">
        <f t="shared" ca="1" si="524"/>
        <v/>
      </c>
      <c r="W2581">
        <v>3985</v>
      </c>
      <c r="Z2581" t="str">
        <f t="shared" si="519"/>
        <v/>
      </c>
    </row>
    <row r="2582" spans="1:26" x14ac:dyDescent="0.2">
      <c r="A2582" s="1"/>
      <c r="B2582" s="1"/>
      <c r="C2582" s="1"/>
      <c r="D2582" s="1"/>
      <c r="E2582" s="1" t="s">
        <v>24</v>
      </c>
      <c r="F2582" s="1" t="s">
        <v>132</v>
      </c>
      <c r="G2582" s="1" t="s">
        <v>2034</v>
      </c>
      <c r="H2582">
        <f t="shared" si="518"/>
        <v>19</v>
      </c>
      <c r="I2582">
        <f>IF(ISBLANK(A2582),I2581/1,LOOKUP(Sheet1!G2582,FIPS!A$3:A$55,FIPS!C$3:C$55))</f>
        <v>22</v>
      </c>
      <c r="J2582" t="b">
        <f t="shared" si="525"/>
        <v>0</v>
      </c>
      <c r="K2582" t="str">
        <f t="shared" si="520"/>
        <v/>
      </c>
      <c r="L2582" t="b">
        <f t="shared" si="526"/>
        <v>1</v>
      </c>
      <c r="M2582" t="str">
        <f t="shared" si="517"/>
        <v>Baton Rouge</v>
      </c>
      <c r="N2582">
        <f t="shared" si="521"/>
        <v>17</v>
      </c>
      <c r="O2582" t="b">
        <f t="shared" si="522"/>
        <v>0</v>
      </c>
      <c r="P2582" t="str">
        <f t="shared" si="523"/>
        <v/>
      </c>
      <c r="Q2582" t="str">
        <f t="shared" ca="1" si="524"/>
        <v/>
      </c>
      <c r="W2582">
        <v>5000</v>
      </c>
      <c r="Z2582" t="str">
        <f t="shared" si="519"/>
        <v/>
      </c>
    </row>
    <row r="2583" spans="1:26" x14ac:dyDescent="0.2">
      <c r="A2583" s="1"/>
      <c r="B2583" s="1"/>
      <c r="C2583" s="1"/>
      <c r="D2583" s="1"/>
      <c r="E2583" s="1" t="s">
        <v>8</v>
      </c>
      <c r="F2583" s="1" t="s">
        <v>9</v>
      </c>
      <c r="G2583" s="1" t="s">
        <v>2035</v>
      </c>
      <c r="H2583">
        <f t="shared" si="518"/>
        <v>19</v>
      </c>
      <c r="I2583">
        <f>IF(ISBLANK(A2583),I2582/1,LOOKUP(Sheet1!G2583,FIPS!A$3:A$55,FIPS!C$3:C$55))</f>
        <v>22</v>
      </c>
      <c r="J2583" t="b">
        <f t="shared" si="525"/>
        <v>0</v>
      </c>
      <c r="K2583" t="str">
        <f t="shared" si="520"/>
        <v/>
      </c>
      <c r="L2583" t="b">
        <f t="shared" si="526"/>
        <v>0</v>
      </c>
      <c r="M2583" t="str">
        <f t="shared" si="517"/>
        <v/>
      </c>
      <c r="N2583">
        <f t="shared" si="521"/>
        <v>17</v>
      </c>
      <c r="O2583" t="b">
        <f t="shared" si="522"/>
        <v>1</v>
      </c>
      <c r="P2583">
        <f t="shared" si="523"/>
        <v>2</v>
      </c>
      <c r="Q2583" t="str">
        <f t="shared" ca="1" si="524"/>
        <v>003,005</v>
      </c>
      <c r="W2583">
        <v>99999</v>
      </c>
      <c r="Z2583" t="str">
        <f t="shared" si="519"/>
        <v/>
      </c>
    </row>
    <row r="2584" spans="1:26" x14ac:dyDescent="0.2">
      <c r="A2584" s="1"/>
      <c r="B2584" s="1" t="s">
        <v>57</v>
      </c>
      <c r="C2584" s="1" t="s">
        <v>17</v>
      </c>
      <c r="D2584" s="1" t="s">
        <v>18</v>
      </c>
      <c r="E2584" s="1" t="s">
        <v>8</v>
      </c>
      <c r="F2584" s="1" t="s">
        <v>9</v>
      </c>
      <c r="G2584" s="1" t="s">
        <v>2036</v>
      </c>
      <c r="H2584">
        <f t="shared" si="518"/>
        <v>19</v>
      </c>
      <c r="I2584">
        <f>IF(ISBLANK(A2584),I2583/1,LOOKUP(Sheet1!G2584,FIPS!A$3:A$55,FIPS!C$3:C$55))</f>
        <v>22</v>
      </c>
      <c r="J2584" t="b">
        <f t="shared" si="525"/>
        <v>1</v>
      </c>
      <c r="K2584" t="str">
        <f t="shared" si="520"/>
        <v>East Carroll</v>
      </c>
      <c r="L2584" t="b">
        <f t="shared" si="526"/>
        <v>0</v>
      </c>
      <c r="M2584" t="str">
        <f t="shared" si="517"/>
        <v/>
      </c>
      <c r="N2584">
        <f t="shared" si="521"/>
        <v>18</v>
      </c>
      <c r="O2584" t="b">
        <f t="shared" si="522"/>
        <v>0</v>
      </c>
      <c r="P2584" t="str">
        <f t="shared" si="523"/>
        <v/>
      </c>
      <c r="Q2584" t="str">
        <f t="shared" ca="1" si="524"/>
        <v/>
      </c>
      <c r="T2584">
        <v>35</v>
      </c>
      <c r="U2584">
        <v>6</v>
      </c>
      <c r="V2584">
        <v>0</v>
      </c>
      <c r="Z2584" t="str">
        <f t="shared" si="519"/>
        <v/>
      </c>
    </row>
    <row r="2585" spans="1:26" x14ac:dyDescent="0.2">
      <c r="A2585" s="1"/>
      <c r="B2585" s="1" t="s">
        <v>59</v>
      </c>
      <c r="C2585" s="1" t="s">
        <v>17</v>
      </c>
      <c r="D2585" s="1" t="s">
        <v>18</v>
      </c>
      <c r="E2585" s="1" t="s">
        <v>8</v>
      </c>
      <c r="F2585" s="1" t="s">
        <v>9</v>
      </c>
      <c r="G2585" s="1" t="s">
        <v>2037</v>
      </c>
      <c r="H2585">
        <f t="shared" si="518"/>
        <v>19</v>
      </c>
      <c r="I2585">
        <f>IF(ISBLANK(A2585),I2584/1,LOOKUP(Sheet1!G2585,FIPS!A$3:A$55,FIPS!C$3:C$55))</f>
        <v>22</v>
      </c>
      <c r="J2585" t="b">
        <f t="shared" si="525"/>
        <v>1</v>
      </c>
      <c r="K2585" t="str">
        <f t="shared" si="520"/>
        <v>East Feliciana</v>
      </c>
      <c r="L2585" t="b">
        <f t="shared" si="526"/>
        <v>0</v>
      </c>
      <c r="M2585" t="str">
        <f t="shared" si="517"/>
        <v/>
      </c>
      <c r="N2585">
        <f t="shared" si="521"/>
        <v>19</v>
      </c>
      <c r="O2585" t="b">
        <f t="shared" si="522"/>
        <v>0</v>
      </c>
      <c r="P2585" t="str">
        <f t="shared" si="523"/>
        <v/>
      </c>
      <c r="Q2585" t="str">
        <f t="shared" ca="1" si="524"/>
        <v/>
      </c>
      <c r="T2585">
        <v>37</v>
      </c>
      <c r="U2585">
        <v>6</v>
      </c>
      <c r="V2585">
        <v>0</v>
      </c>
      <c r="Z2585" t="str">
        <f t="shared" si="519"/>
        <v/>
      </c>
    </row>
    <row r="2586" spans="1:26" x14ac:dyDescent="0.2">
      <c r="A2586" s="1"/>
      <c r="B2586" s="1" t="s">
        <v>61</v>
      </c>
      <c r="C2586" s="1" t="s">
        <v>17</v>
      </c>
      <c r="D2586" s="1" t="s">
        <v>18</v>
      </c>
      <c r="E2586" s="1" t="s">
        <v>8</v>
      </c>
      <c r="F2586" s="1" t="s">
        <v>9</v>
      </c>
      <c r="G2586" s="1" t="s">
        <v>2038</v>
      </c>
      <c r="H2586">
        <f t="shared" si="518"/>
        <v>19</v>
      </c>
      <c r="I2586">
        <f>IF(ISBLANK(A2586),I2585/1,LOOKUP(Sheet1!G2586,FIPS!A$3:A$55,FIPS!C$3:C$55))</f>
        <v>22</v>
      </c>
      <c r="J2586" t="b">
        <f t="shared" si="525"/>
        <v>1</v>
      </c>
      <c r="K2586" t="str">
        <f t="shared" si="520"/>
        <v>Evangel ine</v>
      </c>
      <c r="L2586" t="b">
        <f t="shared" si="526"/>
        <v>0</v>
      </c>
      <c r="M2586" t="str">
        <f t="shared" si="517"/>
        <v/>
      </c>
      <c r="N2586">
        <f t="shared" si="521"/>
        <v>20</v>
      </c>
      <c r="O2586" t="b">
        <f t="shared" si="522"/>
        <v>0</v>
      </c>
      <c r="P2586" t="str">
        <f t="shared" si="523"/>
        <v/>
      </c>
      <c r="Q2586" t="str">
        <f t="shared" ca="1" si="524"/>
        <v/>
      </c>
      <c r="T2586">
        <v>39</v>
      </c>
      <c r="U2586">
        <v>5</v>
      </c>
      <c r="V2586">
        <v>0</v>
      </c>
      <c r="Z2586" t="str">
        <f t="shared" si="519"/>
        <v/>
      </c>
    </row>
    <row r="2587" spans="1:26" x14ac:dyDescent="0.2">
      <c r="A2587" s="1"/>
      <c r="B2587" s="1" t="s">
        <v>63</v>
      </c>
      <c r="C2587" s="1" t="s">
        <v>17</v>
      </c>
      <c r="D2587" s="1" t="s">
        <v>18</v>
      </c>
      <c r="E2587" s="1" t="s">
        <v>8</v>
      </c>
      <c r="F2587" s="1" t="s">
        <v>9</v>
      </c>
      <c r="G2587" s="1" t="s">
        <v>1698</v>
      </c>
      <c r="H2587">
        <f t="shared" si="518"/>
        <v>19</v>
      </c>
      <c r="I2587">
        <f>IF(ISBLANK(A2587),I2586/1,LOOKUP(Sheet1!G2587,FIPS!A$3:A$55,FIPS!C$3:C$55))</f>
        <v>22</v>
      </c>
      <c r="J2587" t="b">
        <f t="shared" si="525"/>
        <v>1</v>
      </c>
      <c r="K2587" t="str">
        <f t="shared" si="520"/>
        <v>Frankl in</v>
      </c>
      <c r="L2587" t="b">
        <f t="shared" si="526"/>
        <v>0</v>
      </c>
      <c r="M2587" t="str">
        <f t="shared" si="517"/>
        <v/>
      </c>
      <c r="N2587">
        <f t="shared" si="521"/>
        <v>21</v>
      </c>
      <c r="O2587" t="b">
        <f t="shared" si="522"/>
        <v>0</v>
      </c>
      <c r="P2587" t="str">
        <f t="shared" si="523"/>
        <v/>
      </c>
      <c r="Q2587" t="str">
        <f t="shared" ca="1" si="524"/>
        <v/>
      </c>
      <c r="T2587">
        <v>41</v>
      </c>
      <c r="U2587">
        <v>6</v>
      </c>
      <c r="V2587">
        <v>0</v>
      </c>
      <c r="Z2587" t="str">
        <f t="shared" si="519"/>
        <v/>
      </c>
    </row>
    <row r="2588" spans="1:26" x14ac:dyDescent="0.2">
      <c r="A2588" s="1"/>
      <c r="B2588" s="1" t="s">
        <v>65</v>
      </c>
      <c r="C2588" s="1" t="s">
        <v>17</v>
      </c>
      <c r="D2588" s="1" t="s">
        <v>18</v>
      </c>
      <c r="E2588" s="1" t="s">
        <v>8</v>
      </c>
      <c r="F2588" s="1" t="s">
        <v>9</v>
      </c>
      <c r="G2588" s="1" t="s">
        <v>318</v>
      </c>
      <c r="H2588">
        <f t="shared" si="518"/>
        <v>19</v>
      </c>
      <c r="I2588">
        <f>IF(ISBLANK(A2588),I2587/1,LOOKUP(Sheet1!G2588,FIPS!A$3:A$55,FIPS!C$3:C$55))</f>
        <v>22</v>
      </c>
      <c r="J2588" t="b">
        <f t="shared" si="525"/>
        <v>1</v>
      </c>
      <c r="K2588" t="str">
        <f t="shared" si="520"/>
        <v>Grant</v>
      </c>
      <c r="L2588" t="b">
        <f t="shared" si="526"/>
        <v>0</v>
      </c>
      <c r="M2588" t="str">
        <f t="shared" si="517"/>
        <v/>
      </c>
      <c r="N2588">
        <f t="shared" si="521"/>
        <v>22</v>
      </c>
      <c r="O2588" t="b">
        <f t="shared" si="522"/>
        <v>0</v>
      </c>
      <c r="P2588" t="str">
        <f t="shared" si="523"/>
        <v/>
      </c>
      <c r="Q2588" t="str">
        <f t="shared" ca="1" si="524"/>
        <v/>
      </c>
      <c r="T2588">
        <v>43</v>
      </c>
      <c r="U2588">
        <v>6</v>
      </c>
      <c r="V2588">
        <v>0</v>
      </c>
      <c r="Z2588" t="str">
        <f t="shared" si="519"/>
        <v/>
      </c>
    </row>
    <row r="2589" spans="1:26" x14ac:dyDescent="0.2">
      <c r="A2589" s="1"/>
      <c r="B2589" s="1" t="s">
        <v>67</v>
      </c>
      <c r="C2589" s="1" t="s">
        <v>17</v>
      </c>
      <c r="D2589" s="1" t="s">
        <v>18</v>
      </c>
      <c r="E2589" s="1"/>
      <c r="F2589" s="1"/>
      <c r="G2589" s="1" t="s">
        <v>2039</v>
      </c>
      <c r="H2589">
        <f t="shared" si="518"/>
        <v>19</v>
      </c>
      <c r="I2589">
        <f>IF(ISBLANK(A2589),I2588/1,LOOKUP(Sheet1!G2589,FIPS!A$3:A$55,FIPS!C$3:C$55))</f>
        <v>22</v>
      </c>
      <c r="J2589" t="b">
        <f t="shared" si="525"/>
        <v>1</v>
      </c>
      <c r="K2589" t="str">
        <f t="shared" si="520"/>
        <v>Iberia</v>
      </c>
      <c r="L2589" t="b">
        <f t="shared" si="526"/>
        <v>0</v>
      </c>
      <c r="M2589" t="str">
        <f t="shared" si="517"/>
        <v/>
      </c>
      <c r="N2589">
        <f t="shared" si="521"/>
        <v>23</v>
      </c>
      <c r="O2589" t="b">
        <f t="shared" si="522"/>
        <v>0</v>
      </c>
      <c r="P2589" t="str">
        <f t="shared" si="523"/>
        <v/>
      </c>
      <c r="Q2589" t="str">
        <f t="shared" ca="1" si="524"/>
        <v/>
      </c>
      <c r="T2589">
        <v>45</v>
      </c>
      <c r="U2589">
        <v>4</v>
      </c>
      <c r="V2589">
        <v>0</v>
      </c>
      <c r="Z2589" t="str">
        <f t="shared" si="519"/>
        <v/>
      </c>
    </row>
    <row r="2590" spans="1:26" x14ac:dyDescent="0.2">
      <c r="A2590" s="1"/>
      <c r="B2590" s="1"/>
      <c r="C2590" s="1"/>
      <c r="D2590" s="1"/>
      <c r="E2590" s="1" t="s">
        <v>63</v>
      </c>
      <c r="F2590" s="1" t="s">
        <v>35</v>
      </c>
      <c r="G2590" s="1" t="s">
        <v>2040</v>
      </c>
      <c r="H2590">
        <f t="shared" si="518"/>
        <v>19</v>
      </c>
      <c r="I2590">
        <f>IF(ISBLANK(A2590),I2589/1,LOOKUP(Sheet1!G2590,FIPS!A$3:A$55,FIPS!C$3:C$55))</f>
        <v>22</v>
      </c>
      <c r="J2590" t="b">
        <f t="shared" si="525"/>
        <v>0</v>
      </c>
      <c r="K2590" t="str">
        <f t="shared" si="520"/>
        <v/>
      </c>
      <c r="L2590" t="b">
        <f t="shared" si="526"/>
        <v>1</v>
      </c>
      <c r="M2590" t="str">
        <f t="shared" si="517"/>
        <v>New Iberia</v>
      </c>
      <c r="N2590">
        <f t="shared" si="521"/>
        <v>23</v>
      </c>
      <c r="O2590" t="b">
        <f t="shared" si="522"/>
        <v>0</v>
      </c>
      <c r="P2590" t="str">
        <f t="shared" si="523"/>
        <v/>
      </c>
      <c r="Q2590" t="str">
        <f t="shared" ca="1" si="524"/>
        <v/>
      </c>
      <c r="W2590">
        <v>54035</v>
      </c>
      <c r="Z2590" t="str">
        <f t="shared" si="519"/>
        <v/>
      </c>
    </row>
    <row r="2591" spans="1:26" x14ac:dyDescent="0.2">
      <c r="A2591" s="1"/>
      <c r="B2591" s="1"/>
      <c r="C2591" s="1"/>
      <c r="D2591" s="1"/>
      <c r="E2591" s="1" t="s">
        <v>8</v>
      </c>
      <c r="F2591" s="1" t="s">
        <v>9</v>
      </c>
      <c r="G2591" s="1" t="s">
        <v>2035</v>
      </c>
      <c r="H2591">
        <f t="shared" si="518"/>
        <v>19</v>
      </c>
      <c r="I2591">
        <f>IF(ISBLANK(A2591),I2590/1,LOOKUP(Sheet1!G2591,FIPS!A$3:A$55,FIPS!C$3:C$55))</f>
        <v>22</v>
      </c>
      <c r="J2591" t="b">
        <f t="shared" si="525"/>
        <v>0</v>
      </c>
      <c r="K2591" t="str">
        <f t="shared" si="520"/>
        <v/>
      </c>
      <c r="L2591" t="b">
        <f t="shared" si="526"/>
        <v>0</v>
      </c>
      <c r="M2591" t="str">
        <f t="shared" si="517"/>
        <v/>
      </c>
      <c r="N2591">
        <f t="shared" si="521"/>
        <v>23</v>
      </c>
      <c r="O2591" t="b">
        <f t="shared" si="522"/>
        <v>1</v>
      </c>
      <c r="P2591">
        <f t="shared" si="523"/>
        <v>1</v>
      </c>
      <c r="Q2591" t="str">
        <f t="shared" ca="1" si="524"/>
        <v>021</v>
      </c>
      <c r="W2591">
        <v>99999</v>
      </c>
      <c r="Z2591" t="str">
        <f t="shared" si="519"/>
        <v/>
      </c>
    </row>
    <row r="2592" spans="1:26" x14ac:dyDescent="0.2">
      <c r="A2592" s="1"/>
      <c r="B2592" s="1" t="s">
        <v>37</v>
      </c>
      <c r="C2592" s="1" t="s">
        <v>17</v>
      </c>
      <c r="D2592" s="1" t="s">
        <v>18</v>
      </c>
      <c r="E2592" s="1" t="s">
        <v>8</v>
      </c>
      <c r="F2592" s="1" t="s">
        <v>9</v>
      </c>
      <c r="G2592" s="1" t="s">
        <v>2041</v>
      </c>
      <c r="H2592">
        <f t="shared" si="518"/>
        <v>19</v>
      </c>
      <c r="I2592">
        <f>IF(ISBLANK(A2592),I2591/1,LOOKUP(Sheet1!G2592,FIPS!A$3:A$55,FIPS!C$3:C$55))</f>
        <v>22</v>
      </c>
      <c r="J2592" t="b">
        <f t="shared" si="525"/>
        <v>1</v>
      </c>
      <c r="K2592" t="str">
        <f t="shared" si="520"/>
        <v>Iberville</v>
      </c>
      <c r="L2592" t="b">
        <f t="shared" si="526"/>
        <v>0</v>
      </c>
      <c r="M2592" t="str">
        <f t="shared" si="517"/>
        <v/>
      </c>
      <c r="N2592">
        <f t="shared" si="521"/>
        <v>24</v>
      </c>
      <c r="O2592" t="b">
        <f t="shared" si="522"/>
        <v>0</v>
      </c>
      <c r="P2592" t="str">
        <f t="shared" si="523"/>
        <v/>
      </c>
      <c r="Q2592" t="str">
        <f t="shared" ca="1" si="524"/>
        <v/>
      </c>
      <c r="T2592">
        <v>47</v>
      </c>
      <c r="U2592">
        <v>5</v>
      </c>
      <c r="V2592">
        <v>0</v>
      </c>
      <c r="Z2592" t="str">
        <f t="shared" si="519"/>
        <v/>
      </c>
    </row>
    <row r="2593" spans="1:26" x14ac:dyDescent="0.2">
      <c r="A2593" s="1"/>
      <c r="B2593" s="1" t="s">
        <v>77</v>
      </c>
      <c r="C2593" s="1" t="s">
        <v>17</v>
      </c>
      <c r="D2593" s="1" t="s">
        <v>18</v>
      </c>
      <c r="E2593" s="1" t="s">
        <v>8</v>
      </c>
      <c r="F2593" s="1" t="s">
        <v>9</v>
      </c>
      <c r="G2593" s="1" t="s">
        <v>100</v>
      </c>
      <c r="H2593">
        <f t="shared" si="518"/>
        <v>19</v>
      </c>
      <c r="I2593">
        <f>IF(ISBLANK(A2593),I2592/1,LOOKUP(Sheet1!G2593,FIPS!A$3:A$55,FIPS!C$3:C$55))</f>
        <v>22</v>
      </c>
      <c r="J2593" t="b">
        <f t="shared" si="525"/>
        <v>1</v>
      </c>
      <c r="K2593" t="str">
        <f t="shared" si="520"/>
        <v>Jackson</v>
      </c>
      <c r="L2593" t="b">
        <f t="shared" si="526"/>
        <v>0</v>
      </c>
      <c r="M2593" t="str">
        <f t="shared" si="517"/>
        <v/>
      </c>
      <c r="N2593">
        <f t="shared" si="521"/>
        <v>25</v>
      </c>
      <c r="O2593" t="b">
        <f t="shared" si="522"/>
        <v>0</v>
      </c>
      <c r="P2593" t="str">
        <f t="shared" si="523"/>
        <v/>
      </c>
      <c r="Q2593" t="str">
        <f t="shared" ca="1" si="524"/>
        <v/>
      </c>
      <c r="T2593">
        <v>49</v>
      </c>
      <c r="U2593">
        <v>6</v>
      </c>
      <c r="V2593">
        <v>0</v>
      </c>
      <c r="Z2593" t="str">
        <f t="shared" si="519"/>
        <v/>
      </c>
    </row>
    <row r="2594" spans="1:26" x14ac:dyDescent="0.2">
      <c r="A2594" s="1"/>
      <c r="B2594" s="1" t="s">
        <v>80</v>
      </c>
      <c r="C2594" s="1" t="s">
        <v>717</v>
      </c>
      <c r="D2594" s="1" t="s">
        <v>26</v>
      </c>
      <c r="E2594" s="1"/>
      <c r="F2594" s="1"/>
      <c r="G2594" s="1" t="s">
        <v>104</v>
      </c>
      <c r="H2594">
        <f t="shared" si="518"/>
        <v>19</v>
      </c>
      <c r="I2594">
        <f>IF(ISBLANK(A2594),I2593/1,LOOKUP(Sheet1!G2594,FIPS!A$3:A$55,FIPS!C$3:C$55))</f>
        <v>22</v>
      </c>
      <c r="J2594" t="b">
        <f t="shared" si="525"/>
        <v>1</v>
      </c>
      <c r="K2594" t="str">
        <f t="shared" si="520"/>
        <v>Jefferson</v>
      </c>
      <c r="L2594" t="b">
        <f t="shared" si="526"/>
        <v>0</v>
      </c>
      <c r="M2594" t="str">
        <f t="shared" si="517"/>
        <v/>
      </c>
      <c r="N2594">
        <f t="shared" si="521"/>
        <v>26</v>
      </c>
      <c r="O2594" t="b">
        <f t="shared" si="522"/>
        <v>0</v>
      </c>
      <c r="P2594" t="str">
        <f t="shared" si="523"/>
        <v/>
      </c>
      <c r="Q2594" t="str">
        <f t="shared" ca="1" si="524"/>
        <v/>
      </c>
      <c r="T2594">
        <v>51</v>
      </c>
      <c r="U2594">
        <v>2</v>
      </c>
      <c r="V2594">
        <v>5560</v>
      </c>
      <c r="Z2594" t="str">
        <f t="shared" si="519"/>
        <v/>
      </c>
    </row>
    <row r="2595" spans="1:26" x14ac:dyDescent="0.2">
      <c r="A2595" s="1"/>
      <c r="B2595" s="1"/>
      <c r="C2595" s="1"/>
      <c r="D2595" s="1"/>
      <c r="E2595" s="1" t="s">
        <v>14</v>
      </c>
      <c r="F2595" s="1" t="s">
        <v>6</v>
      </c>
      <c r="G2595" s="1" t="s">
        <v>2042</v>
      </c>
      <c r="H2595">
        <f t="shared" si="518"/>
        <v>19</v>
      </c>
      <c r="I2595">
        <f>IF(ISBLANK(A2595),I2594/1,LOOKUP(Sheet1!G2595,FIPS!A$3:A$55,FIPS!C$3:C$55))</f>
        <v>22</v>
      </c>
      <c r="J2595" t="b">
        <f t="shared" si="525"/>
        <v>0</v>
      </c>
      <c r="K2595" t="str">
        <f t="shared" si="520"/>
        <v/>
      </c>
      <c r="L2595" t="b">
        <f t="shared" si="526"/>
        <v>1</v>
      </c>
      <c r="M2595" t="str">
        <f t="shared" si="517"/>
        <v>Gretna</v>
      </c>
      <c r="N2595">
        <f t="shared" si="521"/>
        <v>26</v>
      </c>
      <c r="O2595" t="b">
        <f t="shared" si="522"/>
        <v>0</v>
      </c>
      <c r="P2595" t="str">
        <f t="shared" si="523"/>
        <v/>
      </c>
      <c r="Q2595" t="str">
        <f t="shared" ca="1" si="524"/>
        <v/>
      </c>
      <c r="W2595">
        <v>31915</v>
      </c>
      <c r="Z2595" t="str">
        <f t="shared" si="519"/>
        <v/>
      </c>
    </row>
    <row r="2596" spans="1:26" x14ac:dyDescent="0.2">
      <c r="A2596" s="1"/>
      <c r="B2596" s="1"/>
      <c r="C2596" s="1"/>
      <c r="D2596" s="1"/>
      <c r="E2596" s="1" t="s">
        <v>20</v>
      </c>
      <c r="F2596" s="1" t="s">
        <v>70</v>
      </c>
      <c r="G2596" s="1" t="s">
        <v>2043</v>
      </c>
      <c r="H2596">
        <f t="shared" si="518"/>
        <v>19</v>
      </c>
      <c r="I2596">
        <f>IF(ISBLANK(A2596),I2595/1,LOOKUP(Sheet1!G2596,FIPS!A$3:A$55,FIPS!C$3:C$55))</f>
        <v>22</v>
      </c>
      <c r="J2596" t="b">
        <f t="shared" si="525"/>
        <v>0</v>
      </c>
      <c r="K2596" t="str">
        <f t="shared" si="520"/>
        <v/>
      </c>
      <c r="L2596" t="b">
        <f t="shared" si="526"/>
        <v>1</v>
      </c>
      <c r="M2596" t="str">
        <f t="shared" si="517"/>
        <v>Kenner</v>
      </c>
      <c r="N2596">
        <f t="shared" si="521"/>
        <v>26</v>
      </c>
      <c r="O2596" t="b">
        <f t="shared" si="522"/>
        <v>0</v>
      </c>
      <c r="P2596" t="str">
        <f t="shared" si="523"/>
        <v/>
      </c>
      <c r="Q2596" t="str">
        <f t="shared" ca="1" si="524"/>
        <v/>
      </c>
      <c r="W2596">
        <v>39475</v>
      </c>
      <c r="Z2596" t="str">
        <f t="shared" si="519"/>
        <v/>
      </c>
    </row>
    <row r="2597" spans="1:26" x14ac:dyDescent="0.2">
      <c r="A2597" s="1"/>
      <c r="B2597" s="1"/>
      <c r="C2597" s="1"/>
      <c r="D2597" s="1"/>
      <c r="E2597" s="1" t="s">
        <v>92</v>
      </c>
      <c r="F2597" s="1" t="s">
        <v>6</v>
      </c>
      <c r="G2597" s="1" t="s">
        <v>2044</v>
      </c>
      <c r="H2597">
        <f t="shared" si="518"/>
        <v>19</v>
      </c>
      <c r="I2597">
        <f>IF(ISBLANK(A2597),I2596/1,LOOKUP(Sheet1!G2597,FIPS!A$3:A$55,FIPS!C$3:C$55))</f>
        <v>22</v>
      </c>
      <c r="J2597" t="b">
        <f t="shared" si="525"/>
        <v>0</v>
      </c>
      <c r="K2597" t="str">
        <f t="shared" si="520"/>
        <v/>
      </c>
      <c r="L2597" t="b">
        <f t="shared" si="526"/>
        <v>1</v>
      </c>
      <c r="M2597" t="str">
        <f t="shared" si="517"/>
        <v>Westwego</v>
      </c>
      <c r="N2597">
        <f t="shared" si="521"/>
        <v>26</v>
      </c>
      <c r="O2597" t="b">
        <f t="shared" si="522"/>
        <v>0</v>
      </c>
      <c r="P2597" t="str">
        <f t="shared" si="523"/>
        <v/>
      </c>
      <c r="Q2597" t="str">
        <f t="shared" ca="1" si="524"/>
        <v/>
      </c>
      <c r="W2597">
        <v>81165</v>
      </c>
      <c r="Z2597" t="str">
        <f t="shared" si="519"/>
        <v/>
      </c>
    </row>
    <row r="2598" spans="1:26" x14ac:dyDescent="0.2">
      <c r="A2598" s="1"/>
      <c r="B2598" s="1"/>
      <c r="C2598" s="1"/>
      <c r="D2598" s="1"/>
      <c r="E2598" s="1" t="s">
        <v>8</v>
      </c>
      <c r="F2598" s="1" t="s">
        <v>9</v>
      </c>
      <c r="G2598" s="1" t="s">
        <v>2045</v>
      </c>
      <c r="H2598">
        <f t="shared" si="518"/>
        <v>19</v>
      </c>
      <c r="I2598">
        <f>IF(ISBLANK(A2598),I2597/1,LOOKUP(Sheet1!G2598,FIPS!A$3:A$55,FIPS!C$3:C$55))</f>
        <v>22</v>
      </c>
      <c r="J2598" t="b">
        <f t="shared" si="525"/>
        <v>0</v>
      </c>
      <c r="K2598" t="str">
        <f t="shared" si="520"/>
        <v/>
      </c>
      <c r="L2598" t="b">
        <f t="shared" si="526"/>
        <v>0</v>
      </c>
      <c r="M2598" t="str">
        <f t="shared" si="517"/>
        <v/>
      </c>
      <c r="N2598">
        <f t="shared" si="521"/>
        <v>26</v>
      </c>
      <c r="O2598" t="b">
        <f t="shared" si="522"/>
        <v>1</v>
      </c>
      <c r="P2598">
        <f t="shared" si="523"/>
        <v>3</v>
      </c>
      <c r="Q2598" t="str">
        <f t="shared" ca="1" si="524"/>
        <v>010,014,031</v>
      </c>
      <c r="W2598">
        <v>99999</v>
      </c>
      <c r="Z2598" t="str">
        <f t="shared" si="519"/>
        <v/>
      </c>
    </row>
    <row r="2599" spans="1:26" x14ac:dyDescent="0.2">
      <c r="A2599" s="1"/>
      <c r="B2599" s="1" t="s">
        <v>82</v>
      </c>
      <c r="C2599" s="1" t="s">
        <v>17</v>
      </c>
      <c r="D2599" s="1" t="s">
        <v>18</v>
      </c>
      <c r="E2599" s="1"/>
      <c r="F2599" s="1"/>
      <c r="G2599" s="1" t="s">
        <v>2046</v>
      </c>
      <c r="H2599">
        <f t="shared" si="518"/>
        <v>19</v>
      </c>
      <c r="I2599">
        <f>IF(ISBLANK(A2599),I2598/1,LOOKUP(Sheet1!G2599,FIPS!A$3:A$55,FIPS!C$3:C$55))</f>
        <v>22</v>
      </c>
      <c r="J2599" t="b">
        <f t="shared" si="525"/>
        <v>1</v>
      </c>
      <c r="K2599" t="str">
        <f t="shared" si="520"/>
        <v>Jefferson Oavis</v>
      </c>
      <c r="L2599" t="b">
        <f t="shared" si="526"/>
        <v>0</v>
      </c>
      <c r="M2599" t="str">
        <f t="shared" si="517"/>
        <v/>
      </c>
      <c r="N2599">
        <f t="shared" si="521"/>
        <v>27</v>
      </c>
      <c r="O2599" t="b">
        <f t="shared" si="522"/>
        <v>0</v>
      </c>
      <c r="P2599" t="str">
        <f t="shared" si="523"/>
        <v/>
      </c>
      <c r="Q2599" t="str">
        <f t="shared" ca="1" si="524"/>
        <v/>
      </c>
      <c r="T2599">
        <v>53</v>
      </c>
      <c r="U2599">
        <v>5</v>
      </c>
      <c r="V2599">
        <v>0</v>
      </c>
      <c r="Z2599" t="str">
        <f t="shared" si="519"/>
        <v/>
      </c>
    </row>
    <row r="2600" spans="1:26" x14ac:dyDescent="0.2">
      <c r="A2600" s="1"/>
      <c r="B2600" s="1"/>
      <c r="C2600" s="1"/>
      <c r="D2600" s="1"/>
      <c r="E2600" s="1" t="s">
        <v>45</v>
      </c>
      <c r="F2600" s="1" t="s">
        <v>6</v>
      </c>
      <c r="G2600" s="1" t="s">
        <v>1713</v>
      </c>
      <c r="H2600">
        <f t="shared" si="518"/>
        <v>19</v>
      </c>
      <c r="I2600">
        <f>IF(ISBLANK(A2600),I2599/1,LOOKUP(Sheet1!G2600,FIPS!A$3:A$55,FIPS!C$3:C$55))</f>
        <v>22</v>
      </c>
      <c r="J2600" t="b">
        <f t="shared" si="525"/>
        <v>0</v>
      </c>
      <c r="K2600" t="str">
        <f t="shared" si="520"/>
        <v/>
      </c>
      <c r="L2600" t="b">
        <f t="shared" si="526"/>
        <v>1</v>
      </c>
      <c r="M2600" t="str">
        <f t="shared" si="517"/>
        <v>Jennings</v>
      </c>
      <c r="N2600">
        <f t="shared" si="521"/>
        <v>27</v>
      </c>
      <c r="O2600" t="b">
        <f t="shared" si="522"/>
        <v>0</v>
      </c>
      <c r="P2600" t="str">
        <f t="shared" si="523"/>
        <v/>
      </c>
      <c r="Q2600" t="str">
        <f t="shared" ca="1" si="524"/>
        <v/>
      </c>
      <c r="W2600">
        <v>38355</v>
      </c>
      <c r="Z2600" t="str">
        <f t="shared" si="519"/>
        <v/>
      </c>
    </row>
    <row r="2601" spans="1:26" x14ac:dyDescent="0.2">
      <c r="A2601" s="1"/>
      <c r="B2601" s="1"/>
      <c r="C2601" s="1"/>
      <c r="D2601" s="1"/>
      <c r="E2601" s="1" t="s">
        <v>8</v>
      </c>
      <c r="F2601" s="1" t="s">
        <v>9</v>
      </c>
      <c r="G2601" s="1" t="s">
        <v>2047</v>
      </c>
      <c r="H2601">
        <f t="shared" si="518"/>
        <v>19</v>
      </c>
      <c r="I2601">
        <f>IF(ISBLANK(A2601),I2600/1,LOOKUP(Sheet1!G2601,FIPS!A$3:A$55,FIPS!C$3:C$55))</f>
        <v>22</v>
      </c>
      <c r="J2601" t="b">
        <f t="shared" si="525"/>
        <v>0</v>
      </c>
      <c r="K2601" t="str">
        <f t="shared" si="520"/>
        <v/>
      </c>
      <c r="L2601" t="b">
        <f t="shared" si="526"/>
        <v>0</v>
      </c>
      <c r="M2601" t="str">
        <f t="shared" si="517"/>
        <v/>
      </c>
      <c r="N2601">
        <f t="shared" si="521"/>
        <v>27</v>
      </c>
      <c r="O2601" t="b">
        <f t="shared" si="522"/>
        <v>1</v>
      </c>
      <c r="P2601">
        <f t="shared" si="523"/>
        <v>1</v>
      </c>
      <c r="Q2601" t="str">
        <f t="shared" ca="1" si="524"/>
        <v>013</v>
      </c>
      <c r="W2601">
        <v>99999</v>
      </c>
      <c r="Z2601" t="str">
        <f t="shared" si="519"/>
        <v/>
      </c>
    </row>
    <row r="2602" spans="1:26" x14ac:dyDescent="0.2">
      <c r="A2602" s="1"/>
      <c r="B2602" s="1" t="s">
        <v>84</v>
      </c>
      <c r="C2602" s="1" t="s">
        <v>422</v>
      </c>
      <c r="D2602" s="1" t="s">
        <v>26</v>
      </c>
      <c r="E2602" s="1"/>
      <c r="F2602" s="1"/>
      <c r="G2602" s="1" t="s">
        <v>328</v>
      </c>
      <c r="H2602">
        <f t="shared" si="518"/>
        <v>19</v>
      </c>
      <c r="I2602">
        <f>IF(ISBLANK(A2602),I2601/1,LOOKUP(Sheet1!G2602,FIPS!A$3:A$55,FIPS!C$3:C$55))</f>
        <v>22</v>
      </c>
      <c r="J2602" t="b">
        <f t="shared" si="525"/>
        <v>1</v>
      </c>
      <c r="K2602" t="str">
        <f t="shared" si="520"/>
        <v>Lafayette</v>
      </c>
      <c r="L2602" t="b">
        <f t="shared" si="526"/>
        <v>0</v>
      </c>
      <c r="M2602" t="str">
        <f t="shared" si="517"/>
        <v/>
      </c>
      <c r="N2602">
        <f t="shared" si="521"/>
        <v>28</v>
      </c>
      <c r="O2602" t="b">
        <f t="shared" si="522"/>
        <v>0</v>
      </c>
      <c r="P2602" t="str">
        <f t="shared" si="523"/>
        <v/>
      </c>
      <c r="Q2602" t="str">
        <f t="shared" ca="1" si="524"/>
        <v/>
      </c>
      <c r="T2602">
        <v>55</v>
      </c>
      <c r="U2602">
        <v>3</v>
      </c>
      <c r="V2602">
        <v>3880</v>
      </c>
      <c r="Z2602" t="str">
        <f t="shared" si="519"/>
        <v/>
      </c>
    </row>
    <row r="2603" spans="1:26" x14ac:dyDescent="0.2">
      <c r="A2603" s="1"/>
      <c r="B2603" s="1"/>
      <c r="C2603" s="1"/>
      <c r="D2603" s="1"/>
      <c r="E2603" s="1" t="s">
        <v>107</v>
      </c>
      <c r="F2603" s="1" t="s">
        <v>70</v>
      </c>
      <c r="G2603" s="1" t="s">
        <v>328</v>
      </c>
      <c r="H2603">
        <f t="shared" si="518"/>
        <v>19</v>
      </c>
      <c r="I2603">
        <f>IF(ISBLANK(A2603),I2602/1,LOOKUP(Sheet1!G2603,FIPS!A$3:A$55,FIPS!C$3:C$55))</f>
        <v>22</v>
      </c>
      <c r="J2603" t="b">
        <f t="shared" si="525"/>
        <v>0</v>
      </c>
      <c r="K2603" t="str">
        <f t="shared" si="520"/>
        <v/>
      </c>
      <c r="L2603" t="b">
        <f t="shared" si="526"/>
        <v>1</v>
      </c>
      <c r="M2603" t="str">
        <f t="shared" si="517"/>
        <v>Lafayette</v>
      </c>
      <c r="N2603">
        <f t="shared" si="521"/>
        <v>28</v>
      </c>
      <c r="O2603" t="b">
        <f t="shared" si="522"/>
        <v>0</v>
      </c>
      <c r="P2603" t="str">
        <f t="shared" si="523"/>
        <v/>
      </c>
      <c r="Q2603" t="str">
        <f t="shared" ca="1" si="524"/>
        <v/>
      </c>
      <c r="W2603">
        <v>40735</v>
      </c>
      <c r="Z2603" t="str">
        <f t="shared" si="519"/>
        <v/>
      </c>
    </row>
    <row r="2604" spans="1:26" x14ac:dyDescent="0.2">
      <c r="A2604" s="1"/>
      <c r="B2604" s="1"/>
      <c r="C2604" s="1"/>
      <c r="D2604" s="1"/>
      <c r="E2604" s="1" t="s">
        <v>8</v>
      </c>
      <c r="F2604" s="1" t="s">
        <v>9</v>
      </c>
      <c r="G2604" s="1" t="s">
        <v>2045</v>
      </c>
      <c r="H2604">
        <f t="shared" si="518"/>
        <v>19</v>
      </c>
      <c r="I2604">
        <f>IF(ISBLANK(A2604),I2603/1,LOOKUP(Sheet1!G2604,FIPS!A$3:A$55,FIPS!C$3:C$55))</f>
        <v>22</v>
      </c>
      <c r="J2604" t="b">
        <f t="shared" si="525"/>
        <v>0</v>
      </c>
      <c r="K2604" t="str">
        <f t="shared" si="520"/>
        <v/>
      </c>
      <c r="L2604" t="b">
        <f t="shared" si="526"/>
        <v>0</v>
      </c>
      <c r="M2604" t="str">
        <f t="shared" si="517"/>
        <v/>
      </c>
      <c r="N2604">
        <f t="shared" si="521"/>
        <v>28</v>
      </c>
      <c r="O2604" t="b">
        <f t="shared" si="522"/>
        <v>1</v>
      </c>
      <c r="P2604">
        <f t="shared" si="523"/>
        <v>1</v>
      </c>
      <c r="Q2604" t="str">
        <f t="shared" ca="1" si="524"/>
        <v>015</v>
      </c>
      <c r="W2604">
        <v>99999</v>
      </c>
      <c r="Z2604" t="str">
        <f t="shared" si="519"/>
        <v/>
      </c>
    </row>
    <row r="2605" spans="1:26" x14ac:dyDescent="0.2">
      <c r="A2605" s="1"/>
      <c r="B2605" s="1" t="s">
        <v>88</v>
      </c>
      <c r="C2605" s="1" t="s">
        <v>528</v>
      </c>
      <c r="D2605" s="1" t="s">
        <v>26</v>
      </c>
      <c r="E2605" s="1"/>
      <c r="F2605" s="1"/>
      <c r="G2605" s="1" t="s">
        <v>2048</v>
      </c>
      <c r="H2605">
        <f t="shared" si="518"/>
        <v>19</v>
      </c>
      <c r="I2605">
        <f>IF(ISBLANK(A2605),I2604/1,LOOKUP(Sheet1!G2605,FIPS!A$3:A$55,FIPS!C$3:C$55))</f>
        <v>22</v>
      </c>
      <c r="J2605" t="b">
        <f t="shared" si="525"/>
        <v>1</v>
      </c>
      <c r="K2605" t="str">
        <f t="shared" si="520"/>
        <v>Lafourche</v>
      </c>
      <c r="L2605" t="b">
        <f t="shared" si="526"/>
        <v>0</v>
      </c>
      <c r="M2605" t="str">
        <f t="shared" si="517"/>
        <v/>
      </c>
      <c r="N2605">
        <f t="shared" si="521"/>
        <v>29</v>
      </c>
      <c r="O2605" t="b">
        <f t="shared" si="522"/>
        <v>0</v>
      </c>
      <c r="P2605" t="str">
        <f t="shared" si="523"/>
        <v/>
      </c>
      <c r="Q2605" t="str">
        <f t="shared" ca="1" si="524"/>
        <v/>
      </c>
      <c r="T2605">
        <v>57</v>
      </c>
      <c r="U2605">
        <v>4</v>
      </c>
      <c r="V2605">
        <v>3350</v>
      </c>
      <c r="Z2605" t="str">
        <f t="shared" si="519"/>
        <v/>
      </c>
    </row>
    <row r="2606" spans="1:26" x14ac:dyDescent="0.2">
      <c r="A2606" s="1"/>
      <c r="B2606" s="1"/>
      <c r="C2606" s="1"/>
      <c r="D2606" s="1"/>
      <c r="E2606" s="1" t="s">
        <v>88</v>
      </c>
      <c r="F2606" s="1" t="s">
        <v>6</v>
      </c>
      <c r="G2606" s="1" t="s">
        <v>2049</v>
      </c>
      <c r="H2606">
        <f t="shared" si="518"/>
        <v>19</v>
      </c>
      <c r="I2606">
        <f>IF(ISBLANK(A2606),I2605/1,LOOKUP(Sheet1!G2606,FIPS!A$3:A$55,FIPS!C$3:C$55))</f>
        <v>22</v>
      </c>
      <c r="J2606" t="b">
        <f t="shared" si="525"/>
        <v>0</v>
      </c>
      <c r="K2606" t="str">
        <f t="shared" si="520"/>
        <v/>
      </c>
      <c r="L2606" t="b">
        <f t="shared" si="526"/>
        <v>1</v>
      </c>
      <c r="M2606" t="str">
        <f t="shared" si="517"/>
        <v>Thibodaux</v>
      </c>
      <c r="N2606">
        <f t="shared" si="521"/>
        <v>29</v>
      </c>
      <c r="O2606" t="b">
        <f t="shared" si="522"/>
        <v>0</v>
      </c>
      <c r="P2606" t="str">
        <f t="shared" si="523"/>
        <v/>
      </c>
      <c r="Q2606" t="str">
        <f t="shared" ca="1" si="524"/>
        <v/>
      </c>
      <c r="W2606">
        <v>75425</v>
      </c>
      <c r="Z2606" t="str">
        <f t="shared" si="519"/>
        <v/>
      </c>
    </row>
    <row r="2607" spans="1:26" x14ac:dyDescent="0.2">
      <c r="A2607" s="1"/>
      <c r="B2607" s="1"/>
      <c r="C2607" s="1"/>
      <c r="D2607" s="1"/>
      <c r="E2607" s="1" t="s">
        <v>8</v>
      </c>
      <c r="F2607" s="1" t="s">
        <v>9</v>
      </c>
      <c r="G2607" s="1" t="s">
        <v>2045</v>
      </c>
      <c r="H2607">
        <f t="shared" si="518"/>
        <v>19</v>
      </c>
      <c r="I2607">
        <f>IF(ISBLANK(A2607),I2606/1,LOOKUP(Sheet1!G2607,FIPS!A$3:A$55,FIPS!C$3:C$55))</f>
        <v>22</v>
      </c>
      <c r="J2607" t="b">
        <f t="shared" si="525"/>
        <v>0</v>
      </c>
      <c r="K2607" t="str">
        <f t="shared" si="520"/>
        <v/>
      </c>
      <c r="L2607" t="b">
        <f t="shared" si="526"/>
        <v>0</v>
      </c>
      <c r="M2607" t="str">
        <f t="shared" si="517"/>
        <v/>
      </c>
      <c r="N2607">
        <f t="shared" si="521"/>
        <v>29</v>
      </c>
      <c r="O2607" t="b">
        <f t="shared" si="522"/>
        <v>1</v>
      </c>
      <c r="P2607">
        <f t="shared" si="523"/>
        <v>1</v>
      </c>
      <c r="Q2607" t="str">
        <f t="shared" ca="1" si="524"/>
        <v>029</v>
      </c>
      <c r="W2607">
        <v>99999</v>
      </c>
      <c r="Z2607" t="str">
        <f t="shared" si="519"/>
        <v/>
      </c>
    </row>
    <row r="2608" spans="1:26" x14ac:dyDescent="0.2">
      <c r="A2608" s="1"/>
      <c r="B2608" s="1" t="s">
        <v>90</v>
      </c>
      <c r="C2608" s="1" t="s">
        <v>17</v>
      </c>
      <c r="D2608" s="1" t="s">
        <v>18</v>
      </c>
      <c r="E2608" s="1" t="s">
        <v>8</v>
      </c>
      <c r="F2608" s="1" t="s">
        <v>9</v>
      </c>
      <c r="G2608" s="1" t="s">
        <v>1603</v>
      </c>
      <c r="H2608">
        <f t="shared" si="518"/>
        <v>19</v>
      </c>
      <c r="I2608">
        <f>IF(ISBLANK(A2608),I2607/1,LOOKUP(Sheet1!G2608,FIPS!A$3:A$55,FIPS!C$3:C$55))</f>
        <v>22</v>
      </c>
      <c r="J2608" t="b">
        <f t="shared" si="525"/>
        <v>1</v>
      </c>
      <c r="K2608" t="str">
        <f t="shared" si="520"/>
        <v>La Salle</v>
      </c>
      <c r="L2608" t="b">
        <f t="shared" si="526"/>
        <v>0</v>
      </c>
      <c r="M2608" t="str">
        <f t="shared" si="517"/>
        <v/>
      </c>
      <c r="N2608">
        <f t="shared" si="521"/>
        <v>30</v>
      </c>
      <c r="O2608" t="b">
        <f t="shared" si="522"/>
        <v>0</v>
      </c>
      <c r="P2608" t="str">
        <f t="shared" si="523"/>
        <v/>
      </c>
      <c r="Q2608" t="str">
        <f t="shared" ca="1" si="524"/>
        <v/>
      </c>
      <c r="T2608">
        <v>59</v>
      </c>
      <c r="U2608">
        <v>6</v>
      </c>
      <c r="V2608">
        <v>0</v>
      </c>
      <c r="Z2608" t="str">
        <f t="shared" si="519"/>
        <v/>
      </c>
    </row>
    <row r="2609" spans="1:26" x14ac:dyDescent="0.2">
      <c r="A2609" s="1"/>
      <c r="B2609" s="1" t="s">
        <v>92</v>
      </c>
      <c r="C2609" s="1" t="s">
        <v>17</v>
      </c>
      <c r="D2609" s="1" t="s">
        <v>18</v>
      </c>
      <c r="E2609" s="1"/>
      <c r="F2609" s="1"/>
      <c r="G2609" s="1" t="s">
        <v>329</v>
      </c>
      <c r="H2609">
        <f t="shared" si="518"/>
        <v>19</v>
      </c>
      <c r="I2609">
        <f>IF(ISBLANK(A2609),I2608/1,LOOKUP(Sheet1!G2609,FIPS!A$3:A$55,FIPS!C$3:C$55))</f>
        <v>22</v>
      </c>
      <c r="J2609" t="b">
        <f t="shared" si="525"/>
        <v>1</v>
      </c>
      <c r="K2609" t="str">
        <f t="shared" si="520"/>
        <v>Lincoln</v>
      </c>
      <c r="L2609" t="b">
        <f t="shared" si="526"/>
        <v>0</v>
      </c>
      <c r="M2609" t="str">
        <f t="shared" si="517"/>
        <v/>
      </c>
      <c r="N2609">
        <f t="shared" si="521"/>
        <v>31</v>
      </c>
      <c r="O2609" t="b">
        <f t="shared" si="522"/>
        <v>0</v>
      </c>
      <c r="P2609" t="str">
        <f t="shared" si="523"/>
        <v/>
      </c>
      <c r="Q2609" t="str">
        <f t="shared" ca="1" si="524"/>
        <v/>
      </c>
      <c r="T2609">
        <v>61</v>
      </c>
      <c r="U2609">
        <v>5</v>
      </c>
      <c r="V2609">
        <v>0</v>
      </c>
      <c r="Z2609" t="str">
        <f t="shared" si="519"/>
        <v/>
      </c>
    </row>
    <row r="2610" spans="1:26" x14ac:dyDescent="0.2">
      <c r="A2610" s="1"/>
      <c r="B2610" s="1"/>
      <c r="C2610" s="1"/>
      <c r="D2610" s="1"/>
      <c r="E2610" s="1" t="s">
        <v>77</v>
      </c>
      <c r="F2610" s="1" t="s">
        <v>6</v>
      </c>
      <c r="G2610" s="1" t="s">
        <v>2050</v>
      </c>
      <c r="H2610">
        <f t="shared" si="518"/>
        <v>19</v>
      </c>
      <c r="I2610">
        <f>IF(ISBLANK(A2610),I2609/1,LOOKUP(Sheet1!G2610,FIPS!A$3:A$55,FIPS!C$3:C$55))</f>
        <v>22</v>
      </c>
      <c r="J2610" t="b">
        <f t="shared" si="525"/>
        <v>0</v>
      </c>
      <c r="K2610" t="str">
        <f t="shared" si="520"/>
        <v/>
      </c>
      <c r="L2610" t="b">
        <f t="shared" si="526"/>
        <v>1</v>
      </c>
      <c r="M2610" t="str">
        <f t="shared" si="517"/>
        <v>Ruston</v>
      </c>
      <c r="N2610">
        <f t="shared" si="521"/>
        <v>31</v>
      </c>
      <c r="O2610" t="b">
        <f t="shared" si="522"/>
        <v>0</v>
      </c>
      <c r="P2610" t="str">
        <f t="shared" si="523"/>
        <v/>
      </c>
      <c r="Q2610" t="str">
        <f t="shared" ca="1" si="524"/>
        <v/>
      </c>
      <c r="W2610">
        <v>66655</v>
      </c>
      <c r="Z2610" t="str">
        <f t="shared" si="519"/>
        <v/>
      </c>
    </row>
    <row r="2611" spans="1:26" x14ac:dyDescent="0.2">
      <c r="A2611" s="1"/>
      <c r="B2611" s="1"/>
      <c r="C2611" s="1"/>
      <c r="D2611" s="1"/>
      <c r="E2611" s="1" t="s">
        <v>8</v>
      </c>
      <c r="F2611" s="1" t="s">
        <v>9</v>
      </c>
      <c r="G2611" s="1" t="s">
        <v>2045</v>
      </c>
      <c r="H2611">
        <f t="shared" si="518"/>
        <v>19</v>
      </c>
      <c r="I2611">
        <f>IF(ISBLANK(A2611),I2610/1,LOOKUP(Sheet1!G2611,FIPS!A$3:A$55,FIPS!C$3:C$55))</f>
        <v>22</v>
      </c>
      <c r="J2611" t="b">
        <f t="shared" si="525"/>
        <v>0</v>
      </c>
      <c r="K2611" t="str">
        <f t="shared" si="520"/>
        <v/>
      </c>
      <c r="L2611" t="b">
        <f t="shared" si="526"/>
        <v>0</v>
      </c>
      <c r="M2611" t="str">
        <f t="shared" si="517"/>
        <v/>
      </c>
      <c r="N2611">
        <f t="shared" si="521"/>
        <v>31</v>
      </c>
      <c r="O2611" t="b">
        <f t="shared" si="522"/>
        <v>1</v>
      </c>
      <c r="P2611">
        <f t="shared" si="523"/>
        <v>1</v>
      </c>
      <c r="Q2611" t="str">
        <f t="shared" ca="1" si="524"/>
        <v>025</v>
      </c>
      <c r="W2611">
        <v>99999</v>
      </c>
      <c r="Z2611" t="str">
        <f t="shared" si="519"/>
        <v/>
      </c>
    </row>
    <row r="2612" spans="1:26" x14ac:dyDescent="0.2">
      <c r="A2612" s="1"/>
      <c r="B2612" s="1" t="s">
        <v>25</v>
      </c>
      <c r="C2612" s="1" t="s">
        <v>37</v>
      </c>
      <c r="D2612" s="1" t="s">
        <v>26</v>
      </c>
      <c r="E2612" s="1" t="s">
        <v>8</v>
      </c>
      <c r="F2612" s="1" t="s">
        <v>9</v>
      </c>
      <c r="G2612" s="1" t="s">
        <v>1606</v>
      </c>
      <c r="H2612">
        <f t="shared" si="518"/>
        <v>19</v>
      </c>
      <c r="I2612">
        <f>IF(ISBLANK(A2612),I2611/1,LOOKUP(Sheet1!G2612,FIPS!A$3:A$55,FIPS!C$3:C$55))</f>
        <v>22</v>
      </c>
      <c r="J2612" t="b">
        <f t="shared" si="525"/>
        <v>1</v>
      </c>
      <c r="K2612" t="str">
        <f t="shared" si="520"/>
        <v>Livingston</v>
      </c>
      <c r="L2612" t="b">
        <f t="shared" si="526"/>
        <v>0</v>
      </c>
      <c r="M2612" t="str">
        <f t="shared" si="517"/>
        <v/>
      </c>
      <c r="N2612">
        <f t="shared" si="521"/>
        <v>32</v>
      </c>
      <c r="O2612" t="b">
        <f t="shared" si="522"/>
        <v>0</v>
      </c>
      <c r="P2612" t="str">
        <f t="shared" si="523"/>
        <v/>
      </c>
      <c r="Q2612" t="str">
        <f t="shared" ca="1" si="524"/>
        <v/>
      </c>
      <c r="T2612">
        <v>63</v>
      </c>
      <c r="U2612">
        <v>4</v>
      </c>
      <c r="V2612">
        <v>760</v>
      </c>
      <c r="Z2612" t="str">
        <f t="shared" si="519"/>
        <v/>
      </c>
    </row>
    <row r="2613" spans="1:26" x14ac:dyDescent="0.2">
      <c r="A2613" s="1"/>
      <c r="B2613" s="1" t="s">
        <v>72</v>
      </c>
      <c r="C2613" s="1" t="s">
        <v>17</v>
      </c>
      <c r="D2613" s="1" t="s">
        <v>18</v>
      </c>
      <c r="E2613" s="1" t="s">
        <v>8</v>
      </c>
      <c r="F2613" s="1" t="s">
        <v>9</v>
      </c>
      <c r="G2613" s="1" t="s">
        <v>2051</v>
      </c>
      <c r="H2613">
        <f t="shared" si="518"/>
        <v>19</v>
      </c>
      <c r="I2613">
        <f>IF(ISBLANK(A2613),I2612/1,LOOKUP(Sheet1!G2613,FIPS!A$3:A$55,FIPS!C$3:C$55))</f>
        <v>22</v>
      </c>
      <c r="J2613" t="b">
        <f t="shared" si="525"/>
        <v>1</v>
      </c>
      <c r="K2613" t="str">
        <f t="shared" si="520"/>
        <v>Mad i son</v>
      </c>
      <c r="L2613" t="b">
        <f t="shared" si="526"/>
        <v>0</v>
      </c>
      <c r="M2613" t="str">
        <f t="shared" si="517"/>
        <v/>
      </c>
      <c r="N2613">
        <f t="shared" si="521"/>
        <v>33</v>
      </c>
      <c r="O2613" t="b">
        <f t="shared" si="522"/>
        <v>0</v>
      </c>
      <c r="P2613" t="str">
        <f t="shared" si="523"/>
        <v/>
      </c>
      <c r="Q2613" t="str">
        <f t="shared" ca="1" si="524"/>
        <v/>
      </c>
      <c r="T2613">
        <v>65</v>
      </c>
      <c r="U2613">
        <v>6</v>
      </c>
      <c r="V2613">
        <v>0</v>
      </c>
      <c r="Z2613" t="str">
        <f t="shared" si="519"/>
        <v/>
      </c>
    </row>
    <row r="2614" spans="1:26" x14ac:dyDescent="0.2">
      <c r="A2614" s="1"/>
      <c r="B2614" s="1" t="s">
        <v>96</v>
      </c>
      <c r="C2614" s="1" t="s">
        <v>17</v>
      </c>
      <c r="D2614" s="1" t="s">
        <v>18</v>
      </c>
      <c r="E2614" s="1"/>
      <c r="F2614" s="1"/>
      <c r="G2614" s="1" t="s">
        <v>2052</v>
      </c>
      <c r="H2614">
        <f t="shared" si="518"/>
        <v>19</v>
      </c>
      <c r="I2614">
        <f>IF(ISBLANK(A2614),I2613/1,LOOKUP(Sheet1!G2614,FIPS!A$3:A$55,FIPS!C$3:C$55))</f>
        <v>22</v>
      </c>
      <c r="J2614" t="b">
        <f t="shared" si="525"/>
        <v>1</v>
      </c>
      <c r="K2614" t="str">
        <f t="shared" si="520"/>
        <v>Morehouse</v>
      </c>
      <c r="L2614" t="b">
        <f t="shared" si="526"/>
        <v>0</v>
      </c>
      <c r="M2614" t="str">
        <f t="shared" si="517"/>
        <v/>
      </c>
      <c r="N2614">
        <f t="shared" si="521"/>
        <v>34</v>
      </c>
      <c r="O2614" t="b">
        <f t="shared" si="522"/>
        <v>0</v>
      </c>
      <c r="P2614" t="str">
        <f t="shared" si="523"/>
        <v/>
      </c>
      <c r="Q2614" t="str">
        <f t="shared" ca="1" si="524"/>
        <v/>
      </c>
      <c r="T2614">
        <v>67</v>
      </c>
      <c r="U2614">
        <v>5</v>
      </c>
      <c r="V2614">
        <v>0</v>
      </c>
      <c r="Z2614" t="str">
        <f t="shared" si="519"/>
        <v/>
      </c>
    </row>
    <row r="2615" spans="1:26" x14ac:dyDescent="0.2">
      <c r="A2615" s="1"/>
      <c r="B2615" s="1"/>
      <c r="C2615" s="1"/>
      <c r="D2615" s="1"/>
      <c r="E2615" s="1" t="s">
        <v>22</v>
      </c>
      <c r="F2615" s="1" t="s">
        <v>6</v>
      </c>
      <c r="G2615" s="1" t="s">
        <v>2053</v>
      </c>
      <c r="H2615">
        <f t="shared" si="518"/>
        <v>19</v>
      </c>
      <c r="I2615">
        <f>IF(ISBLANK(A2615),I2614/1,LOOKUP(Sheet1!G2615,FIPS!A$3:A$55,FIPS!C$3:C$55))</f>
        <v>22</v>
      </c>
      <c r="J2615" t="b">
        <f t="shared" si="525"/>
        <v>0</v>
      </c>
      <c r="K2615" t="str">
        <f t="shared" si="520"/>
        <v/>
      </c>
      <c r="L2615" t="b">
        <f t="shared" si="526"/>
        <v>1</v>
      </c>
      <c r="M2615" t="str">
        <f t="shared" si="517"/>
        <v>Bastrop</v>
      </c>
      <c r="N2615">
        <f t="shared" si="521"/>
        <v>34</v>
      </c>
      <c r="O2615" t="b">
        <f t="shared" si="522"/>
        <v>0</v>
      </c>
      <c r="P2615" t="str">
        <f t="shared" si="523"/>
        <v/>
      </c>
      <c r="Q2615" t="str">
        <f t="shared" ca="1" si="524"/>
        <v/>
      </c>
      <c r="W2615">
        <v>4685</v>
      </c>
      <c r="Z2615" t="str">
        <f t="shared" si="519"/>
        <v/>
      </c>
    </row>
    <row r="2616" spans="1:26" x14ac:dyDescent="0.2">
      <c r="A2616" s="1"/>
      <c r="B2616" s="1"/>
      <c r="C2616" s="1"/>
      <c r="D2616" s="1"/>
      <c r="E2616" s="1" t="s">
        <v>8</v>
      </c>
      <c r="F2616" s="1" t="s">
        <v>9</v>
      </c>
      <c r="G2616" s="1" t="s">
        <v>2054</v>
      </c>
      <c r="H2616">
        <f t="shared" si="518"/>
        <v>19</v>
      </c>
      <c r="I2616">
        <f>IF(ISBLANK(A2616),I2615/1,LOOKUP(Sheet1!G2616,FIPS!A$3:A$55,FIPS!C$3:C$55))</f>
        <v>22</v>
      </c>
      <c r="J2616" t="b">
        <f t="shared" si="525"/>
        <v>0</v>
      </c>
      <c r="K2616" t="str">
        <f t="shared" si="520"/>
        <v/>
      </c>
      <c r="L2616" t="b">
        <f t="shared" si="526"/>
        <v>0</v>
      </c>
      <c r="M2616" t="str">
        <f t="shared" si="517"/>
        <v/>
      </c>
      <c r="N2616">
        <f t="shared" si="521"/>
        <v>34</v>
      </c>
      <c r="O2616" t="b">
        <f t="shared" si="522"/>
        <v>1</v>
      </c>
      <c r="P2616">
        <f t="shared" si="523"/>
        <v>1</v>
      </c>
      <c r="Q2616" t="str">
        <f t="shared" ca="1" si="524"/>
        <v>004</v>
      </c>
      <c r="W2616">
        <v>99999</v>
      </c>
      <c r="Z2616" t="str">
        <f t="shared" si="519"/>
        <v/>
      </c>
    </row>
    <row r="2617" spans="1:26" x14ac:dyDescent="0.2">
      <c r="A2617" s="1"/>
      <c r="B2617" s="1" t="s">
        <v>5</v>
      </c>
      <c r="C2617" s="1" t="s">
        <v>17</v>
      </c>
      <c r="D2617" s="1" t="s">
        <v>18</v>
      </c>
      <c r="E2617" s="1"/>
      <c r="F2617" s="1"/>
      <c r="G2617" s="1" t="s">
        <v>2055</v>
      </c>
      <c r="H2617">
        <f t="shared" si="518"/>
        <v>19</v>
      </c>
      <c r="I2617">
        <f>IF(ISBLANK(A2617),I2616/1,LOOKUP(Sheet1!G2617,FIPS!A$3:A$55,FIPS!C$3:C$55))</f>
        <v>22</v>
      </c>
      <c r="J2617" t="b">
        <f t="shared" si="525"/>
        <v>1</v>
      </c>
      <c r="K2617" t="str">
        <f t="shared" si="520"/>
        <v>Natchitoches</v>
      </c>
      <c r="L2617" t="b">
        <f t="shared" si="526"/>
        <v>0</v>
      </c>
      <c r="M2617" t="str">
        <f t="shared" si="517"/>
        <v/>
      </c>
      <c r="N2617">
        <f t="shared" si="521"/>
        <v>35</v>
      </c>
      <c r="O2617" t="b">
        <f t="shared" si="522"/>
        <v>0</v>
      </c>
      <c r="P2617" t="str">
        <f t="shared" si="523"/>
        <v/>
      </c>
      <c r="Q2617" t="str">
        <f t="shared" ca="1" si="524"/>
        <v/>
      </c>
      <c r="T2617">
        <v>69</v>
      </c>
      <c r="U2617">
        <v>5</v>
      </c>
      <c r="V2617">
        <v>0</v>
      </c>
      <c r="Z2617" t="str">
        <f t="shared" si="519"/>
        <v/>
      </c>
    </row>
    <row r="2618" spans="1:26" x14ac:dyDescent="0.2">
      <c r="A2618" s="1"/>
      <c r="B2618" s="1"/>
      <c r="C2618" s="1"/>
      <c r="D2618" s="1"/>
      <c r="E2618" s="1" t="s">
        <v>61</v>
      </c>
      <c r="F2618" s="1" t="s">
        <v>6</v>
      </c>
      <c r="G2618" s="1" t="s">
        <v>2055</v>
      </c>
      <c r="H2618">
        <f t="shared" si="518"/>
        <v>19</v>
      </c>
      <c r="I2618">
        <f>IF(ISBLANK(A2618),I2617/1,LOOKUP(Sheet1!G2618,FIPS!A$3:A$55,FIPS!C$3:C$55))</f>
        <v>22</v>
      </c>
      <c r="J2618" t="b">
        <f t="shared" si="525"/>
        <v>0</v>
      </c>
      <c r="K2618" t="str">
        <f t="shared" si="520"/>
        <v/>
      </c>
      <c r="L2618" t="b">
        <f t="shared" si="526"/>
        <v>1</v>
      </c>
      <c r="M2618" t="str">
        <f t="shared" ref="M2618:M2681" si="527">IF(L2618,IF(ISERR(FIND(",",G2618)),TRIM(G2618),TRIM(LEFT(G2618,FIND(",",G2618)-1))),"")</f>
        <v>Natchitoches</v>
      </c>
      <c r="N2618">
        <f t="shared" si="521"/>
        <v>35</v>
      </c>
      <c r="O2618" t="b">
        <f t="shared" si="522"/>
        <v>0</v>
      </c>
      <c r="P2618" t="str">
        <f t="shared" si="523"/>
        <v/>
      </c>
      <c r="Q2618" t="str">
        <f t="shared" ca="1" si="524"/>
        <v/>
      </c>
      <c r="W2618">
        <v>53545</v>
      </c>
      <c r="Z2618" t="str">
        <f t="shared" si="519"/>
        <v/>
      </c>
    </row>
    <row r="2619" spans="1:26" x14ac:dyDescent="0.2">
      <c r="A2619" s="1"/>
      <c r="B2619" s="1"/>
      <c r="C2619" s="1"/>
      <c r="D2619" s="1"/>
      <c r="E2619" s="1" t="s">
        <v>8</v>
      </c>
      <c r="F2619" s="1" t="s">
        <v>9</v>
      </c>
      <c r="G2619" s="1" t="s">
        <v>2056</v>
      </c>
      <c r="H2619">
        <f t="shared" si="518"/>
        <v>19</v>
      </c>
      <c r="I2619">
        <f>IF(ISBLANK(A2619),I2618/1,LOOKUP(Sheet1!G2619,FIPS!A$3:A$55,FIPS!C$3:C$55))</f>
        <v>22</v>
      </c>
      <c r="J2619" t="b">
        <f t="shared" si="525"/>
        <v>0</v>
      </c>
      <c r="K2619" t="str">
        <f t="shared" si="520"/>
        <v/>
      </c>
      <c r="L2619" t="b">
        <f t="shared" si="526"/>
        <v>0</v>
      </c>
      <c r="M2619" t="str">
        <f t="shared" si="527"/>
        <v/>
      </c>
      <c r="N2619">
        <f t="shared" si="521"/>
        <v>35</v>
      </c>
      <c r="O2619" t="b">
        <f t="shared" si="522"/>
        <v>1</v>
      </c>
      <c r="P2619">
        <f t="shared" si="523"/>
        <v>1</v>
      </c>
      <c r="Q2619" t="str">
        <f t="shared" ca="1" si="524"/>
        <v>020</v>
      </c>
      <c r="W2619">
        <v>99999</v>
      </c>
      <c r="Z2619" t="str">
        <f t="shared" si="519"/>
        <v/>
      </c>
    </row>
    <row r="2620" spans="1:26" x14ac:dyDescent="0.2">
      <c r="A2620" s="1"/>
      <c r="B2620" s="1" t="s">
        <v>99</v>
      </c>
      <c r="C2620" s="1" t="s">
        <v>717</v>
      </c>
      <c r="D2620" s="1" t="s">
        <v>26</v>
      </c>
      <c r="E2620" s="1" t="s">
        <v>65</v>
      </c>
      <c r="F2620" s="1" t="s">
        <v>18</v>
      </c>
      <c r="G2620" s="1" t="s">
        <v>2057</v>
      </c>
      <c r="H2620">
        <f t="shared" si="518"/>
        <v>19</v>
      </c>
      <c r="I2620">
        <f>IF(ISBLANK(A2620),I2619/1,LOOKUP(Sheet1!G2620,FIPS!A$3:A$55,FIPS!C$3:C$55))</f>
        <v>22</v>
      </c>
      <c r="J2620" t="b">
        <f t="shared" si="525"/>
        <v>1</v>
      </c>
      <c r="K2620" t="str">
        <f t="shared" si="520"/>
        <v>Orleansr coext. with New Orleans</v>
      </c>
      <c r="L2620" t="b">
        <f t="shared" si="526"/>
        <v>0</v>
      </c>
      <c r="M2620" t="str">
        <f t="shared" si="527"/>
        <v/>
      </c>
      <c r="N2620">
        <f t="shared" si="521"/>
        <v>36</v>
      </c>
      <c r="O2620" t="b">
        <f t="shared" si="522"/>
        <v>0</v>
      </c>
      <c r="P2620" t="str">
        <f t="shared" si="523"/>
        <v/>
      </c>
      <c r="Q2620" t="str">
        <f t="shared" ca="1" si="524"/>
        <v/>
      </c>
      <c r="T2620">
        <v>71</v>
      </c>
      <c r="U2620">
        <v>2</v>
      </c>
      <c r="V2620">
        <v>5560</v>
      </c>
      <c r="W2620">
        <v>55000</v>
      </c>
      <c r="Z2620" t="str">
        <f t="shared" si="519"/>
        <v/>
      </c>
    </row>
    <row r="2621" spans="1:26" x14ac:dyDescent="0.2">
      <c r="A2621" s="1"/>
      <c r="B2621" s="1" t="s">
        <v>103</v>
      </c>
      <c r="C2621" s="1" t="s">
        <v>635</v>
      </c>
      <c r="D2621" s="1" t="s">
        <v>26</v>
      </c>
      <c r="E2621" s="1"/>
      <c r="F2621" s="1"/>
      <c r="G2621" s="1" t="s">
        <v>342</v>
      </c>
      <c r="H2621">
        <f t="shared" si="518"/>
        <v>19</v>
      </c>
      <c r="I2621">
        <f>IF(ISBLANK(A2621),I2620/1,LOOKUP(Sheet1!G2621,FIPS!A$3:A$55,FIPS!C$3:C$55))</f>
        <v>22</v>
      </c>
      <c r="J2621" t="b">
        <f t="shared" si="525"/>
        <v>1</v>
      </c>
      <c r="K2621" t="str">
        <f t="shared" si="520"/>
        <v>Ouachita</v>
      </c>
      <c r="L2621" t="b">
        <f t="shared" si="526"/>
        <v>0</v>
      </c>
      <c r="M2621" t="str">
        <f t="shared" si="527"/>
        <v/>
      </c>
      <c r="N2621">
        <f t="shared" si="521"/>
        <v>37</v>
      </c>
      <c r="O2621" t="b">
        <f t="shared" si="522"/>
        <v>0</v>
      </c>
      <c r="P2621" t="str">
        <f t="shared" si="523"/>
        <v/>
      </c>
      <c r="Q2621" t="str">
        <f t="shared" ca="1" si="524"/>
        <v/>
      </c>
      <c r="T2621">
        <v>73</v>
      </c>
      <c r="U2621">
        <v>3</v>
      </c>
      <c r="V2621">
        <v>5200</v>
      </c>
      <c r="Z2621" t="str">
        <f t="shared" si="519"/>
        <v/>
      </c>
    </row>
    <row r="2622" spans="1:26" x14ac:dyDescent="0.2">
      <c r="A2622" s="1"/>
      <c r="B2622" s="1"/>
      <c r="C2622" s="1"/>
      <c r="D2622" s="1"/>
      <c r="E2622" s="1" t="s">
        <v>57</v>
      </c>
      <c r="F2622" s="1" t="s">
        <v>70</v>
      </c>
      <c r="G2622" s="1" t="s">
        <v>153</v>
      </c>
      <c r="H2622">
        <f t="shared" si="518"/>
        <v>19</v>
      </c>
      <c r="I2622">
        <f>IF(ISBLANK(A2622),I2621/1,LOOKUP(Sheet1!G2622,FIPS!A$3:A$55,FIPS!C$3:C$55))</f>
        <v>22</v>
      </c>
      <c r="J2622" t="b">
        <f t="shared" si="525"/>
        <v>0</v>
      </c>
      <c r="K2622" t="str">
        <f t="shared" si="520"/>
        <v/>
      </c>
      <c r="L2622" t="b">
        <f t="shared" si="526"/>
        <v>1</v>
      </c>
      <c r="M2622" t="str">
        <f t="shared" si="527"/>
        <v>Monroe</v>
      </c>
      <c r="N2622">
        <f t="shared" si="521"/>
        <v>37</v>
      </c>
      <c r="O2622" t="b">
        <f t="shared" si="522"/>
        <v>0</v>
      </c>
      <c r="P2622" t="str">
        <f t="shared" si="523"/>
        <v/>
      </c>
      <c r="Q2622" t="str">
        <f t="shared" ca="1" si="524"/>
        <v/>
      </c>
      <c r="W2622">
        <v>51410</v>
      </c>
      <c r="Z2622" t="str">
        <f t="shared" si="519"/>
        <v/>
      </c>
    </row>
    <row r="2623" spans="1:26" x14ac:dyDescent="0.2">
      <c r="A2623" s="1"/>
      <c r="B2623" s="1"/>
      <c r="C2623" s="1"/>
      <c r="D2623" s="1"/>
      <c r="E2623" s="1" t="s">
        <v>90</v>
      </c>
      <c r="F2623" s="1" t="s">
        <v>6</v>
      </c>
      <c r="G2623" s="1" t="s">
        <v>2058</v>
      </c>
      <c r="H2623">
        <f t="shared" ref="H2623:H2686" si="528">IF(ISBLANK(A2623),H2622/1,A2623)</f>
        <v>19</v>
      </c>
      <c r="I2623">
        <f>IF(ISBLANK(A2623),I2622/1,LOOKUP(Sheet1!G2623,FIPS!A$3:A$55,FIPS!C$3:C$55))</f>
        <v>22</v>
      </c>
      <c r="J2623" t="b">
        <f t="shared" si="525"/>
        <v>0</v>
      </c>
      <c r="K2623" t="str">
        <f t="shared" si="520"/>
        <v/>
      </c>
      <c r="L2623" t="b">
        <f t="shared" si="526"/>
        <v>1</v>
      </c>
      <c r="M2623" t="str">
        <f t="shared" si="527"/>
        <v>West Monroe</v>
      </c>
      <c r="N2623">
        <f t="shared" si="521"/>
        <v>37</v>
      </c>
      <c r="O2623" t="b">
        <f t="shared" si="522"/>
        <v>0</v>
      </c>
      <c r="P2623" t="str">
        <f t="shared" si="523"/>
        <v/>
      </c>
      <c r="Q2623" t="str">
        <f t="shared" ca="1" si="524"/>
        <v/>
      </c>
      <c r="W2623">
        <v>80955</v>
      </c>
      <c r="Z2623" t="str">
        <f t="shared" si="519"/>
        <v/>
      </c>
    </row>
    <row r="2624" spans="1:26" x14ac:dyDescent="0.2">
      <c r="A2624" s="1"/>
      <c r="B2624" s="1"/>
      <c r="C2624" s="1"/>
      <c r="D2624" s="1"/>
      <c r="E2624" s="1" t="s">
        <v>8</v>
      </c>
      <c r="F2624" s="1" t="s">
        <v>9</v>
      </c>
      <c r="G2624" s="1" t="s">
        <v>2059</v>
      </c>
      <c r="H2624">
        <f t="shared" si="528"/>
        <v>19</v>
      </c>
      <c r="I2624">
        <f>IF(ISBLANK(A2624),I2623/1,LOOKUP(Sheet1!G2624,FIPS!A$3:A$55,FIPS!C$3:C$55))</f>
        <v>22</v>
      </c>
      <c r="J2624" t="b">
        <f t="shared" si="525"/>
        <v>0</v>
      </c>
      <c r="K2624" t="str">
        <f t="shared" si="520"/>
        <v/>
      </c>
      <c r="L2624" t="b">
        <f t="shared" si="526"/>
        <v>0</v>
      </c>
      <c r="M2624" t="str">
        <f t="shared" si="527"/>
        <v/>
      </c>
      <c r="N2624">
        <f t="shared" si="521"/>
        <v>37</v>
      </c>
      <c r="O2624" t="b">
        <f t="shared" si="522"/>
        <v>1</v>
      </c>
      <c r="P2624">
        <f t="shared" si="523"/>
        <v>2</v>
      </c>
      <c r="Q2624" t="str">
        <f t="shared" ca="1" si="524"/>
        <v>018,030</v>
      </c>
      <c r="W2624">
        <v>99999</v>
      </c>
      <c r="Z2624" t="str">
        <f t="shared" si="519"/>
        <v/>
      </c>
    </row>
    <row r="2625" spans="1:26" x14ac:dyDescent="0.2">
      <c r="A2625" s="1"/>
      <c r="B2625" s="1" t="s">
        <v>101</v>
      </c>
      <c r="C2625" s="1" t="s">
        <v>717</v>
      </c>
      <c r="D2625" s="1" t="s">
        <v>26</v>
      </c>
      <c r="E2625" s="1" t="s">
        <v>8</v>
      </c>
      <c r="F2625" s="1" t="s">
        <v>9</v>
      </c>
      <c r="G2625" s="1" t="s">
        <v>2060</v>
      </c>
      <c r="H2625">
        <f t="shared" si="528"/>
        <v>19</v>
      </c>
      <c r="I2625">
        <f>IF(ISBLANK(A2625),I2624/1,LOOKUP(Sheet1!G2625,FIPS!A$3:A$55,FIPS!C$3:C$55))</f>
        <v>22</v>
      </c>
      <c r="J2625" t="b">
        <f t="shared" si="525"/>
        <v>1</v>
      </c>
      <c r="K2625" t="str">
        <f t="shared" si="520"/>
        <v>Plaquemines</v>
      </c>
      <c r="L2625" t="b">
        <f t="shared" si="526"/>
        <v>0</v>
      </c>
      <c r="M2625" t="str">
        <f t="shared" si="527"/>
        <v/>
      </c>
      <c r="N2625">
        <f t="shared" si="521"/>
        <v>38</v>
      </c>
      <c r="O2625" t="b">
        <f t="shared" si="522"/>
        <v>0</v>
      </c>
      <c r="P2625" t="str">
        <f t="shared" si="523"/>
        <v/>
      </c>
      <c r="Q2625" t="str">
        <f t="shared" ca="1" si="524"/>
        <v/>
      </c>
      <c r="T2625">
        <v>75</v>
      </c>
      <c r="U2625">
        <v>5</v>
      </c>
      <c r="V2625">
        <v>5560</v>
      </c>
      <c r="Z2625" t="str">
        <f t="shared" si="519"/>
        <v/>
      </c>
    </row>
    <row r="2626" spans="1:26" x14ac:dyDescent="0.2">
      <c r="A2626" s="1"/>
      <c r="B2626" s="1" t="s">
        <v>75</v>
      </c>
      <c r="C2626" s="1" t="s">
        <v>17</v>
      </c>
      <c r="D2626" s="1" t="s">
        <v>18</v>
      </c>
      <c r="E2626" s="1" t="s">
        <v>8</v>
      </c>
      <c r="F2626" s="1" t="s">
        <v>9</v>
      </c>
      <c r="G2626" s="1" t="s">
        <v>2061</v>
      </c>
      <c r="H2626">
        <f t="shared" si="528"/>
        <v>19</v>
      </c>
      <c r="I2626">
        <f>IF(ISBLANK(A2626),I2625/1,LOOKUP(Sheet1!G2626,FIPS!A$3:A$55,FIPS!C$3:C$55))</f>
        <v>22</v>
      </c>
      <c r="J2626" t="b">
        <f t="shared" si="525"/>
        <v>1</v>
      </c>
      <c r="K2626" t="str">
        <f t="shared" si="520"/>
        <v>Pointe Coupee</v>
      </c>
      <c r="L2626" t="b">
        <f t="shared" si="526"/>
        <v>0</v>
      </c>
      <c r="M2626" t="str">
        <f t="shared" si="527"/>
        <v/>
      </c>
      <c r="N2626">
        <f t="shared" si="521"/>
        <v>39</v>
      </c>
      <c r="O2626" t="b">
        <f t="shared" si="522"/>
        <v>0</v>
      </c>
      <c r="P2626" t="str">
        <f t="shared" si="523"/>
        <v/>
      </c>
      <c r="Q2626" t="str">
        <f t="shared" ca="1" si="524"/>
        <v/>
      </c>
      <c r="T2626">
        <v>77</v>
      </c>
      <c r="U2626">
        <v>6</v>
      </c>
      <c r="V2626">
        <v>0</v>
      </c>
      <c r="Z2626" t="str">
        <f t="shared" ref="Z2626:Z2689" si="529">IF(J2626,IF(T2626&gt;0,"",FALSE),IF(T2626&gt;0,TRUE,""))</f>
        <v/>
      </c>
    </row>
    <row r="2627" spans="1:26" x14ac:dyDescent="0.2">
      <c r="A2627" s="1"/>
      <c r="B2627" s="1" t="s">
        <v>55</v>
      </c>
      <c r="C2627" s="1" t="s">
        <v>28</v>
      </c>
      <c r="D2627" s="1" t="s">
        <v>26</v>
      </c>
      <c r="E2627" s="1"/>
      <c r="F2627" s="1"/>
      <c r="G2627" s="1" t="s">
        <v>2062</v>
      </c>
      <c r="H2627">
        <f t="shared" si="528"/>
        <v>19</v>
      </c>
      <c r="I2627">
        <f>IF(ISBLANK(A2627),I2626/1,LOOKUP(Sheet1!G2627,FIPS!A$3:A$55,FIPS!C$3:C$55))</f>
        <v>22</v>
      </c>
      <c r="J2627" t="b">
        <f t="shared" si="525"/>
        <v>1</v>
      </c>
      <c r="K2627" t="str">
        <f t="shared" ref="K2627:K2690" si="530">IF(J2627,TRIM(G2627),"")</f>
        <v>Rapides</v>
      </c>
      <c r="L2627" t="b">
        <f t="shared" si="526"/>
        <v>0</v>
      </c>
      <c r="M2627" t="str">
        <f t="shared" si="527"/>
        <v/>
      </c>
      <c r="N2627">
        <f t="shared" si="521"/>
        <v>40</v>
      </c>
      <c r="O2627" t="b">
        <f t="shared" si="522"/>
        <v>0</v>
      </c>
      <c r="P2627" t="str">
        <f t="shared" si="523"/>
        <v/>
      </c>
      <c r="Q2627" t="str">
        <f t="shared" ca="1" si="524"/>
        <v/>
      </c>
      <c r="T2627">
        <v>79</v>
      </c>
      <c r="U2627">
        <v>3</v>
      </c>
      <c r="V2627">
        <v>220</v>
      </c>
      <c r="Z2627" t="str">
        <f t="shared" si="529"/>
        <v/>
      </c>
    </row>
    <row r="2628" spans="1:26" x14ac:dyDescent="0.2">
      <c r="A2628" s="1"/>
      <c r="B2628" s="1"/>
      <c r="C2628" s="1"/>
      <c r="D2628" s="1"/>
      <c r="E2628" s="1" t="s">
        <v>11</v>
      </c>
      <c r="F2628" s="1" t="s">
        <v>35</v>
      </c>
      <c r="G2628" s="1" t="s">
        <v>2063</v>
      </c>
      <c r="H2628">
        <f t="shared" si="528"/>
        <v>19</v>
      </c>
      <c r="I2628">
        <f>IF(ISBLANK(A2628),I2627/1,LOOKUP(Sheet1!G2628,FIPS!A$3:A$55,FIPS!C$3:C$55))</f>
        <v>22</v>
      </c>
      <c r="J2628" t="b">
        <f t="shared" si="525"/>
        <v>0</v>
      </c>
      <c r="K2628" t="str">
        <f t="shared" si="530"/>
        <v/>
      </c>
      <c r="L2628" t="b">
        <f t="shared" si="526"/>
        <v>1</v>
      </c>
      <c r="M2628" t="str">
        <f t="shared" si="527"/>
        <v>Alexandria</v>
      </c>
      <c r="N2628">
        <f t="shared" si="521"/>
        <v>40</v>
      </c>
      <c r="O2628" t="b">
        <f t="shared" si="522"/>
        <v>0</v>
      </c>
      <c r="P2628" t="str">
        <f t="shared" si="523"/>
        <v/>
      </c>
      <c r="Q2628" t="str">
        <f t="shared" ca="1" si="524"/>
        <v/>
      </c>
      <c r="W2628">
        <v>975</v>
      </c>
      <c r="Z2628" t="str">
        <f t="shared" si="529"/>
        <v/>
      </c>
    </row>
    <row r="2629" spans="1:26" x14ac:dyDescent="0.2">
      <c r="A2629" s="1"/>
      <c r="B2629" s="1"/>
      <c r="C2629" s="1"/>
      <c r="D2629" s="1"/>
      <c r="E2629" s="1" t="s">
        <v>37</v>
      </c>
      <c r="F2629" s="1" t="s">
        <v>6</v>
      </c>
      <c r="G2629" s="1" t="s">
        <v>2064</v>
      </c>
      <c r="H2629">
        <f t="shared" si="528"/>
        <v>19</v>
      </c>
      <c r="I2629">
        <f>IF(ISBLANK(A2629),I2628/1,LOOKUP(Sheet1!G2629,FIPS!A$3:A$55,FIPS!C$3:C$55))</f>
        <v>22</v>
      </c>
      <c r="J2629" t="b">
        <f t="shared" si="525"/>
        <v>0</v>
      </c>
      <c r="K2629" t="str">
        <f t="shared" si="530"/>
        <v/>
      </c>
      <c r="L2629" t="b">
        <f t="shared" si="526"/>
        <v>1</v>
      </c>
      <c r="M2629" t="str">
        <f t="shared" si="527"/>
        <v>Pineville</v>
      </c>
      <c r="N2629">
        <f t="shared" si="521"/>
        <v>40</v>
      </c>
      <c r="O2629" t="b">
        <f t="shared" si="522"/>
        <v>0</v>
      </c>
      <c r="P2629" t="str">
        <f t="shared" si="523"/>
        <v/>
      </c>
      <c r="Q2629" t="str">
        <f t="shared" ca="1" si="524"/>
        <v/>
      </c>
      <c r="W2629">
        <v>60530</v>
      </c>
      <c r="Z2629" t="str">
        <f t="shared" si="529"/>
        <v/>
      </c>
    </row>
    <row r="2630" spans="1:26" x14ac:dyDescent="0.2">
      <c r="A2630" s="1"/>
      <c r="B2630" s="1"/>
      <c r="C2630" s="1"/>
      <c r="D2630" s="1"/>
      <c r="E2630" s="1" t="s">
        <v>8</v>
      </c>
      <c r="F2630" s="1" t="s">
        <v>9</v>
      </c>
      <c r="G2630" s="1" t="s">
        <v>2035</v>
      </c>
      <c r="H2630">
        <f t="shared" si="528"/>
        <v>19</v>
      </c>
      <c r="I2630">
        <f>IF(ISBLANK(A2630),I2629/1,LOOKUP(Sheet1!G2630,FIPS!A$3:A$55,FIPS!C$3:C$55))</f>
        <v>22</v>
      </c>
      <c r="J2630" t="b">
        <f t="shared" si="525"/>
        <v>0</v>
      </c>
      <c r="K2630" t="str">
        <f t="shared" si="530"/>
        <v/>
      </c>
      <c r="L2630" t="b">
        <f t="shared" si="526"/>
        <v>0</v>
      </c>
      <c r="M2630" t="str">
        <f t="shared" si="527"/>
        <v/>
      </c>
      <c r="N2630">
        <f t="shared" si="521"/>
        <v>40</v>
      </c>
      <c r="O2630" t="b">
        <f t="shared" si="522"/>
        <v>1</v>
      </c>
      <c r="P2630">
        <f t="shared" si="523"/>
        <v>2</v>
      </c>
      <c r="Q2630" t="str">
        <f t="shared" ca="1" si="524"/>
        <v>002,024</v>
      </c>
      <c r="W2630">
        <v>99999</v>
      </c>
      <c r="Z2630" t="str">
        <f t="shared" si="529"/>
        <v/>
      </c>
    </row>
    <row r="2631" spans="1:26" x14ac:dyDescent="0.2">
      <c r="A2631" s="1"/>
      <c r="B2631" s="1" t="s">
        <v>122</v>
      </c>
      <c r="C2631" s="1" t="s">
        <v>17</v>
      </c>
      <c r="D2631" s="1" t="s">
        <v>18</v>
      </c>
      <c r="E2631" s="1" t="s">
        <v>8</v>
      </c>
      <c r="F2631" s="1" t="s">
        <v>9</v>
      </c>
      <c r="G2631" s="1" t="s">
        <v>2065</v>
      </c>
      <c r="H2631">
        <f t="shared" si="528"/>
        <v>19</v>
      </c>
      <c r="I2631">
        <f>IF(ISBLANK(A2631),I2630/1,LOOKUP(Sheet1!G2631,FIPS!A$3:A$55,FIPS!C$3:C$55))</f>
        <v>22</v>
      </c>
      <c r="J2631" t="b">
        <f t="shared" si="525"/>
        <v>1</v>
      </c>
      <c r="K2631" t="str">
        <f t="shared" si="530"/>
        <v>Red River</v>
      </c>
      <c r="L2631" t="b">
        <f t="shared" si="526"/>
        <v>0</v>
      </c>
      <c r="M2631" t="str">
        <f t="shared" si="527"/>
        <v/>
      </c>
      <c r="N2631">
        <f t="shared" si="521"/>
        <v>41</v>
      </c>
      <c r="O2631" t="b">
        <f t="shared" si="522"/>
        <v>0</v>
      </c>
      <c r="P2631" t="str">
        <f t="shared" si="523"/>
        <v/>
      </c>
      <c r="Q2631" t="str">
        <f t="shared" ca="1" si="524"/>
        <v/>
      </c>
      <c r="T2631">
        <v>81</v>
      </c>
      <c r="U2631">
        <v>6</v>
      </c>
      <c r="V2631">
        <v>0</v>
      </c>
      <c r="Z2631" t="str">
        <f t="shared" si="529"/>
        <v/>
      </c>
    </row>
    <row r="2632" spans="1:26" x14ac:dyDescent="0.2">
      <c r="A2632" s="1"/>
      <c r="B2632" s="1" t="s">
        <v>127</v>
      </c>
      <c r="C2632" s="1" t="s">
        <v>17</v>
      </c>
      <c r="D2632" s="1" t="s">
        <v>18</v>
      </c>
      <c r="E2632" s="1" t="s">
        <v>8</v>
      </c>
      <c r="F2632" s="1" t="s">
        <v>9</v>
      </c>
      <c r="G2632" s="1" t="s">
        <v>1633</v>
      </c>
      <c r="H2632">
        <f t="shared" si="528"/>
        <v>19</v>
      </c>
      <c r="I2632">
        <f>IF(ISBLANK(A2632),I2631/1,LOOKUP(Sheet1!G2632,FIPS!A$3:A$55,FIPS!C$3:C$55))</f>
        <v>22</v>
      </c>
      <c r="J2632" t="b">
        <f t="shared" si="525"/>
        <v>1</v>
      </c>
      <c r="K2632" t="str">
        <f t="shared" si="530"/>
        <v>Richland</v>
      </c>
      <c r="L2632" t="b">
        <f t="shared" si="526"/>
        <v>0</v>
      </c>
      <c r="M2632" t="str">
        <f t="shared" si="527"/>
        <v/>
      </c>
      <c r="N2632">
        <f t="shared" si="521"/>
        <v>42</v>
      </c>
      <c r="O2632" t="b">
        <f t="shared" si="522"/>
        <v>0</v>
      </c>
      <c r="P2632" t="str">
        <f t="shared" si="523"/>
        <v/>
      </c>
      <c r="Q2632" t="str">
        <f t="shared" ca="1" si="524"/>
        <v/>
      </c>
      <c r="T2632">
        <v>83</v>
      </c>
      <c r="U2632">
        <v>6</v>
      </c>
      <c r="Z2632" t="str">
        <f t="shared" si="529"/>
        <v/>
      </c>
    </row>
    <row r="2633" spans="1:26" x14ac:dyDescent="0.2">
      <c r="A2633" s="1"/>
      <c r="B2633" s="1" t="s">
        <v>135</v>
      </c>
      <c r="C2633" s="1" t="s">
        <v>17</v>
      </c>
      <c r="D2633" s="1" t="s">
        <v>18</v>
      </c>
      <c r="E2633" s="1" t="s">
        <v>8</v>
      </c>
      <c r="F2633" s="1" t="s">
        <v>9</v>
      </c>
      <c r="G2633" s="1" t="s">
        <v>2066</v>
      </c>
      <c r="H2633">
        <f t="shared" si="528"/>
        <v>19</v>
      </c>
      <c r="I2633">
        <f>IF(ISBLANK(A2633),I2632/1,LOOKUP(Sheet1!G2633,FIPS!A$3:A$55,FIPS!C$3:C$55))</f>
        <v>22</v>
      </c>
      <c r="J2633" t="b">
        <f t="shared" si="525"/>
        <v>1</v>
      </c>
      <c r="K2633" t="str">
        <f t="shared" si="530"/>
        <v>Sabine</v>
      </c>
      <c r="L2633" t="b">
        <f t="shared" si="526"/>
        <v>0</v>
      </c>
      <c r="M2633" t="str">
        <f t="shared" si="527"/>
        <v/>
      </c>
      <c r="N2633">
        <f t="shared" si="521"/>
        <v>43</v>
      </c>
      <c r="O2633" t="b">
        <f t="shared" si="522"/>
        <v>0</v>
      </c>
      <c r="P2633" t="str">
        <f t="shared" si="523"/>
        <v/>
      </c>
      <c r="Q2633" t="str">
        <f t="shared" ca="1" si="524"/>
        <v/>
      </c>
      <c r="T2633">
        <v>85</v>
      </c>
      <c r="U2633">
        <v>6</v>
      </c>
      <c r="V2633">
        <v>0</v>
      </c>
      <c r="Z2633" t="str">
        <f t="shared" si="529"/>
        <v/>
      </c>
    </row>
    <row r="2634" spans="1:26" x14ac:dyDescent="0.2">
      <c r="A2634" s="1"/>
      <c r="B2634" s="1" t="s">
        <v>137</v>
      </c>
      <c r="C2634" s="1" t="s">
        <v>717</v>
      </c>
      <c r="D2634" s="1" t="s">
        <v>26</v>
      </c>
      <c r="E2634" s="1" t="s">
        <v>8</v>
      </c>
      <c r="F2634" s="1" t="s">
        <v>9</v>
      </c>
      <c r="G2634" s="1" t="s">
        <v>2067</v>
      </c>
      <c r="H2634">
        <f t="shared" si="528"/>
        <v>19</v>
      </c>
      <c r="I2634">
        <f>IF(ISBLANK(A2634),I2633/1,LOOKUP(Sheet1!G2634,FIPS!A$3:A$55,FIPS!C$3:C$55))</f>
        <v>22</v>
      </c>
      <c r="J2634" t="b">
        <f t="shared" si="525"/>
        <v>1</v>
      </c>
      <c r="K2634" t="str">
        <f t="shared" si="530"/>
        <v>St. Bernard</v>
      </c>
      <c r="L2634" t="b">
        <f t="shared" si="526"/>
        <v>0</v>
      </c>
      <c r="M2634" t="str">
        <f t="shared" si="527"/>
        <v/>
      </c>
      <c r="N2634">
        <f t="shared" si="521"/>
        <v>44</v>
      </c>
      <c r="O2634" t="b">
        <f t="shared" si="522"/>
        <v>0</v>
      </c>
      <c r="P2634" t="str">
        <f t="shared" si="523"/>
        <v/>
      </c>
      <c r="Q2634" t="str">
        <f t="shared" ca="1" si="524"/>
        <v/>
      </c>
      <c r="T2634">
        <v>87</v>
      </c>
      <c r="U2634">
        <v>4</v>
      </c>
      <c r="V2634">
        <v>5560</v>
      </c>
      <c r="Z2634" t="str">
        <f t="shared" si="529"/>
        <v/>
      </c>
    </row>
    <row r="2635" spans="1:26" x14ac:dyDescent="0.2">
      <c r="A2635" s="1"/>
      <c r="B2635" s="1" t="s">
        <v>139</v>
      </c>
      <c r="C2635" s="1" t="s">
        <v>717</v>
      </c>
      <c r="D2635" s="1" t="s">
        <v>26</v>
      </c>
      <c r="E2635" s="1" t="s">
        <v>8</v>
      </c>
      <c r="F2635" s="1" t="s">
        <v>9</v>
      </c>
      <c r="G2635" s="1" t="s">
        <v>2068</v>
      </c>
      <c r="H2635">
        <f t="shared" si="528"/>
        <v>19</v>
      </c>
      <c r="I2635">
        <f>IF(ISBLANK(A2635),I2634/1,LOOKUP(Sheet1!G2635,FIPS!A$3:A$55,FIPS!C$3:C$55))</f>
        <v>22</v>
      </c>
      <c r="J2635" t="b">
        <f t="shared" si="525"/>
        <v>1</v>
      </c>
      <c r="K2635" t="str">
        <f t="shared" si="530"/>
        <v>St. Charles</v>
      </c>
      <c r="L2635" t="b">
        <f t="shared" si="526"/>
        <v>0</v>
      </c>
      <c r="M2635" t="str">
        <f t="shared" si="527"/>
        <v/>
      </c>
      <c r="N2635">
        <f t="shared" si="521"/>
        <v>45</v>
      </c>
      <c r="O2635" t="b">
        <f t="shared" si="522"/>
        <v>0</v>
      </c>
      <c r="P2635" t="str">
        <f t="shared" si="523"/>
        <v/>
      </c>
      <c r="Q2635" t="str">
        <f t="shared" ca="1" si="524"/>
        <v/>
      </c>
      <c r="T2635">
        <v>89</v>
      </c>
      <c r="U2635">
        <v>5</v>
      </c>
      <c r="V2635">
        <v>5560</v>
      </c>
      <c r="Z2635" t="str">
        <f t="shared" si="529"/>
        <v/>
      </c>
    </row>
    <row r="2636" spans="1:26" x14ac:dyDescent="0.2">
      <c r="A2636" s="1"/>
      <c r="B2636" s="1" t="s">
        <v>114</v>
      </c>
      <c r="C2636" s="1" t="s">
        <v>17</v>
      </c>
      <c r="D2636" s="1" t="s">
        <v>18</v>
      </c>
      <c r="E2636" s="1" t="s">
        <v>8</v>
      </c>
      <c r="F2636" s="1" t="s">
        <v>9</v>
      </c>
      <c r="G2636" s="1" t="s">
        <v>2069</v>
      </c>
      <c r="H2636">
        <f t="shared" si="528"/>
        <v>19</v>
      </c>
      <c r="I2636">
        <f>IF(ISBLANK(A2636),I2635/1,LOOKUP(Sheet1!G2636,FIPS!A$3:A$55,FIPS!C$3:C$55))</f>
        <v>22</v>
      </c>
      <c r="J2636" t="b">
        <f t="shared" si="525"/>
        <v>1</v>
      </c>
      <c r="K2636" t="str">
        <f t="shared" si="530"/>
        <v>St. Helena</v>
      </c>
      <c r="L2636" t="b">
        <f t="shared" si="526"/>
        <v>0</v>
      </c>
      <c r="M2636" t="str">
        <f t="shared" si="527"/>
        <v/>
      </c>
      <c r="N2636">
        <f t="shared" si="521"/>
        <v>46</v>
      </c>
      <c r="O2636" t="b">
        <f t="shared" si="522"/>
        <v>0</v>
      </c>
      <c r="P2636" t="str">
        <f t="shared" si="523"/>
        <v/>
      </c>
      <c r="Q2636" t="str">
        <f t="shared" ca="1" si="524"/>
        <v/>
      </c>
      <c r="T2636">
        <v>91</v>
      </c>
      <c r="U2636">
        <v>6</v>
      </c>
      <c r="V2636">
        <v>0</v>
      </c>
      <c r="Z2636" t="str">
        <f t="shared" si="529"/>
        <v/>
      </c>
    </row>
    <row r="2637" spans="1:26" x14ac:dyDescent="0.2">
      <c r="A2637" s="1"/>
      <c r="B2637" s="1" t="s">
        <v>143</v>
      </c>
      <c r="C2637" s="1" t="s">
        <v>717</v>
      </c>
      <c r="D2637" s="1" t="s">
        <v>26</v>
      </c>
      <c r="E2637" s="1" t="s">
        <v>8</v>
      </c>
      <c r="F2637" s="1" t="s">
        <v>9</v>
      </c>
      <c r="G2637" s="1" t="s">
        <v>2070</v>
      </c>
      <c r="H2637">
        <f t="shared" si="528"/>
        <v>19</v>
      </c>
      <c r="I2637">
        <f>IF(ISBLANK(A2637),I2636/1,LOOKUP(Sheet1!G2637,FIPS!A$3:A$55,FIPS!C$3:C$55))</f>
        <v>22</v>
      </c>
      <c r="J2637" t="b">
        <f t="shared" si="525"/>
        <v>1</v>
      </c>
      <c r="K2637" t="str">
        <f t="shared" si="530"/>
        <v>St. dames</v>
      </c>
      <c r="L2637" t="b">
        <f t="shared" si="526"/>
        <v>0</v>
      </c>
      <c r="M2637" t="str">
        <f t="shared" si="527"/>
        <v/>
      </c>
      <c r="N2637">
        <f t="shared" ref="N2637:N2700" si="531">IF(ISBLANK(A2637),IF(ISBLANK(B2637),N2636,B2637/1),"")</f>
        <v>47</v>
      </c>
      <c r="O2637" t="b">
        <f t="shared" ref="O2637:O2700" si="532">AND(ISNUMBER(N2637),E2637="999",NOT(J2637))</f>
        <v>0</v>
      </c>
      <c r="P2637" t="str">
        <f t="shared" ref="P2637:P2700" si="533">IF(O2637,17-MATCH(N2637-1,N2619:N2636),"")</f>
        <v/>
      </c>
      <c r="Q2637" t="str">
        <f t="shared" ref="Q2637:Q2700" ca="1" si="534">IF(O2637,_xlfn.TEXTJOIN(",",TRUE,INDIRECT(_xlfn.CONCAT("E",(ROW()-P2637),":E",(ROW()-1)),TRUE)),"")</f>
        <v/>
      </c>
      <c r="T2637">
        <v>93</v>
      </c>
      <c r="U2637">
        <v>6</v>
      </c>
      <c r="V2637">
        <v>5560</v>
      </c>
      <c r="Z2637" t="str">
        <f t="shared" si="529"/>
        <v/>
      </c>
    </row>
    <row r="2638" spans="1:26" x14ac:dyDescent="0.2">
      <c r="A2638" s="1"/>
      <c r="B2638" s="1" t="s">
        <v>145</v>
      </c>
      <c r="C2638" s="1" t="s">
        <v>717</v>
      </c>
      <c r="D2638" s="1" t="s">
        <v>26</v>
      </c>
      <c r="E2638" s="1" t="s">
        <v>8</v>
      </c>
      <c r="F2638" s="1" t="s">
        <v>9</v>
      </c>
      <c r="G2638" s="1" t="s">
        <v>2071</v>
      </c>
      <c r="H2638">
        <f t="shared" si="528"/>
        <v>19</v>
      </c>
      <c r="I2638">
        <f>IF(ISBLANK(A2638),I2637/1,LOOKUP(Sheet1!G2638,FIPS!A$3:A$55,FIPS!C$3:C$55))</f>
        <v>22</v>
      </c>
      <c r="J2638" t="b">
        <f t="shared" si="525"/>
        <v>1</v>
      </c>
      <c r="K2638" t="str">
        <f t="shared" si="530"/>
        <v>St. John the Baptist</v>
      </c>
      <c r="L2638" t="b">
        <f t="shared" si="526"/>
        <v>0</v>
      </c>
      <c r="M2638" t="str">
        <f t="shared" si="527"/>
        <v/>
      </c>
      <c r="N2638">
        <f t="shared" si="531"/>
        <v>48</v>
      </c>
      <c r="O2638" t="b">
        <f t="shared" si="532"/>
        <v>0</v>
      </c>
      <c r="P2638" t="str">
        <f t="shared" si="533"/>
        <v/>
      </c>
      <c r="Q2638" t="str">
        <f t="shared" ca="1" si="534"/>
        <v/>
      </c>
      <c r="T2638">
        <v>95</v>
      </c>
      <c r="U2638">
        <v>5</v>
      </c>
      <c r="V2638">
        <v>5560</v>
      </c>
      <c r="Z2638" t="str">
        <f t="shared" si="529"/>
        <v/>
      </c>
    </row>
    <row r="2639" spans="1:26" x14ac:dyDescent="0.2">
      <c r="A2639" s="1"/>
      <c r="B2639" s="1" t="s">
        <v>148</v>
      </c>
      <c r="C2639" s="1" t="s">
        <v>422</v>
      </c>
      <c r="D2639" s="1" t="s">
        <v>26</v>
      </c>
      <c r="E2639" s="1"/>
      <c r="F2639" s="1"/>
      <c r="G2639" s="1" t="s">
        <v>2072</v>
      </c>
      <c r="H2639">
        <f t="shared" si="528"/>
        <v>19</v>
      </c>
      <c r="I2639">
        <f>IF(ISBLANK(A2639),I2638/1,LOOKUP(Sheet1!G2639,FIPS!A$3:A$55,FIPS!C$3:C$55))</f>
        <v>22</v>
      </c>
      <c r="J2639" t="b">
        <f t="shared" si="525"/>
        <v>1</v>
      </c>
      <c r="K2639" t="str">
        <f t="shared" si="530"/>
        <v>St. Landry</v>
      </c>
      <c r="L2639" t="b">
        <f t="shared" si="526"/>
        <v>0</v>
      </c>
      <c r="M2639" t="str">
        <f t="shared" si="527"/>
        <v/>
      </c>
      <c r="N2639">
        <f t="shared" si="531"/>
        <v>49</v>
      </c>
      <c r="O2639" t="b">
        <f t="shared" si="532"/>
        <v>0</v>
      </c>
      <c r="P2639" t="str">
        <f t="shared" si="533"/>
        <v/>
      </c>
      <c r="Q2639" t="str">
        <f t="shared" ca="1" si="534"/>
        <v/>
      </c>
      <c r="T2639">
        <v>97</v>
      </c>
      <c r="U2639">
        <v>4</v>
      </c>
      <c r="V2639">
        <v>3880</v>
      </c>
      <c r="Z2639" t="str">
        <f t="shared" si="529"/>
        <v/>
      </c>
    </row>
    <row r="2640" spans="1:26" x14ac:dyDescent="0.2">
      <c r="A2640" s="1"/>
      <c r="B2640" s="1"/>
      <c r="C2640" s="1"/>
      <c r="D2640" s="1"/>
      <c r="E2640" s="1" t="s">
        <v>39</v>
      </c>
      <c r="F2640" s="1" t="s">
        <v>6</v>
      </c>
      <c r="G2640" s="1" t="s">
        <v>2016</v>
      </c>
      <c r="H2640">
        <f t="shared" si="528"/>
        <v>19</v>
      </c>
      <c r="I2640">
        <f>IF(ISBLANK(A2640),I2639/1,LOOKUP(Sheet1!G2640,FIPS!A$3:A$55,FIPS!C$3:C$55))</f>
        <v>22</v>
      </c>
      <c r="J2640" t="b">
        <f t="shared" si="525"/>
        <v>0</v>
      </c>
      <c r="K2640" t="str">
        <f t="shared" si="530"/>
        <v/>
      </c>
      <c r="L2640" t="b">
        <f t="shared" si="526"/>
        <v>1</v>
      </c>
      <c r="M2640" t="str">
        <f t="shared" si="527"/>
        <v>Eunice</v>
      </c>
      <c r="N2640">
        <f t="shared" si="531"/>
        <v>49</v>
      </c>
      <c r="O2640" t="b">
        <f t="shared" si="532"/>
        <v>0</v>
      </c>
      <c r="P2640" t="str">
        <f t="shared" si="533"/>
        <v/>
      </c>
      <c r="Q2640" t="str">
        <f t="shared" ca="1" si="534"/>
        <v/>
      </c>
      <c r="W2640">
        <v>24565</v>
      </c>
      <c r="Z2640" t="str">
        <f t="shared" si="529"/>
        <v/>
      </c>
    </row>
    <row r="2641" spans="1:26" x14ac:dyDescent="0.2">
      <c r="A2641" s="1"/>
      <c r="B2641" s="1"/>
      <c r="C2641" s="1"/>
      <c r="D2641" s="1"/>
      <c r="E2641" s="1" t="s">
        <v>67</v>
      </c>
      <c r="F2641" s="1" t="s">
        <v>6</v>
      </c>
      <c r="G2641" s="1" t="s">
        <v>2073</v>
      </c>
      <c r="H2641">
        <f t="shared" si="528"/>
        <v>19</v>
      </c>
      <c r="I2641">
        <f>IF(ISBLANK(A2641),I2640/1,LOOKUP(Sheet1!G2641,FIPS!A$3:A$55,FIPS!C$3:C$55))</f>
        <v>22</v>
      </c>
      <c r="J2641" t="b">
        <f t="shared" si="525"/>
        <v>0</v>
      </c>
      <c r="K2641" t="str">
        <f t="shared" si="530"/>
        <v/>
      </c>
      <c r="L2641" t="b">
        <f t="shared" si="526"/>
        <v>1</v>
      </c>
      <c r="M2641" t="str">
        <f t="shared" si="527"/>
        <v>Opelousas</v>
      </c>
      <c r="N2641">
        <f t="shared" si="531"/>
        <v>49</v>
      </c>
      <c r="O2641" t="b">
        <f t="shared" si="532"/>
        <v>0</v>
      </c>
      <c r="P2641" t="str">
        <f t="shared" si="533"/>
        <v/>
      </c>
      <c r="Q2641" t="str">
        <f t="shared" ca="1" si="534"/>
        <v/>
      </c>
      <c r="W2641">
        <v>8045</v>
      </c>
      <c r="Z2641" t="str">
        <f t="shared" si="529"/>
        <v/>
      </c>
    </row>
    <row r="2642" spans="1:26" x14ac:dyDescent="0.2">
      <c r="A2642" s="1"/>
      <c r="B2642" s="1"/>
      <c r="C2642" s="1"/>
      <c r="D2642" s="1"/>
      <c r="E2642" s="1" t="s">
        <v>8</v>
      </c>
      <c r="F2642" s="1" t="s">
        <v>9</v>
      </c>
      <c r="G2642" s="1" t="s">
        <v>2035</v>
      </c>
      <c r="H2642">
        <f t="shared" si="528"/>
        <v>19</v>
      </c>
      <c r="I2642">
        <f>IF(ISBLANK(A2642),I2641/1,LOOKUP(Sheet1!G2642,FIPS!A$3:A$55,FIPS!C$3:C$55))</f>
        <v>22</v>
      </c>
      <c r="J2642" t="b">
        <f t="shared" si="525"/>
        <v>0</v>
      </c>
      <c r="K2642" t="str">
        <f t="shared" si="530"/>
        <v/>
      </c>
      <c r="L2642" t="b">
        <f t="shared" si="526"/>
        <v>0</v>
      </c>
      <c r="M2642" t="str">
        <f t="shared" si="527"/>
        <v/>
      </c>
      <c r="N2642">
        <f t="shared" si="531"/>
        <v>49</v>
      </c>
      <c r="O2642" t="b">
        <f t="shared" si="532"/>
        <v>1</v>
      </c>
      <c r="P2642">
        <f t="shared" si="533"/>
        <v>2</v>
      </c>
      <c r="Q2642" t="str">
        <f t="shared" ca="1" si="534"/>
        <v>009,023</v>
      </c>
      <c r="W2642">
        <v>99999</v>
      </c>
      <c r="Z2642" t="str">
        <f t="shared" si="529"/>
        <v/>
      </c>
    </row>
    <row r="2643" spans="1:26" x14ac:dyDescent="0.2">
      <c r="A2643" s="1"/>
      <c r="B2643" s="1" t="s">
        <v>152</v>
      </c>
      <c r="C2643" s="1" t="s">
        <v>422</v>
      </c>
      <c r="D2643" s="1" t="s">
        <v>26</v>
      </c>
      <c r="E2643" s="1" t="s">
        <v>8</v>
      </c>
      <c r="F2643" s="1" t="s">
        <v>9</v>
      </c>
      <c r="G2643" s="1" t="s">
        <v>2074</v>
      </c>
      <c r="H2643">
        <f t="shared" si="528"/>
        <v>19</v>
      </c>
      <c r="I2643">
        <f>IF(ISBLANK(A2643),I2642/1,LOOKUP(Sheet1!G2643,FIPS!A$3:A$55,FIPS!C$3:C$55))</f>
        <v>22</v>
      </c>
      <c r="J2643" t="b">
        <f t="shared" ref="J2643:J2706" si="535">NOT(ISBLANK(B2643))</f>
        <v>1</v>
      </c>
      <c r="K2643" t="str">
        <f t="shared" si="530"/>
        <v>St. Martin</v>
      </c>
      <c r="L2643" t="b">
        <f t="shared" ref="L2643:L2706" si="536">IF(NOT(J2643),AND(NOT(ISBLANK(E2643)),E2643&lt;&gt;"999"),FALSE())</f>
        <v>0</v>
      </c>
      <c r="M2643" t="str">
        <f t="shared" si="527"/>
        <v/>
      </c>
      <c r="N2643">
        <f t="shared" si="531"/>
        <v>50</v>
      </c>
      <c r="O2643" t="b">
        <f t="shared" si="532"/>
        <v>0</v>
      </c>
      <c r="P2643" t="str">
        <f t="shared" si="533"/>
        <v/>
      </c>
      <c r="Q2643" t="str">
        <f t="shared" ca="1" si="534"/>
        <v/>
      </c>
      <c r="T2643">
        <v>99</v>
      </c>
      <c r="U2643">
        <v>5</v>
      </c>
      <c r="V2643">
        <v>3880</v>
      </c>
      <c r="Z2643" t="str">
        <f t="shared" si="529"/>
        <v/>
      </c>
    </row>
    <row r="2644" spans="1:26" x14ac:dyDescent="0.2">
      <c r="A2644" s="1"/>
      <c r="B2644" s="1" t="s">
        <v>154</v>
      </c>
      <c r="C2644" s="1" t="s">
        <v>17</v>
      </c>
      <c r="D2644" s="1" t="s">
        <v>18</v>
      </c>
      <c r="E2644" s="1"/>
      <c r="F2644" s="1"/>
      <c r="G2644" s="1" t="s">
        <v>2075</v>
      </c>
      <c r="H2644">
        <f t="shared" si="528"/>
        <v>19</v>
      </c>
      <c r="I2644">
        <f>IF(ISBLANK(A2644),I2643/1,LOOKUP(Sheet1!G2644,FIPS!A$3:A$55,FIPS!C$3:C$55))</f>
        <v>22</v>
      </c>
      <c r="J2644" t="b">
        <f t="shared" si="535"/>
        <v>1</v>
      </c>
      <c r="K2644" t="str">
        <f t="shared" si="530"/>
        <v>St. Mary</v>
      </c>
      <c r="L2644" t="b">
        <f t="shared" si="536"/>
        <v>0</v>
      </c>
      <c r="M2644" t="str">
        <f t="shared" si="527"/>
        <v/>
      </c>
      <c r="N2644">
        <f t="shared" si="531"/>
        <v>51</v>
      </c>
      <c r="O2644" t="b">
        <f t="shared" si="532"/>
        <v>0</v>
      </c>
      <c r="P2644" t="str">
        <f t="shared" si="533"/>
        <v/>
      </c>
      <c r="Q2644" t="str">
        <f t="shared" ca="1" si="534"/>
        <v/>
      </c>
      <c r="T2644">
        <v>101</v>
      </c>
      <c r="U2644">
        <v>4</v>
      </c>
      <c r="V2644">
        <v>0</v>
      </c>
      <c r="Z2644" t="str">
        <f t="shared" si="529"/>
        <v/>
      </c>
    </row>
    <row r="2645" spans="1:26" x14ac:dyDescent="0.2">
      <c r="A2645" s="1"/>
      <c r="B2645" s="1"/>
      <c r="C2645" s="1"/>
      <c r="D2645" s="1"/>
      <c r="E2645" s="1" t="s">
        <v>59</v>
      </c>
      <c r="F2645" s="1" t="s">
        <v>6</v>
      </c>
      <c r="G2645" s="1" t="s">
        <v>2076</v>
      </c>
      <c r="H2645">
        <f t="shared" si="528"/>
        <v>19</v>
      </c>
      <c r="I2645">
        <f>IF(ISBLANK(A2645),I2644/1,LOOKUP(Sheet1!G2645,FIPS!A$3:A$55,FIPS!C$3:C$55))</f>
        <v>22</v>
      </c>
      <c r="J2645" t="b">
        <f t="shared" si="535"/>
        <v>0</v>
      </c>
      <c r="K2645" t="str">
        <f t="shared" si="530"/>
        <v/>
      </c>
      <c r="L2645" t="b">
        <f t="shared" si="536"/>
        <v>1</v>
      </c>
      <c r="M2645" t="str">
        <f t="shared" si="527"/>
        <v>Morgan City</v>
      </c>
      <c r="N2645">
        <f t="shared" si="531"/>
        <v>51</v>
      </c>
      <c r="O2645" t="b">
        <f t="shared" si="532"/>
        <v>0</v>
      </c>
      <c r="P2645" t="str">
        <f t="shared" si="533"/>
        <v/>
      </c>
      <c r="Q2645" t="str">
        <f t="shared" ca="1" si="534"/>
        <v/>
      </c>
      <c r="W2645">
        <v>52040</v>
      </c>
      <c r="Z2645" t="str">
        <f t="shared" si="529"/>
        <v/>
      </c>
    </row>
    <row r="2646" spans="1:26" x14ac:dyDescent="0.2">
      <c r="A2646" s="1"/>
      <c r="B2646" s="1"/>
      <c r="C2646" s="1"/>
      <c r="D2646" s="1"/>
      <c r="E2646" s="1" t="s">
        <v>8</v>
      </c>
      <c r="F2646" s="1" t="s">
        <v>9</v>
      </c>
      <c r="G2646" s="1" t="s">
        <v>2035</v>
      </c>
      <c r="H2646">
        <f t="shared" si="528"/>
        <v>19</v>
      </c>
      <c r="I2646">
        <f>IF(ISBLANK(A2646),I2645/1,LOOKUP(Sheet1!G2646,FIPS!A$3:A$55,FIPS!C$3:C$55))</f>
        <v>22</v>
      </c>
      <c r="J2646" t="b">
        <f t="shared" si="535"/>
        <v>0</v>
      </c>
      <c r="K2646" t="str">
        <f t="shared" si="530"/>
        <v/>
      </c>
      <c r="L2646" t="b">
        <f t="shared" si="536"/>
        <v>0</v>
      </c>
      <c r="M2646" t="str">
        <f t="shared" si="527"/>
        <v/>
      </c>
      <c r="N2646">
        <f t="shared" si="531"/>
        <v>51</v>
      </c>
      <c r="O2646" t="b">
        <f t="shared" si="532"/>
        <v>1</v>
      </c>
      <c r="P2646">
        <f t="shared" si="533"/>
        <v>1</v>
      </c>
      <c r="Q2646" t="str">
        <f t="shared" ca="1" si="534"/>
        <v>019</v>
      </c>
      <c r="W2646">
        <v>99999</v>
      </c>
      <c r="Z2646" t="str">
        <f t="shared" si="529"/>
        <v/>
      </c>
    </row>
    <row r="2647" spans="1:26" x14ac:dyDescent="0.2">
      <c r="A2647" s="1"/>
      <c r="B2647" s="1" t="s">
        <v>157</v>
      </c>
      <c r="C2647" s="1" t="s">
        <v>717</v>
      </c>
      <c r="D2647" s="1" t="s">
        <v>26</v>
      </c>
      <c r="E2647" s="1"/>
      <c r="F2647" s="1"/>
      <c r="G2647" s="1" t="s">
        <v>2077</v>
      </c>
      <c r="H2647">
        <f t="shared" si="528"/>
        <v>19</v>
      </c>
      <c r="I2647">
        <f>IF(ISBLANK(A2647),I2646/1,LOOKUP(Sheet1!G2647,FIPS!A$3:A$55,FIPS!C$3:C$55))</f>
        <v>22</v>
      </c>
      <c r="J2647" t="b">
        <f t="shared" si="535"/>
        <v>1</v>
      </c>
      <c r="K2647" t="str">
        <f t="shared" si="530"/>
        <v>St. Tammany</v>
      </c>
      <c r="L2647" t="b">
        <f t="shared" si="536"/>
        <v>0</v>
      </c>
      <c r="M2647" t="str">
        <f t="shared" si="527"/>
        <v/>
      </c>
      <c r="N2647">
        <f t="shared" si="531"/>
        <v>52</v>
      </c>
      <c r="O2647" t="b">
        <f t="shared" si="532"/>
        <v>0</v>
      </c>
      <c r="P2647" t="str">
        <f t="shared" si="533"/>
        <v/>
      </c>
      <c r="Q2647" t="str">
        <f t="shared" ca="1" si="534"/>
        <v/>
      </c>
      <c r="T2647">
        <v>103</v>
      </c>
      <c r="U2647">
        <v>3</v>
      </c>
      <c r="V2647">
        <v>5560</v>
      </c>
      <c r="Z2647" t="str">
        <f t="shared" si="529"/>
        <v/>
      </c>
    </row>
    <row r="2648" spans="1:26" x14ac:dyDescent="0.2">
      <c r="A2648" s="1"/>
      <c r="B2648" s="1"/>
      <c r="C2648" s="1"/>
      <c r="D2648" s="1"/>
      <c r="E2648" s="1" t="s">
        <v>82</v>
      </c>
      <c r="F2648" s="1" t="s">
        <v>6</v>
      </c>
      <c r="G2648" s="1" t="s">
        <v>2078</v>
      </c>
      <c r="H2648">
        <f t="shared" si="528"/>
        <v>19</v>
      </c>
      <c r="I2648">
        <f>IF(ISBLANK(A2648),I2647/1,LOOKUP(Sheet1!G2648,FIPS!A$3:A$55,FIPS!C$3:C$55))</f>
        <v>22</v>
      </c>
      <c r="J2648" t="b">
        <f t="shared" si="535"/>
        <v>0</v>
      </c>
      <c r="K2648" t="str">
        <f t="shared" si="530"/>
        <v/>
      </c>
      <c r="L2648" t="b">
        <f t="shared" si="536"/>
        <v>1</v>
      </c>
      <c r="M2648" t="str">
        <f t="shared" si="527"/>
        <v>Slidell</v>
      </c>
      <c r="N2648">
        <f t="shared" si="531"/>
        <v>52</v>
      </c>
      <c r="O2648" t="b">
        <f t="shared" si="532"/>
        <v>0</v>
      </c>
      <c r="P2648" t="str">
        <f t="shared" si="533"/>
        <v/>
      </c>
      <c r="Q2648" t="str">
        <f t="shared" ca="1" si="534"/>
        <v/>
      </c>
      <c r="W2648">
        <v>70805</v>
      </c>
      <c r="Z2648" t="str">
        <f t="shared" si="529"/>
        <v/>
      </c>
    </row>
    <row r="2649" spans="1:26" x14ac:dyDescent="0.2">
      <c r="A2649" s="1"/>
      <c r="B2649" s="1"/>
      <c r="C2649" s="1"/>
      <c r="D2649" s="1"/>
      <c r="E2649" s="1" t="s">
        <v>8</v>
      </c>
      <c r="F2649" s="1" t="s">
        <v>9</v>
      </c>
      <c r="G2649" s="1" t="s">
        <v>2035</v>
      </c>
      <c r="H2649">
        <f t="shared" si="528"/>
        <v>19</v>
      </c>
      <c r="I2649">
        <f>IF(ISBLANK(A2649),I2648/1,LOOKUP(Sheet1!G2649,FIPS!A$3:A$55,FIPS!C$3:C$55))</f>
        <v>22</v>
      </c>
      <c r="J2649" t="b">
        <f t="shared" si="535"/>
        <v>0</v>
      </c>
      <c r="K2649" t="str">
        <f t="shared" si="530"/>
        <v/>
      </c>
      <c r="L2649" t="b">
        <f t="shared" si="536"/>
        <v>0</v>
      </c>
      <c r="M2649" t="str">
        <f t="shared" si="527"/>
        <v/>
      </c>
      <c r="N2649">
        <f t="shared" si="531"/>
        <v>52</v>
      </c>
      <c r="O2649" t="b">
        <f t="shared" si="532"/>
        <v>1</v>
      </c>
      <c r="P2649">
        <f t="shared" si="533"/>
        <v>1</v>
      </c>
      <c r="Q2649" t="str">
        <f t="shared" ca="1" si="534"/>
        <v>027</v>
      </c>
      <c r="W2649">
        <v>99999</v>
      </c>
      <c r="Z2649" t="str">
        <f t="shared" si="529"/>
        <v/>
      </c>
    </row>
    <row r="2650" spans="1:26" x14ac:dyDescent="0.2">
      <c r="A2650" s="1"/>
      <c r="B2650" s="1" t="s">
        <v>160</v>
      </c>
      <c r="C2650" s="1" t="s">
        <v>17</v>
      </c>
      <c r="D2650" s="1" t="s">
        <v>18</v>
      </c>
      <c r="E2650" s="1"/>
      <c r="F2650" s="1"/>
      <c r="G2650" s="1" t="s">
        <v>2079</v>
      </c>
      <c r="H2650">
        <f t="shared" si="528"/>
        <v>19</v>
      </c>
      <c r="I2650">
        <f>IF(ISBLANK(A2650),I2649/1,LOOKUP(Sheet1!G2650,FIPS!A$3:A$55,FIPS!C$3:C$55))</f>
        <v>22</v>
      </c>
      <c r="J2650" t="b">
        <f t="shared" si="535"/>
        <v>1</v>
      </c>
      <c r="K2650" t="str">
        <f t="shared" si="530"/>
        <v>Tangipahoa</v>
      </c>
      <c r="L2650" t="b">
        <f t="shared" si="536"/>
        <v>0</v>
      </c>
      <c r="M2650" t="str">
        <f t="shared" si="527"/>
        <v/>
      </c>
      <c r="N2650">
        <f t="shared" si="531"/>
        <v>53</v>
      </c>
      <c r="O2650" t="b">
        <f t="shared" si="532"/>
        <v>0</v>
      </c>
      <c r="P2650" t="str">
        <f t="shared" si="533"/>
        <v/>
      </c>
      <c r="Q2650" t="str">
        <f t="shared" ca="1" si="534"/>
        <v/>
      </c>
      <c r="T2650">
        <v>105</v>
      </c>
      <c r="U2650">
        <v>4</v>
      </c>
      <c r="V2650">
        <v>0</v>
      </c>
      <c r="Z2650" t="str">
        <f t="shared" si="529"/>
        <v/>
      </c>
    </row>
    <row r="2651" spans="1:26" x14ac:dyDescent="0.2">
      <c r="A2651" s="1"/>
      <c r="B2651" s="1"/>
      <c r="C2651" s="1"/>
      <c r="D2651" s="1"/>
      <c r="E2651" s="1" t="s">
        <v>42</v>
      </c>
      <c r="F2651" s="1" t="s">
        <v>6</v>
      </c>
      <c r="G2651" s="1" t="s">
        <v>1725</v>
      </c>
      <c r="H2651">
        <f t="shared" si="528"/>
        <v>19</v>
      </c>
      <c r="I2651">
        <f>IF(ISBLANK(A2651),I2650/1,LOOKUP(Sheet1!G2651,FIPS!A$3:A$55,FIPS!C$3:C$55))</f>
        <v>22</v>
      </c>
      <c r="J2651" t="b">
        <f t="shared" si="535"/>
        <v>0</v>
      </c>
      <c r="K2651" t="str">
        <f t="shared" si="530"/>
        <v/>
      </c>
      <c r="L2651" t="b">
        <f t="shared" si="536"/>
        <v>1</v>
      </c>
      <c r="M2651" t="str">
        <f t="shared" si="527"/>
        <v>Hammond</v>
      </c>
      <c r="N2651">
        <f t="shared" si="531"/>
        <v>53</v>
      </c>
      <c r="O2651" t="b">
        <f t="shared" si="532"/>
        <v>0</v>
      </c>
      <c r="P2651" t="str">
        <f t="shared" si="533"/>
        <v/>
      </c>
      <c r="Q2651" t="str">
        <f t="shared" ca="1" si="534"/>
        <v/>
      </c>
      <c r="W2651">
        <v>32755</v>
      </c>
      <c r="Z2651" t="str">
        <f t="shared" si="529"/>
        <v/>
      </c>
    </row>
    <row r="2652" spans="1:26" x14ac:dyDescent="0.2">
      <c r="A2652" s="1"/>
      <c r="B2652" s="1"/>
      <c r="C2652" s="1"/>
      <c r="D2652" s="1"/>
      <c r="E2652" s="1" t="s">
        <v>8</v>
      </c>
      <c r="F2652" s="1" t="s">
        <v>9</v>
      </c>
      <c r="G2652" s="1" t="s">
        <v>2035</v>
      </c>
      <c r="H2652">
        <f t="shared" si="528"/>
        <v>19</v>
      </c>
      <c r="I2652">
        <f>IF(ISBLANK(A2652),I2651/1,LOOKUP(Sheet1!G2652,FIPS!A$3:A$55,FIPS!C$3:C$55))</f>
        <v>22</v>
      </c>
      <c r="J2652" t="b">
        <f t="shared" si="535"/>
        <v>0</v>
      </c>
      <c r="K2652" t="str">
        <f t="shared" si="530"/>
        <v/>
      </c>
      <c r="L2652" t="b">
        <f t="shared" si="536"/>
        <v>0</v>
      </c>
      <c r="M2652" t="str">
        <f t="shared" si="527"/>
        <v/>
      </c>
      <c r="N2652">
        <f t="shared" si="531"/>
        <v>53</v>
      </c>
      <c r="O2652" t="b">
        <f t="shared" si="532"/>
        <v>1</v>
      </c>
      <c r="P2652">
        <f t="shared" si="533"/>
        <v>1</v>
      </c>
      <c r="Q2652" t="str">
        <f t="shared" ca="1" si="534"/>
        <v>011</v>
      </c>
      <c r="W2652">
        <v>99999</v>
      </c>
      <c r="Z2652" t="str">
        <f t="shared" si="529"/>
        <v/>
      </c>
    </row>
    <row r="2653" spans="1:26" x14ac:dyDescent="0.2">
      <c r="A2653" s="1"/>
      <c r="B2653" s="1" t="s">
        <v>162</v>
      </c>
      <c r="C2653" s="1" t="s">
        <v>17</v>
      </c>
      <c r="D2653" s="1" t="s">
        <v>18</v>
      </c>
      <c r="E2653" s="1" t="s">
        <v>8</v>
      </c>
      <c r="F2653" s="1" t="s">
        <v>9</v>
      </c>
      <c r="G2653" s="1" t="s">
        <v>2080</v>
      </c>
      <c r="H2653">
        <f t="shared" si="528"/>
        <v>19</v>
      </c>
      <c r="I2653">
        <f>IF(ISBLANK(A2653),I2652/1,LOOKUP(Sheet1!G2653,FIPS!A$3:A$55,FIPS!C$3:C$55))</f>
        <v>22</v>
      </c>
      <c r="J2653" t="b">
        <f t="shared" si="535"/>
        <v>1</v>
      </c>
      <c r="K2653" t="str">
        <f t="shared" si="530"/>
        <v>Tensas</v>
      </c>
      <c r="L2653" t="b">
        <f t="shared" si="536"/>
        <v>0</v>
      </c>
      <c r="M2653" t="str">
        <f t="shared" si="527"/>
        <v/>
      </c>
      <c r="N2653">
        <f t="shared" si="531"/>
        <v>54</v>
      </c>
      <c r="O2653" t="b">
        <f t="shared" si="532"/>
        <v>0</v>
      </c>
      <c r="P2653" t="str">
        <f t="shared" si="533"/>
        <v/>
      </c>
      <c r="Q2653" t="str">
        <f t="shared" ca="1" si="534"/>
        <v/>
      </c>
      <c r="T2653">
        <v>107</v>
      </c>
      <c r="U2653">
        <v>6</v>
      </c>
      <c r="V2653">
        <v>0</v>
      </c>
      <c r="Z2653" t="str">
        <f t="shared" si="529"/>
        <v/>
      </c>
    </row>
    <row r="2654" spans="1:26" x14ac:dyDescent="0.2">
      <c r="A2654" s="1"/>
      <c r="B2654" s="1" t="s">
        <v>164</v>
      </c>
      <c r="C2654" s="1" t="s">
        <v>528</v>
      </c>
      <c r="D2654" s="1" t="s">
        <v>26</v>
      </c>
      <c r="E2654" s="1"/>
      <c r="F2654" s="1"/>
      <c r="G2654" s="1" t="s">
        <v>2081</v>
      </c>
      <c r="H2654">
        <f t="shared" si="528"/>
        <v>19</v>
      </c>
      <c r="I2654">
        <f>IF(ISBLANK(A2654),I2653/1,LOOKUP(Sheet1!G2654,FIPS!A$3:A$55,FIPS!C$3:C$55))</f>
        <v>22</v>
      </c>
      <c r="J2654" t="b">
        <f t="shared" si="535"/>
        <v>1</v>
      </c>
      <c r="K2654" t="str">
        <f t="shared" si="530"/>
        <v>Terrebonne</v>
      </c>
      <c r="L2654" t="b">
        <f t="shared" si="536"/>
        <v>0</v>
      </c>
      <c r="M2654" t="str">
        <f t="shared" si="527"/>
        <v/>
      </c>
      <c r="N2654">
        <f t="shared" si="531"/>
        <v>55</v>
      </c>
      <c r="O2654" t="b">
        <f t="shared" si="532"/>
        <v>0</v>
      </c>
      <c r="P2654" t="str">
        <f t="shared" si="533"/>
        <v/>
      </c>
      <c r="Q2654" t="str">
        <f t="shared" ca="1" si="534"/>
        <v/>
      </c>
      <c r="T2654">
        <v>109</v>
      </c>
      <c r="U2654">
        <v>4</v>
      </c>
      <c r="V2654">
        <v>3350</v>
      </c>
      <c r="Z2654" t="str">
        <f t="shared" si="529"/>
        <v/>
      </c>
    </row>
    <row r="2655" spans="1:26" x14ac:dyDescent="0.2">
      <c r="A2655" s="1"/>
      <c r="B2655" s="1"/>
      <c r="C2655" s="1"/>
      <c r="D2655" s="1"/>
      <c r="E2655" s="1" t="s">
        <v>33</v>
      </c>
      <c r="F2655" s="1" t="s">
        <v>35</v>
      </c>
      <c r="G2655" s="1" t="s">
        <v>2082</v>
      </c>
      <c r="H2655">
        <f t="shared" si="528"/>
        <v>19</v>
      </c>
      <c r="I2655">
        <f>IF(ISBLANK(A2655),I2654/1,LOOKUP(Sheet1!G2655,FIPS!A$3:A$55,FIPS!C$3:C$55))</f>
        <v>22</v>
      </c>
      <c r="J2655" t="b">
        <f t="shared" si="535"/>
        <v>0</v>
      </c>
      <c r="K2655" t="str">
        <f t="shared" si="530"/>
        <v/>
      </c>
      <c r="L2655" t="b">
        <f t="shared" si="536"/>
        <v>1</v>
      </c>
      <c r="M2655" t="str">
        <f t="shared" si="527"/>
        <v>Houma</v>
      </c>
      <c r="N2655">
        <f t="shared" si="531"/>
        <v>55</v>
      </c>
      <c r="O2655" t="b">
        <f t="shared" si="532"/>
        <v>0</v>
      </c>
      <c r="P2655" t="str">
        <f t="shared" si="533"/>
        <v/>
      </c>
      <c r="Q2655" t="str">
        <f t="shared" ca="1" si="534"/>
        <v/>
      </c>
      <c r="W2655">
        <v>36255</v>
      </c>
      <c r="Z2655" t="str">
        <f t="shared" si="529"/>
        <v/>
      </c>
    </row>
    <row r="2656" spans="1:26" x14ac:dyDescent="0.2">
      <c r="A2656" s="1"/>
      <c r="B2656" s="1"/>
      <c r="C2656" s="1"/>
      <c r="D2656" s="1"/>
      <c r="E2656" s="1" t="s">
        <v>8</v>
      </c>
      <c r="F2656" s="1" t="s">
        <v>9</v>
      </c>
      <c r="G2656" s="1" t="s">
        <v>2035</v>
      </c>
      <c r="H2656">
        <f t="shared" si="528"/>
        <v>19</v>
      </c>
      <c r="I2656">
        <f>IF(ISBLANK(A2656),I2655/1,LOOKUP(Sheet1!G2656,FIPS!A$3:A$55,FIPS!C$3:C$55))</f>
        <v>22</v>
      </c>
      <c r="J2656" t="b">
        <f t="shared" si="535"/>
        <v>0</v>
      </c>
      <c r="K2656" t="str">
        <f t="shared" si="530"/>
        <v/>
      </c>
      <c r="L2656" t="b">
        <f t="shared" si="536"/>
        <v>0</v>
      </c>
      <c r="M2656" t="str">
        <f t="shared" si="527"/>
        <v/>
      </c>
      <c r="N2656">
        <f t="shared" si="531"/>
        <v>55</v>
      </c>
      <c r="O2656" t="b">
        <f t="shared" si="532"/>
        <v>1</v>
      </c>
      <c r="P2656">
        <f t="shared" si="533"/>
        <v>1</v>
      </c>
      <c r="Q2656" t="str">
        <f t="shared" ca="1" si="534"/>
        <v>012</v>
      </c>
      <c r="W2656">
        <v>99999</v>
      </c>
      <c r="Z2656" t="str">
        <f t="shared" si="529"/>
        <v/>
      </c>
    </row>
    <row r="2657" spans="1:26" x14ac:dyDescent="0.2">
      <c r="A2657" s="1"/>
      <c r="B2657" s="1" t="s">
        <v>167</v>
      </c>
      <c r="C2657" s="1" t="s">
        <v>17</v>
      </c>
      <c r="D2657" s="1" t="s">
        <v>18</v>
      </c>
      <c r="E2657" s="1" t="s">
        <v>8</v>
      </c>
      <c r="F2657" s="1" t="s">
        <v>9</v>
      </c>
      <c r="G2657" s="1" t="s">
        <v>370</v>
      </c>
      <c r="H2657">
        <f t="shared" si="528"/>
        <v>19</v>
      </c>
      <c r="I2657">
        <f>IF(ISBLANK(A2657),I2656/1,LOOKUP(Sheet1!G2657,FIPS!A$3:A$55,FIPS!C$3:C$55))</f>
        <v>22</v>
      </c>
      <c r="J2657" t="b">
        <f t="shared" si="535"/>
        <v>1</v>
      </c>
      <c r="K2657" t="str">
        <f t="shared" si="530"/>
        <v>Union</v>
      </c>
      <c r="L2657" t="b">
        <f t="shared" si="536"/>
        <v>0</v>
      </c>
      <c r="M2657" t="str">
        <f t="shared" si="527"/>
        <v/>
      </c>
      <c r="N2657">
        <f t="shared" si="531"/>
        <v>56</v>
      </c>
      <c r="O2657" t="b">
        <f t="shared" si="532"/>
        <v>0</v>
      </c>
      <c r="P2657" t="str">
        <f t="shared" si="533"/>
        <v/>
      </c>
      <c r="Q2657" t="str">
        <f t="shared" ca="1" si="534"/>
        <v/>
      </c>
      <c r="T2657">
        <v>111</v>
      </c>
      <c r="U2657">
        <v>6</v>
      </c>
      <c r="V2657">
        <v>0</v>
      </c>
      <c r="Z2657" t="str">
        <f t="shared" si="529"/>
        <v/>
      </c>
    </row>
    <row r="2658" spans="1:26" x14ac:dyDescent="0.2">
      <c r="A2658" s="1"/>
      <c r="B2658" s="1" t="s">
        <v>169</v>
      </c>
      <c r="C2658" s="1" t="s">
        <v>17</v>
      </c>
      <c r="D2658" s="1" t="s">
        <v>18</v>
      </c>
      <c r="E2658" s="1"/>
      <c r="F2658" s="1"/>
      <c r="G2658" s="1" t="s">
        <v>2083</v>
      </c>
      <c r="H2658">
        <f t="shared" si="528"/>
        <v>19</v>
      </c>
      <c r="I2658">
        <f>IF(ISBLANK(A2658),I2657/1,LOOKUP(Sheet1!G2658,FIPS!A$3:A$55,FIPS!C$3:C$55))</f>
        <v>22</v>
      </c>
      <c r="J2658" t="b">
        <f t="shared" si="535"/>
        <v>1</v>
      </c>
      <c r="K2658" t="str">
        <f t="shared" si="530"/>
        <v>Vermi 1 ion</v>
      </c>
      <c r="L2658" t="b">
        <f t="shared" si="536"/>
        <v>0</v>
      </c>
      <c r="M2658" t="str">
        <f t="shared" si="527"/>
        <v/>
      </c>
      <c r="N2658">
        <f t="shared" si="531"/>
        <v>57</v>
      </c>
      <c r="O2658" t="b">
        <f t="shared" si="532"/>
        <v>0</v>
      </c>
      <c r="P2658" t="str">
        <f t="shared" si="533"/>
        <v/>
      </c>
      <c r="Q2658" t="str">
        <f t="shared" ca="1" si="534"/>
        <v/>
      </c>
      <c r="T2658">
        <v>113</v>
      </c>
      <c r="U2658">
        <v>4</v>
      </c>
      <c r="V2658">
        <v>0</v>
      </c>
      <c r="Z2658" t="str">
        <f t="shared" si="529"/>
        <v/>
      </c>
    </row>
    <row r="2659" spans="1:26" x14ac:dyDescent="0.2">
      <c r="A2659" s="1"/>
      <c r="B2659" s="1"/>
      <c r="C2659" s="1"/>
      <c r="D2659" s="1"/>
      <c r="E2659" s="1" t="s">
        <v>2</v>
      </c>
      <c r="F2659" s="1" t="s">
        <v>6</v>
      </c>
      <c r="G2659" s="1" t="s">
        <v>3788</v>
      </c>
      <c r="H2659">
        <f t="shared" si="528"/>
        <v>19</v>
      </c>
      <c r="I2659">
        <f>IF(ISBLANK(A2659),I2658/1,LOOKUP(Sheet1!G2659,FIPS!A$3:A$55,FIPS!C$3:C$55))</f>
        <v>22</v>
      </c>
      <c r="J2659" t="b">
        <f t="shared" si="535"/>
        <v>0</v>
      </c>
      <c r="K2659" t="str">
        <f t="shared" si="530"/>
        <v/>
      </c>
      <c r="L2659" t="b">
        <f t="shared" si="536"/>
        <v>1</v>
      </c>
      <c r="M2659" t="str">
        <f t="shared" si="527"/>
        <v>Abbeville</v>
      </c>
      <c r="N2659">
        <f t="shared" si="531"/>
        <v>57</v>
      </c>
      <c r="O2659" t="b">
        <f t="shared" si="532"/>
        <v>0</v>
      </c>
      <c r="P2659" t="str">
        <f t="shared" si="533"/>
        <v/>
      </c>
      <c r="Q2659" t="str">
        <f t="shared" ca="1" si="534"/>
        <v/>
      </c>
      <c r="W2659">
        <v>100</v>
      </c>
      <c r="Z2659" t="str">
        <f t="shared" si="529"/>
        <v/>
      </c>
    </row>
    <row r="2660" spans="1:26" x14ac:dyDescent="0.2">
      <c r="A2660" s="1"/>
      <c r="B2660" s="1"/>
      <c r="C2660" s="1"/>
      <c r="D2660" s="1"/>
      <c r="E2660" s="1" t="s">
        <v>8</v>
      </c>
      <c r="F2660" s="1" t="s">
        <v>9</v>
      </c>
      <c r="G2660" s="1" t="s">
        <v>2035</v>
      </c>
      <c r="H2660">
        <f t="shared" si="528"/>
        <v>19</v>
      </c>
      <c r="I2660">
        <f>IF(ISBLANK(A2660),I2659/1,LOOKUP(Sheet1!G2660,FIPS!A$3:A$55,FIPS!C$3:C$55))</f>
        <v>22</v>
      </c>
      <c r="J2660" t="b">
        <f t="shared" si="535"/>
        <v>0</v>
      </c>
      <c r="K2660" t="str">
        <f t="shared" si="530"/>
        <v/>
      </c>
      <c r="L2660" t="b">
        <f t="shared" si="536"/>
        <v>0</v>
      </c>
      <c r="M2660" t="str">
        <f t="shared" si="527"/>
        <v/>
      </c>
      <c r="N2660">
        <f t="shared" si="531"/>
        <v>57</v>
      </c>
      <c r="O2660" t="b">
        <f t="shared" si="532"/>
        <v>1</v>
      </c>
      <c r="P2660">
        <f t="shared" si="533"/>
        <v>1</v>
      </c>
      <c r="Q2660" t="str">
        <f t="shared" ca="1" si="534"/>
        <v>001</v>
      </c>
      <c r="W2660">
        <v>99999</v>
      </c>
      <c r="Z2660" t="str">
        <f t="shared" si="529"/>
        <v/>
      </c>
    </row>
    <row r="2661" spans="1:26" x14ac:dyDescent="0.2">
      <c r="A2661" s="1"/>
      <c r="B2661" s="1" t="s">
        <v>172</v>
      </c>
      <c r="C2661" s="1" t="s">
        <v>17</v>
      </c>
      <c r="D2661" s="1" t="s">
        <v>18</v>
      </c>
      <c r="E2661" s="1" t="s">
        <v>8</v>
      </c>
      <c r="F2661" s="1" t="s">
        <v>9</v>
      </c>
      <c r="G2661" s="1" t="s">
        <v>2084</v>
      </c>
      <c r="H2661">
        <f t="shared" si="528"/>
        <v>19</v>
      </c>
      <c r="I2661">
        <f>IF(ISBLANK(A2661),I2660/1,LOOKUP(Sheet1!G2661,FIPS!A$3:A$55,FIPS!C$3:C$55))</f>
        <v>22</v>
      </c>
      <c r="J2661" t="b">
        <f t="shared" si="535"/>
        <v>1</v>
      </c>
      <c r="K2661" t="str">
        <f t="shared" si="530"/>
        <v>Vernon</v>
      </c>
      <c r="L2661" t="b">
        <f t="shared" si="536"/>
        <v>0</v>
      </c>
      <c r="M2661" t="str">
        <f t="shared" si="527"/>
        <v/>
      </c>
      <c r="N2661">
        <f t="shared" si="531"/>
        <v>58</v>
      </c>
      <c r="O2661" t="b">
        <f t="shared" si="532"/>
        <v>0</v>
      </c>
      <c r="P2661" t="str">
        <f t="shared" si="533"/>
        <v/>
      </c>
      <c r="Q2661" t="str">
        <f t="shared" ca="1" si="534"/>
        <v/>
      </c>
      <c r="T2661">
        <v>115</v>
      </c>
      <c r="U2661">
        <v>4</v>
      </c>
      <c r="V2661">
        <v>0</v>
      </c>
      <c r="Z2661" t="str">
        <f t="shared" si="529"/>
        <v/>
      </c>
    </row>
    <row r="2662" spans="1:26" x14ac:dyDescent="0.2">
      <c r="A2662" s="1"/>
      <c r="B2662" s="1" t="s">
        <v>174</v>
      </c>
      <c r="C2662" s="1" t="s">
        <v>17</v>
      </c>
      <c r="D2662" s="1" t="s">
        <v>18</v>
      </c>
      <c r="E2662" s="1"/>
      <c r="F2662" s="1"/>
      <c r="G2662" s="1" t="s">
        <v>194</v>
      </c>
      <c r="H2662">
        <f t="shared" si="528"/>
        <v>19</v>
      </c>
      <c r="I2662">
        <f>IF(ISBLANK(A2662),I2661/1,LOOKUP(Sheet1!G2662,FIPS!A$3:A$55,FIPS!C$3:C$55))</f>
        <v>22</v>
      </c>
      <c r="J2662" t="b">
        <f t="shared" si="535"/>
        <v>1</v>
      </c>
      <c r="K2662" t="str">
        <f t="shared" si="530"/>
        <v>Washington</v>
      </c>
      <c r="L2662" t="b">
        <f t="shared" si="536"/>
        <v>0</v>
      </c>
      <c r="M2662" t="str">
        <f t="shared" si="527"/>
        <v/>
      </c>
      <c r="N2662">
        <f t="shared" si="531"/>
        <v>59</v>
      </c>
      <c r="O2662" t="b">
        <f t="shared" si="532"/>
        <v>0</v>
      </c>
      <c r="P2662" t="str">
        <f t="shared" si="533"/>
        <v/>
      </c>
      <c r="Q2662" t="str">
        <f t="shared" ca="1" si="534"/>
        <v/>
      </c>
      <c r="T2662">
        <v>117</v>
      </c>
      <c r="U2662">
        <v>5</v>
      </c>
      <c r="V2662">
        <v>0</v>
      </c>
      <c r="Z2662" t="str">
        <f t="shared" si="529"/>
        <v/>
      </c>
    </row>
    <row r="2663" spans="1:26" x14ac:dyDescent="0.2">
      <c r="A2663" s="1"/>
      <c r="B2663" s="1"/>
      <c r="C2663" s="1"/>
      <c r="D2663" s="1"/>
      <c r="E2663" s="1" t="s">
        <v>28</v>
      </c>
      <c r="F2663" s="1" t="s">
        <v>115</v>
      </c>
      <c r="G2663" s="1" t="s">
        <v>2085</v>
      </c>
      <c r="H2663">
        <f t="shared" si="528"/>
        <v>19</v>
      </c>
      <c r="I2663">
        <f>IF(ISBLANK(A2663),I2662/1,LOOKUP(Sheet1!G2663,FIPS!A$3:A$55,FIPS!C$3:C$55))</f>
        <v>22</v>
      </c>
      <c r="J2663" t="b">
        <f t="shared" si="535"/>
        <v>0</v>
      </c>
      <c r="K2663" t="str">
        <f t="shared" si="530"/>
        <v/>
      </c>
      <c r="L2663" t="b">
        <f t="shared" si="536"/>
        <v>1</v>
      </c>
      <c r="M2663" t="str">
        <f t="shared" si="527"/>
        <v>Bogalusa</v>
      </c>
      <c r="N2663">
        <f t="shared" si="531"/>
        <v>59</v>
      </c>
      <c r="O2663" t="b">
        <f t="shared" si="532"/>
        <v>0</v>
      </c>
      <c r="P2663" t="str">
        <f t="shared" si="533"/>
        <v/>
      </c>
      <c r="Q2663" t="str">
        <f t="shared" ca="1" si="534"/>
        <v/>
      </c>
      <c r="W2663">
        <v>8150</v>
      </c>
      <c r="Z2663" t="str">
        <f t="shared" si="529"/>
        <v/>
      </c>
    </row>
    <row r="2664" spans="1:26" x14ac:dyDescent="0.2">
      <c r="A2664" s="1"/>
      <c r="B2664" s="1"/>
      <c r="C2664" s="1"/>
      <c r="D2664" s="1"/>
      <c r="E2664" s="1" t="s">
        <v>8</v>
      </c>
      <c r="F2664" s="1" t="s">
        <v>9</v>
      </c>
      <c r="G2664" s="1" t="s">
        <v>2035</v>
      </c>
      <c r="H2664">
        <f t="shared" si="528"/>
        <v>19</v>
      </c>
      <c r="I2664">
        <f>IF(ISBLANK(A2664),I2663/1,LOOKUP(Sheet1!G2664,FIPS!A$3:A$55,FIPS!C$3:C$55))</f>
        <v>22</v>
      </c>
      <c r="J2664" t="b">
        <f t="shared" si="535"/>
        <v>0</v>
      </c>
      <c r="K2664" t="str">
        <f t="shared" si="530"/>
        <v/>
      </c>
      <c r="L2664" t="b">
        <f t="shared" si="536"/>
        <v>0</v>
      </c>
      <c r="M2664" t="str">
        <f t="shared" si="527"/>
        <v/>
      </c>
      <c r="N2664">
        <f t="shared" si="531"/>
        <v>59</v>
      </c>
      <c r="O2664" t="b">
        <f t="shared" si="532"/>
        <v>1</v>
      </c>
      <c r="P2664">
        <f t="shared" si="533"/>
        <v>1</v>
      </c>
      <c r="Q2664" t="str">
        <f t="shared" ca="1" si="534"/>
        <v>006</v>
      </c>
      <c r="W2664">
        <v>99999</v>
      </c>
      <c r="Z2664" t="str">
        <f t="shared" si="529"/>
        <v/>
      </c>
    </row>
    <row r="2665" spans="1:26" x14ac:dyDescent="0.2">
      <c r="A2665" s="1"/>
      <c r="B2665" s="1" t="s">
        <v>177</v>
      </c>
      <c r="C2665" s="1" t="s">
        <v>452</v>
      </c>
      <c r="D2665" s="1" t="s">
        <v>26</v>
      </c>
      <c r="E2665" s="1"/>
      <c r="F2665" s="1"/>
      <c r="G2665" s="1" t="s">
        <v>1367</v>
      </c>
      <c r="H2665">
        <f t="shared" si="528"/>
        <v>19</v>
      </c>
      <c r="I2665">
        <f>IF(ISBLANK(A2665),I2664/1,LOOKUP(Sheet1!G2665,FIPS!A$3:A$55,FIPS!C$3:C$55))</f>
        <v>22</v>
      </c>
      <c r="J2665" t="b">
        <f t="shared" si="535"/>
        <v>1</v>
      </c>
      <c r="K2665" t="str">
        <f t="shared" si="530"/>
        <v>Webster</v>
      </c>
      <c r="L2665" t="b">
        <f t="shared" si="536"/>
        <v>0</v>
      </c>
      <c r="M2665" t="str">
        <f t="shared" si="527"/>
        <v/>
      </c>
      <c r="N2665">
        <f t="shared" si="531"/>
        <v>60</v>
      </c>
      <c r="O2665" t="b">
        <f t="shared" si="532"/>
        <v>0</v>
      </c>
      <c r="P2665" t="str">
        <f t="shared" si="533"/>
        <v/>
      </c>
      <c r="Q2665" t="str">
        <f t="shared" ca="1" si="534"/>
        <v/>
      </c>
      <c r="T2665">
        <v>119</v>
      </c>
      <c r="U2665">
        <v>5</v>
      </c>
      <c r="V2665">
        <v>7680</v>
      </c>
      <c r="Z2665" t="str">
        <f t="shared" si="529"/>
        <v/>
      </c>
    </row>
    <row r="2666" spans="1:26" x14ac:dyDescent="0.2">
      <c r="A2666" s="1"/>
      <c r="B2666" s="1"/>
      <c r="C2666" s="1"/>
      <c r="D2666" s="1"/>
      <c r="E2666" s="1" t="s">
        <v>52</v>
      </c>
      <c r="F2666" s="1" t="s">
        <v>6</v>
      </c>
      <c r="G2666" s="1" t="s">
        <v>2086</v>
      </c>
      <c r="H2666">
        <f t="shared" si="528"/>
        <v>19</v>
      </c>
      <c r="I2666">
        <f>IF(ISBLANK(A2666),I2665/1,LOOKUP(Sheet1!G2666,FIPS!A$3:A$55,FIPS!C$3:C$55))</f>
        <v>22</v>
      </c>
      <c r="J2666" t="b">
        <f t="shared" si="535"/>
        <v>0</v>
      </c>
      <c r="K2666" t="str">
        <f t="shared" si="530"/>
        <v/>
      </c>
      <c r="L2666" t="b">
        <f t="shared" si="536"/>
        <v>1</v>
      </c>
      <c r="M2666" t="str">
        <f t="shared" si="527"/>
        <v>Minden</v>
      </c>
      <c r="N2666">
        <f t="shared" si="531"/>
        <v>60</v>
      </c>
      <c r="O2666" t="b">
        <f t="shared" si="532"/>
        <v>0</v>
      </c>
      <c r="P2666" t="str">
        <f t="shared" si="533"/>
        <v/>
      </c>
      <c r="Q2666" t="str">
        <f t="shared" ca="1" si="534"/>
        <v/>
      </c>
      <c r="W2666">
        <v>5885</v>
      </c>
      <c r="Z2666" t="str">
        <f t="shared" si="529"/>
        <v/>
      </c>
    </row>
    <row r="2667" spans="1:26" x14ac:dyDescent="0.2">
      <c r="A2667" s="1"/>
      <c r="B2667" s="1"/>
      <c r="C2667" s="1"/>
      <c r="D2667" s="1"/>
      <c r="E2667" s="1" t="s">
        <v>8</v>
      </c>
      <c r="F2667" s="1" t="s">
        <v>9</v>
      </c>
      <c r="G2667" s="1" t="s">
        <v>2035</v>
      </c>
      <c r="H2667">
        <f t="shared" si="528"/>
        <v>19</v>
      </c>
      <c r="I2667">
        <f>IF(ISBLANK(A2667),I2666/1,LOOKUP(Sheet1!G2667,FIPS!A$3:A$55,FIPS!C$3:C$55))</f>
        <v>22</v>
      </c>
      <c r="J2667" t="b">
        <f t="shared" si="535"/>
        <v>0</v>
      </c>
      <c r="K2667" t="str">
        <f t="shared" si="530"/>
        <v/>
      </c>
      <c r="L2667" t="b">
        <f t="shared" si="536"/>
        <v>0</v>
      </c>
      <c r="M2667" t="str">
        <f t="shared" si="527"/>
        <v/>
      </c>
      <c r="N2667">
        <f t="shared" si="531"/>
        <v>60</v>
      </c>
      <c r="O2667" t="b">
        <f t="shared" si="532"/>
        <v>1</v>
      </c>
      <c r="P2667">
        <f t="shared" si="533"/>
        <v>1</v>
      </c>
      <c r="Q2667" t="str">
        <f t="shared" ca="1" si="534"/>
        <v>017</v>
      </c>
      <c r="W2667">
        <v>99999</v>
      </c>
      <c r="Z2667" t="str">
        <f t="shared" si="529"/>
        <v/>
      </c>
    </row>
    <row r="2668" spans="1:26" x14ac:dyDescent="0.2">
      <c r="A2668" s="1"/>
      <c r="B2668" s="1" t="s">
        <v>179</v>
      </c>
      <c r="C2668" s="1" t="s">
        <v>37</v>
      </c>
      <c r="D2668" s="1" t="s">
        <v>26</v>
      </c>
      <c r="E2668" s="1" t="s">
        <v>8</v>
      </c>
      <c r="F2668" s="1" t="s">
        <v>9</v>
      </c>
      <c r="G2668" s="1" t="s">
        <v>2087</v>
      </c>
      <c r="H2668">
        <f t="shared" si="528"/>
        <v>19</v>
      </c>
      <c r="I2668">
        <f>IF(ISBLANK(A2668),I2667/1,LOOKUP(Sheet1!G2668,FIPS!A$3:A$55,FIPS!C$3:C$55))</f>
        <v>22</v>
      </c>
      <c r="J2668" t="b">
        <f t="shared" si="535"/>
        <v>1</v>
      </c>
      <c r="K2668" t="str">
        <f t="shared" si="530"/>
        <v>West Baton Rouge</v>
      </c>
      <c r="L2668" t="b">
        <f t="shared" si="536"/>
        <v>0</v>
      </c>
      <c r="M2668" t="str">
        <f t="shared" si="527"/>
        <v/>
      </c>
      <c r="N2668">
        <f t="shared" si="531"/>
        <v>61</v>
      </c>
      <c r="O2668" t="b">
        <f t="shared" si="532"/>
        <v>0</v>
      </c>
      <c r="P2668" t="str">
        <f t="shared" si="533"/>
        <v/>
      </c>
      <c r="Q2668" t="str">
        <f t="shared" ca="1" si="534"/>
        <v/>
      </c>
      <c r="T2668">
        <v>121</v>
      </c>
      <c r="U2668">
        <v>6</v>
      </c>
      <c r="V2668">
        <v>760</v>
      </c>
      <c r="Z2668" t="str">
        <f t="shared" si="529"/>
        <v/>
      </c>
    </row>
    <row r="2669" spans="1:26" x14ac:dyDescent="0.2">
      <c r="A2669" s="1"/>
      <c r="B2669" s="1" t="s">
        <v>182</v>
      </c>
      <c r="C2669" s="1" t="s">
        <v>17</v>
      </c>
      <c r="D2669" s="1" t="s">
        <v>18</v>
      </c>
      <c r="E2669" s="1" t="s">
        <v>8</v>
      </c>
      <c r="F2669" s="1" t="s">
        <v>9</v>
      </c>
      <c r="G2669" s="1" t="s">
        <v>2088</v>
      </c>
      <c r="H2669">
        <f t="shared" si="528"/>
        <v>19</v>
      </c>
      <c r="I2669">
        <f>IF(ISBLANK(A2669),I2668/1,LOOKUP(Sheet1!G2669,FIPS!A$3:A$55,FIPS!C$3:C$55))</f>
        <v>22</v>
      </c>
      <c r="J2669" t="b">
        <f t="shared" si="535"/>
        <v>1</v>
      </c>
      <c r="K2669" t="str">
        <f t="shared" si="530"/>
        <v>West Carroll</v>
      </c>
      <c r="L2669" t="b">
        <f t="shared" si="536"/>
        <v>0</v>
      </c>
      <c r="M2669" t="str">
        <f t="shared" si="527"/>
        <v/>
      </c>
      <c r="N2669">
        <f t="shared" si="531"/>
        <v>62</v>
      </c>
      <c r="O2669" t="b">
        <f t="shared" si="532"/>
        <v>0</v>
      </c>
      <c r="P2669" t="str">
        <f t="shared" si="533"/>
        <v/>
      </c>
      <c r="Q2669" t="str">
        <f t="shared" ca="1" si="534"/>
        <v/>
      </c>
      <c r="T2669">
        <v>123</v>
      </c>
      <c r="U2669">
        <v>6</v>
      </c>
      <c r="V2669">
        <v>0</v>
      </c>
      <c r="Z2669" t="str">
        <f t="shared" si="529"/>
        <v/>
      </c>
    </row>
    <row r="2670" spans="1:26" x14ac:dyDescent="0.2">
      <c r="A2670" s="1"/>
      <c r="B2670" s="1" t="s">
        <v>170</v>
      </c>
      <c r="C2670" s="1" t="s">
        <v>17</v>
      </c>
      <c r="D2670" s="1" t="s">
        <v>18</v>
      </c>
      <c r="E2670" s="1" t="s">
        <v>8</v>
      </c>
      <c r="F2670" s="1" t="s">
        <v>9</v>
      </c>
      <c r="G2670" s="1" t="s">
        <v>2089</v>
      </c>
      <c r="H2670">
        <f t="shared" si="528"/>
        <v>19</v>
      </c>
      <c r="I2670">
        <f>IF(ISBLANK(A2670),I2669/1,LOOKUP(Sheet1!G2670,FIPS!A$3:A$55,FIPS!C$3:C$55))</f>
        <v>22</v>
      </c>
      <c r="J2670" t="b">
        <f t="shared" si="535"/>
        <v>1</v>
      </c>
      <c r="K2670" t="str">
        <f t="shared" si="530"/>
        <v>West Feliciana</v>
      </c>
      <c r="L2670" t="b">
        <f t="shared" si="536"/>
        <v>0</v>
      </c>
      <c r="M2670" t="str">
        <f t="shared" si="527"/>
        <v/>
      </c>
      <c r="N2670">
        <f t="shared" si="531"/>
        <v>63</v>
      </c>
      <c r="O2670" t="b">
        <f t="shared" si="532"/>
        <v>0</v>
      </c>
      <c r="P2670" t="str">
        <f t="shared" si="533"/>
        <v/>
      </c>
      <c r="Q2670" t="str">
        <f t="shared" ca="1" si="534"/>
        <v/>
      </c>
      <c r="T2670">
        <v>125</v>
      </c>
      <c r="U2670">
        <v>6</v>
      </c>
      <c r="V2670">
        <v>0</v>
      </c>
      <c r="Z2670" t="str">
        <f t="shared" si="529"/>
        <v/>
      </c>
    </row>
    <row r="2671" spans="1:26" x14ac:dyDescent="0.2">
      <c r="A2671" s="1"/>
      <c r="B2671" s="1" t="s">
        <v>190</v>
      </c>
      <c r="C2671" s="1" t="s">
        <v>17</v>
      </c>
      <c r="D2671" s="1" t="s">
        <v>18</v>
      </c>
      <c r="E2671" s="1" t="s">
        <v>8</v>
      </c>
      <c r="F2671" s="1" t="s">
        <v>9</v>
      </c>
      <c r="G2671" s="1" t="s">
        <v>2090</v>
      </c>
      <c r="H2671">
        <f t="shared" si="528"/>
        <v>19</v>
      </c>
      <c r="I2671">
        <f>IF(ISBLANK(A2671),I2670/1,LOOKUP(Sheet1!G2671,FIPS!A$3:A$55,FIPS!C$3:C$55))</f>
        <v>22</v>
      </c>
      <c r="J2671" t="b">
        <f t="shared" si="535"/>
        <v>1</v>
      </c>
      <c r="K2671" t="str">
        <f t="shared" si="530"/>
        <v>Winn</v>
      </c>
      <c r="L2671" t="b">
        <f t="shared" si="536"/>
        <v>0</v>
      </c>
      <c r="M2671" t="str">
        <f t="shared" si="527"/>
        <v/>
      </c>
      <c r="N2671">
        <f t="shared" si="531"/>
        <v>64</v>
      </c>
      <c r="O2671" t="b">
        <f t="shared" si="532"/>
        <v>0</v>
      </c>
      <c r="P2671" t="str">
        <f t="shared" si="533"/>
        <v/>
      </c>
      <c r="Q2671" t="str">
        <f t="shared" ca="1" si="534"/>
        <v/>
      </c>
      <c r="T2671">
        <v>127</v>
      </c>
      <c r="U2671">
        <v>6</v>
      </c>
      <c r="V2671">
        <v>0</v>
      </c>
      <c r="Z2671" t="str">
        <f t="shared" si="529"/>
        <v/>
      </c>
    </row>
    <row r="2672" spans="1:26" x14ac:dyDescent="0.2">
      <c r="A2672" s="1" t="s">
        <v>2091</v>
      </c>
      <c r="B2672" s="1"/>
      <c r="C2672" s="1"/>
      <c r="D2672" s="1"/>
      <c r="E2672" s="1"/>
      <c r="F2672" s="1"/>
      <c r="G2672" s="1" t="s">
        <v>2092</v>
      </c>
      <c r="H2672" t="str">
        <f t="shared" si="528"/>
        <v>20</v>
      </c>
      <c r="I2672">
        <f>IF(ISBLANK(A2672),I2671/1,LOOKUP(Sheet1!G2672,FIPS!A$3:A$55,FIPS!C$3:C$55))</f>
        <v>23</v>
      </c>
      <c r="J2672" t="b">
        <f t="shared" si="535"/>
        <v>0</v>
      </c>
      <c r="K2672" t="str">
        <f t="shared" si="530"/>
        <v/>
      </c>
      <c r="L2672" t="b">
        <f t="shared" si="536"/>
        <v>0</v>
      </c>
      <c r="M2672" t="str">
        <f t="shared" si="527"/>
        <v/>
      </c>
      <c r="N2672" t="str">
        <f t="shared" si="531"/>
        <v/>
      </c>
      <c r="O2672" t="b">
        <f t="shared" si="532"/>
        <v>0</v>
      </c>
      <c r="P2672" t="str">
        <f t="shared" si="533"/>
        <v/>
      </c>
      <c r="Q2672" t="str">
        <f t="shared" ca="1" si="534"/>
        <v/>
      </c>
      <c r="S2672">
        <v>23</v>
      </c>
      <c r="Z2672" t="str">
        <f t="shared" si="529"/>
        <v/>
      </c>
    </row>
    <row r="2673" spans="1:26" x14ac:dyDescent="0.2">
      <c r="A2673" s="1"/>
      <c r="B2673" s="1" t="s">
        <v>2</v>
      </c>
      <c r="C2673" s="1" t="s">
        <v>745</v>
      </c>
      <c r="D2673" s="1" t="s">
        <v>26</v>
      </c>
      <c r="E2673" s="1"/>
      <c r="F2673" s="1"/>
      <c r="G2673" s="1" t="s">
        <v>2093</v>
      </c>
      <c r="H2673">
        <f t="shared" si="528"/>
        <v>20</v>
      </c>
      <c r="I2673">
        <f>IF(ISBLANK(A2673),I2672/1,LOOKUP(Sheet1!G2673,FIPS!A$3:A$55,FIPS!C$3:C$55))</f>
        <v>23</v>
      </c>
      <c r="J2673" t="b">
        <f t="shared" si="535"/>
        <v>1</v>
      </c>
      <c r="K2673" t="str">
        <f t="shared" si="530"/>
        <v>Androscoggin</v>
      </c>
      <c r="L2673" t="b">
        <f t="shared" si="536"/>
        <v>0</v>
      </c>
      <c r="M2673" t="str">
        <f t="shared" si="527"/>
        <v/>
      </c>
      <c r="N2673">
        <f t="shared" si="531"/>
        <v>1</v>
      </c>
      <c r="O2673" t="b">
        <f t="shared" si="532"/>
        <v>0</v>
      </c>
      <c r="P2673" t="str">
        <f t="shared" si="533"/>
        <v/>
      </c>
      <c r="Q2673" t="str">
        <f t="shared" ca="1" si="534"/>
        <v/>
      </c>
      <c r="T2673">
        <v>1</v>
      </c>
      <c r="U2673">
        <v>3</v>
      </c>
      <c r="V2673">
        <v>4243</v>
      </c>
      <c r="Z2673" t="str">
        <f t="shared" si="529"/>
        <v/>
      </c>
    </row>
    <row r="2674" spans="1:26" x14ac:dyDescent="0.2">
      <c r="A2674" s="1"/>
      <c r="B2674" s="1"/>
      <c r="C2674" s="1"/>
      <c r="D2674" s="1"/>
      <c r="E2674" s="1" t="s">
        <v>2</v>
      </c>
      <c r="F2674" s="1" t="s">
        <v>6</v>
      </c>
      <c r="G2674" s="1" t="s">
        <v>124</v>
      </c>
      <c r="H2674">
        <f t="shared" si="528"/>
        <v>20</v>
      </c>
      <c r="I2674">
        <f>IF(ISBLANK(A2674),I2673/1,LOOKUP(Sheet1!G2674,FIPS!A$3:A$55,FIPS!C$3:C$55))</f>
        <v>23</v>
      </c>
      <c r="J2674" t="b">
        <f t="shared" si="535"/>
        <v>0</v>
      </c>
      <c r="K2674" t="str">
        <f t="shared" si="530"/>
        <v/>
      </c>
      <c r="L2674" t="b">
        <f t="shared" si="536"/>
        <v>1</v>
      </c>
      <c r="M2674" t="str">
        <f t="shared" si="527"/>
        <v>Auburn</v>
      </c>
      <c r="N2674">
        <f t="shared" si="531"/>
        <v>1</v>
      </c>
      <c r="O2674" t="b">
        <f t="shared" si="532"/>
        <v>0</v>
      </c>
      <c r="P2674" t="str">
        <f t="shared" si="533"/>
        <v/>
      </c>
      <c r="Q2674" t="str">
        <f t="shared" ca="1" si="534"/>
        <v/>
      </c>
      <c r="W2674">
        <v>2060</v>
      </c>
      <c r="Z2674" t="str">
        <f t="shared" si="529"/>
        <v/>
      </c>
    </row>
    <row r="2675" spans="1:26" x14ac:dyDescent="0.2">
      <c r="A2675" s="1"/>
      <c r="B2675" s="1"/>
      <c r="C2675" s="1"/>
      <c r="D2675" s="1"/>
      <c r="E2675" s="1" t="s">
        <v>24</v>
      </c>
      <c r="F2675" s="1" t="s">
        <v>35</v>
      </c>
      <c r="G2675" s="1" t="s">
        <v>2094</v>
      </c>
      <c r="H2675">
        <f t="shared" si="528"/>
        <v>20</v>
      </c>
      <c r="I2675">
        <f>IF(ISBLANK(A2675),I2674/1,LOOKUP(Sheet1!G2675,FIPS!A$3:A$55,FIPS!C$3:C$55))</f>
        <v>23</v>
      </c>
      <c r="J2675" t="b">
        <f t="shared" si="535"/>
        <v>0</v>
      </c>
      <c r="K2675" t="str">
        <f t="shared" si="530"/>
        <v/>
      </c>
      <c r="L2675" t="b">
        <f t="shared" si="536"/>
        <v>1</v>
      </c>
      <c r="M2675" t="str">
        <f t="shared" si="527"/>
        <v>Lewlston</v>
      </c>
      <c r="N2675">
        <f t="shared" si="531"/>
        <v>1</v>
      </c>
      <c r="O2675" t="b">
        <f t="shared" si="532"/>
        <v>0</v>
      </c>
      <c r="P2675" t="str">
        <f t="shared" si="533"/>
        <v/>
      </c>
      <c r="Q2675" t="str">
        <f t="shared" ca="1" si="534"/>
        <v/>
      </c>
      <c r="W2675">
        <v>38740</v>
      </c>
      <c r="Z2675" t="str">
        <f t="shared" si="529"/>
        <v/>
      </c>
    </row>
    <row r="2676" spans="1:26" x14ac:dyDescent="0.2">
      <c r="A2676" s="1"/>
      <c r="B2676" s="1"/>
      <c r="C2676" s="1"/>
      <c r="D2676" s="1"/>
      <c r="E2676" s="1" t="s">
        <v>8</v>
      </c>
      <c r="F2676" s="1" t="s">
        <v>9</v>
      </c>
      <c r="G2676" s="1" t="s">
        <v>1002</v>
      </c>
      <c r="H2676">
        <f t="shared" si="528"/>
        <v>20</v>
      </c>
      <c r="I2676">
        <f>IF(ISBLANK(A2676),I2675/1,LOOKUP(Sheet1!G2676,FIPS!A$3:A$55,FIPS!C$3:C$55))</f>
        <v>23</v>
      </c>
      <c r="J2676" t="b">
        <f t="shared" si="535"/>
        <v>0</v>
      </c>
      <c r="K2676" t="str">
        <f t="shared" si="530"/>
        <v/>
      </c>
      <c r="L2676" t="b">
        <f t="shared" si="536"/>
        <v>0</v>
      </c>
      <c r="M2676" t="str">
        <f t="shared" si="527"/>
        <v/>
      </c>
      <c r="N2676">
        <f t="shared" si="531"/>
        <v>1</v>
      </c>
      <c r="O2676" t="b">
        <f t="shared" si="532"/>
        <v>1</v>
      </c>
      <c r="P2676">
        <v>2</v>
      </c>
      <c r="Q2676" t="str">
        <f t="shared" ca="1" si="534"/>
        <v>001,005</v>
      </c>
      <c r="W2676">
        <v>99999</v>
      </c>
      <c r="Z2676" t="str">
        <f t="shared" si="529"/>
        <v/>
      </c>
    </row>
    <row r="2677" spans="1:26" x14ac:dyDescent="0.2">
      <c r="A2677" s="1"/>
      <c r="B2677" s="1" t="s">
        <v>11</v>
      </c>
      <c r="C2677" s="1" t="s">
        <v>17</v>
      </c>
      <c r="D2677" s="1" t="s">
        <v>18</v>
      </c>
      <c r="E2677" s="1"/>
      <c r="F2677" s="1"/>
      <c r="G2677" s="1" t="s">
        <v>2095</v>
      </c>
      <c r="H2677">
        <f t="shared" si="528"/>
        <v>20</v>
      </c>
      <c r="I2677">
        <f>IF(ISBLANK(A2677),I2676/1,LOOKUP(Sheet1!G2677,FIPS!A$3:A$55,FIPS!C$3:C$55))</f>
        <v>23</v>
      </c>
      <c r="J2677" t="b">
        <f t="shared" si="535"/>
        <v>1</v>
      </c>
      <c r="K2677" t="str">
        <f t="shared" si="530"/>
        <v>Aroostook</v>
      </c>
      <c r="L2677" t="b">
        <f t="shared" si="536"/>
        <v>0</v>
      </c>
      <c r="M2677" t="str">
        <f t="shared" si="527"/>
        <v/>
      </c>
      <c r="N2677">
        <f t="shared" si="531"/>
        <v>2</v>
      </c>
      <c r="O2677" t="b">
        <f t="shared" si="532"/>
        <v>0</v>
      </c>
      <c r="P2677" t="str">
        <f t="shared" si="533"/>
        <v/>
      </c>
      <c r="Q2677" t="str">
        <f t="shared" ca="1" si="534"/>
        <v/>
      </c>
      <c r="T2677">
        <v>3</v>
      </c>
      <c r="U2677">
        <v>4</v>
      </c>
      <c r="V2677">
        <v>0</v>
      </c>
      <c r="Z2677" t="str">
        <f t="shared" si="529"/>
        <v/>
      </c>
    </row>
    <row r="2678" spans="1:26" x14ac:dyDescent="0.2">
      <c r="A2678" s="1"/>
      <c r="B2678" s="1"/>
      <c r="C2678" s="1"/>
      <c r="D2678" s="1"/>
      <c r="E2678" s="1" t="s">
        <v>30</v>
      </c>
      <c r="F2678" s="1" t="s">
        <v>6</v>
      </c>
      <c r="G2678" s="1" t="s">
        <v>2096</v>
      </c>
      <c r="H2678">
        <f t="shared" si="528"/>
        <v>20</v>
      </c>
      <c r="I2678">
        <f>IF(ISBLANK(A2678),I2677/1,LOOKUP(Sheet1!G2678,FIPS!A$3:A$55,FIPS!C$3:C$55))</f>
        <v>23</v>
      </c>
      <c r="J2678" t="b">
        <f t="shared" si="535"/>
        <v>0</v>
      </c>
      <c r="K2678" t="str">
        <f t="shared" si="530"/>
        <v/>
      </c>
      <c r="L2678" t="b">
        <f t="shared" si="536"/>
        <v>1</v>
      </c>
      <c r="M2678" t="str">
        <f t="shared" si="527"/>
        <v>Presque Isle</v>
      </c>
      <c r="N2678">
        <f t="shared" si="531"/>
        <v>2</v>
      </c>
      <c r="O2678" t="b">
        <f t="shared" si="532"/>
        <v>0</v>
      </c>
      <c r="P2678" t="str">
        <f t="shared" si="533"/>
        <v/>
      </c>
      <c r="Q2678" t="str">
        <f t="shared" ca="1" si="534"/>
        <v/>
      </c>
      <c r="W2678">
        <v>60825</v>
      </c>
      <c r="Z2678" t="str">
        <f t="shared" si="529"/>
        <v/>
      </c>
    </row>
    <row r="2679" spans="1:26" x14ac:dyDescent="0.2">
      <c r="A2679" s="1"/>
      <c r="B2679" s="1"/>
      <c r="C2679" s="1"/>
      <c r="D2679" s="1"/>
      <c r="E2679" s="1" t="s">
        <v>8</v>
      </c>
      <c r="F2679" s="1" t="s">
        <v>9</v>
      </c>
      <c r="G2679" s="1" t="s">
        <v>1002</v>
      </c>
      <c r="H2679">
        <f t="shared" si="528"/>
        <v>20</v>
      </c>
      <c r="I2679">
        <f>IF(ISBLANK(A2679),I2678/1,LOOKUP(Sheet1!G2679,FIPS!A$3:A$55,FIPS!C$3:C$55))</f>
        <v>23</v>
      </c>
      <c r="J2679" t="b">
        <f t="shared" si="535"/>
        <v>0</v>
      </c>
      <c r="K2679" t="str">
        <f t="shared" si="530"/>
        <v/>
      </c>
      <c r="L2679" t="b">
        <f t="shared" si="536"/>
        <v>0</v>
      </c>
      <c r="M2679" t="str">
        <f t="shared" si="527"/>
        <v/>
      </c>
      <c r="N2679">
        <f t="shared" si="531"/>
        <v>2</v>
      </c>
      <c r="O2679" t="b">
        <f t="shared" si="532"/>
        <v>1</v>
      </c>
      <c r="P2679">
        <v>1</v>
      </c>
      <c r="Q2679" t="str">
        <f t="shared" ca="1" si="534"/>
        <v>007</v>
      </c>
      <c r="W2679">
        <v>99999</v>
      </c>
      <c r="Z2679" t="str">
        <f t="shared" si="529"/>
        <v/>
      </c>
    </row>
    <row r="2680" spans="1:26" x14ac:dyDescent="0.2">
      <c r="A2680" s="1"/>
      <c r="B2680" s="1" t="s">
        <v>16</v>
      </c>
      <c r="C2680" s="1" t="s">
        <v>467</v>
      </c>
      <c r="D2680" s="1" t="s">
        <v>26</v>
      </c>
      <c r="E2680" s="1"/>
      <c r="F2680" s="1"/>
      <c r="G2680" s="1" t="s">
        <v>1534</v>
      </c>
      <c r="H2680">
        <f t="shared" si="528"/>
        <v>20</v>
      </c>
      <c r="I2680">
        <f>IF(ISBLANK(A2680),I2679/1,LOOKUP(Sheet1!G2680,FIPS!A$3:A$55,FIPS!C$3:C$55))</f>
        <v>23</v>
      </c>
      <c r="J2680" t="b">
        <f t="shared" si="535"/>
        <v>1</v>
      </c>
      <c r="K2680" t="str">
        <f t="shared" si="530"/>
        <v>Cumberland</v>
      </c>
      <c r="L2680" t="b">
        <f t="shared" si="536"/>
        <v>0</v>
      </c>
      <c r="M2680" t="str">
        <f t="shared" si="527"/>
        <v/>
      </c>
      <c r="N2680">
        <f t="shared" si="531"/>
        <v>3</v>
      </c>
      <c r="O2680" t="b">
        <f t="shared" si="532"/>
        <v>0</v>
      </c>
      <c r="P2680" t="str">
        <f t="shared" si="533"/>
        <v/>
      </c>
      <c r="Q2680" t="str">
        <f t="shared" ca="1" si="534"/>
        <v/>
      </c>
      <c r="T2680">
        <v>5</v>
      </c>
      <c r="U2680">
        <v>3</v>
      </c>
      <c r="V2680">
        <v>6403</v>
      </c>
      <c r="Z2680" t="str">
        <f t="shared" si="529"/>
        <v/>
      </c>
    </row>
    <row r="2681" spans="1:26" x14ac:dyDescent="0.2">
      <c r="A2681" s="1"/>
      <c r="B2681" s="1"/>
      <c r="C2681" s="1"/>
      <c r="D2681" s="1"/>
      <c r="E2681" s="1" t="s">
        <v>28</v>
      </c>
      <c r="F2681" s="1" t="s">
        <v>70</v>
      </c>
      <c r="G2681" s="1" t="s">
        <v>2097</v>
      </c>
      <c r="H2681">
        <f t="shared" si="528"/>
        <v>20</v>
      </c>
      <c r="I2681">
        <f>IF(ISBLANK(A2681),I2680/1,LOOKUP(Sheet1!G2681,FIPS!A$3:A$55,FIPS!C$3:C$55))</f>
        <v>23</v>
      </c>
      <c r="J2681" t="b">
        <f t="shared" si="535"/>
        <v>0</v>
      </c>
      <c r="K2681" t="str">
        <f t="shared" si="530"/>
        <v/>
      </c>
      <c r="L2681" t="b">
        <f t="shared" si="536"/>
        <v>1</v>
      </c>
      <c r="M2681" t="str">
        <f t="shared" si="527"/>
        <v>Portland</v>
      </c>
      <c r="N2681">
        <f t="shared" si="531"/>
        <v>3</v>
      </c>
      <c r="O2681" t="b">
        <f t="shared" si="532"/>
        <v>0</v>
      </c>
      <c r="P2681" t="str">
        <f t="shared" si="533"/>
        <v/>
      </c>
      <c r="Q2681" t="str">
        <f t="shared" ca="1" si="534"/>
        <v/>
      </c>
      <c r="W2681">
        <v>60545</v>
      </c>
      <c r="Z2681" t="str">
        <f t="shared" si="529"/>
        <v/>
      </c>
    </row>
    <row r="2682" spans="1:26" x14ac:dyDescent="0.2">
      <c r="A2682" s="1"/>
      <c r="B2682" s="1"/>
      <c r="C2682" s="1"/>
      <c r="D2682" s="1"/>
      <c r="E2682" s="1" t="s">
        <v>39</v>
      </c>
      <c r="F2682" s="1" t="s">
        <v>6</v>
      </c>
      <c r="G2682" s="1" t="s">
        <v>2098</v>
      </c>
      <c r="H2682">
        <f t="shared" si="528"/>
        <v>20</v>
      </c>
      <c r="I2682">
        <f>IF(ISBLANK(A2682),I2681/1,LOOKUP(Sheet1!G2682,FIPS!A$3:A$55,FIPS!C$3:C$55))</f>
        <v>23</v>
      </c>
      <c r="J2682" t="b">
        <f t="shared" si="535"/>
        <v>0</v>
      </c>
      <c r="K2682" t="str">
        <f t="shared" si="530"/>
        <v/>
      </c>
      <c r="L2682" t="b">
        <f t="shared" si="536"/>
        <v>1</v>
      </c>
      <c r="M2682" t="str">
        <f t="shared" ref="M2682:M2745" si="537">IF(L2682,IF(ISERR(FIND(",",G2682)),TRIM(G2682),TRIM(LEFT(G2682,FIND(",",G2682)-1))),"")</f>
        <v>South Portland</v>
      </c>
      <c r="N2682">
        <f t="shared" si="531"/>
        <v>3</v>
      </c>
      <c r="O2682" t="b">
        <f t="shared" si="532"/>
        <v>0</v>
      </c>
      <c r="P2682" t="str">
        <f t="shared" si="533"/>
        <v/>
      </c>
      <c r="Q2682" t="str">
        <f t="shared" ca="1" si="534"/>
        <v/>
      </c>
      <c r="W2682">
        <v>71990</v>
      </c>
      <c r="Z2682" t="str">
        <f t="shared" si="529"/>
        <v/>
      </c>
    </row>
    <row r="2683" spans="1:26" x14ac:dyDescent="0.2">
      <c r="A2683" s="1"/>
      <c r="B2683" s="1"/>
      <c r="C2683" s="1"/>
      <c r="D2683" s="1"/>
      <c r="E2683" s="1" t="s">
        <v>42</v>
      </c>
      <c r="F2683" s="1" t="s">
        <v>6</v>
      </c>
      <c r="G2683" s="1" t="s">
        <v>2099</v>
      </c>
      <c r="H2683">
        <f t="shared" si="528"/>
        <v>20</v>
      </c>
      <c r="I2683">
        <f>IF(ISBLANK(A2683),I2682/1,LOOKUP(Sheet1!G2683,FIPS!A$3:A$55,FIPS!C$3:C$55))</f>
        <v>23</v>
      </c>
      <c r="J2683" t="b">
        <f t="shared" si="535"/>
        <v>0</v>
      </c>
      <c r="K2683" t="str">
        <f t="shared" si="530"/>
        <v/>
      </c>
      <c r="L2683" t="b">
        <f t="shared" si="536"/>
        <v>1</v>
      </c>
      <c r="M2683" t="str">
        <f t="shared" si="537"/>
        <v>Westbrook</v>
      </c>
      <c r="N2683">
        <f t="shared" si="531"/>
        <v>3</v>
      </c>
      <c r="O2683" t="b">
        <f t="shared" si="532"/>
        <v>0</v>
      </c>
      <c r="P2683" t="str">
        <f t="shared" si="533"/>
        <v/>
      </c>
      <c r="Q2683" t="str">
        <f t="shared" ca="1" si="534"/>
        <v/>
      </c>
      <c r="W2683">
        <v>82105</v>
      </c>
      <c r="Z2683" t="str">
        <f t="shared" si="529"/>
        <v/>
      </c>
    </row>
    <row r="2684" spans="1:26" x14ac:dyDescent="0.2">
      <c r="A2684" s="1"/>
      <c r="B2684" s="1"/>
      <c r="C2684" s="1"/>
      <c r="D2684" s="1"/>
      <c r="E2684" s="1" t="s">
        <v>8</v>
      </c>
      <c r="F2684" s="1" t="s">
        <v>9</v>
      </c>
      <c r="G2684" s="1" t="s">
        <v>1002</v>
      </c>
      <c r="H2684">
        <f t="shared" si="528"/>
        <v>20</v>
      </c>
      <c r="I2684">
        <f>IF(ISBLANK(A2684),I2683/1,LOOKUP(Sheet1!G2684,FIPS!A$3:A$55,FIPS!C$3:C$55))</f>
        <v>23</v>
      </c>
      <c r="J2684" t="b">
        <f t="shared" si="535"/>
        <v>0</v>
      </c>
      <c r="K2684" t="str">
        <f t="shared" si="530"/>
        <v/>
      </c>
      <c r="L2684" t="b">
        <f t="shared" si="536"/>
        <v>0</v>
      </c>
      <c r="M2684" t="str">
        <f t="shared" si="537"/>
        <v/>
      </c>
      <c r="N2684">
        <f t="shared" si="531"/>
        <v>3</v>
      </c>
      <c r="O2684" t="b">
        <f t="shared" si="532"/>
        <v>1</v>
      </c>
      <c r="P2684">
        <f t="shared" si="533"/>
        <v>3</v>
      </c>
      <c r="Q2684" t="str">
        <f t="shared" ca="1" si="534"/>
        <v>006,009,011</v>
      </c>
      <c r="W2684">
        <v>99999</v>
      </c>
      <c r="Z2684" t="str">
        <f t="shared" si="529"/>
        <v/>
      </c>
    </row>
    <row r="2685" spans="1:26" x14ac:dyDescent="0.2">
      <c r="A2685" s="1"/>
      <c r="B2685" s="1" t="s">
        <v>22</v>
      </c>
      <c r="C2685" s="1" t="s">
        <v>17</v>
      </c>
      <c r="D2685" s="1" t="s">
        <v>18</v>
      </c>
      <c r="E2685" s="1" t="s">
        <v>8</v>
      </c>
      <c r="F2685" s="1" t="s">
        <v>9</v>
      </c>
      <c r="G2685" s="1" t="s">
        <v>2100</v>
      </c>
      <c r="H2685">
        <f t="shared" si="528"/>
        <v>20</v>
      </c>
      <c r="I2685">
        <f>IF(ISBLANK(A2685),I2684/1,LOOKUP(Sheet1!G2685,FIPS!A$3:A$55,FIPS!C$3:C$55))</f>
        <v>23</v>
      </c>
      <c r="J2685" t="b">
        <f t="shared" si="535"/>
        <v>1</v>
      </c>
      <c r="K2685" t="str">
        <f t="shared" si="530"/>
        <v>Frankl in</v>
      </c>
      <c r="L2685" t="b">
        <f t="shared" si="536"/>
        <v>0</v>
      </c>
      <c r="M2685" t="str">
        <f t="shared" si="537"/>
        <v/>
      </c>
      <c r="N2685">
        <f t="shared" si="531"/>
        <v>4</v>
      </c>
      <c r="O2685" t="b">
        <f t="shared" si="532"/>
        <v>0</v>
      </c>
      <c r="P2685" t="str">
        <f t="shared" si="533"/>
        <v/>
      </c>
      <c r="Q2685" t="str">
        <f t="shared" ca="1" si="534"/>
        <v/>
      </c>
      <c r="T2685">
        <v>7</v>
      </c>
      <c r="U2685">
        <v>5</v>
      </c>
      <c r="V2685">
        <v>0</v>
      </c>
      <c r="Z2685" t="str">
        <f t="shared" si="529"/>
        <v/>
      </c>
    </row>
    <row r="2686" spans="1:26" x14ac:dyDescent="0.2">
      <c r="A2686" s="1"/>
      <c r="B2686" s="1" t="s">
        <v>24</v>
      </c>
      <c r="C2686" s="1" t="s">
        <v>17</v>
      </c>
      <c r="D2686" s="1" t="s">
        <v>18</v>
      </c>
      <c r="E2686" s="1" t="s">
        <v>8</v>
      </c>
      <c r="F2686" s="1" t="s">
        <v>9</v>
      </c>
      <c r="G2686" s="1" t="s">
        <v>1302</v>
      </c>
      <c r="H2686">
        <f t="shared" si="528"/>
        <v>20</v>
      </c>
      <c r="I2686">
        <f>IF(ISBLANK(A2686),I2685/1,LOOKUP(Sheet1!G2686,FIPS!A$3:A$55,FIPS!C$3:C$55))</f>
        <v>23</v>
      </c>
      <c r="J2686" t="b">
        <f t="shared" si="535"/>
        <v>1</v>
      </c>
      <c r="K2686" t="str">
        <f t="shared" si="530"/>
        <v>Hancock</v>
      </c>
      <c r="L2686" t="b">
        <f t="shared" si="536"/>
        <v>0</v>
      </c>
      <c r="M2686" t="str">
        <f t="shared" si="537"/>
        <v/>
      </c>
      <c r="N2686">
        <f t="shared" si="531"/>
        <v>5</v>
      </c>
      <c r="O2686" t="b">
        <f t="shared" si="532"/>
        <v>0</v>
      </c>
      <c r="P2686" t="str">
        <f t="shared" si="533"/>
        <v/>
      </c>
      <c r="Q2686" t="str">
        <f t="shared" ca="1" si="534"/>
        <v/>
      </c>
      <c r="T2686">
        <v>9</v>
      </c>
      <c r="U2686">
        <v>5</v>
      </c>
      <c r="V2686">
        <v>0</v>
      </c>
      <c r="Z2686" t="str">
        <f t="shared" si="529"/>
        <v/>
      </c>
    </row>
    <row r="2687" spans="1:26" x14ac:dyDescent="0.2">
      <c r="A2687" s="1"/>
      <c r="B2687" s="1" t="s">
        <v>28</v>
      </c>
      <c r="C2687" s="1" t="s">
        <v>17</v>
      </c>
      <c r="D2687" s="1" t="s">
        <v>18</v>
      </c>
      <c r="E2687" s="1"/>
      <c r="F2687" s="1"/>
      <c r="G2687" s="1" t="s">
        <v>2101</v>
      </c>
      <c r="H2687">
        <f t="shared" ref="H2687:H2750" si="538">IF(ISBLANK(A2687),H2686/1,A2687)</f>
        <v>20</v>
      </c>
      <c r="I2687">
        <f>IF(ISBLANK(A2687),I2686/1,LOOKUP(Sheet1!G2687,FIPS!A$3:A$55,FIPS!C$3:C$55))</f>
        <v>23</v>
      </c>
      <c r="J2687" t="b">
        <f t="shared" si="535"/>
        <v>1</v>
      </c>
      <c r="K2687" t="str">
        <f t="shared" si="530"/>
        <v>Kennebec</v>
      </c>
      <c r="L2687" t="b">
        <f t="shared" si="536"/>
        <v>0</v>
      </c>
      <c r="M2687" t="str">
        <f t="shared" si="537"/>
        <v/>
      </c>
      <c r="N2687">
        <f t="shared" si="531"/>
        <v>6</v>
      </c>
      <c r="O2687" t="b">
        <f t="shared" si="532"/>
        <v>0</v>
      </c>
      <c r="P2687" t="str">
        <f t="shared" si="533"/>
        <v/>
      </c>
      <c r="Q2687" t="str">
        <f t="shared" ca="1" si="534"/>
        <v/>
      </c>
      <c r="T2687">
        <v>11</v>
      </c>
      <c r="U2687">
        <v>3</v>
      </c>
      <c r="V2687">
        <v>0</v>
      </c>
      <c r="Z2687" t="str">
        <f t="shared" si="529"/>
        <v/>
      </c>
    </row>
    <row r="2688" spans="1:26" x14ac:dyDescent="0.2">
      <c r="A2688" s="1"/>
      <c r="B2688" s="1"/>
      <c r="C2688" s="1"/>
      <c r="D2688" s="1"/>
      <c r="E2688" s="1" t="s">
        <v>11</v>
      </c>
      <c r="F2688" s="1" t="s">
        <v>6</v>
      </c>
      <c r="G2688" s="1" t="s">
        <v>1333</v>
      </c>
      <c r="H2688">
        <f t="shared" si="538"/>
        <v>20</v>
      </c>
      <c r="I2688">
        <f>IF(ISBLANK(A2688),I2687/1,LOOKUP(Sheet1!G2688,FIPS!A$3:A$55,FIPS!C$3:C$55))</f>
        <v>23</v>
      </c>
      <c r="J2688" t="b">
        <f t="shared" si="535"/>
        <v>0</v>
      </c>
      <c r="K2688" t="str">
        <f t="shared" si="530"/>
        <v/>
      </c>
      <c r="L2688" t="b">
        <f t="shared" si="536"/>
        <v>1</v>
      </c>
      <c r="M2688" t="str">
        <f t="shared" si="537"/>
        <v>Augusta</v>
      </c>
      <c r="N2688">
        <f t="shared" si="531"/>
        <v>6</v>
      </c>
      <c r="O2688" t="b">
        <f t="shared" si="532"/>
        <v>0</v>
      </c>
      <c r="P2688" t="str">
        <f t="shared" si="533"/>
        <v/>
      </c>
      <c r="Q2688" t="str">
        <f t="shared" ca="1" si="534"/>
        <v/>
      </c>
      <c r="W2688">
        <v>2100</v>
      </c>
      <c r="Z2688" t="str">
        <f t="shared" si="529"/>
        <v/>
      </c>
    </row>
    <row r="2689" spans="1:26" x14ac:dyDescent="0.2">
      <c r="A2689" s="1"/>
      <c r="B2689" s="1"/>
      <c r="C2689" s="1"/>
      <c r="D2689" s="1"/>
      <c r="E2689" s="1" t="s">
        <v>14</v>
      </c>
      <c r="F2689" s="1" t="s">
        <v>6</v>
      </c>
      <c r="G2689" s="1" t="s">
        <v>2102</v>
      </c>
      <c r="H2689">
        <f t="shared" si="538"/>
        <v>20</v>
      </c>
      <c r="I2689">
        <f>IF(ISBLANK(A2689),I2688/1,LOOKUP(Sheet1!G2689,FIPS!A$3:A$55,FIPS!C$3:C$55))</f>
        <v>23</v>
      </c>
      <c r="J2689" t="b">
        <f t="shared" si="535"/>
        <v>0</v>
      </c>
      <c r="K2689" t="str">
        <f t="shared" si="530"/>
        <v/>
      </c>
      <c r="L2689" t="b">
        <f t="shared" si="536"/>
        <v>1</v>
      </c>
      <c r="M2689" t="str">
        <f t="shared" si="537"/>
        <v>Waterville</v>
      </c>
      <c r="N2689">
        <f t="shared" si="531"/>
        <v>6</v>
      </c>
      <c r="O2689" t="b">
        <f t="shared" si="532"/>
        <v>0</v>
      </c>
      <c r="P2689" t="str">
        <f t="shared" si="533"/>
        <v/>
      </c>
      <c r="Q2689" t="str">
        <f t="shared" ca="1" si="534"/>
        <v/>
      </c>
      <c r="W2689">
        <v>80740</v>
      </c>
      <c r="Z2689" t="str">
        <f t="shared" si="529"/>
        <v/>
      </c>
    </row>
    <row r="2690" spans="1:26" x14ac:dyDescent="0.2">
      <c r="A2690" s="1"/>
      <c r="B2690" s="1"/>
      <c r="C2690" s="1"/>
      <c r="D2690" s="1"/>
      <c r="E2690" s="1" t="s">
        <v>8</v>
      </c>
      <c r="F2690" s="1" t="s">
        <v>9</v>
      </c>
      <c r="G2690" s="1" t="s">
        <v>1002</v>
      </c>
      <c r="H2690">
        <f t="shared" si="538"/>
        <v>20</v>
      </c>
      <c r="I2690">
        <f>IF(ISBLANK(A2690),I2689/1,LOOKUP(Sheet1!G2690,FIPS!A$3:A$55,FIPS!C$3:C$55))</f>
        <v>23</v>
      </c>
      <c r="J2690" t="b">
        <f t="shared" si="535"/>
        <v>0</v>
      </c>
      <c r="K2690" t="str">
        <f t="shared" si="530"/>
        <v/>
      </c>
      <c r="L2690" t="b">
        <f t="shared" si="536"/>
        <v>0</v>
      </c>
      <c r="M2690" t="str">
        <f t="shared" si="537"/>
        <v/>
      </c>
      <c r="N2690">
        <f t="shared" si="531"/>
        <v>6</v>
      </c>
      <c r="O2690" t="b">
        <f t="shared" si="532"/>
        <v>1</v>
      </c>
      <c r="P2690">
        <f t="shared" si="533"/>
        <v>2</v>
      </c>
      <c r="Q2690" t="str">
        <f t="shared" ca="1" si="534"/>
        <v>002,010</v>
      </c>
      <c r="W2690">
        <v>99999</v>
      </c>
      <c r="Z2690" t="str">
        <f t="shared" ref="Z2690:Z2753" si="539">IF(J2690,IF(T2690&gt;0,"",FALSE),IF(T2690&gt;0,TRUE,""))</f>
        <v/>
      </c>
    </row>
    <row r="2691" spans="1:26" x14ac:dyDescent="0.2">
      <c r="A2691" s="1"/>
      <c r="B2691" s="1" t="s">
        <v>30</v>
      </c>
      <c r="C2691" s="1" t="s">
        <v>17</v>
      </c>
      <c r="D2691" s="1" t="s">
        <v>18</v>
      </c>
      <c r="E2691" s="1" t="s">
        <v>8</v>
      </c>
      <c r="F2691" s="1" t="s">
        <v>9</v>
      </c>
      <c r="G2691" s="1" t="s">
        <v>1587</v>
      </c>
      <c r="H2691">
        <f t="shared" si="538"/>
        <v>20</v>
      </c>
      <c r="I2691">
        <f>IF(ISBLANK(A2691),I2690/1,LOOKUP(Sheet1!G2691,FIPS!A$3:A$55,FIPS!C$3:C$55))</f>
        <v>23</v>
      </c>
      <c r="J2691" t="b">
        <f t="shared" si="535"/>
        <v>1</v>
      </c>
      <c r="K2691" t="str">
        <f t="shared" ref="K2691:K2754" si="540">IF(J2691,TRIM(G2691),"")</f>
        <v>Knox</v>
      </c>
      <c r="L2691" t="b">
        <f t="shared" si="536"/>
        <v>0</v>
      </c>
      <c r="M2691" t="str">
        <f t="shared" si="537"/>
        <v/>
      </c>
      <c r="N2691">
        <f t="shared" si="531"/>
        <v>7</v>
      </c>
      <c r="O2691" t="b">
        <f t="shared" si="532"/>
        <v>0</v>
      </c>
      <c r="P2691" t="str">
        <f t="shared" si="533"/>
        <v/>
      </c>
      <c r="Q2691" t="str">
        <f t="shared" ca="1" si="534"/>
        <v/>
      </c>
      <c r="T2691">
        <v>13</v>
      </c>
      <c r="U2691">
        <v>5</v>
      </c>
      <c r="V2691">
        <v>0</v>
      </c>
      <c r="Z2691" t="str">
        <f t="shared" si="539"/>
        <v/>
      </c>
    </row>
    <row r="2692" spans="1:26" x14ac:dyDescent="0.2">
      <c r="A2692" s="1"/>
      <c r="B2692" s="1" t="s">
        <v>32</v>
      </c>
      <c r="C2692" s="1" t="s">
        <v>17</v>
      </c>
      <c r="D2692" s="1" t="s">
        <v>18</v>
      </c>
      <c r="E2692" s="1" t="s">
        <v>8</v>
      </c>
      <c r="F2692" s="1" t="s">
        <v>9</v>
      </c>
      <c r="G2692" s="1" t="s">
        <v>329</v>
      </c>
      <c r="H2692">
        <f t="shared" si="538"/>
        <v>20</v>
      </c>
      <c r="I2692">
        <f>IF(ISBLANK(A2692),I2691/1,LOOKUP(Sheet1!G2692,FIPS!A$3:A$55,FIPS!C$3:C$55))</f>
        <v>23</v>
      </c>
      <c r="J2692" t="b">
        <f t="shared" si="535"/>
        <v>1</v>
      </c>
      <c r="K2692" t="str">
        <f t="shared" si="540"/>
        <v>Lincoln</v>
      </c>
      <c r="L2692" t="b">
        <f t="shared" si="536"/>
        <v>0</v>
      </c>
      <c r="M2692" t="str">
        <f t="shared" si="537"/>
        <v/>
      </c>
      <c r="N2692">
        <f t="shared" si="531"/>
        <v>8</v>
      </c>
      <c r="O2692" t="b">
        <f t="shared" si="532"/>
        <v>0</v>
      </c>
      <c r="P2692" t="str">
        <f t="shared" si="533"/>
        <v/>
      </c>
      <c r="Q2692" t="str">
        <f t="shared" ca="1" si="534"/>
        <v/>
      </c>
      <c r="T2692">
        <v>15</v>
      </c>
      <c r="U2692">
        <v>5</v>
      </c>
      <c r="V2692">
        <v>0</v>
      </c>
      <c r="Z2692" t="str">
        <f t="shared" si="539"/>
        <v/>
      </c>
    </row>
    <row r="2693" spans="1:26" x14ac:dyDescent="0.2">
      <c r="A2693" s="1"/>
      <c r="B2693" s="1" t="s">
        <v>39</v>
      </c>
      <c r="C2693" s="1" t="s">
        <v>17</v>
      </c>
      <c r="D2693" s="1" t="s">
        <v>18</v>
      </c>
      <c r="E2693" s="1" t="s">
        <v>8</v>
      </c>
      <c r="F2693" s="1" t="s">
        <v>9</v>
      </c>
      <c r="G2693" s="1" t="s">
        <v>2103</v>
      </c>
      <c r="H2693">
        <f t="shared" si="538"/>
        <v>20</v>
      </c>
      <c r="I2693">
        <f>IF(ISBLANK(A2693),I2692/1,LOOKUP(Sheet1!G2693,FIPS!A$3:A$55,FIPS!C$3:C$55))</f>
        <v>23</v>
      </c>
      <c r="J2693" t="b">
        <f t="shared" si="535"/>
        <v>1</v>
      </c>
      <c r="K2693" t="str">
        <f t="shared" si="540"/>
        <v>Oxford</v>
      </c>
      <c r="L2693" t="b">
        <f t="shared" si="536"/>
        <v>0</v>
      </c>
      <c r="M2693" t="str">
        <f t="shared" si="537"/>
        <v/>
      </c>
      <c r="N2693">
        <f t="shared" si="531"/>
        <v>9</v>
      </c>
      <c r="O2693" t="b">
        <f t="shared" si="532"/>
        <v>0</v>
      </c>
      <c r="P2693" t="str">
        <f t="shared" si="533"/>
        <v/>
      </c>
      <c r="Q2693" t="str">
        <f t="shared" ca="1" si="534"/>
        <v/>
      </c>
      <c r="T2693">
        <v>17</v>
      </c>
      <c r="U2693">
        <v>4</v>
      </c>
      <c r="V2693">
        <v>0</v>
      </c>
      <c r="Z2693" t="str">
        <f t="shared" si="539"/>
        <v/>
      </c>
    </row>
    <row r="2694" spans="1:26" x14ac:dyDescent="0.2">
      <c r="A2694" s="1"/>
      <c r="B2694" s="1" t="s">
        <v>14</v>
      </c>
      <c r="C2694" s="1" t="s">
        <v>65</v>
      </c>
      <c r="D2694" s="1" t="s">
        <v>26</v>
      </c>
      <c r="E2694" s="1"/>
      <c r="F2694" s="1"/>
      <c r="G2694" s="1" t="s">
        <v>2104</v>
      </c>
      <c r="H2694">
        <f t="shared" si="538"/>
        <v>20</v>
      </c>
      <c r="I2694">
        <f>IF(ISBLANK(A2694),I2693/1,LOOKUP(Sheet1!G2694,FIPS!A$3:A$55,FIPS!C$3:C$55))</f>
        <v>23</v>
      </c>
      <c r="J2694" t="b">
        <f t="shared" si="535"/>
        <v>1</v>
      </c>
      <c r="K2694" t="str">
        <f t="shared" si="540"/>
        <v>Penobscot</v>
      </c>
      <c r="L2694" t="b">
        <f t="shared" si="536"/>
        <v>0</v>
      </c>
      <c r="M2694" t="str">
        <f t="shared" si="537"/>
        <v/>
      </c>
      <c r="N2694">
        <f t="shared" si="531"/>
        <v>10</v>
      </c>
      <c r="O2694" t="b">
        <f t="shared" si="532"/>
        <v>0</v>
      </c>
      <c r="P2694" t="str">
        <f t="shared" si="533"/>
        <v/>
      </c>
      <c r="Q2694" t="str">
        <f t="shared" ca="1" si="534"/>
        <v/>
      </c>
      <c r="T2694">
        <v>19</v>
      </c>
      <c r="U2694">
        <v>3</v>
      </c>
      <c r="V2694">
        <v>733</v>
      </c>
      <c r="Z2694" t="str">
        <f t="shared" si="539"/>
        <v/>
      </c>
    </row>
    <row r="2695" spans="1:26" x14ac:dyDescent="0.2">
      <c r="A2695" s="1"/>
      <c r="B2695" s="1"/>
      <c r="C2695" s="1"/>
      <c r="D2695" s="1"/>
      <c r="E2695" s="1" t="s">
        <v>16</v>
      </c>
      <c r="F2695" s="1" t="s">
        <v>35</v>
      </c>
      <c r="G2695" s="1" t="s">
        <v>2105</v>
      </c>
      <c r="H2695">
        <f t="shared" si="538"/>
        <v>20</v>
      </c>
      <c r="I2695">
        <f>IF(ISBLANK(A2695),I2694/1,LOOKUP(Sheet1!G2695,FIPS!A$3:A$55,FIPS!C$3:C$55))</f>
        <v>23</v>
      </c>
      <c r="J2695" t="b">
        <f t="shared" si="535"/>
        <v>0</v>
      </c>
      <c r="K2695" t="str">
        <f t="shared" si="540"/>
        <v/>
      </c>
      <c r="L2695" t="b">
        <f t="shared" si="536"/>
        <v>1</v>
      </c>
      <c r="M2695" t="str">
        <f t="shared" si="537"/>
        <v>Bangor</v>
      </c>
      <c r="N2695">
        <f t="shared" si="531"/>
        <v>10</v>
      </c>
      <c r="O2695" t="b">
        <f t="shared" si="532"/>
        <v>0</v>
      </c>
      <c r="P2695" t="str">
        <f t="shared" si="533"/>
        <v/>
      </c>
      <c r="Q2695" t="str">
        <f t="shared" ca="1" si="534"/>
        <v/>
      </c>
      <c r="W2695">
        <v>2795</v>
      </c>
      <c r="Z2695" t="str">
        <f t="shared" si="539"/>
        <v/>
      </c>
    </row>
    <row r="2696" spans="1:26" x14ac:dyDescent="0.2">
      <c r="A2696" s="1"/>
      <c r="B2696" s="1"/>
      <c r="C2696" s="1"/>
      <c r="D2696" s="1"/>
      <c r="E2696" s="1" t="s">
        <v>8</v>
      </c>
      <c r="F2696" s="1" t="s">
        <v>9</v>
      </c>
      <c r="G2696" s="1" t="s">
        <v>1002</v>
      </c>
      <c r="H2696">
        <f t="shared" si="538"/>
        <v>20</v>
      </c>
      <c r="I2696">
        <f>IF(ISBLANK(A2696),I2695/1,LOOKUP(Sheet1!G2696,FIPS!A$3:A$55,FIPS!C$3:C$55))</f>
        <v>23</v>
      </c>
      <c r="J2696" t="b">
        <f t="shared" si="535"/>
        <v>0</v>
      </c>
      <c r="K2696" t="str">
        <f t="shared" si="540"/>
        <v/>
      </c>
      <c r="L2696" t="b">
        <f t="shared" si="536"/>
        <v>0</v>
      </c>
      <c r="M2696" t="str">
        <f t="shared" si="537"/>
        <v/>
      </c>
      <c r="N2696">
        <f t="shared" si="531"/>
        <v>10</v>
      </c>
      <c r="O2696" t="b">
        <f t="shared" si="532"/>
        <v>1</v>
      </c>
      <c r="P2696">
        <f t="shared" si="533"/>
        <v>1</v>
      </c>
      <c r="Q2696" t="str">
        <f t="shared" ca="1" si="534"/>
        <v>003</v>
      </c>
      <c r="W2696">
        <v>99999</v>
      </c>
      <c r="Z2696" t="str">
        <f t="shared" si="539"/>
        <v/>
      </c>
    </row>
    <row r="2697" spans="1:26" x14ac:dyDescent="0.2">
      <c r="A2697" s="1"/>
      <c r="B2697" s="1" t="s">
        <v>42</v>
      </c>
      <c r="C2697" s="1" t="s">
        <v>17</v>
      </c>
      <c r="D2697" s="1" t="s">
        <v>18</v>
      </c>
      <c r="E2697" s="1" t="s">
        <v>8</v>
      </c>
      <c r="F2697" s="1" t="s">
        <v>9</v>
      </c>
      <c r="G2697" s="1" t="s">
        <v>2106</v>
      </c>
      <c r="H2697">
        <f t="shared" si="538"/>
        <v>20</v>
      </c>
      <c r="I2697">
        <f>IF(ISBLANK(A2697),I2696/1,LOOKUP(Sheet1!G2697,FIPS!A$3:A$55,FIPS!C$3:C$55))</f>
        <v>23</v>
      </c>
      <c r="J2697" t="b">
        <f t="shared" si="535"/>
        <v>1</v>
      </c>
      <c r="K2697" t="str">
        <f t="shared" si="540"/>
        <v>Piscataquis</v>
      </c>
      <c r="L2697" t="b">
        <f t="shared" si="536"/>
        <v>0</v>
      </c>
      <c r="M2697" t="str">
        <f t="shared" si="537"/>
        <v/>
      </c>
      <c r="N2697">
        <f t="shared" si="531"/>
        <v>11</v>
      </c>
      <c r="O2697" t="b">
        <f t="shared" si="532"/>
        <v>0</v>
      </c>
      <c r="P2697" t="str">
        <f t="shared" si="533"/>
        <v/>
      </c>
      <c r="Q2697" t="str">
        <f t="shared" ca="1" si="534"/>
        <v/>
      </c>
      <c r="T2697">
        <v>21</v>
      </c>
      <c r="U2697">
        <v>6</v>
      </c>
      <c r="V2697">
        <v>0</v>
      </c>
      <c r="Z2697" t="str">
        <f t="shared" si="539"/>
        <v/>
      </c>
    </row>
    <row r="2698" spans="1:26" x14ac:dyDescent="0.2">
      <c r="A2698" s="1"/>
      <c r="B2698" s="1" t="s">
        <v>33</v>
      </c>
      <c r="C2698" s="1" t="s">
        <v>17</v>
      </c>
      <c r="D2698" s="1" t="s">
        <v>18</v>
      </c>
      <c r="E2698" s="1" t="s">
        <v>8</v>
      </c>
      <c r="F2698" s="1" t="s">
        <v>9</v>
      </c>
      <c r="G2698" s="1" t="s">
        <v>2107</v>
      </c>
      <c r="H2698">
        <f t="shared" si="538"/>
        <v>20</v>
      </c>
      <c r="I2698">
        <f>IF(ISBLANK(A2698),I2697/1,LOOKUP(Sheet1!G2698,FIPS!A$3:A$55,FIPS!C$3:C$55))</f>
        <v>23</v>
      </c>
      <c r="J2698" t="b">
        <f t="shared" si="535"/>
        <v>1</v>
      </c>
      <c r="K2698" t="str">
        <f t="shared" si="540"/>
        <v>Sagadahoc</v>
      </c>
      <c r="L2698" t="b">
        <f t="shared" si="536"/>
        <v>0</v>
      </c>
      <c r="M2698" t="str">
        <f t="shared" si="537"/>
        <v/>
      </c>
      <c r="N2698">
        <f t="shared" si="531"/>
        <v>12</v>
      </c>
      <c r="O2698" t="b">
        <f t="shared" si="532"/>
        <v>0</v>
      </c>
      <c r="P2698" t="str">
        <f t="shared" si="533"/>
        <v/>
      </c>
      <c r="Q2698" t="str">
        <f t="shared" ca="1" si="534"/>
        <v/>
      </c>
      <c r="T2698">
        <v>23</v>
      </c>
      <c r="U2698">
        <v>5</v>
      </c>
      <c r="V2698">
        <v>0</v>
      </c>
      <c r="Z2698" t="str">
        <f t="shared" si="539"/>
        <v/>
      </c>
    </row>
    <row r="2699" spans="1:26" x14ac:dyDescent="0.2">
      <c r="A2699" s="1"/>
      <c r="B2699" s="1" t="s">
        <v>45</v>
      </c>
      <c r="C2699" s="1" t="s">
        <v>17</v>
      </c>
      <c r="D2699" s="1" t="s">
        <v>18</v>
      </c>
      <c r="E2699" s="1" t="s">
        <v>8</v>
      </c>
      <c r="F2699" s="1" t="s">
        <v>9</v>
      </c>
      <c r="G2699" s="1" t="s">
        <v>2000</v>
      </c>
      <c r="H2699">
        <f t="shared" si="538"/>
        <v>20</v>
      </c>
      <c r="I2699">
        <f>IF(ISBLANK(A2699),I2698/1,LOOKUP(Sheet1!G2699,FIPS!A$3:A$55,FIPS!C$3:C$55))</f>
        <v>23</v>
      </c>
      <c r="J2699" t="b">
        <f t="shared" si="535"/>
        <v>1</v>
      </c>
      <c r="K2699" t="str">
        <f t="shared" si="540"/>
        <v>Somerset</v>
      </c>
      <c r="L2699" t="b">
        <f t="shared" si="536"/>
        <v>0</v>
      </c>
      <c r="M2699" t="str">
        <f t="shared" si="537"/>
        <v/>
      </c>
      <c r="N2699">
        <f t="shared" si="531"/>
        <v>13</v>
      </c>
      <c r="O2699" t="b">
        <f t="shared" si="532"/>
        <v>0</v>
      </c>
      <c r="P2699" t="str">
        <f t="shared" si="533"/>
        <v/>
      </c>
      <c r="Q2699" t="str">
        <f t="shared" ca="1" si="534"/>
        <v/>
      </c>
      <c r="T2699">
        <v>25</v>
      </c>
      <c r="U2699">
        <v>5</v>
      </c>
      <c r="V2699">
        <v>0</v>
      </c>
      <c r="Z2699" t="str">
        <f t="shared" si="539"/>
        <v/>
      </c>
    </row>
    <row r="2700" spans="1:26" x14ac:dyDescent="0.2">
      <c r="A2700" s="1"/>
      <c r="B2700" s="1" t="s">
        <v>20</v>
      </c>
      <c r="C2700" s="1" t="s">
        <v>17</v>
      </c>
      <c r="D2700" s="1" t="s">
        <v>18</v>
      </c>
      <c r="E2700" s="1" t="s">
        <v>8</v>
      </c>
      <c r="F2700" s="1" t="s">
        <v>9</v>
      </c>
      <c r="G2700" s="1" t="s">
        <v>2108</v>
      </c>
      <c r="H2700">
        <f t="shared" si="538"/>
        <v>20</v>
      </c>
      <c r="I2700">
        <f>IF(ISBLANK(A2700),I2699/1,LOOKUP(Sheet1!G2700,FIPS!A$3:A$55,FIPS!C$3:C$55))</f>
        <v>23</v>
      </c>
      <c r="J2700" t="b">
        <f t="shared" si="535"/>
        <v>1</v>
      </c>
      <c r="K2700" t="str">
        <f t="shared" si="540"/>
        <v>Waldo</v>
      </c>
      <c r="L2700" t="b">
        <f t="shared" si="536"/>
        <v>0</v>
      </c>
      <c r="M2700" t="str">
        <f t="shared" si="537"/>
        <v/>
      </c>
      <c r="N2700">
        <f t="shared" si="531"/>
        <v>14</v>
      </c>
      <c r="O2700" t="b">
        <f t="shared" si="532"/>
        <v>0</v>
      </c>
      <c r="P2700" t="str">
        <f t="shared" si="533"/>
        <v/>
      </c>
      <c r="Q2700" t="str">
        <f t="shared" ca="1" si="534"/>
        <v/>
      </c>
      <c r="T2700">
        <v>27</v>
      </c>
      <c r="U2700">
        <v>5</v>
      </c>
      <c r="V2700">
        <v>0</v>
      </c>
      <c r="Z2700" t="str">
        <f t="shared" si="539"/>
        <v/>
      </c>
    </row>
    <row r="2701" spans="1:26" x14ac:dyDescent="0.2">
      <c r="A2701" s="1"/>
      <c r="B2701" s="1" t="s">
        <v>107</v>
      </c>
      <c r="C2701" s="1" t="s">
        <v>17</v>
      </c>
      <c r="D2701" s="1" t="s">
        <v>18</v>
      </c>
      <c r="E2701" s="1" t="s">
        <v>8</v>
      </c>
      <c r="F2701" s="1" t="s">
        <v>9</v>
      </c>
      <c r="G2701" s="1" t="s">
        <v>194</v>
      </c>
      <c r="H2701">
        <f t="shared" si="538"/>
        <v>20</v>
      </c>
      <c r="I2701">
        <f>IF(ISBLANK(A2701),I2700/1,LOOKUP(Sheet1!G2701,FIPS!A$3:A$55,FIPS!C$3:C$55))</f>
        <v>23</v>
      </c>
      <c r="J2701" t="b">
        <f t="shared" si="535"/>
        <v>1</v>
      </c>
      <c r="K2701" t="str">
        <f t="shared" si="540"/>
        <v>Washington</v>
      </c>
      <c r="L2701" t="b">
        <f t="shared" si="536"/>
        <v>0</v>
      </c>
      <c r="M2701" t="str">
        <f t="shared" si="537"/>
        <v/>
      </c>
      <c r="N2701">
        <f t="shared" ref="N2701:N2764" si="541">IF(ISBLANK(A2701),IF(ISBLANK(B2701),N2700,B2701/1),"")</f>
        <v>15</v>
      </c>
      <c r="O2701" t="b">
        <f t="shared" ref="O2701:O2764" si="542">AND(ISNUMBER(N2701),E2701="999",NOT(J2701))</f>
        <v>0</v>
      </c>
      <c r="P2701" t="str">
        <f t="shared" ref="P2701:P2764" si="543">IF(O2701,17-MATCH(N2701-1,N2683:N2700),"")</f>
        <v/>
      </c>
      <c r="Q2701" t="str">
        <f t="shared" ref="Q2701:Q2764" ca="1" si="544">IF(O2701,_xlfn.TEXTJOIN(",",TRUE,INDIRECT(_xlfn.CONCAT("E",(ROW()-P2701),":E",(ROW()-1)),TRUE)),"")</f>
        <v/>
      </c>
      <c r="T2701">
        <v>29</v>
      </c>
      <c r="U2701">
        <v>5</v>
      </c>
      <c r="V2701">
        <v>0</v>
      </c>
      <c r="Z2701" t="str">
        <f t="shared" si="539"/>
        <v/>
      </c>
    </row>
    <row r="2702" spans="1:26" x14ac:dyDescent="0.2">
      <c r="A2702" s="1"/>
      <c r="B2702" s="1" t="s">
        <v>49</v>
      </c>
      <c r="C2702" s="1" t="s">
        <v>17</v>
      </c>
      <c r="D2702" s="1" t="s">
        <v>18</v>
      </c>
      <c r="E2702" s="1"/>
      <c r="F2702" s="1"/>
      <c r="G2702" s="1" t="s">
        <v>2109</v>
      </c>
      <c r="H2702">
        <f t="shared" si="538"/>
        <v>20</v>
      </c>
      <c r="I2702">
        <f>IF(ISBLANK(A2702),I2701/1,LOOKUP(Sheet1!G2702,FIPS!A$3:A$55,FIPS!C$3:C$55))</f>
        <v>23</v>
      </c>
      <c r="J2702" t="b">
        <f t="shared" si="535"/>
        <v>1</v>
      </c>
      <c r="K2702" t="str">
        <f t="shared" si="540"/>
        <v>York</v>
      </c>
      <c r="L2702" t="b">
        <f t="shared" si="536"/>
        <v>0</v>
      </c>
      <c r="M2702" t="str">
        <f t="shared" si="537"/>
        <v/>
      </c>
      <c r="N2702">
        <f t="shared" si="541"/>
        <v>16</v>
      </c>
      <c r="O2702" t="b">
        <f t="shared" si="542"/>
        <v>0</v>
      </c>
      <c r="P2702" t="str">
        <f t="shared" si="543"/>
        <v/>
      </c>
      <c r="Q2702" t="str">
        <f t="shared" ca="1" si="544"/>
        <v/>
      </c>
      <c r="T2702">
        <v>31</v>
      </c>
      <c r="U2702">
        <v>3</v>
      </c>
      <c r="V2702">
        <v>0</v>
      </c>
      <c r="Z2702" t="str">
        <f t="shared" si="539"/>
        <v/>
      </c>
    </row>
    <row r="2703" spans="1:26" x14ac:dyDescent="0.2">
      <c r="A2703" s="1"/>
      <c r="B2703" s="1"/>
      <c r="C2703" s="1"/>
      <c r="D2703" s="1"/>
      <c r="E2703" s="1" t="s">
        <v>22</v>
      </c>
      <c r="F2703" s="1" t="s">
        <v>6</v>
      </c>
      <c r="G2703" s="1" t="s">
        <v>2110</v>
      </c>
      <c r="H2703">
        <f t="shared" si="538"/>
        <v>20</v>
      </c>
      <c r="I2703">
        <f>IF(ISBLANK(A2703),I2702/1,LOOKUP(Sheet1!G2703,FIPS!A$3:A$55,FIPS!C$3:C$55))</f>
        <v>23</v>
      </c>
      <c r="J2703" t="b">
        <f t="shared" si="535"/>
        <v>0</v>
      </c>
      <c r="K2703" t="str">
        <f t="shared" si="540"/>
        <v/>
      </c>
      <c r="L2703" t="b">
        <f t="shared" si="536"/>
        <v>1</v>
      </c>
      <c r="M2703" t="str">
        <f t="shared" si="537"/>
        <v>Biddeford</v>
      </c>
      <c r="N2703">
        <f t="shared" si="541"/>
        <v>16</v>
      </c>
      <c r="O2703" t="b">
        <f t="shared" si="542"/>
        <v>0</v>
      </c>
      <c r="P2703" t="str">
        <f t="shared" si="543"/>
        <v/>
      </c>
      <c r="Q2703" t="str">
        <f t="shared" ca="1" si="544"/>
        <v/>
      </c>
      <c r="W2703">
        <v>4860</v>
      </c>
      <c r="Z2703" t="str">
        <f t="shared" si="539"/>
        <v/>
      </c>
    </row>
    <row r="2704" spans="1:26" x14ac:dyDescent="0.2">
      <c r="A2704" s="1"/>
      <c r="B2704" s="1"/>
      <c r="C2704" s="1"/>
      <c r="D2704" s="1"/>
      <c r="E2704" s="1" t="s">
        <v>32</v>
      </c>
      <c r="F2704" s="1" t="s">
        <v>6</v>
      </c>
      <c r="G2704" s="1" t="s">
        <v>2111</v>
      </c>
      <c r="H2704">
        <f t="shared" si="538"/>
        <v>20</v>
      </c>
      <c r="I2704">
        <f>IF(ISBLANK(A2704),I2703/1,LOOKUP(Sheet1!G2704,FIPS!A$3:A$55,FIPS!C$3:C$55))</f>
        <v>23</v>
      </c>
      <c r="J2704" t="b">
        <f t="shared" si="535"/>
        <v>0</v>
      </c>
      <c r="K2704" t="str">
        <f t="shared" si="540"/>
        <v/>
      </c>
      <c r="L2704" t="b">
        <f t="shared" si="536"/>
        <v>1</v>
      </c>
      <c r="M2704" t="str">
        <f t="shared" si="537"/>
        <v>Saco</v>
      </c>
      <c r="N2704">
        <f t="shared" si="541"/>
        <v>16</v>
      </c>
      <c r="O2704" t="b">
        <f t="shared" si="542"/>
        <v>0</v>
      </c>
      <c r="P2704" t="str">
        <f t="shared" si="543"/>
        <v/>
      </c>
      <c r="Q2704" t="str">
        <f t="shared" ca="1" si="544"/>
        <v/>
      </c>
      <c r="W2704">
        <v>64675</v>
      </c>
      <c r="Z2704" t="str">
        <f t="shared" si="539"/>
        <v/>
      </c>
    </row>
    <row r="2705" spans="1:26" x14ac:dyDescent="0.2">
      <c r="A2705" s="1"/>
      <c r="B2705" s="1"/>
      <c r="C2705" s="1"/>
      <c r="D2705" s="1"/>
      <c r="E2705" s="1" t="s">
        <v>8</v>
      </c>
      <c r="F2705" s="1" t="s">
        <v>9</v>
      </c>
      <c r="G2705" s="1" t="s">
        <v>1134</v>
      </c>
      <c r="H2705">
        <f t="shared" si="538"/>
        <v>20</v>
      </c>
      <c r="I2705">
        <f>IF(ISBLANK(A2705),I2704/1,LOOKUP(Sheet1!G2705,FIPS!A$3:A$55,FIPS!C$3:C$55))</f>
        <v>23</v>
      </c>
      <c r="J2705" t="b">
        <f t="shared" si="535"/>
        <v>0</v>
      </c>
      <c r="K2705" t="str">
        <f t="shared" si="540"/>
        <v/>
      </c>
      <c r="L2705" t="b">
        <f t="shared" si="536"/>
        <v>0</v>
      </c>
      <c r="M2705" t="str">
        <f t="shared" si="537"/>
        <v/>
      </c>
      <c r="N2705">
        <f t="shared" si="541"/>
        <v>16</v>
      </c>
      <c r="O2705" t="b">
        <f t="shared" si="542"/>
        <v>1</v>
      </c>
      <c r="P2705">
        <f t="shared" si="543"/>
        <v>2</v>
      </c>
      <c r="Q2705" t="str">
        <f t="shared" ca="1" si="544"/>
        <v>004,008</v>
      </c>
      <c r="W2705">
        <v>99999</v>
      </c>
      <c r="Z2705" t="str">
        <f t="shared" si="539"/>
        <v/>
      </c>
    </row>
    <row r="2706" spans="1:26" x14ac:dyDescent="0.2">
      <c r="A2706" s="1" t="s">
        <v>2112</v>
      </c>
      <c r="B2706" s="1"/>
      <c r="C2706" s="1"/>
      <c r="D2706" s="1"/>
      <c r="E2706" s="1"/>
      <c r="F2706" s="1"/>
      <c r="G2706" s="1" t="s">
        <v>2113</v>
      </c>
      <c r="H2706" t="str">
        <f t="shared" si="538"/>
        <v>21</v>
      </c>
      <c r="I2706">
        <f>IF(ISBLANK(A2706),I2705/1,LOOKUP(Sheet1!G2706,FIPS!A$3:A$55,FIPS!C$3:C$55))</f>
        <v>24</v>
      </c>
      <c r="J2706" t="b">
        <f t="shared" si="535"/>
        <v>0</v>
      </c>
      <c r="K2706" t="str">
        <f t="shared" si="540"/>
        <v/>
      </c>
      <c r="L2706" t="b">
        <f t="shared" si="536"/>
        <v>0</v>
      </c>
      <c r="M2706" t="str">
        <f t="shared" si="537"/>
        <v/>
      </c>
      <c r="N2706" t="str">
        <f t="shared" si="541"/>
        <v/>
      </c>
      <c r="O2706" t="b">
        <f t="shared" si="542"/>
        <v>0</v>
      </c>
      <c r="P2706" t="str">
        <f t="shared" si="543"/>
        <v/>
      </c>
      <c r="Q2706" t="str">
        <f t="shared" ca="1" si="544"/>
        <v/>
      </c>
      <c r="S2706">
        <v>24</v>
      </c>
      <c r="Z2706" t="str">
        <f t="shared" si="539"/>
        <v/>
      </c>
    </row>
    <row r="2707" spans="1:26" x14ac:dyDescent="0.2">
      <c r="A2707" s="1"/>
      <c r="B2707" s="1" t="s">
        <v>2</v>
      </c>
      <c r="C2707" s="1" t="s">
        <v>195</v>
      </c>
      <c r="D2707" s="1" t="s">
        <v>26</v>
      </c>
      <c r="E2707" s="1"/>
      <c r="F2707" s="1"/>
      <c r="G2707" s="1" t="s">
        <v>2114</v>
      </c>
      <c r="H2707">
        <f t="shared" si="538"/>
        <v>21</v>
      </c>
      <c r="I2707">
        <f>IF(ISBLANK(A2707),I2706/1,LOOKUP(Sheet1!G2707,FIPS!A$3:A$55,FIPS!C$3:C$55))</f>
        <v>24</v>
      </c>
      <c r="J2707" t="b">
        <f t="shared" ref="J2707:J2770" si="545">NOT(ISBLANK(B2707))</f>
        <v>1</v>
      </c>
      <c r="K2707" t="str">
        <f t="shared" si="540"/>
        <v>Al legany</v>
      </c>
      <c r="L2707" t="b">
        <f t="shared" ref="L2707:L2770" si="546">IF(NOT(J2707),AND(NOT(ISBLANK(E2707)),E2707&lt;&gt;"999"),FALSE())</f>
        <v>0</v>
      </c>
      <c r="M2707" t="str">
        <f t="shared" si="537"/>
        <v/>
      </c>
      <c r="N2707">
        <f t="shared" si="541"/>
        <v>1</v>
      </c>
      <c r="O2707" t="b">
        <f t="shared" si="542"/>
        <v>0</v>
      </c>
      <c r="P2707" t="str">
        <f t="shared" si="543"/>
        <v/>
      </c>
      <c r="Q2707" t="str">
        <f t="shared" ca="1" si="544"/>
        <v/>
      </c>
      <c r="T2707">
        <v>1</v>
      </c>
      <c r="U2707">
        <v>4</v>
      </c>
      <c r="V2707">
        <v>1900</v>
      </c>
      <c r="Z2707" t="str">
        <f t="shared" si="539"/>
        <v/>
      </c>
    </row>
    <row r="2708" spans="1:26" x14ac:dyDescent="0.2">
      <c r="A2708" s="1"/>
      <c r="B2708" s="1"/>
      <c r="C2708" s="1"/>
      <c r="D2708" s="1"/>
      <c r="E2708" s="1" t="s">
        <v>30</v>
      </c>
      <c r="F2708" s="1" t="s">
        <v>6</v>
      </c>
      <c r="G2708" s="1" t="s">
        <v>1534</v>
      </c>
      <c r="H2708">
        <f t="shared" si="538"/>
        <v>21</v>
      </c>
      <c r="I2708">
        <f>IF(ISBLANK(A2708),I2707/1,LOOKUP(Sheet1!G2708,FIPS!A$3:A$55,FIPS!C$3:C$55))</f>
        <v>24</v>
      </c>
      <c r="J2708" t="b">
        <f t="shared" si="545"/>
        <v>0</v>
      </c>
      <c r="K2708" t="str">
        <f t="shared" si="540"/>
        <v/>
      </c>
      <c r="L2708" t="b">
        <f t="shared" si="546"/>
        <v>1</v>
      </c>
      <c r="M2708" t="str">
        <f t="shared" si="537"/>
        <v>Cumberland</v>
      </c>
      <c r="N2708">
        <f t="shared" si="541"/>
        <v>1</v>
      </c>
      <c r="O2708" t="b">
        <f t="shared" si="542"/>
        <v>0</v>
      </c>
      <c r="P2708" t="str">
        <f t="shared" si="543"/>
        <v/>
      </c>
      <c r="Q2708" t="str">
        <f t="shared" ca="1" si="544"/>
        <v/>
      </c>
      <c r="W2708">
        <v>21325</v>
      </c>
      <c r="Z2708" t="str">
        <f t="shared" si="539"/>
        <v/>
      </c>
    </row>
    <row r="2709" spans="1:26" x14ac:dyDescent="0.2">
      <c r="A2709" s="1"/>
      <c r="B2709" s="1"/>
      <c r="C2709" s="1"/>
      <c r="D2709" s="1"/>
      <c r="E2709" s="1" t="s">
        <v>8</v>
      </c>
      <c r="F2709" s="1" t="s">
        <v>9</v>
      </c>
      <c r="G2709" s="1" t="s">
        <v>1817</v>
      </c>
      <c r="H2709">
        <f t="shared" si="538"/>
        <v>21</v>
      </c>
      <c r="I2709">
        <f>IF(ISBLANK(A2709),I2708/1,LOOKUP(Sheet1!G2709,FIPS!A$3:A$55,FIPS!C$3:C$55))</f>
        <v>24</v>
      </c>
      <c r="J2709" t="b">
        <f t="shared" si="545"/>
        <v>0</v>
      </c>
      <c r="K2709" t="str">
        <f t="shared" si="540"/>
        <v/>
      </c>
      <c r="L2709" t="b">
        <f t="shared" si="546"/>
        <v>0</v>
      </c>
      <c r="M2709" t="str">
        <f t="shared" si="537"/>
        <v/>
      </c>
      <c r="N2709">
        <f t="shared" si="541"/>
        <v>1</v>
      </c>
      <c r="O2709" t="b">
        <f t="shared" si="542"/>
        <v>1</v>
      </c>
      <c r="P2709" t="e">
        <f t="shared" si="543"/>
        <v>#N/A</v>
      </c>
      <c r="Q2709" t="e">
        <f t="shared" ca="1" si="544"/>
        <v>#N/A</v>
      </c>
      <c r="W2709">
        <v>99999</v>
      </c>
      <c r="Z2709" t="str">
        <f t="shared" si="539"/>
        <v/>
      </c>
    </row>
    <row r="2710" spans="1:26" x14ac:dyDescent="0.2">
      <c r="A2710" s="1"/>
      <c r="B2710" s="1" t="s">
        <v>11</v>
      </c>
      <c r="C2710" s="1" t="s">
        <v>63</v>
      </c>
      <c r="D2710" s="1" t="s">
        <v>26</v>
      </c>
      <c r="E2710" s="1"/>
      <c r="F2710" s="1"/>
      <c r="G2710" s="1" t="s">
        <v>2115</v>
      </c>
      <c r="H2710">
        <f t="shared" si="538"/>
        <v>21</v>
      </c>
      <c r="I2710">
        <f>IF(ISBLANK(A2710),I2709/1,LOOKUP(Sheet1!G2710,FIPS!A$3:A$55,FIPS!C$3:C$55))</f>
        <v>24</v>
      </c>
      <c r="J2710" t="b">
        <f t="shared" si="545"/>
        <v>1</v>
      </c>
      <c r="K2710" t="str">
        <f t="shared" si="540"/>
        <v>Anne Arundel</v>
      </c>
      <c r="L2710" t="b">
        <f t="shared" si="546"/>
        <v>0</v>
      </c>
      <c r="M2710" t="str">
        <f t="shared" si="537"/>
        <v/>
      </c>
      <c r="N2710">
        <f t="shared" si="541"/>
        <v>2</v>
      </c>
      <c r="O2710" t="b">
        <f t="shared" si="542"/>
        <v>0</v>
      </c>
      <c r="P2710" t="str">
        <f t="shared" si="543"/>
        <v/>
      </c>
      <c r="Q2710" t="str">
        <f t="shared" ca="1" si="544"/>
        <v/>
      </c>
      <c r="T2710">
        <v>3</v>
      </c>
      <c r="U2710">
        <v>2</v>
      </c>
      <c r="V2710">
        <v>720</v>
      </c>
      <c r="Z2710" t="str">
        <f t="shared" si="539"/>
        <v/>
      </c>
    </row>
    <row r="2711" spans="1:26" x14ac:dyDescent="0.2">
      <c r="A2711" s="1"/>
      <c r="B2711" s="1"/>
      <c r="C2711" s="1"/>
      <c r="D2711" s="1"/>
      <c r="E2711" s="1" t="s">
        <v>11</v>
      </c>
      <c r="F2711" s="1" t="s">
        <v>35</v>
      </c>
      <c r="G2711" s="1" t="s">
        <v>2116</v>
      </c>
      <c r="H2711">
        <f t="shared" si="538"/>
        <v>21</v>
      </c>
      <c r="I2711">
        <f>IF(ISBLANK(A2711),I2710/1,LOOKUP(Sheet1!G2711,FIPS!A$3:A$55,FIPS!C$3:C$55))</f>
        <v>24</v>
      </c>
      <c r="J2711" t="b">
        <f t="shared" si="545"/>
        <v>0</v>
      </c>
      <c r="K2711" t="str">
        <f t="shared" si="540"/>
        <v/>
      </c>
      <c r="L2711" t="b">
        <f t="shared" si="546"/>
        <v>1</v>
      </c>
      <c r="M2711" t="str">
        <f t="shared" si="537"/>
        <v>Annapol 1s</v>
      </c>
      <c r="N2711">
        <f t="shared" si="541"/>
        <v>2</v>
      </c>
      <c r="O2711" t="b">
        <f t="shared" si="542"/>
        <v>0</v>
      </c>
      <c r="P2711" t="str">
        <f t="shared" si="543"/>
        <v/>
      </c>
      <c r="Q2711" t="str">
        <f t="shared" ca="1" si="544"/>
        <v/>
      </c>
      <c r="W2711">
        <v>1600</v>
      </c>
      <c r="Z2711" t="str">
        <f t="shared" si="539"/>
        <v/>
      </c>
    </row>
    <row r="2712" spans="1:26" x14ac:dyDescent="0.2">
      <c r="A2712" s="1"/>
      <c r="B2712" s="1"/>
      <c r="C2712" s="1"/>
      <c r="D2712" s="1"/>
      <c r="E2712" s="1" t="s">
        <v>8</v>
      </c>
      <c r="F2712" s="1" t="s">
        <v>9</v>
      </c>
      <c r="G2712" s="1" t="s">
        <v>2117</v>
      </c>
      <c r="H2712">
        <f t="shared" si="538"/>
        <v>21</v>
      </c>
      <c r="I2712">
        <f>IF(ISBLANK(A2712),I2711/1,LOOKUP(Sheet1!G2712,FIPS!A$3:A$55,FIPS!C$3:C$55))</f>
        <v>24</v>
      </c>
      <c r="J2712" t="b">
        <f t="shared" si="545"/>
        <v>0</v>
      </c>
      <c r="K2712" t="str">
        <f t="shared" si="540"/>
        <v/>
      </c>
      <c r="L2712" t="b">
        <f t="shared" si="546"/>
        <v>0</v>
      </c>
      <c r="M2712" t="str">
        <f t="shared" si="537"/>
        <v/>
      </c>
      <c r="N2712">
        <f t="shared" si="541"/>
        <v>2</v>
      </c>
      <c r="O2712" t="b">
        <f t="shared" si="542"/>
        <v>1</v>
      </c>
      <c r="P2712" t="e">
        <f t="shared" si="543"/>
        <v>#N/A</v>
      </c>
      <c r="Q2712" t="e">
        <f t="shared" ca="1" si="544"/>
        <v>#N/A</v>
      </c>
      <c r="W2712">
        <v>99999</v>
      </c>
      <c r="Z2712" t="str">
        <f t="shared" si="539"/>
        <v/>
      </c>
    </row>
    <row r="2713" spans="1:26" x14ac:dyDescent="0.2">
      <c r="A2713" s="1"/>
      <c r="B2713" s="1" t="s">
        <v>16</v>
      </c>
      <c r="C2713" s="1" t="s">
        <v>63</v>
      </c>
      <c r="D2713" s="1" t="s">
        <v>26</v>
      </c>
      <c r="E2713" s="1" t="s">
        <v>8</v>
      </c>
      <c r="F2713" s="1" t="s">
        <v>9</v>
      </c>
      <c r="G2713" s="1" t="s">
        <v>2118</v>
      </c>
      <c r="H2713">
        <f t="shared" si="538"/>
        <v>21</v>
      </c>
      <c r="I2713">
        <f>IF(ISBLANK(A2713),I2712/1,LOOKUP(Sheet1!G2713,FIPS!A$3:A$55,FIPS!C$3:C$55))</f>
        <v>24</v>
      </c>
      <c r="J2713" t="b">
        <f t="shared" si="545"/>
        <v>1</v>
      </c>
      <c r="K2713" t="str">
        <f t="shared" si="540"/>
        <v>Baltimore</v>
      </c>
      <c r="L2713" t="b">
        <f t="shared" si="546"/>
        <v>0</v>
      </c>
      <c r="M2713" t="str">
        <f t="shared" si="537"/>
        <v/>
      </c>
      <c r="N2713">
        <f t="shared" si="541"/>
        <v>3</v>
      </c>
      <c r="O2713" t="b">
        <f t="shared" si="542"/>
        <v>0</v>
      </c>
      <c r="P2713" t="str">
        <f t="shared" si="543"/>
        <v/>
      </c>
      <c r="Q2713" t="str">
        <f t="shared" ca="1" si="544"/>
        <v/>
      </c>
      <c r="T2713">
        <v>5</v>
      </c>
      <c r="U2713">
        <v>1</v>
      </c>
      <c r="V2713">
        <v>720</v>
      </c>
      <c r="Z2713" t="str">
        <f t="shared" si="539"/>
        <v/>
      </c>
    </row>
    <row r="2714" spans="1:26" x14ac:dyDescent="0.2">
      <c r="A2714" s="1"/>
      <c r="B2714" s="1" t="s">
        <v>22</v>
      </c>
      <c r="C2714" s="1" t="s">
        <v>63</v>
      </c>
      <c r="D2714" s="1" t="s">
        <v>26</v>
      </c>
      <c r="E2714" s="1" t="s">
        <v>16</v>
      </c>
      <c r="F2714" s="1" t="s">
        <v>26</v>
      </c>
      <c r="G2714" s="1" t="s">
        <v>2119</v>
      </c>
      <c r="H2714">
        <f t="shared" si="538"/>
        <v>21</v>
      </c>
      <c r="I2714">
        <f>IF(ISBLANK(A2714),I2713/1,LOOKUP(Sheet1!G2714,FIPS!A$3:A$55,FIPS!C$3:C$55))</f>
        <v>24</v>
      </c>
      <c r="J2714" t="b">
        <f t="shared" si="545"/>
        <v>1</v>
      </c>
      <c r="K2714" t="str">
        <f t="shared" si="540"/>
        <v>Baltimore city</v>
      </c>
      <c r="L2714" t="b">
        <f t="shared" si="546"/>
        <v>0</v>
      </c>
      <c r="M2714" t="str">
        <f t="shared" si="537"/>
        <v/>
      </c>
      <c r="N2714">
        <f t="shared" si="541"/>
        <v>4</v>
      </c>
      <c r="O2714" t="b">
        <f t="shared" si="542"/>
        <v>0</v>
      </c>
      <c r="P2714" t="str">
        <f t="shared" si="543"/>
        <v/>
      </c>
      <c r="Q2714" t="str">
        <f t="shared" ca="1" si="544"/>
        <v/>
      </c>
      <c r="T2714">
        <v>510</v>
      </c>
      <c r="U2714">
        <v>1</v>
      </c>
      <c r="V2714">
        <v>720</v>
      </c>
      <c r="W2714">
        <v>4000</v>
      </c>
      <c r="Z2714" t="str">
        <f t="shared" si="539"/>
        <v/>
      </c>
    </row>
    <row r="2715" spans="1:26" x14ac:dyDescent="0.2">
      <c r="A2715" s="1"/>
      <c r="B2715" s="1" t="s">
        <v>24</v>
      </c>
      <c r="C2715" s="1" t="s">
        <v>469</v>
      </c>
      <c r="D2715" s="1" t="s">
        <v>26</v>
      </c>
      <c r="E2715" s="1" t="s">
        <v>8</v>
      </c>
      <c r="F2715" s="1" t="s">
        <v>9</v>
      </c>
      <c r="G2715" s="1" t="s">
        <v>2120</v>
      </c>
      <c r="H2715">
        <f t="shared" si="538"/>
        <v>21</v>
      </c>
      <c r="I2715">
        <f>IF(ISBLANK(A2715),I2714/1,LOOKUP(Sheet1!G2715,FIPS!A$3:A$55,FIPS!C$3:C$55))</f>
        <v>24</v>
      </c>
      <c r="J2715" t="b">
        <f t="shared" si="545"/>
        <v>1</v>
      </c>
      <c r="K2715" t="str">
        <f t="shared" si="540"/>
        <v>Calvert</v>
      </c>
      <c r="L2715" t="b">
        <f t="shared" si="546"/>
        <v>0</v>
      </c>
      <c r="M2715" t="str">
        <f t="shared" si="537"/>
        <v/>
      </c>
      <c r="N2715">
        <f t="shared" si="541"/>
        <v>5</v>
      </c>
      <c r="O2715" t="b">
        <f t="shared" si="542"/>
        <v>0</v>
      </c>
      <c r="P2715" t="str">
        <f t="shared" si="543"/>
        <v/>
      </c>
      <c r="Q2715" t="str">
        <f t="shared" ca="1" si="544"/>
        <v/>
      </c>
      <c r="T2715">
        <v>9</v>
      </c>
      <c r="U2715">
        <v>4</v>
      </c>
      <c r="V2715">
        <v>8840</v>
      </c>
      <c r="Z2715" t="str">
        <f t="shared" si="539"/>
        <v/>
      </c>
    </row>
    <row r="2716" spans="1:26" x14ac:dyDescent="0.2">
      <c r="A2716" s="1"/>
      <c r="B2716" s="1" t="s">
        <v>28</v>
      </c>
      <c r="C2716" s="1" t="s">
        <v>17</v>
      </c>
      <c r="D2716" s="1" t="s">
        <v>18</v>
      </c>
      <c r="E2716" s="1" t="s">
        <v>8</v>
      </c>
      <c r="F2716" s="1" t="s">
        <v>9</v>
      </c>
      <c r="G2716" s="1" t="s">
        <v>2121</v>
      </c>
      <c r="H2716">
        <f t="shared" si="538"/>
        <v>21</v>
      </c>
      <c r="I2716">
        <f>IF(ISBLANK(A2716),I2715/1,LOOKUP(Sheet1!G2716,FIPS!A$3:A$55,FIPS!C$3:C$55))</f>
        <v>24</v>
      </c>
      <c r="J2716" t="b">
        <f t="shared" si="545"/>
        <v>1</v>
      </c>
      <c r="K2716" t="str">
        <f t="shared" si="540"/>
        <v>Carol ine</v>
      </c>
      <c r="L2716" t="b">
        <f t="shared" si="546"/>
        <v>0</v>
      </c>
      <c r="M2716" t="str">
        <f t="shared" si="537"/>
        <v/>
      </c>
      <c r="N2716">
        <f t="shared" si="541"/>
        <v>6</v>
      </c>
      <c r="O2716" t="b">
        <f t="shared" si="542"/>
        <v>0</v>
      </c>
      <c r="P2716" t="str">
        <f t="shared" si="543"/>
        <v/>
      </c>
      <c r="Q2716" t="str">
        <f t="shared" ca="1" si="544"/>
        <v/>
      </c>
      <c r="T2716">
        <v>11</v>
      </c>
      <c r="U2716">
        <v>5</v>
      </c>
      <c r="V2716">
        <v>0</v>
      </c>
      <c r="Z2716" t="str">
        <f t="shared" si="539"/>
        <v/>
      </c>
    </row>
    <row r="2717" spans="1:26" x14ac:dyDescent="0.2">
      <c r="A2717" s="1"/>
      <c r="B2717" s="1" t="s">
        <v>30</v>
      </c>
      <c r="C2717" s="1" t="s">
        <v>63</v>
      </c>
      <c r="D2717" s="1" t="s">
        <v>26</v>
      </c>
      <c r="E2717" s="1"/>
      <c r="F2717" s="1"/>
      <c r="G2717" s="1" t="s">
        <v>286</v>
      </c>
      <c r="H2717">
        <f t="shared" si="538"/>
        <v>21</v>
      </c>
      <c r="I2717">
        <f>IF(ISBLANK(A2717),I2716/1,LOOKUP(Sheet1!G2717,FIPS!A$3:A$55,FIPS!C$3:C$55))</f>
        <v>24</v>
      </c>
      <c r="J2717" t="b">
        <f t="shared" si="545"/>
        <v>1</v>
      </c>
      <c r="K2717" t="str">
        <f t="shared" si="540"/>
        <v>Carroll</v>
      </c>
      <c r="L2717" t="b">
        <f t="shared" si="546"/>
        <v>0</v>
      </c>
      <c r="M2717" t="str">
        <f t="shared" si="537"/>
        <v/>
      </c>
      <c r="N2717">
        <f t="shared" si="541"/>
        <v>7</v>
      </c>
      <c r="O2717" t="b">
        <f t="shared" si="542"/>
        <v>0</v>
      </c>
      <c r="P2717" t="str">
        <f t="shared" si="543"/>
        <v/>
      </c>
      <c r="Q2717" t="str">
        <f t="shared" ca="1" si="544"/>
        <v/>
      </c>
      <c r="T2717">
        <v>13</v>
      </c>
      <c r="U2717">
        <v>3</v>
      </c>
      <c r="V2717">
        <v>720</v>
      </c>
      <c r="Z2717" t="str">
        <f t="shared" si="539"/>
        <v/>
      </c>
    </row>
    <row r="2718" spans="1:26" x14ac:dyDescent="0.2">
      <c r="A2718" s="1"/>
      <c r="B2718" s="1"/>
      <c r="C2718" s="1"/>
      <c r="D2718" s="1"/>
      <c r="E2718" s="1" t="s">
        <v>57</v>
      </c>
      <c r="F2718" s="1" t="s">
        <v>6</v>
      </c>
      <c r="G2718" s="1" t="s">
        <v>688</v>
      </c>
      <c r="H2718">
        <f t="shared" si="538"/>
        <v>21</v>
      </c>
      <c r="I2718">
        <f>IF(ISBLANK(A2718),I2717/1,LOOKUP(Sheet1!G2718,FIPS!A$3:A$55,FIPS!C$3:C$55))</f>
        <v>24</v>
      </c>
      <c r="J2718" t="b">
        <f t="shared" si="545"/>
        <v>0</v>
      </c>
      <c r="K2718" t="str">
        <f t="shared" si="540"/>
        <v/>
      </c>
      <c r="L2718" t="b">
        <f t="shared" si="546"/>
        <v>1</v>
      </c>
      <c r="M2718" t="str">
        <f t="shared" si="537"/>
        <v>Westminster</v>
      </c>
      <c r="N2718">
        <f t="shared" si="541"/>
        <v>7</v>
      </c>
      <c r="O2718" t="b">
        <f t="shared" si="542"/>
        <v>0</v>
      </c>
      <c r="P2718" t="str">
        <f t="shared" si="543"/>
        <v/>
      </c>
      <c r="Q2718" t="str">
        <f t="shared" ca="1" si="544"/>
        <v/>
      </c>
      <c r="W2718">
        <v>83100</v>
      </c>
      <c r="Z2718" t="str">
        <f t="shared" si="539"/>
        <v/>
      </c>
    </row>
    <row r="2719" spans="1:26" x14ac:dyDescent="0.2">
      <c r="A2719" s="1"/>
      <c r="B2719" s="1"/>
      <c r="C2719" s="1"/>
      <c r="D2719" s="1"/>
      <c r="E2719" s="1" t="s">
        <v>8</v>
      </c>
      <c r="F2719" s="1" t="s">
        <v>9</v>
      </c>
      <c r="G2719" s="1" t="s">
        <v>1817</v>
      </c>
      <c r="H2719">
        <f t="shared" si="538"/>
        <v>21</v>
      </c>
      <c r="I2719">
        <f>IF(ISBLANK(A2719),I2718/1,LOOKUP(Sheet1!G2719,FIPS!A$3:A$55,FIPS!C$3:C$55))</f>
        <v>24</v>
      </c>
      <c r="J2719" t="b">
        <f t="shared" si="545"/>
        <v>0</v>
      </c>
      <c r="K2719" t="str">
        <f t="shared" si="540"/>
        <v/>
      </c>
      <c r="L2719" t="b">
        <f t="shared" si="546"/>
        <v>0</v>
      </c>
      <c r="M2719" t="str">
        <f t="shared" si="537"/>
        <v/>
      </c>
      <c r="N2719">
        <f t="shared" si="541"/>
        <v>7</v>
      </c>
      <c r="O2719" t="b">
        <f t="shared" si="542"/>
        <v>1</v>
      </c>
      <c r="P2719">
        <f t="shared" si="543"/>
        <v>1</v>
      </c>
      <c r="Q2719" t="str">
        <f t="shared" ca="1" si="544"/>
        <v>018</v>
      </c>
      <c r="W2719">
        <v>99999</v>
      </c>
      <c r="Z2719" t="str">
        <f t="shared" si="539"/>
        <v/>
      </c>
    </row>
    <row r="2720" spans="1:26" x14ac:dyDescent="0.2">
      <c r="A2720" s="1"/>
      <c r="B2720" s="1" t="s">
        <v>32</v>
      </c>
      <c r="C2720" s="1" t="s">
        <v>689</v>
      </c>
      <c r="D2720" s="1" t="s">
        <v>26</v>
      </c>
      <c r="E2720" s="1" t="s">
        <v>8</v>
      </c>
      <c r="F2720" s="1" t="s">
        <v>9</v>
      </c>
      <c r="G2720" s="1" t="s">
        <v>2122</v>
      </c>
      <c r="H2720">
        <f t="shared" si="538"/>
        <v>21</v>
      </c>
      <c r="I2720">
        <f>IF(ISBLANK(A2720),I2719/1,LOOKUP(Sheet1!G2720,FIPS!A$3:A$55,FIPS!C$3:C$55))</f>
        <v>24</v>
      </c>
      <c r="J2720" t="b">
        <f t="shared" si="545"/>
        <v>1</v>
      </c>
      <c r="K2720" t="str">
        <f t="shared" si="540"/>
        <v>Cecil</v>
      </c>
      <c r="L2720" t="b">
        <f t="shared" si="546"/>
        <v>0</v>
      </c>
      <c r="M2720" t="str">
        <f t="shared" si="537"/>
        <v/>
      </c>
      <c r="N2720">
        <f t="shared" si="541"/>
        <v>8</v>
      </c>
      <c r="O2720" t="b">
        <f t="shared" si="542"/>
        <v>0</v>
      </c>
      <c r="P2720" t="str">
        <f t="shared" si="543"/>
        <v/>
      </c>
      <c r="Q2720" t="str">
        <f t="shared" ca="1" si="544"/>
        <v/>
      </c>
      <c r="T2720">
        <v>15</v>
      </c>
      <c r="U2720">
        <v>4</v>
      </c>
      <c r="V2720">
        <v>9160</v>
      </c>
      <c r="Z2720" t="str">
        <f t="shared" si="539"/>
        <v/>
      </c>
    </row>
    <row r="2721" spans="1:26" x14ac:dyDescent="0.2">
      <c r="A2721" s="1"/>
      <c r="B2721" s="1" t="s">
        <v>39</v>
      </c>
      <c r="C2721" s="1" t="s">
        <v>469</v>
      </c>
      <c r="D2721" s="1" t="s">
        <v>26</v>
      </c>
      <c r="E2721" s="1" t="s">
        <v>8</v>
      </c>
      <c r="F2721" s="1" t="s">
        <v>9</v>
      </c>
      <c r="G2721" s="1" t="s">
        <v>2123</v>
      </c>
      <c r="H2721">
        <f t="shared" si="538"/>
        <v>21</v>
      </c>
      <c r="I2721">
        <f>IF(ISBLANK(A2721),I2720/1,LOOKUP(Sheet1!G2721,FIPS!A$3:A$55,FIPS!C$3:C$55))</f>
        <v>24</v>
      </c>
      <c r="J2721" t="b">
        <f t="shared" si="545"/>
        <v>1</v>
      </c>
      <c r="K2721" t="str">
        <f t="shared" si="540"/>
        <v>Charles</v>
      </c>
      <c r="L2721" t="b">
        <f t="shared" si="546"/>
        <v>0</v>
      </c>
      <c r="M2721" t="str">
        <f t="shared" si="537"/>
        <v/>
      </c>
      <c r="N2721">
        <f t="shared" si="541"/>
        <v>9</v>
      </c>
      <c r="O2721" t="b">
        <f t="shared" si="542"/>
        <v>0</v>
      </c>
      <c r="P2721" t="str">
        <f t="shared" si="543"/>
        <v/>
      </c>
      <c r="Q2721" t="str">
        <f t="shared" ca="1" si="544"/>
        <v/>
      </c>
      <c r="T2721">
        <v>17</v>
      </c>
      <c r="U2721">
        <v>3</v>
      </c>
      <c r="V2721">
        <v>8840</v>
      </c>
      <c r="Z2721" t="str">
        <f t="shared" si="539"/>
        <v/>
      </c>
    </row>
    <row r="2722" spans="1:26" x14ac:dyDescent="0.2">
      <c r="A2722" s="1"/>
      <c r="B2722" s="1" t="s">
        <v>14</v>
      </c>
      <c r="C2722" s="1" t="s">
        <v>17</v>
      </c>
      <c r="D2722" s="1" t="s">
        <v>18</v>
      </c>
      <c r="E2722" s="1"/>
      <c r="F2722" s="1"/>
      <c r="G2722" s="1" t="s">
        <v>2124</v>
      </c>
      <c r="H2722">
        <f t="shared" si="538"/>
        <v>21</v>
      </c>
      <c r="I2722">
        <f>IF(ISBLANK(A2722),I2721/1,LOOKUP(Sheet1!G2722,FIPS!A$3:A$55,FIPS!C$3:C$55))</f>
        <v>24</v>
      </c>
      <c r="J2722" t="b">
        <f t="shared" si="545"/>
        <v>1</v>
      </c>
      <c r="K2722" t="str">
        <f t="shared" si="540"/>
        <v>Dorchester</v>
      </c>
      <c r="L2722" t="b">
        <f t="shared" si="546"/>
        <v>0</v>
      </c>
      <c r="M2722" t="str">
        <f t="shared" si="537"/>
        <v/>
      </c>
      <c r="N2722">
        <f t="shared" si="541"/>
        <v>10</v>
      </c>
      <c r="O2722" t="b">
        <f t="shared" si="542"/>
        <v>0</v>
      </c>
      <c r="P2722" t="str">
        <f t="shared" si="543"/>
        <v/>
      </c>
      <c r="Q2722" t="str">
        <f t="shared" ca="1" si="544"/>
        <v/>
      </c>
      <c r="T2722">
        <v>19</v>
      </c>
      <c r="U2722">
        <v>5</v>
      </c>
      <c r="V2722">
        <v>0</v>
      </c>
      <c r="Z2722" t="str">
        <f t="shared" si="539"/>
        <v/>
      </c>
    </row>
    <row r="2723" spans="1:26" x14ac:dyDescent="0.2">
      <c r="A2723" s="1"/>
      <c r="B2723" s="1"/>
      <c r="C2723" s="1"/>
      <c r="D2723" s="1"/>
      <c r="E2723" s="1" t="s">
        <v>24</v>
      </c>
      <c r="F2723" s="1" t="s">
        <v>6</v>
      </c>
      <c r="G2723" s="1" t="s">
        <v>2125</v>
      </c>
      <c r="H2723">
        <f t="shared" si="538"/>
        <v>21</v>
      </c>
      <c r="I2723">
        <f>IF(ISBLANK(A2723),I2722/1,LOOKUP(Sheet1!G2723,FIPS!A$3:A$55,FIPS!C$3:C$55))</f>
        <v>24</v>
      </c>
      <c r="J2723" t="b">
        <f t="shared" si="545"/>
        <v>0</v>
      </c>
      <c r="K2723" t="str">
        <f t="shared" si="540"/>
        <v/>
      </c>
      <c r="L2723" t="b">
        <f t="shared" si="546"/>
        <v>1</v>
      </c>
      <c r="M2723" t="str">
        <f t="shared" si="537"/>
        <v>Cambridge</v>
      </c>
      <c r="N2723">
        <f t="shared" si="541"/>
        <v>10</v>
      </c>
      <c r="O2723" t="b">
        <f t="shared" si="542"/>
        <v>0</v>
      </c>
      <c r="P2723" t="str">
        <f t="shared" si="543"/>
        <v/>
      </c>
      <c r="Q2723" t="str">
        <f t="shared" ca="1" si="544"/>
        <v/>
      </c>
      <c r="W2723">
        <v>12400</v>
      </c>
      <c r="Z2723" t="str">
        <f t="shared" si="539"/>
        <v/>
      </c>
    </row>
    <row r="2724" spans="1:26" x14ac:dyDescent="0.2">
      <c r="A2724" s="1"/>
      <c r="B2724" s="1"/>
      <c r="C2724" s="1"/>
      <c r="D2724" s="1"/>
      <c r="E2724" s="1" t="s">
        <v>8</v>
      </c>
      <c r="F2724" s="1" t="s">
        <v>9</v>
      </c>
      <c r="G2724" s="1" t="s">
        <v>1817</v>
      </c>
      <c r="H2724">
        <f t="shared" si="538"/>
        <v>21</v>
      </c>
      <c r="I2724">
        <f>IF(ISBLANK(A2724),I2723/1,LOOKUP(Sheet1!G2724,FIPS!A$3:A$55,FIPS!C$3:C$55))</f>
        <v>24</v>
      </c>
      <c r="J2724" t="b">
        <f t="shared" si="545"/>
        <v>0</v>
      </c>
      <c r="K2724" t="str">
        <f t="shared" si="540"/>
        <v/>
      </c>
      <c r="L2724" t="b">
        <f t="shared" si="546"/>
        <v>0</v>
      </c>
      <c r="M2724" t="str">
        <f t="shared" si="537"/>
        <v/>
      </c>
      <c r="N2724">
        <f t="shared" si="541"/>
        <v>10</v>
      </c>
      <c r="O2724" t="b">
        <f t="shared" si="542"/>
        <v>1</v>
      </c>
      <c r="P2724">
        <f t="shared" si="543"/>
        <v>1</v>
      </c>
      <c r="Q2724" t="str">
        <f t="shared" ca="1" si="544"/>
        <v>005</v>
      </c>
      <c r="W2724">
        <v>99999</v>
      </c>
      <c r="Z2724" t="str">
        <f t="shared" si="539"/>
        <v/>
      </c>
    </row>
    <row r="2725" spans="1:26" x14ac:dyDescent="0.2">
      <c r="A2725" s="1"/>
      <c r="B2725" s="1" t="s">
        <v>42</v>
      </c>
      <c r="C2725" s="1" t="s">
        <v>469</v>
      </c>
      <c r="D2725" s="1" t="s">
        <v>26</v>
      </c>
      <c r="E2725" s="1"/>
      <c r="F2725" s="1"/>
      <c r="G2725" s="1" t="s">
        <v>2126</v>
      </c>
      <c r="H2725">
        <f t="shared" si="538"/>
        <v>21</v>
      </c>
      <c r="I2725">
        <f>IF(ISBLANK(A2725),I2724/1,LOOKUP(Sheet1!G2725,FIPS!A$3:A$55,FIPS!C$3:C$55))</f>
        <v>24</v>
      </c>
      <c r="J2725" t="b">
        <f t="shared" si="545"/>
        <v>1</v>
      </c>
      <c r="K2725" t="str">
        <f t="shared" si="540"/>
        <v>Frederick</v>
      </c>
      <c r="L2725" t="b">
        <f t="shared" si="546"/>
        <v>0</v>
      </c>
      <c r="M2725" t="str">
        <f t="shared" si="537"/>
        <v/>
      </c>
      <c r="N2725">
        <f t="shared" si="541"/>
        <v>11</v>
      </c>
      <c r="O2725" t="b">
        <f t="shared" si="542"/>
        <v>0</v>
      </c>
      <c r="P2725" t="str">
        <f t="shared" si="543"/>
        <v/>
      </c>
      <c r="Q2725" t="str">
        <f t="shared" ca="1" si="544"/>
        <v/>
      </c>
      <c r="T2725">
        <v>21</v>
      </c>
      <c r="U2725">
        <v>3</v>
      </c>
      <c r="V2725">
        <v>8840</v>
      </c>
      <c r="Z2725" t="str">
        <f t="shared" si="539"/>
        <v/>
      </c>
    </row>
    <row r="2726" spans="1:26" x14ac:dyDescent="0.2">
      <c r="A2726" s="1"/>
      <c r="B2726" s="1"/>
      <c r="C2726" s="1"/>
      <c r="D2726" s="1"/>
      <c r="E2726" s="1" t="s">
        <v>32</v>
      </c>
      <c r="F2726" s="1" t="s">
        <v>35</v>
      </c>
      <c r="G2726" s="1" t="s">
        <v>2126</v>
      </c>
      <c r="H2726">
        <f t="shared" si="538"/>
        <v>21</v>
      </c>
      <c r="I2726">
        <f>IF(ISBLANK(A2726),I2725/1,LOOKUP(Sheet1!G2726,FIPS!A$3:A$55,FIPS!C$3:C$55))</f>
        <v>24</v>
      </c>
      <c r="J2726" t="b">
        <f t="shared" si="545"/>
        <v>0</v>
      </c>
      <c r="K2726" t="str">
        <f t="shared" si="540"/>
        <v/>
      </c>
      <c r="L2726" t="b">
        <f t="shared" si="546"/>
        <v>1</v>
      </c>
      <c r="M2726" t="str">
        <f t="shared" si="537"/>
        <v>Frederick</v>
      </c>
      <c r="N2726">
        <f t="shared" si="541"/>
        <v>11</v>
      </c>
      <c r="O2726" t="b">
        <f t="shared" si="542"/>
        <v>0</v>
      </c>
      <c r="P2726" t="str">
        <f t="shared" si="543"/>
        <v/>
      </c>
      <c r="Q2726" t="str">
        <f t="shared" ca="1" si="544"/>
        <v/>
      </c>
      <c r="W2726">
        <v>30325</v>
      </c>
      <c r="Z2726" t="str">
        <f t="shared" si="539"/>
        <v/>
      </c>
    </row>
    <row r="2727" spans="1:26" x14ac:dyDescent="0.2">
      <c r="A2727" s="1"/>
      <c r="B2727" s="1"/>
      <c r="C2727" s="1"/>
      <c r="D2727" s="1"/>
      <c r="E2727" s="1" t="s">
        <v>8</v>
      </c>
      <c r="F2727" s="1" t="s">
        <v>9</v>
      </c>
      <c r="G2727" s="1" t="s">
        <v>1817</v>
      </c>
      <c r="H2727">
        <f t="shared" si="538"/>
        <v>21</v>
      </c>
      <c r="I2727">
        <f>IF(ISBLANK(A2727),I2726/1,LOOKUP(Sheet1!G2727,FIPS!A$3:A$55,FIPS!C$3:C$55))</f>
        <v>24</v>
      </c>
      <c r="J2727" t="b">
        <f t="shared" si="545"/>
        <v>0</v>
      </c>
      <c r="K2727" t="str">
        <f t="shared" si="540"/>
        <v/>
      </c>
      <c r="L2727" t="b">
        <f t="shared" si="546"/>
        <v>0</v>
      </c>
      <c r="M2727" t="str">
        <f t="shared" si="537"/>
        <v/>
      </c>
      <c r="N2727">
        <f t="shared" si="541"/>
        <v>11</v>
      </c>
      <c r="O2727" t="b">
        <f t="shared" si="542"/>
        <v>1</v>
      </c>
      <c r="P2727">
        <f t="shared" si="543"/>
        <v>1</v>
      </c>
      <c r="Q2727" t="str">
        <f t="shared" ca="1" si="544"/>
        <v>008</v>
      </c>
      <c r="W2727">
        <v>99999</v>
      </c>
      <c r="Z2727" t="str">
        <f t="shared" si="539"/>
        <v/>
      </c>
    </row>
    <row r="2728" spans="1:26" x14ac:dyDescent="0.2">
      <c r="A2728" s="1"/>
      <c r="B2728" s="1" t="s">
        <v>33</v>
      </c>
      <c r="C2728" s="1" t="s">
        <v>17</v>
      </c>
      <c r="D2728" s="1" t="s">
        <v>18</v>
      </c>
      <c r="E2728" s="1" t="s">
        <v>8</v>
      </c>
      <c r="F2728" s="1" t="s">
        <v>9</v>
      </c>
      <c r="G2728" s="1" t="s">
        <v>2127</v>
      </c>
      <c r="H2728">
        <f t="shared" si="538"/>
        <v>21</v>
      </c>
      <c r="I2728">
        <f>IF(ISBLANK(A2728),I2727/1,LOOKUP(Sheet1!G2728,FIPS!A$3:A$55,FIPS!C$3:C$55))</f>
        <v>24</v>
      </c>
      <c r="J2728" t="b">
        <f t="shared" si="545"/>
        <v>1</v>
      </c>
      <c r="K2728" t="str">
        <f t="shared" si="540"/>
        <v>Garrett</v>
      </c>
      <c r="L2728" t="b">
        <f t="shared" si="546"/>
        <v>0</v>
      </c>
      <c r="M2728" t="str">
        <f t="shared" si="537"/>
        <v/>
      </c>
      <c r="N2728">
        <f t="shared" si="541"/>
        <v>12</v>
      </c>
      <c r="O2728" t="b">
        <f t="shared" si="542"/>
        <v>0</v>
      </c>
      <c r="P2728" t="str">
        <f t="shared" si="543"/>
        <v/>
      </c>
      <c r="Q2728" t="str">
        <f t="shared" ca="1" si="544"/>
        <v/>
      </c>
      <c r="T2728">
        <v>23</v>
      </c>
      <c r="U2728">
        <v>5</v>
      </c>
      <c r="V2728">
        <v>0</v>
      </c>
      <c r="Z2728" t="str">
        <f t="shared" si="539"/>
        <v/>
      </c>
    </row>
    <row r="2729" spans="1:26" x14ac:dyDescent="0.2">
      <c r="A2729" s="1"/>
      <c r="B2729" s="1" t="s">
        <v>45</v>
      </c>
      <c r="C2729" s="1" t="s">
        <v>63</v>
      </c>
      <c r="D2729" s="1" t="s">
        <v>26</v>
      </c>
      <c r="E2729" s="1"/>
      <c r="F2729" s="1"/>
      <c r="G2729" s="1" t="s">
        <v>2128</v>
      </c>
      <c r="H2729">
        <f t="shared" si="538"/>
        <v>21</v>
      </c>
      <c r="I2729">
        <f>IF(ISBLANK(A2729),I2728/1,LOOKUP(Sheet1!G2729,FIPS!A$3:A$55,FIPS!C$3:C$55))</f>
        <v>24</v>
      </c>
      <c r="J2729" t="b">
        <f t="shared" si="545"/>
        <v>1</v>
      </c>
      <c r="K2729" t="str">
        <f t="shared" si="540"/>
        <v>Harford</v>
      </c>
      <c r="L2729" t="b">
        <f t="shared" si="546"/>
        <v>0</v>
      </c>
      <c r="M2729" t="str">
        <f t="shared" si="537"/>
        <v/>
      </c>
      <c r="N2729">
        <f t="shared" si="541"/>
        <v>13</v>
      </c>
      <c r="O2729" t="b">
        <f t="shared" si="542"/>
        <v>0</v>
      </c>
      <c r="P2729" t="str">
        <f t="shared" si="543"/>
        <v/>
      </c>
      <c r="Q2729" t="str">
        <f t="shared" ca="1" si="544"/>
        <v/>
      </c>
      <c r="T2729">
        <v>25</v>
      </c>
      <c r="U2729">
        <v>3</v>
      </c>
      <c r="V2729">
        <v>720</v>
      </c>
      <c r="Z2729" t="str">
        <f t="shared" si="539"/>
        <v/>
      </c>
    </row>
    <row r="2730" spans="1:26" x14ac:dyDescent="0.2">
      <c r="A2730" s="1"/>
      <c r="B2730" s="1"/>
      <c r="C2730" s="1"/>
      <c r="D2730" s="1"/>
      <c r="E2730" s="1" t="s">
        <v>2</v>
      </c>
      <c r="F2730" s="1" t="s">
        <v>6</v>
      </c>
      <c r="G2730" s="1" t="s">
        <v>2129</v>
      </c>
      <c r="H2730">
        <f t="shared" si="538"/>
        <v>21</v>
      </c>
      <c r="I2730">
        <f>IF(ISBLANK(A2730),I2729/1,LOOKUP(Sheet1!G2730,FIPS!A$3:A$55,FIPS!C$3:C$55))</f>
        <v>24</v>
      </c>
      <c r="J2730" t="b">
        <f t="shared" si="545"/>
        <v>0</v>
      </c>
      <c r="K2730" t="str">
        <f t="shared" si="540"/>
        <v/>
      </c>
      <c r="L2730" t="b">
        <f t="shared" si="546"/>
        <v>1</v>
      </c>
      <c r="M2730" t="str">
        <f t="shared" si="537"/>
        <v>Aberdeen</v>
      </c>
      <c r="N2730">
        <f t="shared" si="541"/>
        <v>13</v>
      </c>
      <c r="O2730" t="b">
        <f t="shared" si="542"/>
        <v>0</v>
      </c>
      <c r="P2730" t="str">
        <f t="shared" si="543"/>
        <v/>
      </c>
      <c r="Q2730" t="str">
        <f t="shared" ca="1" si="544"/>
        <v/>
      </c>
      <c r="W2730">
        <v>125</v>
      </c>
      <c r="Z2730" t="str">
        <f t="shared" si="539"/>
        <v/>
      </c>
    </row>
    <row r="2731" spans="1:26" x14ac:dyDescent="0.2">
      <c r="A2731" s="1"/>
      <c r="B2731" s="1"/>
      <c r="C2731" s="1"/>
      <c r="D2731" s="1"/>
      <c r="E2731" s="1" t="s">
        <v>8</v>
      </c>
      <c r="F2731" s="1" t="s">
        <v>9</v>
      </c>
      <c r="G2731" s="1" t="s">
        <v>1134</v>
      </c>
      <c r="H2731">
        <f t="shared" si="538"/>
        <v>21</v>
      </c>
      <c r="I2731">
        <f>IF(ISBLANK(A2731),I2730/1,LOOKUP(Sheet1!G2731,FIPS!A$3:A$55,FIPS!C$3:C$55))</f>
        <v>24</v>
      </c>
      <c r="J2731" t="b">
        <f t="shared" si="545"/>
        <v>0</v>
      </c>
      <c r="K2731" t="str">
        <f t="shared" si="540"/>
        <v/>
      </c>
      <c r="L2731" t="b">
        <f t="shared" si="546"/>
        <v>0</v>
      </c>
      <c r="M2731" t="str">
        <f t="shared" si="537"/>
        <v/>
      </c>
      <c r="N2731">
        <f t="shared" si="541"/>
        <v>13</v>
      </c>
      <c r="O2731" t="b">
        <f t="shared" si="542"/>
        <v>1</v>
      </c>
      <c r="P2731">
        <f t="shared" si="543"/>
        <v>1</v>
      </c>
      <c r="Q2731" t="str">
        <f t="shared" ca="1" si="544"/>
        <v>001</v>
      </c>
      <c r="W2731">
        <v>99999</v>
      </c>
      <c r="Z2731" t="str">
        <f t="shared" si="539"/>
        <v/>
      </c>
    </row>
    <row r="2732" spans="1:26" x14ac:dyDescent="0.2">
      <c r="A2732" s="1"/>
      <c r="B2732" s="1" t="s">
        <v>20</v>
      </c>
      <c r="C2732" s="1" t="s">
        <v>63</v>
      </c>
      <c r="D2732" s="1" t="s">
        <v>26</v>
      </c>
      <c r="E2732" s="1" t="s">
        <v>8</v>
      </c>
      <c r="F2732" s="1" t="s">
        <v>9</v>
      </c>
      <c r="G2732" s="1" t="s">
        <v>322</v>
      </c>
      <c r="H2732">
        <f t="shared" si="538"/>
        <v>21</v>
      </c>
      <c r="I2732">
        <f>IF(ISBLANK(A2732),I2731/1,LOOKUP(Sheet1!G2732,FIPS!A$3:A$55,FIPS!C$3:C$55))</f>
        <v>24</v>
      </c>
      <c r="J2732" t="b">
        <f t="shared" si="545"/>
        <v>1</v>
      </c>
      <c r="K2732" t="str">
        <f t="shared" si="540"/>
        <v>Howard</v>
      </c>
      <c r="L2732" t="b">
        <f t="shared" si="546"/>
        <v>0</v>
      </c>
      <c r="M2732" t="str">
        <f t="shared" si="537"/>
        <v/>
      </c>
      <c r="N2732">
        <f t="shared" si="541"/>
        <v>14</v>
      </c>
      <c r="O2732" t="b">
        <f t="shared" si="542"/>
        <v>0</v>
      </c>
      <c r="P2732" t="str">
        <f t="shared" si="543"/>
        <v/>
      </c>
      <c r="Q2732" t="str">
        <f t="shared" ca="1" si="544"/>
        <v/>
      </c>
      <c r="T2732">
        <v>27</v>
      </c>
      <c r="U2732">
        <v>3</v>
      </c>
      <c r="V2732">
        <v>720</v>
      </c>
      <c r="Z2732" t="str">
        <f t="shared" si="539"/>
        <v/>
      </c>
    </row>
    <row r="2733" spans="1:26" x14ac:dyDescent="0.2">
      <c r="A2733" s="1"/>
      <c r="B2733" s="1" t="s">
        <v>107</v>
      </c>
      <c r="C2733" s="1" t="s">
        <v>17</v>
      </c>
      <c r="D2733" s="1" t="s">
        <v>18</v>
      </c>
      <c r="E2733" s="1" t="s">
        <v>8</v>
      </c>
      <c r="F2733" s="1" t="s">
        <v>9</v>
      </c>
      <c r="G2733" s="1" t="s">
        <v>1081</v>
      </c>
      <c r="H2733">
        <f t="shared" si="538"/>
        <v>21</v>
      </c>
      <c r="I2733">
        <f>IF(ISBLANK(A2733),I2732/1,LOOKUP(Sheet1!G2733,FIPS!A$3:A$55,FIPS!C$3:C$55))</f>
        <v>24</v>
      </c>
      <c r="J2733" t="b">
        <f t="shared" si="545"/>
        <v>1</v>
      </c>
      <c r="K2733" t="str">
        <f t="shared" si="540"/>
        <v>Kent</v>
      </c>
      <c r="L2733" t="b">
        <f t="shared" si="546"/>
        <v>0</v>
      </c>
      <c r="M2733" t="str">
        <f t="shared" si="537"/>
        <v/>
      </c>
      <c r="N2733">
        <f t="shared" si="541"/>
        <v>15</v>
      </c>
      <c r="O2733" t="b">
        <f t="shared" si="542"/>
        <v>0</v>
      </c>
      <c r="P2733" t="str">
        <f t="shared" si="543"/>
        <v/>
      </c>
      <c r="Q2733" t="str">
        <f t="shared" ca="1" si="544"/>
        <v/>
      </c>
      <c r="T2733">
        <v>29</v>
      </c>
      <c r="U2733">
        <v>6</v>
      </c>
      <c r="V2733">
        <v>0</v>
      </c>
      <c r="Z2733" t="str">
        <f t="shared" si="539"/>
        <v/>
      </c>
    </row>
    <row r="2734" spans="1:26" x14ac:dyDescent="0.2">
      <c r="A2734" s="1"/>
      <c r="B2734" s="1" t="s">
        <v>49</v>
      </c>
      <c r="C2734" s="1" t="s">
        <v>469</v>
      </c>
      <c r="D2734" s="1" t="s">
        <v>26</v>
      </c>
      <c r="E2734" s="1"/>
      <c r="F2734" s="1"/>
      <c r="G2734" s="1" t="s">
        <v>156</v>
      </c>
      <c r="H2734">
        <f t="shared" si="538"/>
        <v>21</v>
      </c>
      <c r="I2734">
        <f>IF(ISBLANK(A2734),I2733/1,LOOKUP(Sheet1!G2734,FIPS!A$3:A$55,FIPS!C$3:C$55))</f>
        <v>24</v>
      </c>
      <c r="J2734" t="b">
        <f t="shared" si="545"/>
        <v>1</v>
      </c>
      <c r="K2734" t="str">
        <f t="shared" si="540"/>
        <v>Montgomery</v>
      </c>
      <c r="L2734" t="b">
        <f t="shared" si="546"/>
        <v>0</v>
      </c>
      <c r="M2734" t="str">
        <f t="shared" si="537"/>
        <v/>
      </c>
      <c r="N2734">
        <f t="shared" si="541"/>
        <v>16</v>
      </c>
      <c r="O2734" t="b">
        <f t="shared" si="542"/>
        <v>0</v>
      </c>
      <c r="P2734" t="str">
        <f t="shared" si="543"/>
        <v/>
      </c>
      <c r="Q2734" t="str">
        <f t="shared" ca="1" si="544"/>
        <v/>
      </c>
      <c r="T2734">
        <v>31</v>
      </c>
      <c r="U2734">
        <v>1</v>
      </c>
      <c r="V2734">
        <v>8840</v>
      </c>
      <c r="Z2734" t="str">
        <f t="shared" si="539"/>
        <v/>
      </c>
    </row>
    <row r="2735" spans="1:26" x14ac:dyDescent="0.2">
      <c r="A2735" s="1"/>
      <c r="B2735" s="1"/>
      <c r="C2735" s="1"/>
      <c r="D2735" s="1"/>
      <c r="E2735" s="1" t="s">
        <v>39</v>
      </c>
      <c r="F2735" s="1" t="s">
        <v>35</v>
      </c>
      <c r="G2735" s="1" t="s">
        <v>2130</v>
      </c>
      <c r="H2735">
        <f t="shared" si="538"/>
        <v>21</v>
      </c>
      <c r="I2735">
        <f>IF(ISBLANK(A2735),I2734/1,LOOKUP(Sheet1!G2735,FIPS!A$3:A$55,FIPS!C$3:C$55))</f>
        <v>24</v>
      </c>
      <c r="J2735" t="b">
        <f t="shared" si="545"/>
        <v>0</v>
      </c>
      <c r="K2735" t="str">
        <f t="shared" si="540"/>
        <v/>
      </c>
      <c r="L2735" t="b">
        <f t="shared" si="546"/>
        <v>1</v>
      </c>
      <c r="M2735" t="str">
        <f t="shared" si="537"/>
        <v>Gaithersburg</v>
      </c>
      <c r="N2735">
        <f t="shared" si="541"/>
        <v>16</v>
      </c>
      <c r="O2735" t="b">
        <f t="shared" si="542"/>
        <v>0</v>
      </c>
      <c r="P2735" t="str">
        <f t="shared" si="543"/>
        <v/>
      </c>
      <c r="Q2735" t="str">
        <f t="shared" ca="1" si="544"/>
        <v/>
      </c>
      <c r="W2735">
        <v>31175</v>
      </c>
      <c r="Z2735" t="str">
        <f t="shared" si="539"/>
        <v/>
      </c>
    </row>
    <row r="2736" spans="1:26" x14ac:dyDescent="0.2">
      <c r="A2736" s="1"/>
      <c r="B2736" s="1"/>
      <c r="C2736" s="1"/>
      <c r="D2736" s="1"/>
      <c r="E2736" s="1" t="s">
        <v>107</v>
      </c>
      <c r="F2736" s="1" t="s">
        <v>35</v>
      </c>
      <c r="G2736" s="1" t="s">
        <v>2131</v>
      </c>
      <c r="H2736">
        <f t="shared" si="538"/>
        <v>21</v>
      </c>
      <c r="I2736">
        <f>IF(ISBLANK(A2736),I2735/1,LOOKUP(Sheet1!G2736,FIPS!A$3:A$55,FIPS!C$3:C$55))</f>
        <v>24</v>
      </c>
      <c r="J2736" t="b">
        <f t="shared" si="545"/>
        <v>0</v>
      </c>
      <c r="K2736" t="str">
        <f t="shared" si="540"/>
        <v/>
      </c>
      <c r="L2736" t="b">
        <f t="shared" si="546"/>
        <v>1</v>
      </c>
      <c r="M2736" t="str">
        <f t="shared" si="537"/>
        <v>Rockville</v>
      </c>
      <c r="N2736">
        <f t="shared" si="541"/>
        <v>16</v>
      </c>
      <c r="O2736" t="b">
        <f t="shared" si="542"/>
        <v>0</v>
      </c>
      <c r="P2736" t="str">
        <f t="shared" si="543"/>
        <v/>
      </c>
      <c r="Q2736" t="str">
        <f t="shared" ca="1" si="544"/>
        <v/>
      </c>
      <c r="W2736">
        <v>67675</v>
      </c>
      <c r="Z2736" t="str">
        <f t="shared" si="539"/>
        <v/>
      </c>
    </row>
    <row r="2737" spans="1:26" x14ac:dyDescent="0.2">
      <c r="A2737" s="1"/>
      <c r="B2737" s="1"/>
      <c r="C2737" s="1"/>
      <c r="D2737" s="1"/>
      <c r="E2737" s="1" t="s">
        <v>52</v>
      </c>
      <c r="F2737" s="1" t="s">
        <v>6</v>
      </c>
      <c r="G2737" s="1" t="s">
        <v>4602</v>
      </c>
      <c r="H2737">
        <f t="shared" si="538"/>
        <v>21</v>
      </c>
      <c r="I2737">
        <f>IF(ISBLANK(A2737),I2736/1,LOOKUP(Sheet1!G2737,FIPS!A$3:A$55,FIPS!C$3:C$55))</f>
        <v>24</v>
      </c>
      <c r="J2737" t="b">
        <f t="shared" si="545"/>
        <v>0</v>
      </c>
      <c r="K2737" t="str">
        <f t="shared" si="540"/>
        <v/>
      </c>
      <c r="L2737" t="b">
        <f t="shared" si="546"/>
        <v>1</v>
      </c>
      <c r="M2737" t="str">
        <f t="shared" si="537"/>
        <v>Takoma Park</v>
      </c>
      <c r="N2737">
        <f t="shared" si="541"/>
        <v>16</v>
      </c>
      <c r="O2737" t="b">
        <f t="shared" si="542"/>
        <v>0</v>
      </c>
      <c r="P2737" t="str">
        <f t="shared" si="543"/>
        <v/>
      </c>
      <c r="Q2737" t="str">
        <f t="shared" ca="1" si="544"/>
        <v/>
      </c>
      <c r="W2737">
        <v>76650</v>
      </c>
      <c r="Z2737" t="str">
        <f t="shared" si="539"/>
        <v/>
      </c>
    </row>
    <row r="2738" spans="1:26" x14ac:dyDescent="0.2">
      <c r="A2738" s="1"/>
      <c r="B2738" s="1"/>
      <c r="C2738" s="1"/>
      <c r="D2738" s="1"/>
      <c r="E2738" s="1" t="s">
        <v>8</v>
      </c>
      <c r="F2738" s="1" t="s">
        <v>9</v>
      </c>
      <c r="G2738" s="1" t="s">
        <v>1134</v>
      </c>
      <c r="H2738">
        <f t="shared" si="538"/>
        <v>21</v>
      </c>
      <c r="I2738">
        <f>IF(ISBLANK(A2738),I2737/1,LOOKUP(Sheet1!G2738,FIPS!A$3:A$55,FIPS!C$3:C$55))</f>
        <v>24</v>
      </c>
      <c r="J2738" t="b">
        <f t="shared" si="545"/>
        <v>0</v>
      </c>
      <c r="K2738" t="str">
        <f t="shared" si="540"/>
        <v/>
      </c>
      <c r="L2738" t="b">
        <f t="shared" si="546"/>
        <v>0</v>
      </c>
      <c r="M2738" t="str">
        <f t="shared" si="537"/>
        <v/>
      </c>
      <c r="N2738">
        <f t="shared" si="541"/>
        <v>16</v>
      </c>
      <c r="O2738" t="b">
        <f t="shared" si="542"/>
        <v>1</v>
      </c>
      <c r="P2738">
        <f t="shared" si="543"/>
        <v>3</v>
      </c>
      <c r="Q2738" t="str">
        <f t="shared" ca="1" si="544"/>
        <v>009,015,017</v>
      </c>
      <c r="W2738">
        <v>99999</v>
      </c>
      <c r="Z2738" t="str">
        <f t="shared" si="539"/>
        <v/>
      </c>
    </row>
    <row r="2739" spans="1:26" x14ac:dyDescent="0.2">
      <c r="A2739" s="1"/>
      <c r="B2739" s="1" t="s">
        <v>52</v>
      </c>
      <c r="C2739" s="1" t="s">
        <v>469</v>
      </c>
      <c r="D2739" s="1" t="s">
        <v>26</v>
      </c>
      <c r="E2739" s="1"/>
      <c r="F2739" s="1"/>
      <c r="G2739" s="1" t="s">
        <v>4599</v>
      </c>
      <c r="H2739">
        <f t="shared" si="538"/>
        <v>21</v>
      </c>
      <c r="I2739">
        <f>IF(ISBLANK(A2739),I2738/1,LOOKUP(Sheet1!G2739,FIPS!A$3:A$55,FIPS!C$3:C$55))</f>
        <v>24</v>
      </c>
      <c r="J2739" t="b">
        <f t="shared" si="545"/>
        <v>1</v>
      </c>
      <c r="K2739" t="str">
        <f t="shared" si="540"/>
        <v>Prince George</v>
      </c>
      <c r="L2739" t="b">
        <f t="shared" si="546"/>
        <v>0</v>
      </c>
      <c r="M2739" t="str">
        <f t="shared" si="537"/>
        <v/>
      </c>
      <c r="N2739">
        <f t="shared" si="541"/>
        <v>17</v>
      </c>
      <c r="O2739" t="b">
        <f t="shared" si="542"/>
        <v>0</v>
      </c>
      <c r="P2739" t="str">
        <f t="shared" si="543"/>
        <v/>
      </c>
      <c r="Q2739" t="str">
        <f t="shared" ca="1" si="544"/>
        <v/>
      </c>
      <c r="T2739">
        <v>33</v>
      </c>
      <c r="U2739">
        <v>1</v>
      </c>
      <c r="V2739">
        <v>8840</v>
      </c>
      <c r="Z2739" t="str">
        <f t="shared" si="539"/>
        <v/>
      </c>
    </row>
    <row r="2740" spans="1:26" x14ac:dyDescent="0.2">
      <c r="A2740" s="1"/>
      <c r="B2740" s="1"/>
      <c r="C2740" s="1"/>
      <c r="D2740" s="1"/>
      <c r="E2740" s="1" t="s">
        <v>22</v>
      </c>
      <c r="F2740" s="1" t="s">
        <v>35</v>
      </c>
      <c r="G2740" s="1" t="s">
        <v>2132</v>
      </c>
      <c r="H2740">
        <f t="shared" si="538"/>
        <v>21</v>
      </c>
      <c r="I2740">
        <f>IF(ISBLANK(A2740),I2739/1,LOOKUP(Sheet1!G2740,FIPS!A$3:A$55,FIPS!C$3:C$55))</f>
        <v>24</v>
      </c>
      <c r="J2740" t="b">
        <f t="shared" si="545"/>
        <v>0</v>
      </c>
      <c r="K2740" t="str">
        <f t="shared" si="540"/>
        <v/>
      </c>
      <c r="L2740" t="b">
        <f t="shared" si="546"/>
        <v>1</v>
      </c>
      <c r="M2740" t="str">
        <f t="shared" si="537"/>
        <v>Bowie</v>
      </c>
      <c r="N2740">
        <f t="shared" si="541"/>
        <v>17</v>
      </c>
      <c r="O2740" t="b">
        <f t="shared" si="542"/>
        <v>0</v>
      </c>
      <c r="P2740" t="str">
        <f t="shared" si="543"/>
        <v/>
      </c>
      <c r="Q2740" t="str">
        <f t="shared" ca="1" si="544"/>
        <v/>
      </c>
      <c r="W2740">
        <v>8775</v>
      </c>
      <c r="Z2740" t="str">
        <f t="shared" si="539"/>
        <v/>
      </c>
    </row>
    <row r="2741" spans="1:26" x14ac:dyDescent="0.2">
      <c r="A2741" s="1"/>
      <c r="B2741" s="1"/>
      <c r="C2741" s="1"/>
      <c r="D2741" s="1"/>
      <c r="E2741" s="1" t="s">
        <v>28</v>
      </c>
      <c r="F2741" s="1" t="s">
        <v>6</v>
      </c>
      <c r="G2741" s="1" t="s">
        <v>4600</v>
      </c>
      <c r="H2741">
        <f t="shared" si="538"/>
        <v>21</v>
      </c>
      <c r="I2741">
        <f>IF(ISBLANK(A2741),I2740/1,LOOKUP(Sheet1!G2741,FIPS!A$3:A$55,FIPS!C$3:C$55))</f>
        <v>24</v>
      </c>
      <c r="J2741" t="b">
        <f t="shared" si="545"/>
        <v>0</v>
      </c>
      <c r="K2741" t="str">
        <f t="shared" si="540"/>
        <v/>
      </c>
      <c r="L2741" t="b">
        <f t="shared" si="546"/>
        <v>1</v>
      </c>
      <c r="M2741" t="str">
        <f t="shared" si="537"/>
        <v>College Park</v>
      </c>
      <c r="N2741">
        <f t="shared" si="541"/>
        <v>17</v>
      </c>
      <c r="O2741" t="b">
        <f t="shared" si="542"/>
        <v>0</v>
      </c>
      <c r="P2741" t="str">
        <f t="shared" si="543"/>
        <v/>
      </c>
      <c r="Q2741" t="str">
        <f t="shared" ca="1" si="544"/>
        <v/>
      </c>
      <c r="W2741">
        <v>18750</v>
      </c>
      <c r="Z2741" t="str">
        <f t="shared" si="539"/>
        <v/>
      </c>
    </row>
    <row r="2742" spans="1:26" x14ac:dyDescent="0.2">
      <c r="A2742" s="1"/>
      <c r="B2742" s="1"/>
      <c r="C2742" s="1"/>
      <c r="D2742" s="1"/>
      <c r="E2742" s="1" t="s">
        <v>14</v>
      </c>
      <c r="F2742" s="1" t="s">
        <v>6</v>
      </c>
      <c r="G2742" s="1" t="s">
        <v>2133</v>
      </c>
      <c r="H2742">
        <f t="shared" si="538"/>
        <v>21</v>
      </c>
      <c r="I2742">
        <f>IF(ISBLANK(A2742),I2741/1,LOOKUP(Sheet1!G2742,FIPS!A$3:A$55,FIPS!C$3:C$55))</f>
        <v>24</v>
      </c>
      <c r="J2742" t="b">
        <f t="shared" si="545"/>
        <v>0</v>
      </c>
      <c r="K2742" t="str">
        <f t="shared" si="540"/>
        <v/>
      </c>
      <c r="L2742" t="b">
        <f t="shared" si="546"/>
        <v>1</v>
      </c>
      <c r="M2742" t="str">
        <f t="shared" si="537"/>
        <v>Greenbelt</v>
      </c>
      <c r="N2742">
        <f t="shared" si="541"/>
        <v>17</v>
      </c>
      <c r="O2742" t="b">
        <f t="shared" si="542"/>
        <v>0</v>
      </c>
      <c r="P2742" t="str">
        <f t="shared" si="543"/>
        <v/>
      </c>
      <c r="Q2742" t="str">
        <f t="shared" ca="1" si="544"/>
        <v/>
      </c>
      <c r="W2742">
        <v>34775</v>
      </c>
      <c r="Z2742" t="str">
        <f t="shared" si="539"/>
        <v/>
      </c>
    </row>
    <row r="2743" spans="1:26" x14ac:dyDescent="0.2">
      <c r="A2743" s="1"/>
      <c r="B2743" s="1"/>
      <c r="C2743" s="1"/>
      <c r="D2743" s="1"/>
      <c r="E2743" s="1" t="s">
        <v>33</v>
      </c>
      <c r="F2743" s="1" t="s">
        <v>6</v>
      </c>
      <c r="G2743" s="1" t="s">
        <v>2134</v>
      </c>
      <c r="H2743">
        <f t="shared" si="538"/>
        <v>21</v>
      </c>
      <c r="I2743">
        <f>IF(ISBLANK(A2743),I2742/1,LOOKUP(Sheet1!G2743,FIPS!A$3:A$55,FIPS!C$3:C$55))</f>
        <v>24</v>
      </c>
      <c r="J2743" t="b">
        <f t="shared" si="545"/>
        <v>0</v>
      </c>
      <c r="K2743" t="str">
        <f t="shared" si="540"/>
        <v/>
      </c>
      <c r="L2743" t="b">
        <f t="shared" si="546"/>
        <v>1</v>
      </c>
      <c r="M2743" t="str">
        <f t="shared" si="537"/>
        <v>Hyattsville</v>
      </c>
      <c r="N2743">
        <f t="shared" si="541"/>
        <v>17</v>
      </c>
      <c r="O2743" t="b">
        <f t="shared" si="542"/>
        <v>0</v>
      </c>
      <c r="P2743" t="str">
        <f t="shared" si="543"/>
        <v/>
      </c>
      <c r="Q2743" t="str">
        <f t="shared" ca="1" si="544"/>
        <v/>
      </c>
      <c r="W2743">
        <v>41250</v>
      </c>
      <c r="Z2743" t="str">
        <f t="shared" si="539"/>
        <v/>
      </c>
    </row>
    <row r="2744" spans="1:26" x14ac:dyDescent="0.2">
      <c r="A2744" s="1"/>
      <c r="B2744" s="1"/>
      <c r="C2744" s="1"/>
      <c r="D2744" s="1"/>
      <c r="E2744" s="1" t="s">
        <v>45</v>
      </c>
      <c r="F2744" s="1" t="s">
        <v>6</v>
      </c>
      <c r="G2744" s="1" t="s">
        <v>1984</v>
      </c>
      <c r="H2744">
        <f t="shared" si="538"/>
        <v>21</v>
      </c>
      <c r="I2744">
        <f>IF(ISBLANK(A2744),I2743/1,LOOKUP(Sheet1!G2744,FIPS!A$3:A$55,FIPS!C$3:C$55))</f>
        <v>24</v>
      </c>
      <c r="J2744" t="b">
        <f t="shared" si="545"/>
        <v>0</v>
      </c>
      <c r="K2744" t="str">
        <f t="shared" si="540"/>
        <v/>
      </c>
      <c r="L2744" t="b">
        <f t="shared" si="546"/>
        <v>1</v>
      </c>
      <c r="M2744" t="str">
        <f t="shared" si="537"/>
        <v>Laurel</v>
      </c>
      <c r="N2744">
        <f t="shared" si="541"/>
        <v>17</v>
      </c>
      <c r="O2744" t="b">
        <f t="shared" si="542"/>
        <v>0</v>
      </c>
      <c r="P2744" t="str">
        <f t="shared" si="543"/>
        <v/>
      </c>
      <c r="Q2744" t="str">
        <f t="shared" ca="1" si="544"/>
        <v/>
      </c>
      <c r="W2744">
        <v>45900</v>
      </c>
      <c r="Z2744" t="str">
        <f t="shared" si="539"/>
        <v/>
      </c>
    </row>
    <row r="2745" spans="1:26" x14ac:dyDescent="0.2">
      <c r="A2745" s="1"/>
      <c r="B2745" s="1"/>
      <c r="C2745" s="1"/>
      <c r="D2745" s="1"/>
      <c r="E2745" s="1" t="s">
        <v>20</v>
      </c>
      <c r="F2745" s="1" t="s">
        <v>6</v>
      </c>
      <c r="G2745" s="1" t="s">
        <v>4601</v>
      </c>
      <c r="H2745">
        <f t="shared" si="538"/>
        <v>21</v>
      </c>
      <c r="I2745">
        <f>IF(ISBLANK(A2745),I2744/1,LOOKUP(Sheet1!G2745,FIPS!A$3:A$55,FIPS!C$3:C$55))</f>
        <v>24</v>
      </c>
      <c r="J2745" t="b">
        <f t="shared" si="545"/>
        <v>0</v>
      </c>
      <c r="K2745" t="str">
        <f t="shared" si="540"/>
        <v/>
      </c>
      <c r="L2745" t="b">
        <f t="shared" si="546"/>
        <v>1</v>
      </c>
      <c r="M2745" t="str">
        <f t="shared" si="537"/>
        <v>New Carrollton</v>
      </c>
      <c r="N2745">
        <f t="shared" si="541"/>
        <v>17</v>
      </c>
      <c r="O2745" t="b">
        <f t="shared" si="542"/>
        <v>0</v>
      </c>
      <c r="P2745" t="str">
        <f t="shared" si="543"/>
        <v/>
      </c>
      <c r="Q2745" t="str">
        <f t="shared" ca="1" si="544"/>
        <v/>
      </c>
      <c r="W2745">
        <v>55400</v>
      </c>
      <c r="Z2745" t="str">
        <f t="shared" si="539"/>
        <v/>
      </c>
    </row>
    <row r="2746" spans="1:26" x14ac:dyDescent="0.2">
      <c r="A2746" s="1"/>
      <c r="B2746" s="1"/>
      <c r="C2746" s="1"/>
      <c r="D2746" s="1"/>
      <c r="E2746" s="1" t="s">
        <v>52</v>
      </c>
      <c r="F2746" s="1" t="s">
        <v>6</v>
      </c>
      <c r="G2746" s="1" t="s">
        <v>4602</v>
      </c>
      <c r="H2746">
        <f t="shared" si="538"/>
        <v>21</v>
      </c>
      <c r="I2746">
        <f>IF(ISBLANK(A2746),I2745/1,LOOKUP(Sheet1!G2746,FIPS!A$3:A$55,FIPS!C$3:C$55))</f>
        <v>24</v>
      </c>
      <c r="J2746" t="b">
        <f t="shared" si="545"/>
        <v>0</v>
      </c>
      <c r="K2746" t="str">
        <f t="shared" si="540"/>
        <v/>
      </c>
      <c r="L2746" t="b">
        <f t="shared" si="546"/>
        <v>1</v>
      </c>
      <c r="M2746" t="str">
        <f t="shared" ref="M2746:M2809" si="547">IF(L2746,IF(ISERR(FIND(",",G2746)),TRIM(G2746),TRIM(LEFT(G2746,FIND(",",G2746)-1))),"")</f>
        <v>Takoma Park</v>
      </c>
      <c r="N2746">
        <f t="shared" si="541"/>
        <v>17</v>
      </c>
      <c r="O2746" t="b">
        <f t="shared" si="542"/>
        <v>0</v>
      </c>
      <c r="P2746" t="str">
        <f t="shared" si="543"/>
        <v/>
      </c>
      <c r="Q2746" t="str">
        <f t="shared" ca="1" si="544"/>
        <v/>
      </c>
      <c r="W2746">
        <v>76650</v>
      </c>
      <c r="Z2746" t="str">
        <f t="shared" si="539"/>
        <v/>
      </c>
    </row>
    <row r="2747" spans="1:26" x14ac:dyDescent="0.2">
      <c r="A2747" s="1"/>
      <c r="B2747" s="1"/>
      <c r="C2747" s="1"/>
      <c r="D2747" s="1"/>
      <c r="E2747" s="1" t="s">
        <v>8</v>
      </c>
      <c r="F2747" s="1" t="s">
        <v>9</v>
      </c>
      <c r="G2747" s="1" t="s">
        <v>1134</v>
      </c>
      <c r="H2747">
        <f t="shared" si="538"/>
        <v>21</v>
      </c>
      <c r="I2747">
        <f>IF(ISBLANK(A2747),I2746/1,LOOKUP(Sheet1!G2747,FIPS!A$3:A$55,FIPS!C$3:C$55))</f>
        <v>24</v>
      </c>
      <c r="J2747" t="b">
        <f t="shared" si="545"/>
        <v>0</v>
      </c>
      <c r="K2747" t="str">
        <f t="shared" si="540"/>
        <v/>
      </c>
      <c r="L2747" t="b">
        <f t="shared" si="546"/>
        <v>0</v>
      </c>
      <c r="M2747" t="str">
        <f t="shared" si="547"/>
        <v/>
      </c>
      <c r="N2747">
        <f t="shared" si="541"/>
        <v>17</v>
      </c>
      <c r="O2747" t="b">
        <f t="shared" si="542"/>
        <v>1</v>
      </c>
      <c r="P2747">
        <f t="shared" si="543"/>
        <v>7</v>
      </c>
      <c r="Q2747" t="str">
        <f t="shared" ca="1" si="544"/>
        <v>004,006,010,012,013,014,017</v>
      </c>
      <c r="W2747">
        <v>99999</v>
      </c>
      <c r="Z2747" t="str">
        <f t="shared" si="539"/>
        <v/>
      </c>
    </row>
    <row r="2748" spans="1:26" x14ac:dyDescent="0.2">
      <c r="A2748" s="1"/>
      <c r="B2748" s="1" t="s">
        <v>57</v>
      </c>
      <c r="C2748" s="1" t="s">
        <v>63</v>
      </c>
      <c r="D2748" s="1" t="s">
        <v>26</v>
      </c>
      <c r="E2748" s="1" t="s">
        <v>8</v>
      </c>
      <c r="F2748" s="1" t="s">
        <v>9</v>
      </c>
      <c r="G2748" s="1" t="s">
        <v>4603</v>
      </c>
      <c r="H2748">
        <f t="shared" si="538"/>
        <v>21</v>
      </c>
      <c r="I2748">
        <f>IF(ISBLANK(A2748),I2747/1,LOOKUP(Sheet1!G2748,FIPS!A$3:A$55,FIPS!C$3:C$55))</f>
        <v>24</v>
      </c>
      <c r="J2748" t="b">
        <f t="shared" si="545"/>
        <v>1</v>
      </c>
      <c r="K2748" t="str">
        <f t="shared" si="540"/>
        <v>Queen Anne</v>
      </c>
      <c r="L2748" t="b">
        <f t="shared" si="546"/>
        <v>0</v>
      </c>
      <c r="M2748" t="str">
        <f t="shared" si="547"/>
        <v/>
      </c>
      <c r="N2748">
        <f t="shared" si="541"/>
        <v>18</v>
      </c>
      <c r="O2748" t="b">
        <f t="shared" si="542"/>
        <v>0</v>
      </c>
      <c r="P2748" t="str">
        <f t="shared" si="543"/>
        <v/>
      </c>
      <c r="Q2748" t="str">
        <f t="shared" ca="1" si="544"/>
        <v/>
      </c>
      <c r="T2748">
        <v>35</v>
      </c>
      <c r="U2748">
        <v>5</v>
      </c>
      <c r="V2748">
        <v>720</v>
      </c>
      <c r="Z2748" t="str">
        <f t="shared" si="539"/>
        <v/>
      </c>
    </row>
    <row r="2749" spans="1:26" x14ac:dyDescent="0.2">
      <c r="A2749" s="1"/>
      <c r="B2749" s="1" t="s">
        <v>59</v>
      </c>
      <c r="C2749" s="1" t="s">
        <v>17</v>
      </c>
      <c r="D2749" s="1" t="s">
        <v>18</v>
      </c>
      <c r="E2749" s="1" t="s">
        <v>8</v>
      </c>
      <c r="F2749" s="1" t="s">
        <v>9</v>
      </c>
      <c r="G2749" s="1" t="s">
        <v>2135</v>
      </c>
      <c r="H2749">
        <f t="shared" si="538"/>
        <v>21</v>
      </c>
      <c r="I2749">
        <f>IF(ISBLANK(A2749),I2748/1,LOOKUP(Sheet1!G2749,FIPS!A$3:A$55,FIPS!C$3:C$55))</f>
        <v>24</v>
      </c>
      <c r="J2749" t="b">
        <f t="shared" si="545"/>
        <v>1</v>
      </c>
      <c r="K2749" t="str">
        <f t="shared" si="540"/>
        <v>St. Mary‚Äôs</v>
      </c>
      <c r="L2749" t="b">
        <f t="shared" si="546"/>
        <v>0</v>
      </c>
      <c r="M2749" t="str">
        <f t="shared" si="547"/>
        <v/>
      </c>
      <c r="N2749">
        <f t="shared" si="541"/>
        <v>19</v>
      </c>
      <c r="O2749" t="b">
        <f t="shared" si="542"/>
        <v>0</v>
      </c>
      <c r="P2749" t="str">
        <f t="shared" si="543"/>
        <v/>
      </c>
      <c r="Q2749" t="str">
        <f t="shared" ca="1" si="544"/>
        <v/>
      </c>
      <c r="T2749">
        <v>37</v>
      </c>
      <c r="U2749">
        <v>4</v>
      </c>
      <c r="V2749">
        <v>0</v>
      </c>
      <c r="Z2749" t="str">
        <f t="shared" si="539"/>
        <v/>
      </c>
    </row>
    <row r="2750" spans="1:26" x14ac:dyDescent="0.2">
      <c r="A2750" s="1"/>
      <c r="B2750" s="1" t="s">
        <v>61</v>
      </c>
      <c r="C2750" s="1" t="s">
        <v>17</v>
      </c>
      <c r="D2750" s="1" t="s">
        <v>18</v>
      </c>
      <c r="E2750" s="1" t="s">
        <v>8</v>
      </c>
      <c r="F2750" s="1" t="s">
        <v>9</v>
      </c>
      <c r="G2750" s="1" t="s">
        <v>2000</v>
      </c>
      <c r="H2750">
        <f t="shared" si="538"/>
        <v>21</v>
      </c>
      <c r="I2750">
        <f>IF(ISBLANK(A2750),I2749/1,LOOKUP(Sheet1!G2750,FIPS!A$3:A$55,FIPS!C$3:C$55))</f>
        <v>24</v>
      </c>
      <c r="J2750" t="b">
        <f t="shared" si="545"/>
        <v>1</v>
      </c>
      <c r="K2750" t="str">
        <f t="shared" si="540"/>
        <v>Somerset</v>
      </c>
      <c r="L2750" t="b">
        <f t="shared" si="546"/>
        <v>0</v>
      </c>
      <c r="M2750" t="str">
        <f t="shared" si="547"/>
        <v/>
      </c>
      <c r="N2750">
        <f t="shared" si="541"/>
        <v>20</v>
      </c>
      <c r="O2750" t="b">
        <f t="shared" si="542"/>
        <v>0</v>
      </c>
      <c r="P2750" t="str">
        <f t="shared" si="543"/>
        <v/>
      </c>
      <c r="Q2750" t="str">
        <f t="shared" ca="1" si="544"/>
        <v/>
      </c>
      <c r="T2750">
        <v>39</v>
      </c>
      <c r="U2750">
        <v>6</v>
      </c>
      <c r="V2750">
        <v>0</v>
      </c>
      <c r="Z2750" t="str">
        <f t="shared" si="539"/>
        <v/>
      </c>
    </row>
    <row r="2751" spans="1:26" x14ac:dyDescent="0.2">
      <c r="A2751" s="1"/>
      <c r="B2751" s="1" t="s">
        <v>63</v>
      </c>
      <c r="C2751" s="1" t="s">
        <v>17</v>
      </c>
      <c r="D2751" s="1" t="s">
        <v>18</v>
      </c>
      <c r="E2751" s="1" t="s">
        <v>8</v>
      </c>
      <c r="F2751" s="1" t="s">
        <v>9</v>
      </c>
      <c r="G2751" s="1" t="s">
        <v>2136</v>
      </c>
      <c r="H2751">
        <f t="shared" ref="H2751:H2814" si="548">IF(ISBLANK(A2751),H2750/1,A2751)</f>
        <v>21</v>
      </c>
      <c r="I2751">
        <f>IF(ISBLANK(A2751),I2750/1,LOOKUP(Sheet1!G2751,FIPS!A$3:A$55,FIPS!C$3:C$55))</f>
        <v>24</v>
      </c>
      <c r="J2751" t="b">
        <f t="shared" si="545"/>
        <v>1</v>
      </c>
      <c r="K2751" t="str">
        <f t="shared" si="540"/>
        <v>Tal bot</v>
      </c>
      <c r="L2751" t="b">
        <f t="shared" si="546"/>
        <v>0</v>
      </c>
      <c r="M2751" t="str">
        <f t="shared" si="547"/>
        <v/>
      </c>
      <c r="N2751">
        <f t="shared" si="541"/>
        <v>21</v>
      </c>
      <c r="O2751" t="b">
        <f t="shared" si="542"/>
        <v>0</v>
      </c>
      <c r="P2751" t="str">
        <f t="shared" si="543"/>
        <v/>
      </c>
      <c r="Q2751" t="str">
        <f t="shared" ca="1" si="544"/>
        <v/>
      </c>
      <c r="T2751">
        <v>41</v>
      </c>
      <c r="U2751">
        <v>5</v>
      </c>
      <c r="V2751">
        <v>0</v>
      </c>
      <c r="Z2751" t="str">
        <f t="shared" si="539"/>
        <v/>
      </c>
    </row>
    <row r="2752" spans="1:26" x14ac:dyDescent="0.2">
      <c r="A2752" s="1"/>
      <c r="B2752" s="1" t="s">
        <v>65</v>
      </c>
      <c r="C2752" s="1" t="s">
        <v>660</v>
      </c>
      <c r="D2752" s="1" t="s">
        <v>26</v>
      </c>
      <c r="E2752" s="1"/>
      <c r="F2752" s="1"/>
      <c r="G2752" s="1" t="s">
        <v>194</v>
      </c>
      <c r="H2752">
        <f t="shared" si="548"/>
        <v>21</v>
      </c>
      <c r="I2752">
        <f>IF(ISBLANK(A2752),I2751/1,LOOKUP(Sheet1!G2752,FIPS!A$3:A$55,FIPS!C$3:C$55))</f>
        <v>24</v>
      </c>
      <c r="J2752" t="b">
        <f t="shared" si="545"/>
        <v>1</v>
      </c>
      <c r="K2752" t="str">
        <f t="shared" si="540"/>
        <v>Washington</v>
      </c>
      <c r="L2752" t="b">
        <f t="shared" si="546"/>
        <v>0</v>
      </c>
      <c r="M2752" t="str">
        <f t="shared" si="547"/>
        <v/>
      </c>
      <c r="N2752">
        <f t="shared" si="541"/>
        <v>22</v>
      </c>
      <c r="O2752" t="b">
        <f t="shared" si="542"/>
        <v>0</v>
      </c>
      <c r="P2752" t="str">
        <f t="shared" si="543"/>
        <v/>
      </c>
      <c r="Q2752" t="str">
        <f t="shared" ca="1" si="544"/>
        <v/>
      </c>
      <c r="T2752">
        <v>43</v>
      </c>
      <c r="U2752">
        <v>3</v>
      </c>
      <c r="V2752">
        <v>3180</v>
      </c>
      <c r="Z2752" t="str">
        <f t="shared" si="539"/>
        <v/>
      </c>
    </row>
    <row r="2753" spans="1:26" x14ac:dyDescent="0.2">
      <c r="A2753" s="1"/>
      <c r="B2753" s="1"/>
      <c r="C2753" s="1"/>
      <c r="D2753" s="1"/>
      <c r="E2753" s="1" t="s">
        <v>42</v>
      </c>
      <c r="F2753" s="1" t="s">
        <v>35</v>
      </c>
      <c r="G2753" s="1" t="s">
        <v>2137</v>
      </c>
      <c r="H2753">
        <f t="shared" si="548"/>
        <v>21</v>
      </c>
      <c r="I2753">
        <f>IF(ISBLANK(A2753),I2752/1,LOOKUP(Sheet1!G2753,FIPS!A$3:A$55,FIPS!C$3:C$55))</f>
        <v>24</v>
      </c>
      <c r="J2753" t="b">
        <f t="shared" si="545"/>
        <v>0</v>
      </c>
      <c r="K2753" t="str">
        <f t="shared" si="540"/>
        <v/>
      </c>
      <c r="L2753" t="b">
        <f t="shared" si="546"/>
        <v>1</v>
      </c>
      <c r="M2753" t="str">
        <f t="shared" si="547"/>
        <v>Hagerstown</v>
      </c>
      <c r="N2753">
        <f t="shared" si="541"/>
        <v>22</v>
      </c>
      <c r="O2753" t="b">
        <f t="shared" si="542"/>
        <v>0</v>
      </c>
      <c r="P2753" t="str">
        <f t="shared" si="543"/>
        <v/>
      </c>
      <c r="Q2753" t="str">
        <f t="shared" ca="1" si="544"/>
        <v/>
      </c>
      <c r="W2753">
        <v>36075</v>
      </c>
      <c r="Z2753" t="str">
        <f t="shared" si="539"/>
        <v/>
      </c>
    </row>
    <row r="2754" spans="1:26" x14ac:dyDescent="0.2">
      <c r="A2754" s="1"/>
      <c r="B2754" s="1"/>
      <c r="C2754" s="1"/>
      <c r="D2754" s="1"/>
      <c r="E2754" s="1" t="s">
        <v>8</v>
      </c>
      <c r="F2754" s="1" t="s">
        <v>9</v>
      </c>
      <c r="G2754" s="1" t="s">
        <v>1134</v>
      </c>
      <c r="H2754">
        <f t="shared" si="548"/>
        <v>21</v>
      </c>
      <c r="I2754">
        <f>IF(ISBLANK(A2754),I2753/1,LOOKUP(Sheet1!G2754,FIPS!A$3:A$55,FIPS!C$3:C$55))</f>
        <v>24</v>
      </c>
      <c r="J2754" t="b">
        <f t="shared" si="545"/>
        <v>0</v>
      </c>
      <c r="K2754" t="str">
        <f t="shared" si="540"/>
        <v/>
      </c>
      <c r="L2754" t="b">
        <f t="shared" si="546"/>
        <v>0</v>
      </c>
      <c r="M2754" t="str">
        <f t="shared" si="547"/>
        <v/>
      </c>
      <c r="N2754">
        <f t="shared" si="541"/>
        <v>22</v>
      </c>
      <c r="O2754" t="b">
        <f t="shared" si="542"/>
        <v>1</v>
      </c>
      <c r="P2754">
        <f t="shared" si="543"/>
        <v>1</v>
      </c>
      <c r="Q2754" t="str">
        <f t="shared" ca="1" si="544"/>
        <v>011</v>
      </c>
      <c r="W2754">
        <v>99999</v>
      </c>
      <c r="Z2754" t="str">
        <f t="shared" ref="Z2754:Z2817" si="549">IF(J2754,IF(T2754&gt;0,"",FALSE),IF(T2754&gt;0,TRUE,""))</f>
        <v/>
      </c>
    </row>
    <row r="2755" spans="1:26" x14ac:dyDescent="0.2">
      <c r="A2755" s="1"/>
      <c r="B2755" s="1" t="s">
        <v>67</v>
      </c>
      <c r="C2755" s="1" t="s">
        <v>17</v>
      </c>
      <c r="D2755" s="1" t="s">
        <v>18</v>
      </c>
      <c r="E2755" s="1"/>
      <c r="F2755" s="1"/>
      <c r="G2755" s="1" t="s">
        <v>2138</v>
      </c>
      <c r="H2755">
        <f t="shared" si="548"/>
        <v>21</v>
      </c>
      <c r="I2755">
        <f>IF(ISBLANK(A2755),I2754/1,LOOKUP(Sheet1!G2755,FIPS!A$3:A$55,FIPS!C$3:C$55))</f>
        <v>24</v>
      </c>
      <c r="J2755" t="b">
        <f t="shared" si="545"/>
        <v>1</v>
      </c>
      <c r="K2755" t="str">
        <f t="shared" ref="K2755:K2818" si="550">IF(J2755,TRIM(G2755),"")</f>
        <v>Wicomico</v>
      </c>
      <c r="L2755" t="b">
        <f t="shared" si="546"/>
        <v>0</v>
      </c>
      <c r="M2755" t="str">
        <f t="shared" si="547"/>
        <v/>
      </c>
      <c r="N2755">
        <f t="shared" si="541"/>
        <v>23</v>
      </c>
      <c r="O2755" t="b">
        <f t="shared" si="542"/>
        <v>0</v>
      </c>
      <c r="P2755" t="str">
        <f t="shared" si="543"/>
        <v/>
      </c>
      <c r="Q2755" t="str">
        <f t="shared" ca="1" si="544"/>
        <v/>
      </c>
      <c r="T2755">
        <v>45</v>
      </c>
      <c r="U2755">
        <v>4</v>
      </c>
      <c r="V2755">
        <v>0</v>
      </c>
      <c r="Z2755" t="str">
        <f t="shared" si="549"/>
        <v/>
      </c>
    </row>
    <row r="2756" spans="1:26" x14ac:dyDescent="0.2">
      <c r="A2756" s="1"/>
      <c r="B2756" s="1"/>
      <c r="C2756" s="1"/>
      <c r="D2756" s="1"/>
      <c r="E2756" s="1" t="s">
        <v>49</v>
      </c>
      <c r="F2756" s="1" t="s">
        <v>6</v>
      </c>
      <c r="G2756" s="1" t="s">
        <v>2139</v>
      </c>
      <c r="H2756">
        <f t="shared" si="548"/>
        <v>21</v>
      </c>
      <c r="I2756">
        <f>IF(ISBLANK(A2756),I2755/1,LOOKUP(Sheet1!G2756,FIPS!A$3:A$55,FIPS!C$3:C$55))</f>
        <v>24</v>
      </c>
      <c r="J2756" t="b">
        <f t="shared" si="545"/>
        <v>0</v>
      </c>
      <c r="K2756" t="str">
        <f t="shared" si="550"/>
        <v/>
      </c>
      <c r="L2756" t="b">
        <f t="shared" si="546"/>
        <v>1</v>
      </c>
      <c r="M2756" t="str">
        <f t="shared" si="547"/>
        <v>Sal isbury</v>
      </c>
      <c r="N2756">
        <f t="shared" si="541"/>
        <v>23</v>
      </c>
      <c r="O2756" t="b">
        <f t="shared" si="542"/>
        <v>0</v>
      </c>
      <c r="P2756" t="str">
        <f t="shared" si="543"/>
        <v/>
      </c>
      <c r="Q2756" t="str">
        <f t="shared" ca="1" si="544"/>
        <v/>
      </c>
      <c r="W2756">
        <v>69925</v>
      </c>
      <c r="Z2756" t="str">
        <f t="shared" si="549"/>
        <v/>
      </c>
    </row>
    <row r="2757" spans="1:26" x14ac:dyDescent="0.2">
      <c r="A2757" s="1"/>
      <c r="B2757" s="1"/>
      <c r="C2757" s="1"/>
      <c r="D2757" s="1"/>
      <c r="E2757" s="1" t="s">
        <v>8</v>
      </c>
      <c r="F2757" s="1" t="s">
        <v>9</v>
      </c>
      <c r="G2757" s="1" t="s">
        <v>1134</v>
      </c>
      <c r="H2757">
        <f t="shared" si="548"/>
        <v>21</v>
      </c>
      <c r="I2757">
        <f>IF(ISBLANK(A2757),I2756/1,LOOKUP(Sheet1!G2757,FIPS!A$3:A$55,FIPS!C$3:C$55))</f>
        <v>24</v>
      </c>
      <c r="J2757" t="b">
        <f t="shared" si="545"/>
        <v>0</v>
      </c>
      <c r="K2757" t="str">
        <f t="shared" si="550"/>
        <v/>
      </c>
      <c r="L2757" t="b">
        <f t="shared" si="546"/>
        <v>0</v>
      </c>
      <c r="M2757" t="str">
        <f t="shared" si="547"/>
        <v/>
      </c>
      <c r="N2757">
        <f t="shared" si="541"/>
        <v>23</v>
      </c>
      <c r="O2757" t="b">
        <f t="shared" si="542"/>
        <v>1</v>
      </c>
      <c r="P2757">
        <f t="shared" si="543"/>
        <v>1</v>
      </c>
      <c r="Q2757" t="str">
        <f t="shared" ca="1" si="544"/>
        <v>016</v>
      </c>
      <c r="W2757">
        <v>99999</v>
      </c>
      <c r="Z2757" t="str">
        <f t="shared" si="549"/>
        <v/>
      </c>
    </row>
    <row r="2758" spans="1:26" x14ac:dyDescent="0.2">
      <c r="A2758" s="1"/>
      <c r="B2758" s="1" t="s">
        <v>37</v>
      </c>
      <c r="C2758" s="1" t="s">
        <v>17</v>
      </c>
      <c r="D2758" s="1" t="s">
        <v>18</v>
      </c>
      <c r="E2758" s="1" t="s">
        <v>8</v>
      </c>
      <c r="F2758" s="1" t="s">
        <v>9</v>
      </c>
      <c r="G2758" s="1" t="s">
        <v>2140</v>
      </c>
      <c r="H2758">
        <f t="shared" si="548"/>
        <v>21</v>
      </c>
      <c r="I2758">
        <f>IF(ISBLANK(A2758),I2757/1,LOOKUP(Sheet1!G2758,FIPS!A$3:A$55,FIPS!C$3:C$55))</f>
        <v>24</v>
      </c>
      <c r="J2758" t="b">
        <f t="shared" si="545"/>
        <v>1</v>
      </c>
      <c r="K2758" t="str">
        <f t="shared" si="550"/>
        <v>Worcester</v>
      </c>
      <c r="L2758" t="b">
        <f t="shared" si="546"/>
        <v>0</v>
      </c>
      <c r="M2758" t="str">
        <f t="shared" si="547"/>
        <v/>
      </c>
      <c r="N2758">
        <f t="shared" si="541"/>
        <v>24</v>
      </c>
      <c r="O2758" t="b">
        <f t="shared" si="542"/>
        <v>0</v>
      </c>
      <c r="P2758" t="str">
        <f t="shared" si="543"/>
        <v/>
      </c>
      <c r="Q2758" t="str">
        <f t="shared" ca="1" si="544"/>
        <v/>
      </c>
      <c r="T2758">
        <v>47</v>
      </c>
      <c r="U2758">
        <v>5</v>
      </c>
      <c r="V2758">
        <v>0</v>
      </c>
      <c r="Z2758" t="str">
        <f t="shared" si="549"/>
        <v/>
      </c>
    </row>
    <row r="2759" spans="1:26" x14ac:dyDescent="0.2">
      <c r="A2759" s="1" t="s">
        <v>2141</v>
      </c>
      <c r="B2759" s="1"/>
      <c r="C2759" s="1"/>
      <c r="D2759" s="1"/>
      <c r="E2759" s="1"/>
      <c r="F2759" s="1"/>
      <c r="G2759" s="1" t="s">
        <v>2142</v>
      </c>
      <c r="H2759" t="str">
        <f t="shared" si="548"/>
        <v>22</v>
      </c>
      <c r="I2759">
        <f>IF(ISBLANK(A2759),I2758/1,LOOKUP(Sheet1!G2759,FIPS!A$3:A$55,FIPS!C$3:C$55))</f>
        <v>25</v>
      </c>
      <c r="J2759" t="b">
        <f t="shared" si="545"/>
        <v>0</v>
      </c>
      <c r="K2759" t="str">
        <f t="shared" si="550"/>
        <v/>
      </c>
      <c r="L2759" t="b">
        <f t="shared" si="546"/>
        <v>0</v>
      </c>
      <c r="M2759" t="str">
        <f t="shared" si="547"/>
        <v/>
      </c>
      <c r="N2759" t="str">
        <f t="shared" si="541"/>
        <v/>
      </c>
      <c r="O2759" t="b">
        <f t="shared" si="542"/>
        <v>0</v>
      </c>
      <c r="P2759" t="str">
        <f t="shared" si="543"/>
        <v/>
      </c>
      <c r="Q2759" t="str">
        <f t="shared" ca="1" si="544"/>
        <v/>
      </c>
      <c r="S2759">
        <v>25</v>
      </c>
      <c r="Z2759" t="str">
        <f t="shared" si="549"/>
        <v/>
      </c>
    </row>
    <row r="2760" spans="1:26" x14ac:dyDescent="0.2">
      <c r="A2760" s="1"/>
      <c r="B2760" s="1" t="s">
        <v>2</v>
      </c>
      <c r="C2760" s="1" t="s">
        <v>67</v>
      </c>
      <c r="D2760" s="1" t="s">
        <v>26</v>
      </c>
      <c r="E2760" s="1"/>
      <c r="F2760" s="1"/>
      <c r="G2760" s="1" t="s">
        <v>2143</v>
      </c>
      <c r="H2760">
        <f t="shared" si="548"/>
        <v>22</v>
      </c>
      <c r="I2760">
        <f>IF(ISBLANK(A2760),I2759/1,LOOKUP(Sheet1!G2760,FIPS!A$3:A$55,FIPS!C$3:C$55))</f>
        <v>25</v>
      </c>
      <c r="J2760" t="b">
        <f t="shared" si="545"/>
        <v>1</v>
      </c>
      <c r="K2760" t="str">
        <f t="shared" si="550"/>
        <v>Barnstable</v>
      </c>
      <c r="L2760" t="b">
        <f t="shared" si="546"/>
        <v>0</v>
      </c>
      <c r="M2760" t="str">
        <f t="shared" si="547"/>
        <v/>
      </c>
      <c r="N2760">
        <f t="shared" si="541"/>
        <v>1</v>
      </c>
      <c r="O2760" t="b">
        <f t="shared" si="542"/>
        <v>0</v>
      </c>
      <c r="P2760" t="str">
        <f t="shared" si="543"/>
        <v/>
      </c>
      <c r="Q2760" t="str">
        <f t="shared" ca="1" si="544"/>
        <v/>
      </c>
      <c r="T2760">
        <v>1</v>
      </c>
      <c r="U2760">
        <v>3</v>
      </c>
      <c r="V2760">
        <v>743</v>
      </c>
      <c r="Z2760" t="str">
        <f t="shared" si="549"/>
        <v/>
      </c>
    </row>
    <row r="2761" spans="1:26" x14ac:dyDescent="0.2">
      <c r="A2761" s="1"/>
      <c r="B2761" s="1"/>
      <c r="C2761" s="1"/>
      <c r="D2761" s="1"/>
      <c r="E2761" s="1" t="s">
        <v>32</v>
      </c>
      <c r="F2761" s="1" t="s">
        <v>35</v>
      </c>
      <c r="G2761" s="1" t="s">
        <v>2144</v>
      </c>
      <c r="H2761">
        <f t="shared" si="548"/>
        <v>22</v>
      </c>
      <c r="I2761">
        <f>IF(ISBLANK(A2761),I2760/1,LOOKUP(Sheet1!G2761,FIPS!A$3:A$55,FIPS!C$3:C$55))</f>
        <v>25</v>
      </c>
      <c r="J2761" t="b">
        <f t="shared" si="545"/>
        <v>0</v>
      </c>
      <c r="K2761" t="str">
        <f t="shared" si="550"/>
        <v/>
      </c>
      <c r="L2761" t="b">
        <f t="shared" si="546"/>
        <v>1</v>
      </c>
      <c r="M2761" t="str">
        <f t="shared" si="547"/>
        <v>Barnstable town</v>
      </c>
      <c r="N2761">
        <f t="shared" si="541"/>
        <v>1</v>
      </c>
      <c r="O2761" t="b">
        <f t="shared" si="542"/>
        <v>0</v>
      </c>
      <c r="P2761" t="str">
        <f t="shared" si="543"/>
        <v/>
      </c>
      <c r="Q2761" t="str">
        <f t="shared" ca="1" si="544"/>
        <v/>
      </c>
      <c r="W2761">
        <v>3635</v>
      </c>
      <c r="Z2761" t="str">
        <f t="shared" si="549"/>
        <v/>
      </c>
    </row>
    <row r="2762" spans="1:26" x14ac:dyDescent="0.2">
      <c r="A2762" s="1"/>
      <c r="B2762" s="1"/>
      <c r="C2762" s="1"/>
      <c r="D2762" s="1"/>
      <c r="E2762" s="1" t="s">
        <v>92</v>
      </c>
      <c r="F2762" s="1" t="s">
        <v>35</v>
      </c>
      <c r="G2762" s="1" t="s">
        <v>2145</v>
      </c>
      <c r="H2762">
        <f t="shared" si="548"/>
        <v>22</v>
      </c>
      <c r="I2762">
        <f>IF(ISBLANK(A2762),I2761/1,LOOKUP(Sheet1!G2762,FIPS!A$3:A$55,FIPS!C$3:C$55))</f>
        <v>25</v>
      </c>
      <c r="J2762" t="b">
        <f t="shared" si="545"/>
        <v>0</v>
      </c>
      <c r="K2762" t="str">
        <f t="shared" si="550"/>
        <v/>
      </c>
      <c r="L2762" t="b">
        <f t="shared" si="546"/>
        <v>1</v>
      </c>
      <c r="M2762" t="str">
        <f t="shared" si="547"/>
        <v>Falmouth town</v>
      </c>
      <c r="N2762">
        <f t="shared" si="541"/>
        <v>1</v>
      </c>
      <c r="O2762" t="b">
        <f t="shared" si="542"/>
        <v>0</v>
      </c>
      <c r="P2762" t="str">
        <f t="shared" si="543"/>
        <v/>
      </c>
      <c r="Q2762" t="str">
        <f t="shared" ca="1" si="544"/>
        <v/>
      </c>
      <c r="W2762">
        <v>23105</v>
      </c>
      <c r="Z2762" t="str">
        <f t="shared" si="549"/>
        <v/>
      </c>
    </row>
    <row r="2763" spans="1:26" x14ac:dyDescent="0.2">
      <c r="A2763" s="1"/>
      <c r="B2763" s="1"/>
      <c r="C2763" s="1"/>
      <c r="D2763" s="1"/>
      <c r="E2763" s="1" t="s">
        <v>8</v>
      </c>
      <c r="F2763" s="1" t="s">
        <v>9</v>
      </c>
      <c r="G2763" s="1" t="s">
        <v>1038</v>
      </c>
      <c r="H2763">
        <f t="shared" si="548"/>
        <v>22</v>
      </c>
      <c r="I2763">
        <f>IF(ISBLANK(A2763),I2762/1,LOOKUP(Sheet1!G2763,FIPS!A$3:A$55,FIPS!C$3:C$55))</f>
        <v>25</v>
      </c>
      <c r="J2763" t="b">
        <f t="shared" si="545"/>
        <v>0</v>
      </c>
      <c r="K2763" t="str">
        <f t="shared" si="550"/>
        <v/>
      </c>
      <c r="L2763" t="b">
        <f t="shared" si="546"/>
        <v>0</v>
      </c>
      <c r="M2763" t="str">
        <f t="shared" si="547"/>
        <v/>
      </c>
      <c r="N2763">
        <f t="shared" si="541"/>
        <v>1</v>
      </c>
      <c r="O2763" t="b">
        <f t="shared" si="542"/>
        <v>1</v>
      </c>
      <c r="P2763" t="e">
        <f t="shared" si="543"/>
        <v>#N/A</v>
      </c>
      <c r="Q2763" t="e">
        <f t="shared" ca="1" si="544"/>
        <v>#N/A</v>
      </c>
      <c r="W2763">
        <v>99999</v>
      </c>
      <c r="Z2763" t="str">
        <f t="shared" si="549"/>
        <v/>
      </c>
    </row>
    <row r="2764" spans="1:26" x14ac:dyDescent="0.2">
      <c r="A2764" s="1"/>
      <c r="B2764" s="1" t="s">
        <v>11</v>
      </c>
      <c r="C2764" s="1" t="s">
        <v>2146</v>
      </c>
      <c r="D2764" s="1" t="s">
        <v>26</v>
      </c>
      <c r="E2764" s="1"/>
      <c r="F2764" s="1"/>
      <c r="G2764" s="1" t="s">
        <v>2147</v>
      </c>
      <c r="H2764">
        <f t="shared" si="548"/>
        <v>22</v>
      </c>
      <c r="I2764">
        <f>IF(ISBLANK(A2764),I2763/1,LOOKUP(Sheet1!G2764,FIPS!A$3:A$55,FIPS!C$3:C$55))</f>
        <v>25</v>
      </c>
      <c r="J2764" t="b">
        <f t="shared" si="545"/>
        <v>1</v>
      </c>
      <c r="K2764" t="str">
        <f t="shared" si="550"/>
        <v>Berkshire</v>
      </c>
      <c r="L2764" t="b">
        <f t="shared" si="546"/>
        <v>0</v>
      </c>
      <c r="M2764" t="str">
        <f t="shared" si="547"/>
        <v/>
      </c>
      <c r="N2764">
        <f t="shared" si="541"/>
        <v>2</v>
      </c>
      <c r="O2764" t="b">
        <f t="shared" si="542"/>
        <v>0</v>
      </c>
      <c r="P2764" t="str">
        <f t="shared" si="543"/>
        <v/>
      </c>
      <c r="Q2764" t="str">
        <f t="shared" ca="1" si="544"/>
        <v/>
      </c>
      <c r="T2764">
        <v>3</v>
      </c>
      <c r="U2764">
        <v>3</v>
      </c>
      <c r="V2764">
        <v>6323</v>
      </c>
      <c r="Z2764" t="str">
        <f t="shared" si="549"/>
        <v/>
      </c>
    </row>
    <row r="2765" spans="1:26" x14ac:dyDescent="0.2">
      <c r="A2765" s="1"/>
      <c r="B2765" s="1"/>
      <c r="C2765" s="1"/>
      <c r="D2765" s="1"/>
      <c r="E2765" s="1" t="s">
        <v>182</v>
      </c>
      <c r="F2765" s="1" t="s">
        <v>6</v>
      </c>
      <c r="G2765" s="1" t="s">
        <v>2148</v>
      </c>
      <c r="H2765">
        <f t="shared" si="548"/>
        <v>22</v>
      </c>
      <c r="I2765">
        <f>IF(ISBLANK(A2765),I2764/1,LOOKUP(Sheet1!G2765,FIPS!A$3:A$55,FIPS!C$3:C$55))</f>
        <v>25</v>
      </c>
      <c r="J2765" t="b">
        <f t="shared" si="545"/>
        <v>0</v>
      </c>
      <c r="K2765" t="str">
        <f t="shared" si="550"/>
        <v/>
      </c>
      <c r="L2765" t="b">
        <f t="shared" si="546"/>
        <v>1</v>
      </c>
      <c r="M2765" t="str">
        <f t="shared" si="547"/>
        <v>North Adams</v>
      </c>
      <c r="N2765">
        <f t="shared" ref="N2765:N2828" si="551">IF(ISBLANK(A2765),IF(ISBLANK(B2765),N2764,B2765/1),"")</f>
        <v>2</v>
      </c>
      <c r="O2765" t="b">
        <f t="shared" ref="O2765:O2828" si="552">AND(ISNUMBER(N2765),E2765="999",NOT(J2765))</f>
        <v>0</v>
      </c>
      <c r="P2765" t="str">
        <f t="shared" ref="P2765:P2828" si="553">IF(O2765,17-MATCH(N2765-1,N2747:N2764),"")</f>
        <v/>
      </c>
      <c r="Q2765" t="str">
        <f t="shared" ref="Q2765:Q2828" ca="1" si="554">IF(O2765,_xlfn.TEXTJOIN(",",TRUE,INDIRECT(_xlfn.CONCAT("E",(ROW()-P2765),":E",(ROW()-1)),TRUE)),"")</f>
        <v/>
      </c>
      <c r="W2765">
        <v>46225</v>
      </c>
      <c r="Z2765" t="str">
        <f t="shared" si="549"/>
        <v/>
      </c>
    </row>
    <row r="2766" spans="1:26" x14ac:dyDescent="0.2">
      <c r="A2766" s="1"/>
      <c r="B2766" s="1"/>
      <c r="C2766" s="1"/>
      <c r="D2766" s="1"/>
      <c r="E2766" s="1" t="s">
        <v>197</v>
      </c>
      <c r="F2766" s="1" t="s">
        <v>35</v>
      </c>
      <c r="G2766" s="1" t="s">
        <v>2149</v>
      </c>
      <c r="H2766">
        <f t="shared" si="548"/>
        <v>22</v>
      </c>
      <c r="I2766">
        <f>IF(ISBLANK(A2766),I2765/1,LOOKUP(Sheet1!G2766,FIPS!A$3:A$55,FIPS!C$3:C$55))</f>
        <v>25</v>
      </c>
      <c r="J2766" t="b">
        <f t="shared" si="545"/>
        <v>0</v>
      </c>
      <c r="K2766" t="str">
        <f t="shared" si="550"/>
        <v/>
      </c>
      <c r="L2766" t="b">
        <f t="shared" si="546"/>
        <v>1</v>
      </c>
      <c r="M2766" t="str">
        <f t="shared" si="547"/>
        <v>Pittsfield</v>
      </c>
      <c r="N2766">
        <f t="shared" si="551"/>
        <v>2</v>
      </c>
      <c r="O2766" t="b">
        <f t="shared" si="552"/>
        <v>0</v>
      </c>
      <c r="P2766" t="str">
        <f t="shared" si="553"/>
        <v/>
      </c>
      <c r="Q2766" t="str">
        <f t="shared" ca="1" si="554"/>
        <v/>
      </c>
      <c r="W2766">
        <v>53960</v>
      </c>
      <c r="Z2766" t="str">
        <f t="shared" si="549"/>
        <v/>
      </c>
    </row>
    <row r="2767" spans="1:26" x14ac:dyDescent="0.2">
      <c r="A2767" s="1"/>
      <c r="B2767" s="1"/>
      <c r="C2767" s="1"/>
      <c r="D2767" s="1"/>
      <c r="E2767" s="1" t="s">
        <v>8</v>
      </c>
      <c r="F2767" s="1" t="s">
        <v>9</v>
      </c>
      <c r="G2767" s="1" t="s">
        <v>1038</v>
      </c>
      <c r="H2767">
        <f t="shared" si="548"/>
        <v>22</v>
      </c>
      <c r="I2767">
        <f>IF(ISBLANK(A2767),I2766/1,LOOKUP(Sheet1!G2767,FIPS!A$3:A$55,FIPS!C$3:C$55))</f>
        <v>25</v>
      </c>
      <c r="J2767" t="b">
        <f t="shared" si="545"/>
        <v>0</v>
      </c>
      <c r="K2767" t="str">
        <f t="shared" si="550"/>
        <v/>
      </c>
      <c r="L2767" t="b">
        <f t="shared" si="546"/>
        <v>0</v>
      </c>
      <c r="M2767" t="str">
        <f t="shared" si="547"/>
        <v/>
      </c>
      <c r="N2767">
        <f t="shared" si="551"/>
        <v>2</v>
      </c>
      <c r="O2767" t="b">
        <f t="shared" si="552"/>
        <v>1</v>
      </c>
      <c r="P2767" t="e">
        <f t="shared" si="553"/>
        <v>#N/A</v>
      </c>
      <c r="Q2767" t="e">
        <f t="shared" ca="1" si="554"/>
        <v>#N/A</v>
      </c>
      <c r="W2767">
        <v>99999</v>
      </c>
      <c r="Z2767" t="str">
        <f t="shared" si="549"/>
        <v/>
      </c>
    </row>
    <row r="2768" spans="1:26" x14ac:dyDescent="0.2">
      <c r="A2768" s="1"/>
      <c r="B2768" s="1" t="s">
        <v>16</v>
      </c>
      <c r="C2768" s="1" t="s">
        <v>103</v>
      </c>
      <c r="D2768" s="1" t="s">
        <v>26</v>
      </c>
      <c r="E2768" s="1"/>
      <c r="F2768" s="1"/>
      <c r="G2768" s="1" t="s">
        <v>1040</v>
      </c>
      <c r="H2768">
        <f t="shared" si="548"/>
        <v>22</v>
      </c>
      <c r="I2768">
        <f>IF(ISBLANK(A2768),I2767/1,LOOKUP(Sheet1!G2768,FIPS!A$3:A$55,FIPS!C$3:C$55))</f>
        <v>25</v>
      </c>
      <c r="J2768" t="b">
        <f t="shared" si="545"/>
        <v>1</v>
      </c>
      <c r="K2768" t="str">
        <f t="shared" si="550"/>
        <v>Bristol</v>
      </c>
      <c r="L2768" t="b">
        <f t="shared" si="546"/>
        <v>0</v>
      </c>
      <c r="M2768" t="str">
        <f t="shared" si="547"/>
        <v/>
      </c>
      <c r="N2768">
        <f t="shared" si="551"/>
        <v>3</v>
      </c>
      <c r="O2768" t="b">
        <f t="shared" si="552"/>
        <v>0</v>
      </c>
      <c r="P2768" t="str">
        <f t="shared" si="553"/>
        <v/>
      </c>
      <c r="Q2768" t="str">
        <f t="shared" ca="1" si="554"/>
        <v/>
      </c>
      <c r="T2768">
        <v>5</v>
      </c>
      <c r="U2768">
        <v>1</v>
      </c>
      <c r="V2768">
        <v>1123</v>
      </c>
      <c r="Z2768" t="str">
        <f t="shared" si="549"/>
        <v/>
      </c>
    </row>
    <row r="2769" spans="1:26" x14ac:dyDescent="0.2">
      <c r="A2769" s="1"/>
      <c r="B2769" s="1"/>
      <c r="C2769" s="1"/>
      <c r="D2769" s="1"/>
      <c r="E2769" s="1" t="s">
        <v>30</v>
      </c>
      <c r="F2769" s="1" t="s">
        <v>35</v>
      </c>
      <c r="G2769" s="1" t="s">
        <v>2150</v>
      </c>
      <c r="H2769">
        <f t="shared" si="548"/>
        <v>22</v>
      </c>
      <c r="I2769">
        <f>IF(ISBLANK(A2769),I2768/1,LOOKUP(Sheet1!G2769,FIPS!A$3:A$55,FIPS!C$3:C$55))</f>
        <v>25</v>
      </c>
      <c r="J2769" t="b">
        <f t="shared" si="545"/>
        <v>0</v>
      </c>
      <c r="K2769" t="str">
        <f t="shared" si="550"/>
        <v/>
      </c>
      <c r="L2769" t="b">
        <f t="shared" si="546"/>
        <v>1</v>
      </c>
      <c r="M2769" t="str">
        <f t="shared" si="547"/>
        <v>Attleboro</v>
      </c>
      <c r="N2769">
        <f t="shared" si="551"/>
        <v>3</v>
      </c>
      <c r="O2769" t="b">
        <f t="shared" si="552"/>
        <v>0</v>
      </c>
      <c r="P2769" t="str">
        <f t="shared" si="553"/>
        <v/>
      </c>
      <c r="Q2769" t="str">
        <f t="shared" ca="1" si="554"/>
        <v/>
      </c>
      <c r="W2769">
        <v>2690</v>
      </c>
      <c r="Z2769" t="str">
        <f t="shared" si="549"/>
        <v/>
      </c>
    </row>
    <row r="2770" spans="1:26" x14ac:dyDescent="0.2">
      <c r="A2770" s="1"/>
      <c r="B2770" s="1"/>
      <c r="C2770" s="1"/>
      <c r="D2770" s="1"/>
      <c r="E2770" s="1" t="s">
        <v>67</v>
      </c>
      <c r="F2770" s="1" t="s">
        <v>35</v>
      </c>
      <c r="G2770" s="1" t="s">
        <v>2151</v>
      </c>
      <c r="H2770">
        <f t="shared" si="548"/>
        <v>22</v>
      </c>
      <c r="I2770">
        <f>IF(ISBLANK(A2770),I2769/1,LOOKUP(Sheet1!G2770,FIPS!A$3:A$55,FIPS!C$3:C$55))</f>
        <v>25</v>
      </c>
      <c r="J2770" t="b">
        <f t="shared" si="545"/>
        <v>0</v>
      </c>
      <c r="K2770" t="str">
        <f t="shared" si="550"/>
        <v/>
      </c>
      <c r="L2770" t="b">
        <f t="shared" si="546"/>
        <v>1</v>
      </c>
      <c r="M2770" t="str">
        <f t="shared" si="547"/>
        <v>Oartmouth town</v>
      </c>
      <c r="N2770">
        <f t="shared" si="551"/>
        <v>3</v>
      </c>
      <c r="O2770" t="b">
        <f t="shared" si="552"/>
        <v>0</v>
      </c>
      <c r="P2770" t="str">
        <f t="shared" si="553"/>
        <v/>
      </c>
      <c r="Q2770" t="str">
        <f t="shared" ca="1" si="554"/>
        <v/>
      </c>
      <c r="W2770">
        <v>16425</v>
      </c>
      <c r="Z2770" t="str">
        <f t="shared" si="549"/>
        <v/>
      </c>
    </row>
    <row r="2771" spans="1:26" x14ac:dyDescent="0.2">
      <c r="A2771" s="1"/>
      <c r="B2771" s="1"/>
      <c r="C2771" s="1"/>
      <c r="D2771" s="1"/>
      <c r="E2771" s="1" t="s">
        <v>88</v>
      </c>
      <c r="F2771" s="1" t="s">
        <v>6</v>
      </c>
      <c r="G2771" s="1" t="s">
        <v>2152</v>
      </c>
      <c r="H2771">
        <f t="shared" si="548"/>
        <v>22</v>
      </c>
      <c r="I2771">
        <f>IF(ISBLANK(A2771),I2770/1,LOOKUP(Sheet1!G2771,FIPS!A$3:A$55,FIPS!C$3:C$55))</f>
        <v>25</v>
      </c>
      <c r="J2771" t="b">
        <f t="shared" ref="J2771:J2833" si="555">NOT(ISBLANK(B2771))</f>
        <v>0</v>
      </c>
      <c r="K2771" t="str">
        <f t="shared" si="550"/>
        <v/>
      </c>
      <c r="L2771" t="b">
        <f t="shared" ref="L2771:L2833" si="556">IF(NOT(J2771),AND(NOT(ISBLANK(E2771)),E2771&lt;&gt;"999"),FALSE())</f>
        <v>1</v>
      </c>
      <c r="M2771" t="str">
        <f t="shared" si="547"/>
        <v>Fairhaven town</v>
      </c>
      <c r="N2771">
        <f t="shared" si="551"/>
        <v>3</v>
      </c>
      <c r="O2771" t="b">
        <f t="shared" si="552"/>
        <v>0</v>
      </c>
      <c r="P2771" t="str">
        <f t="shared" si="553"/>
        <v/>
      </c>
      <c r="Q2771" t="str">
        <f t="shared" ca="1" si="554"/>
        <v/>
      </c>
      <c r="W2771">
        <v>22130</v>
      </c>
      <c r="Z2771" t="str">
        <f t="shared" si="549"/>
        <v/>
      </c>
    </row>
    <row r="2772" spans="1:26" x14ac:dyDescent="0.2">
      <c r="A2772" s="1"/>
      <c r="B2772" s="1"/>
      <c r="C2772" s="1"/>
      <c r="D2772" s="1"/>
      <c r="E2772" s="1" t="s">
        <v>90</v>
      </c>
      <c r="F2772" s="1" t="s">
        <v>70</v>
      </c>
      <c r="G2772" s="1" t="s">
        <v>2153</v>
      </c>
      <c r="H2772">
        <f t="shared" si="548"/>
        <v>22</v>
      </c>
      <c r="I2772">
        <f>IF(ISBLANK(A2772),I2771/1,LOOKUP(Sheet1!G2772,FIPS!A$3:A$55,FIPS!C$3:C$55))</f>
        <v>25</v>
      </c>
      <c r="J2772" t="b">
        <f t="shared" si="555"/>
        <v>0</v>
      </c>
      <c r="K2772" t="str">
        <f t="shared" si="550"/>
        <v/>
      </c>
      <c r="L2772" t="b">
        <f t="shared" si="556"/>
        <v>1</v>
      </c>
      <c r="M2772" t="str">
        <f t="shared" si="547"/>
        <v>Fall River</v>
      </c>
      <c r="N2772">
        <f t="shared" si="551"/>
        <v>3</v>
      </c>
      <c r="O2772" t="b">
        <f t="shared" si="552"/>
        <v>0</v>
      </c>
      <c r="P2772" t="str">
        <f t="shared" si="553"/>
        <v/>
      </c>
      <c r="Q2772" t="str">
        <f t="shared" ca="1" si="554"/>
        <v/>
      </c>
      <c r="W2772">
        <v>23000</v>
      </c>
      <c r="Z2772" t="str">
        <f t="shared" si="549"/>
        <v/>
      </c>
    </row>
    <row r="2773" spans="1:26" x14ac:dyDescent="0.2">
      <c r="A2773" s="1"/>
      <c r="B2773" s="1"/>
      <c r="C2773" s="1"/>
      <c r="D2773" s="1"/>
      <c r="E2773" s="1" t="s">
        <v>174</v>
      </c>
      <c r="F2773" s="1" t="s">
        <v>70</v>
      </c>
      <c r="G2773" s="1" t="s">
        <v>2154</v>
      </c>
      <c r="H2773">
        <f t="shared" si="548"/>
        <v>22</v>
      </c>
      <c r="I2773">
        <f>IF(ISBLANK(A2773),I2772/1,LOOKUP(Sheet1!G2773,FIPS!A$3:A$55,FIPS!C$3:C$55))</f>
        <v>25</v>
      </c>
      <c r="J2773" t="b">
        <f t="shared" si="555"/>
        <v>0</v>
      </c>
      <c r="K2773" t="str">
        <f t="shared" si="550"/>
        <v/>
      </c>
      <c r="L2773" t="b">
        <f t="shared" si="556"/>
        <v>1</v>
      </c>
      <c r="M2773" t="str">
        <f t="shared" si="547"/>
        <v>New Bedford</v>
      </c>
      <c r="N2773">
        <f t="shared" si="551"/>
        <v>3</v>
      </c>
      <c r="O2773" t="b">
        <f t="shared" si="552"/>
        <v>0</v>
      </c>
      <c r="P2773" t="str">
        <f t="shared" si="553"/>
        <v/>
      </c>
      <c r="Q2773" t="str">
        <f t="shared" ca="1" si="554"/>
        <v/>
      </c>
      <c r="W2773">
        <v>45000</v>
      </c>
      <c r="Z2773" t="str">
        <f t="shared" si="549"/>
        <v/>
      </c>
    </row>
    <row r="2774" spans="1:26" x14ac:dyDescent="0.2">
      <c r="A2774" s="1"/>
      <c r="B2774" s="1"/>
      <c r="C2774" s="1"/>
      <c r="D2774" s="1"/>
      <c r="E2774" s="1" t="s">
        <v>190</v>
      </c>
      <c r="F2774" s="1" t="s">
        <v>35</v>
      </c>
      <c r="G2774" s="1" t="s">
        <v>2155</v>
      </c>
      <c r="H2774">
        <f t="shared" si="548"/>
        <v>22</v>
      </c>
      <c r="I2774">
        <f>IF(ISBLANK(A2774),I2773/1,LOOKUP(Sheet1!G2774,FIPS!A$3:A$55,FIPS!C$3:C$55))</f>
        <v>25</v>
      </c>
      <c r="J2774" t="b">
        <f t="shared" si="555"/>
        <v>0</v>
      </c>
      <c r="K2774" t="str">
        <f t="shared" si="550"/>
        <v/>
      </c>
      <c r="L2774" t="b">
        <f t="shared" si="556"/>
        <v>1</v>
      </c>
      <c r="M2774" t="str">
        <f t="shared" si="547"/>
        <v>North Attleborough town</v>
      </c>
      <c r="N2774">
        <f t="shared" si="551"/>
        <v>3</v>
      </c>
      <c r="O2774" t="b">
        <f t="shared" si="552"/>
        <v>0</v>
      </c>
      <c r="P2774" t="str">
        <f t="shared" si="553"/>
        <v/>
      </c>
      <c r="Q2774" t="str">
        <f t="shared" ca="1" si="554"/>
        <v/>
      </c>
      <c r="W2774">
        <v>46575</v>
      </c>
      <c r="Z2774" t="str">
        <f t="shared" si="549"/>
        <v/>
      </c>
    </row>
    <row r="2775" spans="1:26" x14ac:dyDescent="0.2">
      <c r="A2775" s="1"/>
      <c r="B2775" s="1"/>
      <c r="C2775" s="1"/>
      <c r="D2775" s="1"/>
      <c r="E2775" s="1" t="s">
        <v>68</v>
      </c>
      <c r="F2775" s="1" t="s">
        <v>6</v>
      </c>
      <c r="G2775" s="1" t="s">
        <v>2156</v>
      </c>
      <c r="H2775">
        <f t="shared" si="548"/>
        <v>22</v>
      </c>
      <c r="I2775">
        <f>IF(ISBLANK(A2775),I2774/1,LOOKUP(Sheet1!G2775,FIPS!A$3:A$55,FIPS!C$3:C$55))</f>
        <v>25</v>
      </c>
      <c r="J2775" t="b">
        <f t="shared" si="555"/>
        <v>0</v>
      </c>
      <c r="K2775" t="str">
        <f t="shared" si="550"/>
        <v/>
      </c>
      <c r="L2775" t="b">
        <f t="shared" si="556"/>
        <v>1</v>
      </c>
      <c r="M2775" t="str">
        <f t="shared" si="547"/>
        <v>Somerset town</v>
      </c>
      <c r="N2775">
        <f t="shared" si="551"/>
        <v>3</v>
      </c>
      <c r="O2775" t="b">
        <f t="shared" si="552"/>
        <v>0</v>
      </c>
      <c r="P2775" t="str">
        <f t="shared" si="553"/>
        <v/>
      </c>
      <c r="Q2775" t="str">
        <f t="shared" ca="1" si="554"/>
        <v/>
      </c>
      <c r="W2775">
        <v>62430</v>
      </c>
      <c r="Z2775" t="str">
        <f t="shared" si="549"/>
        <v/>
      </c>
    </row>
    <row r="2776" spans="1:26" x14ac:dyDescent="0.2">
      <c r="A2776" s="1"/>
      <c r="B2776" s="1"/>
      <c r="C2776" s="1"/>
      <c r="D2776" s="1"/>
      <c r="E2776" s="1" t="s">
        <v>456</v>
      </c>
      <c r="F2776" s="1" t="s">
        <v>35</v>
      </c>
      <c r="G2776" s="1" t="s">
        <v>2157</v>
      </c>
      <c r="H2776">
        <f t="shared" si="548"/>
        <v>22</v>
      </c>
      <c r="I2776">
        <f>IF(ISBLANK(A2776),I2775/1,LOOKUP(Sheet1!G2776,FIPS!A$3:A$55,FIPS!C$3:C$55))</f>
        <v>25</v>
      </c>
      <c r="J2776" t="b">
        <f t="shared" si="555"/>
        <v>0</v>
      </c>
      <c r="K2776" t="str">
        <f t="shared" si="550"/>
        <v/>
      </c>
      <c r="L2776" t="b">
        <f t="shared" si="556"/>
        <v>1</v>
      </c>
      <c r="M2776" t="str">
        <f t="shared" si="547"/>
        <v>Taunton</v>
      </c>
      <c r="N2776">
        <f t="shared" si="551"/>
        <v>3</v>
      </c>
      <c r="O2776" t="b">
        <f t="shared" si="552"/>
        <v>0</v>
      </c>
      <c r="P2776" t="str">
        <f t="shared" si="553"/>
        <v/>
      </c>
      <c r="Q2776" t="str">
        <f t="shared" ca="1" si="554"/>
        <v/>
      </c>
      <c r="W2776">
        <v>69170</v>
      </c>
      <c r="Z2776" t="str">
        <f t="shared" si="549"/>
        <v/>
      </c>
    </row>
    <row r="2777" spans="1:26" x14ac:dyDescent="0.2">
      <c r="A2777" s="1"/>
      <c r="B2777" s="1"/>
      <c r="C2777" s="1"/>
      <c r="D2777" s="1"/>
      <c r="E2777" s="1" t="s">
        <v>8</v>
      </c>
      <c r="F2777" s="1" t="s">
        <v>9</v>
      </c>
      <c r="G2777" s="1" t="s">
        <v>1038</v>
      </c>
      <c r="H2777">
        <f t="shared" si="548"/>
        <v>22</v>
      </c>
      <c r="I2777">
        <f>IF(ISBLANK(A2777),I2776/1,LOOKUP(Sheet1!G2777,FIPS!A$3:A$55,FIPS!C$3:C$55))</f>
        <v>25</v>
      </c>
      <c r="J2777" t="b">
        <f t="shared" si="555"/>
        <v>0</v>
      </c>
      <c r="K2777" t="str">
        <f t="shared" si="550"/>
        <v/>
      </c>
      <c r="L2777" t="b">
        <f t="shared" si="556"/>
        <v>0</v>
      </c>
      <c r="M2777" t="str">
        <f t="shared" si="547"/>
        <v/>
      </c>
      <c r="N2777">
        <f t="shared" si="551"/>
        <v>3</v>
      </c>
      <c r="O2777" t="b">
        <f t="shared" si="552"/>
        <v>1</v>
      </c>
      <c r="P2777">
        <f t="shared" si="553"/>
        <v>8</v>
      </c>
      <c r="Q2777" t="str">
        <f t="shared" ca="1" si="554"/>
        <v>007,023,029,030,059,064,077,083</v>
      </c>
      <c r="W2777">
        <v>99999</v>
      </c>
      <c r="Z2777" t="str">
        <f t="shared" si="549"/>
        <v/>
      </c>
    </row>
    <row r="2778" spans="1:26" x14ac:dyDescent="0.2">
      <c r="A2778" s="1"/>
      <c r="B2778" s="1" t="s">
        <v>22</v>
      </c>
      <c r="C2778" s="1" t="s">
        <v>17</v>
      </c>
      <c r="D2778" s="1" t="s">
        <v>18</v>
      </c>
      <c r="E2778" s="1" t="s">
        <v>8</v>
      </c>
      <c r="F2778" s="1" t="s">
        <v>9</v>
      </c>
      <c r="G2778" s="1" t="s">
        <v>2158</v>
      </c>
      <c r="H2778">
        <f t="shared" si="548"/>
        <v>22</v>
      </c>
      <c r="I2778">
        <f>IF(ISBLANK(A2778),I2777/1,LOOKUP(Sheet1!G2778,FIPS!A$3:A$55,FIPS!C$3:C$55))</f>
        <v>25</v>
      </c>
      <c r="J2778" t="b">
        <f t="shared" si="555"/>
        <v>1</v>
      </c>
      <c r="K2778" t="str">
        <f t="shared" si="550"/>
        <v>Dukes</v>
      </c>
      <c r="L2778" t="b">
        <f t="shared" si="556"/>
        <v>0</v>
      </c>
      <c r="M2778" t="str">
        <f t="shared" si="547"/>
        <v/>
      </c>
      <c r="N2778">
        <f t="shared" si="551"/>
        <v>4</v>
      </c>
      <c r="O2778" t="b">
        <f t="shared" si="552"/>
        <v>0</v>
      </c>
      <c r="P2778" t="str">
        <f t="shared" si="553"/>
        <v/>
      </c>
      <c r="Q2778" t="str">
        <f t="shared" ca="1" si="554"/>
        <v/>
      </c>
      <c r="T2778">
        <v>7</v>
      </c>
      <c r="U2778">
        <v>6</v>
      </c>
      <c r="V2778">
        <v>0</v>
      </c>
      <c r="Z2778" t="str">
        <f t="shared" si="549"/>
        <v/>
      </c>
    </row>
    <row r="2779" spans="1:26" x14ac:dyDescent="0.2">
      <c r="A2779" s="1"/>
      <c r="B2779" s="1" t="s">
        <v>24</v>
      </c>
      <c r="C2779" s="1" t="s">
        <v>103</v>
      </c>
      <c r="D2779" s="1" t="s">
        <v>26</v>
      </c>
      <c r="E2779" s="1"/>
      <c r="F2779" s="1"/>
      <c r="G2779" s="1" t="s">
        <v>2159</v>
      </c>
      <c r="H2779">
        <f t="shared" si="548"/>
        <v>22</v>
      </c>
      <c r="I2779">
        <f>IF(ISBLANK(A2779),I2778/1,LOOKUP(Sheet1!G2779,FIPS!A$3:A$55,FIPS!C$3:C$55))</f>
        <v>25</v>
      </c>
      <c r="J2779" t="b">
        <f t="shared" si="555"/>
        <v>1</v>
      </c>
      <c r="K2779" t="str">
        <f t="shared" si="550"/>
        <v>Essex</v>
      </c>
      <c r="L2779" t="b">
        <f t="shared" si="556"/>
        <v>0</v>
      </c>
      <c r="M2779" t="str">
        <f t="shared" si="547"/>
        <v/>
      </c>
      <c r="N2779">
        <f t="shared" si="551"/>
        <v>5</v>
      </c>
      <c r="O2779" t="b">
        <f t="shared" si="552"/>
        <v>0</v>
      </c>
      <c r="P2779" t="str">
        <f t="shared" si="553"/>
        <v/>
      </c>
      <c r="Q2779" t="str">
        <f t="shared" ca="1" si="554"/>
        <v/>
      </c>
      <c r="T2779">
        <v>9</v>
      </c>
      <c r="U2779">
        <v>1</v>
      </c>
      <c r="V2779">
        <v>1123</v>
      </c>
      <c r="Z2779" t="str">
        <f t="shared" si="549"/>
        <v/>
      </c>
    </row>
    <row r="2780" spans="1:26" x14ac:dyDescent="0.2">
      <c r="A2780" s="1"/>
      <c r="B2780" s="1"/>
      <c r="C2780" s="1"/>
      <c r="D2780" s="1"/>
      <c r="E2780" s="1" t="s">
        <v>16</v>
      </c>
      <c r="F2780" s="1" t="s">
        <v>6</v>
      </c>
      <c r="G2780" s="1" t="s">
        <v>2160</v>
      </c>
      <c r="H2780">
        <f t="shared" si="548"/>
        <v>22</v>
      </c>
      <c r="I2780">
        <f>IF(ISBLANK(A2780),I2779/1,LOOKUP(Sheet1!G2780,FIPS!A$3:A$55,FIPS!C$3:C$55))</f>
        <v>25</v>
      </c>
      <c r="J2780" t="b">
        <f t="shared" si="555"/>
        <v>0</v>
      </c>
      <c r="K2780" t="str">
        <f t="shared" si="550"/>
        <v/>
      </c>
      <c r="L2780" t="b">
        <f t="shared" si="556"/>
        <v>1</v>
      </c>
      <c r="M2780" t="str">
        <f t="shared" si="547"/>
        <v>Amesbury town</v>
      </c>
      <c r="N2780">
        <f t="shared" si="551"/>
        <v>5</v>
      </c>
      <c r="O2780" t="b">
        <f t="shared" si="552"/>
        <v>0</v>
      </c>
      <c r="P2780" t="str">
        <f t="shared" si="553"/>
        <v/>
      </c>
      <c r="Q2780" t="str">
        <f t="shared" ca="1" si="554"/>
        <v/>
      </c>
      <c r="W2780">
        <v>1185</v>
      </c>
      <c r="Z2780" t="str">
        <f t="shared" si="549"/>
        <v/>
      </c>
    </row>
    <row r="2781" spans="1:26" x14ac:dyDescent="0.2">
      <c r="A2781" s="1"/>
      <c r="B2781" s="1"/>
      <c r="C2781" s="1"/>
      <c r="D2781" s="1"/>
      <c r="E2781" s="1" t="s">
        <v>24</v>
      </c>
      <c r="F2781" s="1" t="s">
        <v>35</v>
      </c>
      <c r="G2781" s="1" t="s">
        <v>2161</v>
      </c>
      <c r="H2781">
        <f t="shared" si="548"/>
        <v>22</v>
      </c>
      <c r="I2781">
        <f>IF(ISBLANK(A2781),I2780/1,LOOKUP(Sheet1!G2781,FIPS!A$3:A$55,FIPS!C$3:C$55))</f>
        <v>25</v>
      </c>
      <c r="J2781" t="b">
        <f t="shared" si="555"/>
        <v>0</v>
      </c>
      <c r="K2781" t="str">
        <f t="shared" si="550"/>
        <v/>
      </c>
      <c r="L2781" t="b">
        <f t="shared" si="556"/>
        <v>1</v>
      </c>
      <c r="M2781" t="str">
        <f t="shared" si="547"/>
        <v>Andover town</v>
      </c>
      <c r="N2781">
        <f t="shared" si="551"/>
        <v>5</v>
      </c>
      <c r="O2781" t="b">
        <f t="shared" si="552"/>
        <v>0</v>
      </c>
      <c r="P2781" t="str">
        <f t="shared" si="553"/>
        <v/>
      </c>
      <c r="Q2781" t="str">
        <f t="shared" ca="1" si="554"/>
        <v/>
      </c>
      <c r="W2781">
        <v>1465</v>
      </c>
      <c r="Z2781" t="str">
        <f t="shared" si="549"/>
        <v/>
      </c>
    </row>
    <row r="2782" spans="1:26" x14ac:dyDescent="0.2">
      <c r="A2782" s="1"/>
      <c r="B2782" s="1"/>
      <c r="C2782" s="1"/>
      <c r="D2782" s="1"/>
      <c r="E2782" s="1" t="s">
        <v>14</v>
      </c>
      <c r="F2782" s="1" t="s">
        <v>35</v>
      </c>
      <c r="G2782" s="1" t="s">
        <v>2162</v>
      </c>
      <c r="H2782">
        <f t="shared" si="548"/>
        <v>22</v>
      </c>
      <c r="I2782">
        <f>IF(ISBLANK(A2782),I2781/1,LOOKUP(Sheet1!G2782,FIPS!A$3:A$55,FIPS!C$3:C$55))</f>
        <v>25</v>
      </c>
      <c r="J2782" t="b">
        <f t="shared" si="555"/>
        <v>0</v>
      </c>
      <c r="K2782" t="str">
        <f t="shared" si="550"/>
        <v/>
      </c>
      <c r="L2782" t="b">
        <f t="shared" si="556"/>
        <v>1</v>
      </c>
      <c r="M2782" t="str">
        <f t="shared" si="547"/>
        <v>Beverl y</v>
      </c>
      <c r="N2782">
        <f t="shared" si="551"/>
        <v>5</v>
      </c>
      <c r="O2782" t="b">
        <f t="shared" si="552"/>
        <v>0</v>
      </c>
      <c r="P2782" t="str">
        <f t="shared" si="553"/>
        <v/>
      </c>
      <c r="Q2782" t="str">
        <f t="shared" ca="1" si="554"/>
        <v/>
      </c>
      <c r="W2782">
        <v>5595</v>
      </c>
      <c r="Z2782" t="str">
        <f t="shared" si="549"/>
        <v/>
      </c>
    </row>
    <row r="2783" spans="1:26" x14ac:dyDescent="0.2">
      <c r="A2783" s="1"/>
      <c r="B2783" s="1"/>
      <c r="C2783" s="1"/>
      <c r="D2783" s="1"/>
      <c r="E2783" s="1" t="s">
        <v>65</v>
      </c>
      <c r="F2783" s="1" t="s">
        <v>6</v>
      </c>
      <c r="G2783" s="1" t="s">
        <v>2163</v>
      </c>
      <c r="H2783">
        <f t="shared" si="548"/>
        <v>22</v>
      </c>
      <c r="I2783">
        <f>IF(ISBLANK(A2783),I2782/1,LOOKUP(Sheet1!G2783,FIPS!A$3:A$55,FIPS!C$3:C$55))</f>
        <v>25</v>
      </c>
      <c r="J2783" t="b">
        <f t="shared" si="555"/>
        <v>0</v>
      </c>
      <c r="K2783" t="str">
        <f t="shared" si="550"/>
        <v/>
      </c>
      <c r="L2783" t="b">
        <f t="shared" si="556"/>
        <v>1</v>
      </c>
      <c r="M2783" t="str">
        <f t="shared" si="547"/>
        <v>Danvers town</v>
      </c>
      <c r="N2783">
        <f t="shared" si="551"/>
        <v>5</v>
      </c>
      <c r="O2783" t="b">
        <f t="shared" si="552"/>
        <v>0</v>
      </c>
      <c r="P2783" t="str">
        <f t="shared" si="553"/>
        <v/>
      </c>
      <c r="Q2783" t="str">
        <f t="shared" ca="1" si="554"/>
        <v/>
      </c>
      <c r="W2783">
        <v>16250</v>
      </c>
      <c r="Z2783" t="str">
        <f t="shared" si="549"/>
        <v/>
      </c>
    </row>
    <row r="2784" spans="1:26" x14ac:dyDescent="0.2">
      <c r="A2784" s="1"/>
      <c r="B2784" s="1"/>
      <c r="C2784" s="1"/>
      <c r="D2784" s="1"/>
      <c r="E2784" s="1" t="s">
        <v>5</v>
      </c>
      <c r="F2784" s="1" t="s">
        <v>35</v>
      </c>
      <c r="G2784" s="1" t="s">
        <v>2164</v>
      </c>
      <c r="H2784">
        <f t="shared" si="548"/>
        <v>22</v>
      </c>
      <c r="I2784">
        <f>IF(ISBLANK(A2784),I2783/1,LOOKUP(Sheet1!G2784,FIPS!A$3:A$55,FIPS!C$3:C$55))</f>
        <v>25</v>
      </c>
      <c r="J2784" t="b">
        <f t="shared" si="555"/>
        <v>0</v>
      </c>
      <c r="K2784" t="str">
        <f t="shared" si="550"/>
        <v/>
      </c>
      <c r="L2784" t="b">
        <f t="shared" si="556"/>
        <v>1</v>
      </c>
      <c r="M2784" t="str">
        <f t="shared" si="547"/>
        <v>Gloucester</v>
      </c>
      <c r="N2784">
        <f t="shared" si="551"/>
        <v>5</v>
      </c>
      <c r="O2784" t="b">
        <f t="shared" si="552"/>
        <v>0</v>
      </c>
      <c r="P2784" t="str">
        <f t="shared" si="553"/>
        <v/>
      </c>
      <c r="Q2784" t="str">
        <f t="shared" ca="1" si="554"/>
        <v/>
      </c>
      <c r="W2784">
        <v>26150</v>
      </c>
      <c r="Z2784" t="str">
        <f t="shared" si="549"/>
        <v/>
      </c>
    </row>
    <row r="2785" spans="1:26" x14ac:dyDescent="0.2">
      <c r="A2785" s="1"/>
      <c r="B2785" s="1"/>
      <c r="C2785" s="1"/>
      <c r="D2785" s="1"/>
      <c r="E2785" s="1" t="s">
        <v>99</v>
      </c>
      <c r="F2785" s="1" t="s">
        <v>70</v>
      </c>
      <c r="G2785" s="1" t="s">
        <v>2165</v>
      </c>
      <c r="H2785">
        <f t="shared" si="548"/>
        <v>22</v>
      </c>
      <c r="I2785">
        <f>IF(ISBLANK(A2785),I2784/1,LOOKUP(Sheet1!G2785,FIPS!A$3:A$55,FIPS!C$3:C$55))</f>
        <v>25</v>
      </c>
      <c r="J2785" t="b">
        <f t="shared" si="555"/>
        <v>0</v>
      </c>
      <c r="K2785" t="str">
        <f t="shared" si="550"/>
        <v/>
      </c>
      <c r="L2785" t="b">
        <f t="shared" si="556"/>
        <v>1</v>
      </c>
      <c r="M2785" t="str">
        <f t="shared" si="547"/>
        <v>Haverhill</v>
      </c>
      <c r="N2785">
        <f t="shared" si="551"/>
        <v>5</v>
      </c>
      <c r="O2785" t="b">
        <f t="shared" si="552"/>
        <v>0</v>
      </c>
      <c r="P2785" t="str">
        <f t="shared" si="553"/>
        <v/>
      </c>
      <c r="Q2785" t="str">
        <f t="shared" ca="1" si="554"/>
        <v/>
      </c>
      <c r="W2785">
        <v>29405</v>
      </c>
      <c r="Z2785" t="str">
        <f t="shared" si="549"/>
        <v/>
      </c>
    </row>
    <row r="2786" spans="1:26" x14ac:dyDescent="0.2">
      <c r="A2786" s="1"/>
      <c r="B2786" s="1"/>
      <c r="C2786" s="1"/>
      <c r="D2786" s="1"/>
      <c r="E2786" s="1" t="s">
        <v>122</v>
      </c>
      <c r="F2786" s="1" t="s">
        <v>70</v>
      </c>
      <c r="G2786" s="1" t="s">
        <v>121</v>
      </c>
      <c r="H2786">
        <f t="shared" si="548"/>
        <v>22</v>
      </c>
      <c r="I2786">
        <f>IF(ISBLANK(A2786),I2785/1,LOOKUP(Sheet1!G2786,FIPS!A$3:A$55,FIPS!C$3:C$55))</f>
        <v>25</v>
      </c>
      <c r="J2786" t="b">
        <f t="shared" si="555"/>
        <v>0</v>
      </c>
      <c r="K2786" t="str">
        <f t="shared" si="550"/>
        <v/>
      </c>
      <c r="L2786" t="b">
        <f t="shared" si="556"/>
        <v>1</v>
      </c>
      <c r="M2786" t="str">
        <f t="shared" si="547"/>
        <v>Lawrence</v>
      </c>
      <c r="N2786">
        <f t="shared" si="551"/>
        <v>5</v>
      </c>
      <c r="O2786" t="b">
        <f t="shared" si="552"/>
        <v>0</v>
      </c>
      <c r="P2786" t="str">
        <f t="shared" si="553"/>
        <v/>
      </c>
      <c r="Q2786" t="str">
        <f t="shared" ca="1" si="554"/>
        <v/>
      </c>
      <c r="W2786">
        <v>34550</v>
      </c>
      <c r="Z2786" t="str">
        <f t="shared" si="549"/>
        <v/>
      </c>
    </row>
    <row r="2787" spans="1:26" x14ac:dyDescent="0.2">
      <c r="A2787" s="1"/>
      <c r="B2787" s="1"/>
      <c r="C2787" s="1"/>
      <c r="D2787" s="1"/>
      <c r="E2787" s="1" t="s">
        <v>114</v>
      </c>
      <c r="F2787" s="1" t="s">
        <v>70</v>
      </c>
      <c r="G2787" s="1" t="s">
        <v>2166</v>
      </c>
      <c r="H2787">
        <f t="shared" si="548"/>
        <v>22</v>
      </c>
      <c r="I2787">
        <f>IF(ISBLANK(A2787),I2786/1,LOOKUP(Sheet1!G2787,FIPS!A$3:A$55,FIPS!C$3:C$55))</f>
        <v>25</v>
      </c>
      <c r="J2787" t="b">
        <f t="shared" si="555"/>
        <v>0</v>
      </c>
      <c r="K2787" t="str">
        <f t="shared" si="550"/>
        <v/>
      </c>
      <c r="L2787" t="b">
        <f t="shared" si="556"/>
        <v>1</v>
      </c>
      <c r="M2787" t="str">
        <f t="shared" si="547"/>
        <v>Lynn</v>
      </c>
      <c r="N2787">
        <f t="shared" si="551"/>
        <v>5</v>
      </c>
      <c r="O2787" t="b">
        <f t="shared" si="552"/>
        <v>0</v>
      </c>
      <c r="P2787" t="str">
        <f t="shared" si="553"/>
        <v/>
      </c>
      <c r="Q2787" t="str">
        <f t="shared" ca="1" si="554"/>
        <v/>
      </c>
      <c r="W2787">
        <v>37490</v>
      </c>
      <c r="Z2787" t="str">
        <f t="shared" si="549"/>
        <v/>
      </c>
    </row>
    <row r="2788" spans="1:26" x14ac:dyDescent="0.2">
      <c r="A2788" s="1"/>
      <c r="B2788" s="1"/>
      <c r="C2788" s="1"/>
      <c r="D2788" s="1"/>
      <c r="E2788" s="1" t="s">
        <v>143</v>
      </c>
      <c r="F2788" s="1" t="s">
        <v>115</v>
      </c>
      <c r="G2788" s="1" t="s">
        <v>2167</v>
      </c>
      <c r="H2788">
        <f t="shared" si="548"/>
        <v>22</v>
      </c>
      <c r="I2788">
        <f>IF(ISBLANK(A2788),I2787/1,LOOKUP(Sheet1!G2788,FIPS!A$3:A$55,FIPS!C$3:C$55))</f>
        <v>25</v>
      </c>
      <c r="J2788" t="b">
        <f t="shared" si="555"/>
        <v>0</v>
      </c>
      <c r="K2788" t="str">
        <f t="shared" si="550"/>
        <v/>
      </c>
      <c r="L2788" t="b">
        <f t="shared" si="556"/>
        <v>1</v>
      </c>
      <c r="M2788" t="str">
        <f t="shared" si="547"/>
        <v>Lynnfield town</v>
      </c>
      <c r="N2788">
        <f t="shared" si="551"/>
        <v>5</v>
      </c>
      <c r="O2788" t="b">
        <f t="shared" si="552"/>
        <v>0</v>
      </c>
      <c r="P2788" t="str">
        <f t="shared" si="553"/>
        <v/>
      </c>
      <c r="Q2788" t="str">
        <f t="shared" ca="1" si="554"/>
        <v/>
      </c>
      <c r="W2788">
        <v>37560</v>
      </c>
      <c r="Z2788" t="str">
        <f t="shared" si="549"/>
        <v/>
      </c>
    </row>
    <row r="2789" spans="1:26" x14ac:dyDescent="0.2">
      <c r="A2789" s="1"/>
      <c r="B2789" s="1"/>
      <c r="C2789" s="1"/>
      <c r="D2789" s="1"/>
      <c r="E2789" s="1" t="s">
        <v>148</v>
      </c>
      <c r="F2789" s="1" t="s">
        <v>6</v>
      </c>
      <c r="G2789" s="1" t="s">
        <v>2168</v>
      </c>
      <c r="H2789">
        <f t="shared" si="548"/>
        <v>22</v>
      </c>
      <c r="I2789">
        <f>IF(ISBLANK(A2789),I2788/1,LOOKUP(Sheet1!G2789,FIPS!A$3:A$55,FIPS!C$3:C$55))</f>
        <v>25</v>
      </c>
      <c r="J2789" t="b">
        <f t="shared" si="555"/>
        <v>0</v>
      </c>
      <c r="K2789" t="str">
        <f t="shared" si="550"/>
        <v/>
      </c>
      <c r="L2789" t="b">
        <f t="shared" si="556"/>
        <v>1</v>
      </c>
      <c r="M2789" t="str">
        <f t="shared" si="547"/>
        <v>Marblehead town</v>
      </c>
      <c r="N2789">
        <f t="shared" si="551"/>
        <v>5</v>
      </c>
      <c r="O2789" t="b">
        <f t="shared" si="552"/>
        <v>0</v>
      </c>
      <c r="P2789" t="str">
        <f t="shared" si="553"/>
        <v/>
      </c>
      <c r="Q2789" t="str">
        <f t="shared" ca="1" si="554"/>
        <v/>
      </c>
      <c r="W2789">
        <v>38400</v>
      </c>
      <c r="Z2789" t="str">
        <f t="shared" si="549"/>
        <v/>
      </c>
    </row>
    <row r="2790" spans="1:26" x14ac:dyDescent="0.2">
      <c r="A2790" s="1"/>
      <c r="B2790" s="1"/>
      <c r="C2790" s="1"/>
      <c r="D2790" s="1"/>
      <c r="E2790" s="1" t="s">
        <v>162</v>
      </c>
      <c r="F2790" s="1" t="s">
        <v>35</v>
      </c>
      <c r="G2790" s="1" t="s">
        <v>2169</v>
      </c>
      <c r="H2790">
        <f t="shared" si="548"/>
        <v>22</v>
      </c>
      <c r="I2790">
        <f>IF(ISBLANK(A2790),I2789/1,LOOKUP(Sheet1!G2790,FIPS!A$3:A$55,FIPS!C$3:C$55))</f>
        <v>25</v>
      </c>
      <c r="J2790" t="b">
        <f t="shared" si="555"/>
        <v>0</v>
      </c>
      <c r="K2790" t="str">
        <f t="shared" si="550"/>
        <v/>
      </c>
      <c r="L2790" t="b">
        <f t="shared" si="556"/>
        <v>1</v>
      </c>
      <c r="M2790" t="str">
        <f t="shared" si="547"/>
        <v>Methuen town</v>
      </c>
      <c r="N2790">
        <f t="shared" si="551"/>
        <v>5</v>
      </c>
      <c r="O2790" t="b">
        <f t="shared" si="552"/>
        <v>0</v>
      </c>
      <c r="P2790" t="str">
        <f t="shared" si="553"/>
        <v/>
      </c>
      <c r="Q2790" t="str">
        <f t="shared" ca="1" si="554"/>
        <v/>
      </c>
      <c r="W2790">
        <v>40675</v>
      </c>
      <c r="Z2790" t="str">
        <f t="shared" si="549"/>
        <v/>
      </c>
    </row>
    <row r="2791" spans="1:26" x14ac:dyDescent="0.2">
      <c r="A2791" s="1"/>
      <c r="B2791" s="1"/>
      <c r="C2791" s="1"/>
      <c r="D2791" s="1"/>
      <c r="E2791" s="1" t="s">
        <v>177</v>
      </c>
      <c r="F2791" s="1" t="s">
        <v>6</v>
      </c>
      <c r="G2791" s="1" t="s">
        <v>2170</v>
      </c>
      <c r="H2791">
        <f t="shared" si="548"/>
        <v>22</v>
      </c>
      <c r="I2791">
        <f>IF(ISBLANK(A2791),I2790/1,LOOKUP(Sheet1!G2791,FIPS!A$3:A$55,FIPS!C$3:C$55))</f>
        <v>25</v>
      </c>
      <c r="J2791" t="b">
        <f t="shared" si="555"/>
        <v>0</v>
      </c>
      <c r="K2791" t="str">
        <f t="shared" si="550"/>
        <v/>
      </c>
      <c r="L2791" t="b">
        <f t="shared" si="556"/>
        <v>1</v>
      </c>
      <c r="M2791" t="str">
        <f t="shared" si="547"/>
        <v>Newburyport</v>
      </c>
      <c r="N2791">
        <f t="shared" si="551"/>
        <v>5</v>
      </c>
      <c r="O2791" t="b">
        <f t="shared" si="552"/>
        <v>0</v>
      </c>
      <c r="P2791" t="str">
        <f t="shared" si="553"/>
        <v/>
      </c>
      <c r="Q2791" t="str">
        <f t="shared" ca="1" si="554"/>
        <v/>
      </c>
      <c r="W2791">
        <v>45245</v>
      </c>
      <c r="Z2791" t="str">
        <f t="shared" si="549"/>
        <v/>
      </c>
    </row>
    <row r="2792" spans="1:26" x14ac:dyDescent="0.2">
      <c r="A2792" s="1"/>
      <c r="B2792" s="1"/>
      <c r="C2792" s="1"/>
      <c r="D2792" s="1"/>
      <c r="E2792" s="1" t="s">
        <v>195</v>
      </c>
      <c r="F2792" s="1" t="s">
        <v>35</v>
      </c>
      <c r="G2792" s="1" t="s">
        <v>2171</v>
      </c>
      <c r="H2792">
        <f t="shared" si="548"/>
        <v>22</v>
      </c>
      <c r="I2792">
        <f>IF(ISBLANK(A2792),I2791/1,LOOKUP(Sheet1!G2792,FIPS!A$3:A$55,FIPS!C$3:C$55))</f>
        <v>25</v>
      </c>
      <c r="J2792" t="b">
        <f t="shared" si="555"/>
        <v>0</v>
      </c>
      <c r="K2792" t="str">
        <f t="shared" si="550"/>
        <v/>
      </c>
      <c r="L2792" t="b">
        <f t="shared" si="556"/>
        <v>1</v>
      </c>
      <c r="M2792" t="str">
        <f t="shared" si="547"/>
        <v>Peabody</v>
      </c>
      <c r="N2792">
        <f t="shared" si="551"/>
        <v>5</v>
      </c>
      <c r="O2792" t="b">
        <f t="shared" si="552"/>
        <v>0</v>
      </c>
      <c r="P2792" t="str">
        <f t="shared" si="553"/>
        <v/>
      </c>
      <c r="Q2792" t="str">
        <f t="shared" ca="1" si="554"/>
        <v/>
      </c>
      <c r="W2792">
        <v>52490</v>
      </c>
      <c r="Z2792" t="str">
        <f t="shared" si="549"/>
        <v/>
      </c>
    </row>
    <row r="2793" spans="1:26" x14ac:dyDescent="0.2">
      <c r="A2793" s="1"/>
      <c r="B2793" s="1"/>
      <c r="C2793" s="1"/>
      <c r="D2793" s="1"/>
      <c r="E2793" s="1" t="s">
        <v>377</v>
      </c>
      <c r="F2793" s="1" t="s">
        <v>35</v>
      </c>
      <c r="G2793" s="1" t="s">
        <v>2172</v>
      </c>
      <c r="H2793">
        <f t="shared" si="548"/>
        <v>22</v>
      </c>
      <c r="I2793">
        <f>IF(ISBLANK(A2793),I2792/1,LOOKUP(Sheet1!G2793,FIPS!A$3:A$55,FIPS!C$3:C$55))</f>
        <v>25</v>
      </c>
      <c r="J2793" t="b">
        <f t="shared" si="555"/>
        <v>0</v>
      </c>
      <c r="K2793" t="str">
        <f t="shared" si="550"/>
        <v/>
      </c>
      <c r="L2793" t="b">
        <f t="shared" si="556"/>
        <v>1</v>
      </c>
      <c r="M2793" t="str">
        <f t="shared" si="547"/>
        <v>Sal em</v>
      </c>
      <c r="N2793">
        <f t="shared" si="551"/>
        <v>5</v>
      </c>
      <c r="O2793" t="b">
        <f t="shared" si="552"/>
        <v>0</v>
      </c>
      <c r="P2793" t="str">
        <f t="shared" si="553"/>
        <v/>
      </c>
      <c r="Q2793" t="str">
        <f t="shared" ca="1" si="554"/>
        <v/>
      </c>
      <c r="W2793">
        <v>59105</v>
      </c>
      <c r="Z2793" t="str">
        <f t="shared" si="549"/>
        <v/>
      </c>
    </row>
    <row r="2794" spans="1:26" x14ac:dyDescent="0.2">
      <c r="A2794" s="1"/>
      <c r="B2794" s="1"/>
      <c r="C2794" s="1"/>
      <c r="D2794" s="1"/>
      <c r="E2794" s="1" t="s">
        <v>379</v>
      </c>
      <c r="F2794" s="1" t="s">
        <v>35</v>
      </c>
      <c r="G2794" s="1" t="s">
        <v>2173</v>
      </c>
      <c r="H2794">
        <f t="shared" si="548"/>
        <v>22</v>
      </c>
      <c r="I2794">
        <f>IF(ISBLANK(A2794),I2793/1,LOOKUP(Sheet1!G2794,FIPS!A$3:A$55,FIPS!C$3:C$55))</f>
        <v>25</v>
      </c>
      <c r="J2794" t="b">
        <f t="shared" si="555"/>
        <v>0</v>
      </c>
      <c r="K2794" t="str">
        <f t="shared" si="550"/>
        <v/>
      </c>
      <c r="L2794" t="b">
        <f t="shared" si="556"/>
        <v>1</v>
      </c>
      <c r="M2794" t="str">
        <f t="shared" si="547"/>
        <v>Saugus town</v>
      </c>
      <c r="N2794">
        <f t="shared" si="551"/>
        <v>5</v>
      </c>
      <c r="O2794" t="b">
        <f t="shared" si="552"/>
        <v>0</v>
      </c>
      <c r="P2794" t="str">
        <f t="shared" si="553"/>
        <v/>
      </c>
      <c r="Q2794" t="str">
        <f t="shared" ca="1" si="554"/>
        <v/>
      </c>
      <c r="W2794">
        <v>60015</v>
      </c>
      <c r="Z2794" t="str">
        <f t="shared" si="549"/>
        <v/>
      </c>
    </row>
    <row r="2795" spans="1:26" x14ac:dyDescent="0.2">
      <c r="A2795" s="1"/>
      <c r="B2795" s="1"/>
      <c r="C2795" s="1"/>
      <c r="D2795" s="1"/>
      <c r="E2795" s="1" t="s">
        <v>770</v>
      </c>
      <c r="F2795" s="1" t="s">
        <v>6</v>
      </c>
      <c r="G2795" s="1" t="s">
        <v>2174</v>
      </c>
      <c r="H2795">
        <f t="shared" si="548"/>
        <v>22</v>
      </c>
      <c r="I2795">
        <f>IF(ISBLANK(A2795),I2794/1,LOOKUP(Sheet1!G2795,FIPS!A$3:A$55,FIPS!C$3:C$55))</f>
        <v>25</v>
      </c>
      <c r="J2795" t="b">
        <f t="shared" si="555"/>
        <v>0</v>
      </c>
      <c r="K2795" t="str">
        <f t="shared" si="550"/>
        <v/>
      </c>
      <c r="L2795" t="b">
        <f t="shared" si="556"/>
        <v>1</v>
      </c>
      <c r="M2795" t="str">
        <f t="shared" si="547"/>
        <v>Swampscott town</v>
      </c>
      <c r="N2795">
        <f t="shared" si="551"/>
        <v>5</v>
      </c>
      <c r="O2795" t="b">
        <f t="shared" si="552"/>
        <v>0</v>
      </c>
      <c r="P2795" t="str">
        <f t="shared" si="553"/>
        <v/>
      </c>
      <c r="Q2795" t="str">
        <f t="shared" ca="1" si="554"/>
        <v/>
      </c>
      <c r="W2795">
        <v>68645</v>
      </c>
      <c r="Z2795" t="str">
        <f t="shared" si="549"/>
        <v/>
      </c>
    </row>
    <row r="2796" spans="1:26" x14ac:dyDescent="0.2">
      <c r="A2796" s="1"/>
      <c r="B2796" s="1"/>
      <c r="C2796" s="1"/>
      <c r="D2796" s="1"/>
      <c r="E2796" s="1" t="s">
        <v>8</v>
      </c>
      <c r="F2796" s="1" t="s">
        <v>9</v>
      </c>
      <c r="G2796" s="1" t="s">
        <v>1038</v>
      </c>
      <c r="H2796">
        <f t="shared" si="548"/>
        <v>22</v>
      </c>
      <c r="I2796">
        <f>IF(ISBLANK(A2796),I2795/1,LOOKUP(Sheet1!G2796,FIPS!A$3:A$55,FIPS!C$3:C$55))</f>
        <v>25</v>
      </c>
      <c r="J2796" t="b">
        <f t="shared" si="555"/>
        <v>0</v>
      </c>
      <c r="K2796" t="str">
        <f t="shared" si="550"/>
        <v/>
      </c>
      <c r="L2796" t="b">
        <f t="shared" si="556"/>
        <v>0</v>
      </c>
      <c r="M2796" t="str">
        <f t="shared" si="547"/>
        <v/>
      </c>
      <c r="N2796">
        <f t="shared" si="551"/>
        <v>5</v>
      </c>
      <c r="O2796" t="b">
        <f t="shared" si="552"/>
        <v>1</v>
      </c>
      <c r="P2796">
        <f t="shared" si="553"/>
        <v>16</v>
      </c>
      <c r="Q2796" t="str">
        <f t="shared" ca="1" si="554"/>
        <v>003,005,010,022,035,036,041,046,047,049,054,060,066,074,075,082</v>
      </c>
      <c r="W2796">
        <v>99999</v>
      </c>
      <c r="Z2796" t="str">
        <f t="shared" si="549"/>
        <v/>
      </c>
    </row>
    <row r="2797" spans="1:26" x14ac:dyDescent="0.2">
      <c r="A2797" s="1"/>
      <c r="B2797" s="1" t="s">
        <v>28</v>
      </c>
      <c r="C2797" s="1" t="s">
        <v>17</v>
      </c>
      <c r="D2797" s="1" t="s">
        <v>18</v>
      </c>
      <c r="E2797" s="1" t="s">
        <v>8</v>
      </c>
      <c r="F2797" s="1" t="s">
        <v>9</v>
      </c>
      <c r="G2797" s="1" t="s">
        <v>91</v>
      </c>
      <c r="H2797">
        <f t="shared" si="548"/>
        <v>22</v>
      </c>
      <c r="I2797">
        <f>IF(ISBLANK(A2797),I2796/1,LOOKUP(Sheet1!G2797,FIPS!A$3:A$55,FIPS!C$3:C$55))</f>
        <v>25</v>
      </c>
      <c r="J2797" t="b">
        <f t="shared" si="555"/>
        <v>1</v>
      </c>
      <c r="K2797" t="str">
        <f t="shared" si="550"/>
        <v>Franklin</v>
      </c>
      <c r="L2797" t="b">
        <f t="shared" si="556"/>
        <v>0</v>
      </c>
      <c r="M2797" t="str">
        <f t="shared" si="547"/>
        <v/>
      </c>
      <c r="N2797">
        <f t="shared" si="551"/>
        <v>6</v>
      </c>
      <c r="O2797" t="b">
        <f t="shared" si="552"/>
        <v>0</v>
      </c>
      <c r="P2797" t="str">
        <f t="shared" si="553"/>
        <v/>
      </c>
      <c r="Q2797" t="str">
        <f t="shared" ca="1" si="554"/>
        <v/>
      </c>
      <c r="T2797">
        <v>11</v>
      </c>
      <c r="U2797">
        <v>4</v>
      </c>
      <c r="V2797">
        <v>0</v>
      </c>
      <c r="Z2797" t="str">
        <f t="shared" si="549"/>
        <v/>
      </c>
    </row>
    <row r="2798" spans="1:26" x14ac:dyDescent="0.2">
      <c r="A2798" s="1"/>
      <c r="B2798" s="1" t="s">
        <v>30</v>
      </c>
      <c r="C2798" s="1" t="s">
        <v>2175</v>
      </c>
      <c r="D2798" s="1" t="s">
        <v>26</v>
      </c>
      <c r="E2798" s="1"/>
      <c r="F2798" s="1"/>
      <c r="G2798" s="1" t="s">
        <v>2176</v>
      </c>
      <c r="H2798">
        <f t="shared" si="548"/>
        <v>22</v>
      </c>
      <c r="I2798">
        <f>IF(ISBLANK(A2798),I2797/1,LOOKUP(Sheet1!G2798,FIPS!A$3:A$55,FIPS!C$3:C$55))</f>
        <v>25</v>
      </c>
      <c r="J2798" t="b">
        <f t="shared" si="555"/>
        <v>1</v>
      </c>
      <c r="K2798" t="str">
        <f t="shared" si="550"/>
        <v>Hampden</v>
      </c>
      <c r="L2798" t="b">
        <f t="shared" si="556"/>
        <v>0</v>
      </c>
      <c r="M2798" t="str">
        <f t="shared" si="547"/>
        <v/>
      </c>
      <c r="N2798">
        <f t="shared" si="551"/>
        <v>7</v>
      </c>
      <c r="O2798" t="b">
        <f t="shared" si="552"/>
        <v>0</v>
      </c>
      <c r="P2798" t="str">
        <f t="shared" si="553"/>
        <v/>
      </c>
      <c r="Q2798" t="str">
        <f t="shared" ca="1" si="554"/>
        <v/>
      </c>
      <c r="T2798">
        <v>13</v>
      </c>
      <c r="U2798">
        <v>2</v>
      </c>
      <c r="V2798">
        <v>8003</v>
      </c>
      <c r="Z2798" t="str">
        <f t="shared" si="549"/>
        <v/>
      </c>
    </row>
    <row r="2799" spans="1:26" x14ac:dyDescent="0.2">
      <c r="A2799" s="1"/>
      <c r="B2799" s="1"/>
      <c r="C2799" s="1"/>
      <c r="D2799" s="1"/>
      <c r="E2799" s="1" t="s">
        <v>11</v>
      </c>
      <c r="F2799" s="1" t="s">
        <v>35</v>
      </c>
      <c r="G2799" s="1" t="s">
        <v>2177</v>
      </c>
      <c r="H2799">
        <f t="shared" si="548"/>
        <v>22</v>
      </c>
      <c r="I2799">
        <f>IF(ISBLANK(A2799),I2798/1,LOOKUP(Sheet1!G2799,FIPS!A$3:A$55,FIPS!C$3:C$55))</f>
        <v>25</v>
      </c>
      <c r="J2799" t="b">
        <f t="shared" si="555"/>
        <v>0</v>
      </c>
      <c r="K2799" t="str">
        <f t="shared" si="550"/>
        <v/>
      </c>
      <c r="L2799" t="b">
        <f t="shared" si="556"/>
        <v>1</v>
      </c>
      <c r="M2799" t="str">
        <f t="shared" si="547"/>
        <v>Agawam town</v>
      </c>
      <c r="N2799">
        <f t="shared" si="551"/>
        <v>7</v>
      </c>
      <c r="O2799" t="b">
        <f t="shared" si="552"/>
        <v>0</v>
      </c>
      <c r="P2799" t="str">
        <f t="shared" si="553"/>
        <v/>
      </c>
      <c r="Q2799" t="str">
        <f t="shared" ca="1" si="554"/>
        <v/>
      </c>
      <c r="W2799">
        <v>800</v>
      </c>
      <c r="Z2799" t="str">
        <f t="shared" si="549"/>
        <v/>
      </c>
    </row>
    <row r="2800" spans="1:26" x14ac:dyDescent="0.2">
      <c r="A2800" s="1"/>
      <c r="B2800" s="1"/>
      <c r="C2800" s="1"/>
      <c r="D2800" s="1"/>
      <c r="E2800" s="1" t="s">
        <v>61</v>
      </c>
      <c r="F2800" s="1" t="s">
        <v>70</v>
      </c>
      <c r="G2800" s="1" t="s">
        <v>2178</v>
      </c>
      <c r="H2800">
        <f t="shared" si="548"/>
        <v>22</v>
      </c>
      <c r="I2800">
        <f>IF(ISBLANK(A2800),I2799/1,LOOKUP(Sheet1!G2800,FIPS!A$3:A$55,FIPS!C$3:C$55))</f>
        <v>25</v>
      </c>
      <c r="J2800" t="b">
        <f t="shared" si="555"/>
        <v>0</v>
      </c>
      <c r="K2800" t="str">
        <f t="shared" si="550"/>
        <v/>
      </c>
      <c r="L2800" t="b">
        <f t="shared" si="556"/>
        <v>1</v>
      </c>
      <c r="M2800" t="str">
        <f t="shared" si="547"/>
        <v>Chlcopee</v>
      </c>
      <c r="N2800">
        <f t="shared" si="551"/>
        <v>7</v>
      </c>
      <c r="O2800" t="b">
        <f t="shared" si="552"/>
        <v>0</v>
      </c>
      <c r="P2800" t="str">
        <f t="shared" si="553"/>
        <v/>
      </c>
      <c r="Q2800" t="str">
        <f t="shared" ca="1" si="554"/>
        <v/>
      </c>
      <c r="W2800">
        <v>13660</v>
      </c>
      <c r="Z2800" t="str">
        <f t="shared" si="549"/>
        <v/>
      </c>
    </row>
    <row r="2801" spans="1:26" x14ac:dyDescent="0.2">
      <c r="A2801" s="1"/>
      <c r="B2801" s="1"/>
      <c r="C2801" s="1"/>
      <c r="D2801" s="1"/>
      <c r="E2801" s="1" t="s">
        <v>82</v>
      </c>
      <c r="F2801" s="1" t="s">
        <v>6</v>
      </c>
      <c r="G2801" s="1" t="s">
        <v>2179</v>
      </c>
      <c r="H2801">
        <f t="shared" si="548"/>
        <v>22</v>
      </c>
      <c r="I2801">
        <f>IF(ISBLANK(A2801),I2800/1,LOOKUP(Sheet1!G2801,FIPS!A$3:A$55,FIPS!C$3:C$55))</f>
        <v>25</v>
      </c>
      <c r="J2801" t="b">
        <f t="shared" si="555"/>
        <v>0</v>
      </c>
      <c r="K2801" t="str">
        <f t="shared" si="550"/>
        <v/>
      </c>
      <c r="L2801" t="b">
        <f t="shared" si="556"/>
        <v>1</v>
      </c>
      <c r="M2801" t="str">
        <f t="shared" si="547"/>
        <v>East Longmeadow town</v>
      </c>
      <c r="N2801">
        <f t="shared" si="551"/>
        <v>7</v>
      </c>
      <c r="O2801" t="b">
        <f t="shared" si="552"/>
        <v>0</v>
      </c>
      <c r="P2801" t="str">
        <f t="shared" si="553"/>
        <v/>
      </c>
      <c r="Q2801" t="str">
        <f t="shared" ca="1" si="554"/>
        <v/>
      </c>
      <c r="W2801">
        <v>19645</v>
      </c>
      <c r="Z2801" t="str">
        <f t="shared" si="549"/>
        <v/>
      </c>
    </row>
    <row r="2802" spans="1:26" x14ac:dyDescent="0.2">
      <c r="A2802" s="1"/>
      <c r="B2802" s="1"/>
      <c r="C2802" s="1"/>
      <c r="D2802" s="1"/>
      <c r="E2802" s="1" t="s">
        <v>101</v>
      </c>
      <c r="F2802" s="1" t="s">
        <v>35</v>
      </c>
      <c r="G2802" s="1" t="s">
        <v>2180</v>
      </c>
      <c r="H2802">
        <f t="shared" si="548"/>
        <v>22</v>
      </c>
      <c r="I2802">
        <f>IF(ISBLANK(A2802),I2801/1,LOOKUP(Sheet1!G2802,FIPS!A$3:A$55,FIPS!C$3:C$55))</f>
        <v>25</v>
      </c>
      <c r="J2802" t="b">
        <f t="shared" si="555"/>
        <v>0</v>
      </c>
      <c r="K2802" t="str">
        <f t="shared" si="550"/>
        <v/>
      </c>
      <c r="L2802" t="b">
        <f t="shared" si="556"/>
        <v>1</v>
      </c>
      <c r="M2802" t="str">
        <f t="shared" si="547"/>
        <v>Holyoke</v>
      </c>
      <c r="N2802">
        <f t="shared" si="551"/>
        <v>7</v>
      </c>
      <c r="O2802" t="b">
        <f t="shared" si="552"/>
        <v>0</v>
      </c>
      <c r="P2802" t="str">
        <f t="shared" si="553"/>
        <v/>
      </c>
      <c r="Q2802" t="str">
        <f t="shared" ca="1" si="554"/>
        <v/>
      </c>
      <c r="W2802">
        <v>30840</v>
      </c>
      <c r="Z2802" t="str">
        <f t="shared" si="549"/>
        <v/>
      </c>
    </row>
    <row r="2803" spans="1:26" x14ac:dyDescent="0.2">
      <c r="A2803" s="1"/>
      <c r="B2803" s="1"/>
      <c r="C2803" s="1"/>
      <c r="D2803" s="1"/>
      <c r="E2803" s="1" t="s">
        <v>137</v>
      </c>
      <c r="F2803" s="1" t="s">
        <v>115</v>
      </c>
      <c r="G2803" s="1" t="s">
        <v>2181</v>
      </c>
      <c r="H2803">
        <f t="shared" si="548"/>
        <v>22</v>
      </c>
      <c r="I2803">
        <f>IF(ISBLANK(A2803),I2802/1,LOOKUP(Sheet1!G2803,FIPS!A$3:A$55,FIPS!C$3:C$55))</f>
        <v>25</v>
      </c>
      <c r="J2803" t="b">
        <f t="shared" si="555"/>
        <v>0</v>
      </c>
      <c r="K2803" t="str">
        <f t="shared" si="550"/>
        <v/>
      </c>
      <c r="L2803" t="b">
        <f t="shared" si="556"/>
        <v>1</v>
      </c>
      <c r="M2803" t="str">
        <f t="shared" si="547"/>
        <v>Longmeadow town</v>
      </c>
      <c r="N2803">
        <f t="shared" si="551"/>
        <v>7</v>
      </c>
      <c r="O2803" t="b">
        <f t="shared" si="552"/>
        <v>0</v>
      </c>
      <c r="P2803" t="str">
        <f t="shared" si="553"/>
        <v/>
      </c>
      <c r="Q2803" t="str">
        <f t="shared" ca="1" si="554"/>
        <v/>
      </c>
      <c r="W2803">
        <v>36300</v>
      </c>
      <c r="Z2803" t="str">
        <f t="shared" si="549"/>
        <v/>
      </c>
    </row>
    <row r="2804" spans="1:26" x14ac:dyDescent="0.2">
      <c r="A2804" s="1"/>
      <c r="B2804" s="1"/>
      <c r="C2804" s="1"/>
      <c r="D2804" s="1"/>
      <c r="E2804" s="1" t="s">
        <v>804</v>
      </c>
      <c r="F2804" s="1" t="s">
        <v>132</v>
      </c>
      <c r="G2804" s="1" t="s">
        <v>1646</v>
      </c>
      <c r="H2804">
        <f t="shared" si="548"/>
        <v>22</v>
      </c>
      <c r="I2804">
        <f>IF(ISBLANK(A2804),I2803/1,LOOKUP(Sheet1!G2804,FIPS!A$3:A$55,FIPS!C$3:C$55))</f>
        <v>25</v>
      </c>
      <c r="J2804" t="b">
        <f t="shared" si="555"/>
        <v>0</v>
      </c>
      <c r="K2804" t="str">
        <f t="shared" si="550"/>
        <v/>
      </c>
      <c r="L2804" t="b">
        <f t="shared" si="556"/>
        <v>1</v>
      </c>
      <c r="M2804" t="str">
        <f t="shared" si="547"/>
        <v>Springfield</v>
      </c>
      <c r="N2804">
        <f t="shared" si="551"/>
        <v>7</v>
      </c>
      <c r="O2804" t="b">
        <f t="shared" si="552"/>
        <v>0</v>
      </c>
      <c r="P2804" t="str">
        <f t="shared" si="553"/>
        <v/>
      </c>
      <c r="Q2804" t="str">
        <f t="shared" ca="1" si="554"/>
        <v/>
      </c>
      <c r="W2804">
        <v>67000</v>
      </c>
      <c r="Z2804" t="str">
        <f t="shared" si="549"/>
        <v/>
      </c>
    </row>
    <row r="2805" spans="1:26" x14ac:dyDescent="0.2">
      <c r="A2805" s="1"/>
      <c r="B2805" s="1"/>
      <c r="C2805" s="1"/>
      <c r="D2805" s="1"/>
      <c r="E2805" s="1" t="s">
        <v>388</v>
      </c>
      <c r="F2805" s="1" t="s">
        <v>35</v>
      </c>
      <c r="G2805" s="1" t="s">
        <v>2182</v>
      </c>
      <c r="H2805">
        <f t="shared" si="548"/>
        <v>22</v>
      </c>
      <c r="I2805">
        <f>IF(ISBLANK(A2805),I2804/1,LOOKUP(Sheet1!G2805,FIPS!A$3:A$55,FIPS!C$3:C$55))</f>
        <v>25</v>
      </c>
      <c r="J2805" t="b">
        <f t="shared" si="555"/>
        <v>0</v>
      </c>
      <c r="K2805" t="str">
        <f t="shared" si="550"/>
        <v/>
      </c>
      <c r="L2805" t="b">
        <f t="shared" si="556"/>
        <v>1</v>
      </c>
      <c r="M2805" t="str">
        <f t="shared" si="547"/>
        <v>Westfield</v>
      </c>
      <c r="N2805">
        <f t="shared" si="551"/>
        <v>7</v>
      </c>
      <c r="O2805" t="b">
        <f t="shared" si="552"/>
        <v>0</v>
      </c>
      <c r="P2805" t="str">
        <f t="shared" si="553"/>
        <v/>
      </c>
      <c r="Q2805" t="str">
        <f t="shared" ca="1" si="554"/>
        <v/>
      </c>
      <c r="W2805">
        <v>76030</v>
      </c>
      <c r="Z2805" t="str">
        <f t="shared" si="549"/>
        <v/>
      </c>
    </row>
    <row r="2806" spans="1:26" x14ac:dyDescent="0.2">
      <c r="A2806" s="1"/>
      <c r="B2806" s="1"/>
      <c r="C2806" s="1"/>
      <c r="D2806" s="1"/>
      <c r="E2806" s="1" t="s">
        <v>448</v>
      </c>
      <c r="F2806" s="1" t="s">
        <v>35</v>
      </c>
      <c r="G2806" s="1" t="s">
        <v>2183</v>
      </c>
      <c r="H2806">
        <f t="shared" si="548"/>
        <v>22</v>
      </c>
      <c r="I2806">
        <f>IF(ISBLANK(A2806),I2805/1,LOOKUP(Sheet1!G2806,FIPS!A$3:A$55,FIPS!C$3:C$55))</f>
        <v>25</v>
      </c>
      <c r="J2806" t="b">
        <f t="shared" si="555"/>
        <v>0</v>
      </c>
      <c r="K2806" t="str">
        <f t="shared" si="550"/>
        <v/>
      </c>
      <c r="L2806" t="b">
        <f t="shared" si="556"/>
        <v>1</v>
      </c>
      <c r="M2806" t="str">
        <f t="shared" si="547"/>
        <v>West Springfield town</v>
      </c>
      <c r="N2806">
        <f t="shared" si="551"/>
        <v>7</v>
      </c>
      <c r="O2806" t="b">
        <f t="shared" si="552"/>
        <v>0</v>
      </c>
      <c r="P2806" t="str">
        <f t="shared" si="553"/>
        <v/>
      </c>
      <c r="Q2806" t="str">
        <f t="shared" ca="1" si="554"/>
        <v/>
      </c>
      <c r="W2806">
        <v>77850</v>
      </c>
      <c r="Z2806" t="str">
        <f t="shared" si="549"/>
        <v/>
      </c>
    </row>
    <row r="2807" spans="1:26" x14ac:dyDescent="0.2">
      <c r="A2807" s="1"/>
      <c r="B2807" s="1"/>
      <c r="C2807" s="1"/>
      <c r="D2807" s="1"/>
      <c r="E2807" s="1" t="s">
        <v>8</v>
      </c>
      <c r="F2807" s="1" t="s">
        <v>9</v>
      </c>
      <c r="G2807" s="1" t="s">
        <v>1709</v>
      </c>
      <c r="H2807">
        <f t="shared" si="548"/>
        <v>22</v>
      </c>
      <c r="I2807">
        <f>IF(ISBLANK(A2807),I2806/1,LOOKUP(Sheet1!G2807,FIPS!A$3:A$55,FIPS!C$3:C$55))</f>
        <v>25</v>
      </c>
      <c r="J2807" t="b">
        <f t="shared" si="555"/>
        <v>0</v>
      </c>
      <c r="K2807" t="str">
        <f t="shared" si="550"/>
        <v/>
      </c>
      <c r="L2807" t="b">
        <f t="shared" si="556"/>
        <v>0</v>
      </c>
      <c r="M2807" t="str">
        <f t="shared" si="547"/>
        <v/>
      </c>
      <c r="N2807">
        <f t="shared" si="551"/>
        <v>7</v>
      </c>
      <c r="O2807" t="b">
        <f t="shared" si="552"/>
        <v>1</v>
      </c>
      <c r="P2807">
        <f t="shared" si="553"/>
        <v>8</v>
      </c>
      <c r="Q2807" t="str">
        <f t="shared" ca="1" si="554"/>
        <v>002,020,027,038,044,079,090,091</v>
      </c>
      <c r="W2807">
        <v>99999</v>
      </c>
      <c r="Z2807" t="str">
        <f t="shared" si="549"/>
        <v/>
      </c>
    </row>
    <row r="2808" spans="1:26" x14ac:dyDescent="0.2">
      <c r="A2808" s="1"/>
      <c r="B2808" s="1" t="s">
        <v>32</v>
      </c>
      <c r="C2808" s="1" t="s">
        <v>593</v>
      </c>
      <c r="D2808" s="1" t="s">
        <v>26</v>
      </c>
      <c r="E2808" s="1"/>
      <c r="F2808" s="1"/>
      <c r="G2808" s="1" t="s">
        <v>2184</v>
      </c>
      <c r="H2808">
        <f t="shared" si="548"/>
        <v>22</v>
      </c>
      <c r="I2808">
        <f>IF(ISBLANK(A2808),I2807/1,LOOKUP(Sheet1!G2808,FIPS!A$3:A$55,FIPS!C$3:C$55))</f>
        <v>25</v>
      </c>
      <c r="J2808" t="b">
        <f t="shared" si="555"/>
        <v>1</v>
      </c>
      <c r="K2808" t="str">
        <f t="shared" si="550"/>
        <v>Hampshire</v>
      </c>
      <c r="L2808" t="b">
        <f t="shared" si="556"/>
        <v>0</v>
      </c>
      <c r="M2808" t="str">
        <f t="shared" si="547"/>
        <v/>
      </c>
      <c r="N2808">
        <f t="shared" si="551"/>
        <v>8</v>
      </c>
      <c r="O2808" t="b">
        <f t="shared" si="552"/>
        <v>0</v>
      </c>
      <c r="P2808" t="str">
        <f t="shared" si="553"/>
        <v/>
      </c>
      <c r="Q2808" t="str">
        <f t="shared" ca="1" si="554"/>
        <v/>
      </c>
      <c r="T2808">
        <v>15</v>
      </c>
      <c r="U2808">
        <v>3</v>
      </c>
      <c r="V2808">
        <v>8003</v>
      </c>
      <c r="Z2808" t="str">
        <f t="shared" si="549"/>
        <v/>
      </c>
    </row>
    <row r="2809" spans="1:26" x14ac:dyDescent="0.2">
      <c r="A2809" s="1"/>
      <c r="B2809" s="1"/>
      <c r="C2809" s="1"/>
      <c r="D2809" s="1"/>
      <c r="E2809" s="1" t="s">
        <v>22</v>
      </c>
      <c r="F2809" s="1" t="s">
        <v>35</v>
      </c>
      <c r="G2809" s="1" t="s">
        <v>2185</v>
      </c>
      <c r="H2809">
        <f t="shared" si="548"/>
        <v>22</v>
      </c>
      <c r="I2809">
        <f>IF(ISBLANK(A2809),I2808/1,LOOKUP(Sheet1!G2809,FIPS!A$3:A$55,FIPS!C$3:C$55))</f>
        <v>25</v>
      </c>
      <c r="J2809" t="b">
        <f t="shared" si="555"/>
        <v>0</v>
      </c>
      <c r="K2809" t="str">
        <f t="shared" si="550"/>
        <v/>
      </c>
      <c r="L2809" t="b">
        <f t="shared" si="556"/>
        <v>1</v>
      </c>
      <c r="M2809" t="str">
        <f t="shared" si="547"/>
        <v>Amherst town</v>
      </c>
      <c r="N2809">
        <f t="shared" si="551"/>
        <v>8</v>
      </c>
      <c r="O2809" t="b">
        <f t="shared" si="552"/>
        <v>0</v>
      </c>
      <c r="P2809" t="str">
        <f t="shared" si="553"/>
        <v/>
      </c>
      <c r="Q2809" t="str">
        <f t="shared" ca="1" si="554"/>
        <v/>
      </c>
      <c r="W2809">
        <v>1325</v>
      </c>
      <c r="Z2809" t="str">
        <f t="shared" si="549"/>
        <v/>
      </c>
    </row>
    <row r="2810" spans="1:26" x14ac:dyDescent="0.2">
      <c r="A2810" s="1"/>
      <c r="B2810" s="1"/>
      <c r="C2810" s="1"/>
      <c r="D2810" s="1"/>
      <c r="E2810" s="1" t="s">
        <v>80</v>
      </c>
      <c r="F2810" s="1" t="s">
        <v>6</v>
      </c>
      <c r="G2810" s="1" t="s">
        <v>2186</v>
      </c>
      <c r="H2810">
        <f t="shared" si="548"/>
        <v>22</v>
      </c>
      <c r="I2810">
        <f>IF(ISBLANK(A2810),I2809/1,LOOKUP(Sheet1!G2810,FIPS!A$3:A$55,FIPS!C$3:C$55))</f>
        <v>25</v>
      </c>
      <c r="J2810" t="b">
        <f t="shared" si="555"/>
        <v>0</v>
      </c>
      <c r="K2810" t="str">
        <f t="shared" si="550"/>
        <v/>
      </c>
      <c r="L2810" t="b">
        <f t="shared" si="556"/>
        <v>1</v>
      </c>
      <c r="M2810" t="str">
        <f t="shared" ref="M2810:M2872" si="557">IF(L2810,IF(ISERR(FIND(",",G2810)),TRIM(G2810),TRIM(LEFT(G2810,FIND(",",G2810)-1))),"")</f>
        <v>Easthampton town</v>
      </c>
      <c r="N2810">
        <f t="shared" si="551"/>
        <v>8</v>
      </c>
      <c r="O2810" t="b">
        <f t="shared" si="552"/>
        <v>0</v>
      </c>
      <c r="P2810" t="str">
        <f t="shared" si="553"/>
        <v/>
      </c>
      <c r="Q2810" t="str">
        <f t="shared" ca="1" si="554"/>
        <v/>
      </c>
      <c r="W2810">
        <v>19330</v>
      </c>
      <c r="Z2810" t="str">
        <f t="shared" si="549"/>
        <v/>
      </c>
    </row>
    <row r="2811" spans="1:26" x14ac:dyDescent="0.2">
      <c r="A2811" s="1"/>
      <c r="B2811" s="1"/>
      <c r="C2811" s="1"/>
      <c r="D2811" s="1"/>
      <c r="E2811" s="1" t="s">
        <v>170</v>
      </c>
      <c r="F2811" s="1" t="s">
        <v>35</v>
      </c>
      <c r="G2811" s="1" t="s">
        <v>2187</v>
      </c>
      <c r="H2811">
        <f t="shared" si="548"/>
        <v>22</v>
      </c>
      <c r="I2811">
        <f>IF(ISBLANK(A2811),I2810/1,LOOKUP(Sheet1!G2811,FIPS!A$3:A$55,FIPS!C$3:C$55))</f>
        <v>25</v>
      </c>
      <c r="J2811" t="b">
        <f t="shared" si="555"/>
        <v>0</v>
      </c>
      <c r="K2811" t="str">
        <f t="shared" si="550"/>
        <v/>
      </c>
      <c r="L2811" t="b">
        <f t="shared" si="556"/>
        <v>1</v>
      </c>
      <c r="M2811" t="str">
        <f t="shared" si="557"/>
        <v>Northampton</v>
      </c>
      <c r="N2811">
        <f t="shared" si="551"/>
        <v>8</v>
      </c>
      <c r="O2811" t="b">
        <f t="shared" si="552"/>
        <v>0</v>
      </c>
      <c r="P2811" t="str">
        <f t="shared" si="553"/>
        <v/>
      </c>
      <c r="Q2811" t="str">
        <f t="shared" ca="1" si="554"/>
        <v/>
      </c>
      <c r="W2811">
        <v>46330</v>
      </c>
      <c r="Z2811" t="str">
        <f t="shared" si="549"/>
        <v/>
      </c>
    </row>
    <row r="2812" spans="1:26" x14ac:dyDescent="0.2">
      <c r="A2812" s="1"/>
      <c r="B2812" s="1"/>
      <c r="C2812" s="1"/>
      <c r="D2812" s="1"/>
      <c r="E2812" s="1" t="s">
        <v>8</v>
      </c>
      <c r="F2812" s="1" t="s">
        <v>9</v>
      </c>
      <c r="G2812" s="1" t="s">
        <v>1709</v>
      </c>
      <c r="H2812">
        <f t="shared" si="548"/>
        <v>22</v>
      </c>
      <c r="I2812">
        <f>IF(ISBLANK(A2812),I2811/1,LOOKUP(Sheet1!G2812,FIPS!A$3:A$55,FIPS!C$3:C$55))</f>
        <v>25</v>
      </c>
      <c r="J2812" t="b">
        <f t="shared" si="555"/>
        <v>0</v>
      </c>
      <c r="K2812" t="str">
        <f t="shared" si="550"/>
        <v/>
      </c>
      <c r="L2812" t="b">
        <f t="shared" si="556"/>
        <v>0</v>
      </c>
      <c r="M2812" t="str">
        <f t="shared" si="557"/>
        <v/>
      </c>
      <c r="N2812">
        <f t="shared" si="551"/>
        <v>8</v>
      </c>
      <c r="O2812" t="b">
        <f t="shared" si="552"/>
        <v>1</v>
      </c>
      <c r="P2812">
        <f t="shared" si="553"/>
        <v>3</v>
      </c>
      <c r="Q2812" t="str">
        <f t="shared" ca="1" si="554"/>
        <v>004,026,063</v>
      </c>
      <c r="W2812">
        <v>99999</v>
      </c>
      <c r="Z2812" t="str">
        <f t="shared" si="549"/>
        <v/>
      </c>
    </row>
    <row r="2813" spans="1:26" x14ac:dyDescent="0.2">
      <c r="A2813" s="1"/>
      <c r="B2813" s="1" t="s">
        <v>39</v>
      </c>
      <c r="C2813" s="1" t="s">
        <v>103</v>
      </c>
      <c r="D2813" s="1" t="s">
        <v>26</v>
      </c>
      <c r="E2813" s="1"/>
      <c r="F2813" s="1"/>
      <c r="G2813" s="1" t="s">
        <v>1056</v>
      </c>
      <c r="H2813">
        <f t="shared" si="548"/>
        <v>22</v>
      </c>
      <c r="I2813">
        <f>IF(ISBLANK(A2813),I2812/1,LOOKUP(Sheet1!G2813,FIPS!A$3:A$55,FIPS!C$3:C$55))</f>
        <v>25</v>
      </c>
      <c r="J2813" t="b">
        <f t="shared" si="555"/>
        <v>1</v>
      </c>
      <c r="K2813" t="str">
        <f t="shared" si="550"/>
        <v>Middlesex</v>
      </c>
      <c r="L2813" t="b">
        <f t="shared" si="556"/>
        <v>0</v>
      </c>
      <c r="M2813" t="str">
        <f t="shared" si="557"/>
        <v/>
      </c>
      <c r="N2813">
        <f t="shared" si="551"/>
        <v>9</v>
      </c>
      <c r="O2813" t="b">
        <f t="shared" si="552"/>
        <v>0</v>
      </c>
      <c r="P2813" t="str">
        <f t="shared" si="553"/>
        <v/>
      </c>
      <c r="Q2813" t="str">
        <f t="shared" ca="1" si="554"/>
        <v/>
      </c>
      <c r="T2813">
        <v>17</v>
      </c>
      <c r="U2813">
        <v>0</v>
      </c>
      <c r="V2813">
        <v>1123</v>
      </c>
      <c r="Z2813" t="str">
        <f t="shared" si="549"/>
        <v/>
      </c>
    </row>
    <row r="2814" spans="1:26" x14ac:dyDescent="0.2">
      <c r="A2814" s="1"/>
      <c r="B2814" s="1"/>
      <c r="C2814" s="1"/>
      <c r="D2814" s="1"/>
      <c r="E2814" s="1" t="s">
        <v>28</v>
      </c>
      <c r="F2814" s="1" t="s">
        <v>35</v>
      </c>
      <c r="G2814" s="1" t="s">
        <v>2188</v>
      </c>
      <c r="H2814">
        <f t="shared" si="548"/>
        <v>22</v>
      </c>
      <c r="I2814">
        <f>IF(ISBLANK(A2814),I2813/1,LOOKUP(Sheet1!G2814,FIPS!A$3:A$55,FIPS!C$3:C$55))</f>
        <v>25</v>
      </c>
      <c r="J2814" t="b">
        <f t="shared" si="555"/>
        <v>0</v>
      </c>
      <c r="K2814" t="str">
        <f t="shared" si="550"/>
        <v/>
      </c>
      <c r="L2814" t="b">
        <f t="shared" si="556"/>
        <v>1</v>
      </c>
      <c r="M2814" t="str">
        <f t="shared" si="557"/>
        <v>Arllngton town</v>
      </c>
      <c r="N2814">
        <f t="shared" si="551"/>
        <v>9</v>
      </c>
      <c r="O2814" t="b">
        <f t="shared" si="552"/>
        <v>0</v>
      </c>
      <c r="P2814" t="str">
        <f t="shared" si="553"/>
        <v/>
      </c>
      <c r="Q2814" t="str">
        <f t="shared" ca="1" si="554"/>
        <v/>
      </c>
      <c r="W2814">
        <v>1605</v>
      </c>
      <c r="Z2814" t="str">
        <f t="shared" si="549"/>
        <v/>
      </c>
    </row>
    <row r="2815" spans="1:26" x14ac:dyDescent="0.2">
      <c r="A2815" s="1"/>
      <c r="B2815" s="1"/>
      <c r="C2815" s="1"/>
      <c r="D2815" s="1"/>
      <c r="E2815" s="1" t="s">
        <v>39</v>
      </c>
      <c r="F2815" s="1" t="s">
        <v>6</v>
      </c>
      <c r="G2815" s="1" t="s">
        <v>2189</v>
      </c>
      <c r="H2815">
        <f t="shared" ref="H2815:H2833" si="558">IF(ISBLANK(A2815),H2814/1,A2815)</f>
        <v>22</v>
      </c>
      <c r="I2815">
        <f>IF(ISBLANK(A2815),I2814/1,LOOKUP(Sheet1!G2815,FIPS!A$3:A$55,FIPS!C$3:C$55))</f>
        <v>25</v>
      </c>
      <c r="J2815" t="b">
        <f t="shared" si="555"/>
        <v>0</v>
      </c>
      <c r="K2815" t="str">
        <f t="shared" si="550"/>
        <v/>
      </c>
      <c r="L2815" t="b">
        <f t="shared" si="556"/>
        <v>1</v>
      </c>
      <c r="M2815" t="str">
        <f t="shared" si="557"/>
        <v>Belmont town</v>
      </c>
      <c r="N2815">
        <f t="shared" si="551"/>
        <v>9</v>
      </c>
      <c r="O2815" t="b">
        <f t="shared" si="552"/>
        <v>0</v>
      </c>
      <c r="P2815" t="str">
        <f t="shared" si="553"/>
        <v/>
      </c>
      <c r="Q2815" t="str">
        <f t="shared" ca="1" si="554"/>
        <v/>
      </c>
      <c r="W2815">
        <v>5070</v>
      </c>
      <c r="Z2815" t="str">
        <f t="shared" si="549"/>
        <v/>
      </c>
    </row>
    <row r="2816" spans="1:26" x14ac:dyDescent="0.2">
      <c r="A2816" s="1"/>
      <c r="B2816" s="1"/>
      <c r="C2816" s="1"/>
      <c r="D2816" s="1"/>
      <c r="E2816" s="1" t="s">
        <v>42</v>
      </c>
      <c r="F2816" s="1" t="s">
        <v>35</v>
      </c>
      <c r="G2816" s="1" t="s">
        <v>2190</v>
      </c>
      <c r="H2816">
        <f t="shared" si="558"/>
        <v>22</v>
      </c>
      <c r="I2816">
        <f>IF(ISBLANK(A2816),I2815/1,LOOKUP(Sheet1!G2816,FIPS!A$3:A$55,FIPS!C$3:C$55))</f>
        <v>25</v>
      </c>
      <c r="J2816" t="b">
        <f t="shared" si="555"/>
        <v>0</v>
      </c>
      <c r="K2816" t="str">
        <f t="shared" si="550"/>
        <v/>
      </c>
      <c r="L2816" t="b">
        <f t="shared" si="556"/>
        <v>1</v>
      </c>
      <c r="M2816" t="str">
        <f t="shared" si="557"/>
        <v>Blllerlca town</v>
      </c>
      <c r="N2816">
        <f t="shared" si="551"/>
        <v>9</v>
      </c>
      <c r="O2816" t="b">
        <f t="shared" si="552"/>
        <v>0</v>
      </c>
      <c r="P2816" t="str">
        <f t="shared" si="553"/>
        <v/>
      </c>
      <c r="Q2816" t="str">
        <f t="shared" ca="1" si="554"/>
        <v/>
      </c>
      <c r="W2816">
        <v>5805</v>
      </c>
      <c r="Z2816" t="str">
        <f t="shared" si="549"/>
        <v/>
      </c>
    </row>
    <row r="2817" spans="1:26" x14ac:dyDescent="0.2">
      <c r="A2817" s="1"/>
      <c r="B2817" s="1"/>
      <c r="C2817" s="1"/>
      <c r="D2817" s="1"/>
      <c r="E2817" s="1" t="s">
        <v>49</v>
      </c>
      <c r="F2817" s="1" t="s">
        <v>6</v>
      </c>
      <c r="G2817" s="1" t="s">
        <v>2191</v>
      </c>
      <c r="H2817">
        <f t="shared" si="558"/>
        <v>22</v>
      </c>
      <c r="I2817">
        <f>IF(ISBLANK(A2817),I2816/1,LOOKUP(Sheet1!G2817,FIPS!A$3:A$55,FIPS!C$3:C$55))</f>
        <v>25</v>
      </c>
      <c r="J2817" t="b">
        <f t="shared" si="555"/>
        <v>0</v>
      </c>
      <c r="K2817" t="str">
        <f t="shared" si="550"/>
        <v/>
      </c>
      <c r="L2817" t="b">
        <f t="shared" si="556"/>
        <v>1</v>
      </c>
      <c r="M2817" t="str">
        <f t="shared" si="557"/>
        <v>Burlington town</v>
      </c>
      <c r="N2817">
        <f t="shared" si="551"/>
        <v>9</v>
      </c>
      <c r="O2817" t="b">
        <f t="shared" si="552"/>
        <v>0</v>
      </c>
      <c r="P2817" t="str">
        <f t="shared" si="553"/>
        <v/>
      </c>
      <c r="Q2817" t="str">
        <f t="shared" ca="1" si="554"/>
        <v/>
      </c>
      <c r="W2817">
        <v>9840</v>
      </c>
      <c r="Z2817" t="str">
        <f t="shared" si="549"/>
        <v/>
      </c>
    </row>
    <row r="2818" spans="1:26" x14ac:dyDescent="0.2">
      <c r="A2818" s="1"/>
      <c r="B2818" s="1"/>
      <c r="C2818" s="1"/>
      <c r="D2818" s="1"/>
      <c r="E2818" s="1" t="s">
        <v>52</v>
      </c>
      <c r="F2818" s="1" t="s">
        <v>70</v>
      </c>
      <c r="G2818" s="1" t="s">
        <v>2125</v>
      </c>
      <c r="H2818">
        <f t="shared" si="558"/>
        <v>22</v>
      </c>
      <c r="I2818">
        <f>IF(ISBLANK(A2818),I2817/1,LOOKUP(Sheet1!G2818,FIPS!A$3:A$55,FIPS!C$3:C$55))</f>
        <v>25</v>
      </c>
      <c r="J2818" t="b">
        <f t="shared" si="555"/>
        <v>0</v>
      </c>
      <c r="K2818" t="str">
        <f t="shared" si="550"/>
        <v/>
      </c>
      <c r="L2818" t="b">
        <f t="shared" si="556"/>
        <v>1</v>
      </c>
      <c r="M2818" t="str">
        <f t="shared" si="557"/>
        <v>Cambridge</v>
      </c>
      <c r="N2818">
        <f t="shared" si="551"/>
        <v>9</v>
      </c>
      <c r="O2818" t="b">
        <f t="shared" si="552"/>
        <v>0</v>
      </c>
      <c r="P2818" t="str">
        <f t="shared" si="553"/>
        <v/>
      </c>
      <c r="Q2818" t="str">
        <f t="shared" ca="1" si="554"/>
        <v/>
      </c>
      <c r="W2818">
        <v>11000</v>
      </c>
      <c r="Z2818" t="str">
        <f t="shared" ref="Z2818:Z2881" si="559">IF(J2818,IF(T2818&gt;0,"",FALSE),IF(T2818&gt;0,TRUE,""))</f>
        <v/>
      </c>
    </row>
    <row r="2819" spans="1:26" x14ac:dyDescent="0.2">
      <c r="A2819" s="1"/>
      <c r="B2819" s="1"/>
      <c r="C2819" s="1"/>
      <c r="D2819" s="1"/>
      <c r="E2819" s="1" t="s">
        <v>57</v>
      </c>
      <c r="F2819" s="1" t="s">
        <v>35</v>
      </c>
      <c r="G2819" s="1" t="s">
        <v>2192</v>
      </c>
      <c r="H2819">
        <f t="shared" si="558"/>
        <v>22</v>
      </c>
      <c r="I2819">
        <f>IF(ISBLANK(A2819),I2818/1,LOOKUP(Sheet1!G2819,FIPS!A$3:A$55,FIPS!C$3:C$55))</f>
        <v>25</v>
      </c>
      <c r="J2819" t="b">
        <f t="shared" si="555"/>
        <v>0</v>
      </c>
      <c r="K2819" t="str">
        <f t="shared" ref="K2819:K2882" si="560">IF(J2819,TRIM(G2819),"")</f>
        <v/>
      </c>
      <c r="L2819" t="b">
        <f t="shared" si="556"/>
        <v>1</v>
      </c>
      <c r="M2819" t="str">
        <f t="shared" si="557"/>
        <v>Ctfelmsford town</v>
      </c>
      <c r="N2819">
        <f t="shared" si="551"/>
        <v>9</v>
      </c>
      <c r="O2819" t="b">
        <f t="shared" si="552"/>
        <v>0</v>
      </c>
      <c r="P2819" t="str">
        <f t="shared" si="553"/>
        <v/>
      </c>
      <c r="Q2819" t="str">
        <f t="shared" ca="1" si="554"/>
        <v/>
      </c>
      <c r="W2819">
        <v>13135</v>
      </c>
      <c r="Z2819" t="str">
        <f t="shared" si="559"/>
        <v/>
      </c>
    </row>
    <row r="2820" spans="1:26" x14ac:dyDescent="0.2">
      <c r="A2820" s="1"/>
      <c r="B2820" s="1"/>
      <c r="C2820" s="1"/>
      <c r="D2820" s="1"/>
      <c r="E2820" s="1" t="s">
        <v>77</v>
      </c>
      <c r="F2820" s="1" t="s">
        <v>35</v>
      </c>
      <c r="G2820" s="1" t="s">
        <v>2193</v>
      </c>
      <c r="H2820">
        <f t="shared" si="558"/>
        <v>22</v>
      </c>
      <c r="I2820">
        <f>IF(ISBLANK(A2820),I2819/1,LOOKUP(Sheet1!G2820,FIPS!A$3:A$55,FIPS!C$3:C$55))</f>
        <v>25</v>
      </c>
      <c r="J2820" t="b">
        <f t="shared" si="555"/>
        <v>0</v>
      </c>
      <c r="K2820" t="str">
        <f t="shared" si="560"/>
        <v/>
      </c>
      <c r="L2820" t="b">
        <f t="shared" si="556"/>
        <v>1</v>
      </c>
      <c r="M2820" t="str">
        <f t="shared" si="557"/>
        <v>Dracut town</v>
      </c>
      <c r="N2820">
        <f t="shared" si="551"/>
        <v>9</v>
      </c>
      <c r="O2820" t="b">
        <f t="shared" si="552"/>
        <v>0</v>
      </c>
      <c r="P2820" t="str">
        <f t="shared" si="553"/>
        <v/>
      </c>
      <c r="Q2820" t="str">
        <f t="shared" ca="1" si="554"/>
        <v/>
      </c>
      <c r="W2820">
        <v>17475</v>
      </c>
      <c r="Z2820" t="str">
        <f t="shared" si="559"/>
        <v/>
      </c>
    </row>
    <row r="2821" spans="1:26" x14ac:dyDescent="0.2">
      <c r="A2821" s="1"/>
      <c r="B2821" s="1"/>
      <c r="C2821" s="1"/>
      <c r="D2821" s="1"/>
      <c r="E2821" s="1" t="s">
        <v>84</v>
      </c>
      <c r="F2821" s="1" t="s">
        <v>35</v>
      </c>
      <c r="G2821" s="1" t="s">
        <v>2194</v>
      </c>
      <c r="H2821">
        <f t="shared" si="558"/>
        <v>22</v>
      </c>
      <c r="I2821">
        <f>IF(ISBLANK(A2821),I2820/1,LOOKUP(Sheet1!G2821,FIPS!A$3:A$55,FIPS!C$3:C$55))</f>
        <v>25</v>
      </c>
      <c r="J2821" t="b">
        <f t="shared" si="555"/>
        <v>0</v>
      </c>
      <c r="K2821" t="str">
        <f t="shared" si="560"/>
        <v/>
      </c>
      <c r="L2821" t="b">
        <f t="shared" si="556"/>
        <v>1</v>
      </c>
      <c r="M2821" t="str">
        <f t="shared" si="557"/>
        <v>Everett</v>
      </c>
      <c r="N2821">
        <f t="shared" si="551"/>
        <v>9</v>
      </c>
      <c r="O2821" t="b">
        <f t="shared" si="552"/>
        <v>0</v>
      </c>
      <c r="P2821" t="str">
        <f t="shared" si="553"/>
        <v/>
      </c>
      <c r="Q2821" t="str">
        <f t="shared" ca="1" si="554"/>
        <v/>
      </c>
      <c r="W2821">
        <v>21990</v>
      </c>
      <c r="Z2821" t="str">
        <f t="shared" si="559"/>
        <v/>
      </c>
    </row>
    <row r="2822" spans="1:26" x14ac:dyDescent="0.2">
      <c r="A2822" s="1"/>
      <c r="B2822" s="1"/>
      <c r="C2822" s="1"/>
      <c r="D2822" s="1"/>
      <c r="E2822" s="1" t="s">
        <v>72</v>
      </c>
      <c r="F2822" s="1" t="s">
        <v>70</v>
      </c>
      <c r="G2822" s="1" t="s">
        <v>2195</v>
      </c>
      <c r="H2822">
        <f t="shared" si="558"/>
        <v>22</v>
      </c>
      <c r="I2822">
        <f>IF(ISBLANK(A2822),I2821/1,LOOKUP(Sheet1!G2822,FIPS!A$3:A$55,FIPS!C$3:C$55))</f>
        <v>25</v>
      </c>
      <c r="J2822" t="b">
        <f t="shared" si="555"/>
        <v>0</v>
      </c>
      <c r="K2822" t="str">
        <f t="shared" si="560"/>
        <v/>
      </c>
      <c r="L2822" t="b">
        <f t="shared" si="556"/>
        <v>1</v>
      </c>
      <c r="M2822" t="str">
        <f t="shared" si="557"/>
        <v>Framlngham town</v>
      </c>
      <c r="N2822">
        <f t="shared" si="551"/>
        <v>9</v>
      </c>
      <c r="O2822" t="b">
        <f t="shared" si="552"/>
        <v>0</v>
      </c>
      <c r="P2822" t="str">
        <f t="shared" si="553"/>
        <v/>
      </c>
      <c r="Q2822" t="str">
        <f t="shared" ca="1" si="554"/>
        <v/>
      </c>
      <c r="W2822">
        <v>24925</v>
      </c>
      <c r="Z2822" t="str">
        <f t="shared" si="559"/>
        <v/>
      </c>
    </row>
    <row r="2823" spans="1:26" x14ac:dyDescent="0.2">
      <c r="A2823" s="1"/>
      <c r="B2823" s="1"/>
      <c r="C2823" s="1"/>
      <c r="D2823" s="1"/>
      <c r="E2823" s="1" t="s">
        <v>75</v>
      </c>
      <c r="F2823" s="1" t="s">
        <v>6</v>
      </c>
      <c r="G2823" s="1" t="s">
        <v>2196</v>
      </c>
      <c r="H2823">
        <f t="shared" si="558"/>
        <v>22</v>
      </c>
      <c r="I2823">
        <f>IF(ISBLANK(A2823),I2822/1,LOOKUP(Sheet1!G2823,FIPS!A$3:A$55,FIPS!C$3:C$55))</f>
        <v>25</v>
      </c>
      <c r="J2823" t="b">
        <f t="shared" si="555"/>
        <v>0</v>
      </c>
      <c r="K2823" t="str">
        <f t="shared" si="560"/>
        <v/>
      </c>
      <c r="L2823" t="b">
        <f t="shared" si="556"/>
        <v>1</v>
      </c>
      <c r="M2823" t="str">
        <f t="shared" si="557"/>
        <v>Hudson town</v>
      </c>
      <c r="N2823">
        <f t="shared" si="551"/>
        <v>9</v>
      </c>
      <c r="O2823" t="b">
        <f t="shared" si="552"/>
        <v>0</v>
      </c>
      <c r="P2823" t="str">
        <f t="shared" si="553"/>
        <v/>
      </c>
      <c r="Q2823" t="str">
        <f t="shared" ca="1" si="554"/>
        <v/>
      </c>
      <c r="W2823">
        <v>31540</v>
      </c>
      <c r="Z2823" t="str">
        <f t="shared" si="559"/>
        <v/>
      </c>
    </row>
    <row r="2824" spans="1:26" x14ac:dyDescent="0.2">
      <c r="A2824" s="1"/>
      <c r="B2824" s="1"/>
      <c r="C2824" s="1"/>
      <c r="D2824" s="1"/>
      <c r="E2824" s="1" t="s">
        <v>135</v>
      </c>
      <c r="F2824" s="1" t="s">
        <v>35</v>
      </c>
      <c r="G2824" s="1" t="s">
        <v>2197</v>
      </c>
      <c r="H2824">
        <f t="shared" si="558"/>
        <v>22</v>
      </c>
      <c r="I2824">
        <f>IF(ISBLANK(A2824),I2823/1,LOOKUP(Sheet1!G2824,FIPS!A$3:A$55,FIPS!C$3:C$55))</f>
        <v>25</v>
      </c>
      <c r="J2824" t="b">
        <f t="shared" si="555"/>
        <v>0</v>
      </c>
      <c r="K2824" t="str">
        <f t="shared" si="560"/>
        <v/>
      </c>
      <c r="L2824" t="b">
        <f t="shared" si="556"/>
        <v>1</v>
      </c>
      <c r="M2824" t="str">
        <f t="shared" si="557"/>
        <v>Lexington town</v>
      </c>
      <c r="N2824">
        <f t="shared" si="551"/>
        <v>9</v>
      </c>
      <c r="O2824" t="b">
        <f t="shared" si="552"/>
        <v>0</v>
      </c>
      <c r="P2824" t="str">
        <f t="shared" si="553"/>
        <v/>
      </c>
      <c r="Q2824" t="str">
        <f t="shared" ca="1" si="554"/>
        <v/>
      </c>
      <c r="W2824">
        <v>35215</v>
      </c>
      <c r="Z2824" t="str">
        <f t="shared" si="559"/>
        <v/>
      </c>
    </row>
    <row r="2825" spans="1:26" x14ac:dyDescent="0.2">
      <c r="A2825" s="1"/>
      <c r="B2825" s="1"/>
      <c r="C2825" s="1"/>
      <c r="D2825" s="1"/>
      <c r="E2825" s="1" t="s">
        <v>139</v>
      </c>
      <c r="F2825" s="1" t="s">
        <v>132</v>
      </c>
      <c r="G2825" s="1" t="s">
        <v>2198</v>
      </c>
      <c r="H2825">
        <f t="shared" si="558"/>
        <v>22</v>
      </c>
      <c r="I2825">
        <f>IF(ISBLANK(A2825),I2824/1,LOOKUP(Sheet1!G2825,FIPS!A$3:A$55,FIPS!C$3:C$55))</f>
        <v>25</v>
      </c>
      <c r="J2825" t="b">
        <f t="shared" si="555"/>
        <v>0</v>
      </c>
      <c r="K2825" t="str">
        <f t="shared" si="560"/>
        <v/>
      </c>
      <c r="L2825" t="b">
        <f t="shared" si="556"/>
        <v>1</v>
      </c>
      <c r="M2825" t="str">
        <f t="shared" si="557"/>
        <v>Lowell</v>
      </c>
      <c r="N2825">
        <f t="shared" si="551"/>
        <v>9</v>
      </c>
      <c r="O2825" t="b">
        <f t="shared" si="552"/>
        <v>0</v>
      </c>
      <c r="P2825" t="str">
        <f t="shared" si="553"/>
        <v/>
      </c>
      <c r="Q2825" t="str">
        <f t="shared" ca="1" si="554"/>
        <v/>
      </c>
      <c r="W2825">
        <v>37000</v>
      </c>
      <c r="Z2825" t="str">
        <f t="shared" si="559"/>
        <v/>
      </c>
    </row>
    <row r="2826" spans="1:26" x14ac:dyDescent="0.2">
      <c r="A2826" s="1"/>
      <c r="B2826" s="1"/>
      <c r="C2826" s="1"/>
      <c r="D2826" s="1"/>
      <c r="E2826" s="1" t="s">
        <v>145</v>
      </c>
      <c r="F2826" s="1" t="s">
        <v>70</v>
      </c>
      <c r="G2826" s="1" t="s">
        <v>2199</v>
      </c>
      <c r="H2826">
        <f t="shared" si="558"/>
        <v>22</v>
      </c>
      <c r="I2826">
        <f>IF(ISBLANK(A2826),I2825/1,LOOKUP(Sheet1!G2826,FIPS!A$3:A$55,FIPS!C$3:C$55))</f>
        <v>25</v>
      </c>
      <c r="J2826" t="b">
        <f t="shared" si="555"/>
        <v>0</v>
      </c>
      <c r="K2826" t="str">
        <f t="shared" si="560"/>
        <v/>
      </c>
      <c r="L2826" t="b">
        <f t="shared" si="556"/>
        <v>1</v>
      </c>
      <c r="M2826" t="str">
        <f t="shared" si="557"/>
        <v>Maiden</v>
      </c>
      <c r="N2826">
        <f t="shared" si="551"/>
        <v>9</v>
      </c>
      <c r="O2826" t="b">
        <f t="shared" si="552"/>
        <v>0</v>
      </c>
      <c r="P2826" t="str">
        <f t="shared" si="553"/>
        <v/>
      </c>
      <c r="Q2826" t="str">
        <f t="shared" ca="1" si="554"/>
        <v/>
      </c>
      <c r="W2826">
        <v>37875</v>
      </c>
      <c r="Z2826" t="str">
        <f t="shared" si="559"/>
        <v/>
      </c>
    </row>
    <row r="2827" spans="1:26" x14ac:dyDescent="0.2">
      <c r="A2827" s="1"/>
      <c r="B2827" s="1"/>
      <c r="C2827" s="1"/>
      <c r="D2827" s="1"/>
      <c r="E2827" s="1" t="s">
        <v>152</v>
      </c>
      <c r="F2827" s="1" t="s">
        <v>35</v>
      </c>
      <c r="G2827" s="1" t="s">
        <v>2200</v>
      </c>
      <c r="H2827">
        <f t="shared" si="558"/>
        <v>22</v>
      </c>
      <c r="I2827">
        <f>IF(ISBLANK(A2827),I2826/1,LOOKUP(Sheet1!G2827,FIPS!A$3:A$55,FIPS!C$3:C$55))</f>
        <v>25</v>
      </c>
      <c r="J2827" t="b">
        <f t="shared" si="555"/>
        <v>0</v>
      </c>
      <c r="K2827" t="str">
        <f t="shared" si="560"/>
        <v/>
      </c>
      <c r="L2827" t="b">
        <f t="shared" si="556"/>
        <v>1</v>
      </c>
      <c r="M2827" t="str">
        <f t="shared" si="557"/>
        <v>Marl borough</v>
      </c>
      <c r="N2827">
        <f t="shared" si="551"/>
        <v>9</v>
      </c>
      <c r="O2827" t="b">
        <f t="shared" si="552"/>
        <v>0</v>
      </c>
      <c r="P2827" t="str">
        <f t="shared" si="553"/>
        <v/>
      </c>
      <c r="Q2827" t="str">
        <f t="shared" ca="1" si="554"/>
        <v/>
      </c>
      <c r="W2827">
        <v>38715</v>
      </c>
      <c r="Z2827" t="str">
        <f t="shared" si="559"/>
        <v/>
      </c>
    </row>
    <row r="2828" spans="1:26" x14ac:dyDescent="0.2">
      <c r="A2828" s="1"/>
      <c r="B2828" s="1"/>
      <c r="C2828" s="1"/>
      <c r="D2828" s="1"/>
      <c r="E2828" s="1" t="s">
        <v>154</v>
      </c>
      <c r="F2828" s="1" t="s">
        <v>6</v>
      </c>
      <c r="G2828" s="1" t="s">
        <v>2201</v>
      </c>
      <c r="H2828">
        <f t="shared" si="558"/>
        <v>22</v>
      </c>
      <c r="I2828">
        <f>IF(ISBLANK(A2828),I2827/1,LOOKUP(Sheet1!G2828,FIPS!A$3:A$55,FIPS!C$3:C$55))</f>
        <v>25</v>
      </c>
      <c r="J2828" t="b">
        <f t="shared" si="555"/>
        <v>0</v>
      </c>
      <c r="K2828" t="str">
        <f t="shared" si="560"/>
        <v/>
      </c>
      <c r="L2828" t="b">
        <f t="shared" si="556"/>
        <v>1</v>
      </c>
      <c r="M2828" t="str">
        <f t="shared" si="557"/>
        <v>Maynard town</v>
      </c>
      <c r="N2828">
        <f t="shared" si="551"/>
        <v>9</v>
      </c>
      <c r="O2828" t="b">
        <f t="shared" si="552"/>
        <v>0</v>
      </c>
      <c r="P2828" t="str">
        <f t="shared" si="553"/>
        <v/>
      </c>
      <c r="Q2828" t="str">
        <f t="shared" ca="1" si="554"/>
        <v/>
      </c>
      <c r="W2828">
        <v>39625</v>
      </c>
      <c r="Z2828" t="str">
        <f t="shared" si="559"/>
        <v/>
      </c>
    </row>
    <row r="2829" spans="1:26" x14ac:dyDescent="0.2">
      <c r="A2829" s="1"/>
      <c r="B2829" s="1"/>
      <c r="C2829" s="1"/>
      <c r="D2829" s="1"/>
      <c r="E2829" s="1" t="s">
        <v>157</v>
      </c>
      <c r="F2829" s="1" t="s">
        <v>70</v>
      </c>
      <c r="G2829" s="1" t="s">
        <v>2202</v>
      </c>
      <c r="H2829">
        <f t="shared" si="558"/>
        <v>22</v>
      </c>
      <c r="I2829">
        <f>IF(ISBLANK(A2829),I2828/1,LOOKUP(Sheet1!G2829,FIPS!A$3:A$55,FIPS!C$3:C$55))</f>
        <v>25</v>
      </c>
      <c r="J2829" t="b">
        <f t="shared" si="555"/>
        <v>0</v>
      </c>
      <c r="K2829" t="str">
        <f t="shared" si="560"/>
        <v/>
      </c>
      <c r="L2829" t="b">
        <f t="shared" si="556"/>
        <v>1</v>
      </c>
      <c r="M2829" t="str">
        <f t="shared" si="557"/>
        <v>Medford</v>
      </c>
      <c r="N2829">
        <f t="shared" ref="N2829:N2891" si="561">IF(ISBLANK(A2829),IF(ISBLANK(B2829),N2828,B2829/1),"")</f>
        <v>9</v>
      </c>
      <c r="O2829" t="b">
        <f t="shared" ref="O2829:O2891" si="562">AND(ISNUMBER(N2829),E2829="999",NOT(J2829))</f>
        <v>0</v>
      </c>
      <c r="P2829" t="str">
        <f t="shared" ref="P2829:P2891" si="563">IF(O2829,17-MATCH(N2829-1,N2811:N2828),"")</f>
        <v/>
      </c>
      <c r="Q2829" t="str">
        <f t="shared" ref="Q2829:Q2891" ca="1" si="564">IF(O2829,_xlfn.TEXTJOIN(",",TRUE,INDIRECT(_xlfn.CONCAT("E",(ROW()-P2829),":E",(ROW()-1)),TRUE)),"")</f>
        <v/>
      </c>
      <c r="W2829">
        <v>39835</v>
      </c>
      <c r="Z2829" t="str">
        <f t="shared" si="559"/>
        <v/>
      </c>
    </row>
    <row r="2830" spans="1:26" x14ac:dyDescent="0.2">
      <c r="A2830" s="1"/>
      <c r="B2830" s="1"/>
      <c r="C2830" s="1"/>
      <c r="D2830" s="1"/>
      <c r="E2830" s="1" t="s">
        <v>160</v>
      </c>
      <c r="F2830" s="1" t="s">
        <v>35</v>
      </c>
      <c r="G2830" s="1" t="s">
        <v>4751</v>
      </c>
      <c r="H2830">
        <f t="shared" si="558"/>
        <v>22</v>
      </c>
      <c r="I2830">
        <f>IF(ISBLANK(A2830),I2829/1,LOOKUP(Sheet1!G2830,FIPS!A$3:A$55,FIPS!C$3:C$55))</f>
        <v>25</v>
      </c>
      <c r="J2830" t="b">
        <f t="shared" si="555"/>
        <v>0</v>
      </c>
      <c r="K2830" t="str">
        <f t="shared" si="560"/>
        <v/>
      </c>
      <c r="L2830" t="b">
        <f t="shared" si="556"/>
        <v>1</v>
      </c>
      <c r="M2830" t="str">
        <f t="shared" si="557"/>
        <v>Melrose</v>
      </c>
      <c r="N2830">
        <f t="shared" si="561"/>
        <v>9</v>
      </c>
      <c r="O2830" t="b">
        <f t="shared" si="562"/>
        <v>0</v>
      </c>
      <c r="P2830" t="str">
        <f t="shared" si="563"/>
        <v/>
      </c>
      <c r="Q2830" t="str">
        <f t="shared" ca="1" si="564"/>
        <v/>
      </c>
      <c r="W2830">
        <v>40115</v>
      </c>
      <c r="Z2830" t="str">
        <f t="shared" si="559"/>
        <v/>
      </c>
    </row>
    <row r="2831" spans="1:26" x14ac:dyDescent="0.2">
      <c r="A2831" s="1"/>
      <c r="B2831" s="1"/>
      <c r="C2831" s="1"/>
      <c r="D2831" s="1"/>
      <c r="E2831" s="1" t="s">
        <v>169</v>
      </c>
      <c r="F2831" s="1" t="s">
        <v>35</v>
      </c>
      <c r="G2831" s="1" t="s">
        <v>2203</v>
      </c>
      <c r="H2831">
        <f t="shared" si="558"/>
        <v>22</v>
      </c>
      <c r="I2831">
        <f>IF(ISBLANK(A2831),I2830/1,LOOKUP(Sheet1!G2831,FIPS!A$3:A$55,FIPS!C$3:C$55))</f>
        <v>25</v>
      </c>
      <c r="J2831" t="b">
        <f t="shared" si="555"/>
        <v>0</v>
      </c>
      <c r="K2831" t="str">
        <f t="shared" si="560"/>
        <v/>
      </c>
      <c r="L2831" t="b">
        <f t="shared" si="556"/>
        <v>1</v>
      </c>
      <c r="M2831" t="str">
        <f t="shared" si="557"/>
        <v>Natlck town</v>
      </c>
      <c r="N2831">
        <f t="shared" si="561"/>
        <v>9</v>
      </c>
      <c r="O2831" t="b">
        <f t="shared" si="562"/>
        <v>0</v>
      </c>
      <c r="P2831" t="str">
        <f t="shared" si="563"/>
        <v/>
      </c>
      <c r="Q2831" t="str">
        <f t="shared" ca="1" si="564"/>
        <v/>
      </c>
      <c r="W2831">
        <v>43095</v>
      </c>
      <c r="Z2831" t="str">
        <f t="shared" si="559"/>
        <v/>
      </c>
    </row>
    <row r="2832" spans="1:26" x14ac:dyDescent="0.2">
      <c r="A2832" s="1"/>
      <c r="B2832" s="1"/>
      <c r="C2832" s="1"/>
      <c r="D2832" s="1"/>
      <c r="E2832" s="1" t="s">
        <v>179</v>
      </c>
      <c r="F2832" s="1" t="s">
        <v>70</v>
      </c>
      <c r="G2832" s="1" t="s">
        <v>341</v>
      </c>
      <c r="H2832">
        <f t="shared" si="558"/>
        <v>22</v>
      </c>
      <c r="I2832">
        <f>IF(ISBLANK(A2832),I2831/1,LOOKUP(Sheet1!G2832,FIPS!A$3:A$55,FIPS!C$3:C$55))</f>
        <v>25</v>
      </c>
      <c r="J2832" t="b">
        <f t="shared" si="555"/>
        <v>0</v>
      </c>
      <c r="K2832" t="str">
        <f t="shared" si="560"/>
        <v/>
      </c>
      <c r="L2832" t="b">
        <f t="shared" si="556"/>
        <v>1</v>
      </c>
      <c r="M2832" t="str">
        <f t="shared" si="557"/>
        <v>Newton</v>
      </c>
      <c r="N2832">
        <f t="shared" si="561"/>
        <v>9</v>
      </c>
      <c r="O2832" t="b">
        <f t="shared" si="562"/>
        <v>0</v>
      </c>
      <c r="P2832" t="str">
        <f t="shared" si="563"/>
        <v/>
      </c>
      <c r="Q2832" t="str">
        <f t="shared" ca="1" si="564"/>
        <v/>
      </c>
      <c r="W2832">
        <v>45560</v>
      </c>
      <c r="Z2832" t="str">
        <f t="shared" si="559"/>
        <v/>
      </c>
    </row>
    <row r="2833" spans="1:26" x14ac:dyDescent="0.2">
      <c r="A2833" s="1"/>
      <c r="B2833" s="1"/>
      <c r="C2833" s="1"/>
      <c r="D2833" s="1"/>
      <c r="E2833" s="1" t="s">
        <v>372</v>
      </c>
      <c r="F2833" s="1" t="s">
        <v>6</v>
      </c>
      <c r="G2833" s="1" t="s">
        <v>2204</v>
      </c>
      <c r="H2833">
        <f t="shared" si="558"/>
        <v>22</v>
      </c>
      <c r="I2833">
        <f>IF(ISBLANK(A2833),I2832/1,LOOKUP(Sheet1!G2833,FIPS!A$3:A$55,FIPS!C$3:C$55))</f>
        <v>25</v>
      </c>
      <c r="J2833" t="b">
        <f t="shared" si="555"/>
        <v>0</v>
      </c>
      <c r="K2833" t="str">
        <f t="shared" si="560"/>
        <v/>
      </c>
      <c r="L2833" t="b">
        <f t="shared" si="556"/>
        <v>1</v>
      </c>
      <c r="M2833" t="str">
        <f t="shared" si="557"/>
        <v>Reading town</v>
      </c>
      <c r="N2833">
        <f t="shared" si="561"/>
        <v>9</v>
      </c>
      <c r="O2833" t="b">
        <f t="shared" si="562"/>
        <v>0</v>
      </c>
      <c r="P2833" t="str">
        <f t="shared" si="563"/>
        <v/>
      </c>
      <c r="Q2833" t="str">
        <f t="shared" ca="1" si="564"/>
        <v/>
      </c>
      <c r="W2833">
        <v>56130</v>
      </c>
      <c r="Z2833" t="str">
        <f t="shared" si="559"/>
        <v/>
      </c>
    </row>
    <row r="2834" spans="1:26" x14ac:dyDescent="0.2">
      <c r="A2834" s="1"/>
      <c r="B2834" s="1"/>
      <c r="C2834" s="1"/>
      <c r="D2834" s="1"/>
      <c r="E2834" s="1" t="s">
        <v>503</v>
      </c>
      <c r="F2834" s="1" t="s">
        <v>70</v>
      </c>
      <c r="G2834" s="1" t="s">
        <v>2205</v>
      </c>
      <c r="H2834">
        <f t="shared" ref="H2834:H2839" si="565">IF(ISBLANK(A2834),H2833/1,A2834)</f>
        <v>22</v>
      </c>
      <c r="I2834">
        <f>IF(ISBLANK(A2834),I2833/1,LOOKUP(Sheet1!G2834,FIPS!A$3:A$55,FIPS!C$3:C$55))</f>
        <v>25</v>
      </c>
      <c r="J2834" t="b">
        <f t="shared" ref="J2834:J2839" si="566">NOT(ISBLANK(B2834))</f>
        <v>0</v>
      </c>
      <c r="K2834" t="str">
        <f t="shared" si="560"/>
        <v/>
      </c>
      <c r="L2834" t="b">
        <f t="shared" ref="L2834:L2839" si="567">IF(NOT(J2834),AND(NOT(ISBLANK(E2834)),E2834&lt;&gt;"999"),FALSE())</f>
        <v>1</v>
      </c>
      <c r="M2834" t="str">
        <f t="shared" ref="M2834:M2839" si="568">IF(L2834,IF(ISERR(FIND(",",G2834)),TRIM(G2834),TRIM(LEFT(G2834,FIND(",",G2834)-1))),"")</f>
        <v>Somerville</v>
      </c>
      <c r="N2834">
        <f t="shared" ref="N2834:N2839" si="569">IF(ISBLANK(A2834),IF(ISBLANK(B2834),N2833,B2834/1),"")</f>
        <v>9</v>
      </c>
      <c r="O2834" t="b">
        <f t="shared" ref="O2834:O2839" si="570">AND(ISNUMBER(N2834),E2834="999",NOT(J2834))</f>
        <v>0</v>
      </c>
      <c r="P2834" t="str">
        <f t="shared" ref="P2834:P2839" si="571">IF(O2834,17-MATCH(N2834-1,N2816:N2833),"")</f>
        <v/>
      </c>
      <c r="Q2834" t="str">
        <f t="shared" ca="1" si="564"/>
        <v/>
      </c>
      <c r="W2834">
        <v>62535</v>
      </c>
      <c r="Z2834" t="str">
        <f t="shared" si="559"/>
        <v/>
      </c>
    </row>
    <row r="2835" spans="1:26" x14ac:dyDescent="0.2">
      <c r="A2835" s="1"/>
      <c r="B2835" s="1"/>
      <c r="C2835" s="1"/>
      <c r="D2835" s="1"/>
      <c r="E2835" s="1" t="s">
        <v>505</v>
      </c>
      <c r="F2835" s="1" t="s">
        <v>6</v>
      </c>
      <c r="G2835" s="1" t="s">
        <v>2206</v>
      </c>
      <c r="H2835">
        <f t="shared" si="565"/>
        <v>22</v>
      </c>
      <c r="I2835">
        <f>IF(ISBLANK(A2835),I2834/1,LOOKUP(Sheet1!G2835,FIPS!A$3:A$55,FIPS!C$3:C$55))</f>
        <v>25</v>
      </c>
      <c r="J2835" t="b">
        <f t="shared" si="566"/>
        <v>0</v>
      </c>
      <c r="K2835" t="str">
        <f t="shared" si="560"/>
        <v/>
      </c>
      <c r="L2835" t="b">
        <f t="shared" si="567"/>
        <v>1</v>
      </c>
      <c r="M2835" t="str">
        <f t="shared" si="568"/>
        <v>Stoneham town</v>
      </c>
      <c r="N2835">
        <f t="shared" si="569"/>
        <v>9</v>
      </c>
      <c r="O2835" t="b">
        <f t="shared" si="570"/>
        <v>0</v>
      </c>
      <c r="P2835" t="str">
        <f t="shared" si="571"/>
        <v/>
      </c>
      <c r="Q2835" t="str">
        <f t="shared" ca="1" si="564"/>
        <v/>
      </c>
      <c r="W2835">
        <v>67665</v>
      </c>
      <c r="Z2835" t="str">
        <f t="shared" si="559"/>
        <v/>
      </c>
    </row>
    <row r="2836" spans="1:26" x14ac:dyDescent="0.2">
      <c r="A2836" s="1"/>
      <c r="B2836" s="1"/>
      <c r="C2836" s="1"/>
      <c r="D2836" s="1"/>
      <c r="E2836" s="1" t="s">
        <v>877</v>
      </c>
      <c r="F2836" s="1" t="s">
        <v>35</v>
      </c>
      <c r="G2836" s="1" t="s">
        <v>2207</v>
      </c>
      <c r="H2836">
        <f t="shared" si="565"/>
        <v>22</v>
      </c>
      <c r="I2836">
        <f>IF(ISBLANK(A2836),I2835/1,LOOKUP(Sheet1!G2836,FIPS!A$3:A$55,FIPS!C$3:C$55))</f>
        <v>25</v>
      </c>
      <c r="J2836" t="b">
        <f t="shared" si="566"/>
        <v>0</v>
      </c>
      <c r="K2836" t="str">
        <f t="shared" si="560"/>
        <v/>
      </c>
      <c r="L2836" t="b">
        <f t="shared" si="567"/>
        <v>1</v>
      </c>
      <c r="M2836" t="str">
        <f t="shared" si="568"/>
        <v>Tewksbury town</v>
      </c>
      <c r="N2836">
        <f t="shared" si="569"/>
        <v>9</v>
      </c>
      <c r="O2836" t="b">
        <f t="shared" si="570"/>
        <v>0</v>
      </c>
      <c r="P2836" t="str">
        <f t="shared" si="571"/>
        <v/>
      </c>
      <c r="Q2836" t="str">
        <f t="shared" ca="1" si="564"/>
        <v/>
      </c>
      <c r="W2836">
        <v>69415</v>
      </c>
      <c r="Z2836" t="str">
        <f t="shared" si="559"/>
        <v/>
      </c>
    </row>
    <row r="2837" spans="1:26" x14ac:dyDescent="0.2">
      <c r="A2837" s="1"/>
      <c r="B2837" s="1"/>
      <c r="C2837" s="1"/>
      <c r="D2837" s="1"/>
      <c r="E2837" s="1" t="s">
        <v>919</v>
      </c>
      <c r="F2837" s="1" t="s">
        <v>6</v>
      </c>
      <c r="G2837" s="1" t="s">
        <v>2208</v>
      </c>
      <c r="H2837">
        <f t="shared" si="565"/>
        <v>22</v>
      </c>
      <c r="I2837">
        <f>IF(ISBLANK(A2837),I2836/1,LOOKUP(Sheet1!G2837,FIPS!A$3:A$55,FIPS!C$3:C$55))</f>
        <v>25</v>
      </c>
      <c r="J2837" t="b">
        <f t="shared" si="566"/>
        <v>0</v>
      </c>
      <c r="K2837" t="str">
        <f t="shared" si="560"/>
        <v/>
      </c>
      <c r="L2837" t="b">
        <f t="shared" si="567"/>
        <v>1</v>
      </c>
      <c r="M2837" t="str">
        <f t="shared" si="568"/>
        <v>Wakefield town</v>
      </c>
      <c r="N2837">
        <f t="shared" si="569"/>
        <v>9</v>
      </c>
      <c r="O2837" t="b">
        <f t="shared" si="570"/>
        <v>0</v>
      </c>
      <c r="P2837" t="str">
        <f t="shared" si="571"/>
        <v/>
      </c>
      <c r="Q2837" t="str">
        <f t="shared" ca="1" si="564"/>
        <v/>
      </c>
      <c r="W2837">
        <v>72215</v>
      </c>
      <c r="Z2837" t="str">
        <f t="shared" si="559"/>
        <v/>
      </c>
    </row>
    <row r="2838" spans="1:26" x14ac:dyDescent="0.2">
      <c r="A2838" s="1"/>
      <c r="B2838" s="1"/>
      <c r="C2838" s="1"/>
      <c r="D2838" s="1"/>
      <c r="E2838" s="1" t="s">
        <v>724</v>
      </c>
      <c r="F2838" s="1" t="s">
        <v>70</v>
      </c>
      <c r="G2838" s="1" t="s">
        <v>2209</v>
      </c>
      <c r="H2838">
        <f t="shared" si="565"/>
        <v>22</v>
      </c>
      <c r="I2838">
        <f>IF(ISBLANK(A2838),I2837/1,LOOKUP(Sheet1!G2838,FIPS!A$3:A$55,FIPS!C$3:C$55))</f>
        <v>25</v>
      </c>
      <c r="J2838" t="b">
        <f t="shared" si="566"/>
        <v>0</v>
      </c>
      <c r="K2838" t="str">
        <f t="shared" si="560"/>
        <v/>
      </c>
      <c r="L2838" t="b">
        <f t="shared" si="567"/>
        <v>1</v>
      </c>
      <c r="M2838" t="str">
        <f t="shared" si="568"/>
        <v>Waltham</v>
      </c>
      <c r="N2838">
        <f t="shared" si="569"/>
        <v>9</v>
      </c>
      <c r="O2838" t="b">
        <f t="shared" si="570"/>
        <v>0</v>
      </c>
      <c r="P2838" t="str">
        <f t="shared" si="571"/>
        <v/>
      </c>
      <c r="Q2838" t="str">
        <f t="shared" ca="1" si="564"/>
        <v/>
      </c>
      <c r="W2838">
        <v>72600</v>
      </c>
      <c r="Z2838" t="str">
        <f t="shared" si="559"/>
        <v/>
      </c>
    </row>
    <row r="2839" spans="1:26" x14ac:dyDescent="0.2">
      <c r="A2839" s="1"/>
      <c r="B2839" s="1"/>
      <c r="C2839" s="1"/>
      <c r="D2839" s="1"/>
      <c r="E2839" s="1" t="s">
        <v>735</v>
      </c>
      <c r="F2839" s="1" t="s">
        <v>35</v>
      </c>
      <c r="G2839" s="1" t="s">
        <v>2210</v>
      </c>
      <c r="H2839">
        <f t="shared" si="565"/>
        <v>22</v>
      </c>
      <c r="I2839">
        <f>IF(ISBLANK(A2839),I2838/1,LOOKUP(Sheet1!G2839,FIPS!A$3:A$55,FIPS!C$3:C$55))</f>
        <v>25</v>
      </c>
      <c r="J2839" t="b">
        <f t="shared" si="566"/>
        <v>0</v>
      </c>
      <c r="K2839" t="str">
        <f t="shared" si="560"/>
        <v/>
      </c>
      <c r="L2839" t="b">
        <f t="shared" si="567"/>
        <v>1</v>
      </c>
      <c r="M2839" t="str">
        <f t="shared" si="568"/>
        <v>Watertown town</v>
      </c>
      <c r="N2839">
        <f t="shared" si="569"/>
        <v>9</v>
      </c>
      <c r="O2839" t="b">
        <f t="shared" si="570"/>
        <v>0</v>
      </c>
      <c r="P2839" t="str">
        <f t="shared" si="571"/>
        <v/>
      </c>
      <c r="Q2839" t="str">
        <f t="shared" ca="1" si="564"/>
        <v/>
      </c>
      <c r="W2839">
        <v>73405</v>
      </c>
      <c r="Z2839" t="str">
        <f t="shared" si="559"/>
        <v/>
      </c>
    </row>
    <row r="2840" spans="1:26" x14ac:dyDescent="0.2">
      <c r="A2840" s="1"/>
      <c r="B2840" s="1"/>
      <c r="C2840" s="1"/>
      <c r="D2840" s="1"/>
      <c r="E2840" s="1" t="s">
        <v>843</v>
      </c>
      <c r="F2840" s="1" t="s">
        <v>6</v>
      </c>
      <c r="G2840" s="1" t="s">
        <v>2211</v>
      </c>
      <c r="H2840">
        <f t="shared" ref="H2840:H2871" si="572">IF(ISBLANK(A2840),H2839/1,A2840)</f>
        <v>22</v>
      </c>
      <c r="I2840">
        <f>IF(ISBLANK(A2840),I2839/1,LOOKUP(Sheet1!G2840,FIPS!A$3:A$55,FIPS!C$3:C$55))</f>
        <v>25</v>
      </c>
      <c r="J2840" t="b">
        <f t="shared" ref="J2840:J2871" si="573">NOT(ISBLANK(B2840))</f>
        <v>0</v>
      </c>
      <c r="K2840" t="str">
        <f t="shared" si="560"/>
        <v/>
      </c>
      <c r="L2840" t="b">
        <f t="shared" ref="L2840:L2871" si="574">IF(NOT(J2840),AND(NOT(ISBLANK(E2840)),E2840&lt;&gt;"999"),FALSE())</f>
        <v>1</v>
      </c>
      <c r="M2840" t="str">
        <f t="shared" si="557"/>
        <v>Wilmington town</v>
      </c>
      <c r="N2840">
        <f t="shared" si="561"/>
        <v>9</v>
      </c>
      <c r="O2840" t="b">
        <f t="shared" si="562"/>
        <v>0</v>
      </c>
      <c r="P2840" t="str">
        <f>IF(O2840,17-MATCH(N2840-1,N2823:N2839),"")</f>
        <v/>
      </c>
      <c r="Q2840" t="str">
        <f t="shared" ca="1" si="564"/>
        <v/>
      </c>
      <c r="W2840">
        <v>80230</v>
      </c>
      <c r="Z2840" t="str">
        <f t="shared" si="559"/>
        <v/>
      </c>
    </row>
    <row r="2841" spans="1:26" x14ac:dyDescent="0.2">
      <c r="A2841" s="1"/>
      <c r="B2841" s="1"/>
      <c r="C2841" s="1"/>
      <c r="D2841" s="1"/>
      <c r="E2841" s="1" t="s">
        <v>509</v>
      </c>
      <c r="F2841" s="1" t="s">
        <v>6</v>
      </c>
      <c r="G2841" s="1" t="s">
        <v>2212</v>
      </c>
      <c r="H2841">
        <f t="shared" si="572"/>
        <v>22</v>
      </c>
      <c r="I2841">
        <f>IF(ISBLANK(A2841),I2840/1,LOOKUP(Sheet1!G2841,FIPS!A$3:A$55,FIPS!C$3:C$55))</f>
        <v>25</v>
      </c>
      <c r="J2841" t="b">
        <f t="shared" si="573"/>
        <v>0</v>
      </c>
      <c r="K2841" t="str">
        <f t="shared" si="560"/>
        <v/>
      </c>
      <c r="L2841" t="b">
        <f t="shared" si="574"/>
        <v>1</v>
      </c>
      <c r="M2841" t="str">
        <f t="shared" si="557"/>
        <v>Winchester town</v>
      </c>
      <c r="N2841">
        <f t="shared" si="561"/>
        <v>9</v>
      </c>
      <c r="O2841" t="b">
        <f t="shared" si="562"/>
        <v>0</v>
      </c>
      <c r="P2841" t="str">
        <f>IF(O2841,17-MATCH(N2841-1,N2824:N2840),"")</f>
        <v/>
      </c>
      <c r="Q2841" t="str">
        <f t="shared" ca="1" si="564"/>
        <v/>
      </c>
      <c r="W2841">
        <v>80510</v>
      </c>
      <c r="Z2841" t="str">
        <f t="shared" si="559"/>
        <v/>
      </c>
    </row>
    <row r="2842" spans="1:26" x14ac:dyDescent="0.2">
      <c r="A2842" s="1"/>
      <c r="B2842" s="1"/>
      <c r="C2842" s="1"/>
      <c r="D2842" s="1"/>
      <c r="E2842" s="1" t="s">
        <v>737</v>
      </c>
      <c r="F2842" s="1" t="s">
        <v>35</v>
      </c>
      <c r="G2842" s="1" t="s">
        <v>2213</v>
      </c>
      <c r="H2842">
        <f t="shared" si="572"/>
        <v>22</v>
      </c>
      <c r="I2842">
        <f>IF(ISBLANK(A2842),I2841/1,LOOKUP(Sheet1!G2842,FIPS!A$3:A$55,FIPS!C$3:C$55))</f>
        <v>25</v>
      </c>
      <c r="J2842" t="b">
        <f t="shared" si="573"/>
        <v>0</v>
      </c>
      <c r="K2842" t="str">
        <f t="shared" si="560"/>
        <v/>
      </c>
      <c r="L2842" t="b">
        <f t="shared" si="574"/>
        <v>1</v>
      </c>
      <c r="M2842" t="str">
        <f t="shared" si="557"/>
        <v>Woburn</v>
      </c>
      <c r="N2842">
        <f t="shared" si="561"/>
        <v>9</v>
      </c>
      <c r="O2842" t="b">
        <f t="shared" si="562"/>
        <v>0</v>
      </c>
      <c r="P2842" t="str">
        <f>IF(O2842,17-MATCH(N2842-1,N2825:N2841),"")</f>
        <v/>
      </c>
      <c r="Q2842" t="str">
        <f t="shared" ca="1" si="564"/>
        <v/>
      </c>
      <c r="W2842">
        <v>81035</v>
      </c>
      <c r="Z2842" t="str">
        <f t="shared" si="559"/>
        <v/>
      </c>
    </row>
    <row r="2843" spans="1:26" x14ac:dyDescent="0.2">
      <c r="A2843" s="1"/>
      <c r="B2843" s="1"/>
      <c r="C2843" s="1"/>
      <c r="D2843" s="1"/>
      <c r="E2843" s="1" t="s">
        <v>8</v>
      </c>
      <c r="F2843" s="1" t="s">
        <v>9</v>
      </c>
      <c r="G2843" s="1" t="s">
        <v>10</v>
      </c>
      <c r="H2843">
        <f t="shared" si="572"/>
        <v>22</v>
      </c>
      <c r="I2843">
        <f>IF(ISBLANK(A2843),I2842/1,LOOKUP(Sheet1!G2843,FIPS!A$3:A$55,FIPS!C$3:C$55))</f>
        <v>25</v>
      </c>
      <c r="J2843" t="b">
        <f t="shared" si="573"/>
        <v>0</v>
      </c>
      <c r="K2843" t="str">
        <f t="shared" si="560"/>
        <v/>
      </c>
      <c r="L2843" t="b">
        <f t="shared" si="574"/>
        <v>0</v>
      </c>
      <c r="M2843" t="str">
        <f t="shared" si="557"/>
        <v/>
      </c>
      <c r="N2843">
        <f t="shared" si="561"/>
        <v>9</v>
      </c>
      <c r="O2843" t="b">
        <f t="shared" si="562"/>
        <v>1</v>
      </c>
      <c r="P2843">
        <v>29</v>
      </c>
      <c r="Q2843" t="str">
        <f t="shared" ca="1" si="564"/>
        <v>006,009,011,016,017,018,025,028,033,039,043,045,048,050,051,052,053,057,061,071,078,080,084,085,086,087,095,096,098</v>
      </c>
      <c r="W2843">
        <v>99999</v>
      </c>
      <c r="Z2843" t="str">
        <f t="shared" si="559"/>
        <v/>
      </c>
    </row>
    <row r="2844" spans="1:26" x14ac:dyDescent="0.2">
      <c r="A2844" s="1"/>
      <c r="B2844" s="1" t="s">
        <v>14</v>
      </c>
      <c r="C2844" s="1" t="s">
        <v>17</v>
      </c>
      <c r="D2844" s="1" t="s">
        <v>18</v>
      </c>
      <c r="E2844" s="1" t="s">
        <v>8</v>
      </c>
      <c r="F2844" s="1" t="s">
        <v>9</v>
      </c>
      <c r="G2844" s="1" t="s">
        <v>2214</v>
      </c>
      <c r="H2844">
        <f t="shared" si="572"/>
        <v>22</v>
      </c>
      <c r="I2844">
        <f>IF(ISBLANK(A2844),I2843/1,LOOKUP(Sheet1!G2844,FIPS!A$3:A$55,FIPS!C$3:C$55))</f>
        <v>25</v>
      </c>
      <c r="J2844" t="b">
        <f t="shared" si="573"/>
        <v>1</v>
      </c>
      <c r="K2844" t="str">
        <f t="shared" si="560"/>
        <v>Nantucket</v>
      </c>
      <c r="L2844" t="b">
        <f t="shared" si="574"/>
        <v>0</v>
      </c>
      <c r="M2844" t="str">
        <f t="shared" si="557"/>
        <v/>
      </c>
      <c r="N2844">
        <f t="shared" si="561"/>
        <v>10</v>
      </c>
      <c r="O2844" t="b">
        <f t="shared" si="562"/>
        <v>0</v>
      </c>
      <c r="P2844" t="str">
        <f t="shared" ref="P2844:P2851" si="575">IF(O2844,17-MATCH(N2844-1,N2827:N2843),"")</f>
        <v/>
      </c>
      <c r="Q2844" t="str">
        <f t="shared" ca="1" si="564"/>
        <v/>
      </c>
      <c r="T2844">
        <v>19</v>
      </c>
      <c r="U2844">
        <v>6</v>
      </c>
      <c r="V2844">
        <v>0</v>
      </c>
      <c r="Z2844" t="str">
        <f t="shared" si="559"/>
        <v/>
      </c>
    </row>
    <row r="2845" spans="1:26" x14ac:dyDescent="0.2">
      <c r="A2845" s="1"/>
      <c r="B2845" s="1" t="s">
        <v>42</v>
      </c>
      <c r="C2845" s="1" t="s">
        <v>103</v>
      </c>
      <c r="D2845" s="1" t="s">
        <v>26</v>
      </c>
      <c r="E2845" s="1"/>
      <c r="F2845" s="1"/>
      <c r="G2845" s="1" t="s">
        <v>2215</v>
      </c>
      <c r="H2845">
        <f t="shared" si="572"/>
        <v>22</v>
      </c>
      <c r="I2845">
        <f>IF(ISBLANK(A2845),I2844/1,LOOKUP(Sheet1!G2845,FIPS!A$3:A$55,FIPS!C$3:C$55))</f>
        <v>25</v>
      </c>
      <c r="J2845" t="b">
        <f t="shared" si="573"/>
        <v>1</v>
      </c>
      <c r="K2845" t="str">
        <f t="shared" si="560"/>
        <v>Norfolk</v>
      </c>
      <c r="L2845" t="b">
        <f t="shared" si="574"/>
        <v>0</v>
      </c>
      <c r="M2845" t="str">
        <f t="shared" si="557"/>
        <v/>
      </c>
      <c r="N2845">
        <f t="shared" si="561"/>
        <v>11</v>
      </c>
      <c r="O2845" t="b">
        <f t="shared" si="562"/>
        <v>0</v>
      </c>
      <c r="P2845" t="str">
        <f t="shared" si="575"/>
        <v/>
      </c>
      <c r="Q2845" t="str">
        <f t="shared" ca="1" si="564"/>
        <v/>
      </c>
      <c r="T2845">
        <v>21</v>
      </c>
      <c r="U2845">
        <v>1</v>
      </c>
      <c r="V2845">
        <v>1123</v>
      </c>
      <c r="Z2845" t="str">
        <f t="shared" si="559"/>
        <v/>
      </c>
    </row>
    <row r="2846" spans="1:26" x14ac:dyDescent="0.2">
      <c r="A2846" s="1"/>
      <c r="B2846" s="1"/>
      <c r="C2846" s="1"/>
      <c r="D2846" s="1"/>
      <c r="E2846" s="1" t="s">
        <v>45</v>
      </c>
      <c r="F2846" s="1" t="s">
        <v>35</v>
      </c>
      <c r="G2846" s="1" t="s">
        <v>2216</v>
      </c>
      <c r="H2846">
        <f t="shared" si="572"/>
        <v>22</v>
      </c>
      <c r="I2846">
        <f>IF(ISBLANK(A2846),I2845/1,LOOKUP(Sheet1!G2846,FIPS!A$3:A$55,FIPS!C$3:C$55))</f>
        <v>25</v>
      </c>
      <c r="J2846" t="b">
        <f t="shared" si="573"/>
        <v>0</v>
      </c>
      <c r="K2846" t="str">
        <f t="shared" si="560"/>
        <v/>
      </c>
      <c r="L2846" t="b">
        <f t="shared" si="574"/>
        <v>1</v>
      </c>
      <c r="M2846" t="str">
        <f t="shared" si="557"/>
        <v>Braintree town</v>
      </c>
      <c r="N2846">
        <f t="shared" si="561"/>
        <v>11</v>
      </c>
      <c r="O2846" t="b">
        <f t="shared" si="562"/>
        <v>0</v>
      </c>
      <c r="P2846" t="str">
        <f t="shared" si="575"/>
        <v/>
      </c>
      <c r="Q2846" t="str">
        <f t="shared" ca="1" si="564"/>
        <v/>
      </c>
      <c r="W2846">
        <v>7665</v>
      </c>
      <c r="Z2846" t="str">
        <f t="shared" si="559"/>
        <v/>
      </c>
    </row>
    <row r="2847" spans="1:26" x14ac:dyDescent="0.2">
      <c r="A2847" s="1"/>
      <c r="B2847" s="1"/>
      <c r="C2847" s="1"/>
      <c r="D2847" s="1"/>
      <c r="E2847" s="1" t="s">
        <v>107</v>
      </c>
      <c r="F2847" s="1" t="s">
        <v>70</v>
      </c>
      <c r="G2847" s="1" t="s">
        <v>2217</v>
      </c>
      <c r="H2847">
        <f t="shared" si="572"/>
        <v>22</v>
      </c>
      <c r="I2847">
        <f>IF(ISBLANK(A2847),I2846/1,LOOKUP(Sheet1!G2847,FIPS!A$3:A$55,FIPS!C$3:C$55))</f>
        <v>25</v>
      </c>
      <c r="J2847" t="b">
        <f t="shared" si="573"/>
        <v>0</v>
      </c>
      <c r="K2847" t="str">
        <f t="shared" si="560"/>
        <v/>
      </c>
      <c r="L2847" t="b">
        <f t="shared" si="574"/>
        <v>1</v>
      </c>
      <c r="M2847" t="str">
        <f t="shared" si="557"/>
        <v>Brookline town</v>
      </c>
      <c r="N2847">
        <f t="shared" si="561"/>
        <v>11</v>
      </c>
      <c r="O2847" t="b">
        <f t="shared" si="562"/>
        <v>0</v>
      </c>
      <c r="P2847" t="str">
        <f t="shared" si="575"/>
        <v/>
      </c>
      <c r="Q2847" t="str">
        <f t="shared" ca="1" si="564"/>
        <v/>
      </c>
      <c r="W2847">
        <v>9175</v>
      </c>
      <c r="Z2847" t="str">
        <f t="shared" si="559"/>
        <v/>
      </c>
    </row>
    <row r="2848" spans="1:26" x14ac:dyDescent="0.2">
      <c r="A2848" s="1"/>
      <c r="B2848" s="1"/>
      <c r="C2848" s="1"/>
      <c r="D2848" s="1"/>
      <c r="E2848" s="1" t="s">
        <v>37</v>
      </c>
      <c r="F2848" s="1" t="s">
        <v>6</v>
      </c>
      <c r="G2848" s="1" t="s">
        <v>2218</v>
      </c>
      <c r="H2848">
        <f t="shared" si="572"/>
        <v>22</v>
      </c>
      <c r="I2848">
        <f>IF(ISBLANK(A2848),I2847/1,LOOKUP(Sheet1!G2848,FIPS!A$3:A$55,FIPS!C$3:C$55))</f>
        <v>25</v>
      </c>
      <c r="J2848" t="b">
        <f t="shared" si="573"/>
        <v>0</v>
      </c>
      <c r="K2848" t="str">
        <f t="shared" si="560"/>
        <v/>
      </c>
      <c r="L2848" t="b">
        <f t="shared" si="574"/>
        <v>1</v>
      </c>
      <c r="M2848" t="str">
        <f t="shared" si="557"/>
        <v>Dedham town</v>
      </c>
      <c r="N2848">
        <f t="shared" si="561"/>
        <v>11</v>
      </c>
      <c r="O2848" t="b">
        <f t="shared" si="562"/>
        <v>0</v>
      </c>
      <c r="P2848" t="str">
        <f t="shared" si="575"/>
        <v/>
      </c>
      <c r="Q2848" t="str">
        <f t="shared" ca="1" si="564"/>
        <v/>
      </c>
      <c r="W2848">
        <v>16495</v>
      </c>
      <c r="Z2848" t="str">
        <f t="shared" si="559"/>
        <v/>
      </c>
    </row>
    <row r="2849" spans="1:26" x14ac:dyDescent="0.2">
      <c r="A2849" s="1"/>
      <c r="B2849" s="1"/>
      <c r="C2849" s="1"/>
      <c r="D2849" s="1"/>
      <c r="E2849" s="1" t="s">
        <v>103</v>
      </c>
      <c r="F2849" s="1" t="s">
        <v>6</v>
      </c>
      <c r="G2849" s="1" t="s">
        <v>2219</v>
      </c>
      <c r="H2849">
        <f t="shared" si="572"/>
        <v>22</v>
      </c>
      <c r="I2849">
        <f>IF(ISBLANK(A2849),I2848/1,LOOKUP(Sheet1!G2849,FIPS!A$3:A$55,FIPS!C$3:C$55))</f>
        <v>25</v>
      </c>
      <c r="J2849" t="b">
        <f t="shared" si="573"/>
        <v>0</v>
      </c>
      <c r="K2849" t="str">
        <f t="shared" si="560"/>
        <v/>
      </c>
      <c r="L2849" t="b">
        <f t="shared" si="574"/>
        <v>1</v>
      </c>
      <c r="M2849" t="str">
        <f t="shared" si="557"/>
        <v>Holbrook town</v>
      </c>
      <c r="N2849">
        <f t="shared" si="561"/>
        <v>11</v>
      </c>
      <c r="O2849" t="b">
        <f t="shared" si="562"/>
        <v>0</v>
      </c>
      <c r="P2849" t="str">
        <f t="shared" si="575"/>
        <v/>
      </c>
      <c r="Q2849" t="str">
        <f t="shared" ca="1" si="564"/>
        <v/>
      </c>
      <c r="W2849">
        <v>30455</v>
      </c>
      <c r="Z2849" t="str">
        <f t="shared" si="559"/>
        <v/>
      </c>
    </row>
    <row r="2850" spans="1:26" x14ac:dyDescent="0.2">
      <c r="A2850" s="1"/>
      <c r="B2850" s="1"/>
      <c r="C2850" s="1"/>
      <c r="D2850" s="1"/>
      <c r="E2850" s="1" t="s">
        <v>167</v>
      </c>
      <c r="F2850" s="1" t="s">
        <v>35</v>
      </c>
      <c r="G2850" s="1" t="s">
        <v>2220</v>
      </c>
      <c r="H2850">
        <f t="shared" si="572"/>
        <v>22</v>
      </c>
      <c r="I2850">
        <f>IF(ISBLANK(A2850),I2849/1,LOOKUP(Sheet1!G2850,FIPS!A$3:A$55,FIPS!C$3:C$55))</f>
        <v>25</v>
      </c>
      <c r="J2850" t="b">
        <f t="shared" si="573"/>
        <v>0</v>
      </c>
      <c r="K2850" t="str">
        <f t="shared" si="560"/>
        <v/>
      </c>
      <c r="L2850" t="b">
        <f t="shared" si="574"/>
        <v>1</v>
      </c>
      <c r="M2850" t="str">
        <f t="shared" si="557"/>
        <v>Milton town</v>
      </c>
      <c r="N2850">
        <f t="shared" si="561"/>
        <v>11</v>
      </c>
      <c r="O2850" t="b">
        <f t="shared" si="562"/>
        <v>0</v>
      </c>
      <c r="P2850" t="str">
        <f t="shared" si="575"/>
        <v/>
      </c>
      <c r="Q2850" t="str">
        <f t="shared" ca="1" si="564"/>
        <v/>
      </c>
      <c r="W2850">
        <v>41690</v>
      </c>
      <c r="Z2850" t="str">
        <f t="shared" si="559"/>
        <v/>
      </c>
    </row>
    <row r="2851" spans="1:26" x14ac:dyDescent="0.2">
      <c r="A2851" s="1"/>
      <c r="B2851" s="1"/>
      <c r="C2851" s="1"/>
      <c r="D2851" s="1"/>
      <c r="E2851" s="1" t="s">
        <v>172</v>
      </c>
      <c r="F2851" s="1" t="s">
        <v>35</v>
      </c>
      <c r="G2851" s="1" t="s">
        <v>2221</v>
      </c>
      <c r="H2851">
        <f t="shared" si="572"/>
        <v>22</v>
      </c>
      <c r="I2851">
        <f>IF(ISBLANK(A2851),I2850/1,LOOKUP(Sheet1!G2851,FIPS!A$3:A$55,FIPS!C$3:C$55))</f>
        <v>25</v>
      </c>
      <c r="J2851" t="b">
        <f t="shared" si="573"/>
        <v>0</v>
      </c>
      <c r="K2851" t="str">
        <f t="shared" si="560"/>
        <v/>
      </c>
      <c r="L2851" t="b">
        <f t="shared" si="574"/>
        <v>1</v>
      </c>
      <c r="M2851" t="str">
        <f t="shared" si="557"/>
        <v>Needham town</v>
      </c>
      <c r="N2851">
        <f t="shared" si="561"/>
        <v>11</v>
      </c>
      <c r="O2851" t="b">
        <f t="shared" si="562"/>
        <v>0</v>
      </c>
      <c r="P2851" t="str">
        <f t="shared" si="575"/>
        <v/>
      </c>
      <c r="Q2851" t="str">
        <f t="shared" ca="1" si="564"/>
        <v/>
      </c>
      <c r="W2851">
        <v>44105</v>
      </c>
      <c r="Z2851" t="str">
        <f t="shared" si="559"/>
        <v/>
      </c>
    </row>
    <row r="2852" spans="1:26" x14ac:dyDescent="0.2">
      <c r="A2852" s="1"/>
      <c r="B2852" s="1"/>
      <c r="C2852" s="1"/>
      <c r="D2852" s="1"/>
      <c r="E2852" s="1" t="s">
        <v>193</v>
      </c>
      <c r="F2852" s="1" t="s">
        <v>35</v>
      </c>
      <c r="G2852" s="1" t="s">
        <v>2222</v>
      </c>
      <c r="H2852">
        <f t="shared" si="572"/>
        <v>22</v>
      </c>
      <c r="I2852">
        <f>IF(ISBLANK(A2852),I2851/1,LOOKUP(Sheet1!G2852,FIPS!A$3:A$55,FIPS!C$3:C$55))</f>
        <v>25</v>
      </c>
      <c r="J2852" t="b">
        <f t="shared" si="573"/>
        <v>0</v>
      </c>
      <c r="K2852" t="str">
        <f t="shared" si="560"/>
        <v/>
      </c>
      <c r="L2852" t="b">
        <f t="shared" si="574"/>
        <v>1</v>
      </c>
      <c r="M2852" t="str">
        <f t="shared" si="557"/>
        <v>Norwood town</v>
      </c>
      <c r="N2852">
        <f t="shared" si="561"/>
        <v>11</v>
      </c>
      <c r="O2852" t="b">
        <f t="shared" si="562"/>
        <v>0</v>
      </c>
      <c r="P2852" t="str">
        <f t="shared" si="563"/>
        <v/>
      </c>
      <c r="Q2852" t="str">
        <f t="shared" ca="1" si="564"/>
        <v/>
      </c>
      <c r="W2852">
        <v>50250</v>
      </c>
      <c r="Z2852" t="str">
        <f t="shared" si="559"/>
        <v/>
      </c>
    </row>
    <row r="2853" spans="1:26" x14ac:dyDescent="0.2">
      <c r="A2853" s="1"/>
      <c r="B2853" s="1"/>
      <c r="C2853" s="1"/>
      <c r="D2853" s="1"/>
      <c r="E2853" s="1" t="s">
        <v>367</v>
      </c>
      <c r="F2853" s="1" t="s">
        <v>70</v>
      </c>
      <c r="G2853" s="1" t="s">
        <v>1436</v>
      </c>
      <c r="H2853">
        <f t="shared" si="572"/>
        <v>22</v>
      </c>
      <c r="I2853">
        <f>IF(ISBLANK(A2853),I2852/1,LOOKUP(Sheet1!G2853,FIPS!A$3:A$55,FIPS!C$3:C$55))</f>
        <v>25</v>
      </c>
      <c r="J2853" t="b">
        <f t="shared" si="573"/>
        <v>0</v>
      </c>
      <c r="K2853" t="str">
        <f t="shared" si="560"/>
        <v/>
      </c>
      <c r="L2853" t="b">
        <f t="shared" si="574"/>
        <v>1</v>
      </c>
      <c r="M2853" t="str">
        <f t="shared" si="557"/>
        <v>Quincy</v>
      </c>
      <c r="N2853">
        <f t="shared" si="561"/>
        <v>11</v>
      </c>
      <c r="O2853" t="b">
        <f t="shared" si="562"/>
        <v>0</v>
      </c>
      <c r="P2853" t="str">
        <f t="shared" si="563"/>
        <v/>
      </c>
      <c r="Q2853" t="str">
        <f t="shared" ca="1" si="564"/>
        <v/>
      </c>
      <c r="W2853">
        <v>55745</v>
      </c>
      <c r="Z2853" t="str">
        <f t="shared" si="559"/>
        <v/>
      </c>
    </row>
    <row r="2854" spans="1:26" x14ac:dyDescent="0.2">
      <c r="A2854" s="1"/>
      <c r="B2854" s="1"/>
      <c r="C2854" s="1"/>
      <c r="D2854" s="1"/>
      <c r="E2854" s="1" t="s">
        <v>369</v>
      </c>
      <c r="F2854" s="1" t="s">
        <v>35</v>
      </c>
      <c r="G2854" s="1" t="s">
        <v>2223</v>
      </c>
      <c r="H2854">
        <f t="shared" si="572"/>
        <v>22</v>
      </c>
      <c r="I2854">
        <f>IF(ISBLANK(A2854),I2853/1,LOOKUP(Sheet1!G2854,FIPS!A$3:A$55,FIPS!C$3:C$55))</f>
        <v>25</v>
      </c>
      <c r="J2854" t="b">
        <f t="shared" si="573"/>
        <v>0</v>
      </c>
      <c r="K2854" t="str">
        <f t="shared" si="560"/>
        <v/>
      </c>
      <c r="L2854" t="b">
        <f t="shared" si="574"/>
        <v>1</v>
      </c>
      <c r="M2854" t="str">
        <f t="shared" si="557"/>
        <v>Randolph town</v>
      </c>
      <c r="N2854">
        <f t="shared" si="561"/>
        <v>11</v>
      </c>
      <c r="O2854" t="b">
        <f t="shared" si="562"/>
        <v>0</v>
      </c>
      <c r="P2854" t="str">
        <f t="shared" si="563"/>
        <v/>
      </c>
      <c r="Q2854" t="str">
        <f t="shared" ca="1" si="564"/>
        <v/>
      </c>
      <c r="W2854">
        <v>55955</v>
      </c>
      <c r="Z2854" t="str">
        <f t="shared" si="559"/>
        <v/>
      </c>
    </row>
    <row r="2855" spans="1:26" x14ac:dyDescent="0.2">
      <c r="A2855" s="1"/>
      <c r="B2855" s="1"/>
      <c r="C2855" s="1"/>
      <c r="D2855" s="1"/>
      <c r="E2855" s="1" t="s">
        <v>768</v>
      </c>
      <c r="F2855" s="1" t="s">
        <v>35</v>
      </c>
      <c r="G2855" s="1" t="s">
        <v>2224</v>
      </c>
      <c r="H2855">
        <f t="shared" si="572"/>
        <v>22</v>
      </c>
      <c r="I2855">
        <f>IF(ISBLANK(A2855),I2854/1,LOOKUP(Sheet1!G2855,FIPS!A$3:A$55,FIPS!C$3:C$55))</f>
        <v>25</v>
      </c>
      <c r="J2855" t="b">
        <f t="shared" si="573"/>
        <v>0</v>
      </c>
      <c r="K2855" t="str">
        <f t="shared" si="560"/>
        <v/>
      </c>
      <c r="L2855" t="b">
        <f t="shared" si="574"/>
        <v>1</v>
      </c>
      <c r="M2855" t="str">
        <f t="shared" si="557"/>
        <v>Stoughton town</v>
      </c>
      <c r="N2855">
        <f t="shared" si="561"/>
        <v>11</v>
      </c>
      <c r="O2855" t="b">
        <f t="shared" si="562"/>
        <v>0</v>
      </c>
      <c r="P2855" t="str">
        <f t="shared" si="563"/>
        <v/>
      </c>
      <c r="Q2855" t="str">
        <f t="shared" ca="1" si="564"/>
        <v/>
      </c>
      <c r="W2855">
        <v>67945</v>
      </c>
      <c r="Z2855" t="str">
        <f t="shared" si="559"/>
        <v/>
      </c>
    </row>
    <row r="2856" spans="1:26" x14ac:dyDescent="0.2">
      <c r="A2856" s="1"/>
      <c r="B2856" s="1"/>
      <c r="C2856" s="1"/>
      <c r="D2856" s="1"/>
      <c r="E2856" s="1" t="s">
        <v>652</v>
      </c>
      <c r="F2856" s="1" t="s">
        <v>35</v>
      </c>
      <c r="G2856" s="1" t="s">
        <v>2225</v>
      </c>
      <c r="H2856">
        <f t="shared" si="572"/>
        <v>22</v>
      </c>
      <c r="I2856">
        <f>IF(ISBLANK(A2856),I2855/1,LOOKUP(Sheet1!G2856,FIPS!A$3:A$55,FIPS!C$3:C$55))</f>
        <v>25</v>
      </c>
      <c r="J2856" t="b">
        <f t="shared" si="573"/>
        <v>0</v>
      </c>
      <c r="K2856" t="str">
        <f t="shared" si="560"/>
        <v/>
      </c>
      <c r="L2856" t="b">
        <f t="shared" si="574"/>
        <v>1</v>
      </c>
      <c r="M2856" t="str">
        <f t="shared" si="557"/>
        <v>Wellesley town</v>
      </c>
      <c r="N2856">
        <f t="shared" si="561"/>
        <v>11</v>
      </c>
      <c r="O2856" t="b">
        <f t="shared" si="562"/>
        <v>0</v>
      </c>
      <c r="P2856" t="str">
        <f t="shared" si="563"/>
        <v/>
      </c>
      <c r="Q2856" t="str">
        <f t="shared" ca="1" si="564"/>
        <v/>
      </c>
      <c r="W2856">
        <v>74175</v>
      </c>
      <c r="Z2856" t="str">
        <f t="shared" si="559"/>
        <v/>
      </c>
    </row>
    <row r="2857" spans="1:26" x14ac:dyDescent="0.2">
      <c r="A2857" s="1"/>
      <c r="B2857" s="1"/>
      <c r="C2857" s="1"/>
      <c r="D2857" s="1"/>
      <c r="E2857" s="1" t="s">
        <v>278</v>
      </c>
      <c r="F2857" s="1" t="s">
        <v>6</v>
      </c>
      <c r="G2857" s="1" t="s">
        <v>2226</v>
      </c>
      <c r="H2857">
        <f t="shared" si="572"/>
        <v>22</v>
      </c>
      <c r="I2857">
        <f>IF(ISBLANK(A2857),I2856/1,LOOKUP(Sheet1!G2857,FIPS!A$3:A$55,FIPS!C$3:C$55))</f>
        <v>25</v>
      </c>
      <c r="J2857" t="b">
        <f t="shared" si="573"/>
        <v>0</v>
      </c>
      <c r="K2857" t="str">
        <f t="shared" si="560"/>
        <v/>
      </c>
      <c r="L2857" t="b">
        <f t="shared" si="574"/>
        <v>1</v>
      </c>
      <c r="M2857" t="str">
        <f t="shared" si="557"/>
        <v>Westwood town</v>
      </c>
      <c r="N2857">
        <f t="shared" si="561"/>
        <v>11</v>
      </c>
      <c r="O2857" t="b">
        <f t="shared" si="562"/>
        <v>0</v>
      </c>
      <c r="P2857" t="str">
        <f t="shared" si="563"/>
        <v/>
      </c>
      <c r="Q2857" t="str">
        <f t="shared" ca="1" si="564"/>
        <v/>
      </c>
      <c r="W2857">
        <v>78690</v>
      </c>
      <c r="Z2857" t="str">
        <f t="shared" si="559"/>
        <v/>
      </c>
    </row>
    <row r="2858" spans="1:26" x14ac:dyDescent="0.2">
      <c r="A2858" s="1"/>
      <c r="B2858" s="1"/>
      <c r="C2858" s="1"/>
      <c r="D2858" s="1"/>
      <c r="E2858" s="1" t="s">
        <v>507</v>
      </c>
      <c r="F2858" s="1" t="s">
        <v>70</v>
      </c>
      <c r="G2858" s="1" t="s">
        <v>2227</v>
      </c>
      <c r="H2858">
        <f t="shared" si="572"/>
        <v>22</v>
      </c>
      <c r="I2858">
        <f>IF(ISBLANK(A2858),I2857/1,LOOKUP(Sheet1!G2858,FIPS!A$3:A$55,FIPS!C$3:C$55))</f>
        <v>25</v>
      </c>
      <c r="J2858" t="b">
        <f t="shared" si="573"/>
        <v>0</v>
      </c>
      <c r="K2858" t="str">
        <f t="shared" si="560"/>
        <v/>
      </c>
      <c r="L2858" t="b">
        <f t="shared" si="574"/>
        <v>1</v>
      </c>
      <c r="M2858" t="str">
        <f t="shared" si="557"/>
        <v>Weymouth town</v>
      </c>
      <c r="N2858">
        <f t="shared" si="561"/>
        <v>11</v>
      </c>
      <c r="O2858" t="b">
        <f t="shared" si="562"/>
        <v>0</v>
      </c>
      <c r="P2858" t="str">
        <f t="shared" si="563"/>
        <v/>
      </c>
      <c r="Q2858" t="str">
        <f t="shared" ca="1" si="564"/>
        <v/>
      </c>
      <c r="W2858">
        <v>78865</v>
      </c>
      <c r="Z2858" t="str">
        <f t="shared" si="559"/>
        <v/>
      </c>
    </row>
    <row r="2859" spans="1:26" x14ac:dyDescent="0.2">
      <c r="A2859" s="1"/>
      <c r="B2859" s="1"/>
      <c r="C2859" s="1"/>
      <c r="D2859" s="1"/>
      <c r="E2859" s="1" t="s">
        <v>8</v>
      </c>
      <c r="F2859" s="1" t="s">
        <v>9</v>
      </c>
      <c r="G2859" s="1" t="s">
        <v>10</v>
      </c>
      <c r="H2859">
        <f t="shared" si="572"/>
        <v>22</v>
      </c>
      <c r="I2859">
        <f>IF(ISBLANK(A2859),I2858/1,LOOKUP(Sheet1!G2859,FIPS!A$3:A$55,FIPS!C$3:C$55))</f>
        <v>25</v>
      </c>
      <c r="J2859" t="b">
        <f t="shared" si="573"/>
        <v>0</v>
      </c>
      <c r="K2859" t="str">
        <f t="shared" si="560"/>
        <v/>
      </c>
      <c r="L2859" t="b">
        <f t="shared" si="574"/>
        <v>0</v>
      </c>
      <c r="M2859" t="str">
        <f t="shared" si="557"/>
        <v/>
      </c>
      <c r="N2859">
        <f t="shared" si="561"/>
        <v>11</v>
      </c>
      <c r="O2859" t="b">
        <f t="shared" si="562"/>
        <v>1</v>
      </c>
      <c r="P2859">
        <f t="shared" si="563"/>
        <v>13</v>
      </c>
      <c r="Q2859" t="str">
        <f t="shared" ca="1" si="564"/>
        <v>013,015,024,037,056,058,065,069,070,081,089,092,093</v>
      </c>
      <c r="W2859">
        <v>99999</v>
      </c>
      <c r="Z2859" t="str">
        <f t="shared" si="559"/>
        <v/>
      </c>
    </row>
    <row r="2860" spans="1:26" x14ac:dyDescent="0.2">
      <c r="A2860" s="1"/>
      <c r="B2860" s="1" t="s">
        <v>33</v>
      </c>
      <c r="C2860" s="1" t="s">
        <v>103</v>
      </c>
      <c r="D2860" s="1" t="s">
        <v>26</v>
      </c>
      <c r="E2860" s="1"/>
      <c r="F2860" s="1"/>
      <c r="G2860" s="1" t="s">
        <v>1821</v>
      </c>
      <c r="H2860">
        <f t="shared" si="572"/>
        <v>22</v>
      </c>
      <c r="I2860">
        <f>IF(ISBLANK(A2860),I2859/1,LOOKUP(Sheet1!G2860,FIPS!A$3:A$55,FIPS!C$3:C$55))</f>
        <v>25</v>
      </c>
      <c r="J2860" t="b">
        <f t="shared" si="573"/>
        <v>1</v>
      </c>
      <c r="K2860" t="str">
        <f t="shared" si="560"/>
        <v>Plymouth</v>
      </c>
      <c r="L2860" t="b">
        <f t="shared" si="574"/>
        <v>0</v>
      </c>
      <c r="M2860" t="str">
        <f t="shared" si="557"/>
        <v/>
      </c>
      <c r="N2860">
        <f t="shared" si="561"/>
        <v>12</v>
      </c>
      <c r="O2860" t="b">
        <f t="shared" si="562"/>
        <v>0</v>
      </c>
      <c r="P2860" t="str">
        <f t="shared" si="563"/>
        <v/>
      </c>
      <c r="Q2860" t="str">
        <f t="shared" ca="1" si="564"/>
        <v/>
      </c>
      <c r="T2860">
        <v>23</v>
      </c>
      <c r="U2860">
        <v>2</v>
      </c>
      <c r="V2860">
        <v>1123</v>
      </c>
      <c r="Z2860" t="str">
        <f t="shared" si="559"/>
        <v/>
      </c>
    </row>
    <row r="2861" spans="1:26" x14ac:dyDescent="0.2">
      <c r="A2861" s="1"/>
      <c r="B2861" s="1"/>
      <c r="C2861" s="1"/>
      <c r="D2861" s="1"/>
      <c r="E2861" s="1" t="s">
        <v>2</v>
      </c>
      <c r="F2861" s="1" t="s">
        <v>6</v>
      </c>
      <c r="G2861" s="1" t="s">
        <v>2228</v>
      </c>
      <c r="H2861">
        <f t="shared" si="572"/>
        <v>22</v>
      </c>
      <c r="I2861">
        <f>IF(ISBLANK(A2861),I2860/1,LOOKUP(Sheet1!G2861,FIPS!A$3:A$55,FIPS!C$3:C$55))</f>
        <v>25</v>
      </c>
      <c r="J2861" t="b">
        <f t="shared" si="573"/>
        <v>0</v>
      </c>
      <c r="K2861" t="str">
        <f t="shared" si="560"/>
        <v/>
      </c>
      <c r="L2861" t="b">
        <f t="shared" si="574"/>
        <v>1</v>
      </c>
      <c r="M2861" t="str">
        <f t="shared" si="557"/>
        <v>Abington town</v>
      </c>
      <c r="N2861">
        <f t="shared" si="561"/>
        <v>12</v>
      </c>
      <c r="O2861" t="b">
        <f t="shared" si="562"/>
        <v>0</v>
      </c>
      <c r="P2861" t="str">
        <f t="shared" si="563"/>
        <v/>
      </c>
      <c r="Q2861" t="str">
        <f t="shared" ca="1" si="564"/>
        <v/>
      </c>
      <c r="W2861">
        <v>170</v>
      </c>
      <c r="Z2861" t="str">
        <f t="shared" si="559"/>
        <v/>
      </c>
    </row>
    <row r="2862" spans="1:26" x14ac:dyDescent="0.2">
      <c r="A2862" s="1"/>
      <c r="B2862" s="1"/>
      <c r="C2862" s="1"/>
      <c r="D2862" s="1"/>
      <c r="E2862" s="1" t="s">
        <v>20</v>
      </c>
      <c r="F2862" s="1" t="s">
        <v>70</v>
      </c>
      <c r="G2862" s="1" t="s">
        <v>2229</v>
      </c>
      <c r="H2862">
        <f t="shared" si="572"/>
        <v>22</v>
      </c>
      <c r="I2862">
        <f>IF(ISBLANK(A2862),I2861/1,LOOKUP(Sheet1!G2862,FIPS!A$3:A$55,FIPS!C$3:C$55))</f>
        <v>25</v>
      </c>
      <c r="J2862" t="b">
        <f t="shared" si="573"/>
        <v>0</v>
      </c>
      <c r="K2862" t="str">
        <f t="shared" si="560"/>
        <v/>
      </c>
      <c r="L2862" t="b">
        <f t="shared" si="574"/>
        <v>1</v>
      </c>
      <c r="M2862" t="str">
        <f t="shared" si="557"/>
        <v>Brockton</v>
      </c>
      <c r="N2862">
        <f t="shared" si="561"/>
        <v>12</v>
      </c>
      <c r="O2862" t="b">
        <f t="shared" si="562"/>
        <v>0</v>
      </c>
      <c r="P2862" t="str">
        <f t="shared" si="563"/>
        <v/>
      </c>
      <c r="Q2862" t="str">
        <f t="shared" ca="1" si="564"/>
        <v/>
      </c>
      <c r="W2862">
        <v>9000</v>
      </c>
      <c r="Z2862" t="str">
        <f t="shared" si="559"/>
        <v/>
      </c>
    </row>
    <row r="2863" spans="1:26" x14ac:dyDescent="0.2">
      <c r="A2863" s="1"/>
      <c r="B2863" s="1"/>
      <c r="C2863" s="1"/>
      <c r="D2863" s="1"/>
      <c r="E2863" s="1" t="s">
        <v>55</v>
      </c>
      <c r="F2863" s="1" t="s">
        <v>6</v>
      </c>
      <c r="G2863" s="1" t="s">
        <v>2230</v>
      </c>
      <c r="H2863">
        <f t="shared" si="572"/>
        <v>22</v>
      </c>
      <c r="I2863">
        <f>IF(ISBLANK(A2863),I2862/1,LOOKUP(Sheet1!G2863,FIPS!A$3:A$55,FIPS!C$3:C$55))</f>
        <v>25</v>
      </c>
      <c r="J2863" t="b">
        <f t="shared" si="573"/>
        <v>0</v>
      </c>
      <c r="K2863" t="str">
        <f t="shared" si="560"/>
        <v/>
      </c>
      <c r="L2863" t="b">
        <f t="shared" si="574"/>
        <v>1</v>
      </c>
      <c r="M2863" t="str">
        <f t="shared" si="557"/>
        <v>Hull town</v>
      </c>
      <c r="N2863">
        <f t="shared" si="561"/>
        <v>12</v>
      </c>
      <c r="O2863" t="b">
        <f t="shared" si="562"/>
        <v>0</v>
      </c>
      <c r="P2863" t="str">
        <f t="shared" si="563"/>
        <v/>
      </c>
      <c r="Q2863" t="str">
        <f t="shared" ca="1" si="564"/>
        <v/>
      </c>
      <c r="W2863">
        <v>31645</v>
      </c>
      <c r="Z2863" t="str">
        <f t="shared" si="559"/>
        <v/>
      </c>
    </row>
    <row r="2864" spans="1:26" x14ac:dyDescent="0.2">
      <c r="A2864" s="1"/>
      <c r="B2864" s="1"/>
      <c r="C2864" s="1"/>
      <c r="D2864" s="1"/>
      <c r="E2864" s="1" t="s">
        <v>365</v>
      </c>
      <c r="F2864" s="1" t="s">
        <v>35</v>
      </c>
      <c r="G2864" s="1" t="s">
        <v>2231</v>
      </c>
      <c r="H2864">
        <f t="shared" si="572"/>
        <v>22</v>
      </c>
      <c r="I2864">
        <f>IF(ISBLANK(A2864),I2863/1,LOOKUP(Sheet1!G2864,FIPS!A$3:A$55,FIPS!C$3:C$55))</f>
        <v>25</v>
      </c>
      <c r="J2864" t="b">
        <f t="shared" si="573"/>
        <v>0</v>
      </c>
      <c r="K2864" t="str">
        <f t="shared" si="560"/>
        <v/>
      </c>
      <c r="L2864" t="b">
        <f t="shared" si="574"/>
        <v>1</v>
      </c>
      <c r="M2864" t="str">
        <f t="shared" si="557"/>
        <v>Plymouth town</v>
      </c>
      <c r="N2864">
        <f t="shared" si="561"/>
        <v>12</v>
      </c>
      <c r="O2864" t="b">
        <f t="shared" si="562"/>
        <v>0</v>
      </c>
      <c r="P2864" t="str">
        <f t="shared" si="563"/>
        <v/>
      </c>
      <c r="Q2864" t="str">
        <f t="shared" ca="1" si="564"/>
        <v/>
      </c>
      <c r="W2864">
        <v>54310</v>
      </c>
      <c r="Z2864" t="str">
        <f t="shared" si="559"/>
        <v/>
      </c>
    </row>
    <row r="2865" spans="1:26" x14ac:dyDescent="0.2">
      <c r="A2865" s="1"/>
      <c r="B2865" s="1"/>
      <c r="C2865" s="1"/>
      <c r="D2865" s="1"/>
      <c r="E2865" s="1" t="s">
        <v>375</v>
      </c>
      <c r="F2865" s="1" t="s">
        <v>6</v>
      </c>
      <c r="G2865" s="1" t="s">
        <v>2232</v>
      </c>
      <c r="H2865">
        <f t="shared" si="572"/>
        <v>22</v>
      </c>
      <c r="I2865">
        <f>IF(ISBLANK(A2865),I2864/1,LOOKUP(Sheet1!G2865,FIPS!A$3:A$55,FIPS!C$3:C$55))</f>
        <v>25</v>
      </c>
      <c r="J2865" t="b">
        <f t="shared" si="573"/>
        <v>0</v>
      </c>
      <c r="K2865" t="str">
        <f t="shared" si="560"/>
        <v/>
      </c>
      <c r="L2865" t="b">
        <f t="shared" si="574"/>
        <v>1</v>
      </c>
      <c r="M2865" t="str">
        <f t="shared" si="557"/>
        <v>Rockland town</v>
      </c>
      <c r="N2865">
        <f t="shared" si="561"/>
        <v>12</v>
      </c>
      <c r="O2865" t="b">
        <f t="shared" si="562"/>
        <v>0</v>
      </c>
      <c r="P2865" t="str">
        <f t="shared" si="563"/>
        <v/>
      </c>
      <c r="Q2865" t="str">
        <f t="shared" ca="1" si="564"/>
        <v/>
      </c>
      <c r="W2865">
        <v>57775</v>
      </c>
      <c r="Z2865" t="str">
        <f t="shared" si="559"/>
        <v/>
      </c>
    </row>
    <row r="2866" spans="1:26" x14ac:dyDescent="0.2">
      <c r="A2866" s="1"/>
      <c r="B2866" s="1"/>
      <c r="C2866" s="1"/>
      <c r="D2866" s="1"/>
      <c r="E2866" s="1" t="s">
        <v>53</v>
      </c>
      <c r="F2866" s="1" t="s">
        <v>6</v>
      </c>
      <c r="G2866" s="1" t="s">
        <v>2233</v>
      </c>
      <c r="H2866">
        <f t="shared" si="572"/>
        <v>22</v>
      </c>
      <c r="I2866">
        <f>IF(ISBLANK(A2866),I2865/1,LOOKUP(Sheet1!G2866,FIPS!A$3:A$55,FIPS!C$3:C$55))</f>
        <v>25</v>
      </c>
      <c r="J2866" t="b">
        <f t="shared" si="573"/>
        <v>0</v>
      </c>
      <c r="K2866" t="str">
        <f t="shared" si="560"/>
        <v/>
      </c>
      <c r="L2866" t="b">
        <f t="shared" si="574"/>
        <v>1</v>
      </c>
      <c r="M2866" t="str">
        <f t="shared" si="557"/>
        <v>Whitman town</v>
      </c>
      <c r="N2866">
        <f t="shared" si="561"/>
        <v>12</v>
      </c>
      <c r="O2866" t="b">
        <f t="shared" si="562"/>
        <v>0</v>
      </c>
      <c r="P2866" t="str">
        <f t="shared" si="563"/>
        <v/>
      </c>
      <c r="Q2866" t="str">
        <f t="shared" ca="1" si="564"/>
        <v/>
      </c>
      <c r="W2866">
        <v>79530</v>
      </c>
      <c r="Z2866" t="str">
        <f t="shared" si="559"/>
        <v/>
      </c>
    </row>
    <row r="2867" spans="1:26" x14ac:dyDescent="0.2">
      <c r="A2867" s="1"/>
      <c r="B2867" s="1"/>
      <c r="C2867" s="1"/>
      <c r="D2867" s="1"/>
      <c r="E2867" s="1" t="s">
        <v>8</v>
      </c>
      <c r="F2867" s="1" t="s">
        <v>9</v>
      </c>
      <c r="G2867" s="1" t="s">
        <v>10</v>
      </c>
      <c r="H2867">
        <f t="shared" si="572"/>
        <v>22</v>
      </c>
      <c r="I2867">
        <f>IF(ISBLANK(A2867),I2866/1,LOOKUP(Sheet1!G2867,FIPS!A$3:A$55,FIPS!C$3:C$55))</f>
        <v>25</v>
      </c>
      <c r="J2867" t="b">
        <f t="shared" si="573"/>
        <v>0</v>
      </c>
      <c r="K2867" t="str">
        <f t="shared" si="560"/>
        <v/>
      </c>
      <c r="L2867" t="b">
        <f t="shared" si="574"/>
        <v>0</v>
      </c>
      <c r="M2867" t="str">
        <f t="shared" si="557"/>
        <v/>
      </c>
      <c r="N2867">
        <f t="shared" si="561"/>
        <v>12</v>
      </c>
      <c r="O2867" t="b">
        <f t="shared" si="562"/>
        <v>1</v>
      </c>
      <c r="P2867">
        <f t="shared" si="563"/>
        <v>6</v>
      </c>
      <c r="Q2867" t="str">
        <f t="shared" ca="1" si="564"/>
        <v>001,014,040,068,073,094</v>
      </c>
      <c r="W2867">
        <v>99999</v>
      </c>
      <c r="Z2867" t="str">
        <f t="shared" si="559"/>
        <v/>
      </c>
    </row>
    <row r="2868" spans="1:26" x14ac:dyDescent="0.2">
      <c r="A2868" s="1"/>
      <c r="B2868" s="1" t="s">
        <v>45</v>
      </c>
      <c r="C2868" s="1" t="s">
        <v>103</v>
      </c>
      <c r="D2868" s="1" t="s">
        <v>26</v>
      </c>
      <c r="E2868" s="1"/>
      <c r="F2868" s="1"/>
      <c r="G2868" s="1" t="s">
        <v>2234</v>
      </c>
      <c r="H2868">
        <f t="shared" si="572"/>
        <v>22</v>
      </c>
      <c r="I2868">
        <f>IF(ISBLANK(A2868),I2867/1,LOOKUP(Sheet1!G2868,FIPS!A$3:A$55,FIPS!C$3:C$55))</f>
        <v>25</v>
      </c>
      <c r="J2868" t="b">
        <f t="shared" si="573"/>
        <v>1</v>
      </c>
      <c r="K2868" t="str">
        <f t="shared" si="560"/>
        <v>Suffolk</v>
      </c>
      <c r="L2868" t="b">
        <f t="shared" si="574"/>
        <v>0</v>
      </c>
      <c r="M2868" t="str">
        <f t="shared" si="557"/>
        <v/>
      </c>
      <c r="N2868">
        <f t="shared" si="561"/>
        <v>13</v>
      </c>
      <c r="O2868" t="b">
        <f t="shared" si="562"/>
        <v>0</v>
      </c>
      <c r="P2868" t="str">
        <f t="shared" si="563"/>
        <v/>
      </c>
      <c r="Q2868" t="str">
        <f t="shared" ca="1" si="564"/>
        <v/>
      </c>
      <c r="T2868">
        <v>25</v>
      </c>
      <c r="U2868">
        <v>1</v>
      </c>
      <c r="V2868">
        <v>1123</v>
      </c>
      <c r="Z2868" t="str">
        <f t="shared" si="559"/>
        <v/>
      </c>
    </row>
    <row r="2869" spans="1:26" x14ac:dyDescent="0.2">
      <c r="A2869" s="1"/>
      <c r="B2869" s="1"/>
      <c r="C2869" s="1"/>
      <c r="D2869" s="1"/>
      <c r="E2869" s="1" t="s">
        <v>33</v>
      </c>
      <c r="F2869" s="1" t="s">
        <v>26</v>
      </c>
      <c r="G2869" s="1" t="s">
        <v>2235</v>
      </c>
      <c r="H2869">
        <f t="shared" si="572"/>
        <v>22</v>
      </c>
      <c r="I2869">
        <f>IF(ISBLANK(A2869),I2868/1,LOOKUP(Sheet1!G2869,FIPS!A$3:A$55,FIPS!C$3:C$55))</f>
        <v>25</v>
      </c>
      <c r="J2869" t="b">
        <f t="shared" si="573"/>
        <v>0</v>
      </c>
      <c r="K2869" t="str">
        <f t="shared" si="560"/>
        <v/>
      </c>
      <c r="L2869" t="b">
        <f t="shared" si="574"/>
        <v>1</v>
      </c>
      <c r="M2869" t="str">
        <f t="shared" si="557"/>
        <v>Boston</v>
      </c>
      <c r="N2869">
        <f t="shared" si="561"/>
        <v>13</v>
      </c>
      <c r="O2869" t="b">
        <f t="shared" si="562"/>
        <v>0</v>
      </c>
      <c r="P2869" t="str">
        <f t="shared" si="563"/>
        <v/>
      </c>
      <c r="Q2869" t="str">
        <f t="shared" ca="1" si="564"/>
        <v/>
      </c>
      <c r="W2869">
        <v>7000</v>
      </c>
      <c r="Z2869" t="str">
        <f t="shared" si="559"/>
        <v/>
      </c>
    </row>
    <row r="2870" spans="1:26" x14ac:dyDescent="0.2">
      <c r="A2870" s="1"/>
      <c r="B2870" s="1"/>
      <c r="C2870" s="1"/>
      <c r="D2870" s="1"/>
      <c r="E2870" s="1" t="s">
        <v>59</v>
      </c>
      <c r="F2870" s="1" t="s">
        <v>35</v>
      </c>
      <c r="G2870" s="1" t="s">
        <v>2236</v>
      </c>
      <c r="H2870">
        <f t="shared" si="572"/>
        <v>22</v>
      </c>
      <c r="I2870">
        <f>IF(ISBLANK(A2870),I2869/1,LOOKUP(Sheet1!G2870,FIPS!A$3:A$55,FIPS!C$3:C$55))</f>
        <v>25</v>
      </c>
      <c r="J2870" t="b">
        <f t="shared" si="573"/>
        <v>0</v>
      </c>
      <c r="K2870" t="str">
        <f t="shared" si="560"/>
        <v/>
      </c>
      <c r="L2870" t="b">
        <f t="shared" si="574"/>
        <v>1</v>
      </c>
      <c r="M2870" t="str">
        <f t="shared" si="557"/>
        <v>Chelsea</v>
      </c>
      <c r="N2870">
        <f t="shared" si="561"/>
        <v>13</v>
      </c>
      <c r="O2870" t="b">
        <f t="shared" si="562"/>
        <v>0</v>
      </c>
      <c r="P2870" t="str">
        <f t="shared" si="563"/>
        <v/>
      </c>
      <c r="Q2870" t="str">
        <f t="shared" ca="1" si="564"/>
        <v/>
      </c>
      <c r="W2870">
        <v>13205</v>
      </c>
      <c r="Z2870" t="str">
        <f t="shared" si="559"/>
        <v/>
      </c>
    </row>
    <row r="2871" spans="1:26" x14ac:dyDescent="0.2">
      <c r="A2871" s="1"/>
      <c r="B2871" s="1"/>
      <c r="C2871" s="1"/>
      <c r="D2871" s="1"/>
      <c r="E2871" s="1" t="s">
        <v>120</v>
      </c>
      <c r="F2871" s="1" t="s">
        <v>35</v>
      </c>
      <c r="G2871" s="1" t="s">
        <v>2237</v>
      </c>
      <c r="H2871">
        <f t="shared" si="572"/>
        <v>22</v>
      </c>
      <c r="I2871">
        <f>IF(ISBLANK(A2871),I2870/1,LOOKUP(Sheet1!G2871,FIPS!A$3:A$55,FIPS!C$3:C$55))</f>
        <v>25</v>
      </c>
      <c r="J2871" t="b">
        <f t="shared" si="573"/>
        <v>0</v>
      </c>
      <c r="K2871" t="str">
        <f t="shared" si="560"/>
        <v/>
      </c>
      <c r="L2871" t="b">
        <f t="shared" si="574"/>
        <v>1</v>
      </c>
      <c r="M2871" t="str">
        <f t="shared" si="557"/>
        <v>Revere</v>
      </c>
      <c r="N2871">
        <f t="shared" si="561"/>
        <v>13</v>
      </c>
      <c r="O2871" t="b">
        <f t="shared" si="562"/>
        <v>0</v>
      </c>
      <c r="P2871" t="str">
        <f t="shared" si="563"/>
        <v/>
      </c>
      <c r="Q2871" t="str">
        <f t="shared" ca="1" si="564"/>
        <v/>
      </c>
      <c r="W2871">
        <v>56585</v>
      </c>
      <c r="Z2871" t="str">
        <f t="shared" si="559"/>
        <v/>
      </c>
    </row>
    <row r="2872" spans="1:26" x14ac:dyDescent="0.2">
      <c r="A2872" s="1"/>
      <c r="B2872" s="1"/>
      <c r="C2872" s="1"/>
      <c r="D2872" s="1"/>
      <c r="E2872" s="1" t="s">
        <v>510</v>
      </c>
      <c r="F2872" s="1" t="s">
        <v>6</v>
      </c>
      <c r="G2872" s="1" t="s">
        <v>2238</v>
      </c>
      <c r="H2872">
        <f t="shared" ref="H2872:H2903" si="576">IF(ISBLANK(A2872),H2871/1,A2872)</f>
        <v>22</v>
      </c>
      <c r="I2872">
        <f>IF(ISBLANK(A2872),I2871/1,LOOKUP(Sheet1!G2872,FIPS!A$3:A$55,FIPS!C$3:C$55))</f>
        <v>25</v>
      </c>
      <c r="J2872" t="b">
        <f t="shared" ref="J2872:J2903" si="577">NOT(ISBLANK(B2872))</f>
        <v>0</v>
      </c>
      <c r="K2872" t="str">
        <f t="shared" si="560"/>
        <v/>
      </c>
      <c r="L2872" t="b">
        <f t="shared" ref="L2872:L2903" si="578">IF(NOT(J2872),AND(NOT(ISBLANK(E2872)),E2872&lt;&gt;"999"),FALSE())</f>
        <v>1</v>
      </c>
      <c r="M2872" t="str">
        <f t="shared" si="557"/>
        <v>Winthrop town</v>
      </c>
      <c r="N2872">
        <f t="shared" si="561"/>
        <v>13</v>
      </c>
      <c r="O2872" t="b">
        <f t="shared" si="562"/>
        <v>0</v>
      </c>
      <c r="P2872" t="str">
        <f t="shared" si="563"/>
        <v/>
      </c>
      <c r="Q2872" t="str">
        <f t="shared" ca="1" si="564"/>
        <v/>
      </c>
      <c r="W2872">
        <v>80930</v>
      </c>
      <c r="Z2872" t="str">
        <f t="shared" si="559"/>
        <v/>
      </c>
    </row>
    <row r="2873" spans="1:26" x14ac:dyDescent="0.2">
      <c r="A2873" s="1"/>
      <c r="B2873" s="1" t="s">
        <v>20</v>
      </c>
      <c r="C2873" s="1" t="s">
        <v>103</v>
      </c>
      <c r="D2873" s="1" t="s">
        <v>26</v>
      </c>
      <c r="E2873" s="1"/>
      <c r="F2873" s="1"/>
      <c r="G2873" s="1" t="s">
        <v>2140</v>
      </c>
      <c r="H2873">
        <f t="shared" si="576"/>
        <v>22</v>
      </c>
      <c r="I2873">
        <f>IF(ISBLANK(A2873),I2872/1,LOOKUP(Sheet1!G2873,FIPS!A$3:A$55,FIPS!C$3:C$55))</f>
        <v>25</v>
      </c>
      <c r="J2873" t="b">
        <f t="shared" si="577"/>
        <v>1</v>
      </c>
      <c r="K2873" t="str">
        <f t="shared" si="560"/>
        <v>Worcester</v>
      </c>
      <c r="L2873" t="b">
        <f t="shared" si="578"/>
        <v>0</v>
      </c>
      <c r="M2873" t="str">
        <f t="shared" ref="M2873:M2936" si="579">IF(L2873,IF(ISERR(FIND(",",G2873)),TRIM(G2873),TRIM(LEFT(G2873,FIND(",",G2873)-1))),"")</f>
        <v/>
      </c>
      <c r="N2873">
        <f t="shared" si="561"/>
        <v>14</v>
      </c>
      <c r="O2873" t="b">
        <f t="shared" si="562"/>
        <v>0</v>
      </c>
      <c r="P2873" t="str">
        <f t="shared" si="563"/>
        <v/>
      </c>
      <c r="Q2873" t="str">
        <f t="shared" ca="1" si="564"/>
        <v/>
      </c>
      <c r="T2873">
        <v>27</v>
      </c>
      <c r="U2873">
        <v>1</v>
      </c>
      <c r="V2873">
        <v>1123</v>
      </c>
      <c r="Z2873" t="str">
        <f t="shared" si="559"/>
        <v/>
      </c>
    </row>
    <row r="2874" spans="1:26" x14ac:dyDescent="0.2">
      <c r="A2874" s="1"/>
      <c r="B2874" s="1"/>
      <c r="C2874" s="1"/>
      <c r="D2874" s="1"/>
      <c r="E2874" s="1" t="s">
        <v>63</v>
      </c>
      <c r="F2874" s="1" t="s">
        <v>6</v>
      </c>
      <c r="G2874" s="1" t="s">
        <v>2239</v>
      </c>
      <c r="H2874">
        <f t="shared" si="576"/>
        <v>22</v>
      </c>
      <c r="I2874">
        <f>IF(ISBLANK(A2874),I2873/1,LOOKUP(Sheet1!G2874,FIPS!A$3:A$55,FIPS!C$3:C$55))</f>
        <v>25</v>
      </c>
      <c r="J2874" t="b">
        <f t="shared" si="577"/>
        <v>0</v>
      </c>
      <c r="K2874" t="str">
        <f t="shared" si="560"/>
        <v/>
      </c>
      <c r="L2874" t="b">
        <f t="shared" si="578"/>
        <v>1</v>
      </c>
      <c r="M2874" t="str">
        <f t="shared" si="579"/>
        <v>Clinton town</v>
      </c>
      <c r="N2874">
        <f t="shared" si="561"/>
        <v>14</v>
      </c>
      <c r="O2874" t="b">
        <f t="shared" si="562"/>
        <v>0</v>
      </c>
      <c r="P2874" t="str">
        <f t="shared" si="563"/>
        <v/>
      </c>
      <c r="Q2874" t="str">
        <f t="shared" ca="1" si="564"/>
        <v/>
      </c>
      <c r="W2874">
        <v>14395</v>
      </c>
      <c r="Z2874" t="str">
        <f t="shared" si="559"/>
        <v/>
      </c>
    </row>
    <row r="2875" spans="1:26" x14ac:dyDescent="0.2">
      <c r="A2875" s="1"/>
      <c r="B2875" s="1"/>
      <c r="C2875" s="1"/>
      <c r="D2875" s="1"/>
      <c r="E2875" s="1" t="s">
        <v>25</v>
      </c>
      <c r="F2875" s="1" t="s">
        <v>35</v>
      </c>
      <c r="G2875" s="1" t="s">
        <v>2240</v>
      </c>
      <c r="H2875">
        <f t="shared" si="576"/>
        <v>22</v>
      </c>
      <c r="I2875">
        <f>IF(ISBLANK(A2875),I2874/1,LOOKUP(Sheet1!G2875,FIPS!A$3:A$55,FIPS!C$3:C$55))</f>
        <v>25</v>
      </c>
      <c r="J2875" t="b">
        <f t="shared" si="577"/>
        <v>0</v>
      </c>
      <c r="K2875" t="str">
        <f t="shared" si="560"/>
        <v/>
      </c>
      <c r="L2875" t="b">
        <f t="shared" si="578"/>
        <v>1</v>
      </c>
      <c r="M2875" t="str">
        <f t="shared" si="579"/>
        <v>Fitchburg</v>
      </c>
      <c r="N2875">
        <f t="shared" si="561"/>
        <v>14</v>
      </c>
      <c r="O2875" t="b">
        <f t="shared" si="562"/>
        <v>0</v>
      </c>
      <c r="P2875" t="str">
        <f t="shared" si="563"/>
        <v/>
      </c>
      <c r="Q2875" t="str">
        <f t="shared" ca="1" si="564"/>
        <v/>
      </c>
      <c r="W2875">
        <v>23875</v>
      </c>
      <c r="Z2875" t="str">
        <f t="shared" si="559"/>
        <v/>
      </c>
    </row>
    <row r="2876" spans="1:26" x14ac:dyDescent="0.2">
      <c r="A2876" s="1"/>
      <c r="B2876" s="1"/>
      <c r="C2876" s="1"/>
      <c r="D2876" s="1"/>
      <c r="E2876" s="1" t="s">
        <v>96</v>
      </c>
      <c r="F2876" s="1" t="s">
        <v>6</v>
      </c>
      <c r="G2876" s="1" t="s">
        <v>2241</v>
      </c>
      <c r="H2876">
        <f t="shared" si="576"/>
        <v>22</v>
      </c>
      <c r="I2876">
        <f>IF(ISBLANK(A2876),I2875/1,LOOKUP(Sheet1!G2876,FIPS!A$3:A$55,FIPS!C$3:C$55))</f>
        <v>25</v>
      </c>
      <c r="J2876" t="b">
        <f t="shared" si="577"/>
        <v>0</v>
      </c>
      <c r="K2876" t="str">
        <f t="shared" si="560"/>
        <v/>
      </c>
      <c r="L2876" t="b">
        <f t="shared" si="578"/>
        <v>1</v>
      </c>
      <c r="M2876" t="str">
        <f t="shared" si="579"/>
        <v>Gardner</v>
      </c>
      <c r="N2876">
        <f t="shared" si="561"/>
        <v>14</v>
      </c>
      <c r="O2876" t="b">
        <f t="shared" si="562"/>
        <v>0</v>
      </c>
      <c r="P2876" t="str">
        <f t="shared" si="563"/>
        <v/>
      </c>
      <c r="Q2876" t="str">
        <f t="shared" ca="1" si="564"/>
        <v/>
      </c>
      <c r="W2876">
        <v>25485</v>
      </c>
      <c r="Z2876" t="str">
        <f t="shared" si="559"/>
        <v/>
      </c>
    </row>
    <row r="2877" spans="1:26" x14ac:dyDescent="0.2">
      <c r="A2877" s="1"/>
      <c r="B2877" s="1"/>
      <c r="C2877" s="1"/>
      <c r="D2877" s="1"/>
      <c r="E2877" s="1" t="s">
        <v>127</v>
      </c>
      <c r="F2877" s="1" t="s">
        <v>35</v>
      </c>
      <c r="G2877" s="1" t="s">
        <v>2242</v>
      </c>
      <c r="H2877">
        <f t="shared" si="576"/>
        <v>22</v>
      </c>
      <c r="I2877">
        <f>IF(ISBLANK(A2877),I2876/1,LOOKUP(Sheet1!G2877,FIPS!A$3:A$55,FIPS!C$3:C$55))</f>
        <v>25</v>
      </c>
      <c r="J2877" t="b">
        <f t="shared" si="577"/>
        <v>0</v>
      </c>
      <c r="K2877" t="str">
        <f t="shared" si="560"/>
        <v/>
      </c>
      <c r="L2877" t="b">
        <f t="shared" si="578"/>
        <v>1</v>
      </c>
      <c r="M2877" t="str">
        <f t="shared" si="579"/>
        <v>Leominister</v>
      </c>
      <c r="N2877">
        <f t="shared" si="561"/>
        <v>14</v>
      </c>
      <c r="O2877" t="b">
        <f t="shared" si="562"/>
        <v>0</v>
      </c>
      <c r="P2877" t="str">
        <f t="shared" si="563"/>
        <v/>
      </c>
      <c r="Q2877" t="str">
        <f t="shared" ca="1" si="564"/>
        <v/>
      </c>
      <c r="W2877">
        <v>35075</v>
      </c>
      <c r="Z2877" t="str">
        <f t="shared" si="559"/>
        <v/>
      </c>
    </row>
    <row r="2878" spans="1:26" x14ac:dyDescent="0.2">
      <c r="A2878" s="1"/>
      <c r="B2878" s="1"/>
      <c r="C2878" s="1"/>
      <c r="D2878" s="1"/>
      <c r="E2878" s="1" t="s">
        <v>164</v>
      </c>
      <c r="F2878" s="1" t="s">
        <v>35</v>
      </c>
      <c r="G2878" s="1" t="s">
        <v>2243</v>
      </c>
      <c r="H2878">
        <f t="shared" si="576"/>
        <v>22</v>
      </c>
      <c r="I2878">
        <f>IF(ISBLANK(A2878),I2877/1,LOOKUP(Sheet1!G2878,FIPS!A$3:A$55,FIPS!C$3:C$55))</f>
        <v>25</v>
      </c>
      <c r="J2878" t="b">
        <f t="shared" si="577"/>
        <v>0</v>
      </c>
      <c r="K2878" t="str">
        <f t="shared" si="560"/>
        <v/>
      </c>
      <c r="L2878" t="b">
        <f t="shared" si="578"/>
        <v>1</v>
      </c>
      <c r="M2878" t="str">
        <f t="shared" si="579"/>
        <v>Milford town</v>
      </c>
      <c r="N2878">
        <f t="shared" si="561"/>
        <v>14</v>
      </c>
      <c r="O2878" t="b">
        <f t="shared" si="562"/>
        <v>0</v>
      </c>
      <c r="P2878" t="str">
        <f t="shared" si="563"/>
        <v/>
      </c>
      <c r="Q2878" t="str">
        <f t="shared" ca="1" si="564"/>
        <v/>
      </c>
      <c r="W2878">
        <v>41165</v>
      </c>
      <c r="Z2878" t="str">
        <f t="shared" si="559"/>
        <v/>
      </c>
    </row>
    <row r="2879" spans="1:26" x14ac:dyDescent="0.2">
      <c r="A2879" s="1"/>
      <c r="B2879" s="1"/>
      <c r="C2879" s="1"/>
      <c r="D2879" s="1"/>
      <c r="E2879" s="1" t="s">
        <v>461</v>
      </c>
      <c r="F2879" s="1" t="s">
        <v>6</v>
      </c>
      <c r="G2879" s="1" t="s">
        <v>2244</v>
      </c>
      <c r="H2879">
        <f t="shared" si="576"/>
        <v>22</v>
      </c>
      <c r="I2879">
        <f>IF(ISBLANK(A2879),I2878/1,LOOKUP(Sheet1!G2879,FIPS!A$3:A$55,FIPS!C$3:C$55))</f>
        <v>25</v>
      </c>
      <c r="J2879" t="b">
        <f t="shared" si="577"/>
        <v>0</v>
      </c>
      <c r="K2879" t="str">
        <f t="shared" si="560"/>
        <v/>
      </c>
      <c r="L2879" t="b">
        <f t="shared" si="578"/>
        <v>1</v>
      </c>
      <c r="M2879" t="str">
        <f t="shared" si="579"/>
        <v>Shrewsbury town</v>
      </c>
      <c r="N2879">
        <f t="shared" si="561"/>
        <v>14</v>
      </c>
      <c r="O2879" t="b">
        <f t="shared" si="562"/>
        <v>0</v>
      </c>
      <c r="P2879" t="str">
        <f t="shared" si="563"/>
        <v/>
      </c>
      <c r="Q2879" t="str">
        <f t="shared" ca="1" si="564"/>
        <v/>
      </c>
      <c r="W2879">
        <v>61800</v>
      </c>
      <c r="Z2879" t="str">
        <f t="shared" si="559"/>
        <v/>
      </c>
    </row>
    <row r="2880" spans="1:26" x14ac:dyDescent="0.2">
      <c r="A2880" s="1"/>
      <c r="B2880" s="1"/>
      <c r="C2880" s="1"/>
      <c r="D2880" s="1"/>
      <c r="E2880" s="1" t="s">
        <v>812</v>
      </c>
      <c r="F2880" s="1" t="s">
        <v>6</v>
      </c>
      <c r="G2880" s="1" t="s">
        <v>2245</v>
      </c>
      <c r="H2880">
        <f t="shared" si="576"/>
        <v>22</v>
      </c>
      <c r="I2880">
        <f>IF(ISBLANK(A2880),I2879/1,LOOKUP(Sheet1!G2880,FIPS!A$3:A$55,FIPS!C$3:C$55))</f>
        <v>25</v>
      </c>
      <c r="J2880" t="b">
        <f t="shared" si="577"/>
        <v>0</v>
      </c>
      <c r="K2880" t="str">
        <f t="shared" si="560"/>
        <v/>
      </c>
      <c r="L2880" t="b">
        <f t="shared" si="578"/>
        <v>1</v>
      </c>
      <c r="M2880" t="str">
        <f t="shared" si="579"/>
        <v>Webster town</v>
      </c>
      <c r="N2880">
        <f t="shared" si="561"/>
        <v>14</v>
      </c>
      <c r="O2880" t="b">
        <f t="shared" si="562"/>
        <v>0</v>
      </c>
      <c r="P2880" t="str">
        <f t="shared" si="563"/>
        <v/>
      </c>
      <c r="Q2880" t="str">
        <f t="shared" ca="1" si="564"/>
        <v/>
      </c>
      <c r="W2880">
        <v>73895</v>
      </c>
      <c r="Z2880" t="str">
        <f t="shared" si="559"/>
        <v/>
      </c>
    </row>
    <row r="2881" spans="1:26" x14ac:dyDescent="0.2">
      <c r="A2881" s="1"/>
      <c r="B2881" s="1"/>
      <c r="C2881" s="1"/>
      <c r="D2881" s="1"/>
      <c r="E2881" s="1" t="s">
        <v>805</v>
      </c>
      <c r="F2881" s="1" t="s">
        <v>132</v>
      </c>
      <c r="G2881" s="1" t="s">
        <v>2140</v>
      </c>
      <c r="H2881">
        <f t="shared" si="576"/>
        <v>22</v>
      </c>
      <c r="I2881">
        <f>IF(ISBLANK(A2881),I2880/1,LOOKUP(Sheet1!G2881,FIPS!A$3:A$55,FIPS!C$3:C$55))</f>
        <v>25</v>
      </c>
      <c r="J2881" t="b">
        <f t="shared" si="577"/>
        <v>0</v>
      </c>
      <c r="K2881" t="str">
        <f t="shared" si="560"/>
        <v/>
      </c>
      <c r="L2881" t="b">
        <f t="shared" si="578"/>
        <v>1</v>
      </c>
      <c r="M2881" t="str">
        <f t="shared" si="579"/>
        <v>Worcester</v>
      </c>
      <c r="N2881">
        <f t="shared" si="561"/>
        <v>14</v>
      </c>
      <c r="O2881" t="b">
        <f t="shared" si="562"/>
        <v>0</v>
      </c>
      <c r="P2881" t="str">
        <f t="shared" si="563"/>
        <v/>
      </c>
      <c r="Q2881" t="str">
        <f t="shared" ca="1" si="564"/>
        <v/>
      </c>
      <c r="W2881">
        <v>82000</v>
      </c>
      <c r="Z2881" t="str">
        <f t="shared" si="559"/>
        <v/>
      </c>
    </row>
    <row r="2882" spans="1:26" x14ac:dyDescent="0.2">
      <c r="A2882" s="1"/>
      <c r="B2882" s="1"/>
      <c r="C2882" s="1"/>
      <c r="D2882" s="1"/>
      <c r="E2882" s="1" t="s">
        <v>8</v>
      </c>
      <c r="F2882" s="1" t="s">
        <v>9</v>
      </c>
      <c r="G2882" s="1" t="s">
        <v>10</v>
      </c>
      <c r="H2882">
        <f t="shared" si="576"/>
        <v>22</v>
      </c>
      <c r="I2882">
        <f>IF(ISBLANK(A2882),I2881/1,LOOKUP(Sheet1!G2882,FIPS!A$3:A$55,FIPS!C$3:C$55))</f>
        <v>25</v>
      </c>
      <c r="J2882" t="b">
        <f t="shared" si="577"/>
        <v>0</v>
      </c>
      <c r="K2882" t="str">
        <f t="shared" si="560"/>
        <v/>
      </c>
      <c r="L2882" t="b">
        <f t="shared" si="578"/>
        <v>0</v>
      </c>
      <c r="M2882" t="str">
        <f t="shared" si="579"/>
        <v/>
      </c>
      <c r="N2882">
        <f t="shared" si="561"/>
        <v>14</v>
      </c>
      <c r="O2882" t="b">
        <f t="shared" si="562"/>
        <v>1</v>
      </c>
      <c r="P2882">
        <f t="shared" si="563"/>
        <v>8</v>
      </c>
      <c r="Q2882" t="str">
        <f t="shared" ca="1" si="564"/>
        <v>021,032,034,042,055,076,088,099</v>
      </c>
      <c r="W2882">
        <v>99999</v>
      </c>
      <c r="Z2882" t="str">
        <f t="shared" ref="Z2882:Z2945" si="580">IF(J2882,IF(T2882&gt;0,"",FALSE),IF(T2882&gt;0,TRUE,""))</f>
        <v/>
      </c>
    </row>
    <row r="2883" spans="1:26" x14ac:dyDescent="0.2">
      <c r="A2883" s="1" t="s">
        <v>2246</v>
      </c>
      <c r="B2883" s="1"/>
      <c r="C2883" s="1"/>
      <c r="D2883" s="1"/>
      <c r="E2883" s="1"/>
      <c r="F2883" s="1"/>
      <c r="G2883" s="1" t="s">
        <v>2247</v>
      </c>
      <c r="H2883" t="str">
        <f t="shared" si="576"/>
        <v>23</v>
      </c>
      <c r="I2883">
        <f>IF(ISBLANK(A2883),I2882/1,LOOKUP(Sheet1!G2883,FIPS!A$3:A$55,FIPS!C$3:C$55))</f>
        <v>26</v>
      </c>
      <c r="J2883" t="b">
        <f t="shared" si="577"/>
        <v>0</v>
      </c>
      <c r="K2883" t="str">
        <f t="shared" ref="K2883:K2946" si="581">IF(J2883,TRIM(G2883),"")</f>
        <v/>
      </c>
      <c r="L2883" t="b">
        <f t="shared" si="578"/>
        <v>0</v>
      </c>
      <c r="M2883" t="str">
        <f t="shared" si="579"/>
        <v/>
      </c>
      <c r="N2883" t="str">
        <f t="shared" si="561"/>
        <v/>
      </c>
      <c r="O2883" t="b">
        <f t="shared" si="562"/>
        <v>0</v>
      </c>
      <c r="P2883" t="str">
        <f t="shared" si="563"/>
        <v/>
      </c>
      <c r="Q2883" t="str">
        <f t="shared" ca="1" si="564"/>
        <v/>
      </c>
      <c r="S2883">
        <v>26</v>
      </c>
      <c r="Z2883" t="str">
        <f t="shared" si="580"/>
        <v/>
      </c>
    </row>
    <row r="2884" spans="1:26" x14ac:dyDescent="0.2">
      <c r="A2884" s="1"/>
      <c r="B2884" s="1" t="s">
        <v>2</v>
      </c>
      <c r="C2884" s="1" t="s">
        <v>17</v>
      </c>
      <c r="D2884" s="1" t="s">
        <v>18</v>
      </c>
      <c r="E2884" s="1" t="s">
        <v>8</v>
      </c>
      <c r="F2884" s="1" t="s">
        <v>9</v>
      </c>
      <c r="G2884" s="1" t="s">
        <v>2248</v>
      </c>
      <c r="H2884">
        <f t="shared" si="576"/>
        <v>23</v>
      </c>
      <c r="I2884">
        <f>IF(ISBLANK(A2884),I2883/1,LOOKUP(Sheet1!G2884,FIPS!A$3:A$55,FIPS!C$3:C$55))</f>
        <v>26</v>
      </c>
      <c r="J2884" t="b">
        <f t="shared" si="577"/>
        <v>1</v>
      </c>
      <c r="K2884" t="str">
        <f t="shared" si="581"/>
        <v>Al cons</v>
      </c>
      <c r="L2884" t="b">
        <f t="shared" si="578"/>
        <v>0</v>
      </c>
      <c r="M2884" t="str">
        <f t="shared" si="579"/>
        <v/>
      </c>
      <c r="N2884">
        <f t="shared" si="561"/>
        <v>1</v>
      </c>
      <c r="O2884" t="b">
        <f t="shared" si="562"/>
        <v>0</v>
      </c>
      <c r="P2884" t="str">
        <f t="shared" si="563"/>
        <v/>
      </c>
      <c r="Q2884" t="str">
        <f t="shared" ca="1" si="564"/>
        <v/>
      </c>
      <c r="T2884">
        <v>1</v>
      </c>
      <c r="U2884">
        <v>6</v>
      </c>
      <c r="V2884">
        <v>0</v>
      </c>
      <c r="Z2884" t="str">
        <f t="shared" si="580"/>
        <v/>
      </c>
    </row>
    <row r="2885" spans="1:26" x14ac:dyDescent="0.2">
      <c r="A2885" s="1"/>
      <c r="B2885" s="1" t="s">
        <v>11</v>
      </c>
      <c r="C2885" s="1" t="s">
        <v>17</v>
      </c>
      <c r="D2885" s="1" t="s">
        <v>18</v>
      </c>
      <c r="E2885" s="1" t="s">
        <v>8</v>
      </c>
      <c r="F2885" s="1" t="s">
        <v>9</v>
      </c>
      <c r="G2885" s="1" t="s">
        <v>2249</v>
      </c>
      <c r="H2885">
        <f t="shared" si="576"/>
        <v>23</v>
      </c>
      <c r="I2885">
        <f>IF(ISBLANK(A2885),I2884/1,LOOKUP(Sheet1!G2885,FIPS!A$3:A$55,FIPS!C$3:C$55))</f>
        <v>26</v>
      </c>
      <c r="J2885" t="b">
        <f t="shared" si="577"/>
        <v>1</v>
      </c>
      <c r="K2885" t="str">
        <f t="shared" si="581"/>
        <v>Alger</v>
      </c>
      <c r="L2885" t="b">
        <f t="shared" si="578"/>
        <v>0</v>
      </c>
      <c r="M2885" t="str">
        <f t="shared" si="579"/>
        <v/>
      </c>
      <c r="N2885">
        <f t="shared" si="561"/>
        <v>2</v>
      </c>
      <c r="O2885" t="b">
        <f t="shared" si="562"/>
        <v>0</v>
      </c>
      <c r="P2885" t="str">
        <f t="shared" si="563"/>
        <v/>
      </c>
      <c r="Q2885" t="str">
        <f t="shared" ca="1" si="564"/>
        <v/>
      </c>
      <c r="T2885">
        <v>3</v>
      </c>
      <c r="U2885">
        <v>6</v>
      </c>
      <c r="V2885">
        <v>0</v>
      </c>
      <c r="Z2885" t="str">
        <f t="shared" si="580"/>
        <v/>
      </c>
    </row>
    <row r="2886" spans="1:26" x14ac:dyDescent="0.2">
      <c r="A2886" s="1"/>
      <c r="B2886" s="1" t="s">
        <v>16</v>
      </c>
      <c r="C2886" s="1" t="s">
        <v>518</v>
      </c>
      <c r="D2886" s="1" t="s">
        <v>26</v>
      </c>
      <c r="E2886" s="1"/>
      <c r="F2886" s="1"/>
      <c r="G2886" s="1" t="s">
        <v>2250</v>
      </c>
      <c r="H2886">
        <f t="shared" si="576"/>
        <v>23</v>
      </c>
      <c r="I2886">
        <f>IF(ISBLANK(A2886),I2885/1,LOOKUP(Sheet1!G2886,FIPS!A$3:A$55,FIPS!C$3:C$55))</f>
        <v>26</v>
      </c>
      <c r="J2886" t="b">
        <f t="shared" si="577"/>
        <v>1</v>
      </c>
      <c r="K2886" t="str">
        <f t="shared" si="581"/>
        <v>Al 1 egan</v>
      </c>
      <c r="L2886" t="b">
        <f t="shared" si="578"/>
        <v>0</v>
      </c>
      <c r="M2886" t="str">
        <f t="shared" si="579"/>
        <v/>
      </c>
      <c r="N2886">
        <f t="shared" si="561"/>
        <v>3</v>
      </c>
      <c r="O2886" t="b">
        <f t="shared" si="562"/>
        <v>0</v>
      </c>
      <c r="P2886" t="str">
        <f t="shared" si="563"/>
        <v/>
      </c>
      <c r="Q2886" t="str">
        <f t="shared" ca="1" si="564"/>
        <v/>
      </c>
      <c r="T2886">
        <v>5</v>
      </c>
      <c r="U2886">
        <v>4</v>
      </c>
      <c r="V2886">
        <v>3000</v>
      </c>
      <c r="Z2886" t="str">
        <f t="shared" si="580"/>
        <v/>
      </c>
    </row>
    <row r="2887" spans="1:26" x14ac:dyDescent="0.2">
      <c r="A2887" s="1"/>
      <c r="B2887" s="1"/>
      <c r="C2887" s="1"/>
      <c r="D2887" s="1"/>
      <c r="E2887" s="1" t="s">
        <v>154</v>
      </c>
      <c r="F2887" s="1" t="s">
        <v>35</v>
      </c>
      <c r="G2887" s="1" t="s">
        <v>2251</v>
      </c>
      <c r="H2887">
        <f t="shared" si="576"/>
        <v>23</v>
      </c>
      <c r="I2887">
        <f>IF(ISBLANK(A2887),I2886/1,LOOKUP(Sheet1!G2887,FIPS!A$3:A$55,FIPS!C$3:C$55))</f>
        <v>26</v>
      </c>
      <c r="J2887" t="b">
        <f t="shared" si="577"/>
        <v>0</v>
      </c>
      <c r="K2887" t="str">
        <f t="shared" si="581"/>
        <v/>
      </c>
      <c r="L2887" t="b">
        <f t="shared" si="578"/>
        <v>1</v>
      </c>
      <c r="M2887" t="str">
        <f t="shared" si="579"/>
        <v>Holland</v>
      </c>
      <c r="N2887">
        <f t="shared" si="561"/>
        <v>3</v>
      </c>
      <c r="O2887" t="b">
        <f t="shared" si="562"/>
        <v>0</v>
      </c>
      <c r="P2887" t="str">
        <f t="shared" si="563"/>
        <v/>
      </c>
      <c r="Q2887" t="str">
        <f t="shared" ca="1" si="564"/>
        <v/>
      </c>
      <c r="W2887">
        <v>38640</v>
      </c>
      <c r="Z2887" t="str">
        <f t="shared" si="580"/>
        <v/>
      </c>
    </row>
    <row r="2888" spans="1:26" x14ac:dyDescent="0.2">
      <c r="A2888" s="1"/>
      <c r="B2888" s="1"/>
      <c r="C2888" s="1"/>
      <c r="D2888" s="1"/>
      <c r="E2888" s="1" t="s">
        <v>8</v>
      </c>
      <c r="F2888" s="1" t="s">
        <v>9</v>
      </c>
      <c r="G2888" s="1" t="s">
        <v>974</v>
      </c>
      <c r="H2888">
        <f t="shared" si="576"/>
        <v>23</v>
      </c>
      <c r="I2888">
        <f>IF(ISBLANK(A2888),I2887/1,LOOKUP(Sheet1!G2888,FIPS!A$3:A$55,FIPS!C$3:C$55))</f>
        <v>26</v>
      </c>
      <c r="J2888" t="b">
        <f t="shared" si="577"/>
        <v>0</v>
      </c>
      <c r="K2888" t="str">
        <f t="shared" si="581"/>
        <v/>
      </c>
      <c r="L2888" t="b">
        <f t="shared" si="578"/>
        <v>0</v>
      </c>
      <c r="M2888" t="str">
        <f t="shared" si="579"/>
        <v/>
      </c>
      <c r="N2888">
        <f t="shared" si="561"/>
        <v>3</v>
      </c>
      <c r="O2888" t="b">
        <f t="shared" si="562"/>
        <v>1</v>
      </c>
      <c r="P2888" t="e">
        <f t="shared" si="563"/>
        <v>#N/A</v>
      </c>
      <c r="Q2888" t="e">
        <f t="shared" ca="1" si="564"/>
        <v>#N/A</v>
      </c>
      <c r="W2888">
        <v>99999</v>
      </c>
      <c r="Z2888" t="str">
        <f t="shared" si="580"/>
        <v/>
      </c>
    </row>
    <row r="2889" spans="1:26" x14ac:dyDescent="0.2">
      <c r="A2889" s="1"/>
      <c r="B2889" s="1" t="s">
        <v>22</v>
      </c>
      <c r="C2889" s="1" t="s">
        <v>17</v>
      </c>
      <c r="D2889" s="1" t="s">
        <v>18</v>
      </c>
      <c r="E2889" s="1"/>
      <c r="F2889" s="1"/>
      <c r="G2889" s="1" t="s">
        <v>2252</v>
      </c>
      <c r="H2889">
        <f t="shared" si="576"/>
        <v>23</v>
      </c>
      <c r="I2889">
        <f>IF(ISBLANK(A2889),I2888/1,LOOKUP(Sheet1!G2889,FIPS!A$3:A$55,FIPS!C$3:C$55))</f>
        <v>26</v>
      </c>
      <c r="J2889" t="b">
        <f t="shared" si="577"/>
        <v>1</v>
      </c>
      <c r="K2889" t="str">
        <f t="shared" si="581"/>
        <v>Alpena</v>
      </c>
      <c r="L2889" t="b">
        <f t="shared" si="578"/>
        <v>0</v>
      </c>
      <c r="M2889" t="str">
        <f t="shared" si="579"/>
        <v/>
      </c>
      <c r="N2889">
        <f t="shared" si="561"/>
        <v>4</v>
      </c>
      <c r="O2889" t="b">
        <f t="shared" si="562"/>
        <v>0</v>
      </c>
      <c r="P2889" t="str">
        <f t="shared" si="563"/>
        <v/>
      </c>
      <c r="Q2889" t="str">
        <f t="shared" ca="1" si="564"/>
        <v/>
      </c>
      <c r="T2889">
        <v>7</v>
      </c>
      <c r="U2889">
        <v>5</v>
      </c>
      <c r="V2889">
        <v>0</v>
      </c>
      <c r="Z2889" t="str">
        <f t="shared" si="580"/>
        <v/>
      </c>
    </row>
    <row r="2890" spans="1:26" x14ac:dyDescent="0.2">
      <c r="A2890" s="1"/>
      <c r="B2890" s="1"/>
      <c r="C2890" s="1"/>
      <c r="D2890" s="1"/>
      <c r="E2890" s="1" t="s">
        <v>22</v>
      </c>
      <c r="F2890" s="1" t="s">
        <v>6</v>
      </c>
      <c r="G2890" s="1" t="s">
        <v>2252</v>
      </c>
      <c r="H2890">
        <f t="shared" si="576"/>
        <v>23</v>
      </c>
      <c r="I2890">
        <f>IF(ISBLANK(A2890),I2889/1,LOOKUP(Sheet1!G2890,FIPS!A$3:A$55,FIPS!C$3:C$55))</f>
        <v>26</v>
      </c>
      <c r="J2890" t="b">
        <f t="shared" si="577"/>
        <v>0</v>
      </c>
      <c r="K2890" t="str">
        <f t="shared" si="581"/>
        <v/>
      </c>
      <c r="L2890" t="b">
        <f t="shared" si="578"/>
        <v>1</v>
      </c>
      <c r="M2890" t="str">
        <f t="shared" si="579"/>
        <v>Alpena</v>
      </c>
      <c r="N2890">
        <f t="shared" si="561"/>
        <v>4</v>
      </c>
      <c r="O2890" t="b">
        <f t="shared" si="562"/>
        <v>0</v>
      </c>
      <c r="P2890" t="str">
        <f t="shared" si="563"/>
        <v/>
      </c>
      <c r="Q2890" t="str">
        <f t="shared" ca="1" si="564"/>
        <v/>
      </c>
      <c r="W2890">
        <v>1740</v>
      </c>
      <c r="Z2890" t="str">
        <f t="shared" si="580"/>
        <v/>
      </c>
    </row>
    <row r="2891" spans="1:26" x14ac:dyDescent="0.2">
      <c r="A2891" s="1"/>
      <c r="B2891" s="1"/>
      <c r="C2891" s="1"/>
      <c r="D2891" s="1"/>
      <c r="E2891" s="1" t="s">
        <v>8</v>
      </c>
      <c r="F2891" s="1" t="s">
        <v>9</v>
      </c>
      <c r="G2891" s="1" t="s">
        <v>974</v>
      </c>
      <c r="H2891">
        <f t="shared" si="576"/>
        <v>23</v>
      </c>
      <c r="I2891">
        <f>IF(ISBLANK(A2891),I2890/1,LOOKUP(Sheet1!G2891,FIPS!A$3:A$55,FIPS!C$3:C$55))</f>
        <v>26</v>
      </c>
      <c r="J2891" t="b">
        <f t="shared" si="577"/>
        <v>0</v>
      </c>
      <c r="K2891" t="str">
        <f t="shared" si="581"/>
        <v/>
      </c>
      <c r="L2891" t="b">
        <f t="shared" si="578"/>
        <v>0</v>
      </c>
      <c r="M2891" t="str">
        <f t="shared" si="579"/>
        <v/>
      </c>
      <c r="N2891">
        <f t="shared" si="561"/>
        <v>4</v>
      </c>
      <c r="O2891" t="b">
        <f t="shared" si="562"/>
        <v>1</v>
      </c>
      <c r="P2891" t="e">
        <f t="shared" si="563"/>
        <v>#N/A</v>
      </c>
      <c r="Q2891" t="e">
        <f t="shared" ca="1" si="564"/>
        <v>#N/A</v>
      </c>
      <c r="W2891">
        <v>99999</v>
      </c>
      <c r="Z2891" t="str">
        <f t="shared" si="580"/>
        <v/>
      </c>
    </row>
    <row r="2892" spans="1:26" x14ac:dyDescent="0.2">
      <c r="A2892" s="1"/>
      <c r="B2892" s="1" t="s">
        <v>24</v>
      </c>
      <c r="C2892" s="1" t="s">
        <v>17</v>
      </c>
      <c r="D2892" s="1" t="s">
        <v>18</v>
      </c>
      <c r="E2892" s="1" t="s">
        <v>8</v>
      </c>
      <c r="F2892" s="1" t="s">
        <v>9</v>
      </c>
      <c r="G2892" s="1" t="s">
        <v>2253</v>
      </c>
      <c r="H2892">
        <f t="shared" si="576"/>
        <v>23</v>
      </c>
      <c r="I2892">
        <f>IF(ISBLANK(A2892),I2891/1,LOOKUP(Sheet1!G2892,FIPS!A$3:A$55,FIPS!C$3:C$55))</f>
        <v>26</v>
      </c>
      <c r="J2892" t="b">
        <f t="shared" si="577"/>
        <v>1</v>
      </c>
      <c r="K2892" t="str">
        <f t="shared" si="581"/>
        <v>Antrim</v>
      </c>
      <c r="L2892" t="b">
        <f t="shared" si="578"/>
        <v>0</v>
      </c>
      <c r="M2892" t="str">
        <f t="shared" si="579"/>
        <v/>
      </c>
      <c r="N2892">
        <f t="shared" ref="N2892:N2955" si="582">IF(ISBLANK(A2892),IF(ISBLANK(B2892),N2891,B2892/1),"")</f>
        <v>5</v>
      </c>
      <c r="O2892" t="b">
        <f t="shared" ref="O2892:O2955" si="583">AND(ISNUMBER(N2892),E2892="999",NOT(J2892))</f>
        <v>0</v>
      </c>
      <c r="P2892" t="str">
        <f t="shared" ref="P2892:P2955" si="584">IF(O2892,17-MATCH(N2892-1,N2874:N2891),"")</f>
        <v/>
      </c>
      <c r="Q2892" t="str">
        <f t="shared" ref="Q2892:Q2955" ca="1" si="585">IF(O2892,_xlfn.TEXTJOIN(",",TRUE,INDIRECT(_xlfn.CONCAT("E",(ROW()-P2892),":E",(ROW()-1)),TRUE)),"")</f>
        <v/>
      </c>
      <c r="T2892">
        <v>9</v>
      </c>
      <c r="U2892">
        <v>6</v>
      </c>
      <c r="V2892">
        <v>0</v>
      </c>
      <c r="Z2892" t="str">
        <f t="shared" si="580"/>
        <v/>
      </c>
    </row>
    <row r="2893" spans="1:26" x14ac:dyDescent="0.2">
      <c r="A2893" s="1"/>
      <c r="B2893" s="1" t="s">
        <v>28</v>
      </c>
      <c r="C2893" s="1" t="s">
        <v>17</v>
      </c>
      <c r="D2893" s="1" t="s">
        <v>18</v>
      </c>
      <c r="E2893" s="1" t="s">
        <v>8</v>
      </c>
      <c r="F2893" s="1" t="s">
        <v>9</v>
      </c>
      <c r="G2893" s="1" t="s">
        <v>2254</v>
      </c>
      <c r="H2893">
        <f t="shared" si="576"/>
        <v>23</v>
      </c>
      <c r="I2893">
        <f>IF(ISBLANK(A2893),I2892/1,LOOKUP(Sheet1!G2893,FIPS!A$3:A$55,FIPS!C$3:C$55))</f>
        <v>26</v>
      </c>
      <c r="J2893" t="b">
        <f t="shared" si="577"/>
        <v>1</v>
      </c>
      <c r="K2893" t="str">
        <f t="shared" si="581"/>
        <v>Arenac</v>
      </c>
      <c r="L2893" t="b">
        <f t="shared" si="578"/>
        <v>0</v>
      </c>
      <c r="M2893" t="str">
        <f t="shared" si="579"/>
        <v/>
      </c>
      <c r="N2893">
        <f t="shared" si="582"/>
        <v>6</v>
      </c>
      <c r="O2893" t="b">
        <f t="shared" si="583"/>
        <v>0</v>
      </c>
      <c r="P2893" t="str">
        <f t="shared" si="584"/>
        <v/>
      </c>
      <c r="Q2893" t="str">
        <f t="shared" ca="1" si="585"/>
        <v/>
      </c>
      <c r="T2893">
        <v>11</v>
      </c>
      <c r="U2893">
        <v>6</v>
      </c>
      <c r="V2893">
        <v>0</v>
      </c>
      <c r="Z2893" t="str">
        <f t="shared" si="580"/>
        <v/>
      </c>
    </row>
    <row r="2894" spans="1:26" x14ac:dyDescent="0.2">
      <c r="A2894" s="1"/>
      <c r="B2894" s="1" t="s">
        <v>30</v>
      </c>
      <c r="C2894" s="1" t="s">
        <v>17</v>
      </c>
      <c r="D2894" s="1" t="s">
        <v>18</v>
      </c>
      <c r="E2894" s="1" t="s">
        <v>8</v>
      </c>
      <c r="F2894" s="1" t="s">
        <v>9</v>
      </c>
      <c r="G2894" s="1" t="s">
        <v>2255</v>
      </c>
      <c r="H2894">
        <f t="shared" si="576"/>
        <v>23</v>
      </c>
      <c r="I2894">
        <f>IF(ISBLANK(A2894),I2893/1,LOOKUP(Sheet1!G2894,FIPS!A$3:A$55,FIPS!C$3:C$55))</f>
        <v>26</v>
      </c>
      <c r="J2894" t="b">
        <f t="shared" si="577"/>
        <v>1</v>
      </c>
      <c r="K2894" t="str">
        <f t="shared" si="581"/>
        <v>Baraga</v>
      </c>
      <c r="L2894" t="b">
        <f t="shared" si="578"/>
        <v>0</v>
      </c>
      <c r="M2894" t="str">
        <f t="shared" si="579"/>
        <v/>
      </c>
      <c r="N2894">
        <f t="shared" si="582"/>
        <v>7</v>
      </c>
      <c r="O2894" t="b">
        <f t="shared" si="583"/>
        <v>0</v>
      </c>
      <c r="P2894" t="str">
        <f t="shared" si="584"/>
        <v/>
      </c>
      <c r="Q2894" t="str">
        <f t="shared" ca="1" si="585"/>
        <v/>
      </c>
      <c r="T2894">
        <v>13</v>
      </c>
      <c r="U2894">
        <v>6</v>
      </c>
      <c r="V2894">
        <v>0</v>
      </c>
      <c r="Z2894" t="str">
        <f t="shared" si="580"/>
        <v/>
      </c>
    </row>
    <row r="2895" spans="1:26" x14ac:dyDescent="0.2">
      <c r="A2895" s="1"/>
      <c r="B2895" s="1" t="s">
        <v>32</v>
      </c>
      <c r="C2895" s="1" t="s">
        <v>17</v>
      </c>
      <c r="D2895" s="1" t="s">
        <v>18</v>
      </c>
      <c r="E2895" s="1" t="s">
        <v>8</v>
      </c>
      <c r="F2895" s="1" t="s">
        <v>9</v>
      </c>
      <c r="G2895" s="1" t="s">
        <v>2256</v>
      </c>
      <c r="H2895">
        <f t="shared" si="576"/>
        <v>23</v>
      </c>
      <c r="I2895">
        <f>IF(ISBLANK(A2895),I2894/1,LOOKUP(Sheet1!G2895,FIPS!A$3:A$55,FIPS!C$3:C$55))</f>
        <v>26</v>
      </c>
      <c r="J2895" t="b">
        <f t="shared" si="577"/>
        <v>1</v>
      </c>
      <c r="K2895" t="str">
        <f t="shared" si="581"/>
        <v>Barry</v>
      </c>
      <c r="L2895" t="b">
        <f t="shared" si="578"/>
        <v>0</v>
      </c>
      <c r="M2895" t="str">
        <f t="shared" si="579"/>
        <v/>
      </c>
      <c r="N2895">
        <f t="shared" si="582"/>
        <v>8</v>
      </c>
      <c r="O2895" t="b">
        <f t="shared" si="583"/>
        <v>0</v>
      </c>
      <c r="P2895" t="str">
        <f t="shared" si="584"/>
        <v/>
      </c>
      <c r="Q2895" t="str">
        <f t="shared" ca="1" si="585"/>
        <v/>
      </c>
      <c r="T2895">
        <v>15</v>
      </c>
      <c r="U2895">
        <v>4</v>
      </c>
      <c r="V2895">
        <v>0</v>
      </c>
      <c r="Z2895" t="str">
        <f t="shared" si="580"/>
        <v/>
      </c>
    </row>
    <row r="2896" spans="1:26" x14ac:dyDescent="0.2">
      <c r="A2896" s="1"/>
      <c r="B2896" s="1" t="s">
        <v>39</v>
      </c>
      <c r="C2896" s="1" t="s">
        <v>857</v>
      </c>
      <c r="D2896" s="1" t="s">
        <v>26</v>
      </c>
      <c r="E2896" s="1"/>
      <c r="F2896" s="1"/>
      <c r="G2896" s="1" t="s">
        <v>1094</v>
      </c>
      <c r="H2896">
        <f t="shared" si="576"/>
        <v>23</v>
      </c>
      <c r="I2896">
        <f>IF(ISBLANK(A2896),I2895/1,LOOKUP(Sheet1!G2896,FIPS!A$3:A$55,FIPS!C$3:C$55))</f>
        <v>26</v>
      </c>
      <c r="J2896" t="b">
        <f t="shared" si="577"/>
        <v>1</v>
      </c>
      <c r="K2896" t="str">
        <f t="shared" si="581"/>
        <v>Bay</v>
      </c>
      <c r="L2896" t="b">
        <f t="shared" si="578"/>
        <v>0</v>
      </c>
      <c r="M2896" t="str">
        <f t="shared" si="579"/>
        <v/>
      </c>
      <c r="N2896">
        <f t="shared" si="582"/>
        <v>9</v>
      </c>
      <c r="O2896" t="b">
        <f t="shared" si="583"/>
        <v>0</v>
      </c>
      <c r="P2896" t="str">
        <f t="shared" si="584"/>
        <v/>
      </c>
      <c r="Q2896" t="str">
        <f t="shared" ca="1" si="585"/>
        <v/>
      </c>
      <c r="T2896">
        <v>17</v>
      </c>
      <c r="U2896">
        <v>3</v>
      </c>
      <c r="V2896">
        <v>6960</v>
      </c>
      <c r="Z2896" t="str">
        <f t="shared" si="580"/>
        <v/>
      </c>
    </row>
    <row r="2897" spans="1:26" x14ac:dyDescent="0.2">
      <c r="A2897" s="1"/>
      <c r="B2897" s="1"/>
      <c r="C2897" s="1"/>
      <c r="D2897" s="1"/>
      <c r="E2897" s="1" t="s">
        <v>30</v>
      </c>
      <c r="F2897" s="1" t="s">
        <v>6</v>
      </c>
      <c r="G2897" s="1" t="s">
        <v>2257</v>
      </c>
      <c r="H2897">
        <f t="shared" si="576"/>
        <v>23</v>
      </c>
      <c r="I2897">
        <f>IF(ISBLANK(A2897),I2896/1,LOOKUP(Sheet1!G2897,FIPS!A$3:A$55,FIPS!C$3:C$55))</f>
        <v>26</v>
      </c>
      <c r="J2897" t="b">
        <f t="shared" si="577"/>
        <v>0</v>
      </c>
      <c r="K2897" t="str">
        <f t="shared" si="581"/>
        <v/>
      </c>
      <c r="L2897" t="b">
        <f t="shared" si="578"/>
        <v>1</v>
      </c>
      <c r="M2897" t="str">
        <f t="shared" si="579"/>
        <v>Bangor township</v>
      </c>
      <c r="N2897">
        <f t="shared" si="582"/>
        <v>9</v>
      </c>
      <c r="O2897" t="b">
        <f t="shared" si="583"/>
        <v>0</v>
      </c>
      <c r="P2897" t="str">
        <f t="shared" si="584"/>
        <v/>
      </c>
      <c r="Q2897" t="str">
        <f t="shared" ca="1" si="585"/>
        <v/>
      </c>
      <c r="W2897">
        <v>5120</v>
      </c>
      <c r="Z2897" t="str">
        <f t="shared" si="580"/>
        <v/>
      </c>
    </row>
    <row r="2898" spans="1:26" x14ac:dyDescent="0.2">
      <c r="A2898" s="1"/>
      <c r="B2898" s="1"/>
      <c r="C2898" s="1"/>
      <c r="D2898" s="1"/>
      <c r="E2898" s="1" t="s">
        <v>39</v>
      </c>
      <c r="F2898" s="1" t="s">
        <v>35</v>
      </c>
      <c r="G2898" s="1" t="s">
        <v>2258</v>
      </c>
      <c r="H2898">
        <f t="shared" si="576"/>
        <v>23</v>
      </c>
      <c r="I2898">
        <f>IF(ISBLANK(A2898),I2897/1,LOOKUP(Sheet1!G2898,FIPS!A$3:A$55,FIPS!C$3:C$55))</f>
        <v>26</v>
      </c>
      <c r="J2898" t="b">
        <f t="shared" si="577"/>
        <v>0</v>
      </c>
      <c r="K2898" t="str">
        <f t="shared" si="581"/>
        <v/>
      </c>
      <c r="L2898" t="b">
        <f t="shared" si="578"/>
        <v>1</v>
      </c>
      <c r="M2898" t="str">
        <f t="shared" si="579"/>
        <v>Bay City</v>
      </c>
      <c r="N2898">
        <f t="shared" si="582"/>
        <v>9</v>
      </c>
      <c r="O2898" t="b">
        <f t="shared" si="583"/>
        <v>0</v>
      </c>
      <c r="P2898" t="str">
        <f t="shared" si="584"/>
        <v/>
      </c>
      <c r="Q2898" t="str">
        <f t="shared" ca="1" si="585"/>
        <v/>
      </c>
      <c r="W2898">
        <v>6020</v>
      </c>
      <c r="Z2898" t="str">
        <f t="shared" si="580"/>
        <v/>
      </c>
    </row>
    <row r="2899" spans="1:26" x14ac:dyDescent="0.2">
      <c r="A2899" s="1"/>
      <c r="B2899" s="1"/>
      <c r="C2899" s="1"/>
      <c r="D2899" s="1"/>
      <c r="E2899" s="1" t="s">
        <v>190</v>
      </c>
      <c r="F2899" s="1" t="s">
        <v>35</v>
      </c>
      <c r="G2899" s="1" t="s">
        <v>2259</v>
      </c>
      <c r="H2899">
        <f t="shared" si="576"/>
        <v>23</v>
      </c>
      <c r="I2899">
        <f>IF(ISBLANK(A2899),I2898/1,LOOKUP(Sheet1!G2899,FIPS!A$3:A$55,FIPS!C$3:C$55))</f>
        <v>26</v>
      </c>
      <c r="J2899" t="b">
        <f t="shared" si="577"/>
        <v>0</v>
      </c>
      <c r="K2899" t="str">
        <f t="shared" si="581"/>
        <v/>
      </c>
      <c r="L2899" t="b">
        <f t="shared" si="578"/>
        <v>1</v>
      </c>
      <c r="M2899" t="str">
        <f t="shared" si="579"/>
        <v>Midland</v>
      </c>
      <c r="N2899">
        <f t="shared" si="582"/>
        <v>9</v>
      </c>
      <c r="O2899" t="b">
        <f t="shared" si="583"/>
        <v>0</v>
      </c>
      <c r="P2899" t="str">
        <f t="shared" si="584"/>
        <v/>
      </c>
      <c r="Q2899" t="str">
        <f t="shared" ca="1" si="585"/>
        <v/>
      </c>
      <c r="W2899">
        <v>53780</v>
      </c>
      <c r="Z2899" t="str">
        <f t="shared" si="580"/>
        <v/>
      </c>
    </row>
    <row r="2900" spans="1:26" x14ac:dyDescent="0.2">
      <c r="A2900" s="1"/>
      <c r="B2900" s="1"/>
      <c r="C2900" s="1"/>
      <c r="D2900" s="1"/>
      <c r="E2900" s="1" t="s">
        <v>8</v>
      </c>
      <c r="F2900" s="1" t="s">
        <v>9</v>
      </c>
      <c r="G2900" s="1" t="s">
        <v>974</v>
      </c>
      <c r="H2900">
        <f t="shared" si="576"/>
        <v>23</v>
      </c>
      <c r="I2900">
        <f>IF(ISBLANK(A2900),I2899/1,LOOKUP(Sheet1!G2900,FIPS!A$3:A$55,FIPS!C$3:C$55))</f>
        <v>26</v>
      </c>
      <c r="J2900" t="b">
        <f t="shared" si="577"/>
        <v>0</v>
      </c>
      <c r="K2900" t="str">
        <f t="shared" si="581"/>
        <v/>
      </c>
      <c r="L2900" t="b">
        <f t="shared" si="578"/>
        <v>0</v>
      </c>
      <c r="M2900" t="str">
        <f t="shared" si="579"/>
        <v/>
      </c>
      <c r="N2900">
        <f t="shared" si="582"/>
        <v>9</v>
      </c>
      <c r="O2900" t="b">
        <f t="shared" si="583"/>
        <v>1</v>
      </c>
      <c r="P2900">
        <f t="shared" si="584"/>
        <v>3</v>
      </c>
      <c r="Q2900" t="str">
        <f t="shared" ca="1" si="585"/>
        <v>007,009,064</v>
      </c>
      <c r="W2900">
        <v>99999</v>
      </c>
      <c r="Z2900" t="str">
        <f t="shared" si="580"/>
        <v/>
      </c>
    </row>
    <row r="2901" spans="1:26" x14ac:dyDescent="0.2">
      <c r="A2901" s="1"/>
      <c r="B2901" s="1" t="s">
        <v>14</v>
      </c>
      <c r="C2901" s="1" t="s">
        <v>17</v>
      </c>
      <c r="D2901" s="1" t="s">
        <v>18</v>
      </c>
      <c r="E2901" s="1" t="s">
        <v>8</v>
      </c>
      <c r="F2901" s="1" t="s">
        <v>9</v>
      </c>
      <c r="G2901" s="1" t="s">
        <v>2260</v>
      </c>
      <c r="H2901">
        <f t="shared" si="576"/>
        <v>23</v>
      </c>
      <c r="I2901">
        <f>IF(ISBLANK(A2901),I2900/1,LOOKUP(Sheet1!G2901,FIPS!A$3:A$55,FIPS!C$3:C$55))</f>
        <v>26</v>
      </c>
      <c r="J2901" t="b">
        <f t="shared" si="577"/>
        <v>1</v>
      </c>
      <c r="K2901" t="str">
        <f t="shared" si="581"/>
        <v>Benz i e</v>
      </c>
      <c r="L2901" t="b">
        <f t="shared" si="578"/>
        <v>0</v>
      </c>
      <c r="M2901" t="str">
        <f t="shared" si="579"/>
        <v/>
      </c>
      <c r="N2901">
        <f t="shared" si="582"/>
        <v>10</v>
      </c>
      <c r="O2901" t="b">
        <f t="shared" si="583"/>
        <v>0</v>
      </c>
      <c r="P2901" t="str">
        <f t="shared" si="584"/>
        <v/>
      </c>
      <c r="Q2901" t="str">
        <f t="shared" ca="1" si="585"/>
        <v/>
      </c>
      <c r="T2901">
        <v>19</v>
      </c>
      <c r="U2901">
        <v>6</v>
      </c>
      <c r="V2901">
        <v>0</v>
      </c>
      <c r="Z2901" t="str">
        <f t="shared" si="580"/>
        <v/>
      </c>
    </row>
    <row r="2902" spans="1:26" x14ac:dyDescent="0.2">
      <c r="A2902" s="1"/>
      <c r="B2902" s="1" t="s">
        <v>42</v>
      </c>
      <c r="C2902" s="1" t="s">
        <v>82</v>
      </c>
      <c r="D2902" s="1" t="s">
        <v>26</v>
      </c>
      <c r="E2902" s="1" t="s">
        <v>26</v>
      </c>
      <c r="F2902" s="1"/>
      <c r="G2902" s="1" t="s">
        <v>1235</v>
      </c>
      <c r="H2902">
        <f t="shared" si="576"/>
        <v>23</v>
      </c>
      <c r="I2902">
        <f>IF(ISBLANK(A2902),I2901/1,LOOKUP(Sheet1!G2902,FIPS!A$3:A$55,FIPS!C$3:C$55))</f>
        <v>26</v>
      </c>
      <c r="J2902" t="b">
        <f t="shared" si="577"/>
        <v>1</v>
      </c>
      <c r="K2902" t="str">
        <f t="shared" si="581"/>
        <v>Berrien</v>
      </c>
      <c r="L2902" t="b">
        <f t="shared" si="578"/>
        <v>0</v>
      </c>
      <c r="M2902" t="str">
        <f t="shared" si="579"/>
        <v/>
      </c>
      <c r="N2902">
        <f t="shared" si="582"/>
        <v>11</v>
      </c>
      <c r="O2902" t="b">
        <f t="shared" si="583"/>
        <v>0</v>
      </c>
      <c r="P2902" t="str">
        <f t="shared" si="584"/>
        <v/>
      </c>
      <c r="Q2902" t="str">
        <f t="shared" ca="1" si="585"/>
        <v/>
      </c>
      <c r="T2902">
        <v>21</v>
      </c>
      <c r="U2902">
        <v>3</v>
      </c>
      <c r="V2902">
        <v>870</v>
      </c>
      <c r="Z2902" t="str">
        <f t="shared" si="580"/>
        <v/>
      </c>
    </row>
    <row r="2903" spans="1:26" x14ac:dyDescent="0.2">
      <c r="A2903" s="1"/>
      <c r="B2903" s="1"/>
      <c r="C2903" s="1"/>
      <c r="D2903" s="1"/>
      <c r="E2903" s="1" t="s">
        <v>14</v>
      </c>
      <c r="F2903" s="1" t="s">
        <v>6</v>
      </c>
      <c r="G2903" s="1" t="s">
        <v>2261</v>
      </c>
      <c r="H2903">
        <f t="shared" si="576"/>
        <v>23</v>
      </c>
      <c r="I2903">
        <f>IF(ISBLANK(A2903),I2902/1,LOOKUP(Sheet1!G2903,FIPS!A$3:A$55,FIPS!C$3:C$55))</f>
        <v>26</v>
      </c>
      <c r="J2903" t="b">
        <f t="shared" si="577"/>
        <v>0</v>
      </c>
      <c r="K2903" t="str">
        <f t="shared" si="581"/>
        <v/>
      </c>
      <c r="L2903" t="b">
        <f t="shared" si="578"/>
        <v>1</v>
      </c>
      <c r="M2903" t="str">
        <f t="shared" si="579"/>
        <v>Benton Harbor</v>
      </c>
      <c r="N2903">
        <f t="shared" si="582"/>
        <v>11</v>
      </c>
      <c r="O2903" t="b">
        <f t="shared" si="583"/>
        <v>0</v>
      </c>
      <c r="P2903" t="str">
        <f t="shared" si="584"/>
        <v/>
      </c>
      <c r="Q2903" t="str">
        <f t="shared" ca="1" si="585"/>
        <v/>
      </c>
      <c r="W2903">
        <v>7520</v>
      </c>
      <c r="Z2903" t="str">
        <f t="shared" si="580"/>
        <v/>
      </c>
    </row>
    <row r="2904" spans="1:26" x14ac:dyDescent="0.2">
      <c r="A2904" s="1"/>
      <c r="B2904" s="1"/>
      <c r="C2904" s="1"/>
      <c r="D2904" s="1"/>
      <c r="E2904" s="1" t="s">
        <v>372</v>
      </c>
      <c r="F2904" s="1" t="s">
        <v>6</v>
      </c>
      <c r="G2904" s="1" t="s">
        <v>2262</v>
      </c>
      <c r="H2904">
        <f t="shared" ref="H2904:H2935" si="586">IF(ISBLANK(A2904),H2903/1,A2904)</f>
        <v>23</v>
      </c>
      <c r="I2904">
        <f>IF(ISBLANK(A2904),I2903/1,LOOKUP(Sheet1!G2904,FIPS!A$3:A$55,FIPS!C$3:C$55))</f>
        <v>26</v>
      </c>
      <c r="J2904" t="b">
        <f t="shared" ref="J2904:J2935" si="587">NOT(ISBLANK(B2904))</f>
        <v>0</v>
      </c>
      <c r="K2904" t="str">
        <f t="shared" si="581"/>
        <v/>
      </c>
      <c r="L2904" t="b">
        <f t="shared" ref="L2904:L2935" si="588">IF(NOT(J2904),AND(NOT(ISBLANK(E2904)),E2904&lt;&gt;"999"),FALSE())</f>
        <v>1</v>
      </c>
      <c r="M2904" t="str">
        <f t="shared" si="579"/>
        <v>Niles</v>
      </c>
      <c r="N2904">
        <f t="shared" si="582"/>
        <v>11</v>
      </c>
      <c r="O2904" t="b">
        <f t="shared" si="583"/>
        <v>0</v>
      </c>
      <c r="P2904" t="str">
        <f t="shared" si="584"/>
        <v/>
      </c>
      <c r="Q2904" t="str">
        <f t="shared" ca="1" si="585"/>
        <v/>
      </c>
      <c r="W2904">
        <v>57760</v>
      </c>
      <c r="Z2904" t="str">
        <f t="shared" si="580"/>
        <v/>
      </c>
    </row>
    <row r="2905" spans="1:26" x14ac:dyDescent="0.2">
      <c r="A2905" s="1"/>
      <c r="B2905" s="1"/>
      <c r="C2905" s="1"/>
      <c r="D2905" s="1"/>
      <c r="E2905" s="1" t="s">
        <v>8</v>
      </c>
      <c r="F2905" s="1" t="s">
        <v>9</v>
      </c>
      <c r="G2905" s="1" t="s">
        <v>974</v>
      </c>
      <c r="H2905">
        <f t="shared" si="586"/>
        <v>23</v>
      </c>
      <c r="I2905">
        <f>IF(ISBLANK(A2905),I2904/1,LOOKUP(Sheet1!G2905,FIPS!A$3:A$55,FIPS!C$3:C$55))</f>
        <v>26</v>
      </c>
      <c r="J2905" t="b">
        <f t="shared" si="587"/>
        <v>0</v>
      </c>
      <c r="K2905" t="str">
        <f t="shared" si="581"/>
        <v/>
      </c>
      <c r="L2905" t="b">
        <f t="shared" si="588"/>
        <v>0</v>
      </c>
      <c r="M2905" t="str">
        <f t="shared" si="579"/>
        <v/>
      </c>
      <c r="N2905">
        <f t="shared" si="582"/>
        <v>11</v>
      </c>
      <c r="O2905" t="b">
        <f t="shared" si="583"/>
        <v>1</v>
      </c>
      <c r="P2905">
        <f t="shared" si="584"/>
        <v>2</v>
      </c>
      <c r="Q2905" t="str">
        <f t="shared" ca="1" si="585"/>
        <v>010,071</v>
      </c>
      <c r="W2905">
        <v>99999</v>
      </c>
      <c r="Z2905" t="str">
        <f t="shared" si="580"/>
        <v/>
      </c>
    </row>
    <row r="2906" spans="1:26" x14ac:dyDescent="0.2">
      <c r="A2906" s="1"/>
      <c r="B2906" s="1" t="s">
        <v>33</v>
      </c>
      <c r="C2906" s="1" t="s">
        <v>17</v>
      </c>
      <c r="D2906" s="1" t="s">
        <v>18</v>
      </c>
      <c r="E2906" s="1" t="s">
        <v>8</v>
      </c>
      <c r="F2906" s="1" t="s">
        <v>9</v>
      </c>
      <c r="G2906" s="1" t="s">
        <v>2263</v>
      </c>
      <c r="H2906">
        <f t="shared" si="586"/>
        <v>23</v>
      </c>
      <c r="I2906">
        <f>IF(ISBLANK(A2906),I2905/1,LOOKUP(Sheet1!G2906,FIPS!A$3:A$55,FIPS!C$3:C$55))</f>
        <v>26</v>
      </c>
      <c r="J2906" t="b">
        <f t="shared" si="587"/>
        <v>1</v>
      </c>
      <c r="K2906" t="str">
        <f t="shared" si="581"/>
        <v>Branch</v>
      </c>
      <c r="L2906" t="b">
        <f t="shared" si="588"/>
        <v>0</v>
      </c>
      <c r="M2906" t="str">
        <f t="shared" si="579"/>
        <v/>
      </c>
      <c r="N2906">
        <f t="shared" si="582"/>
        <v>12</v>
      </c>
      <c r="O2906" t="b">
        <f t="shared" si="583"/>
        <v>0</v>
      </c>
      <c r="P2906" t="str">
        <f t="shared" si="584"/>
        <v/>
      </c>
      <c r="Q2906" t="str">
        <f t="shared" ca="1" si="585"/>
        <v/>
      </c>
      <c r="T2906">
        <v>23</v>
      </c>
      <c r="U2906">
        <v>5</v>
      </c>
      <c r="V2906">
        <v>0</v>
      </c>
      <c r="Z2906" t="str">
        <f t="shared" si="580"/>
        <v/>
      </c>
    </row>
    <row r="2907" spans="1:26" x14ac:dyDescent="0.2">
      <c r="A2907" s="1"/>
      <c r="B2907" s="1" t="s">
        <v>45</v>
      </c>
      <c r="C2907" s="1" t="s">
        <v>540</v>
      </c>
      <c r="D2907" s="1" t="s">
        <v>26</v>
      </c>
      <c r="E2907" s="1" t="s">
        <v>26</v>
      </c>
      <c r="F2907" s="1"/>
      <c r="G2907" s="1" t="s">
        <v>1246</v>
      </c>
      <c r="H2907">
        <f t="shared" si="586"/>
        <v>23</v>
      </c>
      <c r="I2907">
        <f>IF(ISBLANK(A2907),I2906/1,LOOKUP(Sheet1!G2907,FIPS!A$3:A$55,FIPS!C$3:C$55))</f>
        <v>26</v>
      </c>
      <c r="J2907" t="b">
        <f t="shared" si="587"/>
        <v>1</v>
      </c>
      <c r="K2907" t="str">
        <f t="shared" si="581"/>
        <v>Cal houn</v>
      </c>
      <c r="L2907" t="b">
        <f t="shared" si="588"/>
        <v>0</v>
      </c>
      <c r="M2907" t="str">
        <f t="shared" si="579"/>
        <v/>
      </c>
      <c r="N2907">
        <f t="shared" si="582"/>
        <v>13</v>
      </c>
      <c r="O2907" t="b">
        <f t="shared" si="583"/>
        <v>0</v>
      </c>
      <c r="P2907" t="str">
        <f t="shared" si="584"/>
        <v/>
      </c>
      <c r="Q2907" t="str">
        <f t="shared" ca="1" si="585"/>
        <v/>
      </c>
      <c r="T2907">
        <v>25</v>
      </c>
      <c r="U2907">
        <v>3</v>
      </c>
      <c r="V2907">
        <v>3720</v>
      </c>
      <c r="Z2907" t="str">
        <f t="shared" si="580"/>
        <v/>
      </c>
    </row>
    <row r="2908" spans="1:26" x14ac:dyDescent="0.2">
      <c r="A2908" s="1"/>
      <c r="B2908" s="1"/>
      <c r="C2908" s="1"/>
      <c r="D2908" s="1"/>
      <c r="E2908" s="1" t="s">
        <v>11</v>
      </c>
      <c r="F2908" s="1" t="s">
        <v>6</v>
      </c>
      <c r="G2908" s="1" t="s">
        <v>2264</v>
      </c>
      <c r="H2908">
        <f t="shared" si="586"/>
        <v>23</v>
      </c>
      <c r="I2908">
        <f>IF(ISBLANK(A2908),I2907/1,LOOKUP(Sheet1!G2908,FIPS!A$3:A$55,FIPS!C$3:C$55))</f>
        <v>26</v>
      </c>
      <c r="J2908" t="b">
        <f t="shared" si="587"/>
        <v>0</v>
      </c>
      <c r="K2908" t="str">
        <f t="shared" si="581"/>
        <v/>
      </c>
      <c r="L2908" t="b">
        <f t="shared" si="588"/>
        <v>1</v>
      </c>
      <c r="M2908" t="str">
        <f t="shared" si="579"/>
        <v>Albion</v>
      </c>
      <c r="N2908">
        <f t="shared" si="582"/>
        <v>13</v>
      </c>
      <c r="O2908" t="b">
        <f t="shared" si="583"/>
        <v>0</v>
      </c>
      <c r="P2908" t="str">
        <f t="shared" si="584"/>
        <v/>
      </c>
      <c r="Q2908" t="str">
        <f t="shared" ca="1" si="585"/>
        <v/>
      </c>
      <c r="W2908">
        <v>980</v>
      </c>
      <c r="Z2908" t="str">
        <f t="shared" si="580"/>
        <v/>
      </c>
    </row>
    <row r="2909" spans="1:26" x14ac:dyDescent="0.2">
      <c r="A2909" s="1"/>
      <c r="B2909" s="1"/>
      <c r="C2909" s="1"/>
      <c r="D2909" s="1"/>
      <c r="E2909" s="1" t="s">
        <v>32</v>
      </c>
      <c r="F2909" s="1" t="s">
        <v>70</v>
      </c>
      <c r="G2909" s="1" t="s">
        <v>2265</v>
      </c>
      <c r="H2909">
        <f t="shared" si="586"/>
        <v>23</v>
      </c>
      <c r="I2909">
        <f>IF(ISBLANK(A2909),I2908/1,LOOKUP(Sheet1!G2909,FIPS!A$3:A$55,FIPS!C$3:C$55))</f>
        <v>26</v>
      </c>
      <c r="J2909" t="b">
        <f t="shared" si="587"/>
        <v>0</v>
      </c>
      <c r="K2909" t="str">
        <f t="shared" si="581"/>
        <v/>
      </c>
      <c r="L2909" t="b">
        <f t="shared" si="588"/>
        <v>1</v>
      </c>
      <c r="M2909" t="str">
        <f t="shared" si="579"/>
        <v>Battle Creek</v>
      </c>
      <c r="N2909">
        <f t="shared" si="582"/>
        <v>13</v>
      </c>
      <c r="O2909" t="b">
        <f t="shared" si="583"/>
        <v>0</v>
      </c>
      <c r="P2909" t="str">
        <f t="shared" si="584"/>
        <v/>
      </c>
      <c r="Q2909" t="str">
        <f t="shared" ca="1" si="585"/>
        <v/>
      </c>
      <c r="W2909">
        <v>5920</v>
      </c>
      <c r="Z2909" t="str">
        <f t="shared" si="580"/>
        <v/>
      </c>
    </row>
    <row r="2910" spans="1:26" x14ac:dyDescent="0.2">
      <c r="A2910" s="1"/>
      <c r="B2910" s="1"/>
      <c r="C2910" s="1"/>
      <c r="D2910" s="1"/>
      <c r="E2910" s="1" t="s">
        <v>8</v>
      </c>
      <c r="F2910" s="1" t="s">
        <v>9</v>
      </c>
      <c r="G2910" s="1" t="s">
        <v>974</v>
      </c>
      <c r="H2910">
        <f t="shared" si="586"/>
        <v>23</v>
      </c>
      <c r="I2910">
        <f>IF(ISBLANK(A2910),I2909/1,LOOKUP(Sheet1!G2910,FIPS!A$3:A$55,FIPS!C$3:C$55))</f>
        <v>26</v>
      </c>
      <c r="J2910" t="b">
        <f t="shared" si="587"/>
        <v>0</v>
      </c>
      <c r="K2910" t="str">
        <f t="shared" si="581"/>
        <v/>
      </c>
      <c r="L2910" t="b">
        <f t="shared" si="588"/>
        <v>0</v>
      </c>
      <c r="M2910" t="str">
        <f t="shared" si="579"/>
        <v/>
      </c>
      <c r="N2910">
        <f t="shared" si="582"/>
        <v>13</v>
      </c>
      <c r="O2910" t="b">
        <f t="shared" si="583"/>
        <v>1</v>
      </c>
      <c r="P2910">
        <f t="shared" si="584"/>
        <v>2</v>
      </c>
      <c r="Q2910" t="str">
        <f t="shared" ca="1" si="585"/>
        <v>002,008</v>
      </c>
      <c r="W2910">
        <v>99999</v>
      </c>
      <c r="Z2910" t="str">
        <f t="shared" si="580"/>
        <v/>
      </c>
    </row>
    <row r="2911" spans="1:26" x14ac:dyDescent="0.2">
      <c r="A2911" s="1"/>
      <c r="B2911" s="1" t="s">
        <v>20</v>
      </c>
      <c r="C2911" s="1" t="s">
        <v>17</v>
      </c>
      <c r="D2911" s="1" t="s">
        <v>18</v>
      </c>
      <c r="E2911" s="1" t="s">
        <v>18</v>
      </c>
      <c r="F2911" s="1"/>
      <c r="G2911" s="1" t="s">
        <v>1443</v>
      </c>
      <c r="H2911">
        <f t="shared" si="586"/>
        <v>23</v>
      </c>
      <c r="I2911">
        <f>IF(ISBLANK(A2911),I2910/1,LOOKUP(Sheet1!G2911,FIPS!A$3:A$55,FIPS!C$3:C$55))</f>
        <v>26</v>
      </c>
      <c r="J2911" t="b">
        <f t="shared" si="587"/>
        <v>1</v>
      </c>
      <c r="K2911" t="str">
        <f t="shared" si="581"/>
        <v>Cass</v>
      </c>
      <c r="L2911" t="b">
        <f t="shared" si="588"/>
        <v>0</v>
      </c>
      <c r="M2911" t="str">
        <f t="shared" si="579"/>
        <v/>
      </c>
      <c r="N2911">
        <f t="shared" si="582"/>
        <v>14</v>
      </c>
      <c r="O2911" t="b">
        <f t="shared" si="583"/>
        <v>0</v>
      </c>
      <c r="P2911" t="str">
        <f t="shared" si="584"/>
        <v/>
      </c>
      <c r="Q2911" t="str">
        <f t="shared" ca="1" si="585"/>
        <v/>
      </c>
      <c r="T2911">
        <v>27</v>
      </c>
      <c r="U2911">
        <v>5</v>
      </c>
      <c r="V2911">
        <v>0</v>
      </c>
      <c r="Z2911" t="str">
        <f t="shared" si="580"/>
        <v/>
      </c>
    </row>
    <row r="2912" spans="1:26" x14ac:dyDescent="0.2">
      <c r="A2912" s="1"/>
      <c r="B2912" s="1"/>
      <c r="C2912" s="1"/>
      <c r="D2912" s="1"/>
      <c r="E2912" s="1" t="s">
        <v>372</v>
      </c>
      <c r="F2912" s="1" t="s">
        <v>6</v>
      </c>
      <c r="G2912" s="1" t="s">
        <v>2262</v>
      </c>
      <c r="H2912">
        <f t="shared" si="586"/>
        <v>23</v>
      </c>
      <c r="I2912">
        <f>IF(ISBLANK(A2912),I2911/1,LOOKUP(Sheet1!G2912,FIPS!A$3:A$55,FIPS!C$3:C$55))</f>
        <v>26</v>
      </c>
      <c r="J2912" t="b">
        <f t="shared" si="587"/>
        <v>0</v>
      </c>
      <c r="K2912" t="str">
        <f t="shared" si="581"/>
        <v/>
      </c>
      <c r="L2912" t="b">
        <f t="shared" si="588"/>
        <v>1</v>
      </c>
      <c r="M2912" t="str">
        <f t="shared" si="579"/>
        <v>Niles</v>
      </c>
      <c r="N2912">
        <f t="shared" si="582"/>
        <v>14</v>
      </c>
      <c r="O2912" t="b">
        <f t="shared" si="583"/>
        <v>0</v>
      </c>
      <c r="P2912" t="str">
        <f t="shared" si="584"/>
        <v/>
      </c>
      <c r="Q2912" t="str">
        <f t="shared" ca="1" si="585"/>
        <v/>
      </c>
      <c r="W2912">
        <v>57760</v>
      </c>
      <c r="Z2912" t="str">
        <f t="shared" si="580"/>
        <v/>
      </c>
    </row>
    <row r="2913" spans="1:26" x14ac:dyDescent="0.2">
      <c r="A2913" s="1"/>
      <c r="B2913" s="1"/>
      <c r="C2913" s="1"/>
      <c r="D2913" s="1"/>
      <c r="E2913" s="1" t="s">
        <v>8</v>
      </c>
      <c r="F2913" s="1" t="s">
        <v>9</v>
      </c>
      <c r="G2913" s="1" t="s">
        <v>974</v>
      </c>
      <c r="H2913">
        <f t="shared" si="586"/>
        <v>23</v>
      </c>
      <c r="I2913">
        <f>IF(ISBLANK(A2913),I2912/1,LOOKUP(Sheet1!G2913,FIPS!A$3:A$55,FIPS!C$3:C$55))</f>
        <v>26</v>
      </c>
      <c r="J2913" t="b">
        <f t="shared" si="587"/>
        <v>0</v>
      </c>
      <c r="K2913" t="str">
        <f t="shared" si="581"/>
        <v/>
      </c>
      <c r="L2913" t="b">
        <f t="shared" si="588"/>
        <v>0</v>
      </c>
      <c r="M2913" t="str">
        <f t="shared" si="579"/>
        <v/>
      </c>
      <c r="N2913">
        <f t="shared" si="582"/>
        <v>14</v>
      </c>
      <c r="O2913" t="b">
        <f t="shared" si="583"/>
        <v>1</v>
      </c>
      <c r="P2913">
        <f t="shared" si="584"/>
        <v>1</v>
      </c>
      <c r="Q2913" t="str">
        <f t="shared" ca="1" si="585"/>
        <v>071</v>
      </c>
      <c r="W2913">
        <v>99999</v>
      </c>
      <c r="Z2913" t="str">
        <f t="shared" si="580"/>
        <v/>
      </c>
    </row>
    <row r="2914" spans="1:26" x14ac:dyDescent="0.2">
      <c r="A2914" s="1"/>
      <c r="B2914" s="1" t="s">
        <v>107</v>
      </c>
      <c r="C2914" s="1" t="s">
        <v>17</v>
      </c>
      <c r="D2914" s="1" t="s">
        <v>18</v>
      </c>
      <c r="E2914" s="1" t="s">
        <v>8</v>
      </c>
      <c r="F2914" s="1" t="s">
        <v>9</v>
      </c>
      <c r="G2914" s="1" t="s">
        <v>2266</v>
      </c>
      <c r="H2914">
        <f t="shared" si="586"/>
        <v>23</v>
      </c>
      <c r="I2914">
        <f>IF(ISBLANK(A2914),I2913/1,LOOKUP(Sheet1!G2914,FIPS!A$3:A$55,FIPS!C$3:C$55))</f>
        <v>26</v>
      </c>
      <c r="J2914" t="b">
        <f t="shared" si="587"/>
        <v>1</v>
      </c>
      <c r="K2914" t="str">
        <f t="shared" si="581"/>
        <v>Charlevoix</v>
      </c>
      <c r="L2914" t="b">
        <f t="shared" si="588"/>
        <v>0</v>
      </c>
      <c r="M2914" t="str">
        <f t="shared" si="579"/>
        <v/>
      </c>
      <c r="N2914">
        <f t="shared" si="582"/>
        <v>15</v>
      </c>
      <c r="O2914" t="b">
        <f t="shared" si="583"/>
        <v>0</v>
      </c>
      <c r="P2914" t="str">
        <f t="shared" si="584"/>
        <v/>
      </c>
      <c r="Q2914" t="str">
        <f t="shared" ca="1" si="585"/>
        <v/>
      </c>
      <c r="T2914">
        <v>29</v>
      </c>
      <c r="U2914">
        <v>6</v>
      </c>
      <c r="V2914">
        <v>0</v>
      </c>
      <c r="Z2914" t="str">
        <f t="shared" si="580"/>
        <v/>
      </c>
    </row>
    <row r="2915" spans="1:26" x14ac:dyDescent="0.2">
      <c r="A2915" s="1"/>
      <c r="B2915" s="1" t="s">
        <v>49</v>
      </c>
      <c r="C2915" s="1" t="s">
        <v>17</v>
      </c>
      <c r="D2915" s="1" t="s">
        <v>18</v>
      </c>
      <c r="E2915" s="1" t="s">
        <v>8</v>
      </c>
      <c r="F2915" s="1" t="s">
        <v>9</v>
      </c>
      <c r="G2915" s="1" t="s">
        <v>2267</v>
      </c>
      <c r="H2915">
        <f t="shared" si="586"/>
        <v>23</v>
      </c>
      <c r="I2915">
        <f>IF(ISBLANK(A2915),I2914/1,LOOKUP(Sheet1!G2915,FIPS!A$3:A$55,FIPS!C$3:C$55))</f>
        <v>26</v>
      </c>
      <c r="J2915" t="b">
        <f t="shared" si="587"/>
        <v>1</v>
      </c>
      <c r="K2915" t="str">
        <f t="shared" si="581"/>
        <v>Cheboygan</v>
      </c>
      <c r="L2915" t="b">
        <f t="shared" si="588"/>
        <v>0</v>
      </c>
      <c r="M2915" t="str">
        <f t="shared" si="579"/>
        <v/>
      </c>
      <c r="N2915">
        <f t="shared" si="582"/>
        <v>16</v>
      </c>
      <c r="O2915" t="b">
        <f t="shared" si="583"/>
        <v>0</v>
      </c>
      <c r="P2915" t="str">
        <f t="shared" si="584"/>
        <v/>
      </c>
      <c r="Q2915" t="str">
        <f t="shared" ca="1" si="585"/>
        <v/>
      </c>
      <c r="T2915">
        <v>31</v>
      </c>
      <c r="U2915">
        <v>6</v>
      </c>
      <c r="V2915">
        <v>0</v>
      </c>
      <c r="Z2915" t="str">
        <f t="shared" si="580"/>
        <v/>
      </c>
    </row>
    <row r="2916" spans="1:26" x14ac:dyDescent="0.2">
      <c r="A2916" s="1"/>
      <c r="B2916" s="1" t="s">
        <v>52</v>
      </c>
      <c r="C2916" s="1" t="s">
        <v>17</v>
      </c>
      <c r="D2916" s="1" t="s">
        <v>18</v>
      </c>
      <c r="E2916" s="1" t="s">
        <v>18</v>
      </c>
      <c r="F2916" s="1"/>
      <c r="G2916" s="1" t="s">
        <v>2268</v>
      </c>
      <c r="H2916">
        <f t="shared" si="586"/>
        <v>23</v>
      </c>
      <c r="I2916">
        <f>IF(ISBLANK(A2916),I2915/1,LOOKUP(Sheet1!G2916,FIPS!A$3:A$55,FIPS!C$3:C$55))</f>
        <v>26</v>
      </c>
      <c r="J2916" t="b">
        <f t="shared" si="587"/>
        <v>1</v>
      </c>
      <c r="K2916" t="str">
        <f t="shared" si="581"/>
        <v>Chippewa</v>
      </c>
      <c r="L2916" t="b">
        <f t="shared" si="588"/>
        <v>0</v>
      </c>
      <c r="M2916" t="str">
        <f t="shared" si="579"/>
        <v/>
      </c>
      <c r="N2916">
        <f t="shared" si="582"/>
        <v>17</v>
      </c>
      <c r="O2916" t="b">
        <f t="shared" si="583"/>
        <v>0</v>
      </c>
      <c r="P2916" t="str">
        <f t="shared" si="584"/>
        <v/>
      </c>
      <c r="Q2916" t="str">
        <f t="shared" ca="1" si="585"/>
        <v/>
      </c>
      <c r="T2916">
        <v>33</v>
      </c>
      <c r="U2916">
        <v>5</v>
      </c>
      <c r="V2916">
        <v>0</v>
      </c>
      <c r="Z2916" t="str">
        <f t="shared" si="580"/>
        <v/>
      </c>
    </row>
    <row r="2917" spans="1:26" x14ac:dyDescent="0.2">
      <c r="A2917" s="1"/>
      <c r="B2917" s="1"/>
      <c r="C2917" s="1"/>
      <c r="D2917" s="1"/>
      <c r="E2917" s="1" t="s">
        <v>448</v>
      </c>
      <c r="F2917" s="1" t="s">
        <v>6</v>
      </c>
      <c r="G2917" s="1" t="s">
        <v>2269</v>
      </c>
      <c r="H2917">
        <f t="shared" si="586"/>
        <v>23</v>
      </c>
      <c r="I2917">
        <f>IF(ISBLANK(A2917),I2916/1,LOOKUP(Sheet1!G2917,FIPS!A$3:A$55,FIPS!C$3:C$55))</f>
        <v>26</v>
      </c>
      <c r="J2917" t="b">
        <f t="shared" si="587"/>
        <v>0</v>
      </c>
      <c r="K2917" t="str">
        <f t="shared" si="581"/>
        <v/>
      </c>
      <c r="L2917" t="b">
        <f t="shared" si="588"/>
        <v>1</v>
      </c>
      <c r="M2917" t="str">
        <f t="shared" si="579"/>
        <v>Sault Ste. Marie</v>
      </c>
      <c r="N2917">
        <f t="shared" si="582"/>
        <v>17</v>
      </c>
      <c r="O2917" t="b">
        <f t="shared" si="583"/>
        <v>0</v>
      </c>
      <c r="P2917" t="str">
        <f t="shared" si="584"/>
        <v/>
      </c>
      <c r="Q2917" t="str">
        <f t="shared" ca="1" si="585"/>
        <v/>
      </c>
      <c r="W2917">
        <v>71740</v>
      </c>
      <c r="Z2917" t="str">
        <f t="shared" si="580"/>
        <v/>
      </c>
    </row>
    <row r="2918" spans="1:26" x14ac:dyDescent="0.2">
      <c r="A2918" s="1"/>
      <c r="B2918" s="1"/>
      <c r="C2918" s="1"/>
      <c r="D2918" s="1"/>
      <c r="E2918" s="1" t="s">
        <v>8</v>
      </c>
      <c r="F2918" s="1" t="s">
        <v>9</v>
      </c>
      <c r="G2918" s="1" t="s">
        <v>974</v>
      </c>
      <c r="H2918">
        <f t="shared" si="586"/>
        <v>23</v>
      </c>
      <c r="I2918">
        <f>IF(ISBLANK(A2918),I2917/1,LOOKUP(Sheet1!G2918,FIPS!A$3:A$55,FIPS!C$3:C$55))</f>
        <v>26</v>
      </c>
      <c r="J2918" t="b">
        <f t="shared" si="587"/>
        <v>0</v>
      </c>
      <c r="K2918" t="str">
        <f t="shared" si="581"/>
        <v/>
      </c>
      <c r="L2918" t="b">
        <f t="shared" si="588"/>
        <v>0</v>
      </c>
      <c r="M2918" t="str">
        <f t="shared" si="579"/>
        <v/>
      </c>
      <c r="N2918">
        <f t="shared" si="582"/>
        <v>17</v>
      </c>
      <c r="O2918" t="b">
        <f t="shared" si="583"/>
        <v>1</v>
      </c>
      <c r="P2918">
        <f t="shared" si="584"/>
        <v>1</v>
      </c>
      <c r="Q2918" t="str">
        <f t="shared" ca="1" si="585"/>
        <v>091</v>
      </c>
      <c r="W2918">
        <v>99999</v>
      </c>
      <c r="Z2918" t="str">
        <f t="shared" si="580"/>
        <v/>
      </c>
    </row>
    <row r="2919" spans="1:26" x14ac:dyDescent="0.2">
      <c r="A2919" s="1"/>
      <c r="B2919" s="1" t="s">
        <v>57</v>
      </c>
      <c r="C2919" s="1" t="s">
        <v>17</v>
      </c>
      <c r="D2919" s="1" t="s">
        <v>18</v>
      </c>
      <c r="E2919" s="1" t="s">
        <v>8</v>
      </c>
      <c r="F2919" s="1" t="s">
        <v>9</v>
      </c>
      <c r="G2919" s="1" t="s">
        <v>2270</v>
      </c>
      <c r="H2919">
        <f t="shared" si="586"/>
        <v>23</v>
      </c>
      <c r="I2919">
        <f>IF(ISBLANK(A2919),I2918/1,LOOKUP(Sheet1!G2919,FIPS!A$3:A$55,FIPS!C$3:C$55))</f>
        <v>26</v>
      </c>
      <c r="J2919" t="b">
        <f t="shared" si="587"/>
        <v>1</v>
      </c>
      <c r="K2919" t="str">
        <f t="shared" si="581"/>
        <v>Clare</v>
      </c>
      <c r="L2919" t="b">
        <f t="shared" si="588"/>
        <v>0</v>
      </c>
      <c r="M2919" t="str">
        <f t="shared" si="579"/>
        <v/>
      </c>
      <c r="N2919">
        <f t="shared" si="582"/>
        <v>18</v>
      </c>
      <c r="O2919" t="b">
        <f t="shared" si="583"/>
        <v>0</v>
      </c>
      <c r="P2919" t="str">
        <f t="shared" si="584"/>
        <v/>
      </c>
      <c r="Q2919" t="str">
        <f t="shared" ca="1" si="585"/>
        <v/>
      </c>
      <c r="T2919">
        <v>35</v>
      </c>
      <c r="U2919">
        <v>6</v>
      </c>
      <c r="V2919">
        <v>0</v>
      </c>
      <c r="Z2919" t="str">
        <f t="shared" si="580"/>
        <v/>
      </c>
    </row>
    <row r="2920" spans="1:26" x14ac:dyDescent="0.2">
      <c r="A2920" s="1"/>
      <c r="B2920" s="1" t="s">
        <v>59</v>
      </c>
      <c r="C2920" s="1" t="s">
        <v>818</v>
      </c>
      <c r="D2920" s="1" t="s">
        <v>26</v>
      </c>
      <c r="E2920" s="1" t="s">
        <v>8</v>
      </c>
      <c r="F2920" s="1" t="s">
        <v>9</v>
      </c>
      <c r="G2920" s="1" t="s">
        <v>2271</v>
      </c>
      <c r="H2920">
        <f t="shared" si="586"/>
        <v>23</v>
      </c>
      <c r="I2920">
        <f>IF(ISBLANK(A2920),I2919/1,LOOKUP(Sheet1!G2920,FIPS!A$3:A$55,FIPS!C$3:C$55))</f>
        <v>26</v>
      </c>
      <c r="J2920" t="b">
        <f t="shared" si="587"/>
        <v>1</v>
      </c>
      <c r="K2920" t="str">
        <f t="shared" si="581"/>
        <v>Cl intan</v>
      </c>
      <c r="L2920" t="b">
        <f t="shared" si="588"/>
        <v>0</v>
      </c>
      <c r="M2920" t="str">
        <f t="shared" si="579"/>
        <v/>
      </c>
      <c r="N2920">
        <f t="shared" si="582"/>
        <v>19</v>
      </c>
      <c r="O2920" t="b">
        <f t="shared" si="583"/>
        <v>0</v>
      </c>
      <c r="P2920" t="str">
        <f t="shared" si="584"/>
        <v/>
      </c>
      <c r="Q2920" t="str">
        <f t="shared" ca="1" si="585"/>
        <v/>
      </c>
      <c r="T2920">
        <v>37</v>
      </c>
      <c r="U2920">
        <v>4</v>
      </c>
      <c r="V2920">
        <v>4040</v>
      </c>
      <c r="Z2920" t="str">
        <f t="shared" si="580"/>
        <v/>
      </c>
    </row>
    <row r="2921" spans="1:26" x14ac:dyDescent="0.2">
      <c r="A2921" s="1"/>
      <c r="B2921" s="1" t="s">
        <v>61</v>
      </c>
      <c r="C2921" s="1" t="s">
        <v>17</v>
      </c>
      <c r="D2921" s="1" t="s">
        <v>18</v>
      </c>
      <c r="E2921" s="1" t="s">
        <v>8</v>
      </c>
      <c r="F2921" s="1" t="s">
        <v>9</v>
      </c>
      <c r="G2921" s="1" t="s">
        <v>299</v>
      </c>
      <c r="H2921">
        <f t="shared" si="586"/>
        <v>23</v>
      </c>
      <c r="I2921">
        <f>IF(ISBLANK(A2921),I2920/1,LOOKUP(Sheet1!G2921,FIPS!A$3:A$55,FIPS!C$3:C$55))</f>
        <v>26</v>
      </c>
      <c r="J2921" t="b">
        <f t="shared" si="587"/>
        <v>1</v>
      </c>
      <c r="K2921" t="str">
        <f t="shared" si="581"/>
        <v>Crawford</v>
      </c>
      <c r="L2921" t="b">
        <f t="shared" si="588"/>
        <v>0</v>
      </c>
      <c r="M2921" t="str">
        <f t="shared" si="579"/>
        <v/>
      </c>
      <c r="N2921">
        <f t="shared" si="582"/>
        <v>20</v>
      </c>
      <c r="O2921" t="b">
        <f t="shared" si="583"/>
        <v>0</v>
      </c>
      <c r="P2921" t="str">
        <f t="shared" si="584"/>
        <v/>
      </c>
      <c r="Q2921" t="str">
        <f t="shared" ca="1" si="585"/>
        <v/>
      </c>
      <c r="T2921">
        <v>39</v>
      </c>
      <c r="U2921">
        <v>6</v>
      </c>
      <c r="V2921">
        <v>0</v>
      </c>
      <c r="Z2921" t="str">
        <f t="shared" si="580"/>
        <v/>
      </c>
    </row>
    <row r="2922" spans="1:26" x14ac:dyDescent="0.2">
      <c r="A2922" s="1"/>
      <c r="B2922" s="1" t="s">
        <v>63</v>
      </c>
      <c r="C2922" s="1" t="s">
        <v>17</v>
      </c>
      <c r="D2922" s="1" t="s">
        <v>18</v>
      </c>
      <c r="E2922" s="1"/>
      <c r="F2922" s="1"/>
      <c r="G2922" s="1" t="s">
        <v>2272</v>
      </c>
      <c r="H2922">
        <f t="shared" si="586"/>
        <v>23</v>
      </c>
      <c r="I2922">
        <f>IF(ISBLANK(A2922),I2921/1,LOOKUP(Sheet1!G2922,FIPS!A$3:A$55,FIPS!C$3:C$55))</f>
        <v>26</v>
      </c>
      <c r="J2922" t="b">
        <f t="shared" si="587"/>
        <v>1</v>
      </c>
      <c r="K2922" t="str">
        <f t="shared" si="581"/>
        <v>Del ta</v>
      </c>
      <c r="L2922" t="b">
        <f t="shared" si="588"/>
        <v>0</v>
      </c>
      <c r="M2922" t="str">
        <f t="shared" si="579"/>
        <v/>
      </c>
      <c r="N2922">
        <f t="shared" si="582"/>
        <v>21</v>
      </c>
      <c r="O2922" t="b">
        <f t="shared" si="583"/>
        <v>0</v>
      </c>
      <c r="P2922" t="str">
        <f t="shared" si="584"/>
        <v/>
      </c>
      <c r="Q2922" t="str">
        <f t="shared" ca="1" si="585"/>
        <v/>
      </c>
      <c r="T2922">
        <v>41</v>
      </c>
      <c r="U2922">
        <v>5</v>
      </c>
      <c r="V2922">
        <v>0</v>
      </c>
      <c r="Z2922" t="str">
        <f t="shared" si="580"/>
        <v/>
      </c>
    </row>
    <row r="2923" spans="1:26" x14ac:dyDescent="0.2">
      <c r="A2923" s="1"/>
      <c r="B2923" s="1"/>
      <c r="C2923" s="1"/>
      <c r="D2923" s="1"/>
      <c r="E2923" s="1" t="s">
        <v>90</v>
      </c>
      <c r="F2923" s="1" t="s">
        <v>6</v>
      </c>
      <c r="G2923" s="1" t="s">
        <v>2273</v>
      </c>
      <c r="H2923">
        <f t="shared" si="586"/>
        <v>23</v>
      </c>
      <c r="I2923">
        <f>IF(ISBLANK(A2923),I2922/1,LOOKUP(Sheet1!G2923,FIPS!A$3:A$55,FIPS!C$3:C$55))</f>
        <v>26</v>
      </c>
      <c r="J2923" t="b">
        <f t="shared" si="587"/>
        <v>0</v>
      </c>
      <c r="K2923" t="str">
        <f t="shared" si="581"/>
        <v/>
      </c>
      <c r="L2923" t="b">
        <f t="shared" si="588"/>
        <v>1</v>
      </c>
      <c r="M2923" t="str">
        <f t="shared" si="579"/>
        <v>Escanaba</v>
      </c>
      <c r="N2923">
        <f t="shared" si="582"/>
        <v>21</v>
      </c>
      <c r="O2923" t="b">
        <f t="shared" si="583"/>
        <v>0</v>
      </c>
      <c r="P2923" t="str">
        <f t="shared" si="584"/>
        <v/>
      </c>
      <c r="Q2923" t="str">
        <f t="shared" ca="1" si="585"/>
        <v/>
      </c>
      <c r="W2923">
        <v>26360</v>
      </c>
      <c r="Z2923" t="str">
        <f t="shared" si="580"/>
        <v/>
      </c>
    </row>
    <row r="2924" spans="1:26" x14ac:dyDescent="0.2">
      <c r="A2924" s="1"/>
      <c r="B2924" s="1"/>
      <c r="C2924" s="1"/>
      <c r="D2924" s="1"/>
      <c r="E2924" s="1" t="s">
        <v>8</v>
      </c>
      <c r="F2924" s="1" t="s">
        <v>9</v>
      </c>
      <c r="G2924" s="1" t="s">
        <v>974</v>
      </c>
      <c r="H2924">
        <f t="shared" si="586"/>
        <v>23</v>
      </c>
      <c r="I2924">
        <f>IF(ISBLANK(A2924),I2923/1,LOOKUP(Sheet1!G2924,FIPS!A$3:A$55,FIPS!C$3:C$55))</f>
        <v>26</v>
      </c>
      <c r="J2924" t="b">
        <f t="shared" si="587"/>
        <v>0</v>
      </c>
      <c r="K2924" t="str">
        <f t="shared" si="581"/>
        <v/>
      </c>
      <c r="L2924" t="b">
        <f t="shared" si="588"/>
        <v>0</v>
      </c>
      <c r="M2924" t="str">
        <f t="shared" si="579"/>
        <v/>
      </c>
      <c r="N2924">
        <f t="shared" si="582"/>
        <v>21</v>
      </c>
      <c r="O2924" t="b">
        <f t="shared" si="583"/>
        <v>1</v>
      </c>
      <c r="P2924">
        <f t="shared" si="584"/>
        <v>1</v>
      </c>
      <c r="Q2924" t="str">
        <f t="shared" ca="1" si="585"/>
        <v>030</v>
      </c>
      <c r="W2924">
        <v>99999</v>
      </c>
      <c r="Z2924" t="str">
        <f t="shared" si="580"/>
        <v/>
      </c>
    </row>
    <row r="2925" spans="1:26" x14ac:dyDescent="0.2">
      <c r="A2925" s="1"/>
      <c r="B2925" s="1" t="s">
        <v>65</v>
      </c>
      <c r="C2925" s="1" t="s">
        <v>17</v>
      </c>
      <c r="D2925" s="1" t="s">
        <v>18</v>
      </c>
      <c r="E2925" s="1" t="s">
        <v>8</v>
      </c>
      <c r="F2925" s="1" t="s">
        <v>9</v>
      </c>
      <c r="G2925" s="1" t="s">
        <v>2274</v>
      </c>
      <c r="H2925">
        <f t="shared" si="586"/>
        <v>23</v>
      </c>
      <c r="I2925">
        <f>IF(ISBLANK(A2925),I2924/1,LOOKUP(Sheet1!G2925,FIPS!A$3:A$55,FIPS!C$3:C$55))</f>
        <v>26</v>
      </c>
      <c r="J2925" t="b">
        <f t="shared" si="587"/>
        <v>1</v>
      </c>
      <c r="K2925" t="str">
        <f t="shared" si="581"/>
        <v>Dlcklnson</v>
      </c>
      <c r="L2925" t="b">
        <f t="shared" si="588"/>
        <v>0</v>
      </c>
      <c r="M2925" t="str">
        <f t="shared" si="579"/>
        <v/>
      </c>
      <c r="N2925">
        <f t="shared" si="582"/>
        <v>22</v>
      </c>
      <c r="O2925" t="b">
        <f t="shared" si="583"/>
        <v>0</v>
      </c>
      <c r="P2925" t="str">
        <f t="shared" si="584"/>
        <v/>
      </c>
      <c r="Q2925" t="str">
        <f t="shared" ca="1" si="585"/>
        <v/>
      </c>
      <c r="T2925">
        <v>43</v>
      </c>
      <c r="U2925">
        <v>5</v>
      </c>
      <c r="V2925">
        <v>0</v>
      </c>
      <c r="Z2925" t="str">
        <f t="shared" si="580"/>
        <v/>
      </c>
    </row>
    <row r="2926" spans="1:26" x14ac:dyDescent="0.2">
      <c r="A2926" s="1"/>
      <c r="B2926" s="1" t="s">
        <v>67</v>
      </c>
      <c r="C2926" s="1" t="s">
        <v>818</v>
      </c>
      <c r="D2926" s="1" t="s">
        <v>26</v>
      </c>
      <c r="E2926" s="1" t="s">
        <v>26</v>
      </c>
      <c r="F2926" s="1"/>
      <c r="G2926" s="1" t="s">
        <v>2275</v>
      </c>
      <c r="H2926">
        <f t="shared" si="586"/>
        <v>23</v>
      </c>
      <c r="I2926">
        <f>IF(ISBLANK(A2926),I2925/1,LOOKUP(Sheet1!G2926,FIPS!A$3:A$55,FIPS!C$3:C$55))</f>
        <v>26</v>
      </c>
      <c r="J2926" t="b">
        <f t="shared" si="587"/>
        <v>1</v>
      </c>
      <c r="K2926" t="str">
        <f t="shared" si="581"/>
        <v>Eaton</v>
      </c>
      <c r="L2926" t="b">
        <f t="shared" si="588"/>
        <v>0</v>
      </c>
      <c r="M2926" t="str">
        <f t="shared" si="579"/>
        <v/>
      </c>
      <c r="N2926">
        <f t="shared" si="582"/>
        <v>23</v>
      </c>
      <c r="O2926" t="b">
        <f t="shared" si="583"/>
        <v>0</v>
      </c>
      <c r="P2926" t="str">
        <f t="shared" si="584"/>
        <v/>
      </c>
      <c r="Q2926" t="str">
        <f t="shared" ca="1" si="585"/>
        <v/>
      </c>
      <c r="T2926">
        <v>45</v>
      </c>
      <c r="U2926">
        <v>4</v>
      </c>
      <c r="V2926">
        <v>4040</v>
      </c>
      <c r="Z2926" t="str">
        <f t="shared" si="580"/>
        <v/>
      </c>
    </row>
    <row r="2927" spans="1:26" x14ac:dyDescent="0.2">
      <c r="A2927" s="1"/>
      <c r="B2927" s="1"/>
      <c r="C2927" s="1"/>
      <c r="D2927" s="1"/>
      <c r="E2927" s="1" t="s">
        <v>37</v>
      </c>
      <c r="F2927" s="1" t="s">
        <v>35</v>
      </c>
      <c r="G2927" s="1" t="s">
        <v>2276</v>
      </c>
      <c r="H2927">
        <f t="shared" si="586"/>
        <v>23</v>
      </c>
      <c r="I2927">
        <f>IF(ISBLANK(A2927),I2926/1,LOOKUP(Sheet1!G2927,FIPS!A$3:A$55,FIPS!C$3:C$55))</f>
        <v>26</v>
      </c>
      <c r="J2927" t="b">
        <f t="shared" si="587"/>
        <v>0</v>
      </c>
      <c r="K2927" t="str">
        <f t="shared" si="581"/>
        <v/>
      </c>
      <c r="L2927" t="b">
        <f t="shared" si="588"/>
        <v>1</v>
      </c>
      <c r="M2927" t="str">
        <f t="shared" si="579"/>
        <v>Delta township</v>
      </c>
      <c r="N2927">
        <f t="shared" si="582"/>
        <v>23</v>
      </c>
      <c r="O2927" t="b">
        <f t="shared" si="583"/>
        <v>0</v>
      </c>
      <c r="P2927" t="str">
        <f t="shared" si="584"/>
        <v/>
      </c>
      <c r="Q2927" t="str">
        <f t="shared" ca="1" si="585"/>
        <v/>
      </c>
      <c r="W2927">
        <v>21520</v>
      </c>
      <c r="Z2927" t="str">
        <f t="shared" si="580"/>
        <v/>
      </c>
    </row>
    <row r="2928" spans="1:26" x14ac:dyDescent="0.2">
      <c r="A2928" s="1"/>
      <c r="B2928" s="1"/>
      <c r="C2928" s="1"/>
      <c r="D2928" s="1"/>
      <c r="E2928" s="1" t="s">
        <v>169</v>
      </c>
      <c r="F2928" s="1" t="s">
        <v>132</v>
      </c>
      <c r="G2928" s="1" t="s">
        <v>2277</v>
      </c>
      <c r="H2928">
        <f t="shared" si="586"/>
        <v>23</v>
      </c>
      <c r="I2928">
        <f>IF(ISBLANK(A2928),I2927/1,LOOKUP(Sheet1!G2928,FIPS!A$3:A$55,FIPS!C$3:C$55))</f>
        <v>26</v>
      </c>
      <c r="J2928" t="b">
        <f t="shared" si="587"/>
        <v>0</v>
      </c>
      <c r="K2928" t="str">
        <f t="shared" si="581"/>
        <v/>
      </c>
      <c r="L2928" t="b">
        <f t="shared" si="588"/>
        <v>1</v>
      </c>
      <c r="M2928" t="str">
        <f t="shared" si="579"/>
        <v>Lansing</v>
      </c>
      <c r="N2928">
        <f t="shared" si="582"/>
        <v>23</v>
      </c>
      <c r="O2928" t="b">
        <f t="shared" si="583"/>
        <v>0</v>
      </c>
      <c r="P2928" t="str">
        <f t="shared" si="584"/>
        <v/>
      </c>
      <c r="Q2928" t="str">
        <f t="shared" ca="1" si="585"/>
        <v/>
      </c>
      <c r="W2928">
        <v>46000</v>
      </c>
      <c r="Z2928" t="str">
        <f t="shared" si="580"/>
        <v/>
      </c>
    </row>
    <row r="2929" spans="1:26" x14ac:dyDescent="0.2">
      <c r="A2929" s="1"/>
      <c r="B2929" s="1"/>
      <c r="C2929" s="1"/>
      <c r="D2929" s="1"/>
      <c r="E2929" s="1" t="s">
        <v>8</v>
      </c>
      <c r="F2929" s="1" t="s">
        <v>9</v>
      </c>
      <c r="G2929" s="1" t="s">
        <v>2278</v>
      </c>
      <c r="H2929">
        <f t="shared" si="586"/>
        <v>23</v>
      </c>
      <c r="I2929">
        <f>IF(ISBLANK(A2929),I2928/1,LOOKUP(Sheet1!G2929,FIPS!A$3:A$55,FIPS!C$3:C$55))</f>
        <v>26</v>
      </c>
      <c r="J2929" t="b">
        <f t="shared" si="587"/>
        <v>0</v>
      </c>
      <c r="K2929" t="str">
        <f t="shared" si="581"/>
        <v/>
      </c>
      <c r="L2929" t="b">
        <f t="shared" si="588"/>
        <v>0</v>
      </c>
      <c r="M2929" t="str">
        <f t="shared" si="579"/>
        <v/>
      </c>
      <c r="N2929">
        <f t="shared" si="582"/>
        <v>23</v>
      </c>
      <c r="O2929" t="b">
        <f t="shared" si="583"/>
        <v>1</v>
      </c>
      <c r="P2929">
        <f t="shared" si="584"/>
        <v>2</v>
      </c>
      <c r="Q2929" t="str">
        <f t="shared" ca="1" si="585"/>
        <v>024,057</v>
      </c>
      <c r="W2929">
        <v>99999</v>
      </c>
      <c r="Z2929" t="str">
        <f t="shared" si="580"/>
        <v/>
      </c>
    </row>
    <row r="2930" spans="1:26" x14ac:dyDescent="0.2">
      <c r="A2930" s="1"/>
      <c r="B2930" s="1" t="s">
        <v>37</v>
      </c>
      <c r="C2930" s="1" t="s">
        <v>17</v>
      </c>
      <c r="D2930" s="1" t="s">
        <v>18</v>
      </c>
      <c r="E2930" s="1" t="s">
        <v>8</v>
      </c>
      <c r="F2930" s="1" t="s">
        <v>9</v>
      </c>
      <c r="G2930" s="1" t="s">
        <v>1796</v>
      </c>
      <c r="H2930">
        <f t="shared" si="586"/>
        <v>23</v>
      </c>
      <c r="I2930">
        <f>IF(ISBLANK(A2930),I2929/1,LOOKUP(Sheet1!G2930,FIPS!A$3:A$55,FIPS!C$3:C$55))</f>
        <v>26</v>
      </c>
      <c r="J2930" t="b">
        <f t="shared" si="587"/>
        <v>1</v>
      </c>
      <c r="K2930" t="str">
        <f t="shared" si="581"/>
        <v>Emmet</v>
      </c>
      <c r="L2930" t="b">
        <f t="shared" si="588"/>
        <v>0</v>
      </c>
      <c r="M2930" t="str">
        <f t="shared" si="579"/>
        <v/>
      </c>
      <c r="N2930">
        <f t="shared" si="582"/>
        <v>24</v>
      </c>
      <c r="O2930" t="b">
        <f t="shared" si="583"/>
        <v>0</v>
      </c>
      <c r="P2930" t="str">
        <f t="shared" si="584"/>
        <v/>
      </c>
      <c r="Q2930" t="str">
        <f t="shared" ca="1" si="585"/>
        <v/>
      </c>
      <c r="T2930">
        <v>47</v>
      </c>
      <c r="U2930">
        <v>5</v>
      </c>
      <c r="V2930">
        <v>0</v>
      </c>
      <c r="Z2930" t="str">
        <f t="shared" si="580"/>
        <v/>
      </c>
    </row>
    <row r="2931" spans="1:26" x14ac:dyDescent="0.2">
      <c r="A2931" s="1"/>
      <c r="B2931" s="1" t="s">
        <v>77</v>
      </c>
      <c r="C2931" s="1" t="s">
        <v>507</v>
      </c>
      <c r="D2931" s="1" t="s">
        <v>26</v>
      </c>
      <c r="E2931" s="1" t="s">
        <v>26</v>
      </c>
      <c r="F2931" s="1"/>
      <c r="G2931" s="1" t="s">
        <v>2279</v>
      </c>
      <c r="H2931">
        <f t="shared" si="586"/>
        <v>23</v>
      </c>
      <c r="I2931">
        <f>IF(ISBLANK(A2931),I2930/1,LOOKUP(Sheet1!G2931,FIPS!A$3:A$55,FIPS!C$3:C$55))</f>
        <v>26</v>
      </c>
      <c r="J2931" t="b">
        <f t="shared" si="587"/>
        <v>1</v>
      </c>
      <c r="K2931" t="str">
        <f t="shared" si="581"/>
        <v>Genesee</v>
      </c>
      <c r="L2931" t="b">
        <f t="shared" si="588"/>
        <v>0</v>
      </c>
      <c r="M2931" t="str">
        <f t="shared" si="579"/>
        <v/>
      </c>
      <c r="N2931">
        <f t="shared" si="582"/>
        <v>25</v>
      </c>
      <c r="O2931" t="b">
        <f t="shared" si="583"/>
        <v>0</v>
      </c>
      <c r="P2931" t="str">
        <f t="shared" si="584"/>
        <v/>
      </c>
      <c r="Q2931" t="str">
        <f t="shared" ca="1" si="585"/>
        <v/>
      </c>
      <c r="T2931">
        <v>49</v>
      </c>
      <c r="U2931">
        <v>2</v>
      </c>
      <c r="V2931">
        <v>2640</v>
      </c>
      <c r="Z2931" t="str">
        <f t="shared" si="580"/>
        <v/>
      </c>
    </row>
    <row r="2932" spans="1:26" x14ac:dyDescent="0.2">
      <c r="A2932" s="1"/>
      <c r="B2932" s="1"/>
      <c r="C2932" s="1"/>
      <c r="D2932" s="1"/>
      <c r="E2932" s="1" t="s">
        <v>49</v>
      </c>
      <c r="F2932" s="1" t="s">
        <v>35</v>
      </c>
      <c r="G2932" s="1" t="s">
        <v>2280</v>
      </c>
      <c r="H2932">
        <f t="shared" si="586"/>
        <v>23</v>
      </c>
      <c r="I2932">
        <f>IF(ISBLANK(A2932),I2931/1,LOOKUP(Sheet1!G2932,FIPS!A$3:A$55,FIPS!C$3:C$55))</f>
        <v>26</v>
      </c>
      <c r="J2932" t="b">
        <f t="shared" si="587"/>
        <v>0</v>
      </c>
      <c r="K2932" t="str">
        <f t="shared" si="581"/>
        <v/>
      </c>
      <c r="L2932" t="b">
        <f t="shared" si="588"/>
        <v>1</v>
      </c>
      <c r="M2932" t="str">
        <f t="shared" si="579"/>
        <v>Burton</v>
      </c>
      <c r="N2932">
        <f t="shared" si="582"/>
        <v>25</v>
      </c>
      <c r="O2932" t="b">
        <f t="shared" si="583"/>
        <v>0</v>
      </c>
      <c r="P2932" t="str">
        <f t="shared" si="584"/>
        <v/>
      </c>
      <c r="Q2932" t="str">
        <f t="shared" ca="1" si="585"/>
        <v/>
      </c>
      <c r="W2932">
        <v>12060</v>
      </c>
      <c r="Z2932" t="str">
        <f t="shared" si="580"/>
        <v/>
      </c>
    </row>
    <row r="2933" spans="1:26" x14ac:dyDescent="0.2">
      <c r="A2933" s="1"/>
      <c r="B2933" s="1"/>
      <c r="C2933" s="1"/>
      <c r="D2933" s="1"/>
      <c r="E2933" s="1" t="s">
        <v>96</v>
      </c>
      <c r="F2933" s="1" t="s">
        <v>132</v>
      </c>
      <c r="G2933" s="1" t="s">
        <v>2281</v>
      </c>
      <c r="H2933">
        <f t="shared" si="586"/>
        <v>23</v>
      </c>
      <c r="I2933">
        <f>IF(ISBLANK(A2933),I2932/1,LOOKUP(Sheet1!G2933,FIPS!A$3:A$55,FIPS!C$3:C$55))</f>
        <v>26</v>
      </c>
      <c r="J2933" t="b">
        <f t="shared" si="587"/>
        <v>0</v>
      </c>
      <c r="K2933" t="str">
        <f t="shared" si="581"/>
        <v/>
      </c>
      <c r="L2933" t="b">
        <f t="shared" si="588"/>
        <v>1</v>
      </c>
      <c r="M2933" t="str">
        <f t="shared" si="579"/>
        <v>Fllnt</v>
      </c>
      <c r="N2933">
        <f t="shared" si="582"/>
        <v>25</v>
      </c>
      <c r="O2933" t="b">
        <f t="shared" si="583"/>
        <v>0</v>
      </c>
      <c r="P2933" t="str">
        <f t="shared" si="584"/>
        <v/>
      </c>
      <c r="Q2933" t="str">
        <f t="shared" ca="1" si="585"/>
        <v/>
      </c>
      <c r="W2933">
        <v>29000</v>
      </c>
      <c r="Z2933" t="str">
        <f t="shared" si="580"/>
        <v/>
      </c>
    </row>
    <row r="2934" spans="1:26" x14ac:dyDescent="0.2">
      <c r="A2934" s="1"/>
      <c r="B2934" s="1"/>
      <c r="C2934" s="1"/>
      <c r="D2934" s="1"/>
      <c r="E2934" s="1" t="s">
        <v>5</v>
      </c>
      <c r="F2934" s="1" t="s">
        <v>35</v>
      </c>
      <c r="G2934" s="1" t="s">
        <v>2282</v>
      </c>
      <c r="H2934">
        <f t="shared" si="586"/>
        <v>23</v>
      </c>
      <c r="I2934">
        <f>IF(ISBLANK(A2934),I2933/1,LOOKUP(Sheet1!G2934,FIPS!A$3:A$55,FIPS!C$3:C$55))</f>
        <v>26</v>
      </c>
      <c r="J2934" t="b">
        <f t="shared" si="587"/>
        <v>0</v>
      </c>
      <c r="K2934" t="str">
        <f t="shared" si="581"/>
        <v/>
      </c>
      <c r="L2934" t="b">
        <f t="shared" si="588"/>
        <v>1</v>
      </c>
      <c r="M2934" t="str">
        <f t="shared" si="579"/>
        <v>Fllnt township</v>
      </c>
      <c r="N2934">
        <f t="shared" si="582"/>
        <v>25</v>
      </c>
      <c r="O2934" t="b">
        <f t="shared" si="583"/>
        <v>0</v>
      </c>
      <c r="P2934" t="str">
        <f t="shared" si="584"/>
        <v/>
      </c>
      <c r="Q2934" t="str">
        <f t="shared" ca="1" si="585"/>
        <v/>
      </c>
      <c r="W2934">
        <v>29020</v>
      </c>
      <c r="Z2934" t="str">
        <f t="shared" si="580"/>
        <v/>
      </c>
    </row>
    <row r="2935" spans="1:26" x14ac:dyDescent="0.2">
      <c r="A2935" s="1"/>
      <c r="B2935" s="1"/>
      <c r="C2935" s="1"/>
      <c r="D2935" s="1"/>
      <c r="E2935" s="1" t="s">
        <v>75</v>
      </c>
      <c r="F2935" s="1" t="s">
        <v>35</v>
      </c>
      <c r="G2935" s="1" t="s">
        <v>2283</v>
      </c>
      <c r="H2935">
        <f t="shared" si="586"/>
        <v>23</v>
      </c>
      <c r="I2935">
        <f>IF(ISBLANK(A2935),I2934/1,LOOKUP(Sheet1!G2935,FIPS!A$3:A$55,FIPS!C$3:C$55))</f>
        <v>26</v>
      </c>
      <c r="J2935" t="b">
        <f t="shared" si="587"/>
        <v>0</v>
      </c>
      <c r="K2935" t="str">
        <f t="shared" si="581"/>
        <v/>
      </c>
      <c r="L2935" t="b">
        <f t="shared" si="588"/>
        <v>1</v>
      </c>
      <c r="M2935" t="str">
        <f t="shared" si="579"/>
        <v>Grand Blanc township</v>
      </c>
      <c r="N2935">
        <f t="shared" si="582"/>
        <v>25</v>
      </c>
      <c r="O2935" t="b">
        <f t="shared" si="583"/>
        <v>0</v>
      </c>
      <c r="P2935" t="str">
        <f t="shared" si="584"/>
        <v/>
      </c>
      <c r="Q2935" t="str">
        <f t="shared" ca="1" si="585"/>
        <v/>
      </c>
      <c r="W2935">
        <v>33300</v>
      </c>
      <c r="Z2935" t="str">
        <f t="shared" si="580"/>
        <v/>
      </c>
    </row>
    <row r="2936" spans="1:26" x14ac:dyDescent="0.2">
      <c r="A2936" s="1"/>
      <c r="B2936" s="1"/>
      <c r="C2936" s="1"/>
      <c r="D2936" s="1"/>
      <c r="E2936" s="1" t="s">
        <v>197</v>
      </c>
      <c r="F2936" s="1" t="s">
        <v>35</v>
      </c>
      <c r="G2936" s="1" t="s">
        <v>2284</v>
      </c>
      <c r="H2936">
        <f t="shared" ref="H2936:H2967" si="589">IF(ISBLANK(A2936),H2935/1,A2936)</f>
        <v>23</v>
      </c>
      <c r="I2936">
        <f>IF(ISBLANK(A2936),I2935/1,LOOKUP(Sheet1!G2936,FIPS!A$3:A$55,FIPS!C$3:C$55))</f>
        <v>26</v>
      </c>
      <c r="J2936" t="b">
        <f t="shared" ref="J2936:J2967" si="590">NOT(ISBLANK(B2936))</f>
        <v>0</v>
      </c>
      <c r="K2936" t="str">
        <f t="shared" si="581"/>
        <v/>
      </c>
      <c r="L2936" t="b">
        <f t="shared" ref="L2936:L2967" si="591">IF(NOT(J2936),AND(NOT(ISBLANK(E2936)),E2936&lt;&gt;"999"),FALSE())</f>
        <v>1</v>
      </c>
      <c r="M2936" t="str">
        <f t="shared" si="579"/>
        <v>Mount Morris townsh?p</v>
      </c>
      <c r="N2936">
        <f t="shared" si="582"/>
        <v>25</v>
      </c>
      <c r="O2936" t="b">
        <f t="shared" si="583"/>
        <v>0</v>
      </c>
      <c r="P2936" t="str">
        <f t="shared" si="584"/>
        <v/>
      </c>
      <c r="Q2936" t="str">
        <f t="shared" ca="1" si="585"/>
        <v/>
      </c>
      <c r="W2936">
        <v>55980</v>
      </c>
      <c r="Z2936" t="str">
        <f t="shared" si="580"/>
        <v/>
      </c>
    </row>
    <row r="2937" spans="1:26" x14ac:dyDescent="0.2">
      <c r="A2937" s="1"/>
      <c r="B2937" s="1"/>
      <c r="C2937" s="1"/>
      <c r="D2937" s="1"/>
      <c r="E2937" s="1" t="s">
        <v>8</v>
      </c>
      <c r="F2937" s="1" t="s">
        <v>9</v>
      </c>
      <c r="G2937" s="1" t="s">
        <v>974</v>
      </c>
      <c r="H2937">
        <f t="shared" si="589"/>
        <v>23</v>
      </c>
      <c r="I2937">
        <f>IF(ISBLANK(A2937),I2936/1,LOOKUP(Sheet1!G2937,FIPS!A$3:A$55,FIPS!C$3:C$55))</f>
        <v>26</v>
      </c>
      <c r="J2937" t="b">
        <f t="shared" si="590"/>
        <v>0</v>
      </c>
      <c r="K2937" t="str">
        <f t="shared" si="581"/>
        <v/>
      </c>
      <c r="L2937" t="b">
        <f t="shared" si="591"/>
        <v>0</v>
      </c>
      <c r="M2937" t="str">
        <f t="shared" ref="M2937:M3000" si="592">IF(L2937,IF(ISERR(FIND(",",G2937)),TRIM(G2937),TRIM(LEFT(G2937,FIND(",",G2937)-1))),"")</f>
        <v/>
      </c>
      <c r="N2937">
        <f t="shared" si="582"/>
        <v>25</v>
      </c>
      <c r="O2937" t="b">
        <f t="shared" si="583"/>
        <v>1</v>
      </c>
      <c r="P2937">
        <f t="shared" si="584"/>
        <v>5</v>
      </c>
      <c r="Q2937" t="str">
        <f t="shared" ca="1" si="585"/>
        <v>016,034,035,039,067</v>
      </c>
      <c r="W2937">
        <v>99999</v>
      </c>
      <c r="Z2937" t="str">
        <f t="shared" si="580"/>
        <v/>
      </c>
    </row>
    <row r="2938" spans="1:26" x14ac:dyDescent="0.2">
      <c r="A2938" s="1"/>
      <c r="B2938" s="1" t="s">
        <v>80</v>
      </c>
      <c r="C2938" s="1" t="s">
        <v>17</v>
      </c>
      <c r="D2938" s="1" t="s">
        <v>18</v>
      </c>
      <c r="E2938" s="1" t="s">
        <v>8</v>
      </c>
      <c r="F2938" s="1" t="s">
        <v>9</v>
      </c>
      <c r="G2938" s="1" t="s">
        <v>2285</v>
      </c>
      <c r="H2938">
        <f t="shared" si="589"/>
        <v>23</v>
      </c>
      <c r="I2938">
        <f>IF(ISBLANK(A2938),I2937/1,LOOKUP(Sheet1!G2938,FIPS!A$3:A$55,FIPS!C$3:C$55))</f>
        <v>26</v>
      </c>
      <c r="J2938" t="b">
        <f t="shared" si="590"/>
        <v>1</v>
      </c>
      <c r="K2938" t="str">
        <f t="shared" si="581"/>
        <v>Glaclwln</v>
      </c>
      <c r="L2938" t="b">
        <f t="shared" si="591"/>
        <v>0</v>
      </c>
      <c r="M2938" t="str">
        <f t="shared" si="592"/>
        <v/>
      </c>
      <c r="N2938">
        <f t="shared" si="582"/>
        <v>26</v>
      </c>
      <c r="O2938" t="b">
        <f t="shared" si="583"/>
        <v>0</v>
      </c>
      <c r="P2938" t="str">
        <f t="shared" si="584"/>
        <v/>
      </c>
      <c r="Q2938" t="str">
        <f t="shared" ca="1" si="585"/>
        <v/>
      </c>
      <c r="T2938">
        <v>51</v>
      </c>
      <c r="U2938">
        <v>6</v>
      </c>
      <c r="V2938">
        <v>0</v>
      </c>
      <c r="Z2938" t="str">
        <f t="shared" si="580"/>
        <v/>
      </c>
    </row>
    <row r="2939" spans="1:26" x14ac:dyDescent="0.2">
      <c r="A2939" s="1"/>
      <c r="B2939" s="1" t="s">
        <v>82</v>
      </c>
      <c r="C2939" s="1" t="s">
        <v>17</v>
      </c>
      <c r="D2939" s="1" t="s">
        <v>18</v>
      </c>
      <c r="E2939" s="1" t="s">
        <v>8</v>
      </c>
      <c r="F2939" s="1" t="s">
        <v>9</v>
      </c>
      <c r="G2939" s="1" t="s">
        <v>2286</v>
      </c>
      <c r="H2939">
        <f t="shared" si="589"/>
        <v>23</v>
      </c>
      <c r="I2939">
        <f>IF(ISBLANK(A2939),I2938/1,LOOKUP(Sheet1!G2939,FIPS!A$3:A$55,FIPS!C$3:C$55))</f>
        <v>26</v>
      </c>
      <c r="J2939" t="b">
        <f t="shared" si="590"/>
        <v>1</v>
      </c>
      <c r="K2939" t="str">
        <f t="shared" si="581"/>
        <v>Gogeb Tc</v>
      </c>
      <c r="L2939" t="b">
        <f t="shared" si="591"/>
        <v>0</v>
      </c>
      <c r="M2939" t="str">
        <f t="shared" si="592"/>
        <v/>
      </c>
      <c r="N2939">
        <f t="shared" si="582"/>
        <v>27</v>
      </c>
      <c r="O2939" t="b">
        <f t="shared" si="583"/>
        <v>0</v>
      </c>
      <c r="P2939" t="str">
        <f t="shared" si="584"/>
        <v/>
      </c>
      <c r="Q2939" t="str">
        <f t="shared" ca="1" si="585"/>
        <v/>
      </c>
      <c r="T2939">
        <v>53</v>
      </c>
      <c r="U2939">
        <v>6</v>
      </c>
      <c r="V2939">
        <v>0</v>
      </c>
      <c r="Z2939" t="str">
        <f t="shared" si="580"/>
        <v/>
      </c>
    </row>
    <row r="2940" spans="1:26" x14ac:dyDescent="0.2">
      <c r="A2940" s="1"/>
      <c r="B2940" s="1" t="s">
        <v>84</v>
      </c>
      <c r="C2940" s="1" t="s">
        <v>17</v>
      </c>
      <c r="D2940" s="1" t="s">
        <v>18</v>
      </c>
      <c r="E2940" s="1"/>
      <c r="F2940" s="1"/>
      <c r="G2940" s="1" t="s">
        <v>2287</v>
      </c>
      <c r="H2940">
        <f t="shared" si="589"/>
        <v>23</v>
      </c>
      <c r="I2940">
        <f>IF(ISBLANK(A2940),I2939/1,LOOKUP(Sheet1!G2940,FIPS!A$3:A$55,FIPS!C$3:C$55))</f>
        <v>26</v>
      </c>
      <c r="J2940" t="b">
        <f t="shared" si="590"/>
        <v>1</v>
      </c>
      <c r="K2940" t="str">
        <f t="shared" si="581"/>
        <v>Grand Traverse</v>
      </c>
      <c r="L2940" t="b">
        <f t="shared" si="591"/>
        <v>0</v>
      </c>
      <c r="M2940" t="str">
        <f t="shared" si="592"/>
        <v/>
      </c>
      <c r="N2940">
        <f t="shared" si="582"/>
        <v>28</v>
      </c>
      <c r="O2940" t="b">
        <f t="shared" si="583"/>
        <v>0</v>
      </c>
      <c r="P2940" t="str">
        <f t="shared" si="584"/>
        <v/>
      </c>
      <c r="Q2940" t="str">
        <f t="shared" ca="1" si="585"/>
        <v/>
      </c>
      <c r="T2940">
        <v>55</v>
      </c>
      <c r="U2940">
        <v>4</v>
      </c>
      <c r="V2940">
        <v>0</v>
      </c>
      <c r="Z2940" t="str">
        <f t="shared" si="580"/>
        <v/>
      </c>
    </row>
    <row r="2941" spans="1:26" x14ac:dyDescent="0.2">
      <c r="A2941" s="1"/>
      <c r="B2941" s="1"/>
      <c r="C2941" s="1"/>
      <c r="D2941" s="1"/>
      <c r="E2941" s="1" t="s">
        <v>737</v>
      </c>
      <c r="F2941" s="1" t="s">
        <v>6</v>
      </c>
      <c r="G2941" s="1" t="s">
        <v>2288</v>
      </c>
      <c r="H2941">
        <f t="shared" si="589"/>
        <v>23</v>
      </c>
      <c r="I2941">
        <f>IF(ISBLANK(A2941),I2940/1,LOOKUP(Sheet1!G2941,FIPS!A$3:A$55,FIPS!C$3:C$55))</f>
        <v>26</v>
      </c>
      <c r="J2941" t="b">
        <f t="shared" si="590"/>
        <v>0</v>
      </c>
      <c r="K2941" t="str">
        <f t="shared" si="581"/>
        <v/>
      </c>
      <c r="L2941" t="b">
        <f t="shared" si="591"/>
        <v>1</v>
      </c>
      <c r="M2941" t="str">
        <f t="shared" si="592"/>
        <v>Traverse City</v>
      </c>
      <c r="N2941">
        <f t="shared" si="582"/>
        <v>28</v>
      </c>
      <c r="O2941" t="b">
        <f t="shared" si="583"/>
        <v>0</v>
      </c>
      <c r="P2941" t="str">
        <f t="shared" si="584"/>
        <v/>
      </c>
      <c r="Q2941" t="str">
        <f t="shared" ca="1" si="585"/>
        <v/>
      </c>
      <c r="W2941">
        <v>80340</v>
      </c>
      <c r="Z2941" t="str">
        <f t="shared" si="580"/>
        <v/>
      </c>
    </row>
    <row r="2942" spans="1:26" x14ac:dyDescent="0.2">
      <c r="A2942" s="1"/>
      <c r="B2942" s="1"/>
      <c r="C2942" s="1"/>
      <c r="D2942" s="1"/>
      <c r="E2942" s="1" t="s">
        <v>8</v>
      </c>
      <c r="F2942" s="1" t="s">
        <v>9</v>
      </c>
      <c r="G2942" s="1" t="s">
        <v>974</v>
      </c>
      <c r="H2942">
        <f t="shared" si="589"/>
        <v>23</v>
      </c>
      <c r="I2942">
        <f>IF(ISBLANK(A2942),I2941/1,LOOKUP(Sheet1!G2942,FIPS!A$3:A$55,FIPS!C$3:C$55))</f>
        <v>26</v>
      </c>
      <c r="J2942" t="b">
        <f t="shared" si="590"/>
        <v>0</v>
      </c>
      <c r="K2942" t="str">
        <f t="shared" si="581"/>
        <v/>
      </c>
      <c r="L2942" t="b">
        <f t="shared" si="591"/>
        <v>0</v>
      </c>
      <c r="M2942" t="str">
        <f t="shared" si="592"/>
        <v/>
      </c>
      <c r="N2942">
        <f t="shared" si="582"/>
        <v>28</v>
      </c>
      <c r="O2942" t="b">
        <f t="shared" si="583"/>
        <v>1</v>
      </c>
      <c r="P2942">
        <f t="shared" si="584"/>
        <v>1</v>
      </c>
      <c r="Q2942" t="str">
        <f t="shared" ca="1" si="585"/>
        <v>098</v>
      </c>
      <c r="W2942">
        <v>99999</v>
      </c>
      <c r="Z2942" t="str">
        <f t="shared" si="580"/>
        <v/>
      </c>
    </row>
    <row r="2943" spans="1:26" x14ac:dyDescent="0.2">
      <c r="A2943" s="1"/>
      <c r="B2943" s="1" t="s">
        <v>88</v>
      </c>
      <c r="C2943" s="1" t="s">
        <v>17</v>
      </c>
      <c r="D2943" s="1" t="s">
        <v>18</v>
      </c>
      <c r="E2943" s="1" t="s">
        <v>8</v>
      </c>
      <c r="F2943" s="1" t="s">
        <v>9</v>
      </c>
      <c r="G2943" s="1" t="s">
        <v>2289</v>
      </c>
      <c r="H2943">
        <f t="shared" si="589"/>
        <v>23</v>
      </c>
      <c r="I2943">
        <f>IF(ISBLANK(A2943),I2942/1,LOOKUP(Sheet1!G2943,FIPS!A$3:A$55,FIPS!C$3:C$55))</f>
        <v>26</v>
      </c>
      <c r="J2943" t="b">
        <f t="shared" si="590"/>
        <v>1</v>
      </c>
      <c r="K2943" t="str">
        <f t="shared" si="581"/>
        <v>Gratlot</v>
      </c>
      <c r="L2943" t="b">
        <f t="shared" si="591"/>
        <v>0</v>
      </c>
      <c r="M2943" t="str">
        <f t="shared" si="592"/>
        <v/>
      </c>
      <c r="N2943">
        <f t="shared" si="582"/>
        <v>29</v>
      </c>
      <c r="O2943" t="b">
        <f t="shared" si="583"/>
        <v>0</v>
      </c>
      <c r="P2943" t="str">
        <f t="shared" si="584"/>
        <v/>
      </c>
      <c r="Q2943" t="str">
        <f t="shared" ca="1" si="585"/>
        <v/>
      </c>
      <c r="T2943">
        <v>57</v>
      </c>
      <c r="U2943">
        <v>5</v>
      </c>
      <c r="V2943">
        <v>0</v>
      </c>
      <c r="Z2943" t="str">
        <f t="shared" si="580"/>
        <v/>
      </c>
    </row>
    <row r="2944" spans="1:26" x14ac:dyDescent="0.2">
      <c r="A2944" s="1"/>
      <c r="B2944" s="1" t="s">
        <v>90</v>
      </c>
      <c r="C2944" s="1" t="s">
        <v>17</v>
      </c>
      <c r="D2944" s="1" t="s">
        <v>18</v>
      </c>
      <c r="E2944" s="1" t="s">
        <v>8</v>
      </c>
      <c r="F2944" s="1" t="s">
        <v>9</v>
      </c>
      <c r="G2944" s="1" t="s">
        <v>2290</v>
      </c>
      <c r="H2944">
        <f t="shared" si="589"/>
        <v>23</v>
      </c>
      <c r="I2944">
        <f>IF(ISBLANK(A2944),I2943/1,LOOKUP(Sheet1!G2944,FIPS!A$3:A$55,FIPS!C$3:C$55))</f>
        <v>26</v>
      </c>
      <c r="J2944" t="b">
        <f t="shared" si="590"/>
        <v>1</v>
      </c>
      <c r="K2944" t="str">
        <f t="shared" si="581"/>
        <v>Hillsdale</v>
      </c>
      <c r="L2944" t="b">
        <f t="shared" si="591"/>
        <v>0</v>
      </c>
      <c r="M2944" t="str">
        <f t="shared" si="592"/>
        <v/>
      </c>
      <c r="N2944">
        <f t="shared" si="582"/>
        <v>30</v>
      </c>
      <c r="O2944" t="b">
        <f t="shared" si="583"/>
        <v>0</v>
      </c>
      <c r="P2944" t="str">
        <f t="shared" si="584"/>
        <v/>
      </c>
      <c r="Q2944" t="str">
        <f t="shared" ca="1" si="585"/>
        <v/>
      </c>
      <c r="T2944">
        <v>59</v>
      </c>
      <c r="U2944">
        <v>5</v>
      </c>
      <c r="V2944">
        <v>0</v>
      </c>
      <c r="Z2944" t="str">
        <f t="shared" si="580"/>
        <v/>
      </c>
    </row>
    <row r="2945" spans="1:26" x14ac:dyDescent="0.2">
      <c r="A2945" s="1"/>
      <c r="B2945" s="1" t="s">
        <v>92</v>
      </c>
      <c r="C2945" s="1" t="s">
        <v>17</v>
      </c>
      <c r="D2945" s="1" t="s">
        <v>18</v>
      </c>
      <c r="E2945" s="1" t="s">
        <v>8</v>
      </c>
      <c r="F2945" s="1" t="s">
        <v>9</v>
      </c>
      <c r="G2945" s="1" t="s">
        <v>2291</v>
      </c>
      <c r="H2945">
        <f t="shared" si="589"/>
        <v>23</v>
      </c>
      <c r="I2945">
        <f>IF(ISBLANK(A2945),I2944/1,LOOKUP(Sheet1!G2945,FIPS!A$3:A$55,FIPS!C$3:C$55))</f>
        <v>26</v>
      </c>
      <c r="J2945" t="b">
        <f t="shared" si="590"/>
        <v>1</v>
      </c>
      <c r="K2945" t="str">
        <f t="shared" si="581"/>
        <v>Houghton</v>
      </c>
      <c r="L2945" t="b">
        <f t="shared" si="591"/>
        <v>0</v>
      </c>
      <c r="M2945" t="str">
        <f t="shared" si="592"/>
        <v/>
      </c>
      <c r="N2945">
        <f t="shared" si="582"/>
        <v>31</v>
      </c>
      <c r="O2945" t="b">
        <f t="shared" si="583"/>
        <v>0</v>
      </c>
      <c r="P2945" t="str">
        <f t="shared" si="584"/>
        <v/>
      </c>
      <c r="Q2945" t="str">
        <f t="shared" ca="1" si="585"/>
        <v/>
      </c>
      <c r="T2945">
        <v>61</v>
      </c>
      <c r="U2945">
        <v>5</v>
      </c>
      <c r="V2945">
        <v>0</v>
      </c>
      <c r="Z2945" t="str">
        <f t="shared" si="580"/>
        <v/>
      </c>
    </row>
    <row r="2946" spans="1:26" x14ac:dyDescent="0.2">
      <c r="A2946" s="1"/>
      <c r="B2946" s="1" t="s">
        <v>25</v>
      </c>
      <c r="C2946" s="1" t="s">
        <v>17</v>
      </c>
      <c r="D2946" s="1" t="s">
        <v>18</v>
      </c>
      <c r="E2946" s="1" t="s">
        <v>8</v>
      </c>
      <c r="F2946" s="1" t="s">
        <v>9</v>
      </c>
      <c r="G2946" s="1" t="s">
        <v>2292</v>
      </c>
      <c r="H2946">
        <f t="shared" si="589"/>
        <v>23</v>
      </c>
      <c r="I2946">
        <f>IF(ISBLANK(A2946),I2945/1,LOOKUP(Sheet1!G2946,FIPS!A$3:A$55,FIPS!C$3:C$55))</f>
        <v>26</v>
      </c>
      <c r="J2946" t="b">
        <f t="shared" si="590"/>
        <v>1</v>
      </c>
      <c r="K2946" t="str">
        <f t="shared" si="581"/>
        <v>Huron</v>
      </c>
      <c r="L2946" t="b">
        <f t="shared" si="591"/>
        <v>0</v>
      </c>
      <c r="M2946" t="str">
        <f t="shared" si="592"/>
        <v/>
      </c>
      <c r="N2946">
        <f t="shared" si="582"/>
        <v>32</v>
      </c>
      <c r="O2946" t="b">
        <f t="shared" si="583"/>
        <v>0</v>
      </c>
      <c r="P2946" t="str">
        <f t="shared" si="584"/>
        <v/>
      </c>
      <c r="Q2946" t="str">
        <f t="shared" ca="1" si="585"/>
        <v/>
      </c>
      <c r="T2946">
        <v>63</v>
      </c>
      <c r="U2946">
        <v>5</v>
      </c>
      <c r="V2946">
        <v>0</v>
      </c>
      <c r="Z2946" t="str">
        <f t="shared" ref="Z2946:Z3009" si="593">IF(J2946,IF(T2946&gt;0,"",FALSE),IF(T2946&gt;0,TRUE,""))</f>
        <v/>
      </c>
    </row>
    <row r="2947" spans="1:26" x14ac:dyDescent="0.2">
      <c r="A2947" s="1"/>
      <c r="B2947" s="1" t="s">
        <v>72</v>
      </c>
      <c r="C2947" s="1" t="s">
        <v>818</v>
      </c>
      <c r="D2947" s="1" t="s">
        <v>26</v>
      </c>
      <c r="E2947" s="1"/>
      <c r="F2947" s="1"/>
      <c r="G2947" s="1" t="s">
        <v>2293</v>
      </c>
      <c r="H2947">
        <f t="shared" si="589"/>
        <v>23</v>
      </c>
      <c r="I2947">
        <f>IF(ISBLANK(A2947),I2946/1,LOOKUP(Sheet1!G2947,FIPS!A$3:A$55,FIPS!C$3:C$55))</f>
        <v>26</v>
      </c>
      <c r="J2947" t="b">
        <f t="shared" si="590"/>
        <v>1</v>
      </c>
      <c r="K2947" t="str">
        <f t="shared" ref="K2947:K3010" si="594">IF(J2947,TRIM(G2947),"")</f>
        <v>I ngham</v>
      </c>
      <c r="L2947" t="b">
        <f t="shared" si="591"/>
        <v>0</v>
      </c>
      <c r="M2947" t="str">
        <f t="shared" si="592"/>
        <v/>
      </c>
      <c r="N2947">
        <f t="shared" si="582"/>
        <v>33</v>
      </c>
      <c r="O2947" t="b">
        <f t="shared" si="583"/>
        <v>0</v>
      </c>
      <c r="P2947" t="str">
        <f t="shared" si="584"/>
        <v/>
      </c>
      <c r="Q2947" t="str">
        <f t="shared" ca="1" si="585"/>
        <v/>
      </c>
      <c r="T2947">
        <v>65</v>
      </c>
      <c r="U2947">
        <v>2</v>
      </c>
      <c r="V2947">
        <v>4040</v>
      </c>
      <c r="Z2947" t="str">
        <f t="shared" si="593"/>
        <v/>
      </c>
    </row>
    <row r="2948" spans="1:26" x14ac:dyDescent="0.2">
      <c r="A2948" s="1"/>
      <c r="B2948" s="1"/>
      <c r="C2948" s="1"/>
      <c r="D2948" s="1"/>
      <c r="E2948" s="1" t="s">
        <v>84</v>
      </c>
      <c r="F2948" s="1" t="s">
        <v>70</v>
      </c>
      <c r="G2948" s="1" t="s">
        <v>2294</v>
      </c>
      <c r="H2948">
        <f t="shared" si="589"/>
        <v>23</v>
      </c>
      <c r="I2948">
        <f>IF(ISBLANK(A2948),I2947/1,LOOKUP(Sheet1!G2948,FIPS!A$3:A$55,FIPS!C$3:C$55))</f>
        <v>26</v>
      </c>
      <c r="J2948" t="b">
        <f t="shared" si="590"/>
        <v>0</v>
      </c>
      <c r="K2948" t="str">
        <f t="shared" si="594"/>
        <v/>
      </c>
      <c r="L2948" t="b">
        <f t="shared" si="591"/>
        <v>1</v>
      </c>
      <c r="M2948" t="str">
        <f t="shared" si="592"/>
        <v>East Lansing</v>
      </c>
      <c r="N2948">
        <f t="shared" si="582"/>
        <v>33</v>
      </c>
      <c r="O2948" t="b">
        <f t="shared" si="583"/>
        <v>0</v>
      </c>
      <c r="P2948" t="str">
        <f t="shared" si="584"/>
        <v/>
      </c>
      <c r="Q2948" t="str">
        <f t="shared" ca="1" si="585"/>
        <v/>
      </c>
      <c r="W2948">
        <v>24120</v>
      </c>
      <c r="Z2948" t="str">
        <f t="shared" si="593"/>
        <v/>
      </c>
    </row>
    <row r="2949" spans="1:26" x14ac:dyDescent="0.2">
      <c r="A2949" s="1"/>
      <c r="B2949" s="1"/>
      <c r="C2949" s="1"/>
      <c r="D2949" s="1"/>
      <c r="E2949" s="1" t="s">
        <v>169</v>
      </c>
      <c r="F2949" s="1" t="s">
        <v>132</v>
      </c>
      <c r="G2949" s="1" t="s">
        <v>2277</v>
      </c>
      <c r="H2949">
        <f t="shared" si="589"/>
        <v>23</v>
      </c>
      <c r="I2949">
        <f>IF(ISBLANK(A2949),I2948/1,LOOKUP(Sheet1!G2949,FIPS!A$3:A$55,FIPS!C$3:C$55))</f>
        <v>26</v>
      </c>
      <c r="J2949" t="b">
        <f t="shared" si="590"/>
        <v>0</v>
      </c>
      <c r="K2949" t="str">
        <f t="shared" si="594"/>
        <v/>
      </c>
      <c r="L2949" t="b">
        <f t="shared" si="591"/>
        <v>1</v>
      </c>
      <c r="M2949" t="str">
        <f t="shared" si="592"/>
        <v>Lansing</v>
      </c>
      <c r="N2949">
        <f t="shared" si="582"/>
        <v>33</v>
      </c>
      <c r="O2949" t="b">
        <f t="shared" si="583"/>
        <v>0</v>
      </c>
      <c r="P2949" t="str">
        <f t="shared" si="584"/>
        <v/>
      </c>
      <c r="Q2949" t="str">
        <f t="shared" ca="1" si="585"/>
        <v/>
      </c>
      <c r="W2949">
        <v>46000</v>
      </c>
      <c r="Z2949" t="str">
        <f t="shared" si="593"/>
        <v/>
      </c>
    </row>
    <row r="2950" spans="1:26" x14ac:dyDescent="0.2">
      <c r="A2950" s="1"/>
      <c r="B2950" s="1"/>
      <c r="C2950" s="1"/>
      <c r="D2950" s="1"/>
      <c r="E2950" s="1" t="s">
        <v>170</v>
      </c>
      <c r="F2950" s="1" t="s">
        <v>35</v>
      </c>
      <c r="G2950" s="1" t="s">
        <v>2295</v>
      </c>
      <c r="H2950">
        <f t="shared" si="589"/>
        <v>23</v>
      </c>
      <c r="I2950">
        <f>IF(ISBLANK(A2950),I2949/1,LOOKUP(Sheet1!G2950,FIPS!A$3:A$55,FIPS!C$3:C$55))</f>
        <v>26</v>
      </c>
      <c r="J2950" t="b">
        <f t="shared" si="590"/>
        <v>0</v>
      </c>
      <c r="K2950" t="str">
        <f t="shared" si="594"/>
        <v/>
      </c>
      <c r="L2950" t="b">
        <f t="shared" si="591"/>
        <v>1</v>
      </c>
      <c r="M2950" t="str">
        <f t="shared" si="592"/>
        <v>Merldlan township</v>
      </c>
      <c r="N2950">
        <f t="shared" si="582"/>
        <v>33</v>
      </c>
      <c r="O2950" t="b">
        <f t="shared" si="583"/>
        <v>0</v>
      </c>
      <c r="P2950" t="str">
        <f t="shared" si="584"/>
        <v/>
      </c>
      <c r="Q2950" t="str">
        <f t="shared" ca="1" si="585"/>
        <v/>
      </c>
      <c r="W2950">
        <v>53140</v>
      </c>
      <c r="Z2950" t="str">
        <f t="shared" si="593"/>
        <v/>
      </c>
    </row>
    <row r="2951" spans="1:26" x14ac:dyDescent="0.2">
      <c r="A2951" s="1"/>
      <c r="B2951" s="1"/>
      <c r="C2951" s="1"/>
      <c r="D2951" s="1"/>
      <c r="E2951" s="1" t="s">
        <v>8</v>
      </c>
      <c r="F2951" s="1" t="s">
        <v>9</v>
      </c>
      <c r="G2951" s="1" t="s">
        <v>974</v>
      </c>
      <c r="H2951">
        <f t="shared" si="589"/>
        <v>23</v>
      </c>
      <c r="I2951">
        <f>IF(ISBLANK(A2951),I2950/1,LOOKUP(Sheet1!G2951,FIPS!A$3:A$55,FIPS!C$3:C$55))</f>
        <v>26</v>
      </c>
      <c r="J2951" t="b">
        <f t="shared" si="590"/>
        <v>0</v>
      </c>
      <c r="K2951" t="str">
        <f t="shared" si="594"/>
        <v/>
      </c>
      <c r="L2951" t="b">
        <f t="shared" si="591"/>
        <v>0</v>
      </c>
      <c r="M2951" t="str">
        <f t="shared" si="592"/>
        <v/>
      </c>
      <c r="N2951">
        <f t="shared" si="582"/>
        <v>33</v>
      </c>
      <c r="O2951" t="b">
        <f t="shared" si="583"/>
        <v>1</v>
      </c>
      <c r="P2951">
        <f t="shared" si="584"/>
        <v>3</v>
      </c>
      <c r="Q2951" t="str">
        <f t="shared" ca="1" si="585"/>
        <v>028,057,063</v>
      </c>
      <c r="W2951">
        <v>99999</v>
      </c>
      <c r="Z2951" t="str">
        <f t="shared" si="593"/>
        <v/>
      </c>
    </row>
    <row r="2952" spans="1:26" x14ac:dyDescent="0.2">
      <c r="A2952" s="1"/>
      <c r="B2952" s="1" t="s">
        <v>96</v>
      </c>
      <c r="C2952" s="1" t="s">
        <v>17</v>
      </c>
      <c r="D2952" s="1" t="s">
        <v>18</v>
      </c>
      <c r="E2952" s="1" t="s">
        <v>8</v>
      </c>
      <c r="F2952" s="1" t="s">
        <v>9</v>
      </c>
      <c r="G2952" s="1" t="s">
        <v>2296</v>
      </c>
      <c r="H2952">
        <f t="shared" si="589"/>
        <v>23</v>
      </c>
      <c r="I2952">
        <f>IF(ISBLANK(A2952),I2951/1,LOOKUP(Sheet1!G2952,FIPS!A$3:A$55,FIPS!C$3:C$55))</f>
        <v>26</v>
      </c>
      <c r="J2952" t="b">
        <f t="shared" si="590"/>
        <v>1</v>
      </c>
      <c r="K2952" t="str">
        <f t="shared" si="594"/>
        <v>Ionia</v>
      </c>
      <c r="L2952" t="b">
        <f t="shared" si="591"/>
        <v>0</v>
      </c>
      <c r="M2952" t="str">
        <f t="shared" si="592"/>
        <v/>
      </c>
      <c r="N2952">
        <f t="shared" si="582"/>
        <v>34</v>
      </c>
      <c r="O2952" t="b">
        <f t="shared" si="583"/>
        <v>0</v>
      </c>
      <c r="P2952" t="str">
        <f t="shared" si="584"/>
        <v/>
      </c>
      <c r="Q2952" t="str">
        <f t="shared" ca="1" si="585"/>
        <v/>
      </c>
      <c r="T2952">
        <v>67</v>
      </c>
      <c r="U2952">
        <v>4</v>
      </c>
      <c r="V2952">
        <v>0</v>
      </c>
      <c r="Z2952" t="str">
        <f t="shared" si="593"/>
        <v/>
      </c>
    </row>
    <row r="2953" spans="1:26" x14ac:dyDescent="0.2">
      <c r="A2953" s="1"/>
      <c r="B2953" s="1" t="s">
        <v>5</v>
      </c>
      <c r="C2953" s="1" t="s">
        <v>17</v>
      </c>
      <c r="D2953" s="1" t="s">
        <v>18</v>
      </c>
      <c r="E2953" s="1" t="s">
        <v>8</v>
      </c>
      <c r="F2953" s="1" t="s">
        <v>9</v>
      </c>
      <c r="G2953" s="1" t="s">
        <v>4726</v>
      </c>
      <c r="H2953">
        <f t="shared" si="589"/>
        <v>23</v>
      </c>
      <c r="I2953">
        <f>IF(ISBLANK(A2953),I2952/1,LOOKUP(Sheet1!G2953,FIPS!A$3:A$55,FIPS!C$3:C$55))</f>
        <v>26</v>
      </c>
      <c r="J2953" t="b">
        <f t="shared" si="590"/>
        <v>1</v>
      </c>
      <c r="K2953" t="str">
        <f t="shared" si="594"/>
        <v>Iosco</v>
      </c>
      <c r="L2953" t="b">
        <f t="shared" si="591"/>
        <v>0</v>
      </c>
      <c r="M2953" t="str">
        <f t="shared" si="592"/>
        <v/>
      </c>
      <c r="N2953">
        <f t="shared" si="582"/>
        <v>35</v>
      </c>
      <c r="O2953" t="b">
        <f t="shared" si="583"/>
        <v>0</v>
      </c>
      <c r="P2953" t="str">
        <f t="shared" si="584"/>
        <v/>
      </c>
      <c r="Q2953" t="str">
        <f t="shared" ca="1" si="585"/>
        <v/>
      </c>
      <c r="T2953">
        <v>69</v>
      </c>
      <c r="U2953">
        <v>5</v>
      </c>
      <c r="V2953">
        <v>0</v>
      </c>
      <c r="Z2953" t="str">
        <f t="shared" si="593"/>
        <v/>
      </c>
    </row>
    <row r="2954" spans="1:26" x14ac:dyDescent="0.2">
      <c r="A2954" s="1"/>
      <c r="B2954" s="1" t="s">
        <v>99</v>
      </c>
      <c r="C2954" s="1" t="s">
        <v>17</v>
      </c>
      <c r="D2954" s="1" t="s">
        <v>18</v>
      </c>
      <c r="E2954" s="1" t="s">
        <v>8</v>
      </c>
      <c r="F2954" s="1" t="s">
        <v>9</v>
      </c>
      <c r="G2954" s="1" t="s">
        <v>2297</v>
      </c>
      <c r="H2954">
        <f t="shared" si="589"/>
        <v>23</v>
      </c>
      <c r="I2954">
        <f>IF(ISBLANK(A2954),I2953/1,LOOKUP(Sheet1!G2954,FIPS!A$3:A$55,FIPS!C$3:C$55))</f>
        <v>26</v>
      </c>
      <c r="J2954" t="b">
        <f t="shared" si="590"/>
        <v>1</v>
      </c>
      <c r="K2954" t="str">
        <f t="shared" si="594"/>
        <v>Iron</v>
      </c>
      <c r="L2954" t="b">
        <f t="shared" si="591"/>
        <v>0</v>
      </c>
      <c r="M2954" t="str">
        <f t="shared" si="592"/>
        <v/>
      </c>
      <c r="N2954">
        <f t="shared" si="582"/>
        <v>36</v>
      </c>
      <c r="O2954" t="b">
        <f t="shared" si="583"/>
        <v>0</v>
      </c>
      <c r="P2954" t="str">
        <f t="shared" si="584"/>
        <v/>
      </c>
      <c r="Q2954" t="str">
        <f t="shared" ca="1" si="585"/>
        <v/>
      </c>
      <c r="T2954">
        <v>71</v>
      </c>
      <c r="U2954">
        <v>6</v>
      </c>
      <c r="V2954">
        <v>0</v>
      </c>
      <c r="Z2954" t="str">
        <f t="shared" si="593"/>
        <v/>
      </c>
    </row>
    <row r="2955" spans="1:26" x14ac:dyDescent="0.2">
      <c r="A2955" s="1"/>
      <c r="B2955" s="1" t="s">
        <v>103</v>
      </c>
      <c r="C2955" s="1" t="s">
        <v>17</v>
      </c>
      <c r="D2955" s="1" t="s">
        <v>18</v>
      </c>
      <c r="E2955" s="1"/>
      <c r="F2955" s="1"/>
      <c r="G2955" s="1" t="s">
        <v>2298</v>
      </c>
      <c r="H2955">
        <f t="shared" si="589"/>
        <v>23</v>
      </c>
      <c r="I2955">
        <f>IF(ISBLANK(A2955),I2954/1,LOOKUP(Sheet1!G2955,FIPS!A$3:A$55,FIPS!C$3:C$55))</f>
        <v>26</v>
      </c>
      <c r="J2955" t="b">
        <f t="shared" si="590"/>
        <v>1</v>
      </c>
      <c r="K2955" t="str">
        <f t="shared" si="594"/>
        <v>Isabella</v>
      </c>
      <c r="L2955" t="b">
        <f t="shared" si="591"/>
        <v>0</v>
      </c>
      <c r="M2955" t="str">
        <f t="shared" si="592"/>
        <v/>
      </c>
      <c r="N2955">
        <f t="shared" si="582"/>
        <v>37</v>
      </c>
      <c r="O2955" t="b">
        <f t="shared" si="583"/>
        <v>0</v>
      </c>
      <c r="P2955" t="str">
        <f t="shared" si="584"/>
        <v/>
      </c>
      <c r="Q2955" t="str">
        <f t="shared" ca="1" si="585"/>
        <v/>
      </c>
      <c r="T2955">
        <v>73</v>
      </c>
      <c r="U2955">
        <v>4</v>
      </c>
      <c r="V2955">
        <v>0</v>
      </c>
      <c r="Z2955" t="str">
        <f t="shared" si="593"/>
        <v/>
      </c>
    </row>
    <row r="2956" spans="1:26" x14ac:dyDescent="0.2">
      <c r="A2956" s="1"/>
      <c r="B2956" s="1"/>
      <c r="C2956" s="1"/>
      <c r="D2956" s="1"/>
      <c r="E2956" s="1" t="s">
        <v>365</v>
      </c>
      <c r="F2956" s="1" t="s">
        <v>6</v>
      </c>
      <c r="G2956" s="1" t="s">
        <v>2299</v>
      </c>
      <c r="H2956">
        <f t="shared" si="589"/>
        <v>23</v>
      </c>
      <c r="I2956">
        <f>IF(ISBLANK(A2956),I2955/1,LOOKUP(Sheet1!G2956,FIPS!A$3:A$55,FIPS!C$3:C$55))</f>
        <v>26</v>
      </c>
      <c r="J2956" t="b">
        <f t="shared" si="590"/>
        <v>0</v>
      </c>
      <c r="K2956" t="str">
        <f t="shared" si="594"/>
        <v/>
      </c>
      <c r="L2956" t="b">
        <f t="shared" si="591"/>
        <v>1</v>
      </c>
      <c r="M2956" t="str">
        <f t="shared" si="592"/>
        <v>Mount Pleasant</v>
      </c>
      <c r="N2956">
        <f t="shared" ref="N2956:N3019" si="595">IF(ISBLANK(A2956),IF(ISBLANK(B2956),N2955,B2956/1),"")</f>
        <v>37</v>
      </c>
      <c r="O2956" t="b">
        <f t="shared" ref="O2956:O3019" si="596">AND(ISNUMBER(N2956),E2956="999",NOT(J2956))</f>
        <v>0</v>
      </c>
      <c r="P2956" t="str">
        <f t="shared" ref="P2956:P3019" si="597">IF(O2956,17-MATCH(N2956-1,N2938:N2955),"")</f>
        <v/>
      </c>
      <c r="Q2956" t="str">
        <f t="shared" ref="Q2956:Q3019" ca="1" si="598">IF(O2956,_xlfn.TEXTJOIN(",",TRUE,INDIRECT(_xlfn.CONCAT("E",(ROW()-P2956),":E",(ROW()-1)),TRUE)),"")</f>
        <v/>
      </c>
      <c r="W2956">
        <v>56020</v>
      </c>
      <c r="Z2956" t="str">
        <f t="shared" si="593"/>
        <v/>
      </c>
    </row>
    <row r="2957" spans="1:26" x14ac:dyDescent="0.2">
      <c r="A2957" s="1"/>
      <c r="B2957" s="1"/>
      <c r="C2957" s="1"/>
      <c r="D2957" s="1"/>
      <c r="E2957" s="1" t="s">
        <v>8</v>
      </c>
      <c r="F2957" s="1" t="s">
        <v>9</v>
      </c>
      <c r="G2957" s="1" t="s">
        <v>974</v>
      </c>
      <c r="H2957">
        <f t="shared" si="589"/>
        <v>23</v>
      </c>
      <c r="I2957">
        <f>IF(ISBLANK(A2957),I2956/1,LOOKUP(Sheet1!G2957,FIPS!A$3:A$55,FIPS!C$3:C$55))</f>
        <v>26</v>
      </c>
      <c r="J2957" t="b">
        <f t="shared" si="590"/>
        <v>0</v>
      </c>
      <c r="K2957" t="str">
        <f t="shared" si="594"/>
        <v/>
      </c>
      <c r="L2957" t="b">
        <f t="shared" si="591"/>
        <v>0</v>
      </c>
      <c r="M2957" t="str">
        <f t="shared" si="592"/>
        <v/>
      </c>
      <c r="N2957">
        <f t="shared" si="595"/>
        <v>37</v>
      </c>
      <c r="O2957" t="b">
        <f t="shared" si="596"/>
        <v>1</v>
      </c>
      <c r="P2957">
        <f t="shared" si="597"/>
        <v>1</v>
      </c>
      <c r="Q2957" t="str">
        <f t="shared" ca="1" si="598"/>
        <v>068</v>
      </c>
      <c r="W2957">
        <v>99999</v>
      </c>
      <c r="Z2957" t="str">
        <f t="shared" si="593"/>
        <v/>
      </c>
    </row>
    <row r="2958" spans="1:26" x14ac:dyDescent="0.2">
      <c r="A2958" s="1"/>
      <c r="B2958" s="7" t="s">
        <v>101</v>
      </c>
      <c r="C2958" s="7" t="s">
        <v>534</v>
      </c>
      <c r="D2958" s="1" t="s">
        <v>26</v>
      </c>
      <c r="E2958" s="1"/>
      <c r="F2958" s="1"/>
      <c r="G2958" s="1" t="s">
        <v>100</v>
      </c>
      <c r="H2958">
        <f t="shared" si="589"/>
        <v>23</v>
      </c>
      <c r="I2958">
        <f>IF(ISBLANK(A2958),I2957/1,LOOKUP(Sheet1!G2958,FIPS!A$3:A$55,FIPS!C$3:C$55))</f>
        <v>26</v>
      </c>
      <c r="J2958" t="b">
        <f t="shared" si="590"/>
        <v>1</v>
      </c>
      <c r="K2958" t="str">
        <f t="shared" si="594"/>
        <v>Jackson</v>
      </c>
      <c r="L2958" t="b">
        <f t="shared" si="591"/>
        <v>0</v>
      </c>
      <c r="M2958" t="str">
        <f t="shared" si="592"/>
        <v/>
      </c>
      <c r="N2958">
        <f t="shared" si="595"/>
        <v>38</v>
      </c>
      <c r="O2958" t="b">
        <f t="shared" si="596"/>
        <v>0</v>
      </c>
      <c r="P2958" t="str">
        <f t="shared" si="597"/>
        <v/>
      </c>
      <c r="Q2958" t="str">
        <f t="shared" ca="1" si="598"/>
        <v/>
      </c>
      <c r="T2958">
        <v>75</v>
      </c>
      <c r="U2958">
        <v>3</v>
      </c>
      <c r="V2958">
        <v>3520</v>
      </c>
      <c r="Z2958" t="str">
        <f t="shared" si="593"/>
        <v/>
      </c>
    </row>
    <row r="2959" spans="1:26" x14ac:dyDescent="0.2">
      <c r="A2959" s="1"/>
      <c r="B2959" s="1"/>
      <c r="C2959" s="1"/>
      <c r="D2959" s="1"/>
      <c r="E2959" s="1" t="s">
        <v>160</v>
      </c>
      <c r="F2959" s="1" t="s">
        <v>35</v>
      </c>
      <c r="G2959" s="1" t="s">
        <v>100</v>
      </c>
      <c r="H2959">
        <f t="shared" si="589"/>
        <v>23</v>
      </c>
      <c r="I2959">
        <f>IF(ISBLANK(A2959),I2958/1,LOOKUP(Sheet1!G2959,FIPS!A$3:A$55,FIPS!C$3:C$55))</f>
        <v>26</v>
      </c>
      <c r="J2959" t="b">
        <f t="shared" si="590"/>
        <v>0</v>
      </c>
      <c r="K2959" t="str">
        <f t="shared" si="594"/>
        <v/>
      </c>
      <c r="L2959" t="b">
        <f t="shared" si="591"/>
        <v>1</v>
      </c>
      <c r="M2959" t="str">
        <f t="shared" si="592"/>
        <v>Jackson</v>
      </c>
      <c r="N2959">
        <f t="shared" si="595"/>
        <v>38</v>
      </c>
      <c r="O2959" t="b">
        <f t="shared" si="596"/>
        <v>0</v>
      </c>
      <c r="P2959" t="str">
        <f t="shared" si="597"/>
        <v/>
      </c>
      <c r="Q2959" t="str">
        <f t="shared" ca="1" si="598"/>
        <v/>
      </c>
      <c r="W2959">
        <v>41420</v>
      </c>
      <c r="Z2959" t="str">
        <f t="shared" si="593"/>
        <v/>
      </c>
    </row>
    <row r="2960" spans="1:26" x14ac:dyDescent="0.2">
      <c r="A2960" s="1"/>
      <c r="B2960" s="1"/>
      <c r="C2960" s="1"/>
      <c r="D2960" s="1"/>
      <c r="E2960" s="1" t="s">
        <v>8</v>
      </c>
      <c r="F2960" s="1" t="s">
        <v>9</v>
      </c>
      <c r="G2960" s="1" t="s">
        <v>801</v>
      </c>
      <c r="H2960">
        <f t="shared" si="589"/>
        <v>23</v>
      </c>
      <c r="I2960">
        <f>IF(ISBLANK(A2960),I2959/1,LOOKUP(Sheet1!G2960,FIPS!A$3:A$55,FIPS!C$3:C$55))</f>
        <v>26</v>
      </c>
      <c r="J2960" t="b">
        <f t="shared" si="590"/>
        <v>0</v>
      </c>
      <c r="K2960" t="str">
        <f t="shared" si="594"/>
        <v/>
      </c>
      <c r="L2960" t="b">
        <f t="shared" si="591"/>
        <v>0</v>
      </c>
      <c r="M2960" t="str">
        <f t="shared" si="592"/>
        <v/>
      </c>
      <c r="N2960">
        <f t="shared" si="595"/>
        <v>38</v>
      </c>
      <c r="O2960" t="b">
        <f t="shared" si="596"/>
        <v>1</v>
      </c>
      <c r="P2960">
        <f t="shared" si="597"/>
        <v>1</v>
      </c>
      <c r="Q2960" t="str">
        <f t="shared" ca="1" si="598"/>
        <v>053</v>
      </c>
      <c r="W2960">
        <v>99999</v>
      </c>
      <c r="Z2960" t="str">
        <f t="shared" si="593"/>
        <v/>
      </c>
    </row>
    <row r="2961" spans="1:26" x14ac:dyDescent="0.2">
      <c r="A2961" s="1"/>
      <c r="B2961" s="1" t="s">
        <v>75</v>
      </c>
      <c r="C2961" s="1" t="s">
        <v>540</v>
      </c>
      <c r="D2961" s="1" t="s">
        <v>26</v>
      </c>
      <c r="E2961" s="1"/>
      <c r="F2961" s="1"/>
      <c r="G2961" s="1" t="s">
        <v>2300</v>
      </c>
      <c r="H2961">
        <f t="shared" si="589"/>
        <v>23</v>
      </c>
      <c r="I2961">
        <f>IF(ISBLANK(A2961),I2960/1,LOOKUP(Sheet1!G2961,FIPS!A$3:A$55,FIPS!C$3:C$55))</f>
        <v>26</v>
      </c>
      <c r="J2961" t="b">
        <f t="shared" si="590"/>
        <v>1</v>
      </c>
      <c r="K2961" t="str">
        <f t="shared" si="594"/>
        <v>Kalamazoo</v>
      </c>
      <c r="L2961" t="b">
        <f t="shared" si="591"/>
        <v>0</v>
      </c>
      <c r="M2961" t="str">
        <f t="shared" si="592"/>
        <v/>
      </c>
      <c r="N2961">
        <f t="shared" si="595"/>
        <v>39</v>
      </c>
      <c r="O2961" t="b">
        <f t="shared" si="596"/>
        <v>0</v>
      </c>
      <c r="P2961" t="str">
        <f t="shared" si="597"/>
        <v/>
      </c>
      <c r="Q2961" t="str">
        <f t="shared" ca="1" si="598"/>
        <v/>
      </c>
      <c r="T2961">
        <v>77</v>
      </c>
      <c r="U2961">
        <v>3</v>
      </c>
      <c r="V2961">
        <v>3720</v>
      </c>
      <c r="Z2961" t="str">
        <f t="shared" si="593"/>
        <v/>
      </c>
    </row>
    <row r="2962" spans="1:26" x14ac:dyDescent="0.2">
      <c r="A2962" s="1"/>
      <c r="B2962" s="1"/>
      <c r="C2962" s="1"/>
      <c r="D2962" s="1"/>
      <c r="E2962" s="1" t="s">
        <v>162</v>
      </c>
      <c r="F2962" s="1" t="s">
        <v>70</v>
      </c>
      <c r="G2962" s="1" t="s">
        <v>2300</v>
      </c>
      <c r="H2962">
        <f t="shared" si="589"/>
        <v>23</v>
      </c>
      <c r="I2962">
        <f>IF(ISBLANK(A2962),I2961/1,LOOKUP(Sheet1!G2962,FIPS!A$3:A$55,FIPS!C$3:C$55))</f>
        <v>26</v>
      </c>
      <c r="J2962" t="b">
        <f t="shared" si="590"/>
        <v>0</v>
      </c>
      <c r="K2962" t="str">
        <f t="shared" si="594"/>
        <v/>
      </c>
      <c r="L2962" t="b">
        <f t="shared" si="591"/>
        <v>1</v>
      </c>
      <c r="M2962" t="str">
        <f t="shared" si="592"/>
        <v>Kalamazoo</v>
      </c>
      <c r="N2962">
        <f t="shared" si="595"/>
        <v>39</v>
      </c>
      <c r="O2962" t="b">
        <f t="shared" si="596"/>
        <v>0</v>
      </c>
      <c r="P2962" t="str">
        <f t="shared" si="597"/>
        <v/>
      </c>
      <c r="Q2962" t="str">
        <f t="shared" ca="1" si="598"/>
        <v/>
      </c>
      <c r="W2962">
        <v>42160</v>
      </c>
      <c r="Z2962" t="str">
        <f t="shared" si="593"/>
        <v/>
      </c>
    </row>
    <row r="2963" spans="1:26" x14ac:dyDescent="0.2">
      <c r="A2963" s="1"/>
      <c r="B2963" s="1"/>
      <c r="C2963" s="1"/>
      <c r="D2963" s="1"/>
      <c r="E2963" s="1" t="s">
        <v>164</v>
      </c>
      <c r="F2963" s="1" t="s">
        <v>6</v>
      </c>
      <c r="G2963" s="1" t="s">
        <v>2301</v>
      </c>
      <c r="H2963">
        <f t="shared" si="589"/>
        <v>23</v>
      </c>
      <c r="I2963">
        <f>IF(ISBLANK(A2963),I2962/1,LOOKUP(Sheet1!G2963,FIPS!A$3:A$55,FIPS!C$3:C$55))</f>
        <v>26</v>
      </c>
      <c r="J2963" t="b">
        <f t="shared" si="590"/>
        <v>0</v>
      </c>
      <c r="K2963" t="str">
        <f t="shared" si="594"/>
        <v/>
      </c>
      <c r="L2963" t="b">
        <f t="shared" si="591"/>
        <v>1</v>
      </c>
      <c r="M2963" t="str">
        <f t="shared" si="592"/>
        <v>Kalamazoo township</v>
      </c>
      <c r="N2963">
        <f t="shared" si="595"/>
        <v>39</v>
      </c>
      <c r="O2963" t="b">
        <f t="shared" si="596"/>
        <v>0</v>
      </c>
      <c r="P2963" t="str">
        <f t="shared" si="597"/>
        <v/>
      </c>
      <c r="Q2963" t="str">
        <f t="shared" ca="1" si="598"/>
        <v/>
      </c>
      <c r="W2963">
        <v>42180</v>
      </c>
      <c r="Z2963" t="str">
        <f t="shared" si="593"/>
        <v/>
      </c>
    </row>
    <row r="2964" spans="1:26" x14ac:dyDescent="0.2">
      <c r="A2964" s="1"/>
      <c r="B2964" s="1"/>
      <c r="C2964" s="1"/>
      <c r="D2964" s="1"/>
      <c r="E2964" s="1" t="s">
        <v>804</v>
      </c>
      <c r="F2964" s="1" t="s">
        <v>35</v>
      </c>
      <c r="G2964" s="1" t="s">
        <v>1750</v>
      </c>
      <c r="H2964">
        <f t="shared" si="589"/>
        <v>23</v>
      </c>
      <c r="I2964">
        <f>IF(ISBLANK(A2964),I2963/1,LOOKUP(Sheet1!G2964,FIPS!A$3:A$55,FIPS!C$3:C$55))</f>
        <v>26</v>
      </c>
      <c r="J2964" t="b">
        <f t="shared" si="590"/>
        <v>0</v>
      </c>
      <c r="K2964" t="str">
        <f t="shared" si="594"/>
        <v/>
      </c>
      <c r="L2964" t="b">
        <f t="shared" si="591"/>
        <v>1</v>
      </c>
      <c r="M2964" t="str">
        <f t="shared" si="592"/>
        <v>Portage</v>
      </c>
      <c r="N2964">
        <f t="shared" si="595"/>
        <v>39</v>
      </c>
      <c r="O2964" t="b">
        <f t="shared" si="596"/>
        <v>0</v>
      </c>
      <c r="P2964" t="str">
        <f t="shared" si="597"/>
        <v/>
      </c>
      <c r="Q2964" t="str">
        <f t="shared" ca="1" si="598"/>
        <v/>
      </c>
      <c r="W2964">
        <v>65560</v>
      </c>
      <c r="Z2964" t="str">
        <f t="shared" si="593"/>
        <v/>
      </c>
    </row>
    <row r="2965" spans="1:26" x14ac:dyDescent="0.2">
      <c r="A2965" s="1"/>
      <c r="B2965" s="1"/>
      <c r="C2965" s="1"/>
      <c r="D2965" s="1"/>
      <c r="E2965" s="1" t="s">
        <v>8</v>
      </c>
      <c r="F2965" s="1" t="s">
        <v>9</v>
      </c>
      <c r="G2965" s="1" t="s">
        <v>801</v>
      </c>
      <c r="H2965">
        <f t="shared" si="589"/>
        <v>23</v>
      </c>
      <c r="I2965">
        <f>IF(ISBLANK(A2965),I2964/1,LOOKUP(Sheet1!G2965,FIPS!A$3:A$55,FIPS!C$3:C$55))</f>
        <v>26</v>
      </c>
      <c r="J2965" t="b">
        <f t="shared" si="590"/>
        <v>0</v>
      </c>
      <c r="K2965" t="str">
        <f t="shared" si="594"/>
        <v/>
      </c>
      <c r="L2965" t="b">
        <f t="shared" si="591"/>
        <v>0</v>
      </c>
      <c r="M2965" t="str">
        <f t="shared" si="592"/>
        <v/>
      </c>
      <c r="N2965">
        <f t="shared" si="595"/>
        <v>39</v>
      </c>
      <c r="O2965" t="b">
        <f t="shared" si="596"/>
        <v>1</v>
      </c>
      <c r="P2965">
        <f t="shared" si="597"/>
        <v>3</v>
      </c>
      <c r="Q2965" t="str">
        <f t="shared" ca="1" si="598"/>
        <v>054,055,079</v>
      </c>
      <c r="W2965">
        <v>99999</v>
      </c>
      <c r="Z2965" t="str">
        <f t="shared" si="593"/>
        <v/>
      </c>
    </row>
    <row r="2966" spans="1:26" x14ac:dyDescent="0.2">
      <c r="A2966" s="1"/>
      <c r="B2966" s="1" t="s">
        <v>55</v>
      </c>
      <c r="C2966" s="1" t="s">
        <v>17</v>
      </c>
      <c r="D2966" s="1" t="s">
        <v>18</v>
      </c>
      <c r="E2966" s="1" t="s">
        <v>8</v>
      </c>
      <c r="F2966" s="1" t="s">
        <v>9</v>
      </c>
      <c r="G2966" s="1" t="s">
        <v>2302</v>
      </c>
      <c r="H2966">
        <f t="shared" si="589"/>
        <v>23</v>
      </c>
      <c r="I2966">
        <f>IF(ISBLANK(A2966),I2965/1,LOOKUP(Sheet1!G2966,FIPS!A$3:A$55,FIPS!C$3:C$55))</f>
        <v>26</v>
      </c>
      <c r="J2966" t="b">
        <f t="shared" si="590"/>
        <v>1</v>
      </c>
      <c r="K2966" t="str">
        <f t="shared" si="594"/>
        <v>Kalkaska</v>
      </c>
      <c r="L2966" t="b">
        <f t="shared" si="591"/>
        <v>0</v>
      </c>
      <c r="M2966" t="str">
        <f t="shared" si="592"/>
        <v/>
      </c>
      <c r="N2966">
        <f t="shared" si="595"/>
        <v>40</v>
      </c>
      <c r="O2966" t="b">
        <f t="shared" si="596"/>
        <v>0</v>
      </c>
      <c r="P2966" t="str">
        <f t="shared" si="597"/>
        <v/>
      </c>
      <c r="Q2966" t="str">
        <f t="shared" ca="1" si="598"/>
        <v/>
      </c>
      <c r="T2966">
        <v>79</v>
      </c>
      <c r="U2966">
        <v>6</v>
      </c>
      <c r="V2966">
        <v>0</v>
      </c>
      <c r="Z2966" t="str">
        <f t="shared" si="593"/>
        <v/>
      </c>
    </row>
    <row r="2967" spans="1:26" x14ac:dyDescent="0.2">
      <c r="A2967" s="1"/>
      <c r="B2967" s="1" t="s">
        <v>122</v>
      </c>
      <c r="C2967" s="1" t="s">
        <v>518</v>
      </c>
      <c r="D2967" s="1" t="s">
        <v>26</v>
      </c>
      <c r="E2967" s="1"/>
      <c r="F2967" s="1"/>
      <c r="G2967" s="1" t="s">
        <v>1081</v>
      </c>
      <c r="H2967">
        <f t="shared" si="589"/>
        <v>23</v>
      </c>
      <c r="I2967">
        <f>IF(ISBLANK(A2967),I2966/1,LOOKUP(Sheet1!G2967,FIPS!A$3:A$55,FIPS!C$3:C$55))</f>
        <v>26</v>
      </c>
      <c r="J2967" t="b">
        <f t="shared" si="590"/>
        <v>1</v>
      </c>
      <c r="K2967" t="str">
        <f t="shared" si="594"/>
        <v>Kent</v>
      </c>
      <c r="L2967" t="b">
        <f t="shared" si="591"/>
        <v>0</v>
      </c>
      <c r="M2967" t="str">
        <f t="shared" si="592"/>
        <v/>
      </c>
      <c r="N2967">
        <f t="shared" si="595"/>
        <v>41</v>
      </c>
      <c r="O2967" t="b">
        <f t="shared" si="596"/>
        <v>0</v>
      </c>
      <c r="P2967" t="str">
        <f t="shared" si="597"/>
        <v/>
      </c>
      <c r="Q2967" t="str">
        <f t="shared" ca="1" si="598"/>
        <v/>
      </c>
      <c r="T2967">
        <v>81</v>
      </c>
      <c r="U2967">
        <v>1</v>
      </c>
      <c r="V2967">
        <v>3000</v>
      </c>
      <c r="Z2967" t="str">
        <f t="shared" si="593"/>
        <v/>
      </c>
    </row>
    <row r="2968" spans="1:26" x14ac:dyDescent="0.2">
      <c r="A2968" s="1"/>
      <c r="B2968" s="1"/>
      <c r="C2968" s="1"/>
      <c r="D2968" s="1"/>
      <c r="E2968" s="1" t="s">
        <v>82</v>
      </c>
      <c r="F2968" s="1" t="s">
        <v>6</v>
      </c>
      <c r="G2968" s="1" t="s">
        <v>2303</v>
      </c>
      <c r="H2968">
        <f t="shared" ref="H2968:H2999" si="599">IF(ISBLANK(A2968),H2967/1,A2968)</f>
        <v>23</v>
      </c>
      <c r="I2968">
        <f>IF(ISBLANK(A2968),I2967/1,LOOKUP(Sheet1!G2968,FIPS!A$3:A$55,FIPS!C$3:C$55))</f>
        <v>26</v>
      </c>
      <c r="J2968" t="b">
        <f t="shared" ref="J2968:J2999" si="600">NOT(ISBLANK(B2968))</f>
        <v>0</v>
      </c>
      <c r="K2968" t="str">
        <f t="shared" si="594"/>
        <v/>
      </c>
      <c r="L2968" t="b">
        <f t="shared" ref="L2968:L2999" si="601">IF(NOT(J2968),AND(NOT(ISBLANK(E2968)),E2968&lt;&gt;"999"),FALSE())</f>
        <v>1</v>
      </c>
      <c r="M2968" t="str">
        <f t="shared" si="592"/>
        <v>East Grand Rapids</v>
      </c>
      <c r="N2968">
        <f t="shared" si="595"/>
        <v>41</v>
      </c>
      <c r="O2968" t="b">
        <f t="shared" si="596"/>
        <v>0</v>
      </c>
      <c r="P2968" t="str">
        <f t="shared" si="597"/>
        <v/>
      </c>
      <c r="Q2968" t="str">
        <f t="shared" ca="1" si="598"/>
        <v/>
      </c>
      <c r="W2968">
        <v>23980</v>
      </c>
      <c r="Z2968" t="str">
        <f t="shared" si="593"/>
        <v/>
      </c>
    </row>
    <row r="2969" spans="1:26" x14ac:dyDescent="0.2">
      <c r="A2969" s="1"/>
      <c r="B2969" s="1"/>
      <c r="C2969" s="1"/>
      <c r="D2969" s="1"/>
      <c r="E2969" s="1" t="s">
        <v>122</v>
      </c>
      <c r="F2969" s="1" t="s">
        <v>132</v>
      </c>
      <c r="G2969" s="1" t="s">
        <v>2304</v>
      </c>
      <c r="H2969">
        <f t="shared" si="599"/>
        <v>23</v>
      </c>
      <c r="I2969">
        <f>IF(ISBLANK(A2969),I2968/1,LOOKUP(Sheet1!G2969,FIPS!A$3:A$55,FIPS!C$3:C$55))</f>
        <v>26</v>
      </c>
      <c r="J2969" t="b">
        <f t="shared" si="600"/>
        <v>0</v>
      </c>
      <c r="K2969" t="str">
        <f t="shared" si="594"/>
        <v/>
      </c>
      <c r="L2969" t="b">
        <f t="shared" si="601"/>
        <v>1</v>
      </c>
      <c r="M2969" t="str">
        <f t="shared" si="592"/>
        <v>Grand Rapids</v>
      </c>
      <c r="N2969">
        <f t="shared" si="595"/>
        <v>41</v>
      </c>
      <c r="O2969" t="b">
        <f t="shared" si="596"/>
        <v>0</v>
      </c>
      <c r="P2969" t="str">
        <f t="shared" si="597"/>
        <v/>
      </c>
      <c r="Q2969" t="str">
        <f t="shared" ca="1" si="598"/>
        <v/>
      </c>
      <c r="W2969">
        <v>34000</v>
      </c>
      <c r="Z2969" t="str">
        <f t="shared" si="593"/>
        <v/>
      </c>
    </row>
    <row r="2970" spans="1:26" x14ac:dyDescent="0.2">
      <c r="A2970" s="1"/>
      <c r="B2970" s="1"/>
      <c r="C2970" s="1"/>
      <c r="D2970" s="1"/>
      <c r="E2970" s="1" t="s">
        <v>127</v>
      </c>
      <c r="F2970" s="1" t="s">
        <v>6</v>
      </c>
      <c r="G2970" s="1" t="s">
        <v>2305</v>
      </c>
      <c r="H2970">
        <f t="shared" si="599"/>
        <v>23</v>
      </c>
      <c r="I2970">
        <f>IF(ISBLANK(A2970),I2969/1,LOOKUP(Sheet1!G2970,FIPS!A$3:A$55,FIPS!C$3:C$55))</f>
        <v>26</v>
      </c>
      <c r="J2970" t="b">
        <f t="shared" si="600"/>
        <v>0</v>
      </c>
      <c r="K2970" t="str">
        <f t="shared" si="594"/>
        <v/>
      </c>
      <c r="L2970" t="b">
        <f t="shared" si="601"/>
        <v>1</v>
      </c>
      <c r="M2970" t="str">
        <f t="shared" si="592"/>
        <v>Grandville</v>
      </c>
      <c r="N2970">
        <f t="shared" si="595"/>
        <v>41</v>
      </c>
      <c r="O2970" t="b">
        <f t="shared" si="596"/>
        <v>0</v>
      </c>
      <c r="P2970" t="str">
        <f t="shared" si="597"/>
        <v/>
      </c>
      <c r="Q2970" t="str">
        <f t="shared" ca="1" si="598"/>
        <v/>
      </c>
      <c r="W2970">
        <v>34160</v>
      </c>
      <c r="Z2970" t="str">
        <f t="shared" si="593"/>
        <v/>
      </c>
    </row>
    <row r="2971" spans="1:26" x14ac:dyDescent="0.2">
      <c r="A2971" s="1"/>
      <c r="B2971" s="1"/>
      <c r="C2971" s="1"/>
      <c r="D2971" s="1"/>
      <c r="E2971" s="1" t="s">
        <v>167</v>
      </c>
      <c r="F2971" s="1" t="s">
        <v>35</v>
      </c>
      <c r="G2971" s="1" t="s">
        <v>2306</v>
      </c>
      <c r="H2971">
        <f t="shared" si="599"/>
        <v>23</v>
      </c>
      <c r="I2971">
        <f>IF(ISBLANK(A2971),I2970/1,LOOKUP(Sheet1!G2971,FIPS!A$3:A$55,FIPS!C$3:C$55))</f>
        <v>26</v>
      </c>
      <c r="J2971" t="b">
        <f t="shared" si="600"/>
        <v>0</v>
      </c>
      <c r="K2971" t="str">
        <f t="shared" si="594"/>
        <v/>
      </c>
      <c r="L2971" t="b">
        <f t="shared" si="601"/>
        <v>1</v>
      </c>
      <c r="M2971" t="str">
        <f t="shared" si="592"/>
        <v>KentwQad</v>
      </c>
      <c r="N2971">
        <f t="shared" si="595"/>
        <v>41</v>
      </c>
      <c r="O2971" t="b">
        <f t="shared" si="596"/>
        <v>0</v>
      </c>
      <c r="P2971" t="str">
        <f t="shared" si="597"/>
        <v/>
      </c>
      <c r="Q2971" t="str">
        <f t="shared" ca="1" si="598"/>
        <v/>
      </c>
      <c r="W2971">
        <v>42820</v>
      </c>
      <c r="Z2971" t="str">
        <f t="shared" si="593"/>
        <v/>
      </c>
    </row>
    <row r="2972" spans="1:26" x14ac:dyDescent="0.2">
      <c r="A2972" s="1"/>
      <c r="B2972" s="1"/>
      <c r="C2972" s="1"/>
      <c r="D2972" s="1"/>
      <c r="E2972" s="1" t="s">
        <v>512</v>
      </c>
      <c r="F2972" s="1" t="s">
        <v>6</v>
      </c>
      <c r="G2972" s="1" t="s">
        <v>191</v>
      </c>
      <c r="H2972">
        <f t="shared" si="599"/>
        <v>23</v>
      </c>
      <c r="I2972">
        <f>IF(ISBLANK(A2972),I2971/1,LOOKUP(Sheet1!G2972,FIPS!A$3:A$55,FIPS!C$3:C$55))</f>
        <v>26</v>
      </c>
      <c r="J2972" t="b">
        <f t="shared" si="600"/>
        <v>0</v>
      </c>
      <c r="K2972" t="str">
        <f t="shared" si="594"/>
        <v/>
      </c>
      <c r="L2972" t="b">
        <f t="shared" si="601"/>
        <v>1</v>
      </c>
      <c r="M2972" t="str">
        <f t="shared" si="592"/>
        <v>Walker</v>
      </c>
      <c r="N2972">
        <f t="shared" si="595"/>
        <v>41</v>
      </c>
      <c r="O2972" t="b">
        <f t="shared" si="596"/>
        <v>0</v>
      </c>
      <c r="P2972" t="str">
        <f t="shared" si="597"/>
        <v/>
      </c>
      <c r="Q2972" t="str">
        <f t="shared" ca="1" si="598"/>
        <v/>
      </c>
      <c r="W2972">
        <v>82960</v>
      </c>
      <c r="Z2972" t="str">
        <f t="shared" si="593"/>
        <v/>
      </c>
    </row>
    <row r="2973" spans="1:26" x14ac:dyDescent="0.2">
      <c r="A2973" s="1"/>
      <c r="B2973" s="1"/>
      <c r="C2973" s="1"/>
      <c r="D2973" s="1"/>
      <c r="E2973" s="1" t="s">
        <v>814</v>
      </c>
      <c r="F2973" s="1" t="s">
        <v>70</v>
      </c>
      <c r="G2973" s="1" t="s">
        <v>2307</v>
      </c>
      <c r="H2973">
        <f t="shared" si="599"/>
        <v>23</v>
      </c>
      <c r="I2973">
        <f>IF(ISBLANK(A2973),I2972/1,LOOKUP(Sheet1!G2973,FIPS!A$3:A$55,FIPS!C$3:C$55))</f>
        <v>26</v>
      </c>
      <c r="J2973" t="b">
        <f t="shared" si="600"/>
        <v>0</v>
      </c>
      <c r="K2973" t="str">
        <f t="shared" si="594"/>
        <v/>
      </c>
      <c r="L2973" t="b">
        <f t="shared" si="601"/>
        <v>1</v>
      </c>
      <c r="M2973" t="str">
        <f t="shared" si="592"/>
        <v>Wyoming</v>
      </c>
      <c r="N2973">
        <f t="shared" si="595"/>
        <v>41</v>
      </c>
      <c r="O2973" t="b">
        <f t="shared" si="596"/>
        <v>0</v>
      </c>
      <c r="P2973" t="str">
        <f t="shared" si="597"/>
        <v/>
      </c>
      <c r="Q2973" t="str">
        <f t="shared" ca="1" si="598"/>
        <v/>
      </c>
      <c r="W2973">
        <v>88940</v>
      </c>
      <c r="Z2973" t="str">
        <f t="shared" si="593"/>
        <v/>
      </c>
    </row>
    <row r="2974" spans="1:26" x14ac:dyDescent="0.2">
      <c r="A2974" s="1"/>
      <c r="B2974" s="1"/>
      <c r="C2974" s="1"/>
      <c r="D2974" s="1"/>
      <c r="E2974" s="1" t="s">
        <v>8</v>
      </c>
      <c r="F2974" s="1" t="s">
        <v>9</v>
      </c>
      <c r="G2974" s="1" t="s">
        <v>801</v>
      </c>
      <c r="H2974">
        <f t="shared" si="599"/>
        <v>23</v>
      </c>
      <c r="I2974">
        <f>IF(ISBLANK(A2974),I2973/1,LOOKUP(Sheet1!G2974,FIPS!A$3:A$55,FIPS!C$3:C$55))</f>
        <v>26</v>
      </c>
      <c r="J2974" t="b">
        <f t="shared" si="600"/>
        <v>0</v>
      </c>
      <c r="K2974" t="str">
        <f t="shared" si="594"/>
        <v/>
      </c>
      <c r="L2974" t="b">
        <f t="shared" si="601"/>
        <v>0</v>
      </c>
      <c r="M2974" t="str">
        <f t="shared" si="592"/>
        <v/>
      </c>
      <c r="N2974">
        <f t="shared" si="595"/>
        <v>41</v>
      </c>
      <c r="O2974" t="b">
        <f t="shared" si="596"/>
        <v>1</v>
      </c>
      <c r="P2974">
        <f t="shared" si="597"/>
        <v>6</v>
      </c>
      <c r="Q2974" t="str">
        <f t="shared" ca="1" si="598"/>
        <v>027,041,042,056,101,109</v>
      </c>
      <c r="W2974">
        <v>99999</v>
      </c>
      <c r="Z2974" t="str">
        <f t="shared" si="593"/>
        <v/>
      </c>
    </row>
    <row r="2975" spans="1:26" x14ac:dyDescent="0.2">
      <c r="A2975" s="1"/>
      <c r="B2975" s="1" t="s">
        <v>127</v>
      </c>
      <c r="C2975" s="1" t="s">
        <v>17</v>
      </c>
      <c r="D2975" s="1" t="s">
        <v>18</v>
      </c>
      <c r="E2975" s="1" t="s">
        <v>8</v>
      </c>
      <c r="F2975" s="1" t="s">
        <v>9</v>
      </c>
      <c r="G2975" s="1" t="s">
        <v>2308</v>
      </c>
      <c r="H2975">
        <f t="shared" si="599"/>
        <v>23</v>
      </c>
      <c r="I2975">
        <f>IF(ISBLANK(A2975),I2974/1,LOOKUP(Sheet1!G2975,FIPS!A$3:A$55,FIPS!C$3:C$55))</f>
        <v>26</v>
      </c>
      <c r="J2975" t="b">
        <f t="shared" si="600"/>
        <v>1</v>
      </c>
      <c r="K2975" t="str">
        <f t="shared" si="594"/>
        <v>Keweenaw</v>
      </c>
      <c r="L2975" t="b">
        <f t="shared" si="601"/>
        <v>0</v>
      </c>
      <c r="M2975" t="str">
        <f t="shared" si="592"/>
        <v/>
      </c>
      <c r="N2975">
        <f t="shared" si="595"/>
        <v>42</v>
      </c>
      <c r="O2975" t="b">
        <f t="shared" si="596"/>
        <v>0</v>
      </c>
      <c r="P2975" t="str">
        <f t="shared" si="597"/>
        <v/>
      </c>
      <c r="Q2975" t="str">
        <f t="shared" ca="1" si="598"/>
        <v/>
      </c>
      <c r="T2975">
        <v>83</v>
      </c>
      <c r="U2975">
        <v>6</v>
      </c>
      <c r="V2975">
        <v>0</v>
      </c>
      <c r="Z2975" t="str">
        <f t="shared" si="593"/>
        <v/>
      </c>
    </row>
    <row r="2976" spans="1:26" x14ac:dyDescent="0.2">
      <c r="A2976" s="1"/>
      <c r="B2976" s="1" t="s">
        <v>135</v>
      </c>
      <c r="C2976" s="1" t="s">
        <v>17</v>
      </c>
      <c r="D2976" s="1" t="s">
        <v>18</v>
      </c>
      <c r="E2976" s="1" t="s">
        <v>8</v>
      </c>
      <c r="F2976" s="1" t="s">
        <v>9</v>
      </c>
      <c r="G2976" s="1" t="s">
        <v>476</v>
      </c>
      <c r="H2976">
        <f t="shared" si="599"/>
        <v>23</v>
      </c>
      <c r="I2976">
        <f>IF(ISBLANK(A2976),I2975/1,LOOKUP(Sheet1!G2976,FIPS!A$3:A$55,FIPS!C$3:C$55))</f>
        <v>26</v>
      </c>
      <c r="J2976" t="b">
        <f t="shared" si="600"/>
        <v>1</v>
      </c>
      <c r="K2976" t="str">
        <f t="shared" si="594"/>
        <v>Lake</v>
      </c>
      <c r="L2976" t="b">
        <f t="shared" si="601"/>
        <v>0</v>
      </c>
      <c r="M2976" t="str">
        <f t="shared" si="592"/>
        <v/>
      </c>
      <c r="N2976">
        <f t="shared" si="595"/>
        <v>43</v>
      </c>
      <c r="O2976" t="b">
        <f t="shared" si="596"/>
        <v>0</v>
      </c>
      <c r="P2976" t="str">
        <f t="shared" si="597"/>
        <v/>
      </c>
      <c r="Q2976" t="str">
        <f t="shared" ca="1" si="598"/>
        <v/>
      </c>
      <c r="T2976">
        <v>85</v>
      </c>
      <c r="U2976">
        <v>6</v>
      </c>
      <c r="V2976">
        <v>0</v>
      </c>
      <c r="Z2976" t="str">
        <f t="shared" si="593"/>
        <v/>
      </c>
    </row>
    <row r="2977" spans="1:26" x14ac:dyDescent="0.2">
      <c r="A2977" s="1"/>
      <c r="B2977" s="1" t="s">
        <v>137</v>
      </c>
      <c r="C2977" s="1" t="s">
        <v>461</v>
      </c>
      <c r="D2977" s="1" t="s">
        <v>26</v>
      </c>
      <c r="E2977" s="1" t="s">
        <v>8</v>
      </c>
      <c r="F2977" s="1" t="s">
        <v>9</v>
      </c>
      <c r="G2977" s="1" t="s">
        <v>2309</v>
      </c>
      <c r="H2977">
        <f t="shared" si="599"/>
        <v>23</v>
      </c>
      <c r="I2977">
        <f>IF(ISBLANK(A2977),I2976/1,LOOKUP(Sheet1!G2977,FIPS!A$3:A$55,FIPS!C$3:C$55))</f>
        <v>26</v>
      </c>
      <c r="J2977" t="b">
        <f t="shared" si="600"/>
        <v>1</v>
      </c>
      <c r="K2977" t="str">
        <f t="shared" si="594"/>
        <v>Lapeer</v>
      </c>
      <c r="L2977" t="b">
        <f t="shared" si="601"/>
        <v>0</v>
      </c>
      <c r="M2977" t="str">
        <f t="shared" si="592"/>
        <v/>
      </c>
      <c r="N2977">
        <f t="shared" si="595"/>
        <v>44</v>
      </c>
      <c r="O2977" t="b">
        <f t="shared" si="596"/>
        <v>0</v>
      </c>
      <c r="P2977" t="str">
        <f t="shared" si="597"/>
        <v/>
      </c>
      <c r="Q2977" t="str">
        <f t="shared" ca="1" si="598"/>
        <v/>
      </c>
      <c r="T2977">
        <v>87</v>
      </c>
      <c r="U2977">
        <v>4</v>
      </c>
      <c r="V2977">
        <v>2160</v>
      </c>
      <c r="Z2977" t="str">
        <f t="shared" si="593"/>
        <v/>
      </c>
    </row>
    <row r="2978" spans="1:26" x14ac:dyDescent="0.2">
      <c r="A2978" s="1"/>
      <c r="B2978" s="1" t="s">
        <v>139</v>
      </c>
      <c r="C2978" s="1" t="s">
        <v>17</v>
      </c>
      <c r="D2978" s="1" t="s">
        <v>18</v>
      </c>
      <c r="E2978" s="1"/>
      <c r="F2978" s="1"/>
      <c r="G2978" s="1" t="s">
        <v>2310</v>
      </c>
      <c r="H2978">
        <f t="shared" si="599"/>
        <v>23</v>
      </c>
      <c r="I2978">
        <f>IF(ISBLANK(A2978),I2977/1,LOOKUP(Sheet1!G2978,FIPS!A$3:A$55,FIPS!C$3:C$55))</f>
        <v>26</v>
      </c>
      <c r="J2978" t="b">
        <f t="shared" si="600"/>
        <v>1</v>
      </c>
      <c r="K2978" t="str">
        <f t="shared" si="594"/>
        <v>Leelanau</v>
      </c>
      <c r="L2978" t="b">
        <f t="shared" si="601"/>
        <v>0</v>
      </c>
      <c r="M2978" t="str">
        <f t="shared" si="592"/>
        <v/>
      </c>
      <c r="N2978">
        <f t="shared" si="595"/>
        <v>45</v>
      </c>
      <c r="O2978" t="b">
        <f t="shared" si="596"/>
        <v>0</v>
      </c>
      <c r="P2978" t="str">
        <f t="shared" si="597"/>
        <v/>
      </c>
      <c r="Q2978" t="str">
        <f t="shared" ca="1" si="598"/>
        <v/>
      </c>
      <c r="T2978">
        <v>89</v>
      </c>
      <c r="U2978">
        <v>6</v>
      </c>
      <c r="V2978">
        <v>0</v>
      </c>
      <c r="Z2978" t="str">
        <f t="shared" si="593"/>
        <v/>
      </c>
    </row>
    <row r="2979" spans="1:26" x14ac:dyDescent="0.2">
      <c r="A2979" s="1"/>
      <c r="B2979" s="1"/>
      <c r="C2979" s="1"/>
      <c r="D2979" s="1"/>
      <c r="E2979" s="1" t="s">
        <v>737</v>
      </c>
      <c r="F2979" s="1" t="s">
        <v>6</v>
      </c>
      <c r="G2979" s="1" t="s">
        <v>2311</v>
      </c>
      <c r="H2979">
        <f t="shared" si="599"/>
        <v>23</v>
      </c>
      <c r="I2979">
        <f>IF(ISBLANK(A2979),I2978/1,LOOKUP(Sheet1!G2979,FIPS!A$3:A$55,FIPS!C$3:C$55))</f>
        <v>26</v>
      </c>
      <c r="J2979" t="b">
        <f t="shared" si="600"/>
        <v>0</v>
      </c>
      <c r="K2979" t="str">
        <f t="shared" si="594"/>
        <v/>
      </c>
      <c r="L2979" t="b">
        <f t="shared" si="601"/>
        <v>1</v>
      </c>
      <c r="M2979" t="str">
        <f t="shared" si="592"/>
        <v>Traverse City</v>
      </c>
      <c r="N2979">
        <f t="shared" si="595"/>
        <v>45</v>
      </c>
      <c r="O2979" t="b">
        <f t="shared" si="596"/>
        <v>0</v>
      </c>
      <c r="P2979" t="str">
        <f t="shared" si="597"/>
        <v/>
      </c>
      <c r="Q2979" t="str">
        <f t="shared" ca="1" si="598"/>
        <v/>
      </c>
      <c r="W2979">
        <v>80340</v>
      </c>
      <c r="Z2979" t="str">
        <f t="shared" si="593"/>
        <v/>
      </c>
    </row>
    <row r="2980" spans="1:26" x14ac:dyDescent="0.2">
      <c r="A2980" s="1"/>
      <c r="B2980" s="1"/>
      <c r="C2980" s="1"/>
      <c r="D2980" s="1"/>
      <c r="E2980" s="1" t="s">
        <v>8</v>
      </c>
      <c r="F2980" s="1" t="s">
        <v>9</v>
      </c>
      <c r="G2980" s="1" t="s">
        <v>801</v>
      </c>
      <c r="H2980">
        <f t="shared" si="599"/>
        <v>23</v>
      </c>
      <c r="I2980">
        <f>IF(ISBLANK(A2980),I2979/1,LOOKUP(Sheet1!G2980,FIPS!A$3:A$55,FIPS!C$3:C$55))</f>
        <v>26</v>
      </c>
      <c r="J2980" t="b">
        <f t="shared" si="600"/>
        <v>0</v>
      </c>
      <c r="K2980" t="str">
        <f t="shared" si="594"/>
        <v/>
      </c>
      <c r="L2980" t="b">
        <f t="shared" si="601"/>
        <v>0</v>
      </c>
      <c r="M2980" t="str">
        <f t="shared" si="592"/>
        <v/>
      </c>
      <c r="N2980">
        <f t="shared" si="595"/>
        <v>45</v>
      </c>
      <c r="O2980" t="b">
        <f t="shared" si="596"/>
        <v>1</v>
      </c>
      <c r="P2980">
        <f t="shared" si="597"/>
        <v>1</v>
      </c>
      <c r="Q2980" t="str">
        <f t="shared" ca="1" si="598"/>
        <v>098</v>
      </c>
      <c r="W2980">
        <v>99999</v>
      </c>
      <c r="Z2980" t="str">
        <f t="shared" si="593"/>
        <v/>
      </c>
    </row>
    <row r="2981" spans="1:26" x14ac:dyDescent="0.2">
      <c r="A2981" s="1"/>
      <c r="B2981" s="1" t="s">
        <v>114</v>
      </c>
      <c r="C2981" s="1" t="s">
        <v>42</v>
      </c>
      <c r="D2981" s="1" t="s">
        <v>26</v>
      </c>
      <c r="E2981" s="1"/>
      <c r="F2981" s="1"/>
      <c r="G2981" s="1" t="s">
        <v>2312</v>
      </c>
      <c r="H2981">
        <f t="shared" si="599"/>
        <v>23</v>
      </c>
      <c r="I2981">
        <f>IF(ISBLANK(A2981),I2980/1,LOOKUP(Sheet1!G2981,FIPS!A$3:A$55,FIPS!C$3:C$55))</f>
        <v>26</v>
      </c>
      <c r="J2981" t="b">
        <f t="shared" si="600"/>
        <v>1</v>
      </c>
      <c r="K2981" t="str">
        <f t="shared" si="594"/>
        <v>Lenawee</v>
      </c>
      <c r="L2981" t="b">
        <f t="shared" si="601"/>
        <v>0</v>
      </c>
      <c r="M2981" t="str">
        <f t="shared" si="592"/>
        <v/>
      </c>
      <c r="N2981">
        <f t="shared" si="595"/>
        <v>46</v>
      </c>
      <c r="O2981" t="b">
        <f t="shared" si="596"/>
        <v>0</v>
      </c>
      <c r="P2981" t="str">
        <f t="shared" si="597"/>
        <v/>
      </c>
      <c r="Q2981" t="str">
        <f t="shared" ca="1" si="598"/>
        <v/>
      </c>
      <c r="T2981">
        <v>91</v>
      </c>
      <c r="U2981">
        <v>4</v>
      </c>
      <c r="V2981">
        <v>440</v>
      </c>
      <c r="Z2981" t="str">
        <f t="shared" si="593"/>
        <v/>
      </c>
    </row>
    <row r="2982" spans="1:26" x14ac:dyDescent="0.2">
      <c r="A2982" s="1"/>
      <c r="B2982" s="1"/>
      <c r="C2982" s="1"/>
      <c r="D2982" s="1"/>
      <c r="E2982" s="1" t="s">
        <v>2</v>
      </c>
      <c r="F2982" s="1" t="s">
        <v>6</v>
      </c>
      <c r="G2982" s="1" t="s">
        <v>2313</v>
      </c>
      <c r="H2982">
        <f t="shared" si="599"/>
        <v>23</v>
      </c>
      <c r="I2982">
        <f>IF(ISBLANK(A2982),I2981/1,LOOKUP(Sheet1!G2982,FIPS!A$3:A$55,FIPS!C$3:C$55))</f>
        <v>26</v>
      </c>
      <c r="J2982" t="b">
        <f t="shared" si="600"/>
        <v>0</v>
      </c>
      <c r="K2982" t="str">
        <f t="shared" si="594"/>
        <v/>
      </c>
      <c r="L2982" t="b">
        <f t="shared" si="601"/>
        <v>1</v>
      </c>
      <c r="M2982" t="str">
        <f t="shared" si="592"/>
        <v>Adrian</v>
      </c>
      <c r="N2982">
        <f t="shared" si="595"/>
        <v>46</v>
      </c>
      <c r="O2982" t="b">
        <f t="shared" si="596"/>
        <v>0</v>
      </c>
      <c r="P2982" t="str">
        <f t="shared" si="597"/>
        <v/>
      </c>
      <c r="Q2982" t="str">
        <f t="shared" ca="1" si="598"/>
        <v/>
      </c>
      <c r="W2982">
        <v>440</v>
      </c>
      <c r="Z2982" t="str">
        <f t="shared" si="593"/>
        <v/>
      </c>
    </row>
    <row r="2983" spans="1:26" x14ac:dyDescent="0.2">
      <c r="A2983" s="1"/>
      <c r="B2983" s="1"/>
      <c r="C2983" s="1"/>
      <c r="D2983" s="1"/>
      <c r="E2983" s="1" t="s">
        <v>8</v>
      </c>
      <c r="F2983" s="1" t="s">
        <v>9</v>
      </c>
      <c r="G2983" s="1" t="s">
        <v>801</v>
      </c>
      <c r="H2983">
        <f t="shared" si="599"/>
        <v>23</v>
      </c>
      <c r="I2983">
        <f>IF(ISBLANK(A2983),I2982/1,LOOKUP(Sheet1!G2983,FIPS!A$3:A$55,FIPS!C$3:C$55))</f>
        <v>26</v>
      </c>
      <c r="J2983" t="b">
        <f t="shared" si="600"/>
        <v>0</v>
      </c>
      <c r="K2983" t="str">
        <f t="shared" si="594"/>
        <v/>
      </c>
      <c r="L2983" t="b">
        <f t="shared" si="601"/>
        <v>0</v>
      </c>
      <c r="M2983" t="str">
        <f t="shared" si="592"/>
        <v/>
      </c>
      <c r="N2983">
        <f t="shared" si="595"/>
        <v>46</v>
      </c>
      <c r="O2983" t="b">
        <f t="shared" si="596"/>
        <v>1</v>
      </c>
      <c r="P2983">
        <f t="shared" si="597"/>
        <v>1</v>
      </c>
      <c r="Q2983" t="str">
        <f t="shared" ca="1" si="598"/>
        <v>001</v>
      </c>
      <c r="W2983">
        <v>99999</v>
      </c>
      <c r="Z2983" t="str">
        <f t="shared" si="593"/>
        <v/>
      </c>
    </row>
    <row r="2984" spans="1:26" x14ac:dyDescent="0.2">
      <c r="A2984" s="1"/>
      <c r="B2984" s="1" t="s">
        <v>143</v>
      </c>
      <c r="C2984" s="1" t="s">
        <v>42</v>
      </c>
      <c r="D2984" s="1" t="s">
        <v>297</v>
      </c>
      <c r="E2984" s="1" t="s">
        <v>8</v>
      </c>
      <c r="F2984" s="1" t="s">
        <v>9</v>
      </c>
      <c r="G2984" s="1" t="s">
        <v>1606</v>
      </c>
      <c r="H2984">
        <f t="shared" si="599"/>
        <v>23</v>
      </c>
      <c r="I2984">
        <f>IF(ISBLANK(A2984),I2983/1,LOOKUP(Sheet1!G2984,FIPS!A$3:A$55,FIPS!C$3:C$55))</f>
        <v>26</v>
      </c>
      <c r="J2984" t="b">
        <f t="shared" si="600"/>
        <v>1</v>
      </c>
      <c r="K2984" t="str">
        <f t="shared" si="594"/>
        <v>Livingston</v>
      </c>
      <c r="L2984" t="b">
        <f t="shared" si="601"/>
        <v>0</v>
      </c>
      <c r="M2984" t="str">
        <f t="shared" si="592"/>
        <v/>
      </c>
      <c r="N2984">
        <f t="shared" si="595"/>
        <v>47</v>
      </c>
      <c r="O2984" t="b">
        <f t="shared" si="596"/>
        <v>0</v>
      </c>
      <c r="P2984" t="str">
        <f t="shared" si="597"/>
        <v/>
      </c>
      <c r="Q2984" t="str">
        <f t="shared" ca="1" si="598"/>
        <v/>
      </c>
      <c r="T2984">
        <v>93</v>
      </c>
      <c r="U2984">
        <v>3</v>
      </c>
      <c r="V2984">
        <v>440</v>
      </c>
      <c r="Z2984" t="str">
        <f t="shared" si="593"/>
        <v/>
      </c>
    </row>
    <row r="2985" spans="1:26" x14ac:dyDescent="0.2">
      <c r="A2985" s="1"/>
      <c r="B2985" s="1" t="s">
        <v>2314</v>
      </c>
      <c r="C2985" s="1" t="s">
        <v>17</v>
      </c>
      <c r="D2985" s="1" t="s">
        <v>18</v>
      </c>
      <c r="E2985" s="1" t="s">
        <v>8</v>
      </c>
      <c r="F2985" s="1" t="s">
        <v>9</v>
      </c>
      <c r="G2985" s="1" t="s">
        <v>2315</v>
      </c>
      <c r="H2985">
        <f t="shared" si="599"/>
        <v>23</v>
      </c>
      <c r="I2985">
        <f>IF(ISBLANK(A2985),I2984/1,LOOKUP(Sheet1!G2985,FIPS!A$3:A$55,FIPS!C$3:C$55))</f>
        <v>26</v>
      </c>
      <c r="J2985" t="b">
        <f t="shared" si="600"/>
        <v>1</v>
      </c>
      <c r="K2985" t="str">
        <f t="shared" si="594"/>
        <v>Lute</v>
      </c>
      <c r="L2985" t="b">
        <f t="shared" si="601"/>
        <v>0</v>
      </c>
      <c r="M2985" t="str">
        <f t="shared" si="592"/>
        <v/>
      </c>
      <c r="N2985" t="e">
        <f t="shared" si="595"/>
        <v>#VALUE!</v>
      </c>
      <c r="O2985" t="b">
        <f t="shared" si="596"/>
        <v>0</v>
      </c>
      <c r="P2985" t="str">
        <f t="shared" si="597"/>
        <v/>
      </c>
      <c r="Q2985" t="str">
        <f t="shared" ca="1" si="598"/>
        <v/>
      </c>
      <c r="T2985">
        <v>95</v>
      </c>
      <c r="U2985">
        <v>6</v>
      </c>
      <c r="V2985">
        <v>0</v>
      </c>
      <c r="Z2985" t="str">
        <f t="shared" si="593"/>
        <v/>
      </c>
    </row>
    <row r="2986" spans="1:26" x14ac:dyDescent="0.2">
      <c r="A2986" s="1"/>
      <c r="B2986" s="1" t="s">
        <v>148</v>
      </c>
      <c r="C2986" s="1" t="s">
        <v>17</v>
      </c>
      <c r="D2986" s="1" t="s">
        <v>18</v>
      </c>
      <c r="E2986" s="1" t="s">
        <v>8</v>
      </c>
      <c r="F2986" s="1" t="s">
        <v>9</v>
      </c>
      <c r="G2986" s="1" t="s">
        <v>2316</v>
      </c>
      <c r="H2986">
        <f t="shared" si="599"/>
        <v>23</v>
      </c>
      <c r="I2986">
        <f>IF(ISBLANK(A2986),I2985/1,LOOKUP(Sheet1!G2986,FIPS!A$3:A$55,FIPS!C$3:C$55))</f>
        <v>26</v>
      </c>
      <c r="J2986" t="b">
        <f t="shared" si="600"/>
        <v>1</v>
      </c>
      <c r="K2986" t="str">
        <f t="shared" si="594"/>
        <v>Mackinac</v>
      </c>
      <c r="L2986" t="b">
        <f t="shared" si="601"/>
        <v>0</v>
      </c>
      <c r="M2986" t="str">
        <f t="shared" si="592"/>
        <v/>
      </c>
      <c r="N2986">
        <f t="shared" si="595"/>
        <v>49</v>
      </c>
      <c r="O2986" t="b">
        <f t="shared" si="596"/>
        <v>0</v>
      </c>
      <c r="P2986" t="str">
        <f t="shared" si="597"/>
        <v/>
      </c>
      <c r="Q2986" t="str">
        <f t="shared" ca="1" si="598"/>
        <v/>
      </c>
      <c r="T2986">
        <v>97</v>
      </c>
      <c r="U2986">
        <v>6</v>
      </c>
      <c r="V2986">
        <v>0</v>
      </c>
      <c r="Z2986" t="str">
        <f t="shared" si="593"/>
        <v/>
      </c>
    </row>
    <row r="2987" spans="1:26" x14ac:dyDescent="0.2">
      <c r="A2987" s="1"/>
      <c r="B2987" s="1" t="s">
        <v>152</v>
      </c>
      <c r="C2987" s="1" t="s">
        <v>2317</v>
      </c>
      <c r="D2987" s="1" t="s">
        <v>26</v>
      </c>
      <c r="E2987" s="1"/>
      <c r="F2987" s="1"/>
      <c r="G2987" s="1" t="s">
        <v>1609</v>
      </c>
      <c r="H2987">
        <f t="shared" si="599"/>
        <v>23</v>
      </c>
      <c r="I2987">
        <f>IF(ISBLANK(A2987),I2986/1,LOOKUP(Sheet1!G2987,FIPS!A$3:A$55,FIPS!C$3:C$55))</f>
        <v>26</v>
      </c>
      <c r="J2987" t="b">
        <f t="shared" si="600"/>
        <v>1</v>
      </c>
      <c r="K2987" t="str">
        <f t="shared" si="594"/>
        <v>Macomb</v>
      </c>
      <c r="L2987" t="b">
        <f t="shared" si="601"/>
        <v>0</v>
      </c>
      <c r="M2987" t="str">
        <f t="shared" si="592"/>
        <v/>
      </c>
      <c r="N2987">
        <f t="shared" si="595"/>
        <v>50</v>
      </c>
      <c r="O2987" t="b">
        <f t="shared" si="596"/>
        <v>0</v>
      </c>
      <c r="P2987" t="str">
        <f t="shared" si="597"/>
        <v/>
      </c>
      <c r="Q2987" t="str">
        <f t="shared" ca="1" si="598"/>
        <v/>
      </c>
      <c r="T2987">
        <v>99</v>
      </c>
      <c r="U2987">
        <v>1</v>
      </c>
      <c r="V2987">
        <v>2160</v>
      </c>
      <c r="Z2987" t="str">
        <f t="shared" si="593"/>
        <v/>
      </c>
    </row>
    <row r="2988" spans="1:26" x14ac:dyDescent="0.2">
      <c r="A2988" s="1"/>
      <c r="B2988" s="1"/>
      <c r="C2988" s="1"/>
      <c r="D2988" s="1"/>
      <c r="E2988" s="1" t="s">
        <v>59</v>
      </c>
      <c r="F2988" s="1" t="s">
        <v>35</v>
      </c>
      <c r="G2988" s="1" t="s">
        <v>2318</v>
      </c>
      <c r="H2988">
        <f t="shared" si="599"/>
        <v>23</v>
      </c>
      <c r="I2988">
        <f>IF(ISBLANK(A2988),I2987/1,LOOKUP(Sheet1!G2988,FIPS!A$3:A$55,FIPS!C$3:C$55))</f>
        <v>26</v>
      </c>
      <c r="J2988" t="b">
        <f t="shared" si="600"/>
        <v>0</v>
      </c>
      <c r="K2988" t="str">
        <f t="shared" si="594"/>
        <v/>
      </c>
      <c r="L2988" t="b">
        <f t="shared" si="601"/>
        <v>1</v>
      </c>
      <c r="M2988" t="str">
        <f t="shared" si="592"/>
        <v>Chesterfield township</v>
      </c>
      <c r="N2988">
        <f t="shared" si="595"/>
        <v>50</v>
      </c>
      <c r="O2988" t="b">
        <f t="shared" si="596"/>
        <v>0</v>
      </c>
      <c r="P2988" t="str">
        <f t="shared" si="597"/>
        <v/>
      </c>
      <c r="Q2988" t="str">
        <f t="shared" ca="1" si="598"/>
        <v/>
      </c>
      <c r="W2988">
        <v>15340</v>
      </c>
      <c r="Z2988" t="str">
        <f t="shared" si="593"/>
        <v/>
      </c>
    </row>
    <row r="2989" spans="1:26" x14ac:dyDescent="0.2">
      <c r="A2989" s="1"/>
      <c r="B2989" s="1"/>
      <c r="C2989" s="1"/>
      <c r="D2989" s="1"/>
      <c r="E2989" s="1" t="s">
        <v>63</v>
      </c>
      <c r="F2989" s="1" t="s">
        <v>70</v>
      </c>
      <c r="G2989" s="1" t="s">
        <v>2319</v>
      </c>
      <c r="H2989">
        <f t="shared" si="599"/>
        <v>23</v>
      </c>
      <c r="I2989">
        <f>IF(ISBLANK(A2989),I2988/1,LOOKUP(Sheet1!G2989,FIPS!A$3:A$55,FIPS!C$3:C$55))</f>
        <v>26</v>
      </c>
      <c r="J2989" t="b">
        <f t="shared" si="600"/>
        <v>0</v>
      </c>
      <c r="K2989" t="str">
        <f t="shared" si="594"/>
        <v/>
      </c>
      <c r="L2989" t="b">
        <f t="shared" si="601"/>
        <v>1</v>
      </c>
      <c r="M2989" t="str">
        <f t="shared" si="592"/>
        <v>Clinton township</v>
      </c>
      <c r="N2989">
        <f t="shared" si="595"/>
        <v>50</v>
      </c>
      <c r="O2989" t="b">
        <f t="shared" si="596"/>
        <v>0</v>
      </c>
      <c r="P2989" t="str">
        <f t="shared" si="597"/>
        <v/>
      </c>
      <c r="Q2989" t="str">
        <f t="shared" ca="1" si="598"/>
        <v/>
      </c>
      <c r="W2989">
        <v>16520</v>
      </c>
      <c r="Z2989" t="str">
        <f t="shared" si="593"/>
        <v/>
      </c>
    </row>
    <row r="2990" spans="1:26" x14ac:dyDescent="0.2">
      <c r="A2990" s="1"/>
      <c r="B2990" s="1"/>
      <c r="C2990" s="1"/>
      <c r="D2990" s="1"/>
      <c r="E2990" s="1" t="s">
        <v>80</v>
      </c>
      <c r="F2990" s="1" t="s">
        <v>35</v>
      </c>
      <c r="G2990" s="1" t="s">
        <v>2320</v>
      </c>
      <c r="H2990">
        <f t="shared" si="599"/>
        <v>23</v>
      </c>
      <c r="I2990">
        <f>IF(ISBLANK(A2990),I2989/1,LOOKUP(Sheet1!G2990,FIPS!A$3:A$55,FIPS!C$3:C$55))</f>
        <v>26</v>
      </c>
      <c r="J2990" t="b">
        <f t="shared" si="600"/>
        <v>0</v>
      </c>
      <c r="K2990" t="str">
        <f t="shared" si="594"/>
        <v/>
      </c>
      <c r="L2990" t="b">
        <f t="shared" si="601"/>
        <v>1</v>
      </c>
      <c r="M2990" t="str">
        <f t="shared" si="592"/>
        <v>East Detroit</v>
      </c>
      <c r="N2990">
        <f t="shared" si="595"/>
        <v>50</v>
      </c>
      <c r="O2990" t="b">
        <f t="shared" si="596"/>
        <v>0</v>
      </c>
      <c r="P2990" t="str">
        <f t="shared" si="597"/>
        <v/>
      </c>
      <c r="Q2990" t="str">
        <f t="shared" ca="1" si="598"/>
        <v/>
      </c>
      <c r="W2990">
        <v>23920</v>
      </c>
      <c r="Z2990" t="str">
        <f t="shared" si="593"/>
        <v/>
      </c>
    </row>
    <row r="2991" spans="1:26" x14ac:dyDescent="0.2">
      <c r="A2991" s="1"/>
      <c r="B2991" s="1"/>
      <c r="C2991" s="1"/>
      <c r="D2991" s="1"/>
      <c r="E2991" s="1" t="s">
        <v>99</v>
      </c>
      <c r="F2991" s="1" t="s">
        <v>6</v>
      </c>
      <c r="G2991" s="1" t="s">
        <v>2321</v>
      </c>
      <c r="H2991">
        <f t="shared" si="599"/>
        <v>23</v>
      </c>
      <c r="I2991">
        <f>IF(ISBLANK(A2991),I2990/1,LOOKUP(Sheet1!G2991,FIPS!A$3:A$55,FIPS!C$3:C$55))</f>
        <v>26</v>
      </c>
      <c r="J2991" t="b">
        <f t="shared" si="600"/>
        <v>0</v>
      </c>
      <c r="K2991" t="str">
        <f t="shared" si="594"/>
        <v/>
      </c>
      <c r="L2991" t="b">
        <f t="shared" si="601"/>
        <v>1</v>
      </c>
      <c r="M2991" t="str">
        <f t="shared" si="592"/>
        <v>Fraser</v>
      </c>
      <c r="N2991">
        <f t="shared" si="595"/>
        <v>50</v>
      </c>
      <c r="O2991" t="b">
        <f t="shared" si="596"/>
        <v>0</v>
      </c>
      <c r="P2991" t="str">
        <f t="shared" si="597"/>
        <v/>
      </c>
      <c r="Q2991" t="str">
        <f t="shared" ca="1" si="598"/>
        <v/>
      </c>
      <c r="W2991">
        <v>30420</v>
      </c>
      <c r="Z2991" t="str">
        <f t="shared" si="593"/>
        <v/>
      </c>
    </row>
    <row r="2992" spans="1:26" x14ac:dyDescent="0.2">
      <c r="A2992" s="1"/>
      <c r="B2992" s="1"/>
      <c r="C2992" s="1"/>
      <c r="D2992" s="1"/>
      <c r="E2992" s="1" t="s">
        <v>145</v>
      </c>
      <c r="F2992" s="1" t="s">
        <v>6</v>
      </c>
      <c r="G2992" s="1" t="s">
        <v>2322</v>
      </c>
      <c r="H2992">
        <f t="shared" si="599"/>
        <v>23</v>
      </c>
      <c r="I2992">
        <f>IF(ISBLANK(A2992),I2991/1,LOOKUP(Sheet1!G2992,FIPS!A$3:A$55,FIPS!C$3:C$55))</f>
        <v>26</v>
      </c>
      <c r="J2992" t="b">
        <f t="shared" si="600"/>
        <v>0</v>
      </c>
      <c r="K2992" t="str">
        <f t="shared" si="594"/>
        <v/>
      </c>
      <c r="L2992" t="b">
        <f t="shared" si="601"/>
        <v>1</v>
      </c>
      <c r="M2992" t="str">
        <f t="shared" si="592"/>
        <v>Harrison township</v>
      </c>
      <c r="N2992">
        <f t="shared" si="595"/>
        <v>50</v>
      </c>
      <c r="O2992" t="b">
        <f t="shared" si="596"/>
        <v>0</v>
      </c>
      <c r="P2992" t="str">
        <f t="shared" si="597"/>
        <v/>
      </c>
      <c r="Q2992" t="str">
        <f t="shared" ca="1" si="598"/>
        <v/>
      </c>
      <c r="W2992">
        <v>36820</v>
      </c>
      <c r="Z2992" t="str">
        <f t="shared" si="593"/>
        <v/>
      </c>
    </row>
    <row r="2993" spans="1:26" x14ac:dyDescent="0.2">
      <c r="A2993" s="1"/>
      <c r="B2993" s="1"/>
      <c r="C2993" s="1"/>
      <c r="D2993" s="1"/>
      <c r="E2993" s="1" t="s">
        <v>195</v>
      </c>
      <c r="F2993" s="1" t="s">
        <v>6</v>
      </c>
      <c r="G2993" s="1" t="s">
        <v>2323</v>
      </c>
      <c r="H2993">
        <f t="shared" si="599"/>
        <v>23</v>
      </c>
      <c r="I2993">
        <f>IF(ISBLANK(A2993),I2992/1,LOOKUP(Sheet1!G2993,FIPS!A$3:A$55,FIPS!C$3:C$55))</f>
        <v>26</v>
      </c>
      <c r="J2993" t="b">
        <f t="shared" si="600"/>
        <v>0</v>
      </c>
      <c r="K2993" t="str">
        <f t="shared" si="594"/>
        <v/>
      </c>
      <c r="L2993" t="b">
        <f t="shared" si="601"/>
        <v>1</v>
      </c>
      <c r="M2993" t="str">
        <f t="shared" si="592"/>
        <v>Mount Clemens</v>
      </c>
      <c r="N2993">
        <f t="shared" si="595"/>
        <v>50</v>
      </c>
      <c r="O2993" t="b">
        <f t="shared" si="596"/>
        <v>0</v>
      </c>
      <c r="P2993" t="str">
        <f t="shared" si="597"/>
        <v/>
      </c>
      <c r="Q2993" t="str">
        <f t="shared" ca="1" si="598"/>
        <v/>
      </c>
      <c r="W2993">
        <v>55820</v>
      </c>
      <c r="Z2993" t="str">
        <f t="shared" si="593"/>
        <v/>
      </c>
    </row>
    <row r="2994" spans="1:26" x14ac:dyDescent="0.2">
      <c r="A2994" s="1"/>
      <c r="B2994" s="1"/>
      <c r="C2994" s="1"/>
      <c r="D2994" s="1"/>
      <c r="E2994" s="1" t="s">
        <v>2324</v>
      </c>
      <c r="F2994" s="1" t="s">
        <v>70</v>
      </c>
      <c r="G2994" s="1" t="s">
        <v>695</v>
      </c>
      <c r="H2994">
        <f t="shared" si="599"/>
        <v>23</v>
      </c>
      <c r="I2994">
        <f>IF(ISBLANK(A2994),I2993/1,LOOKUP(Sheet1!G2994,FIPS!A$3:A$55,FIPS!C$3:C$55))</f>
        <v>26</v>
      </c>
      <c r="J2994" t="b">
        <f t="shared" si="600"/>
        <v>0</v>
      </c>
      <c r="K2994" t="str">
        <f t="shared" si="594"/>
        <v/>
      </c>
      <c r="L2994" t="b">
        <f t="shared" si="601"/>
        <v>1</v>
      </c>
      <c r="M2994" t="str">
        <f t="shared" si="592"/>
        <v>Roseville</v>
      </c>
      <c r="N2994">
        <f t="shared" si="595"/>
        <v>50</v>
      </c>
      <c r="O2994" t="b">
        <f t="shared" si="596"/>
        <v>0</v>
      </c>
      <c r="P2994" t="str">
        <f t="shared" si="597"/>
        <v/>
      </c>
      <c r="Q2994" t="str">
        <f t="shared" ca="1" si="598"/>
        <v/>
      </c>
      <c r="W2994">
        <v>69600</v>
      </c>
      <c r="Z2994" t="str">
        <f t="shared" si="593"/>
        <v/>
      </c>
    </row>
    <row r="2995" spans="1:26" x14ac:dyDescent="0.2">
      <c r="A2995" s="1"/>
      <c r="B2995" s="1"/>
      <c r="C2995" s="1"/>
      <c r="D2995" s="1"/>
      <c r="E2995" s="1" t="s">
        <v>388</v>
      </c>
      <c r="F2995" s="1" t="s">
        <v>70</v>
      </c>
      <c r="G2995" s="1" t="s">
        <v>2325</v>
      </c>
      <c r="H2995">
        <f t="shared" si="599"/>
        <v>23</v>
      </c>
      <c r="I2995">
        <f>IF(ISBLANK(A2995),I2994/1,LOOKUP(Sheet1!G2995,FIPS!A$3:A$55,FIPS!C$3:C$55))</f>
        <v>26</v>
      </c>
      <c r="J2995" t="b">
        <f t="shared" si="600"/>
        <v>0</v>
      </c>
      <c r="K2995" t="str">
        <f t="shared" si="594"/>
        <v/>
      </c>
      <c r="L2995" t="b">
        <f t="shared" si="601"/>
        <v>1</v>
      </c>
      <c r="M2995" t="str">
        <f t="shared" si="592"/>
        <v>St. Clair Shores</v>
      </c>
      <c r="N2995">
        <f t="shared" si="595"/>
        <v>50</v>
      </c>
      <c r="O2995" t="b">
        <f t="shared" si="596"/>
        <v>0</v>
      </c>
      <c r="P2995" t="str">
        <f t="shared" si="597"/>
        <v/>
      </c>
      <c r="Q2995" t="str">
        <f t="shared" ca="1" si="598"/>
        <v/>
      </c>
      <c r="W2995">
        <v>70760</v>
      </c>
      <c r="Z2995" t="str">
        <f t="shared" si="593"/>
        <v/>
      </c>
    </row>
    <row r="2996" spans="1:26" x14ac:dyDescent="0.2">
      <c r="A2996" s="1"/>
      <c r="B2996" s="1"/>
      <c r="C2996" s="1"/>
      <c r="D2996" s="1"/>
      <c r="E2996" s="1" t="s">
        <v>278</v>
      </c>
      <c r="F2996" s="1" t="s">
        <v>35</v>
      </c>
      <c r="G2996" s="1" t="s">
        <v>2326</v>
      </c>
      <c r="H2996">
        <f t="shared" si="599"/>
        <v>23</v>
      </c>
      <c r="I2996">
        <f>IF(ISBLANK(A2996),I2995/1,LOOKUP(Sheet1!G2996,FIPS!A$3:A$55,FIPS!C$3:C$55))</f>
        <v>26</v>
      </c>
      <c r="J2996" t="b">
        <f t="shared" si="600"/>
        <v>0</v>
      </c>
      <c r="K2996" t="str">
        <f t="shared" si="594"/>
        <v/>
      </c>
      <c r="L2996" t="b">
        <f t="shared" si="601"/>
        <v>1</v>
      </c>
      <c r="M2996" t="str">
        <f t="shared" si="592"/>
        <v>Shelby township</v>
      </c>
      <c r="N2996">
        <f t="shared" si="595"/>
        <v>50</v>
      </c>
      <c r="O2996" t="b">
        <f t="shared" si="596"/>
        <v>0</v>
      </c>
      <c r="P2996" t="str">
        <f t="shared" si="597"/>
        <v/>
      </c>
      <c r="Q2996" t="str">
        <f t="shared" ca="1" si="598"/>
        <v/>
      </c>
      <c r="W2996">
        <v>72820</v>
      </c>
      <c r="Z2996" t="str">
        <f t="shared" si="593"/>
        <v/>
      </c>
    </row>
    <row r="2997" spans="1:26" x14ac:dyDescent="0.2">
      <c r="A2997" s="1"/>
      <c r="B2997" s="1"/>
      <c r="C2997" s="1"/>
      <c r="D2997" s="1"/>
      <c r="E2997" s="1" t="s">
        <v>843</v>
      </c>
      <c r="F2997" s="1" t="s">
        <v>132</v>
      </c>
      <c r="G2997" s="1" t="s">
        <v>2327</v>
      </c>
      <c r="H2997">
        <f t="shared" si="599"/>
        <v>23</v>
      </c>
      <c r="I2997">
        <f>IF(ISBLANK(A2997),I2996/1,LOOKUP(Sheet1!G2997,FIPS!A$3:A$55,FIPS!C$3:C$55))</f>
        <v>26</v>
      </c>
      <c r="J2997" t="b">
        <f t="shared" si="600"/>
        <v>0</v>
      </c>
      <c r="K2997" t="str">
        <f t="shared" si="594"/>
        <v/>
      </c>
      <c r="L2997" t="b">
        <f t="shared" si="601"/>
        <v>1</v>
      </c>
      <c r="M2997" t="str">
        <f t="shared" si="592"/>
        <v>Sterling Heights</v>
      </c>
      <c r="N2997">
        <f t="shared" si="595"/>
        <v>50</v>
      </c>
      <c r="O2997" t="b">
        <f t="shared" si="596"/>
        <v>0</v>
      </c>
      <c r="P2997" t="str">
        <f t="shared" si="597"/>
        <v/>
      </c>
      <c r="Q2997" t="str">
        <f t="shared" ca="1" si="598"/>
        <v/>
      </c>
      <c r="W2997">
        <v>76460</v>
      </c>
      <c r="Z2997" t="str">
        <f t="shared" si="593"/>
        <v/>
      </c>
    </row>
    <row r="2998" spans="1:26" x14ac:dyDescent="0.2">
      <c r="A2998" s="1"/>
      <c r="B2998" s="1"/>
      <c r="C2998" s="1"/>
      <c r="D2998" s="1"/>
      <c r="E2998" s="1" t="s">
        <v>514</v>
      </c>
      <c r="F2998" s="1" t="s">
        <v>132</v>
      </c>
      <c r="G2998" s="1" t="s">
        <v>2328</v>
      </c>
      <c r="H2998">
        <f t="shared" si="599"/>
        <v>23</v>
      </c>
      <c r="I2998">
        <f>IF(ISBLANK(A2998),I2997/1,LOOKUP(Sheet1!G2998,FIPS!A$3:A$55,FIPS!C$3:C$55))</f>
        <v>26</v>
      </c>
      <c r="J2998" t="b">
        <f t="shared" si="600"/>
        <v>0</v>
      </c>
      <c r="K2998" t="str">
        <f t="shared" si="594"/>
        <v/>
      </c>
      <c r="L2998" t="b">
        <f t="shared" si="601"/>
        <v>1</v>
      </c>
      <c r="M2998" t="str">
        <f t="shared" si="592"/>
        <v>WaPren</v>
      </c>
      <c r="N2998">
        <f t="shared" si="595"/>
        <v>50</v>
      </c>
      <c r="O2998" t="b">
        <f t="shared" si="596"/>
        <v>0</v>
      </c>
      <c r="P2998" t="str">
        <f t="shared" si="597"/>
        <v/>
      </c>
      <c r="Q2998" t="str">
        <f t="shared" ca="1" si="598"/>
        <v/>
      </c>
      <c r="W2998">
        <v>84000</v>
      </c>
      <c r="Z2998" t="str">
        <f t="shared" si="593"/>
        <v/>
      </c>
    </row>
    <row r="2999" spans="1:26" x14ac:dyDescent="0.2">
      <c r="A2999" s="1"/>
      <c r="B2999" s="1"/>
      <c r="C2999" s="1"/>
      <c r="D2999" s="1"/>
      <c r="E2999" s="1" t="s">
        <v>8</v>
      </c>
      <c r="F2999" s="1" t="s">
        <v>9</v>
      </c>
      <c r="G2999" s="1" t="s">
        <v>2329</v>
      </c>
      <c r="H2999">
        <f t="shared" si="599"/>
        <v>23</v>
      </c>
      <c r="I2999">
        <f>IF(ISBLANK(A2999),I2998/1,LOOKUP(Sheet1!G2999,FIPS!A$3:A$55,FIPS!C$3:C$55))</f>
        <v>26</v>
      </c>
      <c r="J2999" t="b">
        <f t="shared" si="600"/>
        <v>0</v>
      </c>
      <c r="K2999" t="str">
        <f t="shared" si="594"/>
        <v/>
      </c>
      <c r="L2999" t="b">
        <f t="shared" si="601"/>
        <v>0</v>
      </c>
      <c r="M2999" t="str">
        <f t="shared" si="592"/>
        <v/>
      </c>
      <c r="N2999">
        <f t="shared" si="595"/>
        <v>50</v>
      </c>
      <c r="O2999" t="b">
        <f t="shared" si="596"/>
        <v>1</v>
      </c>
      <c r="P2999">
        <f t="shared" si="597"/>
        <v>11</v>
      </c>
      <c r="Q2999" t="str">
        <f t="shared" ca="1" si="598"/>
        <v>019,021,026,036,048,066,OQ6,090,092,095,102</v>
      </c>
      <c r="W2999">
        <v>99999</v>
      </c>
      <c r="Z2999" t="str">
        <f t="shared" si="593"/>
        <v/>
      </c>
    </row>
    <row r="3000" spans="1:26" x14ac:dyDescent="0.2">
      <c r="A3000" s="1"/>
      <c r="B3000" s="1" t="s">
        <v>154</v>
      </c>
      <c r="C3000" s="1" t="s">
        <v>17</v>
      </c>
      <c r="D3000" s="1" t="s">
        <v>18</v>
      </c>
      <c r="E3000" s="1" t="s">
        <v>8</v>
      </c>
      <c r="F3000" s="1" t="s">
        <v>9</v>
      </c>
      <c r="G3000" s="1" t="s">
        <v>2330</v>
      </c>
      <c r="H3000">
        <f t="shared" ref="H3000:H3031" si="602">IF(ISBLANK(A3000),H2999/1,A3000)</f>
        <v>23</v>
      </c>
      <c r="I3000">
        <f>IF(ISBLANK(A3000),I2999/1,LOOKUP(Sheet1!G3000,FIPS!A$3:A$55,FIPS!C$3:C$55))</f>
        <v>26</v>
      </c>
      <c r="J3000" t="b">
        <f t="shared" ref="J3000:J3031" si="603">NOT(ISBLANK(B3000))</f>
        <v>1</v>
      </c>
      <c r="K3000" t="str">
        <f t="shared" si="594"/>
        <v>Manistee</v>
      </c>
      <c r="L3000" t="b">
        <f t="shared" ref="L3000:L3031" si="604">IF(NOT(J3000),AND(NOT(ISBLANK(E3000)),E3000&lt;&gt;"999"),FALSE())</f>
        <v>0</v>
      </c>
      <c r="M3000" t="str">
        <f t="shared" si="592"/>
        <v/>
      </c>
      <c r="N3000">
        <f t="shared" si="595"/>
        <v>51</v>
      </c>
      <c r="O3000" t="b">
        <f t="shared" si="596"/>
        <v>0</v>
      </c>
      <c r="P3000" t="str">
        <f t="shared" si="597"/>
        <v/>
      </c>
      <c r="Q3000" t="str">
        <f t="shared" ca="1" si="598"/>
        <v/>
      </c>
      <c r="T3000">
        <v>101</v>
      </c>
      <c r="U3000">
        <v>6</v>
      </c>
      <c r="V3000">
        <v>0</v>
      </c>
      <c r="Z3000" t="str">
        <f t="shared" si="593"/>
        <v/>
      </c>
    </row>
    <row r="3001" spans="1:26" x14ac:dyDescent="0.2">
      <c r="A3001" s="1"/>
      <c r="B3001" s="1" t="s">
        <v>157</v>
      </c>
      <c r="C3001" s="1" t="s">
        <v>17</v>
      </c>
      <c r="D3001" s="1" t="s">
        <v>18</v>
      </c>
      <c r="E3001" s="1"/>
      <c r="F3001" s="1"/>
      <c r="G3001" s="1" t="s">
        <v>2331</v>
      </c>
      <c r="H3001">
        <f t="shared" si="602"/>
        <v>23</v>
      </c>
      <c r="I3001">
        <f>IF(ISBLANK(A3001),I3000/1,LOOKUP(Sheet1!G3001,FIPS!A$3:A$55,FIPS!C$3:C$55))</f>
        <v>26</v>
      </c>
      <c r="J3001" t="b">
        <f t="shared" si="603"/>
        <v>1</v>
      </c>
      <c r="K3001" t="str">
        <f t="shared" si="594"/>
        <v>Marquette</v>
      </c>
      <c r="L3001" t="b">
        <f t="shared" si="604"/>
        <v>0</v>
      </c>
      <c r="M3001" t="str">
        <f t="shared" ref="M3001:M3063" si="605">IF(L3001,IF(ISERR(FIND(",",G3001)),TRIM(G3001),TRIM(LEFT(G3001,FIND(",",G3001)-1))),"")</f>
        <v/>
      </c>
      <c r="N3001">
        <f t="shared" si="595"/>
        <v>52</v>
      </c>
      <c r="O3001" t="b">
        <f t="shared" si="596"/>
        <v>0</v>
      </c>
      <c r="P3001" t="str">
        <f t="shared" si="597"/>
        <v/>
      </c>
      <c r="Q3001" t="str">
        <f t="shared" ca="1" si="598"/>
        <v/>
      </c>
      <c r="T3001">
        <v>103</v>
      </c>
      <c r="U3001">
        <v>4</v>
      </c>
      <c r="V3001">
        <v>0</v>
      </c>
      <c r="Z3001" t="str">
        <f t="shared" si="593"/>
        <v/>
      </c>
    </row>
    <row r="3002" spans="1:26" x14ac:dyDescent="0.2">
      <c r="A3002" s="1"/>
      <c r="B3002" s="1"/>
      <c r="C3002" s="1"/>
      <c r="D3002" s="1"/>
      <c r="E3002" s="1" t="s">
        <v>179</v>
      </c>
      <c r="F3002" s="1" t="s">
        <v>6</v>
      </c>
      <c r="G3002" s="1" t="s">
        <v>2331</v>
      </c>
      <c r="H3002">
        <f t="shared" si="602"/>
        <v>23</v>
      </c>
      <c r="I3002">
        <f>IF(ISBLANK(A3002),I3001/1,LOOKUP(Sheet1!G3002,FIPS!A$3:A$55,FIPS!C$3:C$55))</f>
        <v>26</v>
      </c>
      <c r="J3002" t="b">
        <f t="shared" si="603"/>
        <v>0</v>
      </c>
      <c r="K3002" t="str">
        <f t="shared" si="594"/>
        <v/>
      </c>
      <c r="L3002" t="b">
        <f t="shared" si="604"/>
        <v>1</v>
      </c>
      <c r="M3002" t="str">
        <f t="shared" si="605"/>
        <v>Marquette</v>
      </c>
      <c r="N3002">
        <f t="shared" si="595"/>
        <v>52</v>
      </c>
      <c r="O3002" t="b">
        <f t="shared" si="596"/>
        <v>0</v>
      </c>
      <c r="P3002" t="str">
        <f t="shared" si="597"/>
        <v/>
      </c>
      <c r="Q3002" t="str">
        <f t="shared" ca="1" si="598"/>
        <v/>
      </c>
      <c r="W3002">
        <v>51900</v>
      </c>
      <c r="Z3002" t="str">
        <f t="shared" si="593"/>
        <v/>
      </c>
    </row>
    <row r="3003" spans="1:26" x14ac:dyDescent="0.2">
      <c r="A3003" s="1"/>
      <c r="B3003" s="1"/>
      <c r="C3003" s="1"/>
      <c r="D3003" s="1"/>
      <c r="E3003" s="1" t="s">
        <v>8</v>
      </c>
      <c r="F3003" s="1" t="s">
        <v>9</v>
      </c>
      <c r="G3003" s="1" t="s">
        <v>801</v>
      </c>
      <c r="H3003">
        <f t="shared" si="602"/>
        <v>23</v>
      </c>
      <c r="I3003">
        <f>IF(ISBLANK(A3003),I3002/1,LOOKUP(Sheet1!G3003,FIPS!A$3:A$55,FIPS!C$3:C$55))</f>
        <v>26</v>
      </c>
      <c r="J3003" t="b">
        <f t="shared" si="603"/>
        <v>0</v>
      </c>
      <c r="K3003" t="str">
        <f t="shared" si="594"/>
        <v/>
      </c>
      <c r="L3003" t="b">
        <f t="shared" si="604"/>
        <v>0</v>
      </c>
      <c r="M3003" t="str">
        <f t="shared" si="605"/>
        <v/>
      </c>
      <c r="N3003">
        <f t="shared" si="595"/>
        <v>52</v>
      </c>
      <c r="O3003" t="b">
        <f t="shared" si="596"/>
        <v>1</v>
      </c>
      <c r="P3003">
        <f t="shared" si="597"/>
        <v>1</v>
      </c>
      <c r="Q3003" t="str">
        <f t="shared" ca="1" si="598"/>
        <v>061</v>
      </c>
      <c r="W3003">
        <v>99999</v>
      </c>
      <c r="Z3003" t="str">
        <f t="shared" si="593"/>
        <v/>
      </c>
    </row>
    <row r="3004" spans="1:26" x14ac:dyDescent="0.2">
      <c r="A3004" s="1"/>
      <c r="B3004" s="1" t="s">
        <v>160</v>
      </c>
      <c r="C3004" s="1" t="s">
        <v>17</v>
      </c>
      <c r="D3004" s="1" t="s">
        <v>18</v>
      </c>
      <c r="E3004" s="1" t="s">
        <v>8</v>
      </c>
      <c r="F3004" s="1" t="s">
        <v>9</v>
      </c>
      <c r="G3004" s="1" t="s">
        <v>1625</v>
      </c>
      <c r="H3004">
        <f t="shared" si="602"/>
        <v>23</v>
      </c>
      <c r="I3004">
        <f>IF(ISBLANK(A3004),I3003/1,LOOKUP(Sheet1!G3004,FIPS!A$3:A$55,FIPS!C$3:C$55))</f>
        <v>26</v>
      </c>
      <c r="J3004" t="b">
        <f t="shared" si="603"/>
        <v>1</v>
      </c>
      <c r="K3004" t="str">
        <f t="shared" si="594"/>
        <v>Mason</v>
      </c>
      <c r="L3004" t="b">
        <f t="shared" si="604"/>
        <v>0</v>
      </c>
      <c r="M3004" t="str">
        <f t="shared" si="605"/>
        <v/>
      </c>
      <c r="N3004">
        <f t="shared" si="595"/>
        <v>53</v>
      </c>
      <c r="O3004" t="b">
        <f t="shared" si="596"/>
        <v>0</v>
      </c>
      <c r="P3004" t="str">
        <f t="shared" si="597"/>
        <v/>
      </c>
      <c r="Q3004" t="str">
        <f t="shared" ca="1" si="598"/>
        <v/>
      </c>
      <c r="T3004">
        <v>105</v>
      </c>
      <c r="U3004">
        <v>5</v>
      </c>
      <c r="V3004">
        <v>0</v>
      </c>
      <c r="Z3004" t="str">
        <f t="shared" si="593"/>
        <v/>
      </c>
    </row>
    <row r="3005" spans="1:26" x14ac:dyDescent="0.2">
      <c r="A3005" s="1"/>
      <c r="B3005" s="1" t="s">
        <v>162</v>
      </c>
      <c r="C3005" s="1" t="s">
        <v>17</v>
      </c>
      <c r="D3005" s="1" t="s">
        <v>18</v>
      </c>
      <c r="E3005" s="1"/>
      <c r="F3005" s="1"/>
      <c r="G3005" s="1" t="s">
        <v>2332</v>
      </c>
      <c r="H3005">
        <f t="shared" si="602"/>
        <v>23</v>
      </c>
      <c r="I3005">
        <f>IF(ISBLANK(A3005),I3004/1,LOOKUP(Sheet1!G3005,FIPS!A$3:A$55,FIPS!C$3:C$55))</f>
        <v>26</v>
      </c>
      <c r="J3005" t="b">
        <f t="shared" si="603"/>
        <v>1</v>
      </c>
      <c r="K3005" t="str">
        <f t="shared" si="594"/>
        <v>Mecosta</v>
      </c>
      <c r="L3005" t="b">
        <f t="shared" si="604"/>
        <v>0</v>
      </c>
      <c r="M3005" t="str">
        <f t="shared" si="605"/>
        <v/>
      </c>
      <c r="N3005">
        <f t="shared" si="595"/>
        <v>54</v>
      </c>
      <c r="O3005" t="b">
        <f t="shared" si="596"/>
        <v>0</v>
      </c>
      <c r="P3005" t="str">
        <f t="shared" si="597"/>
        <v/>
      </c>
      <c r="Q3005" t="str">
        <f t="shared" ca="1" si="598"/>
        <v/>
      </c>
      <c r="T3005">
        <v>107</v>
      </c>
      <c r="U3005">
        <v>5</v>
      </c>
      <c r="V3005">
        <v>0</v>
      </c>
      <c r="Z3005" t="str">
        <f t="shared" si="593"/>
        <v/>
      </c>
    </row>
    <row r="3006" spans="1:26" x14ac:dyDescent="0.2">
      <c r="A3006" s="1"/>
      <c r="B3006" s="1"/>
      <c r="C3006" s="1"/>
      <c r="D3006" s="1"/>
      <c r="E3006" s="1" t="s">
        <v>45</v>
      </c>
      <c r="F3006" s="1" t="s">
        <v>6</v>
      </c>
      <c r="G3006" s="1" t="s">
        <v>2333</v>
      </c>
      <c r="H3006">
        <f t="shared" si="602"/>
        <v>23</v>
      </c>
      <c r="I3006">
        <f>IF(ISBLANK(A3006),I3005/1,LOOKUP(Sheet1!G3006,FIPS!A$3:A$55,FIPS!C$3:C$55))</f>
        <v>26</v>
      </c>
      <c r="J3006" t="b">
        <f t="shared" si="603"/>
        <v>0</v>
      </c>
      <c r="K3006" t="str">
        <f t="shared" si="594"/>
        <v/>
      </c>
      <c r="L3006" t="b">
        <f t="shared" si="604"/>
        <v>1</v>
      </c>
      <c r="M3006" t="str">
        <f t="shared" si="605"/>
        <v>Big Rapids</v>
      </c>
      <c r="N3006">
        <f t="shared" si="595"/>
        <v>54</v>
      </c>
      <c r="O3006" t="b">
        <f t="shared" si="596"/>
        <v>0</v>
      </c>
      <c r="P3006" t="str">
        <f t="shared" si="597"/>
        <v/>
      </c>
      <c r="Q3006" t="str">
        <f t="shared" ca="1" si="598"/>
        <v/>
      </c>
      <c r="W3006">
        <v>8300</v>
      </c>
      <c r="Z3006" t="str">
        <f t="shared" si="593"/>
        <v/>
      </c>
    </row>
    <row r="3007" spans="1:26" x14ac:dyDescent="0.2">
      <c r="A3007" s="1"/>
      <c r="B3007" s="1"/>
      <c r="C3007" s="1"/>
      <c r="D3007" s="1"/>
      <c r="E3007" s="1" t="s">
        <v>8</v>
      </c>
      <c r="F3007" s="1" t="s">
        <v>9</v>
      </c>
      <c r="G3007" s="1" t="s">
        <v>801</v>
      </c>
      <c r="H3007">
        <f t="shared" si="602"/>
        <v>23</v>
      </c>
      <c r="I3007">
        <f>IF(ISBLANK(A3007),I3006/1,LOOKUP(Sheet1!G3007,FIPS!A$3:A$55,FIPS!C$3:C$55))</f>
        <v>26</v>
      </c>
      <c r="J3007" t="b">
        <f t="shared" si="603"/>
        <v>0</v>
      </c>
      <c r="K3007" t="str">
        <f t="shared" si="594"/>
        <v/>
      </c>
      <c r="L3007" t="b">
        <f t="shared" si="604"/>
        <v>0</v>
      </c>
      <c r="M3007" t="str">
        <f t="shared" si="605"/>
        <v/>
      </c>
      <c r="N3007">
        <f t="shared" si="595"/>
        <v>54</v>
      </c>
      <c r="O3007" t="b">
        <f t="shared" si="596"/>
        <v>1</v>
      </c>
      <c r="P3007">
        <f t="shared" si="597"/>
        <v>1</v>
      </c>
      <c r="Q3007" t="str">
        <f t="shared" ca="1" si="598"/>
        <v>013</v>
      </c>
      <c r="W3007">
        <v>99999</v>
      </c>
      <c r="Z3007" t="str">
        <f t="shared" si="593"/>
        <v/>
      </c>
    </row>
    <row r="3008" spans="1:26" x14ac:dyDescent="0.2">
      <c r="A3008" s="1"/>
      <c r="B3008" s="1" t="s">
        <v>164</v>
      </c>
      <c r="C3008" s="1" t="s">
        <v>17</v>
      </c>
      <c r="D3008" s="1" t="s">
        <v>18</v>
      </c>
      <c r="E3008" s="1" t="s">
        <v>8</v>
      </c>
      <c r="F3008" s="1" t="s">
        <v>9</v>
      </c>
      <c r="G3008" s="1" t="s">
        <v>2334</v>
      </c>
      <c r="H3008">
        <f t="shared" si="602"/>
        <v>23</v>
      </c>
      <c r="I3008">
        <f>IF(ISBLANK(A3008),I3007/1,LOOKUP(Sheet1!G3008,FIPS!A$3:A$55,FIPS!C$3:C$55))</f>
        <v>26</v>
      </c>
      <c r="J3008" t="b">
        <f t="shared" si="603"/>
        <v>1</v>
      </c>
      <c r="K3008" t="str">
        <f t="shared" si="594"/>
        <v>Menominee</v>
      </c>
      <c r="L3008" t="b">
        <f t="shared" si="604"/>
        <v>0</v>
      </c>
      <c r="M3008" t="str">
        <f t="shared" si="605"/>
        <v/>
      </c>
      <c r="N3008">
        <f t="shared" si="595"/>
        <v>55</v>
      </c>
      <c r="O3008" t="b">
        <f t="shared" si="596"/>
        <v>0</v>
      </c>
      <c r="P3008" t="str">
        <f t="shared" si="597"/>
        <v/>
      </c>
      <c r="Q3008" t="str">
        <f t="shared" ca="1" si="598"/>
        <v/>
      </c>
      <c r="T3008">
        <v>109</v>
      </c>
      <c r="U3008">
        <v>6</v>
      </c>
      <c r="V3008">
        <v>0</v>
      </c>
      <c r="Z3008" t="str">
        <f t="shared" si="593"/>
        <v/>
      </c>
    </row>
    <row r="3009" spans="1:26" x14ac:dyDescent="0.2">
      <c r="A3009" s="1"/>
      <c r="B3009" s="1" t="s">
        <v>167</v>
      </c>
      <c r="C3009" s="1" t="s">
        <v>857</v>
      </c>
      <c r="D3009" s="1" t="s">
        <v>26</v>
      </c>
      <c r="E3009" s="1"/>
      <c r="F3009" s="1"/>
      <c r="G3009" s="1" t="s">
        <v>2335</v>
      </c>
      <c r="H3009">
        <f t="shared" si="602"/>
        <v>23</v>
      </c>
      <c r="I3009">
        <f>IF(ISBLANK(A3009),I3008/1,LOOKUP(Sheet1!G3009,FIPS!A$3:A$55,FIPS!C$3:C$55))</f>
        <v>26</v>
      </c>
      <c r="J3009" t="b">
        <f t="shared" si="603"/>
        <v>1</v>
      </c>
      <c r="K3009" t="str">
        <f t="shared" si="594"/>
        <v>Midland</v>
      </c>
      <c r="L3009" t="b">
        <f t="shared" si="604"/>
        <v>0</v>
      </c>
      <c r="M3009" t="str">
        <f t="shared" si="605"/>
        <v/>
      </c>
      <c r="N3009">
        <f t="shared" si="595"/>
        <v>56</v>
      </c>
      <c r="O3009" t="b">
        <f t="shared" si="596"/>
        <v>0</v>
      </c>
      <c r="P3009" t="str">
        <f t="shared" si="597"/>
        <v/>
      </c>
      <c r="Q3009" t="str">
        <f t="shared" ca="1" si="598"/>
        <v/>
      </c>
      <c r="T3009">
        <v>111</v>
      </c>
      <c r="U3009">
        <v>4</v>
      </c>
      <c r="V3009">
        <v>6960</v>
      </c>
      <c r="Z3009" t="str">
        <f t="shared" si="593"/>
        <v/>
      </c>
    </row>
    <row r="3010" spans="1:26" x14ac:dyDescent="0.2">
      <c r="A3010" s="1"/>
      <c r="B3010" s="1"/>
      <c r="C3010" s="1"/>
      <c r="D3010" s="1"/>
      <c r="E3010" s="1" t="s">
        <v>190</v>
      </c>
      <c r="F3010" s="1" t="s">
        <v>35</v>
      </c>
      <c r="G3010" s="1" t="s">
        <v>2336</v>
      </c>
      <c r="H3010">
        <f t="shared" si="602"/>
        <v>23</v>
      </c>
      <c r="I3010">
        <f>IF(ISBLANK(A3010),I3009/1,LOOKUP(Sheet1!G3010,FIPS!A$3:A$55,FIPS!C$3:C$55))</f>
        <v>26</v>
      </c>
      <c r="J3010" t="b">
        <f t="shared" si="603"/>
        <v>0</v>
      </c>
      <c r="K3010" t="str">
        <f t="shared" si="594"/>
        <v/>
      </c>
      <c r="L3010" t="b">
        <f t="shared" si="604"/>
        <v>1</v>
      </c>
      <c r="M3010" t="str">
        <f t="shared" si="605"/>
        <v>Midland</v>
      </c>
      <c r="N3010">
        <f t="shared" si="595"/>
        <v>56</v>
      </c>
      <c r="O3010" t="b">
        <f t="shared" si="596"/>
        <v>0</v>
      </c>
      <c r="P3010" t="str">
        <f t="shared" si="597"/>
        <v/>
      </c>
      <c r="Q3010" t="str">
        <f t="shared" ca="1" si="598"/>
        <v/>
      </c>
      <c r="W3010">
        <v>53780</v>
      </c>
      <c r="Z3010" t="str">
        <f t="shared" ref="Z3010:Z3073" si="606">IF(J3010,IF(T3010&gt;0,"",FALSE),IF(T3010&gt;0,TRUE,""))</f>
        <v/>
      </c>
    </row>
    <row r="3011" spans="1:26" x14ac:dyDescent="0.2">
      <c r="A3011" s="1"/>
      <c r="B3011" s="1"/>
      <c r="C3011" s="1"/>
      <c r="D3011" s="1"/>
      <c r="E3011" s="1" t="s">
        <v>8</v>
      </c>
      <c r="F3011" s="1" t="s">
        <v>9</v>
      </c>
      <c r="G3011" s="1" t="s">
        <v>801</v>
      </c>
      <c r="H3011">
        <f t="shared" si="602"/>
        <v>23</v>
      </c>
      <c r="I3011">
        <f>IF(ISBLANK(A3011),I3010/1,LOOKUP(Sheet1!G3011,FIPS!A$3:A$55,FIPS!C$3:C$55))</f>
        <v>26</v>
      </c>
      <c r="J3011" t="b">
        <f t="shared" si="603"/>
        <v>0</v>
      </c>
      <c r="K3011" t="str">
        <f t="shared" ref="K3011:K3074" si="607">IF(J3011,TRIM(G3011),"")</f>
        <v/>
      </c>
      <c r="L3011" t="b">
        <f t="shared" si="604"/>
        <v>0</v>
      </c>
      <c r="M3011" t="str">
        <f t="shared" si="605"/>
        <v/>
      </c>
      <c r="N3011">
        <f t="shared" si="595"/>
        <v>56</v>
      </c>
      <c r="O3011" t="b">
        <f t="shared" si="596"/>
        <v>1</v>
      </c>
      <c r="P3011">
        <f t="shared" si="597"/>
        <v>1</v>
      </c>
      <c r="Q3011" t="str">
        <f t="shared" ca="1" si="598"/>
        <v>064</v>
      </c>
      <c r="W3011">
        <v>99999</v>
      </c>
      <c r="Z3011" t="str">
        <f t="shared" si="606"/>
        <v/>
      </c>
    </row>
    <row r="3012" spans="1:26" x14ac:dyDescent="0.2">
      <c r="A3012" s="1"/>
      <c r="B3012" s="1" t="s">
        <v>169</v>
      </c>
      <c r="C3012" s="1" t="s">
        <v>17</v>
      </c>
      <c r="D3012" s="1" t="s">
        <v>18</v>
      </c>
      <c r="E3012" s="1" t="s">
        <v>8</v>
      </c>
      <c r="F3012" s="1" t="s">
        <v>9</v>
      </c>
      <c r="G3012" s="1" t="s">
        <v>2337</v>
      </c>
      <c r="H3012">
        <f t="shared" si="602"/>
        <v>23</v>
      </c>
      <c r="I3012">
        <f>IF(ISBLANK(A3012),I3011/1,LOOKUP(Sheet1!G3012,FIPS!A$3:A$55,FIPS!C$3:C$55))</f>
        <v>26</v>
      </c>
      <c r="J3012" t="b">
        <f t="shared" si="603"/>
        <v>1</v>
      </c>
      <c r="K3012" t="str">
        <f t="shared" si="607"/>
        <v>Missaukee</v>
      </c>
      <c r="L3012" t="b">
        <f t="shared" si="604"/>
        <v>0</v>
      </c>
      <c r="M3012" t="str">
        <f t="shared" si="605"/>
        <v/>
      </c>
      <c r="N3012">
        <f t="shared" si="595"/>
        <v>57</v>
      </c>
      <c r="O3012" t="b">
        <f t="shared" si="596"/>
        <v>0</v>
      </c>
      <c r="P3012" t="str">
        <f t="shared" si="597"/>
        <v/>
      </c>
      <c r="Q3012" t="str">
        <f t="shared" ca="1" si="598"/>
        <v/>
      </c>
      <c r="T3012">
        <v>113</v>
      </c>
      <c r="U3012">
        <v>6</v>
      </c>
      <c r="V3012">
        <v>0</v>
      </c>
      <c r="Z3012" t="str">
        <f t="shared" si="606"/>
        <v/>
      </c>
    </row>
    <row r="3013" spans="1:26" x14ac:dyDescent="0.2">
      <c r="A3013" s="1"/>
      <c r="B3013" s="1" t="s">
        <v>172</v>
      </c>
      <c r="C3013" s="1" t="s">
        <v>461</v>
      </c>
      <c r="D3013" s="1" t="s">
        <v>26</v>
      </c>
      <c r="E3013" s="1"/>
      <c r="F3013" s="1"/>
      <c r="G3013" s="1" t="s">
        <v>153</v>
      </c>
      <c r="H3013">
        <f t="shared" si="602"/>
        <v>23</v>
      </c>
      <c r="I3013">
        <f>IF(ISBLANK(A3013),I3012/1,LOOKUP(Sheet1!G3013,FIPS!A$3:A$55,FIPS!C$3:C$55))</f>
        <v>26</v>
      </c>
      <c r="J3013" t="b">
        <f t="shared" si="603"/>
        <v>1</v>
      </c>
      <c r="K3013" t="str">
        <f t="shared" si="607"/>
        <v>Monroe</v>
      </c>
      <c r="L3013" t="b">
        <f t="shared" si="604"/>
        <v>0</v>
      </c>
      <c r="M3013" t="str">
        <f t="shared" si="605"/>
        <v/>
      </c>
      <c r="N3013">
        <f t="shared" si="595"/>
        <v>58</v>
      </c>
      <c r="O3013" t="b">
        <f t="shared" si="596"/>
        <v>0</v>
      </c>
      <c r="P3013" t="str">
        <f t="shared" si="597"/>
        <v/>
      </c>
      <c r="Q3013" t="str">
        <f t="shared" ca="1" si="598"/>
        <v/>
      </c>
      <c r="T3013">
        <v>115</v>
      </c>
      <c r="U3013">
        <v>3</v>
      </c>
      <c r="V3013">
        <v>2160</v>
      </c>
      <c r="Z3013" t="str">
        <f t="shared" si="606"/>
        <v/>
      </c>
    </row>
    <row r="3014" spans="1:26" x14ac:dyDescent="0.2">
      <c r="A3014" s="1"/>
      <c r="B3014" s="1"/>
      <c r="C3014" s="1"/>
      <c r="D3014" s="1"/>
      <c r="E3014" s="1" t="s">
        <v>193</v>
      </c>
      <c r="F3014" s="1" t="s">
        <v>6</v>
      </c>
      <c r="G3014" s="1" t="s">
        <v>153</v>
      </c>
      <c r="H3014">
        <f t="shared" si="602"/>
        <v>23</v>
      </c>
      <c r="I3014">
        <f>IF(ISBLANK(A3014),I3013/1,LOOKUP(Sheet1!G3014,FIPS!A$3:A$55,FIPS!C$3:C$55))</f>
        <v>26</v>
      </c>
      <c r="J3014" t="b">
        <f t="shared" si="603"/>
        <v>0</v>
      </c>
      <c r="K3014" t="str">
        <f t="shared" si="607"/>
        <v/>
      </c>
      <c r="L3014" t="b">
        <f t="shared" si="604"/>
        <v>1</v>
      </c>
      <c r="M3014" t="str">
        <f t="shared" si="605"/>
        <v>Monroe</v>
      </c>
      <c r="N3014">
        <f t="shared" si="595"/>
        <v>58</v>
      </c>
      <c r="O3014" t="b">
        <f t="shared" si="596"/>
        <v>0</v>
      </c>
      <c r="P3014" t="str">
        <f t="shared" si="597"/>
        <v/>
      </c>
      <c r="Q3014" t="str">
        <f t="shared" ca="1" si="598"/>
        <v/>
      </c>
      <c r="W3014">
        <v>55020</v>
      </c>
      <c r="Z3014" t="str">
        <f t="shared" si="606"/>
        <v/>
      </c>
    </row>
    <row r="3015" spans="1:26" x14ac:dyDescent="0.2">
      <c r="A3015" s="1"/>
      <c r="B3015" s="1"/>
      <c r="C3015" s="1"/>
      <c r="D3015" s="1"/>
      <c r="E3015" s="1" t="s">
        <v>8</v>
      </c>
      <c r="F3015" s="1" t="s">
        <v>9</v>
      </c>
      <c r="G3015" s="1" t="s">
        <v>2338</v>
      </c>
      <c r="H3015">
        <f t="shared" si="602"/>
        <v>23</v>
      </c>
      <c r="I3015">
        <f>IF(ISBLANK(A3015),I3014/1,LOOKUP(Sheet1!G3015,FIPS!A$3:A$55,FIPS!C$3:C$55))</f>
        <v>26</v>
      </c>
      <c r="J3015" t="b">
        <f t="shared" si="603"/>
        <v>0</v>
      </c>
      <c r="K3015" t="str">
        <f t="shared" si="607"/>
        <v/>
      </c>
      <c r="L3015" t="b">
        <f t="shared" si="604"/>
        <v>0</v>
      </c>
      <c r="M3015" t="str">
        <f t="shared" si="605"/>
        <v/>
      </c>
      <c r="N3015">
        <f t="shared" si="595"/>
        <v>58</v>
      </c>
      <c r="O3015" t="b">
        <f t="shared" si="596"/>
        <v>1</v>
      </c>
      <c r="P3015">
        <f t="shared" si="597"/>
        <v>1</v>
      </c>
      <c r="Q3015" t="str">
        <f t="shared" ca="1" si="598"/>
        <v>065</v>
      </c>
      <c r="W3015">
        <v>99999</v>
      </c>
      <c r="Z3015" t="str">
        <f t="shared" si="606"/>
        <v/>
      </c>
    </row>
    <row r="3016" spans="1:26" x14ac:dyDescent="0.2">
      <c r="A3016" s="1"/>
      <c r="B3016" s="1" t="s">
        <v>174</v>
      </c>
      <c r="C3016" s="1" t="s">
        <v>17</v>
      </c>
      <c r="D3016" s="1" t="s">
        <v>18</v>
      </c>
      <c r="E3016" s="1" t="s">
        <v>8</v>
      </c>
      <c r="F3016" s="1" t="s">
        <v>9</v>
      </c>
      <c r="G3016" s="1" t="s">
        <v>2339</v>
      </c>
      <c r="H3016">
        <f t="shared" si="602"/>
        <v>23</v>
      </c>
      <c r="I3016">
        <f>IF(ISBLANK(A3016),I3015/1,LOOKUP(Sheet1!G3016,FIPS!A$3:A$55,FIPS!C$3:C$55))</f>
        <v>26</v>
      </c>
      <c r="J3016" t="b">
        <f t="shared" si="603"/>
        <v>1</v>
      </c>
      <c r="K3016" t="str">
        <f t="shared" si="607"/>
        <v>Montcalm</v>
      </c>
      <c r="L3016" t="b">
        <f t="shared" si="604"/>
        <v>0</v>
      </c>
      <c r="M3016" t="str">
        <f t="shared" si="605"/>
        <v/>
      </c>
      <c r="N3016">
        <f t="shared" si="595"/>
        <v>59</v>
      </c>
      <c r="O3016" t="b">
        <f t="shared" si="596"/>
        <v>0</v>
      </c>
      <c r="P3016" t="str">
        <f t="shared" si="597"/>
        <v/>
      </c>
      <c r="Q3016" t="str">
        <f t="shared" ca="1" si="598"/>
        <v/>
      </c>
      <c r="T3016">
        <v>117</v>
      </c>
      <c r="U3016">
        <v>4</v>
      </c>
      <c r="V3016">
        <v>0</v>
      </c>
      <c r="Z3016" t="str">
        <f t="shared" si="606"/>
        <v/>
      </c>
    </row>
    <row r="3017" spans="1:26" x14ac:dyDescent="0.2">
      <c r="A3017" s="1"/>
      <c r="B3017" s="1" t="s">
        <v>177</v>
      </c>
      <c r="C3017" s="1" t="s">
        <v>17</v>
      </c>
      <c r="D3017" s="1" t="s">
        <v>18</v>
      </c>
      <c r="E3017" s="1" t="s">
        <v>8</v>
      </c>
      <c r="F3017" s="1" t="s">
        <v>9</v>
      </c>
      <c r="G3017" s="1" t="s">
        <v>2340</v>
      </c>
      <c r="H3017">
        <f t="shared" si="602"/>
        <v>23</v>
      </c>
      <c r="I3017">
        <f>IF(ISBLANK(A3017),I3016/1,LOOKUP(Sheet1!G3017,FIPS!A$3:A$55,FIPS!C$3:C$55))</f>
        <v>26</v>
      </c>
      <c r="J3017" t="b">
        <f t="shared" si="603"/>
        <v>1</v>
      </c>
      <c r="K3017" t="str">
        <f t="shared" si="607"/>
        <v>Montmorency</v>
      </c>
      <c r="L3017" t="b">
        <f t="shared" si="604"/>
        <v>0</v>
      </c>
      <c r="M3017" t="str">
        <f t="shared" si="605"/>
        <v/>
      </c>
      <c r="N3017">
        <f t="shared" si="595"/>
        <v>60</v>
      </c>
      <c r="O3017" t="b">
        <f t="shared" si="596"/>
        <v>0</v>
      </c>
      <c r="P3017" t="str">
        <f t="shared" si="597"/>
        <v/>
      </c>
      <c r="Q3017" t="str">
        <f t="shared" ca="1" si="598"/>
        <v/>
      </c>
      <c r="T3017">
        <v>119</v>
      </c>
      <c r="U3017">
        <v>6</v>
      </c>
      <c r="V3017">
        <v>0</v>
      </c>
      <c r="Z3017" t="str">
        <f t="shared" si="606"/>
        <v/>
      </c>
    </row>
    <row r="3018" spans="1:26" x14ac:dyDescent="0.2">
      <c r="A3018" s="1"/>
      <c r="B3018" s="1" t="s">
        <v>179</v>
      </c>
      <c r="C3018" s="1" t="s">
        <v>518</v>
      </c>
      <c r="D3018" s="1" t="s">
        <v>26</v>
      </c>
      <c r="E3018" s="1"/>
      <c r="F3018" s="1"/>
      <c r="G3018" s="1" t="s">
        <v>2341</v>
      </c>
      <c r="H3018">
        <f t="shared" si="602"/>
        <v>23</v>
      </c>
      <c r="I3018">
        <f>IF(ISBLANK(A3018),I3017/1,LOOKUP(Sheet1!G3018,FIPS!A$3:A$55,FIPS!C$3:C$55))</f>
        <v>26</v>
      </c>
      <c r="J3018" t="b">
        <f t="shared" si="603"/>
        <v>1</v>
      </c>
      <c r="K3018" t="str">
        <f t="shared" si="607"/>
        <v>Muskegon</v>
      </c>
      <c r="L3018" t="b">
        <f t="shared" si="604"/>
        <v>0</v>
      </c>
      <c r="M3018" t="str">
        <f t="shared" si="605"/>
        <v/>
      </c>
      <c r="N3018">
        <f t="shared" si="595"/>
        <v>61</v>
      </c>
      <c r="O3018" t="b">
        <f t="shared" si="596"/>
        <v>0</v>
      </c>
      <c r="P3018" t="str">
        <f t="shared" si="597"/>
        <v/>
      </c>
      <c r="Q3018" t="str">
        <f t="shared" ca="1" si="598"/>
        <v/>
      </c>
      <c r="T3018">
        <v>121</v>
      </c>
      <c r="U3018">
        <v>3</v>
      </c>
      <c r="V3018">
        <v>3000</v>
      </c>
      <c r="Z3018" t="str">
        <f t="shared" si="606"/>
        <v/>
      </c>
    </row>
    <row r="3019" spans="1:26" x14ac:dyDescent="0.2">
      <c r="A3019" s="1"/>
      <c r="B3019" s="1"/>
      <c r="C3019" s="1"/>
      <c r="D3019" s="1"/>
      <c r="E3019" s="1" t="s">
        <v>367</v>
      </c>
      <c r="F3019" s="1" t="s">
        <v>35</v>
      </c>
      <c r="G3019" s="1" t="s">
        <v>2341</v>
      </c>
      <c r="H3019">
        <f t="shared" si="602"/>
        <v>23</v>
      </c>
      <c r="I3019">
        <f>IF(ISBLANK(A3019),I3018/1,LOOKUP(Sheet1!G3019,FIPS!A$3:A$55,FIPS!C$3:C$55))</f>
        <v>26</v>
      </c>
      <c r="J3019" t="b">
        <f t="shared" si="603"/>
        <v>0</v>
      </c>
      <c r="K3019" t="str">
        <f t="shared" si="607"/>
        <v/>
      </c>
      <c r="L3019" t="b">
        <f t="shared" si="604"/>
        <v>1</v>
      </c>
      <c r="M3019" t="str">
        <f t="shared" si="605"/>
        <v>Muskegon</v>
      </c>
      <c r="N3019">
        <f t="shared" si="595"/>
        <v>61</v>
      </c>
      <c r="O3019" t="b">
        <f t="shared" si="596"/>
        <v>0</v>
      </c>
      <c r="P3019" t="str">
        <f t="shared" si="597"/>
        <v/>
      </c>
      <c r="Q3019" t="str">
        <f t="shared" ca="1" si="598"/>
        <v/>
      </c>
      <c r="W3019">
        <v>56320</v>
      </c>
      <c r="Z3019" t="str">
        <f t="shared" si="606"/>
        <v/>
      </c>
    </row>
    <row r="3020" spans="1:26" x14ac:dyDescent="0.2">
      <c r="A3020" s="1"/>
      <c r="B3020" s="1"/>
      <c r="C3020" s="1"/>
      <c r="D3020" s="1"/>
      <c r="E3020" s="1" t="s">
        <v>369</v>
      </c>
      <c r="F3020" s="1" t="s">
        <v>6</v>
      </c>
      <c r="G3020" s="1" t="s">
        <v>2342</v>
      </c>
      <c r="H3020">
        <f t="shared" si="602"/>
        <v>23</v>
      </c>
      <c r="I3020">
        <f>IF(ISBLANK(A3020),I3019/1,LOOKUP(Sheet1!G3020,FIPS!A$3:A$55,FIPS!C$3:C$55))</f>
        <v>26</v>
      </c>
      <c r="J3020" t="b">
        <f t="shared" si="603"/>
        <v>0</v>
      </c>
      <c r="K3020" t="str">
        <f t="shared" si="607"/>
        <v/>
      </c>
      <c r="L3020" t="b">
        <f t="shared" si="604"/>
        <v>1</v>
      </c>
      <c r="M3020" t="str">
        <f t="shared" si="605"/>
        <v>Muskegon Heights</v>
      </c>
      <c r="N3020">
        <f t="shared" ref="N3020:N3031" si="608">IF(ISBLANK(A3020),IF(ISBLANK(B3020),N3019,B3020/1),"")</f>
        <v>61</v>
      </c>
      <c r="O3020" t="b">
        <f t="shared" ref="O3020:O3082" si="609">AND(ISNUMBER(N3020),E3020="999",NOT(J3020))</f>
        <v>0</v>
      </c>
      <c r="P3020" t="str">
        <f t="shared" ref="P3020:P3082" si="610">IF(O3020,17-MATCH(N3020-1,N3002:N3019),"")</f>
        <v/>
      </c>
      <c r="Q3020" t="str">
        <f t="shared" ref="Q3020:Q3082" ca="1" si="611">IF(O3020,_xlfn.TEXTJOIN(",",TRUE,INDIRECT(_xlfn.CONCAT("E",(ROW()-P3020),":E",(ROW()-1)),TRUE)),"")</f>
        <v/>
      </c>
      <c r="W3020">
        <v>56360</v>
      </c>
      <c r="Z3020" t="str">
        <f t="shared" si="606"/>
        <v/>
      </c>
    </row>
    <row r="3021" spans="1:26" x14ac:dyDescent="0.2">
      <c r="A3021" s="1"/>
      <c r="B3021" s="1"/>
      <c r="C3021" s="1"/>
      <c r="D3021" s="1"/>
      <c r="E3021" s="1" t="s">
        <v>375</v>
      </c>
      <c r="F3021" s="1" t="s">
        <v>6</v>
      </c>
      <c r="G3021" s="1" t="s">
        <v>2343</v>
      </c>
      <c r="H3021">
        <f t="shared" si="602"/>
        <v>23</v>
      </c>
      <c r="I3021">
        <f>IF(ISBLANK(A3021),I3020/1,LOOKUP(Sheet1!G3021,FIPS!A$3:A$55,FIPS!C$3:C$55))</f>
        <v>26</v>
      </c>
      <c r="J3021" t="b">
        <f t="shared" si="603"/>
        <v>0</v>
      </c>
      <c r="K3021" t="str">
        <f t="shared" si="607"/>
        <v/>
      </c>
      <c r="L3021" t="b">
        <f t="shared" si="604"/>
        <v>1</v>
      </c>
      <c r="M3021" t="str">
        <f t="shared" si="605"/>
        <v>Norton Shores</v>
      </c>
      <c r="N3021">
        <f t="shared" si="608"/>
        <v>61</v>
      </c>
      <c r="O3021" t="b">
        <f t="shared" si="609"/>
        <v>0</v>
      </c>
      <c r="P3021" t="str">
        <f t="shared" si="610"/>
        <v/>
      </c>
      <c r="Q3021" t="str">
        <f t="shared" ca="1" si="611"/>
        <v/>
      </c>
      <c r="W3021">
        <v>59140</v>
      </c>
      <c r="Z3021" t="str">
        <f t="shared" si="606"/>
        <v/>
      </c>
    </row>
    <row r="3022" spans="1:26" x14ac:dyDescent="0.2">
      <c r="A3022" s="1"/>
      <c r="B3022" s="1"/>
      <c r="C3022" s="1"/>
      <c r="D3022" s="1"/>
      <c r="E3022" s="1" t="s">
        <v>8</v>
      </c>
      <c r="F3022" s="1" t="s">
        <v>9</v>
      </c>
      <c r="G3022" s="1" t="s">
        <v>801</v>
      </c>
      <c r="H3022">
        <f t="shared" si="602"/>
        <v>23</v>
      </c>
      <c r="I3022">
        <f>IF(ISBLANK(A3022),I3021/1,LOOKUP(Sheet1!G3022,FIPS!A$3:A$55,FIPS!C$3:C$55))</f>
        <v>26</v>
      </c>
      <c r="J3022" t="b">
        <f t="shared" si="603"/>
        <v>0</v>
      </c>
      <c r="K3022" t="str">
        <f t="shared" si="607"/>
        <v/>
      </c>
      <c r="L3022" t="b">
        <f t="shared" si="604"/>
        <v>0</v>
      </c>
      <c r="M3022" t="str">
        <f t="shared" si="605"/>
        <v/>
      </c>
      <c r="N3022">
        <f t="shared" si="608"/>
        <v>61</v>
      </c>
      <c r="O3022" t="b">
        <f t="shared" si="609"/>
        <v>1</v>
      </c>
      <c r="P3022">
        <f t="shared" si="610"/>
        <v>3</v>
      </c>
      <c r="Q3022" t="str">
        <f t="shared" ca="1" si="611"/>
        <v>069,070,073</v>
      </c>
      <c r="W3022">
        <v>99999</v>
      </c>
      <c r="Z3022" t="str">
        <f t="shared" si="606"/>
        <v/>
      </c>
    </row>
    <row r="3023" spans="1:26" x14ac:dyDescent="0.2">
      <c r="A3023" s="1"/>
      <c r="B3023" s="1" t="s">
        <v>182</v>
      </c>
      <c r="C3023" s="1" t="s">
        <v>17</v>
      </c>
      <c r="D3023" s="1" t="s">
        <v>18</v>
      </c>
      <c r="E3023" s="1" t="s">
        <v>8</v>
      </c>
      <c r="F3023" s="1" t="s">
        <v>9</v>
      </c>
      <c r="G3023" s="1" t="s">
        <v>2344</v>
      </c>
      <c r="H3023">
        <f t="shared" si="602"/>
        <v>23</v>
      </c>
      <c r="I3023">
        <f>IF(ISBLANK(A3023),I3022/1,LOOKUP(Sheet1!G3023,FIPS!A$3:A$55,FIPS!C$3:C$55))</f>
        <v>26</v>
      </c>
      <c r="J3023" t="b">
        <f t="shared" si="603"/>
        <v>1</v>
      </c>
      <c r="K3023" t="str">
        <f t="shared" si="607"/>
        <v>Newaygo</v>
      </c>
      <c r="L3023" t="b">
        <f t="shared" si="604"/>
        <v>0</v>
      </c>
      <c r="M3023" t="str">
        <f t="shared" si="605"/>
        <v/>
      </c>
      <c r="N3023">
        <f t="shared" si="608"/>
        <v>62</v>
      </c>
      <c r="O3023" t="b">
        <f t="shared" si="609"/>
        <v>0</v>
      </c>
      <c r="P3023" t="str">
        <f t="shared" si="610"/>
        <v/>
      </c>
      <c r="Q3023" t="str">
        <f t="shared" ca="1" si="611"/>
        <v/>
      </c>
      <c r="T3023">
        <v>123</v>
      </c>
      <c r="U3023">
        <v>5</v>
      </c>
      <c r="V3023">
        <v>0</v>
      </c>
      <c r="Z3023" t="str">
        <f t="shared" si="606"/>
        <v/>
      </c>
    </row>
    <row r="3024" spans="1:26" x14ac:dyDescent="0.2">
      <c r="A3024" s="1"/>
      <c r="B3024" s="1" t="s">
        <v>170</v>
      </c>
      <c r="C3024" s="1" t="s">
        <v>461</v>
      </c>
      <c r="D3024" s="1" t="s">
        <v>26</v>
      </c>
      <c r="E3024" s="1"/>
      <c r="F3024" s="1"/>
      <c r="G3024" s="1" t="s">
        <v>397</v>
      </c>
      <c r="H3024">
        <f t="shared" si="602"/>
        <v>23</v>
      </c>
      <c r="I3024">
        <f>IF(ISBLANK(A3024),I3023/1,LOOKUP(Sheet1!G3024,FIPS!A$3:A$55,FIPS!C$3:C$55))</f>
        <v>26</v>
      </c>
      <c r="J3024" t="b">
        <f t="shared" si="603"/>
        <v>1</v>
      </c>
      <c r="K3024" t="str">
        <f t="shared" si="607"/>
        <v>Oakland</v>
      </c>
      <c r="L3024" t="b">
        <f t="shared" si="604"/>
        <v>0</v>
      </c>
      <c r="M3024" t="str">
        <f t="shared" si="605"/>
        <v/>
      </c>
      <c r="N3024">
        <f t="shared" si="608"/>
        <v>63</v>
      </c>
      <c r="O3024" t="b">
        <f t="shared" si="609"/>
        <v>0</v>
      </c>
      <c r="P3024" t="str">
        <f t="shared" si="610"/>
        <v/>
      </c>
      <c r="Q3024" t="str">
        <f t="shared" ca="1" si="611"/>
        <v/>
      </c>
      <c r="T3024">
        <v>125</v>
      </c>
      <c r="U3024">
        <v>0</v>
      </c>
      <c r="V3024">
        <v>2160</v>
      </c>
      <c r="Z3024" t="str">
        <f t="shared" si="606"/>
        <v/>
      </c>
    </row>
    <row r="3025" spans="1:26" x14ac:dyDescent="0.2">
      <c r="A3025" s="1"/>
      <c r="B3025" s="1"/>
      <c r="C3025" s="1"/>
      <c r="D3025" s="1"/>
      <c r="E3025" s="1" t="s">
        <v>28</v>
      </c>
      <c r="F3025" s="1" t="s">
        <v>115</v>
      </c>
      <c r="G3025" s="1" t="s">
        <v>2345</v>
      </c>
      <c r="H3025">
        <f t="shared" si="602"/>
        <v>23</v>
      </c>
      <c r="I3025">
        <f>IF(ISBLANK(A3025),I3024/1,LOOKUP(Sheet1!G3025,FIPS!A$3:A$55,FIPS!C$3:C$55))</f>
        <v>26</v>
      </c>
      <c r="J3025" t="b">
        <f t="shared" si="603"/>
        <v>0</v>
      </c>
      <c r="K3025" t="str">
        <f t="shared" si="607"/>
        <v/>
      </c>
      <c r="L3025" t="b">
        <f t="shared" si="604"/>
        <v>1</v>
      </c>
      <c r="M3025" t="str">
        <f t="shared" si="605"/>
        <v>Auburn Hills</v>
      </c>
      <c r="N3025">
        <f t="shared" si="608"/>
        <v>63</v>
      </c>
      <c r="O3025" t="b">
        <f t="shared" si="609"/>
        <v>0</v>
      </c>
      <c r="P3025" t="str">
        <f t="shared" si="610"/>
        <v/>
      </c>
      <c r="Q3025" t="str">
        <f t="shared" ca="1" si="611"/>
        <v/>
      </c>
      <c r="W3025">
        <v>4105</v>
      </c>
      <c r="Z3025" t="str">
        <f t="shared" si="606"/>
        <v/>
      </c>
    </row>
    <row r="3026" spans="1:26" x14ac:dyDescent="0.2">
      <c r="A3026" s="1"/>
      <c r="B3026" s="1"/>
      <c r="C3026" s="1"/>
      <c r="D3026" s="1"/>
      <c r="E3026" s="1" t="s">
        <v>42</v>
      </c>
      <c r="F3026" s="1" t="s">
        <v>6</v>
      </c>
      <c r="G3026" s="1" t="s">
        <v>2346</v>
      </c>
      <c r="H3026">
        <f t="shared" si="602"/>
        <v>23</v>
      </c>
      <c r="I3026">
        <f>IF(ISBLANK(A3026),I3025/1,LOOKUP(Sheet1!G3026,FIPS!A$3:A$55,FIPS!C$3:C$55))</f>
        <v>26</v>
      </c>
      <c r="J3026" t="b">
        <f t="shared" si="603"/>
        <v>0</v>
      </c>
      <c r="K3026" t="str">
        <f t="shared" si="607"/>
        <v/>
      </c>
      <c r="L3026" t="b">
        <f t="shared" si="604"/>
        <v>1</v>
      </c>
      <c r="M3026" t="str">
        <f t="shared" si="605"/>
        <v>Berkley</v>
      </c>
      <c r="N3026">
        <f t="shared" si="608"/>
        <v>63</v>
      </c>
      <c r="O3026" t="b">
        <f t="shared" si="609"/>
        <v>0</v>
      </c>
      <c r="P3026" t="str">
        <f t="shared" si="610"/>
        <v/>
      </c>
      <c r="Q3026" t="str">
        <f t="shared" ca="1" si="611"/>
        <v/>
      </c>
      <c r="W3026">
        <v>7660</v>
      </c>
      <c r="Z3026" t="str">
        <f t="shared" si="606"/>
        <v/>
      </c>
    </row>
    <row r="3027" spans="1:26" x14ac:dyDescent="0.2">
      <c r="A3027" s="1"/>
      <c r="B3027" s="1"/>
      <c r="C3027" s="1"/>
      <c r="D3027" s="1"/>
      <c r="E3027" s="1" t="s">
        <v>33</v>
      </c>
      <c r="F3027" s="1" t="s">
        <v>6</v>
      </c>
      <c r="G3027" s="1" t="s">
        <v>2347</v>
      </c>
      <c r="H3027">
        <f t="shared" si="602"/>
        <v>23</v>
      </c>
      <c r="I3027">
        <f>IF(ISBLANK(A3027),I3026/1,LOOKUP(Sheet1!G3027,FIPS!A$3:A$55,FIPS!C$3:C$55))</f>
        <v>26</v>
      </c>
      <c r="J3027" t="b">
        <f t="shared" si="603"/>
        <v>0</v>
      </c>
      <c r="K3027" t="str">
        <f t="shared" si="607"/>
        <v/>
      </c>
      <c r="L3027" t="b">
        <f t="shared" si="604"/>
        <v>1</v>
      </c>
      <c r="M3027" t="str">
        <f t="shared" si="605"/>
        <v>Beverly Hills village</v>
      </c>
      <c r="N3027">
        <f t="shared" si="608"/>
        <v>63</v>
      </c>
      <c r="O3027" t="b">
        <f t="shared" si="609"/>
        <v>0</v>
      </c>
      <c r="P3027" t="str">
        <f t="shared" si="610"/>
        <v/>
      </c>
      <c r="Q3027" t="str">
        <f t="shared" ca="1" si="611"/>
        <v/>
      </c>
      <c r="W3027">
        <v>8160</v>
      </c>
      <c r="Z3027" t="str">
        <f t="shared" si="606"/>
        <v/>
      </c>
    </row>
    <row r="3028" spans="1:26" x14ac:dyDescent="0.2">
      <c r="A3028" s="1"/>
      <c r="B3028" s="1"/>
      <c r="C3028" s="1"/>
      <c r="D3028" s="1"/>
      <c r="E3028" s="1" t="s">
        <v>20</v>
      </c>
      <c r="F3028" s="1" t="s">
        <v>6</v>
      </c>
      <c r="G3028" s="1" t="s">
        <v>2348</v>
      </c>
      <c r="H3028">
        <f t="shared" si="602"/>
        <v>23</v>
      </c>
      <c r="I3028">
        <f>IF(ISBLANK(A3028),I3027/1,LOOKUP(Sheet1!G3028,FIPS!A$3:A$55,FIPS!C$3:C$55))</f>
        <v>26</v>
      </c>
      <c r="J3028" t="b">
        <f t="shared" si="603"/>
        <v>0</v>
      </c>
      <c r="K3028" t="str">
        <f t="shared" si="607"/>
        <v/>
      </c>
      <c r="L3028" t="b">
        <f t="shared" si="604"/>
        <v>1</v>
      </c>
      <c r="M3028" t="str">
        <f t="shared" si="605"/>
        <v>Birmingham</v>
      </c>
      <c r="N3028">
        <f t="shared" si="608"/>
        <v>63</v>
      </c>
      <c r="O3028" t="b">
        <f t="shared" si="609"/>
        <v>0</v>
      </c>
      <c r="P3028" t="str">
        <f t="shared" si="610"/>
        <v/>
      </c>
      <c r="Q3028" t="str">
        <f t="shared" ca="1" si="611"/>
        <v/>
      </c>
      <c r="W3028">
        <v>640</v>
      </c>
      <c r="Z3028" t="str">
        <f t="shared" si="606"/>
        <v/>
      </c>
    </row>
    <row r="3029" spans="1:26" x14ac:dyDescent="0.2">
      <c r="A3029" s="1"/>
      <c r="B3029" s="1"/>
      <c r="C3029" s="1"/>
      <c r="D3029" s="1"/>
      <c r="E3029" s="1" t="s">
        <v>107</v>
      </c>
      <c r="F3029" s="1" t="s">
        <v>35</v>
      </c>
      <c r="G3029" s="1" t="s">
        <v>2349</v>
      </c>
      <c r="H3029">
        <f t="shared" si="602"/>
        <v>23</v>
      </c>
      <c r="I3029">
        <f>IF(ISBLANK(A3029),I3028/1,LOOKUP(Sheet1!G3029,FIPS!A$3:A$55,FIPS!C$3:C$55))</f>
        <v>26</v>
      </c>
      <c r="J3029" t="b">
        <f t="shared" si="603"/>
        <v>0</v>
      </c>
      <c r="K3029" t="str">
        <f t="shared" si="607"/>
        <v/>
      </c>
      <c r="L3029" t="b">
        <f t="shared" si="604"/>
        <v>1</v>
      </c>
      <c r="M3029" t="str">
        <f t="shared" si="605"/>
        <v>Bloomfleld township</v>
      </c>
      <c r="N3029">
        <f t="shared" si="608"/>
        <v>63</v>
      </c>
      <c r="O3029" t="b">
        <f t="shared" si="609"/>
        <v>0</v>
      </c>
      <c r="P3029" t="str">
        <f t="shared" si="610"/>
        <v/>
      </c>
      <c r="Q3029" t="str">
        <f t="shared" ca="1" si="611"/>
        <v/>
      </c>
      <c r="W3029">
        <v>9100</v>
      </c>
      <c r="Z3029" t="str">
        <f t="shared" si="606"/>
        <v/>
      </c>
    </row>
    <row r="3030" spans="1:26" x14ac:dyDescent="0.2">
      <c r="A3030" s="1"/>
      <c r="B3030" s="1"/>
      <c r="C3030" s="1"/>
      <c r="D3030" s="1"/>
      <c r="E3030" s="1" t="s">
        <v>61</v>
      </c>
      <c r="F3030" s="1" t="s">
        <v>6</v>
      </c>
      <c r="G3030" s="1" t="s">
        <v>2350</v>
      </c>
      <c r="H3030">
        <f t="shared" si="602"/>
        <v>23</v>
      </c>
      <c r="I3030">
        <f>IF(ISBLANK(A3030),I3029/1,LOOKUP(Sheet1!G3030,FIPS!A$3:A$55,FIPS!C$3:C$55))</f>
        <v>26</v>
      </c>
      <c r="J3030" t="b">
        <f t="shared" si="603"/>
        <v>0</v>
      </c>
      <c r="K3030" t="str">
        <f t="shared" si="607"/>
        <v/>
      </c>
      <c r="L3030" t="b">
        <f t="shared" si="604"/>
        <v>1</v>
      </c>
      <c r="M3030" t="str">
        <f t="shared" si="605"/>
        <v>Clawson</v>
      </c>
      <c r="N3030">
        <f t="shared" si="608"/>
        <v>63</v>
      </c>
      <c r="O3030" t="b">
        <f t="shared" si="609"/>
        <v>0</v>
      </c>
      <c r="P3030" t="str">
        <f t="shared" si="610"/>
        <v/>
      </c>
      <c r="Q3030" t="str">
        <f t="shared" ca="1" si="611"/>
        <v/>
      </c>
      <c r="W3030">
        <v>16160</v>
      </c>
      <c r="Z3030" t="str">
        <f t="shared" si="606"/>
        <v/>
      </c>
    </row>
    <row r="3031" spans="1:26" x14ac:dyDescent="0.2">
      <c r="A3031" s="1"/>
      <c r="B3031" s="1"/>
      <c r="C3031" s="1"/>
      <c r="D3031" s="1"/>
      <c r="E3031" s="1" t="s">
        <v>92</v>
      </c>
      <c r="F3031" s="1" t="s">
        <v>6</v>
      </c>
      <c r="G3031" s="1" t="s">
        <v>2351</v>
      </c>
      <c r="H3031">
        <f t="shared" si="602"/>
        <v>23</v>
      </c>
      <c r="I3031">
        <f>IF(ISBLANK(A3031),I3030/1,LOOKUP(Sheet1!G3031,FIPS!A$3:A$55,FIPS!C$3:C$55))</f>
        <v>26</v>
      </c>
      <c r="J3031" t="b">
        <f t="shared" si="603"/>
        <v>0</v>
      </c>
      <c r="K3031" t="str">
        <f t="shared" si="607"/>
        <v/>
      </c>
      <c r="L3031" t="b">
        <f t="shared" si="604"/>
        <v>1</v>
      </c>
      <c r="M3031" t="str">
        <f t="shared" si="605"/>
        <v>Farmington</v>
      </c>
      <c r="N3031">
        <f t="shared" si="608"/>
        <v>63</v>
      </c>
      <c r="O3031" t="b">
        <f t="shared" si="609"/>
        <v>0</v>
      </c>
      <c r="P3031" t="str">
        <f t="shared" si="610"/>
        <v/>
      </c>
      <c r="Q3031" t="str">
        <f t="shared" ca="1" si="611"/>
        <v/>
      </c>
      <c r="W3031">
        <v>27380</v>
      </c>
      <c r="Z3031" t="str">
        <f t="shared" si="606"/>
        <v/>
      </c>
    </row>
    <row r="3032" spans="1:26" x14ac:dyDescent="0.2">
      <c r="A3032" s="1"/>
      <c r="B3032" s="1"/>
      <c r="C3032" s="1"/>
      <c r="D3032" s="1"/>
      <c r="E3032" s="1" t="s">
        <v>25</v>
      </c>
      <c r="F3032" s="1" t="s">
        <v>70</v>
      </c>
      <c r="G3032" s="1" t="s">
        <v>2352</v>
      </c>
      <c r="H3032">
        <f t="shared" ref="H3032:H3057" si="612">IF(ISBLANK(A3032),H3031/1,A3032)</f>
        <v>23</v>
      </c>
      <c r="I3032">
        <f>IF(ISBLANK(A3032),I3031/1,LOOKUP(Sheet1!G3032,FIPS!A$3:A$55,FIPS!C$3:C$55))</f>
        <v>26</v>
      </c>
      <c r="J3032" t="b">
        <f t="shared" ref="J3032:J3069" si="613">NOT(ISBLANK(B3032))</f>
        <v>0</v>
      </c>
      <c r="K3032" t="str">
        <f t="shared" si="607"/>
        <v/>
      </c>
      <c r="L3032" t="b">
        <f t="shared" ref="L3032:L3057" si="614">IF(NOT(J3032),AND(NOT(ISBLANK(E3032)),E3032&lt;&gt;"999"),FALSE())</f>
        <v>1</v>
      </c>
      <c r="M3032" t="str">
        <f t="shared" ref="M3032:M3057" si="615">IF(L3032,IF(ISERR(FIND(",",G3032)),TRIM(G3032),TRIM(LEFT(G3032,FIND(",",G3032)-1))),"")</f>
        <v>Farmington Hills</v>
      </c>
      <c r="N3032">
        <f t="shared" ref="N3032:N3042" si="616">IF(ISBLANK(A3032),IF(ISBLANK(B3032),N3031,B3032/1),"")</f>
        <v>63</v>
      </c>
      <c r="O3032" t="b">
        <f t="shared" ref="O3032:O3057" si="617">AND(ISNUMBER(N3032),E3032="999",NOT(J3032))</f>
        <v>0</v>
      </c>
      <c r="P3032" t="str">
        <f t="shared" ref="P3032:P3057" si="618">IF(O3032,17-MATCH(N3032-1,N3014:N3031),"")</f>
        <v/>
      </c>
      <c r="Q3032" t="str">
        <f t="shared" ref="Q3032:Q3057" ca="1" si="619">IF(O3032,_xlfn.TEXTJOIN(",",TRUE,INDIRECT(_xlfn.CONCAT("E",(ROW()-P3032),":E",(ROW()-1)),TRUE)),"")</f>
        <v/>
      </c>
      <c r="W3032">
        <v>27440</v>
      </c>
      <c r="Z3032" t="str">
        <f t="shared" si="606"/>
        <v/>
      </c>
    </row>
    <row r="3033" spans="1:26" x14ac:dyDescent="0.2">
      <c r="A3033" s="1"/>
      <c r="B3033" s="1"/>
      <c r="C3033" s="1"/>
      <c r="D3033" s="1"/>
      <c r="E3033" s="1" t="s">
        <v>72</v>
      </c>
      <c r="F3033" s="1" t="s">
        <v>35</v>
      </c>
      <c r="G3033" s="1" t="s">
        <v>2353</v>
      </c>
      <c r="H3033">
        <f t="shared" si="612"/>
        <v>23</v>
      </c>
      <c r="I3033">
        <f>IF(ISBLANK(A3033),I3032/1,LOOKUP(Sheet1!G3033,FIPS!A$3:A$55,FIPS!C$3:C$55))</f>
        <v>26</v>
      </c>
      <c r="J3033" t="b">
        <f t="shared" si="613"/>
        <v>0</v>
      </c>
      <c r="K3033" t="str">
        <f t="shared" si="607"/>
        <v/>
      </c>
      <c r="L3033" t="b">
        <f t="shared" si="614"/>
        <v>1</v>
      </c>
      <c r="M3033" t="str">
        <f t="shared" si="615"/>
        <v>Ferndale</v>
      </c>
      <c r="N3033">
        <f t="shared" si="616"/>
        <v>63</v>
      </c>
      <c r="O3033" t="b">
        <f t="shared" si="617"/>
        <v>0</v>
      </c>
      <c r="P3033" t="str">
        <f t="shared" si="618"/>
        <v/>
      </c>
      <c r="Q3033" t="str">
        <f t="shared" ca="1" si="619"/>
        <v/>
      </c>
      <c r="W3033">
        <v>27880</v>
      </c>
      <c r="Z3033" t="str">
        <f t="shared" si="606"/>
        <v/>
      </c>
    </row>
    <row r="3034" spans="1:26" x14ac:dyDescent="0.2">
      <c r="A3034" s="1"/>
      <c r="B3034" s="1"/>
      <c r="C3034" s="1"/>
      <c r="D3034" s="1"/>
      <c r="E3034" s="1" t="s">
        <v>148</v>
      </c>
      <c r="F3034" s="1" t="s">
        <v>6</v>
      </c>
      <c r="G3034" s="1" t="s">
        <v>2354</v>
      </c>
      <c r="H3034">
        <f t="shared" si="612"/>
        <v>23</v>
      </c>
      <c r="I3034">
        <f>IF(ISBLANK(A3034),I3033/1,LOOKUP(Sheet1!G3034,FIPS!A$3:A$55,FIPS!C$3:C$55))</f>
        <v>26</v>
      </c>
      <c r="J3034" t="b">
        <f t="shared" si="613"/>
        <v>0</v>
      </c>
      <c r="K3034" t="str">
        <f t="shared" si="607"/>
        <v/>
      </c>
      <c r="L3034" t="b">
        <f t="shared" si="614"/>
        <v>1</v>
      </c>
      <c r="M3034" t="str">
        <f t="shared" si="615"/>
        <v>Hazel Park</v>
      </c>
      <c r="N3034">
        <f t="shared" si="616"/>
        <v>63</v>
      </c>
      <c r="O3034" t="b">
        <f t="shared" si="617"/>
        <v>0</v>
      </c>
      <c r="P3034" t="str">
        <f t="shared" si="618"/>
        <v/>
      </c>
      <c r="Q3034" t="str">
        <f t="shared" ca="1" si="619"/>
        <v/>
      </c>
      <c r="W3034">
        <v>37420</v>
      </c>
      <c r="Z3034" t="str">
        <f t="shared" si="606"/>
        <v/>
      </c>
    </row>
    <row r="3035" spans="1:26" x14ac:dyDescent="0.2">
      <c r="A3035" s="1"/>
      <c r="B3035" s="1"/>
      <c r="C3035" s="1"/>
      <c r="D3035" s="1"/>
      <c r="E3035" s="1" t="s">
        <v>177</v>
      </c>
      <c r="F3035" s="1" t="s">
        <v>35</v>
      </c>
      <c r="G3035" s="1" t="s">
        <v>2355</v>
      </c>
      <c r="H3035">
        <f t="shared" si="612"/>
        <v>23</v>
      </c>
      <c r="I3035">
        <f>IF(ISBLANK(A3035),I3034/1,LOOKUP(Sheet1!G3035,FIPS!A$3:A$55,FIPS!C$3:C$55))</f>
        <v>26</v>
      </c>
      <c r="J3035" t="b">
        <f t="shared" si="613"/>
        <v>0</v>
      </c>
      <c r="K3035" t="str">
        <f t="shared" si="607"/>
        <v/>
      </c>
      <c r="L3035" t="b">
        <f t="shared" si="614"/>
        <v>1</v>
      </c>
      <c r="M3035" t="str">
        <f t="shared" si="615"/>
        <v>Madison Heights</v>
      </c>
      <c r="N3035">
        <f t="shared" si="616"/>
        <v>63</v>
      </c>
      <c r="O3035" t="b">
        <f t="shared" si="617"/>
        <v>0</v>
      </c>
      <c r="P3035" t="str">
        <f t="shared" si="618"/>
        <v/>
      </c>
      <c r="Q3035" t="str">
        <f t="shared" ca="1" si="619"/>
        <v/>
      </c>
      <c r="W3035">
        <v>50560</v>
      </c>
      <c r="Z3035" t="str">
        <f t="shared" si="606"/>
        <v/>
      </c>
    </row>
    <row r="3036" spans="1:26" x14ac:dyDescent="0.2">
      <c r="A3036" s="1"/>
      <c r="B3036" s="1"/>
      <c r="C3036" s="1"/>
      <c r="D3036" s="1"/>
      <c r="E3036" s="1" t="s">
        <v>377</v>
      </c>
      <c r="F3036" s="1" t="s">
        <v>35</v>
      </c>
      <c r="G3036" s="1" t="s">
        <v>2356</v>
      </c>
      <c r="H3036">
        <f t="shared" si="612"/>
        <v>23</v>
      </c>
      <c r="I3036">
        <f>IF(ISBLANK(A3036),I3035/1,LOOKUP(Sheet1!G3036,FIPS!A$3:A$55,FIPS!C$3:C$55))</f>
        <v>26</v>
      </c>
      <c r="J3036" t="b">
        <f t="shared" si="613"/>
        <v>0</v>
      </c>
      <c r="K3036" t="str">
        <f t="shared" si="607"/>
        <v/>
      </c>
      <c r="L3036" t="b">
        <f t="shared" si="614"/>
        <v>1</v>
      </c>
      <c r="M3036" t="str">
        <f t="shared" si="615"/>
        <v>Novi</v>
      </c>
      <c r="N3036">
        <f t="shared" si="616"/>
        <v>63</v>
      </c>
      <c r="O3036" t="b">
        <f t="shared" si="617"/>
        <v>0</v>
      </c>
      <c r="P3036" t="str">
        <f t="shared" si="618"/>
        <v/>
      </c>
      <c r="Q3036" t="str">
        <f t="shared" ca="1" si="619"/>
        <v/>
      </c>
      <c r="W3036">
        <v>59440</v>
      </c>
      <c r="Z3036" t="str">
        <f t="shared" si="606"/>
        <v/>
      </c>
    </row>
    <row r="3037" spans="1:26" x14ac:dyDescent="0.2">
      <c r="A3037" s="1"/>
      <c r="B3037" s="1"/>
      <c r="C3037" s="1"/>
      <c r="D3037" s="1"/>
      <c r="E3037" s="1" t="s">
        <v>379</v>
      </c>
      <c r="F3037" s="1" t="s">
        <v>35</v>
      </c>
      <c r="G3037" s="1" t="s">
        <v>2357</v>
      </c>
      <c r="H3037">
        <f t="shared" si="612"/>
        <v>23</v>
      </c>
      <c r="I3037">
        <f>IF(ISBLANK(A3037),I3036/1,LOOKUP(Sheet1!G3037,FIPS!A$3:A$55,FIPS!C$3:C$55))</f>
        <v>26</v>
      </c>
      <c r="J3037" t="b">
        <f t="shared" si="613"/>
        <v>0</v>
      </c>
      <c r="K3037" t="str">
        <f t="shared" si="607"/>
        <v/>
      </c>
      <c r="L3037" t="b">
        <f t="shared" si="614"/>
        <v>1</v>
      </c>
      <c r="M3037" t="str">
        <f t="shared" si="615"/>
        <v>Oak Park</v>
      </c>
      <c r="N3037">
        <f t="shared" si="616"/>
        <v>63</v>
      </c>
      <c r="O3037" t="b">
        <f t="shared" si="617"/>
        <v>0</v>
      </c>
      <c r="P3037" t="str">
        <f t="shared" si="618"/>
        <v/>
      </c>
      <c r="Q3037" t="str">
        <f t="shared" ca="1" si="619"/>
        <v/>
      </c>
      <c r="W3037">
        <v>59920</v>
      </c>
      <c r="Z3037" t="str">
        <f t="shared" si="606"/>
        <v/>
      </c>
    </row>
    <row r="3038" spans="1:26" x14ac:dyDescent="0.2">
      <c r="A3038" s="1"/>
      <c r="B3038" s="1"/>
      <c r="C3038" s="1"/>
      <c r="D3038" s="1"/>
      <c r="E3038" s="1" t="s">
        <v>503</v>
      </c>
      <c r="F3038" s="1" t="s">
        <v>70</v>
      </c>
      <c r="G3038" s="1" t="s">
        <v>1607</v>
      </c>
      <c r="H3038">
        <f t="shared" si="612"/>
        <v>23</v>
      </c>
      <c r="I3038">
        <f>IF(ISBLANK(A3038),I3037/1,LOOKUP(Sheet1!G3038,FIPS!A$3:A$55,FIPS!C$3:C$55))</f>
        <v>26</v>
      </c>
      <c r="J3038" t="b">
        <f t="shared" si="613"/>
        <v>0</v>
      </c>
      <c r="K3038" t="str">
        <f t="shared" si="607"/>
        <v/>
      </c>
      <c r="L3038" t="b">
        <f t="shared" si="614"/>
        <v>1</v>
      </c>
      <c r="M3038" t="str">
        <f t="shared" si="615"/>
        <v>Pontiac</v>
      </c>
      <c r="N3038">
        <f t="shared" si="616"/>
        <v>63</v>
      </c>
      <c r="O3038" t="b">
        <f t="shared" si="617"/>
        <v>0</v>
      </c>
      <c r="P3038" t="str">
        <f t="shared" si="618"/>
        <v/>
      </c>
      <c r="Q3038" t="str">
        <f t="shared" ca="1" si="619"/>
        <v/>
      </c>
      <c r="W3038">
        <v>65440</v>
      </c>
      <c r="Z3038" t="str">
        <f t="shared" si="606"/>
        <v/>
      </c>
    </row>
    <row r="3039" spans="1:26" x14ac:dyDescent="0.2">
      <c r="A3039" s="1"/>
      <c r="B3039" s="1"/>
      <c r="C3039" s="1"/>
      <c r="D3039" s="1"/>
      <c r="E3039" s="1" t="s">
        <v>877</v>
      </c>
      <c r="F3039" s="1" t="s">
        <v>70</v>
      </c>
      <c r="G3039" s="1" t="s">
        <v>2358</v>
      </c>
      <c r="H3039">
        <f t="shared" si="612"/>
        <v>23</v>
      </c>
      <c r="I3039">
        <f>IF(ISBLANK(A3039),I3038/1,LOOKUP(Sheet1!G3039,FIPS!A$3:A$55,FIPS!C$3:C$55))</f>
        <v>26</v>
      </c>
      <c r="J3039" t="b">
        <f t="shared" si="613"/>
        <v>0</v>
      </c>
      <c r="K3039" t="str">
        <f t="shared" si="607"/>
        <v/>
      </c>
      <c r="L3039" t="b">
        <f t="shared" si="614"/>
        <v>1</v>
      </c>
      <c r="M3039" t="str">
        <f t="shared" si="615"/>
        <v>Rochester Hills</v>
      </c>
      <c r="N3039">
        <f t="shared" si="616"/>
        <v>63</v>
      </c>
      <c r="O3039" t="b">
        <f t="shared" si="617"/>
        <v>0</v>
      </c>
      <c r="P3039" t="str">
        <f t="shared" si="618"/>
        <v/>
      </c>
      <c r="Q3039" t="str">
        <f t="shared" ca="1" si="619"/>
        <v/>
      </c>
      <c r="W3039">
        <v>69035</v>
      </c>
      <c r="Z3039" t="str">
        <f t="shared" si="606"/>
        <v/>
      </c>
    </row>
    <row r="3040" spans="1:26" x14ac:dyDescent="0.2">
      <c r="A3040" s="1"/>
      <c r="B3040" s="1"/>
      <c r="C3040" s="1"/>
      <c r="D3040" s="1"/>
      <c r="E3040" s="1" t="s">
        <v>735</v>
      </c>
      <c r="F3040" s="1" t="s">
        <v>70</v>
      </c>
      <c r="G3040" s="1" t="s">
        <v>2359</v>
      </c>
      <c r="H3040">
        <f t="shared" si="612"/>
        <v>23</v>
      </c>
      <c r="I3040">
        <f>IF(ISBLANK(A3040),I3039/1,LOOKUP(Sheet1!G3040,FIPS!A$3:A$55,FIPS!C$3:C$55))</f>
        <v>26</v>
      </c>
      <c r="J3040" t="b">
        <f t="shared" si="613"/>
        <v>0</v>
      </c>
      <c r="K3040" t="str">
        <f t="shared" si="607"/>
        <v/>
      </c>
      <c r="L3040" t="b">
        <f t="shared" si="614"/>
        <v>1</v>
      </c>
      <c r="M3040" t="str">
        <f t="shared" si="615"/>
        <v>Royal Oak</v>
      </c>
      <c r="N3040">
        <f t="shared" si="616"/>
        <v>63</v>
      </c>
      <c r="O3040" t="b">
        <f t="shared" si="617"/>
        <v>0</v>
      </c>
      <c r="P3040" t="str">
        <f t="shared" si="618"/>
        <v/>
      </c>
      <c r="Q3040" t="str">
        <f t="shared" ca="1" si="619"/>
        <v/>
      </c>
      <c r="W3040">
        <v>70040</v>
      </c>
      <c r="Z3040" t="str">
        <f t="shared" si="606"/>
        <v/>
      </c>
    </row>
    <row r="3041" spans="1:26" x14ac:dyDescent="0.2">
      <c r="A3041" s="1"/>
      <c r="B3041" s="1"/>
      <c r="C3041" s="1"/>
      <c r="D3041" s="1"/>
      <c r="E3041" s="1" t="s">
        <v>507</v>
      </c>
      <c r="F3041" s="1" t="s">
        <v>70</v>
      </c>
      <c r="G3041" s="1" t="s">
        <v>2360</v>
      </c>
      <c r="H3041">
        <f t="shared" si="612"/>
        <v>23</v>
      </c>
      <c r="I3041">
        <f>IF(ISBLANK(A3041),I3040/1,LOOKUP(Sheet1!G3041,FIPS!A$3:A$55,FIPS!C$3:C$55))</f>
        <v>26</v>
      </c>
      <c r="J3041" t="b">
        <f t="shared" si="613"/>
        <v>0</v>
      </c>
      <c r="K3041" t="str">
        <f t="shared" si="607"/>
        <v/>
      </c>
      <c r="L3041" t="b">
        <f t="shared" si="614"/>
        <v>1</v>
      </c>
      <c r="M3041" t="str">
        <f t="shared" si="615"/>
        <v>Southfield</v>
      </c>
      <c r="N3041">
        <f t="shared" si="616"/>
        <v>63</v>
      </c>
      <c r="O3041" t="b">
        <f t="shared" si="617"/>
        <v>0</v>
      </c>
      <c r="P3041" t="str">
        <f t="shared" si="618"/>
        <v/>
      </c>
      <c r="Q3041" t="str">
        <f t="shared" ca="1" si="619"/>
        <v/>
      </c>
      <c r="W3041">
        <v>74900</v>
      </c>
      <c r="Z3041" t="str">
        <f t="shared" si="606"/>
        <v/>
      </c>
    </row>
    <row r="3042" spans="1:26" x14ac:dyDescent="0.2">
      <c r="A3042" s="1"/>
      <c r="B3042" s="1"/>
      <c r="C3042" s="1"/>
      <c r="D3042" s="1"/>
      <c r="E3042" s="1" t="s">
        <v>361</v>
      </c>
      <c r="F3042" s="1" t="s">
        <v>70</v>
      </c>
      <c r="G3042" s="1" t="s">
        <v>166</v>
      </c>
      <c r="H3042">
        <f t="shared" si="612"/>
        <v>23</v>
      </c>
      <c r="I3042">
        <f>IF(ISBLANK(A3042),I3041/1,LOOKUP(Sheet1!G3042,FIPS!A$3:A$55,FIPS!C$3:C$55))</f>
        <v>26</v>
      </c>
      <c r="J3042" t="b">
        <f t="shared" si="613"/>
        <v>0</v>
      </c>
      <c r="K3042" t="str">
        <f t="shared" si="607"/>
        <v/>
      </c>
      <c r="L3042" t="b">
        <f t="shared" si="614"/>
        <v>1</v>
      </c>
      <c r="M3042" t="str">
        <f t="shared" si="615"/>
        <v>Troy</v>
      </c>
      <c r="N3042">
        <f t="shared" si="616"/>
        <v>63</v>
      </c>
      <c r="O3042" t="b">
        <f t="shared" si="617"/>
        <v>0</v>
      </c>
      <c r="P3042" t="str">
        <f t="shared" si="618"/>
        <v/>
      </c>
      <c r="Q3042" t="str">
        <f t="shared" ca="1" si="619"/>
        <v/>
      </c>
      <c r="W3042">
        <v>80700</v>
      </c>
      <c r="Z3042" t="str">
        <f t="shared" si="606"/>
        <v/>
      </c>
    </row>
    <row r="3043" spans="1:26" x14ac:dyDescent="0.2">
      <c r="A3043" s="1"/>
      <c r="B3043" s="1"/>
      <c r="C3043" s="1"/>
      <c r="D3043" s="1"/>
      <c r="E3043" s="1" t="s">
        <v>390</v>
      </c>
      <c r="F3043" s="1" t="s">
        <v>70</v>
      </c>
      <c r="G3043" s="1" t="s">
        <v>2361</v>
      </c>
      <c r="H3043">
        <f t="shared" si="612"/>
        <v>23</v>
      </c>
      <c r="I3043">
        <f>IF(ISBLANK(A3043),I3042/1,LOOKUP(Sheet1!G3043,FIPS!A$3:A$55,FIPS!C$3:C$55))</f>
        <v>26</v>
      </c>
      <c r="J3043" t="b">
        <f t="shared" si="613"/>
        <v>0</v>
      </c>
      <c r="K3043" t="str">
        <f t="shared" si="607"/>
        <v/>
      </c>
      <c r="L3043" t="b">
        <f t="shared" ref="L3043" si="620">IF(NOT(J3043),AND(NOT(ISBLANK(E3043)),E3043&lt;&gt;"999"),FALSE())</f>
        <v>1</v>
      </c>
      <c r="M3043" t="str">
        <f t="shared" si="615"/>
        <v>Waterford township</v>
      </c>
      <c r="N3043">
        <f t="shared" ref="N3043" si="621">IF(ISBLANK(A3043),IF(ISBLANK(B3043),N3042,B3043/1),"")</f>
        <v>63</v>
      </c>
      <c r="O3043" t="b">
        <f t="shared" ref="O3043" si="622">AND(ISNUMBER(N3043),E3043="999",NOT(J3043))</f>
        <v>0</v>
      </c>
      <c r="P3043" t="str">
        <f t="shared" si="618"/>
        <v/>
      </c>
      <c r="Q3043" t="str">
        <f t="shared" ca="1" si="619"/>
        <v/>
      </c>
      <c r="W3043">
        <v>84240</v>
      </c>
      <c r="Z3043" t="str">
        <f t="shared" si="606"/>
        <v/>
      </c>
    </row>
    <row r="3044" spans="1:26" x14ac:dyDescent="0.2">
      <c r="A3044" s="1"/>
      <c r="B3044" s="1"/>
      <c r="C3044" s="1"/>
      <c r="D3044" s="1"/>
      <c r="E3044" s="1" t="s">
        <v>85</v>
      </c>
      <c r="F3044" s="1" t="s">
        <v>70</v>
      </c>
      <c r="G3044" s="1" t="s">
        <v>2362</v>
      </c>
      <c r="H3044">
        <f t="shared" ref="H3044:H3049" si="623">IF(ISBLANK(A3044),H3043/1,A3044)</f>
        <v>23</v>
      </c>
      <c r="I3044">
        <f>IF(ISBLANK(A3044),I3043/1,LOOKUP(Sheet1!G3044,FIPS!A$3:A$55,FIPS!C$3:C$55))</f>
        <v>26</v>
      </c>
      <c r="J3044" t="b">
        <f t="shared" si="613"/>
        <v>0</v>
      </c>
      <c r="K3044" t="str">
        <f t="shared" si="607"/>
        <v/>
      </c>
      <c r="L3044" t="b">
        <f t="shared" ref="L3044:L3049" si="624">IF(NOT(J3044),AND(NOT(ISBLANK(E3044)),E3044&lt;&gt;"999"),FALSE())</f>
        <v>1</v>
      </c>
      <c r="M3044" t="str">
        <f t="shared" ref="M3044:M3049" si="625">IF(L3044,IF(ISERR(FIND(",",G3044)),TRIM(G3044),TRIM(LEFT(G3044,FIND(",",G3044)-1))),"")</f>
        <v>West Bloomfield township</v>
      </c>
      <c r="N3044">
        <f t="shared" ref="N3044:N3049" si="626">IF(ISBLANK(A3044),IF(ISBLANK(B3044),N3043,B3044/1),"")</f>
        <v>63</v>
      </c>
      <c r="O3044" t="b">
        <f t="shared" ref="O3044:O3049" si="627">AND(ISNUMBER(N3044),E3044="999",NOT(J3044))</f>
        <v>0</v>
      </c>
      <c r="P3044" t="str">
        <f t="shared" ref="P3044:P3049" si="628">IF(O3044,17-MATCH(N3044-1,N3026:N3043),"")</f>
        <v/>
      </c>
      <c r="Q3044" t="str">
        <f t="shared" ref="Q3044:Q3049" ca="1" si="629">IF(O3044,_xlfn.TEXTJOIN(",",TRUE,INDIRECT(_xlfn.CONCAT("E",(ROW()-P3044),":E",(ROW()-1)),TRUE)),"")</f>
        <v/>
      </c>
      <c r="W3044">
        <v>85490</v>
      </c>
      <c r="Z3044" t="str">
        <f t="shared" si="606"/>
        <v/>
      </c>
    </row>
    <row r="3045" spans="1:26" x14ac:dyDescent="0.2">
      <c r="A3045" s="1"/>
      <c r="B3045" s="1"/>
      <c r="C3045" s="1"/>
      <c r="D3045" s="1"/>
      <c r="E3045" s="1" t="s">
        <v>8</v>
      </c>
      <c r="F3045" s="1" t="s">
        <v>9</v>
      </c>
      <c r="G3045" s="1" t="s">
        <v>1038</v>
      </c>
      <c r="H3045">
        <f t="shared" si="623"/>
        <v>23</v>
      </c>
      <c r="I3045">
        <f>IF(ISBLANK(A3045),I3044/1,LOOKUP(Sheet1!G3045,FIPS!A$3:A$55,FIPS!C$3:C$55))</f>
        <v>26</v>
      </c>
      <c r="J3045" t="b">
        <f t="shared" si="613"/>
        <v>0</v>
      </c>
      <c r="K3045" t="str">
        <f t="shared" si="607"/>
        <v/>
      </c>
      <c r="L3045" t="b">
        <f t="shared" si="624"/>
        <v>0</v>
      </c>
      <c r="M3045" t="str">
        <f t="shared" si="625"/>
        <v/>
      </c>
      <c r="N3045">
        <f t="shared" si="626"/>
        <v>63</v>
      </c>
      <c r="O3045" t="b">
        <f t="shared" si="627"/>
        <v>1</v>
      </c>
      <c r="P3045">
        <v>20</v>
      </c>
      <c r="Q3045" t="str">
        <f t="shared" ca="1" si="629"/>
        <v>006,011,012,014,015,020,031,032,033,049,060,074,075,078,084,087,093,100,103,105</v>
      </c>
      <c r="W3045">
        <v>99999</v>
      </c>
      <c r="Z3045" t="str">
        <f t="shared" si="606"/>
        <v/>
      </c>
    </row>
    <row r="3046" spans="1:26" x14ac:dyDescent="0.2">
      <c r="A3046" s="1"/>
      <c r="B3046" s="1" t="s">
        <v>190</v>
      </c>
      <c r="C3046" s="1" t="s">
        <v>17</v>
      </c>
      <c r="D3046" s="1" t="s">
        <v>18</v>
      </c>
      <c r="E3046" s="1" t="s">
        <v>8</v>
      </c>
      <c r="F3046" s="1" t="s">
        <v>9</v>
      </c>
      <c r="G3046" s="1" t="s">
        <v>2363</v>
      </c>
      <c r="H3046">
        <f t="shared" si="623"/>
        <v>23</v>
      </c>
      <c r="I3046">
        <f>IF(ISBLANK(A3046),I3045/1,LOOKUP(Sheet1!G3046,FIPS!A$3:A$55,FIPS!C$3:C$55))</f>
        <v>26</v>
      </c>
      <c r="J3046" t="b">
        <f t="shared" si="613"/>
        <v>1</v>
      </c>
      <c r="K3046" t="str">
        <f t="shared" si="607"/>
        <v>Oceana</v>
      </c>
      <c r="L3046" t="b">
        <f t="shared" si="624"/>
        <v>0</v>
      </c>
      <c r="M3046" t="str">
        <f t="shared" si="625"/>
        <v/>
      </c>
      <c r="N3046">
        <f t="shared" si="626"/>
        <v>64</v>
      </c>
      <c r="O3046" t="b">
        <f t="shared" si="627"/>
        <v>0</v>
      </c>
      <c r="P3046" t="str">
        <f t="shared" si="628"/>
        <v/>
      </c>
      <c r="Q3046" t="str">
        <f t="shared" ca="1" si="629"/>
        <v/>
      </c>
      <c r="T3046">
        <v>127</v>
      </c>
      <c r="U3046">
        <v>6</v>
      </c>
      <c r="V3046">
        <v>0</v>
      </c>
      <c r="Z3046" t="str">
        <f t="shared" si="606"/>
        <v/>
      </c>
    </row>
    <row r="3047" spans="1:26" x14ac:dyDescent="0.2">
      <c r="A3047" s="1"/>
      <c r="B3047" s="1" t="s">
        <v>193</v>
      </c>
      <c r="C3047" s="1" t="s">
        <v>17</v>
      </c>
      <c r="D3047" s="1" t="s">
        <v>18</v>
      </c>
      <c r="E3047" s="1" t="s">
        <v>8</v>
      </c>
      <c r="F3047" s="1" t="s">
        <v>9</v>
      </c>
      <c r="G3047" s="1" t="s">
        <v>2364</v>
      </c>
      <c r="H3047">
        <f t="shared" si="623"/>
        <v>23</v>
      </c>
      <c r="I3047">
        <f>IF(ISBLANK(A3047),I3046/1,LOOKUP(Sheet1!G3047,FIPS!A$3:A$55,FIPS!C$3:C$55))</f>
        <v>26</v>
      </c>
      <c r="J3047" t="b">
        <f t="shared" si="613"/>
        <v>1</v>
      </c>
      <c r="K3047" t="str">
        <f t="shared" si="607"/>
        <v>Ogemaw</v>
      </c>
      <c r="L3047" t="b">
        <f t="shared" si="624"/>
        <v>0</v>
      </c>
      <c r="M3047" t="str">
        <f t="shared" si="625"/>
        <v/>
      </c>
      <c r="N3047">
        <f t="shared" si="626"/>
        <v>65</v>
      </c>
      <c r="O3047" t="b">
        <f t="shared" si="627"/>
        <v>0</v>
      </c>
      <c r="P3047" t="str">
        <f t="shared" si="628"/>
        <v/>
      </c>
      <c r="Q3047" t="str">
        <f t="shared" ca="1" si="629"/>
        <v/>
      </c>
      <c r="T3047">
        <v>129</v>
      </c>
      <c r="U3047">
        <v>6</v>
      </c>
      <c r="V3047">
        <v>0</v>
      </c>
      <c r="Z3047" t="str">
        <f t="shared" si="606"/>
        <v/>
      </c>
    </row>
    <row r="3048" spans="1:26" x14ac:dyDescent="0.2">
      <c r="A3048" s="1"/>
      <c r="B3048" s="1" t="s">
        <v>195</v>
      </c>
      <c r="C3048" s="1" t="s">
        <v>17</v>
      </c>
      <c r="D3048" s="1" t="s">
        <v>18</v>
      </c>
      <c r="E3048" s="1" t="s">
        <v>8</v>
      </c>
      <c r="F3048" s="1" t="s">
        <v>9</v>
      </c>
      <c r="G3048" s="1" t="s">
        <v>2365</v>
      </c>
      <c r="H3048">
        <f t="shared" si="623"/>
        <v>23</v>
      </c>
      <c r="I3048">
        <f>IF(ISBLANK(A3048),I3047/1,LOOKUP(Sheet1!G3048,FIPS!A$3:A$55,FIPS!C$3:C$55))</f>
        <v>26</v>
      </c>
      <c r="J3048" t="b">
        <f t="shared" si="613"/>
        <v>1</v>
      </c>
      <c r="K3048" t="str">
        <f t="shared" si="607"/>
        <v>Ontonagon</v>
      </c>
      <c r="L3048" t="b">
        <f t="shared" si="624"/>
        <v>0</v>
      </c>
      <c r="M3048" t="str">
        <f t="shared" si="625"/>
        <v/>
      </c>
      <c r="N3048">
        <f t="shared" si="626"/>
        <v>66</v>
      </c>
      <c r="O3048" t="b">
        <f t="shared" si="627"/>
        <v>0</v>
      </c>
      <c r="P3048" t="str">
        <f t="shared" si="628"/>
        <v/>
      </c>
      <c r="Q3048" t="str">
        <f t="shared" ca="1" si="629"/>
        <v/>
      </c>
      <c r="T3048">
        <v>131</v>
      </c>
      <c r="U3048">
        <v>6</v>
      </c>
      <c r="V3048">
        <v>0</v>
      </c>
      <c r="Z3048" t="str">
        <f t="shared" si="606"/>
        <v/>
      </c>
    </row>
    <row r="3049" spans="1:26" x14ac:dyDescent="0.2">
      <c r="A3049" s="1"/>
      <c r="B3049" s="1" t="s">
        <v>197</v>
      </c>
      <c r="C3049" s="1" t="s">
        <v>17</v>
      </c>
      <c r="D3049" s="1" t="s">
        <v>18</v>
      </c>
      <c r="E3049" s="1" t="s">
        <v>8</v>
      </c>
      <c r="F3049" s="1" t="s">
        <v>9</v>
      </c>
      <c r="G3049" s="1" t="s">
        <v>1164</v>
      </c>
      <c r="H3049">
        <f t="shared" si="623"/>
        <v>23</v>
      </c>
      <c r="I3049">
        <f>IF(ISBLANK(A3049),I3048/1,LOOKUP(Sheet1!G3049,FIPS!A$3:A$55,FIPS!C$3:C$55))</f>
        <v>26</v>
      </c>
      <c r="J3049" t="b">
        <f t="shared" si="613"/>
        <v>1</v>
      </c>
      <c r="K3049" t="str">
        <f t="shared" si="607"/>
        <v>Osceola</v>
      </c>
      <c r="L3049" t="b">
        <f t="shared" si="624"/>
        <v>0</v>
      </c>
      <c r="M3049" t="str">
        <f t="shared" si="625"/>
        <v/>
      </c>
      <c r="N3049">
        <f t="shared" si="626"/>
        <v>67</v>
      </c>
      <c r="O3049" t="b">
        <f t="shared" si="627"/>
        <v>0</v>
      </c>
      <c r="P3049" t="str">
        <f t="shared" si="628"/>
        <v/>
      </c>
      <c r="Q3049" t="str">
        <f t="shared" ca="1" si="629"/>
        <v/>
      </c>
      <c r="T3049">
        <v>133</v>
      </c>
      <c r="U3049">
        <v>6</v>
      </c>
      <c r="V3049">
        <v>0</v>
      </c>
      <c r="Z3049" t="str">
        <f t="shared" si="606"/>
        <v/>
      </c>
    </row>
    <row r="3050" spans="1:26" x14ac:dyDescent="0.2">
      <c r="A3050" s="1"/>
      <c r="B3050" s="1" t="s">
        <v>365</v>
      </c>
      <c r="C3050" s="1" t="s">
        <v>17</v>
      </c>
      <c r="D3050" s="1" t="s">
        <v>18</v>
      </c>
      <c r="E3050" s="1" t="s">
        <v>8</v>
      </c>
      <c r="F3050" s="1" t="s">
        <v>9</v>
      </c>
      <c r="G3050" s="1" t="s">
        <v>2366</v>
      </c>
      <c r="H3050">
        <f t="shared" si="612"/>
        <v>23</v>
      </c>
      <c r="I3050">
        <f>IF(ISBLANK(A3050),I3049/1,LOOKUP(Sheet1!G3050,FIPS!A$3:A$55,FIPS!C$3:C$55))</f>
        <v>26</v>
      </c>
      <c r="J3050" t="b">
        <f t="shared" si="613"/>
        <v>1</v>
      </c>
      <c r="K3050" t="str">
        <f t="shared" si="607"/>
        <v>Oscoda</v>
      </c>
      <c r="L3050" t="b">
        <f t="shared" si="614"/>
        <v>0</v>
      </c>
      <c r="M3050" t="str">
        <f t="shared" si="615"/>
        <v/>
      </c>
      <c r="N3050">
        <f t="shared" ref="N3050:N3057" si="630">IF(ISBLANK(A3050),IF(ISBLANK(B3049),N3049,B3049/1),"")</f>
        <v>67</v>
      </c>
      <c r="O3050" t="b">
        <f t="shared" si="617"/>
        <v>0</v>
      </c>
      <c r="P3050" t="str">
        <f t="shared" si="618"/>
        <v/>
      </c>
      <c r="Q3050" t="str">
        <f t="shared" ca="1" si="619"/>
        <v/>
      </c>
      <c r="T3050">
        <v>135</v>
      </c>
      <c r="U3050">
        <v>6</v>
      </c>
      <c r="V3050">
        <v>0</v>
      </c>
      <c r="Z3050" t="str">
        <f t="shared" si="606"/>
        <v/>
      </c>
    </row>
    <row r="3051" spans="1:26" x14ac:dyDescent="0.2">
      <c r="A3051" s="1"/>
      <c r="B3051" s="1" t="s">
        <v>367</v>
      </c>
      <c r="C3051" s="1" t="s">
        <v>17</v>
      </c>
      <c r="D3051" s="1" t="s">
        <v>18</v>
      </c>
      <c r="E3051" s="1" t="s">
        <v>8</v>
      </c>
      <c r="F3051" s="1" t="s">
        <v>9</v>
      </c>
      <c r="G3051" s="1" t="s">
        <v>2367</v>
      </c>
      <c r="H3051">
        <f t="shared" si="612"/>
        <v>23</v>
      </c>
      <c r="I3051">
        <f>IF(ISBLANK(A3051),I3050/1,LOOKUP(Sheet1!G3051,FIPS!A$3:A$55,FIPS!C$3:C$55))</f>
        <v>26</v>
      </c>
      <c r="J3051" t="b">
        <f t="shared" si="613"/>
        <v>1</v>
      </c>
      <c r="K3051" t="str">
        <f t="shared" si="607"/>
        <v>Otsego</v>
      </c>
      <c r="L3051" t="b">
        <f t="shared" si="614"/>
        <v>0</v>
      </c>
      <c r="M3051" t="str">
        <f t="shared" si="615"/>
        <v/>
      </c>
      <c r="N3051">
        <f t="shared" si="630"/>
        <v>68</v>
      </c>
      <c r="O3051" t="b">
        <f t="shared" si="617"/>
        <v>0</v>
      </c>
      <c r="P3051" t="str">
        <f t="shared" si="618"/>
        <v/>
      </c>
      <c r="Q3051" t="str">
        <f t="shared" ca="1" si="619"/>
        <v/>
      </c>
      <c r="T3051">
        <v>137</v>
      </c>
      <c r="U3051">
        <v>6</v>
      </c>
      <c r="V3051">
        <v>0</v>
      </c>
      <c r="Z3051" t="str">
        <f t="shared" si="606"/>
        <v/>
      </c>
    </row>
    <row r="3052" spans="1:26" x14ac:dyDescent="0.2">
      <c r="A3052" s="1"/>
      <c r="B3052" s="1" t="s">
        <v>369</v>
      </c>
      <c r="C3052" s="1" t="s">
        <v>518</v>
      </c>
      <c r="D3052" s="1" t="s">
        <v>26</v>
      </c>
      <c r="E3052" s="1"/>
      <c r="F3052" s="1"/>
      <c r="G3052" s="1" t="s">
        <v>1604</v>
      </c>
      <c r="H3052">
        <f t="shared" si="612"/>
        <v>23</v>
      </c>
      <c r="I3052">
        <f>IF(ISBLANK(A3052),I3051/1,LOOKUP(Sheet1!G3052,FIPS!A$3:A$55,FIPS!C$3:C$55))</f>
        <v>26</v>
      </c>
      <c r="J3052" t="b">
        <f t="shared" si="613"/>
        <v>1</v>
      </c>
      <c r="K3052" t="str">
        <f t="shared" si="607"/>
        <v>Ottawa</v>
      </c>
      <c r="L3052" t="b">
        <f t="shared" si="614"/>
        <v>0</v>
      </c>
      <c r="M3052" t="str">
        <f t="shared" si="615"/>
        <v/>
      </c>
      <c r="N3052">
        <f t="shared" si="630"/>
        <v>69</v>
      </c>
      <c r="O3052" t="b">
        <f t="shared" si="617"/>
        <v>0</v>
      </c>
      <c r="P3052" t="str">
        <f t="shared" si="618"/>
        <v/>
      </c>
      <c r="Q3052" t="str">
        <f t="shared" ca="1" si="619"/>
        <v/>
      </c>
      <c r="T3052">
        <v>739</v>
      </c>
      <c r="U3052">
        <v>3</v>
      </c>
      <c r="V3052">
        <v>3000</v>
      </c>
      <c r="Z3052" t="str">
        <f t="shared" si="606"/>
        <v/>
      </c>
    </row>
    <row r="3053" spans="1:26" x14ac:dyDescent="0.2">
      <c r="A3053" s="1"/>
      <c r="B3053" s="1"/>
      <c r="C3053" s="1"/>
      <c r="D3053" s="1"/>
      <c r="E3053" s="1" t="s">
        <v>101</v>
      </c>
      <c r="F3053" s="1" t="s">
        <v>35</v>
      </c>
      <c r="G3053" s="1" t="s">
        <v>2368</v>
      </c>
      <c r="H3053">
        <f t="shared" si="612"/>
        <v>23</v>
      </c>
      <c r="I3053">
        <f>IF(ISBLANK(A3053),I3052/1,LOOKUP(Sheet1!G3053,FIPS!A$3:A$55,FIPS!C$3:C$55))</f>
        <v>26</v>
      </c>
      <c r="J3053" t="b">
        <f t="shared" si="613"/>
        <v>0</v>
      </c>
      <c r="K3053" t="str">
        <f t="shared" si="607"/>
        <v/>
      </c>
      <c r="L3053" t="b">
        <f t="shared" si="614"/>
        <v>1</v>
      </c>
      <c r="M3053" t="str">
        <f t="shared" si="615"/>
        <v>Georgetown township</v>
      </c>
      <c r="N3053">
        <f t="shared" si="630"/>
        <v>70</v>
      </c>
      <c r="O3053" t="b">
        <f t="shared" si="617"/>
        <v>0</v>
      </c>
      <c r="P3053" t="str">
        <f t="shared" si="618"/>
        <v/>
      </c>
      <c r="Q3053" t="str">
        <f t="shared" ca="1" si="619"/>
        <v/>
      </c>
      <c r="W3053">
        <v>31880</v>
      </c>
      <c r="Z3053" t="str">
        <f t="shared" si="606"/>
        <v/>
      </c>
    </row>
    <row r="3054" spans="1:26" x14ac:dyDescent="0.2">
      <c r="A3054" s="1"/>
      <c r="B3054" s="1"/>
      <c r="C3054" s="1"/>
      <c r="D3054" s="1"/>
      <c r="E3054" s="1" t="s">
        <v>55</v>
      </c>
      <c r="F3054" s="1" t="s">
        <v>6</v>
      </c>
      <c r="G3054" s="1" t="s">
        <v>2369</v>
      </c>
      <c r="H3054">
        <f t="shared" si="612"/>
        <v>23</v>
      </c>
      <c r="I3054">
        <f>IF(ISBLANK(A3054),I3053/1,LOOKUP(Sheet1!G3054,FIPS!A$3:A$55,FIPS!C$3:C$55))</f>
        <v>26</v>
      </c>
      <c r="J3054" t="b">
        <f t="shared" si="613"/>
        <v>0</v>
      </c>
      <c r="K3054" t="str">
        <f t="shared" si="607"/>
        <v/>
      </c>
      <c r="L3054" t="b">
        <f t="shared" si="614"/>
        <v>1</v>
      </c>
      <c r="M3054" t="str">
        <f t="shared" si="615"/>
        <v>Grand Haven</v>
      </c>
      <c r="N3054">
        <f t="shared" si="630"/>
        <v>70</v>
      </c>
      <c r="O3054" t="b">
        <f t="shared" si="617"/>
        <v>0</v>
      </c>
      <c r="P3054" t="str">
        <f t="shared" si="618"/>
        <v/>
      </c>
      <c r="Q3054" t="str">
        <f t="shared" ca="1" si="619"/>
        <v/>
      </c>
      <c r="W3054">
        <v>33340</v>
      </c>
      <c r="Z3054" t="str">
        <f t="shared" si="606"/>
        <v/>
      </c>
    </row>
    <row r="3055" spans="1:26" x14ac:dyDescent="0.2">
      <c r="A3055" s="1"/>
      <c r="B3055" s="1"/>
      <c r="C3055" s="1"/>
      <c r="D3055" s="1"/>
      <c r="E3055" s="1" t="s">
        <v>154</v>
      </c>
      <c r="F3055" s="1" t="s">
        <v>35</v>
      </c>
      <c r="G3055" s="1" t="s">
        <v>2370</v>
      </c>
      <c r="H3055">
        <f t="shared" si="612"/>
        <v>23</v>
      </c>
      <c r="I3055">
        <f>IF(ISBLANK(A3055),I3054/1,LOOKUP(Sheet1!G3055,FIPS!A$3:A$55,FIPS!C$3:C$55))</f>
        <v>26</v>
      </c>
      <c r="J3055" t="b">
        <f t="shared" si="613"/>
        <v>0</v>
      </c>
      <c r="K3055" t="str">
        <f t="shared" si="607"/>
        <v/>
      </c>
      <c r="L3055" t="b">
        <f t="shared" si="614"/>
        <v>1</v>
      </c>
      <c r="M3055" t="str">
        <f t="shared" si="615"/>
        <v>Holland</v>
      </c>
      <c r="N3055">
        <f t="shared" si="630"/>
        <v>70</v>
      </c>
      <c r="O3055" t="b">
        <f t="shared" si="617"/>
        <v>0</v>
      </c>
      <c r="P3055" t="str">
        <f t="shared" si="618"/>
        <v/>
      </c>
      <c r="Q3055" t="str">
        <f t="shared" ca="1" si="619"/>
        <v/>
      </c>
      <c r="W3055">
        <v>38640</v>
      </c>
      <c r="Z3055" t="str">
        <f t="shared" si="606"/>
        <v/>
      </c>
    </row>
    <row r="3056" spans="1:26" x14ac:dyDescent="0.2">
      <c r="A3056" s="1"/>
      <c r="B3056" s="1"/>
      <c r="C3056" s="1"/>
      <c r="D3056" s="1"/>
      <c r="E3056" s="1" t="s">
        <v>8</v>
      </c>
      <c r="F3056" s="1" t="s">
        <v>9</v>
      </c>
      <c r="G3056" s="1" t="s">
        <v>1038</v>
      </c>
      <c r="H3056">
        <f t="shared" si="612"/>
        <v>23</v>
      </c>
      <c r="I3056">
        <f>IF(ISBLANK(A3056),I3055/1,LOOKUP(Sheet1!G3056,FIPS!A$3:A$55,FIPS!C$3:C$55))</f>
        <v>26</v>
      </c>
      <c r="J3056" t="b">
        <f t="shared" si="613"/>
        <v>0</v>
      </c>
      <c r="K3056" t="str">
        <f t="shared" si="607"/>
        <v/>
      </c>
      <c r="L3056" t="b">
        <f t="shared" si="614"/>
        <v>0</v>
      </c>
      <c r="M3056" t="str">
        <f t="shared" si="615"/>
        <v/>
      </c>
      <c r="N3056">
        <f t="shared" si="630"/>
        <v>70</v>
      </c>
      <c r="O3056" t="b">
        <f t="shared" si="617"/>
        <v>1</v>
      </c>
      <c r="P3056">
        <f t="shared" si="618"/>
        <v>2</v>
      </c>
      <c r="Q3056" t="str">
        <f t="shared" ca="1" si="619"/>
        <v>040,051</v>
      </c>
      <c r="W3056">
        <v>99999</v>
      </c>
      <c r="Z3056" t="str">
        <f t="shared" si="606"/>
        <v/>
      </c>
    </row>
    <row r="3057" spans="1:26" x14ac:dyDescent="0.2">
      <c r="A3057" s="1"/>
      <c r="B3057" s="1" t="s">
        <v>372</v>
      </c>
      <c r="C3057" s="1" t="s">
        <v>17</v>
      </c>
      <c r="D3057" s="1" t="s">
        <v>18</v>
      </c>
      <c r="E3057" s="1"/>
      <c r="F3057" s="1" t="s">
        <v>9</v>
      </c>
      <c r="G3057" s="1" t="s">
        <v>2371</v>
      </c>
      <c r="H3057">
        <f t="shared" si="612"/>
        <v>23</v>
      </c>
      <c r="I3057">
        <f>IF(ISBLANK(A3057),I3056/1,LOOKUP(Sheet1!G3057,FIPS!A$3:A$55,FIPS!C$3:C$55))</f>
        <v>26</v>
      </c>
      <c r="J3057" t="b">
        <f t="shared" si="613"/>
        <v>1</v>
      </c>
      <c r="K3057" t="str">
        <f t="shared" si="607"/>
        <v>Presque Isle</v>
      </c>
      <c r="L3057" t="b">
        <f t="shared" si="614"/>
        <v>0</v>
      </c>
      <c r="M3057" t="str">
        <f t="shared" si="615"/>
        <v/>
      </c>
      <c r="N3057">
        <f t="shared" si="630"/>
        <v>70</v>
      </c>
      <c r="O3057" t="b">
        <f t="shared" si="617"/>
        <v>0</v>
      </c>
      <c r="P3057" t="str">
        <f t="shared" si="618"/>
        <v/>
      </c>
      <c r="Q3057" t="str">
        <f t="shared" ca="1" si="619"/>
        <v/>
      </c>
      <c r="T3057">
        <v>141</v>
      </c>
      <c r="U3057">
        <v>6</v>
      </c>
      <c r="V3057">
        <v>0</v>
      </c>
      <c r="Z3057" t="str">
        <f t="shared" si="606"/>
        <v/>
      </c>
    </row>
    <row r="3058" spans="1:26" x14ac:dyDescent="0.2">
      <c r="A3058" s="1"/>
      <c r="B3058" s="1" t="s">
        <v>120</v>
      </c>
      <c r="C3058" s="1" t="s">
        <v>17</v>
      </c>
      <c r="D3058" s="1" t="s">
        <v>18</v>
      </c>
      <c r="E3058" s="1" t="s">
        <v>8</v>
      </c>
      <c r="F3058" s="1" t="s">
        <v>9</v>
      </c>
      <c r="G3058" s="1" t="s">
        <v>2372</v>
      </c>
      <c r="H3058">
        <f t="shared" ref="H3058:H3103" si="631">IF(ISBLANK(A3059),H3057/1,A3059)</f>
        <v>23</v>
      </c>
      <c r="I3058">
        <f>IF(ISBLANK(A3059),I3057/1,LOOKUP(Sheet1!G3058,FIPS!A$3:A$55,FIPS!C$3:C$55))</f>
        <v>26</v>
      </c>
      <c r="J3058" t="b">
        <f t="shared" si="613"/>
        <v>1</v>
      </c>
      <c r="K3058" t="str">
        <f t="shared" si="607"/>
        <v>Roscommon</v>
      </c>
      <c r="L3058" t="b">
        <f t="shared" ref="L3058:L3103" si="632">IF(NOT(J3058),AND(NOT(ISBLANK(E3058)),E3058&lt;&gt;"999"),FALSE())</f>
        <v>0</v>
      </c>
      <c r="M3058" t="str">
        <f t="shared" si="605"/>
        <v/>
      </c>
      <c r="N3058">
        <f t="shared" ref="N3058:N3103" si="633">IF(ISBLANK(A3059),IF(ISBLANK(B3058),N3057,B3058/1),"")</f>
        <v>72</v>
      </c>
      <c r="O3058" t="b">
        <f t="shared" si="609"/>
        <v>0</v>
      </c>
      <c r="P3058" t="str">
        <f t="shared" si="610"/>
        <v/>
      </c>
      <c r="Q3058" t="str">
        <f t="shared" ca="1" si="611"/>
        <v/>
      </c>
      <c r="T3058">
        <v>143</v>
      </c>
      <c r="U3058">
        <v>6</v>
      </c>
      <c r="V3058">
        <v>0</v>
      </c>
      <c r="Z3058" t="str">
        <f t="shared" si="606"/>
        <v/>
      </c>
    </row>
    <row r="3059" spans="1:26" x14ac:dyDescent="0.2">
      <c r="A3059" s="1"/>
      <c r="B3059" s="1" t="s">
        <v>375</v>
      </c>
      <c r="C3059" s="1" t="s">
        <v>857</v>
      </c>
      <c r="D3059" s="1" t="s">
        <v>26</v>
      </c>
      <c r="E3059" s="1"/>
      <c r="F3059" s="1"/>
      <c r="G3059" s="1" t="s">
        <v>2373</v>
      </c>
      <c r="H3059">
        <f t="shared" si="631"/>
        <v>23</v>
      </c>
      <c r="I3059">
        <f>IF(ISBLANK(A3060),I3058/1,LOOKUP(Sheet1!G3059,FIPS!A$3:A$55,FIPS!C$3:C$55))</f>
        <v>26</v>
      </c>
      <c r="J3059" t="b">
        <f t="shared" si="613"/>
        <v>1</v>
      </c>
      <c r="K3059" t="str">
        <f t="shared" si="607"/>
        <v>Sag i naw</v>
      </c>
      <c r="L3059" t="b">
        <f t="shared" si="632"/>
        <v>0</v>
      </c>
      <c r="M3059" t="str">
        <f t="shared" si="605"/>
        <v/>
      </c>
      <c r="N3059">
        <f t="shared" si="633"/>
        <v>73</v>
      </c>
      <c r="O3059" t="b">
        <f t="shared" si="609"/>
        <v>0</v>
      </c>
      <c r="P3059" t="str">
        <f t="shared" si="610"/>
        <v/>
      </c>
      <c r="Q3059" t="str">
        <f t="shared" ca="1" si="611"/>
        <v/>
      </c>
      <c r="T3059">
        <v>145</v>
      </c>
      <c r="U3059">
        <v>3</v>
      </c>
      <c r="V3059">
        <v>6960</v>
      </c>
      <c r="Z3059" t="str">
        <f t="shared" si="606"/>
        <v/>
      </c>
    </row>
    <row r="3060" spans="1:26" x14ac:dyDescent="0.2">
      <c r="A3060" s="1"/>
      <c r="B3060" s="1"/>
      <c r="C3060" s="1"/>
      <c r="D3060" s="1"/>
      <c r="E3060" s="1"/>
      <c r="F3060" s="1" t="s">
        <v>70</v>
      </c>
      <c r="G3060" s="1" t="s">
        <v>2374</v>
      </c>
      <c r="H3060">
        <f t="shared" si="631"/>
        <v>23</v>
      </c>
      <c r="I3060">
        <f>IF(ISBLANK(A3061),I3059/1,LOOKUP(Sheet1!G3060,FIPS!A$3:A$55,FIPS!C$3:C$55))</f>
        <v>26</v>
      </c>
      <c r="J3060" t="b">
        <f t="shared" si="613"/>
        <v>0</v>
      </c>
      <c r="K3060" t="str">
        <f t="shared" si="607"/>
        <v/>
      </c>
      <c r="L3060" t="b">
        <f t="shared" si="632"/>
        <v>0</v>
      </c>
      <c r="M3060" t="str">
        <f t="shared" si="605"/>
        <v/>
      </c>
      <c r="N3060">
        <f t="shared" si="633"/>
        <v>73</v>
      </c>
      <c r="O3060" t="b">
        <f t="shared" si="609"/>
        <v>0</v>
      </c>
      <c r="P3060" t="str">
        <f t="shared" si="610"/>
        <v/>
      </c>
      <c r="Q3060" t="str">
        <f t="shared" ca="1" si="611"/>
        <v/>
      </c>
      <c r="W3060">
        <v>70520</v>
      </c>
      <c r="Z3060" t="str">
        <f t="shared" si="606"/>
        <v/>
      </c>
    </row>
    <row r="3061" spans="1:26" x14ac:dyDescent="0.2">
      <c r="A3061" s="1"/>
      <c r="B3061" s="1"/>
      <c r="C3061" s="1"/>
      <c r="D3061" s="1"/>
      <c r="E3061" s="1" t="s">
        <v>652</v>
      </c>
      <c r="F3061" s="1" t="s">
        <v>35</v>
      </c>
      <c r="G3061" s="1" t="s">
        <v>2375</v>
      </c>
      <c r="H3061">
        <f t="shared" si="631"/>
        <v>23</v>
      </c>
      <c r="I3061">
        <f>IF(ISBLANK(A3062),I3060/1,LOOKUP(Sheet1!G3061,FIPS!A$3:A$55,FIPS!C$3:C$55))</f>
        <v>26</v>
      </c>
      <c r="J3061" t="b">
        <f t="shared" si="613"/>
        <v>0</v>
      </c>
      <c r="K3061" t="str">
        <f t="shared" si="607"/>
        <v/>
      </c>
      <c r="L3061" t="b">
        <f t="shared" si="632"/>
        <v>1</v>
      </c>
      <c r="M3061" t="str">
        <f t="shared" si="605"/>
        <v>Saginaw township</v>
      </c>
      <c r="N3061">
        <f t="shared" si="633"/>
        <v>73</v>
      </c>
      <c r="O3061" t="b">
        <f t="shared" si="609"/>
        <v>0</v>
      </c>
      <c r="P3061" t="str">
        <f t="shared" si="610"/>
        <v/>
      </c>
      <c r="Q3061" t="str">
        <f t="shared" ca="1" si="611"/>
        <v/>
      </c>
      <c r="W3061">
        <v>70540</v>
      </c>
      <c r="Z3061" t="str">
        <f t="shared" si="606"/>
        <v/>
      </c>
    </row>
    <row r="3062" spans="1:26" x14ac:dyDescent="0.2">
      <c r="A3062" s="1"/>
      <c r="B3062" s="1"/>
      <c r="C3062" s="1"/>
      <c r="D3062" s="1"/>
      <c r="E3062" s="1" t="s">
        <v>8</v>
      </c>
      <c r="F3062" s="1" t="s">
        <v>9</v>
      </c>
      <c r="G3062" s="1" t="s">
        <v>2376</v>
      </c>
      <c r="H3062">
        <f t="shared" si="631"/>
        <v>23</v>
      </c>
      <c r="I3062">
        <f>IF(ISBLANK(A3063),I3061/1,LOOKUP(Sheet1!G3062,FIPS!A$3:A$55,FIPS!C$3:C$55))</f>
        <v>26</v>
      </c>
      <c r="J3062" t="b">
        <f t="shared" si="613"/>
        <v>0</v>
      </c>
      <c r="K3062" t="str">
        <f t="shared" si="607"/>
        <v/>
      </c>
      <c r="L3062" t="b">
        <f t="shared" si="632"/>
        <v>0</v>
      </c>
      <c r="M3062" t="str">
        <f t="shared" si="605"/>
        <v/>
      </c>
      <c r="N3062">
        <f t="shared" si="633"/>
        <v>73</v>
      </c>
      <c r="O3062" t="b">
        <f t="shared" si="609"/>
        <v>1</v>
      </c>
      <c r="P3062">
        <f t="shared" si="610"/>
        <v>2</v>
      </c>
      <c r="Q3062" t="str">
        <f t="shared" ca="1" si="611"/>
        <v>089</v>
      </c>
      <c r="W3062">
        <v>99999</v>
      </c>
      <c r="Z3062" t="str">
        <f t="shared" si="606"/>
        <v/>
      </c>
    </row>
    <row r="3063" spans="1:26" x14ac:dyDescent="0.2">
      <c r="A3063" s="1"/>
      <c r="B3063" s="1" t="s">
        <v>377</v>
      </c>
      <c r="C3063" s="1" t="s">
        <v>461</v>
      </c>
      <c r="D3063" s="1" t="s">
        <v>26</v>
      </c>
      <c r="E3063" s="1"/>
      <c r="F3063" s="1"/>
      <c r="G3063" s="1" t="s">
        <v>2377</v>
      </c>
      <c r="H3063">
        <f t="shared" si="631"/>
        <v>23</v>
      </c>
      <c r="I3063">
        <f>IF(ISBLANK(A3064),I3062/1,LOOKUP(Sheet1!G3063,FIPS!A$3:A$55,FIPS!C$3:C$55))</f>
        <v>26</v>
      </c>
      <c r="J3063" t="b">
        <f t="shared" si="613"/>
        <v>1</v>
      </c>
      <c r="K3063" t="str">
        <f t="shared" si="607"/>
        <v>St. Clair</v>
      </c>
      <c r="L3063" t="b">
        <f t="shared" si="632"/>
        <v>0</v>
      </c>
      <c r="M3063" t="str">
        <f t="shared" si="605"/>
        <v/>
      </c>
      <c r="N3063">
        <f t="shared" si="633"/>
        <v>74</v>
      </c>
      <c r="O3063" t="b">
        <f t="shared" si="609"/>
        <v>0</v>
      </c>
      <c r="P3063" t="str">
        <f t="shared" si="610"/>
        <v/>
      </c>
      <c r="Q3063" t="str">
        <f t="shared" ca="1" si="611"/>
        <v/>
      </c>
      <c r="T3063">
        <v>147</v>
      </c>
      <c r="U3063">
        <v>3</v>
      </c>
      <c r="V3063">
        <v>2160</v>
      </c>
      <c r="Z3063" t="str">
        <f t="shared" si="606"/>
        <v/>
      </c>
    </row>
    <row r="3064" spans="1:26" x14ac:dyDescent="0.2">
      <c r="A3064" s="1"/>
      <c r="B3064" s="1"/>
      <c r="C3064" s="1"/>
      <c r="D3064" s="1"/>
      <c r="E3064" s="1" t="s">
        <v>505</v>
      </c>
      <c r="F3064" s="1" t="s">
        <v>35</v>
      </c>
      <c r="G3064" s="1" t="s">
        <v>2378</v>
      </c>
      <c r="H3064">
        <f t="shared" si="631"/>
        <v>23</v>
      </c>
      <c r="I3064">
        <f>IF(ISBLANK(A3065),I3063/1,LOOKUP(Sheet1!G3064,FIPS!A$3:A$55,FIPS!C$3:C$55))</f>
        <v>26</v>
      </c>
      <c r="J3064" t="b">
        <f t="shared" si="613"/>
        <v>0</v>
      </c>
      <c r="K3064" t="str">
        <f t="shared" si="607"/>
        <v/>
      </c>
      <c r="L3064" t="b">
        <f t="shared" si="632"/>
        <v>1</v>
      </c>
      <c r="M3064" t="str">
        <f t="shared" ref="M3064:M3126" si="634">IF(L3064,IF(ISERR(FIND(",",G3064)),TRIM(G3064),TRIM(LEFT(G3064,FIND(",",G3064)-1))),"")</f>
        <v>Port Huron</v>
      </c>
      <c r="N3064">
        <f t="shared" si="633"/>
        <v>74</v>
      </c>
      <c r="O3064" t="b">
        <f t="shared" si="609"/>
        <v>0</v>
      </c>
      <c r="P3064" t="str">
        <f t="shared" si="610"/>
        <v/>
      </c>
      <c r="Q3064" t="str">
        <f t="shared" ca="1" si="611"/>
        <v/>
      </c>
      <c r="W3064">
        <v>65820</v>
      </c>
      <c r="Z3064" t="str">
        <f t="shared" si="606"/>
        <v/>
      </c>
    </row>
    <row r="3065" spans="1:26" x14ac:dyDescent="0.2">
      <c r="A3065" s="1"/>
      <c r="B3065" s="1"/>
      <c r="C3065" s="1"/>
      <c r="D3065" s="1"/>
      <c r="E3065" s="1" t="s">
        <v>8</v>
      </c>
      <c r="F3065" s="1" t="s">
        <v>9</v>
      </c>
      <c r="G3065" s="1" t="s">
        <v>2376</v>
      </c>
      <c r="H3065">
        <f t="shared" si="631"/>
        <v>23</v>
      </c>
      <c r="I3065">
        <f>IF(ISBLANK(A3066),I3064/1,LOOKUP(Sheet1!G3065,FIPS!A$3:A$55,FIPS!C$3:C$55))</f>
        <v>26</v>
      </c>
      <c r="J3065" t="b">
        <f t="shared" si="613"/>
        <v>0</v>
      </c>
      <c r="K3065" t="str">
        <f t="shared" si="607"/>
        <v/>
      </c>
      <c r="L3065" t="b">
        <f t="shared" si="632"/>
        <v>0</v>
      </c>
      <c r="M3065" t="str">
        <f t="shared" si="634"/>
        <v/>
      </c>
      <c r="N3065">
        <f t="shared" si="633"/>
        <v>74</v>
      </c>
      <c r="O3065" t="b">
        <f t="shared" si="609"/>
        <v>1</v>
      </c>
      <c r="P3065">
        <f t="shared" si="610"/>
        <v>1</v>
      </c>
      <c r="Q3065" t="str">
        <f t="shared" ca="1" si="611"/>
        <v>080</v>
      </c>
      <c r="W3065">
        <v>99999</v>
      </c>
      <c r="Z3065" t="str">
        <f t="shared" si="606"/>
        <v/>
      </c>
    </row>
    <row r="3066" spans="1:26" x14ac:dyDescent="0.2">
      <c r="A3066" s="1"/>
      <c r="B3066" s="1" t="s">
        <v>379</v>
      </c>
      <c r="C3066" s="1" t="s">
        <v>17</v>
      </c>
      <c r="D3066" s="1" t="s">
        <v>18</v>
      </c>
      <c r="E3066" s="1"/>
      <c r="F3066" s="1"/>
      <c r="G3066" s="1" t="s">
        <v>2379</v>
      </c>
      <c r="H3066">
        <f t="shared" si="631"/>
        <v>23</v>
      </c>
      <c r="I3066">
        <f>IF(ISBLANK(A3067),I3065/1,LOOKUP(Sheet1!G3066,FIPS!A$3:A$55,FIPS!C$3:C$55))</f>
        <v>26</v>
      </c>
      <c r="J3066" t="b">
        <f t="shared" si="613"/>
        <v>1</v>
      </c>
      <c r="K3066" t="str">
        <f t="shared" si="607"/>
        <v>St. Joseph</v>
      </c>
      <c r="L3066" t="b">
        <f t="shared" si="632"/>
        <v>0</v>
      </c>
      <c r="M3066" t="str">
        <f t="shared" si="634"/>
        <v/>
      </c>
      <c r="N3066">
        <f t="shared" si="633"/>
        <v>75</v>
      </c>
      <c r="O3066" t="b">
        <f t="shared" si="609"/>
        <v>0</v>
      </c>
      <c r="P3066" t="str">
        <f t="shared" si="610"/>
        <v/>
      </c>
      <c r="Q3066" t="str">
        <f t="shared" ca="1" si="611"/>
        <v/>
      </c>
      <c r="T3066">
        <v>149</v>
      </c>
      <c r="U3066">
        <v>4</v>
      </c>
      <c r="V3066">
        <v>0</v>
      </c>
      <c r="Z3066" t="str">
        <f t="shared" si="606"/>
        <v/>
      </c>
    </row>
    <row r="3067" spans="1:26" x14ac:dyDescent="0.2">
      <c r="A3067" s="1"/>
      <c r="B3067" s="1"/>
      <c r="C3067" s="1"/>
      <c r="D3067" s="1"/>
      <c r="E3067" s="1" t="s">
        <v>509</v>
      </c>
      <c r="F3067" s="1" t="s">
        <v>6</v>
      </c>
      <c r="G3067" s="1" t="s">
        <v>2380</v>
      </c>
      <c r="H3067">
        <f t="shared" si="631"/>
        <v>23</v>
      </c>
      <c r="I3067">
        <f>IF(ISBLANK(A3068),I3066/1,LOOKUP(Sheet1!G3067,FIPS!A$3:A$55,FIPS!C$3:C$55))</f>
        <v>26</v>
      </c>
      <c r="J3067" t="b">
        <f t="shared" si="613"/>
        <v>0</v>
      </c>
      <c r="K3067" t="str">
        <f t="shared" si="607"/>
        <v/>
      </c>
      <c r="L3067" t="b">
        <f t="shared" si="632"/>
        <v>1</v>
      </c>
      <c r="M3067" t="str">
        <f t="shared" si="634"/>
        <v>Sturgis</v>
      </c>
      <c r="N3067">
        <f t="shared" si="633"/>
        <v>75</v>
      </c>
      <c r="O3067" t="b">
        <f t="shared" si="609"/>
        <v>0</v>
      </c>
      <c r="P3067" t="str">
        <f t="shared" si="610"/>
        <v/>
      </c>
      <c r="Q3067" t="str">
        <f t="shared" ca="1" si="611"/>
        <v/>
      </c>
      <c r="W3067">
        <v>76960</v>
      </c>
      <c r="Z3067" t="str">
        <f t="shared" si="606"/>
        <v/>
      </c>
    </row>
    <row r="3068" spans="1:26" x14ac:dyDescent="0.2">
      <c r="A3068" s="1"/>
      <c r="B3068" s="1"/>
      <c r="C3068" s="1"/>
      <c r="D3068" s="1"/>
      <c r="E3068" s="1" t="s">
        <v>8</v>
      </c>
      <c r="F3068" s="1" t="s">
        <v>9</v>
      </c>
      <c r="G3068" s="1" t="s">
        <v>2376</v>
      </c>
      <c r="H3068">
        <f t="shared" si="631"/>
        <v>23</v>
      </c>
      <c r="I3068">
        <f>IF(ISBLANK(A3069),I3067/1,LOOKUP(Sheet1!G3068,FIPS!A$3:A$55,FIPS!C$3:C$55))</f>
        <v>26</v>
      </c>
      <c r="J3068" t="b">
        <f t="shared" si="613"/>
        <v>0</v>
      </c>
      <c r="K3068" t="str">
        <f t="shared" si="607"/>
        <v/>
      </c>
      <c r="L3068" t="b">
        <f t="shared" si="632"/>
        <v>0</v>
      </c>
      <c r="M3068" t="str">
        <f t="shared" si="634"/>
        <v/>
      </c>
      <c r="N3068">
        <f t="shared" si="633"/>
        <v>75</v>
      </c>
      <c r="O3068" t="b">
        <f t="shared" si="609"/>
        <v>1</v>
      </c>
      <c r="P3068">
        <f t="shared" si="610"/>
        <v>1</v>
      </c>
      <c r="Q3068" t="str">
        <f t="shared" ca="1" si="611"/>
        <v>096</v>
      </c>
      <c r="W3068">
        <v>99999</v>
      </c>
      <c r="Z3068" t="str">
        <f t="shared" si="606"/>
        <v/>
      </c>
    </row>
    <row r="3069" spans="1:26" x14ac:dyDescent="0.2">
      <c r="A3069" s="1"/>
      <c r="B3069" s="1" t="s">
        <v>461</v>
      </c>
      <c r="C3069" s="1" t="s">
        <v>17</v>
      </c>
      <c r="D3069" s="1" t="s">
        <v>18</v>
      </c>
      <c r="E3069" s="1" t="s">
        <v>8</v>
      </c>
      <c r="F3069" s="1" t="s">
        <v>9</v>
      </c>
      <c r="G3069" s="1" t="s">
        <v>4866</v>
      </c>
      <c r="H3069">
        <f t="shared" si="631"/>
        <v>23</v>
      </c>
      <c r="I3069">
        <f>IF(ISBLANK(A3070),I3068/1,LOOKUP(Sheet1!G3069,FIPS!A$3:A$55,FIPS!C$3:C$55))</f>
        <v>26</v>
      </c>
      <c r="J3069" t="b">
        <f t="shared" si="613"/>
        <v>1</v>
      </c>
      <c r="K3069" t="str">
        <f t="shared" si="607"/>
        <v>Sanilac</v>
      </c>
      <c r="L3069" t="b">
        <f t="shared" si="632"/>
        <v>0</v>
      </c>
      <c r="M3069" t="str">
        <f t="shared" si="634"/>
        <v/>
      </c>
      <c r="N3069">
        <f t="shared" si="633"/>
        <v>76</v>
      </c>
      <c r="O3069" t="b">
        <f t="shared" si="609"/>
        <v>0</v>
      </c>
      <c r="P3069" t="str">
        <f t="shared" si="610"/>
        <v/>
      </c>
      <c r="Q3069" t="str">
        <f t="shared" ca="1" si="611"/>
        <v/>
      </c>
      <c r="T3069">
        <v>151</v>
      </c>
      <c r="U3069">
        <v>5</v>
      </c>
      <c r="V3069">
        <v>0</v>
      </c>
      <c r="Z3069" t="str">
        <f t="shared" si="606"/>
        <v/>
      </c>
    </row>
    <row r="3070" spans="1:26" x14ac:dyDescent="0.2">
      <c r="A3070" s="1"/>
      <c r="B3070" s="1" t="s">
        <v>68</v>
      </c>
      <c r="C3070" s="1" t="s">
        <v>17</v>
      </c>
      <c r="D3070" s="1" t="s">
        <v>18</v>
      </c>
      <c r="E3070" s="1" t="s">
        <v>8</v>
      </c>
      <c r="F3070" s="1" t="s">
        <v>9</v>
      </c>
      <c r="G3070" s="1" t="s">
        <v>4865</v>
      </c>
      <c r="H3070">
        <f t="shared" si="631"/>
        <v>23</v>
      </c>
      <c r="I3070">
        <f>IF(ISBLANK(A3071),I3069/1,LOOKUP(Sheet1!G3070,FIPS!A$3:A$55,FIPS!C$3:C$55))</f>
        <v>26</v>
      </c>
      <c r="J3070" t="b">
        <f>NOT(ISBLANK(B3070))</f>
        <v>1</v>
      </c>
      <c r="K3070" t="str">
        <f t="shared" si="607"/>
        <v>Schoolcraft</v>
      </c>
      <c r="L3070" t="b">
        <f t="shared" si="632"/>
        <v>0</v>
      </c>
      <c r="M3070" t="str">
        <f t="shared" si="634"/>
        <v/>
      </c>
      <c r="N3070">
        <f t="shared" si="633"/>
        <v>77</v>
      </c>
      <c r="O3070" t="b">
        <f t="shared" si="609"/>
        <v>0</v>
      </c>
      <c r="P3070" t="str">
        <f t="shared" si="610"/>
        <v/>
      </c>
      <c r="Q3070" t="str">
        <f t="shared" ca="1" si="611"/>
        <v/>
      </c>
      <c r="T3070">
        <v>153</v>
      </c>
      <c r="U3070">
        <v>6</v>
      </c>
      <c r="V3070">
        <v>0</v>
      </c>
      <c r="Z3070" t="str">
        <f t="shared" si="606"/>
        <v/>
      </c>
    </row>
    <row r="3071" spans="1:26" x14ac:dyDescent="0.2">
      <c r="A3071" s="1"/>
      <c r="B3071" s="1" t="s">
        <v>503</v>
      </c>
      <c r="C3071" s="1" t="s">
        <v>17</v>
      </c>
      <c r="D3071" s="1" t="s">
        <v>18</v>
      </c>
      <c r="E3071" s="1"/>
      <c r="F3071" s="1"/>
      <c r="G3071" s="1" t="s">
        <v>2381</v>
      </c>
      <c r="H3071">
        <f t="shared" si="631"/>
        <v>23</v>
      </c>
      <c r="I3071">
        <f>IF(ISBLANK(A3072),I3070/1,LOOKUP(Sheet1!G3071,FIPS!A$3:A$55,FIPS!C$3:C$55))</f>
        <v>26</v>
      </c>
      <c r="J3071" t="b">
        <f t="shared" ref="J3071:J3103" si="635">NOT(ISBLANK(B3071))</f>
        <v>1</v>
      </c>
      <c r="K3071" t="str">
        <f t="shared" si="607"/>
        <v>Shiawassee</v>
      </c>
      <c r="L3071" t="b">
        <f t="shared" si="632"/>
        <v>0</v>
      </c>
      <c r="M3071" t="str">
        <f t="shared" si="634"/>
        <v/>
      </c>
      <c r="N3071">
        <f t="shared" si="633"/>
        <v>78</v>
      </c>
      <c r="O3071" t="b">
        <f t="shared" si="609"/>
        <v>0</v>
      </c>
      <c r="P3071" t="str">
        <f t="shared" si="610"/>
        <v/>
      </c>
      <c r="Q3071" t="str">
        <f t="shared" ca="1" si="611"/>
        <v/>
      </c>
      <c r="T3071">
        <v>155</v>
      </c>
      <c r="U3071">
        <v>4</v>
      </c>
      <c r="V3071">
        <v>0</v>
      </c>
      <c r="Z3071" t="str">
        <f t="shared" si="606"/>
        <v/>
      </c>
    </row>
    <row r="3072" spans="1:26" x14ac:dyDescent="0.2">
      <c r="A3072" s="1"/>
      <c r="B3072" s="1"/>
      <c r="C3072" s="1"/>
      <c r="D3072" s="1"/>
      <c r="E3072" s="1" t="s">
        <v>461</v>
      </c>
      <c r="F3072" s="1" t="s">
        <v>6</v>
      </c>
      <c r="G3072" s="1" t="s">
        <v>2382</v>
      </c>
      <c r="H3072">
        <f t="shared" si="631"/>
        <v>23</v>
      </c>
      <c r="I3072">
        <f>IF(ISBLANK(A3073),I3071/1,LOOKUP(Sheet1!G3072,FIPS!A$3:A$55,FIPS!C$3:C$55))</f>
        <v>26</v>
      </c>
      <c r="J3072" t="b">
        <f t="shared" si="635"/>
        <v>0</v>
      </c>
      <c r="K3072" t="str">
        <f t="shared" si="607"/>
        <v/>
      </c>
      <c r="L3072" t="b">
        <f t="shared" si="632"/>
        <v>1</v>
      </c>
      <c r="M3072" t="str">
        <f t="shared" si="634"/>
        <v>Owosso</v>
      </c>
      <c r="N3072">
        <f t="shared" si="633"/>
        <v>78</v>
      </c>
      <c r="O3072" t="b">
        <f t="shared" si="609"/>
        <v>0</v>
      </c>
      <c r="P3072" t="str">
        <f t="shared" si="610"/>
        <v/>
      </c>
      <c r="Q3072" t="str">
        <f t="shared" ca="1" si="611"/>
        <v/>
      </c>
      <c r="W3072">
        <v>61940</v>
      </c>
      <c r="Z3072" t="str">
        <f t="shared" si="606"/>
        <v/>
      </c>
    </row>
    <row r="3073" spans="1:26" x14ac:dyDescent="0.2">
      <c r="A3073" s="1"/>
      <c r="B3073" s="1"/>
      <c r="C3073" s="1"/>
      <c r="D3073" s="1"/>
      <c r="E3073" s="1" t="s">
        <v>8</v>
      </c>
      <c r="F3073" s="1" t="s">
        <v>9</v>
      </c>
      <c r="G3073" s="1" t="s">
        <v>2376</v>
      </c>
      <c r="H3073">
        <f t="shared" si="631"/>
        <v>23</v>
      </c>
      <c r="I3073">
        <f>IF(ISBLANK(A3074),I3072/1,LOOKUP(Sheet1!G3073,FIPS!A$3:A$55,FIPS!C$3:C$55))</f>
        <v>26</v>
      </c>
      <c r="J3073" t="b">
        <f t="shared" si="635"/>
        <v>0</v>
      </c>
      <c r="K3073" t="str">
        <f t="shared" si="607"/>
        <v/>
      </c>
      <c r="L3073" t="b">
        <f t="shared" si="632"/>
        <v>0</v>
      </c>
      <c r="M3073" t="str">
        <f t="shared" si="634"/>
        <v/>
      </c>
      <c r="N3073">
        <f t="shared" si="633"/>
        <v>78</v>
      </c>
      <c r="O3073" t="b">
        <f t="shared" si="609"/>
        <v>1</v>
      </c>
      <c r="P3073">
        <f t="shared" si="610"/>
        <v>1</v>
      </c>
      <c r="Q3073" t="str">
        <f t="shared" ca="1" si="611"/>
        <v>076</v>
      </c>
      <c r="W3073">
        <v>99999</v>
      </c>
      <c r="Z3073" t="str">
        <f t="shared" si="606"/>
        <v/>
      </c>
    </row>
    <row r="3074" spans="1:26" x14ac:dyDescent="0.2">
      <c r="A3074" s="1"/>
      <c r="B3074" s="1" t="s">
        <v>804</v>
      </c>
      <c r="C3074" s="1" t="s">
        <v>17</v>
      </c>
      <c r="D3074" s="1" t="s">
        <v>18</v>
      </c>
      <c r="E3074" s="1" t="s">
        <v>8</v>
      </c>
      <c r="F3074" s="1" t="s">
        <v>9</v>
      </c>
      <c r="G3074" s="1" t="s">
        <v>2383</v>
      </c>
      <c r="H3074">
        <f t="shared" si="631"/>
        <v>23</v>
      </c>
      <c r="I3074">
        <f>IF(ISBLANK(A3075),I3073/1,LOOKUP(Sheet1!G3074,FIPS!A$3:A$55,FIPS!C$3:C$55))</f>
        <v>26</v>
      </c>
      <c r="J3074" t="b">
        <f t="shared" si="635"/>
        <v>1</v>
      </c>
      <c r="K3074" t="str">
        <f t="shared" si="607"/>
        <v>Tuscol a</v>
      </c>
      <c r="L3074" t="b">
        <f t="shared" si="632"/>
        <v>0</v>
      </c>
      <c r="M3074" t="str">
        <f t="shared" si="634"/>
        <v/>
      </c>
      <c r="N3074">
        <f t="shared" si="633"/>
        <v>79</v>
      </c>
      <c r="O3074" t="b">
        <f t="shared" si="609"/>
        <v>0</v>
      </c>
      <c r="P3074" t="str">
        <f t="shared" si="610"/>
        <v/>
      </c>
      <c r="Q3074" t="str">
        <f t="shared" ca="1" si="611"/>
        <v/>
      </c>
      <c r="T3074">
        <v>157</v>
      </c>
      <c r="U3074">
        <v>4</v>
      </c>
      <c r="V3074">
        <v>0</v>
      </c>
      <c r="Z3074" t="str">
        <f t="shared" ref="Z3074:Z3137" si="636">IF(J3074,IF(T3074&gt;0,"",FALSE),IF(T3074&gt;0,TRUE,""))</f>
        <v/>
      </c>
    </row>
    <row r="3075" spans="1:26" x14ac:dyDescent="0.2">
      <c r="A3075" s="1"/>
      <c r="B3075" s="1" t="s">
        <v>505</v>
      </c>
      <c r="C3075" s="1" t="s">
        <v>540</v>
      </c>
      <c r="D3075" s="1" t="s">
        <v>26</v>
      </c>
      <c r="E3075" s="1" t="s">
        <v>8</v>
      </c>
      <c r="F3075" s="1" t="s">
        <v>9</v>
      </c>
      <c r="G3075" s="1" t="s">
        <v>2384</v>
      </c>
      <c r="H3075">
        <f t="shared" si="631"/>
        <v>23</v>
      </c>
      <c r="I3075">
        <f>IF(ISBLANK(A3076),I3074/1,LOOKUP(Sheet1!G3075,FIPS!A$3:A$55,FIPS!C$3:C$55))</f>
        <v>26</v>
      </c>
      <c r="J3075" t="b">
        <f t="shared" si="635"/>
        <v>1</v>
      </c>
      <c r="K3075" t="str">
        <f t="shared" ref="K3075:K3138" si="637">IF(J3075,TRIM(G3075),"")</f>
        <v>Van Buren</v>
      </c>
      <c r="L3075" t="b">
        <f t="shared" si="632"/>
        <v>0</v>
      </c>
      <c r="M3075" t="str">
        <f t="shared" si="634"/>
        <v/>
      </c>
      <c r="N3075">
        <f t="shared" si="633"/>
        <v>80</v>
      </c>
      <c r="O3075" t="b">
        <f t="shared" si="609"/>
        <v>0</v>
      </c>
      <c r="P3075" t="str">
        <f t="shared" si="610"/>
        <v/>
      </c>
      <c r="Q3075" t="str">
        <f t="shared" ca="1" si="611"/>
        <v/>
      </c>
      <c r="T3075">
        <v>159</v>
      </c>
      <c r="U3075">
        <v>4</v>
      </c>
      <c r="V3075">
        <v>3720</v>
      </c>
      <c r="Z3075" t="str">
        <f t="shared" si="636"/>
        <v/>
      </c>
    </row>
    <row r="3076" spans="1:26" x14ac:dyDescent="0.2">
      <c r="A3076" s="1"/>
      <c r="B3076" s="1" t="s">
        <v>768</v>
      </c>
      <c r="C3076" s="1" t="s">
        <v>42</v>
      </c>
      <c r="D3076" s="1" t="s">
        <v>26</v>
      </c>
      <c r="E3076" s="1"/>
      <c r="F3076" s="1"/>
      <c r="G3076" s="1" t="s">
        <v>2385</v>
      </c>
      <c r="H3076">
        <f t="shared" si="631"/>
        <v>23</v>
      </c>
      <c r="I3076">
        <f>IF(ISBLANK(A3077),I3075/1,LOOKUP(Sheet1!G3076,FIPS!A$3:A$55,FIPS!C$3:C$55))</f>
        <v>26</v>
      </c>
      <c r="J3076" t="b">
        <f t="shared" si="635"/>
        <v>1</v>
      </c>
      <c r="K3076" t="str">
        <f t="shared" si="637"/>
        <v>Washtenaw</v>
      </c>
      <c r="L3076" t="b">
        <f t="shared" si="632"/>
        <v>0</v>
      </c>
      <c r="M3076" t="str">
        <f t="shared" si="634"/>
        <v/>
      </c>
      <c r="N3076">
        <f t="shared" si="633"/>
        <v>81</v>
      </c>
      <c r="O3076" t="b">
        <f t="shared" si="609"/>
        <v>0</v>
      </c>
      <c r="P3076" t="str">
        <f t="shared" si="610"/>
        <v/>
      </c>
      <c r="Q3076" t="str">
        <f t="shared" ca="1" si="611"/>
        <v/>
      </c>
      <c r="T3076">
        <v>161</v>
      </c>
      <c r="U3076">
        <v>2</v>
      </c>
      <c r="V3076">
        <v>440</v>
      </c>
      <c r="Z3076" t="str">
        <f t="shared" si="636"/>
        <v/>
      </c>
    </row>
    <row r="3077" spans="1:26" x14ac:dyDescent="0.2">
      <c r="A3077" s="1"/>
      <c r="B3077" s="1"/>
      <c r="C3077" s="1"/>
      <c r="D3077" s="1"/>
      <c r="E3077" s="1" t="s">
        <v>24</v>
      </c>
      <c r="F3077" s="1" t="s">
        <v>132</v>
      </c>
      <c r="G3077" s="1" t="s">
        <v>2386</v>
      </c>
      <c r="H3077">
        <f t="shared" si="631"/>
        <v>23</v>
      </c>
      <c r="I3077">
        <f>IF(ISBLANK(A3078),I3076/1,LOOKUP(Sheet1!G3077,FIPS!A$3:A$55,FIPS!C$3:C$55))</f>
        <v>26</v>
      </c>
      <c r="J3077" t="b">
        <f t="shared" si="635"/>
        <v>0</v>
      </c>
      <c r="K3077" t="str">
        <f t="shared" si="637"/>
        <v/>
      </c>
      <c r="L3077" t="b">
        <f t="shared" si="632"/>
        <v>1</v>
      </c>
      <c r="M3077" t="str">
        <f t="shared" si="634"/>
        <v>Ann Arbor</v>
      </c>
      <c r="N3077">
        <f t="shared" si="633"/>
        <v>81</v>
      </c>
      <c r="O3077" t="b">
        <f t="shared" si="609"/>
        <v>0</v>
      </c>
      <c r="P3077" t="str">
        <f t="shared" si="610"/>
        <v/>
      </c>
      <c r="Q3077" t="str">
        <f t="shared" ca="1" si="611"/>
        <v/>
      </c>
      <c r="W3077">
        <v>3000</v>
      </c>
      <c r="Z3077" t="str">
        <f t="shared" si="636"/>
        <v/>
      </c>
    </row>
    <row r="3078" spans="1:26" x14ac:dyDescent="0.2">
      <c r="A3078" s="1"/>
      <c r="B3078" s="1"/>
      <c r="C3078" s="1"/>
      <c r="D3078" s="1"/>
      <c r="E3078" s="1" t="s">
        <v>728</v>
      </c>
      <c r="F3078" s="1" t="s">
        <v>6</v>
      </c>
      <c r="G3078" s="1" t="s">
        <v>2387</v>
      </c>
      <c r="H3078">
        <f t="shared" si="631"/>
        <v>23</v>
      </c>
      <c r="I3078">
        <f>IF(ISBLANK(A3079),I3077/1,LOOKUP(Sheet1!G3078,FIPS!A$3:A$55,FIPS!C$3:C$55))</f>
        <v>26</v>
      </c>
      <c r="J3078" t="b">
        <f t="shared" si="635"/>
        <v>0</v>
      </c>
      <c r="K3078" t="str">
        <f t="shared" si="637"/>
        <v/>
      </c>
      <c r="L3078" t="b">
        <f t="shared" si="632"/>
        <v>1</v>
      </c>
      <c r="M3078" t="str">
        <f t="shared" si="634"/>
        <v>Ypsilanti</v>
      </c>
      <c r="N3078">
        <f t="shared" si="633"/>
        <v>81</v>
      </c>
      <c r="O3078" t="b">
        <f t="shared" si="609"/>
        <v>0</v>
      </c>
      <c r="P3078" t="str">
        <f t="shared" si="610"/>
        <v/>
      </c>
      <c r="Q3078" t="str">
        <f t="shared" ca="1" si="611"/>
        <v/>
      </c>
      <c r="W3078">
        <v>89140</v>
      </c>
      <c r="Z3078" t="str">
        <f t="shared" si="636"/>
        <v/>
      </c>
    </row>
    <row r="3079" spans="1:26" x14ac:dyDescent="0.2">
      <c r="A3079" s="1"/>
      <c r="B3079" s="1"/>
      <c r="C3079" s="1"/>
      <c r="D3079" s="1"/>
      <c r="E3079" s="1" t="s">
        <v>656</v>
      </c>
      <c r="F3079" s="1" t="s">
        <v>35</v>
      </c>
      <c r="G3079" s="1" t="s">
        <v>2388</v>
      </c>
      <c r="H3079">
        <f t="shared" si="631"/>
        <v>23</v>
      </c>
      <c r="I3079">
        <f>IF(ISBLANK(A3080),I3078/1,LOOKUP(Sheet1!G3079,FIPS!A$3:A$55,FIPS!C$3:C$55))</f>
        <v>26</v>
      </c>
      <c r="J3079" t="b">
        <f t="shared" si="635"/>
        <v>0</v>
      </c>
      <c r="K3079" t="str">
        <f t="shared" si="637"/>
        <v/>
      </c>
      <c r="L3079" t="b">
        <f t="shared" si="632"/>
        <v>1</v>
      </c>
      <c r="M3079" t="str">
        <f t="shared" si="634"/>
        <v>Ypsilanti township</v>
      </c>
      <c r="N3079">
        <f t="shared" si="633"/>
        <v>81</v>
      </c>
      <c r="O3079" t="b">
        <f t="shared" si="609"/>
        <v>0</v>
      </c>
      <c r="P3079" t="str">
        <f t="shared" si="610"/>
        <v/>
      </c>
      <c r="Q3079" t="str">
        <f t="shared" ca="1" si="611"/>
        <v/>
      </c>
      <c r="W3079">
        <v>89160</v>
      </c>
      <c r="Z3079" t="str">
        <f t="shared" si="636"/>
        <v/>
      </c>
    </row>
    <row r="3080" spans="1:26" x14ac:dyDescent="0.2">
      <c r="A3080" s="1"/>
      <c r="B3080" s="1"/>
      <c r="C3080" s="1"/>
      <c r="D3080" s="1"/>
      <c r="E3080" s="1" t="s">
        <v>8</v>
      </c>
      <c r="F3080" s="1" t="s">
        <v>9</v>
      </c>
      <c r="G3080" s="1" t="s">
        <v>2376</v>
      </c>
      <c r="H3080">
        <f t="shared" si="631"/>
        <v>23</v>
      </c>
      <c r="I3080">
        <f>IF(ISBLANK(A3081),I3079/1,LOOKUP(Sheet1!G3080,FIPS!A$3:A$55,FIPS!C$3:C$55))</f>
        <v>26</v>
      </c>
      <c r="J3080" t="b">
        <f t="shared" si="635"/>
        <v>0</v>
      </c>
      <c r="K3080" t="str">
        <f t="shared" si="637"/>
        <v/>
      </c>
      <c r="L3080" t="b">
        <f t="shared" si="632"/>
        <v>0</v>
      </c>
      <c r="M3080" t="str">
        <f t="shared" si="634"/>
        <v/>
      </c>
      <c r="N3080">
        <f t="shared" si="633"/>
        <v>81</v>
      </c>
      <c r="O3080" t="b">
        <f t="shared" si="609"/>
        <v>1</v>
      </c>
      <c r="P3080">
        <f t="shared" si="610"/>
        <v>3</v>
      </c>
      <c r="Q3080" t="str">
        <f t="shared" ca="1" si="611"/>
        <v>005,110,111</v>
      </c>
      <c r="W3080">
        <v>99999</v>
      </c>
      <c r="Z3080" t="str">
        <f t="shared" si="636"/>
        <v/>
      </c>
    </row>
    <row r="3081" spans="1:26" x14ac:dyDescent="0.2">
      <c r="A3081" s="1"/>
      <c r="B3081" s="1" t="s">
        <v>770</v>
      </c>
      <c r="C3081" s="1" t="s">
        <v>461</v>
      </c>
      <c r="D3081" s="1" t="s">
        <v>26</v>
      </c>
      <c r="E3081" s="1"/>
      <c r="F3081" s="1"/>
      <c r="G3081" s="1" t="s">
        <v>1366</v>
      </c>
      <c r="H3081">
        <f t="shared" si="631"/>
        <v>23</v>
      </c>
      <c r="I3081">
        <f>IF(ISBLANK(A3082),I3080/1,LOOKUP(Sheet1!G3081,FIPS!A$3:A$55,FIPS!C$3:C$55))</f>
        <v>26</v>
      </c>
      <c r="J3081" t="b">
        <f t="shared" si="635"/>
        <v>1</v>
      </c>
      <c r="K3081" t="str">
        <f t="shared" si="637"/>
        <v>Wayne</v>
      </c>
      <c r="L3081" t="b">
        <f t="shared" si="632"/>
        <v>0</v>
      </c>
      <c r="M3081" t="str">
        <f t="shared" si="634"/>
        <v/>
      </c>
      <c r="N3081">
        <f t="shared" si="633"/>
        <v>82</v>
      </c>
      <c r="O3081" t="b">
        <f t="shared" si="609"/>
        <v>0</v>
      </c>
      <c r="P3081" t="str">
        <f t="shared" si="610"/>
        <v/>
      </c>
      <c r="Q3081" t="str">
        <f t="shared" ca="1" si="611"/>
        <v/>
      </c>
      <c r="T3081">
        <v>163</v>
      </c>
      <c r="U3081">
        <v>0</v>
      </c>
      <c r="V3081">
        <v>2160</v>
      </c>
      <c r="Z3081" t="str">
        <f t="shared" si="636"/>
        <v/>
      </c>
    </row>
    <row r="3082" spans="1:26" x14ac:dyDescent="0.2">
      <c r="A3082" s="1"/>
      <c r="B3082" s="1"/>
      <c r="C3082" s="1"/>
      <c r="D3082" s="1"/>
      <c r="E3082" s="1" t="s">
        <v>16</v>
      </c>
      <c r="F3082" s="1" t="s">
        <v>35</v>
      </c>
      <c r="G3082" s="1" t="s">
        <v>2389</v>
      </c>
      <c r="H3082">
        <f t="shared" si="631"/>
        <v>23</v>
      </c>
      <c r="I3082">
        <f>IF(ISBLANK(A3083),I3081/1,LOOKUP(Sheet1!G3082,FIPS!A$3:A$55,FIPS!C$3:C$55))</f>
        <v>26</v>
      </c>
      <c r="J3082" t="b">
        <f t="shared" si="635"/>
        <v>0</v>
      </c>
      <c r="K3082" t="str">
        <f t="shared" si="637"/>
        <v/>
      </c>
      <c r="L3082" t="b">
        <f t="shared" si="632"/>
        <v>1</v>
      </c>
      <c r="M3082" t="str">
        <f t="shared" si="634"/>
        <v>Allen Park</v>
      </c>
      <c r="N3082">
        <f t="shared" si="633"/>
        <v>82</v>
      </c>
      <c r="O3082" t="b">
        <f t="shared" si="609"/>
        <v>0</v>
      </c>
      <c r="P3082" t="str">
        <f t="shared" si="610"/>
        <v/>
      </c>
      <c r="Q3082" t="str">
        <f t="shared" ca="1" si="611"/>
        <v/>
      </c>
      <c r="W3082">
        <v>1380</v>
      </c>
      <c r="Z3082" t="str">
        <f t="shared" si="636"/>
        <v/>
      </c>
    </row>
    <row r="3083" spans="1:26" x14ac:dyDescent="0.2">
      <c r="A3083" s="1"/>
      <c r="B3083" s="1"/>
      <c r="C3083" s="1"/>
      <c r="D3083" s="1"/>
      <c r="E3083" s="1" t="s">
        <v>57</v>
      </c>
      <c r="F3083" s="1" t="s">
        <v>70</v>
      </c>
      <c r="G3083" s="1" t="s">
        <v>2390</v>
      </c>
      <c r="H3083">
        <f t="shared" si="631"/>
        <v>23</v>
      </c>
      <c r="I3083">
        <f>IF(ISBLANK(A3084),I3082/1,LOOKUP(Sheet1!G3083,FIPS!A$3:A$55,FIPS!C$3:C$55))</f>
        <v>26</v>
      </c>
      <c r="J3083" t="b">
        <f t="shared" si="635"/>
        <v>0</v>
      </c>
      <c r="K3083" t="str">
        <f t="shared" si="637"/>
        <v/>
      </c>
      <c r="L3083" t="b">
        <f t="shared" si="632"/>
        <v>1</v>
      </c>
      <c r="M3083" t="str">
        <f t="shared" si="634"/>
        <v>Canton township</v>
      </c>
      <c r="N3083">
        <f t="shared" si="633"/>
        <v>82</v>
      </c>
      <c r="O3083" t="b">
        <f t="shared" ref="O3083:O3145" si="638">AND(ISNUMBER(N3083),E3083="999",NOT(J3083))</f>
        <v>0</v>
      </c>
      <c r="P3083" t="str">
        <f t="shared" ref="P3083:P3145" si="639">IF(O3083,17-MATCH(N3083-1,N3065:N3082),"")</f>
        <v/>
      </c>
      <c r="Q3083" t="str">
        <f t="shared" ref="Q3083:Q3145" ca="1" si="640">IF(O3083,_xlfn.TEXTJOIN(",",TRUE,INDIRECT(_xlfn.CONCAT("E",(ROW()-P3083),":E",(ROW()-1)),TRUE)),"")</f>
        <v/>
      </c>
      <c r="W3083">
        <v>13120</v>
      </c>
      <c r="Z3083" t="str">
        <f t="shared" si="636"/>
        <v/>
      </c>
    </row>
    <row r="3084" spans="1:26" x14ac:dyDescent="0.2">
      <c r="A3084" s="1"/>
      <c r="B3084" s="1"/>
      <c r="C3084" s="1"/>
      <c r="D3084" s="1"/>
      <c r="E3084" s="1" t="s">
        <v>65</v>
      </c>
      <c r="F3084" s="1" t="s">
        <v>70</v>
      </c>
      <c r="G3084" s="1" t="s">
        <v>1690</v>
      </c>
      <c r="H3084">
        <f t="shared" si="631"/>
        <v>23</v>
      </c>
      <c r="I3084">
        <f>IF(ISBLANK(A3085),I3083/1,LOOKUP(Sheet1!G3084,FIPS!A$3:A$55,FIPS!C$3:C$55))</f>
        <v>26</v>
      </c>
      <c r="J3084" t="b">
        <f t="shared" si="635"/>
        <v>0</v>
      </c>
      <c r="K3084" t="str">
        <f t="shared" si="637"/>
        <v/>
      </c>
      <c r="L3084" t="b">
        <f t="shared" si="632"/>
        <v>1</v>
      </c>
      <c r="M3084" t="str">
        <f t="shared" si="634"/>
        <v>Dearborn</v>
      </c>
      <c r="N3084">
        <f t="shared" si="633"/>
        <v>82</v>
      </c>
      <c r="O3084" t="b">
        <f t="shared" si="638"/>
        <v>0</v>
      </c>
      <c r="P3084" t="str">
        <f t="shared" si="639"/>
        <v/>
      </c>
      <c r="Q3084" t="str">
        <f t="shared" ca="1" si="640"/>
        <v/>
      </c>
      <c r="W3084">
        <v>21000</v>
      </c>
      <c r="Z3084" t="str">
        <f t="shared" si="636"/>
        <v/>
      </c>
    </row>
    <row r="3085" spans="1:26" x14ac:dyDescent="0.2">
      <c r="A3085" s="1"/>
      <c r="B3085" s="1"/>
      <c r="C3085" s="1"/>
      <c r="D3085" s="1"/>
      <c r="E3085" s="1" t="s">
        <v>67</v>
      </c>
      <c r="F3085" s="1" t="s">
        <v>70</v>
      </c>
      <c r="G3085" s="1" t="s">
        <v>4753</v>
      </c>
      <c r="H3085">
        <f t="shared" si="631"/>
        <v>23</v>
      </c>
      <c r="I3085">
        <f>IF(ISBLANK(A3086),I3084/1,LOOKUP(Sheet1!G3085,FIPS!A$3:A$55,FIPS!C$3:C$55))</f>
        <v>26</v>
      </c>
      <c r="J3085" t="b">
        <f t="shared" si="635"/>
        <v>0</v>
      </c>
      <c r="K3085" t="str">
        <f t="shared" si="637"/>
        <v/>
      </c>
      <c r="L3085" t="b">
        <f t="shared" si="632"/>
        <v>1</v>
      </c>
      <c r="M3085" t="str">
        <f t="shared" si="634"/>
        <v>Dearborn Heights</v>
      </c>
      <c r="N3085">
        <f t="shared" si="633"/>
        <v>82</v>
      </c>
      <c r="O3085" t="b">
        <f t="shared" si="638"/>
        <v>0</v>
      </c>
      <c r="P3085" t="str">
        <f t="shared" si="639"/>
        <v/>
      </c>
      <c r="Q3085" t="str">
        <f t="shared" ca="1" si="640"/>
        <v/>
      </c>
      <c r="W3085">
        <v>21020</v>
      </c>
      <c r="Z3085" t="str">
        <f t="shared" si="636"/>
        <v/>
      </c>
    </row>
    <row r="3086" spans="1:26" x14ac:dyDescent="0.2">
      <c r="A3086" s="1"/>
      <c r="B3086" s="1"/>
      <c r="C3086" s="1"/>
      <c r="D3086" s="1"/>
      <c r="E3086" s="1" t="s">
        <v>77</v>
      </c>
      <c r="F3086" s="1" t="s">
        <v>541</v>
      </c>
      <c r="G3086" s="1" t="s">
        <v>4752</v>
      </c>
      <c r="H3086">
        <f t="shared" si="631"/>
        <v>23</v>
      </c>
      <c r="I3086">
        <f>IF(ISBLANK(A3087),I3085/1,LOOKUP(Sheet1!G3086,FIPS!A$3:A$55,FIPS!C$3:C$55))</f>
        <v>26</v>
      </c>
      <c r="J3086" t="b">
        <f t="shared" si="635"/>
        <v>0</v>
      </c>
      <c r="K3086" t="str">
        <f t="shared" si="637"/>
        <v/>
      </c>
      <c r="L3086" t="b">
        <f t="shared" si="632"/>
        <v>1</v>
      </c>
      <c r="M3086" t="str">
        <f t="shared" si="634"/>
        <v>Detroit</v>
      </c>
      <c r="N3086">
        <f t="shared" si="633"/>
        <v>82</v>
      </c>
      <c r="O3086" t="b">
        <f t="shared" si="638"/>
        <v>0</v>
      </c>
      <c r="P3086" t="str">
        <f t="shared" si="639"/>
        <v/>
      </c>
      <c r="Q3086" t="str">
        <f t="shared" ca="1" si="640"/>
        <v/>
      </c>
      <c r="W3086">
        <v>22000</v>
      </c>
      <c r="Z3086" t="str">
        <f t="shared" si="636"/>
        <v/>
      </c>
    </row>
    <row r="3087" spans="1:26" x14ac:dyDescent="0.2">
      <c r="A3087" s="1"/>
      <c r="B3087" s="1"/>
      <c r="C3087" s="1"/>
      <c r="D3087" s="1"/>
      <c r="E3087" s="1" t="s">
        <v>88</v>
      </c>
      <c r="F3087" s="1" t="s">
        <v>6</v>
      </c>
      <c r="G3087" s="1" t="s">
        <v>2391</v>
      </c>
      <c r="H3087">
        <f t="shared" si="631"/>
        <v>23</v>
      </c>
      <c r="I3087">
        <f>IF(ISBLANK(A3088),I3086/1,LOOKUP(Sheet1!G3087,FIPS!A$3:A$55,FIPS!C$3:C$55))</f>
        <v>26</v>
      </c>
      <c r="J3087" t="b">
        <f t="shared" si="635"/>
        <v>0</v>
      </c>
      <c r="K3087" t="str">
        <f t="shared" si="637"/>
        <v/>
      </c>
      <c r="L3087" t="b">
        <f t="shared" si="632"/>
        <v>1</v>
      </c>
      <c r="M3087" t="str">
        <f t="shared" si="634"/>
        <v>Ecorse</v>
      </c>
      <c r="N3087">
        <f t="shared" si="633"/>
        <v>82</v>
      </c>
      <c r="O3087" t="b">
        <f t="shared" si="638"/>
        <v>0</v>
      </c>
      <c r="P3087" t="str">
        <f t="shared" si="639"/>
        <v/>
      </c>
      <c r="Q3087" t="str">
        <f t="shared" ca="1" si="640"/>
        <v/>
      </c>
      <c r="W3087">
        <v>24740</v>
      </c>
      <c r="Z3087" t="str">
        <f t="shared" si="636"/>
        <v/>
      </c>
    </row>
    <row r="3088" spans="1:26" x14ac:dyDescent="0.2">
      <c r="A3088" s="1"/>
      <c r="B3088" s="1"/>
      <c r="C3088" s="1"/>
      <c r="D3088" s="1"/>
      <c r="E3088" s="1" t="s">
        <v>103</v>
      </c>
      <c r="F3088" s="1" t="s">
        <v>35</v>
      </c>
      <c r="G3088" s="1" t="s">
        <v>2392</v>
      </c>
      <c r="H3088">
        <f t="shared" si="631"/>
        <v>23</v>
      </c>
      <c r="I3088">
        <f>IF(ISBLANK(A3089),I3087/1,LOOKUP(Sheet1!G3088,FIPS!A$3:A$55,FIPS!C$3:C$55))</f>
        <v>26</v>
      </c>
      <c r="J3088" t="b">
        <f t="shared" si="635"/>
        <v>0</v>
      </c>
      <c r="K3088" t="str">
        <f t="shared" si="637"/>
        <v/>
      </c>
      <c r="L3088" t="b">
        <f t="shared" si="632"/>
        <v>1</v>
      </c>
      <c r="M3088" t="str">
        <f t="shared" si="634"/>
        <v>Garden City</v>
      </c>
      <c r="N3088">
        <f t="shared" si="633"/>
        <v>82</v>
      </c>
      <c r="O3088" t="b">
        <f t="shared" si="638"/>
        <v>0</v>
      </c>
      <c r="P3088" t="str">
        <f t="shared" si="639"/>
        <v/>
      </c>
      <c r="Q3088" t="str">
        <f t="shared" ca="1" si="640"/>
        <v/>
      </c>
      <c r="W3088">
        <v>31420</v>
      </c>
      <c r="Z3088" t="str">
        <f t="shared" si="636"/>
        <v/>
      </c>
    </row>
    <row r="3089" spans="1:26" x14ac:dyDescent="0.2">
      <c r="A3089" s="1"/>
      <c r="B3089" s="1"/>
      <c r="C3089" s="1"/>
      <c r="D3089" s="1"/>
      <c r="E3089" s="1" t="s">
        <v>135</v>
      </c>
      <c r="F3089" s="1" t="s">
        <v>6</v>
      </c>
      <c r="G3089" s="1" t="s">
        <v>2393</v>
      </c>
      <c r="H3089">
        <f t="shared" si="631"/>
        <v>23</v>
      </c>
      <c r="I3089">
        <f>IF(ISBLANK(A3090),I3088/1,LOOKUP(Sheet1!G3089,FIPS!A$3:A$55,FIPS!C$3:C$55))</f>
        <v>26</v>
      </c>
      <c r="J3089" t="b">
        <f t="shared" si="635"/>
        <v>0</v>
      </c>
      <c r="K3089" t="str">
        <f t="shared" si="637"/>
        <v/>
      </c>
      <c r="L3089" t="b">
        <f t="shared" si="632"/>
        <v>1</v>
      </c>
      <c r="M3089" t="str">
        <f t="shared" si="634"/>
        <v>Grosse Pointe Farms</v>
      </c>
      <c r="N3089">
        <f t="shared" si="633"/>
        <v>82</v>
      </c>
      <c r="O3089" t="b">
        <f t="shared" si="638"/>
        <v>0</v>
      </c>
      <c r="P3089" t="str">
        <f t="shared" si="639"/>
        <v/>
      </c>
      <c r="Q3089" t="str">
        <f t="shared" ca="1" si="640"/>
        <v/>
      </c>
      <c r="W3089">
        <v>35520</v>
      </c>
      <c r="Z3089" t="str">
        <f t="shared" si="636"/>
        <v/>
      </c>
    </row>
    <row r="3090" spans="1:26" x14ac:dyDescent="0.2">
      <c r="A3090" s="1"/>
      <c r="B3090" s="1"/>
      <c r="C3090" s="1"/>
      <c r="D3090" s="1"/>
      <c r="E3090" s="1" t="s">
        <v>137</v>
      </c>
      <c r="F3090" s="1" t="s">
        <v>115</v>
      </c>
      <c r="G3090" s="1" t="s">
        <v>2394</v>
      </c>
      <c r="H3090">
        <f t="shared" si="631"/>
        <v>23</v>
      </c>
      <c r="I3090">
        <f>IF(ISBLANK(A3091),I3089/1,LOOKUP(Sheet1!G3090,FIPS!A$3:A$55,FIPS!C$3:C$55))</f>
        <v>26</v>
      </c>
      <c r="J3090" t="b">
        <f t="shared" si="635"/>
        <v>0</v>
      </c>
      <c r="K3090" t="str">
        <f t="shared" si="637"/>
        <v/>
      </c>
      <c r="L3090" t="b">
        <f t="shared" si="632"/>
        <v>1</v>
      </c>
      <c r="M3090" t="str">
        <f t="shared" si="634"/>
        <v>Grosse Pointe Park</v>
      </c>
      <c r="N3090">
        <f t="shared" si="633"/>
        <v>82</v>
      </c>
      <c r="O3090" t="b">
        <f t="shared" si="638"/>
        <v>0</v>
      </c>
      <c r="P3090" t="str">
        <f t="shared" si="639"/>
        <v/>
      </c>
      <c r="Q3090" t="str">
        <f t="shared" ca="1" si="640"/>
        <v/>
      </c>
      <c r="W3090">
        <v>35540</v>
      </c>
      <c r="Z3090" t="str">
        <f t="shared" si="636"/>
        <v/>
      </c>
    </row>
    <row r="3091" spans="1:26" x14ac:dyDescent="0.2">
      <c r="A3091" s="1"/>
      <c r="B3091" s="1"/>
      <c r="C3091" s="1"/>
      <c r="D3091" s="1"/>
      <c r="E3091" s="1" t="s">
        <v>139</v>
      </c>
      <c r="F3091" s="1" t="s">
        <v>6</v>
      </c>
      <c r="G3091" s="1" t="s">
        <v>2395</v>
      </c>
      <c r="H3091">
        <f t="shared" si="631"/>
        <v>23</v>
      </c>
      <c r="I3091">
        <f>IF(ISBLANK(A3092),I3090/1,LOOKUP(Sheet1!G3091,FIPS!A$3:A$55,FIPS!C$3:C$55))</f>
        <v>26</v>
      </c>
      <c r="J3091" t="b">
        <f t="shared" si="635"/>
        <v>0</v>
      </c>
      <c r="K3091" t="str">
        <f t="shared" si="637"/>
        <v/>
      </c>
      <c r="L3091" t="b">
        <f t="shared" si="632"/>
        <v>1</v>
      </c>
      <c r="M3091" t="str">
        <f t="shared" si="634"/>
        <v>Grosse Pointe Woods</v>
      </c>
      <c r="N3091">
        <f t="shared" si="633"/>
        <v>82</v>
      </c>
      <c r="O3091" t="b">
        <f t="shared" si="638"/>
        <v>0</v>
      </c>
      <c r="P3091" t="str">
        <f t="shared" si="639"/>
        <v/>
      </c>
      <c r="Q3091" t="str">
        <f t="shared" ca="1" si="640"/>
        <v/>
      </c>
      <c r="W3091">
        <v>35580</v>
      </c>
      <c r="Z3091" t="str">
        <f t="shared" si="636"/>
        <v/>
      </c>
    </row>
    <row r="3092" spans="1:26" x14ac:dyDescent="0.2">
      <c r="A3092" s="1"/>
      <c r="B3092" s="1"/>
      <c r="C3092" s="1"/>
      <c r="D3092" s="1"/>
      <c r="E3092" s="1" t="s">
        <v>114</v>
      </c>
      <c r="F3092" s="1" t="s">
        <v>6</v>
      </c>
      <c r="G3092" s="1" t="s">
        <v>2396</v>
      </c>
      <c r="H3092">
        <f t="shared" si="631"/>
        <v>23</v>
      </c>
      <c r="I3092">
        <f>IF(ISBLANK(A3093),I3091/1,LOOKUP(Sheet1!G3092,FIPS!A$3:A$55,FIPS!C$3:C$55))</f>
        <v>26</v>
      </c>
      <c r="J3092" t="b">
        <f t="shared" si="635"/>
        <v>0</v>
      </c>
      <c r="K3092" t="str">
        <f t="shared" si="637"/>
        <v/>
      </c>
      <c r="L3092" t="b">
        <f t="shared" si="632"/>
        <v>1</v>
      </c>
      <c r="M3092" t="str">
        <f t="shared" si="634"/>
        <v>Hamtramck</v>
      </c>
      <c r="N3092">
        <f t="shared" si="633"/>
        <v>82</v>
      </c>
      <c r="O3092" t="b">
        <f t="shared" si="638"/>
        <v>0</v>
      </c>
      <c r="P3092" t="str">
        <f t="shared" si="639"/>
        <v/>
      </c>
      <c r="Q3092" t="str">
        <f t="shared" ca="1" si="640"/>
        <v/>
      </c>
      <c r="W3092">
        <v>36280</v>
      </c>
      <c r="Z3092" t="str">
        <f t="shared" si="636"/>
        <v/>
      </c>
    </row>
    <row r="3093" spans="1:26" x14ac:dyDescent="0.2">
      <c r="A3093" s="1"/>
      <c r="B3093" s="1"/>
      <c r="C3093" s="1"/>
      <c r="D3093" s="1"/>
      <c r="E3093" s="1" t="s">
        <v>143</v>
      </c>
      <c r="F3093" s="1" t="s">
        <v>6</v>
      </c>
      <c r="G3093" s="1" t="s">
        <v>2397</v>
      </c>
      <c r="H3093">
        <f t="shared" si="631"/>
        <v>23</v>
      </c>
      <c r="I3093">
        <f>IF(ISBLANK(A3094),I3092/1,LOOKUP(Sheet1!G3093,FIPS!A$3:A$55,FIPS!C$3:C$55))</f>
        <v>26</v>
      </c>
      <c r="J3093" t="b">
        <f t="shared" si="635"/>
        <v>0</v>
      </c>
      <c r="K3093" t="str">
        <f t="shared" si="637"/>
        <v/>
      </c>
      <c r="L3093" t="b">
        <f t="shared" si="632"/>
        <v>1</v>
      </c>
      <c r="M3093" t="str">
        <f t="shared" si="634"/>
        <v>Harper Woods</v>
      </c>
      <c r="N3093">
        <f t="shared" si="633"/>
        <v>82</v>
      </c>
      <c r="O3093" t="b">
        <f t="shared" si="638"/>
        <v>0</v>
      </c>
      <c r="P3093" t="str">
        <f t="shared" si="639"/>
        <v/>
      </c>
      <c r="Q3093" t="str">
        <f t="shared" ca="1" si="640"/>
        <v/>
      </c>
      <c r="W3093">
        <v>36700</v>
      </c>
      <c r="Z3093" t="str">
        <f t="shared" si="636"/>
        <v/>
      </c>
    </row>
    <row r="3094" spans="1:26" x14ac:dyDescent="0.2">
      <c r="A3094" s="1"/>
      <c r="B3094" s="1"/>
      <c r="C3094" s="1"/>
      <c r="D3094" s="1"/>
      <c r="E3094" s="1" t="s">
        <v>152</v>
      </c>
      <c r="F3094" s="1" t="s">
        <v>6</v>
      </c>
      <c r="G3094" s="1" t="s">
        <v>2398</v>
      </c>
      <c r="H3094">
        <f t="shared" si="631"/>
        <v>23</v>
      </c>
      <c r="I3094">
        <f>IF(ISBLANK(A3095),I3093/1,LOOKUP(Sheet1!G3094,FIPS!A$3:A$55,FIPS!C$3:C$55))</f>
        <v>26</v>
      </c>
      <c r="J3094" t="b">
        <f t="shared" si="635"/>
        <v>0</v>
      </c>
      <c r="K3094" t="str">
        <f t="shared" si="637"/>
        <v/>
      </c>
      <c r="L3094" t="b">
        <f t="shared" si="632"/>
        <v>1</v>
      </c>
      <c r="M3094" t="str">
        <f t="shared" si="634"/>
        <v>Highland Park</v>
      </c>
      <c r="N3094">
        <f t="shared" si="633"/>
        <v>82</v>
      </c>
      <c r="O3094" t="b">
        <f t="shared" si="638"/>
        <v>0</v>
      </c>
      <c r="P3094" t="str">
        <f t="shared" si="639"/>
        <v/>
      </c>
      <c r="Q3094" t="str">
        <f t="shared" ca="1" si="640"/>
        <v/>
      </c>
      <c r="W3094">
        <v>38180</v>
      </c>
      <c r="Z3094" t="str">
        <f t="shared" si="636"/>
        <v/>
      </c>
    </row>
    <row r="3095" spans="1:26" x14ac:dyDescent="0.2">
      <c r="A3095" s="1"/>
      <c r="B3095" s="1"/>
      <c r="C3095" s="1"/>
      <c r="D3095" s="1"/>
      <c r="E3095" s="1" t="s">
        <v>157</v>
      </c>
      <c r="F3095" s="1" t="s">
        <v>35</v>
      </c>
      <c r="G3095" s="1" t="s">
        <v>2399</v>
      </c>
      <c r="H3095">
        <f t="shared" si="631"/>
        <v>23</v>
      </c>
      <c r="I3095">
        <f>IF(ISBLANK(A3096),I3094/1,LOOKUP(Sheet1!G3095,FIPS!A$3:A$55,FIPS!C$3:C$55))</f>
        <v>26</v>
      </c>
      <c r="J3095" t="b">
        <f t="shared" si="635"/>
        <v>0</v>
      </c>
      <c r="K3095" t="str">
        <f t="shared" si="637"/>
        <v/>
      </c>
      <c r="L3095" t="b">
        <f t="shared" si="632"/>
        <v>1</v>
      </c>
      <c r="M3095" t="str">
        <f t="shared" si="634"/>
        <v>Inkster</v>
      </c>
      <c r="N3095">
        <f t="shared" si="633"/>
        <v>82</v>
      </c>
      <c r="O3095" t="b">
        <f t="shared" si="638"/>
        <v>0</v>
      </c>
      <c r="P3095" t="str">
        <f t="shared" si="639"/>
        <v/>
      </c>
      <c r="Q3095" t="str">
        <f t="shared" ca="1" si="640"/>
        <v/>
      </c>
      <c r="W3095">
        <v>40680</v>
      </c>
      <c r="Z3095" t="str">
        <f t="shared" si="636"/>
        <v/>
      </c>
    </row>
    <row r="3096" spans="1:26" x14ac:dyDescent="0.2">
      <c r="A3096" s="1"/>
      <c r="B3096" s="1"/>
      <c r="C3096" s="1"/>
      <c r="D3096" s="1"/>
      <c r="E3096" s="1" t="s">
        <v>172</v>
      </c>
      <c r="F3096" s="1" t="s">
        <v>35</v>
      </c>
      <c r="G3096" s="1" t="s">
        <v>2400</v>
      </c>
      <c r="H3096">
        <f t="shared" si="631"/>
        <v>23</v>
      </c>
      <c r="I3096">
        <f>IF(ISBLANK(A3097),I3095/1,LOOKUP(Sheet1!G3096,FIPS!A$3:A$55,FIPS!C$3:C$55))</f>
        <v>26</v>
      </c>
      <c r="J3096" t="b">
        <f t="shared" si="635"/>
        <v>0</v>
      </c>
      <c r="K3096" t="str">
        <f t="shared" si="637"/>
        <v/>
      </c>
      <c r="L3096" t="b">
        <f t="shared" si="632"/>
        <v>1</v>
      </c>
      <c r="M3096" t="str">
        <f t="shared" si="634"/>
        <v>Lincoln Park</v>
      </c>
      <c r="N3096">
        <f t="shared" si="633"/>
        <v>82</v>
      </c>
      <c r="O3096" t="b">
        <f t="shared" si="638"/>
        <v>0</v>
      </c>
      <c r="P3096" t="str">
        <f t="shared" si="639"/>
        <v/>
      </c>
      <c r="Q3096" t="str">
        <f t="shared" ca="1" si="640"/>
        <v/>
      </c>
      <c r="W3096">
        <v>47800</v>
      </c>
      <c r="Z3096" t="str">
        <f t="shared" si="636"/>
        <v/>
      </c>
    </row>
    <row r="3097" spans="1:26" x14ac:dyDescent="0.2">
      <c r="A3097" s="1"/>
      <c r="B3097" s="1"/>
      <c r="C3097" s="1"/>
      <c r="D3097" s="1"/>
      <c r="E3097" s="1" t="s">
        <v>174</v>
      </c>
      <c r="F3097" s="1" t="s">
        <v>132</v>
      </c>
      <c r="G3097" s="1" t="s">
        <v>2401</v>
      </c>
      <c r="H3097">
        <f t="shared" si="631"/>
        <v>23</v>
      </c>
      <c r="I3097">
        <f>IF(ISBLANK(A3098),I3096/1,LOOKUP(Sheet1!G3097,FIPS!A$3:A$55,FIPS!C$3:C$55))</f>
        <v>26</v>
      </c>
      <c r="J3097" t="b">
        <f t="shared" si="635"/>
        <v>0</v>
      </c>
      <c r="K3097" t="str">
        <f t="shared" si="637"/>
        <v/>
      </c>
      <c r="L3097" t="b">
        <f t="shared" si="632"/>
        <v>1</v>
      </c>
      <c r="M3097" t="str">
        <f t="shared" si="634"/>
        <v>Livonia</v>
      </c>
      <c r="N3097">
        <f t="shared" si="633"/>
        <v>82</v>
      </c>
      <c r="O3097" t="b">
        <f t="shared" si="638"/>
        <v>0</v>
      </c>
      <c r="P3097" t="str">
        <f t="shared" si="639"/>
        <v/>
      </c>
      <c r="Q3097" t="str">
        <f t="shared" ca="1" si="640"/>
        <v/>
      </c>
      <c r="W3097">
        <v>49000</v>
      </c>
      <c r="Z3097" t="str">
        <f t="shared" si="636"/>
        <v/>
      </c>
    </row>
    <row r="3098" spans="1:26" x14ac:dyDescent="0.2">
      <c r="A3098" s="1"/>
      <c r="B3098" s="1"/>
      <c r="C3098" s="1"/>
      <c r="D3098" s="1"/>
      <c r="E3098" s="1" t="s">
        <v>182</v>
      </c>
      <c r="F3098" s="1" t="s">
        <v>6</v>
      </c>
      <c r="G3098" s="1" t="s">
        <v>2402</v>
      </c>
      <c r="H3098">
        <f t="shared" si="631"/>
        <v>23</v>
      </c>
      <c r="I3098">
        <f>IF(ISBLANK(A3099),I3097/1,LOOKUP(Sheet1!G3098,FIPS!A$3:A$55,FIPS!C$3:C$55))</f>
        <v>26</v>
      </c>
      <c r="J3098" t="b">
        <f t="shared" si="635"/>
        <v>0</v>
      </c>
      <c r="K3098" t="str">
        <f t="shared" si="637"/>
        <v/>
      </c>
      <c r="L3098" t="b">
        <f t="shared" si="632"/>
        <v>1</v>
      </c>
      <c r="M3098" t="str">
        <f t="shared" si="634"/>
        <v>Melvindale</v>
      </c>
      <c r="N3098">
        <f t="shared" si="633"/>
        <v>82</v>
      </c>
      <c r="O3098" t="b">
        <f t="shared" si="638"/>
        <v>0</v>
      </c>
      <c r="P3098" t="str">
        <f t="shared" si="639"/>
        <v/>
      </c>
      <c r="Q3098" t="str">
        <f t="shared" ca="1" si="640"/>
        <v/>
      </c>
      <c r="W3098">
        <v>52940</v>
      </c>
      <c r="Z3098" t="str">
        <f t="shared" si="636"/>
        <v/>
      </c>
    </row>
    <row r="3099" spans="1:26" x14ac:dyDescent="0.2">
      <c r="A3099" s="1"/>
      <c r="B3099" s="1"/>
      <c r="C3099" s="1"/>
      <c r="D3099" s="1"/>
      <c r="E3099" s="1" t="s">
        <v>120</v>
      </c>
      <c r="F3099" s="1" t="s">
        <v>6</v>
      </c>
      <c r="G3099" s="1" t="s">
        <v>2403</v>
      </c>
      <c r="H3099">
        <f t="shared" si="631"/>
        <v>23</v>
      </c>
      <c r="I3099">
        <f>IF(ISBLANK(A3100),I3098/1,LOOKUP(Sheet1!G3099,FIPS!A$3:A$55,FIPS!C$3:C$55))</f>
        <v>26</v>
      </c>
      <c r="J3099" t="b">
        <f t="shared" si="635"/>
        <v>0</v>
      </c>
      <c r="K3099" t="str">
        <f t="shared" si="637"/>
        <v/>
      </c>
      <c r="L3099" t="b">
        <f t="shared" si="632"/>
        <v>1</v>
      </c>
      <c r="M3099" t="str">
        <f t="shared" si="634"/>
        <v>Northville township</v>
      </c>
      <c r="N3099">
        <f t="shared" si="633"/>
        <v>82</v>
      </c>
      <c r="O3099" t="b">
        <f t="shared" si="638"/>
        <v>0</v>
      </c>
      <c r="P3099" t="str">
        <f t="shared" si="639"/>
        <v/>
      </c>
      <c r="Q3099" t="str">
        <f t="shared" ca="1" si="640"/>
        <v/>
      </c>
      <c r="W3099">
        <v>59000</v>
      </c>
      <c r="Z3099" t="str">
        <f t="shared" si="636"/>
        <v/>
      </c>
    </row>
    <row r="3100" spans="1:26" x14ac:dyDescent="0.2">
      <c r="A3100" s="1"/>
      <c r="B3100" s="1"/>
      <c r="C3100" s="1"/>
      <c r="D3100" s="1"/>
      <c r="E3100" s="1" t="s">
        <v>68</v>
      </c>
      <c r="F3100" s="1" t="s">
        <v>6</v>
      </c>
      <c r="G3100" s="1" t="s">
        <v>2404</v>
      </c>
      <c r="H3100">
        <f t="shared" si="631"/>
        <v>23</v>
      </c>
      <c r="I3100">
        <f>IF(ISBLANK(A3101),I3099/1,LOOKUP(Sheet1!G3100,FIPS!A$3:A$55,FIPS!C$3:C$55))</f>
        <v>26</v>
      </c>
      <c r="J3100" t="b">
        <f t="shared" si="635"/>
        <v>0</v>
      </c>
      <c r="K3100" t="str">
        <f t="shared" si="637"/>
        <v/>
      </c>
      <c r="L3100" t="b">
        <f t="shared" si="632"/>
        <v>1</v>
      </c>
      <c r="M3100" t="str">
        <f t="shared" si="634"/>
        <v>Plymouth township</v>
      </c>
      <c r="N3100">
        <f t="shared" si="633"/>
        <v>82</v>
      </c>
      <c r="O3100" t="b">
        <f t="shared" si="638"/>
        <v>0</v>
      </c>
      <c r="P3100" t="str">
        <f t="shared" si="639"/>
        <v/>
      </c>
      <c r="Q3100" t="str">
        <f t="shared" ca="1" si="640"/>
        <v/>
      </c>
      <c r="W3100">
        <v>65088</v>
      </c>
      <c r="Z3100" t="str">
        <f t="shared" si="636"/>
        <v/>
      </c>
    </row>
    <row r="3101" spans="1:26" x14ac:dyDescent="0.2">
      <c r="A3101" s="1"/>
      <c r="B3101" s="1"/>
      <c r="C3101" s="1"/>
      <c r="D3101" s="1"/>
      <c r="E3101" s="1" t="s">
        <v>768</v>
      </c>
      <c r="F3101" s="1" t="s">
        <v>70</v>
      </c>
      <c r="G3101" s="1" t="s">
        <v>2405</v>
      </c>
      <c r="H3101">
        <f t="shared" si="631"/>
        <v>23</v>
      </c>
      <c r="I3101">
        <f>IF(ISBLANK(A3102),I3100/1,LOOKUP(Sheet1!G3101,FIPS!A$3:A$55,FIPS!C$3:C$55))</f>
        <v>26</v>
      </c>
      <c r="J3101" t="b">
        <f t="shared" si="635"/>
        <v>0</v>
      </c>
      <c r="K3101" t="str">
        <f t="shared" si="637"/>
        <v/>
      </c>
      <c r="L3101" t="b">
        <f t="shared" si="632"/>
        <v>1</v>
      </c>
      <c r="M3101" t="str">
        <f t="shared" si="634"/>
        <v>Redford township</v>
      </c>
      <c r="N3101">
        <f t="shared" si="633"/>
        <v>82</v>
      </c>
      <c r="O3101" t="b">
        <f t="shared" si="638"/>
        <v>0</v>
      </c>
      <c r="P3101" t="str">
        <f t="shared" si="639"/>
        <v/>
      </c>
      <c r="Q3101" t="str">
        <f t="shared" ca="1" si="640"/>
        <v/>
      </c>
      <c r="W3101">
        <v>67660</v>
      </c>
      <c r="Z3101" t="str">
        <f t="shared" si="636"/>
        <v/>
      </c>
    </row>
    <row r="3102" spans="1:26" x14ac:dyDescent="0.2">
      <c r="A3102" s="1"/>
      <c r="B3102" s="1"/>
      <c r="C3102" s="1"/>
      <c r="D3102" s="1"/>
      <c r="E3102" s="1" t="s">
        <v>770</v>
      </c>
      <c r="F3102" s="1" t="s">
        <v>6</v>
      </c>
      <c r="G3102" s="1" t="s">
        <v>2406</v>
      </c>
      <c r="H3102">
        <f t="shared" si="631"/>
        <v>23</v>
      </c>
      <c r="I3102">
        <f>IF(ISBLANK(A3103),I3101/1,LOOKUP(Sheet1!G3102,FIPS!A$3:A$55,FIPS!C$3:C$55))</f>
        <v>26</v>
      </c>
      <c r="J3102" t="b">
        <f t="shared" si="635"/>
        <v>0</v>
      </c>
      <c r="K3102" t="str">
        <f t="shared" si="637"/>
        <v/>
      </c>
      <c r="L3102" t="b">
        <f t="shared" si="632"/>
        <v>1</v>
      </c>
      <c r="M3102" t="str">
        <f t="shared" si="634"/>
        <v>River Rouge</v>
      </c>
      <c r="N3102">
        <f t="shared" si="633"/>
        <v>82</v>
      </c>
      <c r="O3102" t="b">
        <f t="shared" si="638"/>
        <v>0</v>
      </c>
      <c r="P3102" t="str">
        <f t="shared" si="639"/>
        <v/>
      </c>
      <c r="Q3102" t="str">
        <f t="shared" ca="1" si="640"/>
        <v/>
      </c>
      <c r="W3102">
        <v>68760</v>
      </c>
      <c r="Z3102" t="str">
        <f t="shared" si="636"/>
        <v/>
      </c>
    </row>
    <row r="3103" spans="1:26" x14ac:dyDescent="0.2">
      <c r="A3103" s="1"/>
      <c r="B3103" s="1"/>
      <c r="C3103" s="1"/>
      <c r="D3103" s="1"/>
      <c r="E3103" s="1" t="s">
        <v>456</v>
      </c>
      <c r="F3103" s="1" t="s">
        <v>6</v>
      </c>
      <c r="G3103" s="1" t="s">
        <v>2407</v>
      </c>
      <c r="H3103">
        <f t="shared" si="631"/>
        <v>23</v>
      </c>
      <c r="I3103">
        <f>IF(ISBLANK(A3104),I3102/1,LOOKUP(Sheet1!G3103,FIPS!A$3:A$55,FIPS!C$3:C$55))</f>
        <v>26</v>
      </c>
      <c r="J3103" t="b">
        <f t="shared" si="635"/>
        <v>0</v>
      </c>
      <c r="K3103" t="str">
        <f t="shared" si="637"/>
        <v/>
      </c>
      <c r="L3103" t="b">
        <f t="shared" si="632"/>
        <v>1</v>
      </c>
      <c r="M3103" t="str">
        <f t="shared" si="634"/>
        <v>Riverview</v>
      </c>
      <c r="N3103">
        <f t="shared" si="633"/>
        <v>82</v>
      </c>
      <c r="O3103" t="b">
        <f t="shared" si="638"/>
        <v>0</v>
      </c>
      <c r="P3103" t="str">
        <f t="shared" si="639"/>
        <v/>
      </c>
      <c r="Q3103" t="str">
        <f t="shared" ca="1" si="640"/>
        <v/>
      </c>
      <c r="W3103">
        <v>68880</v>
      </c>
      <c r="Z3103" t="str">
        <f t="shared" si="636"/>
        <v/>
      </c>
    </row>
    <row r="3104" spans="1:26" x14ac:dyDescent="0.2">
      <c r="A3104" s="1"/>
      <c r="B3104" s="1"/>
      <c r="C3104" s="1"/>
      <c r="D3104" s="1"/>
      <c r="E3104" s="1" t="s">
        <v>919</v>
      </c>
      <c r="F3104" s="1" t="s">
        <v>6</v>
      </c>
      <c r="G3104" s="1" t="s">
        <v>2408</v>
      </c>
      <c r="H3104">
        <f t="shared" ref="H3104:H3110" si="641">IF(ISBLANK(A3105),H3103/1,A3105)</f>
        <v>23</v>
      </c>
      <c r="I3104">
        <f>IF(ISBLANK(A3105),I3103/1,LOOKUP(Sheet1!G3104,FIPS!A$3:A$55,FIPS!C$3:C$55))</f>
        <v>26</v>
      </c>
      <c r="J3104" t="b">
        <f t="shared" ref="J3104:J3110" si="642">NOT(ISBLANK(B3104))</f>
        <v>0</v>
      </c>
      <c r="K3104" t="str">
        <f t="shared" si="637"/>
        <v/>
      </c>
      <c r="L3104" t="b">
        <f t="shared" ref="L3104:L3110" si="643">IF(NOT(J3104),AND(NOT(ISBLANK(E3104)),E3104&lt;&gt;"999"),FALSE())</f>
        <v>1</v>
      </c>
      <c r="M3104" t="str">
        <f t="shared" ref="M3104:M3110" si="644">IF(L3104,IF(ISERR(FIND(",",G3104)),TRIM(G3104),TRIM(LEFT(G3104,FIND(",",G3104)-1))),"")</f>
        <v>Romulus</v>
      </c>
      <c r="N3104">
        <f t="shared" ref="N3104:N3110" si="645">IF(ISBLANK(A3105),IF(ISBLANK(B3104),N3103,B3104/1),"")</f>
        <v>82</v>
      </c>
      <c r="O3104" t="b">
        <f t="shared" ref="O3104:O3110" si="646">AND(ISNUMBER(N3104),E3104="999",NOT(J3104))</f>
        <v>0</v>
      </c>
      <c r="P3104" t="str">
        <f t="shared" ref="P3104:P3110" si="647">IF(O3104,17-MATCH(N3104-1,N3086:N3103),"")</f>
        <v/>
      </c>
      <c r="Q3104" t="str">
        <f t="shared" ca="1" si="640"/>
        <v/>
      </c>
      <c r="W3104">
        <v>69420</v>
      </c>
      <c r="Z3104" t="str">
        <f t="shared" si="636"/>
        <v/>
      </c>
    </row>
    <row r="3105" spans="1:26" x14ac:dyDescent="0.2">
      <c r="A3105" s="1"/>
      <c r="B3105" s="1"/>
      <c r="C3105" s="1"/>
      <c r="D3105" s="1"/>
      <c r="E3105" s="1" t="s">
        <v>53</v>
      </c>
      <c r="F3105" s="1" t="s">
        <v>35</v>
      </c>
      <c r="G3105" s="1" t="s">
        <v>2409</v>
      </c>
      <c r="H3105">
        <f t="shared" si="641"/>
        <v>23</v>
      </c>
      <c r="I3105">
        <f>IF(ISBLANK(A3106),I3104/1,LOOKUP(Sheet1!G3105,FIPS!A$3:A$55,FIPS!C$3:C$55))</f>
        <v>26</v>
      </c>
      <c r="J3105" t="b">
        <f t="shared" si="642"/>
        <v>0</v>
      </c>
      <c r="K3105" t="str">
        <f t="shared" si="637"/>
        <v/>
      </c>
      <c r="L3105" t="b">
        <f t="shared" si="643"/>
        <v>1</v>
      </c>
      <c r="M3105" t="str">
        <f t="shared" si="644"/>
        <v>Southgate</v>
      </c>
      <c r="N3105">
        <f t="shared" si="645"/>
        <v>82</v>
      </c>
      <c r="O3105" t="b">
        <f t="shared" si="646"/>
        <v>0</v>
      </c>
      <c r="P3105" t="str">
        <f t="shared" si="647"/>
        <v/>
      </c>
      <c r="Q3105" t="str">
        <f t="shared" ca="1" si="640"/>
        <v/>
      </c>
      <c r="W3105">
        <v>74960</v>
      </c>
      <c r="Z3105" t="str">
        <f t="shared" si="636"/>
        <v/>
      </c>
    </row>
    <row r="3106" spans="1:26" x14ac:dyDescent="0.2">
      <c r="A3106" s="1"/>
      <c r="B3106" s="1"/>
      <c r="C3106" s="1"/>
      <c r="D3106" s="1"/>
      <c r="E3106" s="1" t="s">
        <v>510</v>
      </c>
      <c r="F3106" s="1" t="s">
        <v>70</v>
      </c>
      <c r="G3106" s="1" t="s">
        <v>1213</v>
      </c>
      <c r="H3106">
        <f t="shared" si="641"/>
        <v>23</v>
      </c>
      <c r="I3106">
        <f>IF(ISBLANK(A3107),I3105/1,LOOKUP(Sheet1!G3106,FIPS!A$3:A$55,FIPS!C$3:C$55))</f>
        <v>26</v>
      </c>
      <c r="J3106" t="b">
        <f t="shared" si="642"/>
        <v>0</v>
      </c>
      <c r="K3106" t="str">
        <f t="shared" si="637"/>
        <v/>
      </c>
      <c r="L3106" t="b">
        <f t="shared" si="643"/>
        <v>1</v>
      </c>
      <c r="M3106" t="str">
        <f t="shared" si="644"/>
        <v>Taylor</v>
      </c>
      <c r="N3106">
        <f t="shared" si="645"/>
        <v>82</v>
      </c>
      <c r="O3106" t="b">
        <f t="shared" si="646"/>
        <v>0</v>
      </c>
      <c r="P3106" t="str">
        <f t="shared" si="647"/>
        <v/>
      </c>
      <c r="Q3106" t="str">
        <f t="shared" ca="1" si="640"/>
        <v/>
      </c>
      <c r="W3106">
        <v>79000</v>
      </c>
      <c r="Z3106" t="str">
        <f t="shared" si="636"/>
        <v/>
      </c>
    </row>
    <row r="3107" spans="1:26" x14ac:dyDescent="0.2">
      <c r="A3107" s="1"/>
      <c r="B3107" s="1"/>
      <c r="C3107" s="1"/>
      <c r="D3107" s="1"/>
      <c r="E3107" s="1" t="s">
        <v>805</v>
      </c>
      <c r="F3107" s="1" t="s">
        <v>6</v>
      </c>
      <c r="G3107" s="1" t="s">
        <v>2410</v>
      </c>
      <c r="H3107">
        <f t="shared" si="641"/>
        <v>23</v>
      </c>
      <c r="I3107">
        <f>IF(ISBLANK(A3108),I3106/1,LOOKUP(Sheet1!G3107,FIPS!A$3:A$55,FIPS!C$3:C$55))</f>
        <v>26</v>
      </c>
      <c r="J3107" t="b">
        <f t="shared" si="642"/>
        <v>0</v>
      </c>
      <c r="K3107" t="str">
        <f t="shared" si="637"/>
        <v/>
      </c>
      <c r="L3107" t="b">
        <f t="shared" si="643"/>
        <v>1</v>
      </c>
      <c r="M3107" t="str">
        <f t="shared" si="644"/>
        <v>Trenton</v>
      </c>
      <c r="N3107">
        <f t="shared" si="645"/>
        <v>82</v>
      </c>
      <c r="O3107" t="b">
        <f t="shared" si="646"/>
        <v>0</v>
      </c>
      <c r="P3107" t="str">
        <f t="shared" si="647"/>
        <v/>
      </c>
      <c r="Q3107" t="str">
        <f t="shared" ca="1" si="640"/>
        <v/>
      </c>
      <c r="W3107">
        <v>80420</v>
      </c>
      <c r="Z3107" t="str">
        <f t="shared" si="636"/>
        <v/>
      </c>
    </row>
    <row r="3108" spans="1:26" x14ac:dyDescent="0.2">
      <c r="A3108" s="1"/>
      <c r="B3108" s="1"/>
      <c r="C3108" s="1"/>
      <c r="D3108" s="1"/>
      <c r="E3108" s="1" t="s">
        <v>445</v>
      </c>
      <c r="F3108" s="1" t="s">
        <v>6</v>
      </c>
      <c r="G3108" s="1" t="s">
        <v>1366</v>
      </c>
      <c r="H3108">
        <f t="shared" si="641"/>
        <v>23</v>
      </c>
      <c r="I3108">
        <f>IF(ISBLANK(A3109),I3107/1,LOOKUP(Sheet1!G3108,FIPS!A$3:A$55,FIPS!C$3:C$55))</f>
        <v>26</v>
      </c>
      <c r="J3108" t="b">
        <f t="shared" si="642"/>
        <v>0</v>
      </c>
      <c r="K3108" t="str">
        <f t="shared" si="637"/>
        <v/>
      </c>
      <c r="L3108" t="b">
        <f t="shared" si="643"/>
        <v>1</v>
      </c>
      <c r="M3108" t="str">
        <f t="shared" si="644"/>
        <v>Wayne</v>
      </c>
      <c r="N3108">
        <f t="shared" si="645"/>
        <v>82</v>
      </c>
      <c r="O3108" t="b">
        <f t="shared" si="646"/>
        <v>0</v>
      </c>
      <c r="P3108" t="str">
        <f t="shared" si="647"/>
        <v/>
      </c>
      <c r="Q3108" t="str">
        <f t="shared" ca="1" si="640"/>
        <v/>
      </c>
      <c r="W3108">
        <v>84940</v>
      </c>
      <c r="Z3108" t="str">
        <f t="shared" si="636"/>
        <v/>
      </c>
    </row>
    <row r="3109" spans="1:26" x14ac:dyDescent="0.2">
      <c r="A3109" s="1"/>
      <c r="B3109" s="1"/>
      <c r="C3109" s="1"/>
      <c r="D3109" s="1"/>
      <c r="E3109" s="1" t="s">
        <v>516</v>
      </c>
      <c r="F3109" s="1" t="s">
        <v>70</v>
      </c>
      <c r="G3109" s="1" t="s">
        <v>2411</v>
      </c>
      <c r="H3109">
        <f t="shared" si="641"/>
        <v>23</v>
      </c>
      <c r="I3109">
        <f>IF(ISBLANK(A3110),I3108/1,LOOKUP(Sheet1!G3109,FIPS!A$3:A$55,FIPS!C$3:C$55))</f>
        <v>26</v>
      </c>
      <c r="J3109" t="b">
        <f t="shared" si="642"/>
        <v>0</v>
      </c>
      <c r="K3109" t="str">
        <f t="shared" si="637"/>
        <v/>
      </c>
      <c r="L3109" t="b">
        <f t="shared" si="643"/>
        <v>1</v>
      </c>
      <c r="M3109" t="str">
        <f t="shared" si="644"/>
        <v>Westland</v>
      </c>
      <c r="N3109">
        <f t="shared" si="645"/>
        <v>82</v>
      </c>
      <c r="O3109" t="b">
        <f t="shared" si="646"/>
        <v>0</v>
      </c>
      <c r="P3109" t="str">
        <f t="shared" si="647"/>
        <v/>
      </c>
      <c r="Q3109" t="str">
        <f t="shared" ca="1" si="640"/>
        <v/>
      </c>
      <c r="W3109">
        <v>86000</v>
      </c>
      <c r="Z3109" t="str">
        <f t="shared" si="636"/>
        <v/>
      </c>
    </row>
    <row r="3110" spans="1:26" x14ac:dyDescent="0.2">
      <c r="A3110" s="1"/>
      <c r="B3110" s="1"/>
      <c r="C3110" s="1"/>
      <c r="D3110" s="1"/>
      <c r="E3110" s="1" t="s">
        <v>739</v>
      </c>
      <c r="F3110" s="1" t="s">
        <v>6</v>
      </c>
      <c r="G3110" s="1" t="s">
        <v>2412</v>
      </c>
      <c r="H3110">
        <f t="shared" si="641"/>
        <v>23</v>
      </c>
      <c r="I3110">
        <f>IF(ISBLANK(A3111),I3109/1,LOOKUP(Sheet1!G3110,FIPS!A$3:A$55,FIPS!C$3:C$55))</f>
        <v>26</v>
      </c>
      <c r="J3110" t="b">
        <f t="shared" si="642"/>
        <v>0</v>
      </c>
      <c r="K3110" t="str">
        <f t="shared" si="637"/>
        <v/>
      </c>
      <c r="L3110" t="b">
        <f t="shared" si="643"/>
        <v>1</v>
      </c>
      <c r="M3110" t="str">
        <f t="shared" si="644"/>
        <v>Woodhaven</v>
      </c>
      <c r="N3110">
        <f t="shared" si="645"/>
        <v>82</v>
      </c>
      <c r="O3110" t="b">
        <f t="shared" si="646"/>
        <v>0</v>
      </c>
      <c r="P3110" t="str">
        <f t="shared" si="647"/>
        <v/>
      </c>
      <c r="Q3110" t="str">
        <f t="shared" ca="1" si="640"/>
        <v/>
      </c>
      <c r="W3110">
        <v>88380</v>
      </c>
      <c r="Z3110" t="str">
        <f t="shared" si="636"/>
        <v/>
      </c>
    </row>
    <row r="3111" spans="1:26" x14ac:dyDescent="0.2">
      <c r="A3111" s="1"/>
      <c r="B3111" s="1"/>
      <c r="C3111" s="1"/>
      <c r="D3111" s="1"/>
      <c r="E3111" s="1" t="s">
        <v>741</v>
      </c>
      <c r="F3111" s="1" t="s">
        <v>35</v>
      </c>
      <c r="G3111" s="1" t="s">
        <v>1931</v>
      </c>
      <c r="H3111">
        <f t="shared" ref="H3111:H3174" si="648">IF(ISBLANK(A3111),H3110/1,A3111)</f>
        <v>23</v>
      </c>
      <c r="I3111">
        <f>IF(ISBLANK(A3111),I3110/1,LOOKUP(Sheet1!G3111,FIPS!A$3:A$55,FIPS!C$3:C$55))</f>
        <v>26</v>
      </c>
      <c r="J3111" t="b">
        <f t="shared" ref="J3111:J3174" si="649">NOT(ISBLANK(B3111))</f>
        <v>0</v>
      </c>
      <c r="K3111" t="str">
        <f t="shared" si="637"/>
        <v/>
      </c>
      <c r="L3111" t="b">
        <f t="shared" ref="L3111:L3174" si="650">IF(NOT(J3111),AND(NOT(ISBLANK(E3111)),E3111&lt;&gt;"999"),FALSE())</f>
        <v>1</v>
      </c>
      <c r="M3111" t="str">
        <f t="shared" si="634"/>
        <v>Wyandotte</v>
      </c>
      <c r="N3111">
        <f t="shared" ref="N3111:N3174" si="651">IF(ISBLANK(A3111),IF(ISBLANK(B3111),N3110,B3111/1),"")</f>
        <v>82</v>
      </c>
      <c r="O3111" t="b">
        <f t="shared" si="638"/>
        <v>0</v>
      </c>
      <c r="P3111" t="str">
        <f>IF(O3111,17-MATCH(N3111-1,N3094:N3110),"")</f>
        <v/>
      </c>
      <c r="Q3111" t="str">
        <f t="shared" ca="1" si="640"/>
        <v/>
      </c>
      <c r="W3111">
        <v>88900</v>
      </c>
      <c r="Z3111" t="str">
        <f t="shared" si="636"/>
        <v/>
      </c>
    </row>
    <row r="3112" spans="1:26" x14ac:dyDescent="0.2">
      <c r="A3112" s="1"/>
      <c r="B3112" s="1"/>
      <c r="C3112" s="1"/>
      <c r="D3112" s="1"/>
      <c r="E3112" s="1" t="s">
        <v>8</v>
      </c>
      <c r="F3112" s="1" t="s">
        <v>9</v>
      </c>
      <c r="G3112" s="1" t="s">
        <v>10</v>
      </c>
      <c r="H3112">
        <f t="shared" si="648"/>
        <v>23</v>
      </c>
      <c r="I3112">
        <f>IF(ISBLANK(A3112),I3111/1,LOOKUP(Sheet1!G3112,FIPS!A$3:A$55,FIPS!C$3:C$55))</f>
        <v>26</v>
      </c>
      <c r="J3112" t="b">
        <f t="shared" si="649"/>
        <v>0</v>
      </c>
      <c r="K3112" t="str">
        <f t="shared" si="637"/>
        <v/>
      </c>
      <c r="L3112" t="b">
        <f t="shared" si="650"/>
        <v>0</v>
      </c>
      <c r="M3112" t="str">
        <f t="shared" si="634"/>
        <v/>
      </c>
      <c r="N3112">
        <f t="shared" si="651"/>
        <v>82</v>
      </c>
      <c r="O3112" t="b">
        <f t="shared" si="638"/>
        <v>1</v>
      </c>
      <c r="P3112">
        <v>30</v>
      </c>
      <c r="Q3112" t="str">
        <f t="shared" ca="1" si="640"/>
        <v>003,018,022,023,025,029,037,043,044,045,046,047,050,052,058,059,062,072,077,081,082,083,085,094,097,099,104,106,107,108</v>
      </c>
      <c r="W3112">
        <v>99999</v>
      </c>
      <c r="Z3112" t="str">
        <f t="shared" si="636"/>
        <v/>
      </c>
    </row>
    <row r="3113" spans="1:26" x14ac:dyDescent="0.2">
      <c r="A3113" s="1"/>
      <c r="B3113" s="1" t="s">
        <v>456</v>
      </c>
      <c r="C3113" s="1" t="s">
        <v>17</v>
      </c>
      <c r="D3113" s="1" t="s">
        <v>18</v>
      </c>
      <c r="E3113" s="1"/>
      <c r="F3113" s="1"/>
      <c r="G3113" s="1" t="s">
        <v>2413</v>
      </c>
      <c r="H3113">
        <f t="shared" si="648"/>
        <v>23</v>
      </c>
      <c r="I3113">
        <f>IF(ISBLANK(A3113),I3112/1,LOOKUP(Sheet1!G3113,FIPS!A$3:A$55,FIPS!C$3:C$55))</f>
        <v>26</v>
      </c>
      <c r="J3113" t="b">
        <f t="shared" si="649"/>
        <v>1</v>
      </c>
      <c r="K3113" t="str">
        <f t="shared" si="637"/>
        <v>Wexford</v>
      </c>
      <c r="L3113" t="b">
        <f t="shared" si="650"/>
        <v>0</v>
      </c>
      <c r="M3113" t="str">
        <f t="shared" si="634"/>
        <v/>
      </c>
      <c r="N3113">
        <f t="shared" si="651"/>
        <v>83</v>
      </c>
      <c r="O3113" t="b">
        <f t="shared" si="638"/>
        <v>0</v>
      </c>
      <c r="P3113" t="str">
        <f t="shared" ref="P3113:P3122" si="652">IF(O3113,17-MATCH(N3113-1,N3096:N3112),"")</f>
        <v/>
      </c>
      <c r="Q3113" t="str">
        <f t="shared" ca="1" si="640"/>
        <v/>
      </c>
      <c r="T3113">
        <v>165</v>
      </c>
      <c r="U3113">
        <v>5</v>
      </c>
      <c r="V3113">
        <v>0</v>
      </c>
      <c r="Z3113" t="str">
        <f t="shared" si="636"/>
        <v/>
      </c>
    </row>
    <row r="3114" spans="1:26" x14ac:dyDescent="0.2">
      <c r="A3114" s="1"/>
      <c r="B3114" s="1"/>
      <c r="C3114" s="1"/>
      <c r="D3114" s="1"/>
      <c r="E3114" s="1" t="s">
        <v>52</v>
      </c>
      <c r="F3114" s="1" t="s">
        <v>6</v>
      </c>
      <c r="G3114" s="1" t="s">
        <v>2414</v>
      </c>
      <c r="H3114">
        <f t="shared" si="648"/>
        <v>23</v>
      </c>
      <c r="I3114">
        <f>IF(ISBLANK(A3114),I3113/1,LOOKUP(Sheet1!G3114,FIPS!A$3:A$55,FIPS!C$3:C$55))</f>
        <v>26</v>
      </c>
      <c r="J3114" t="b">
        <f t="shared" si="649"/>
        <v>0</v>
      </c>
      <c r="K3114" t="str">
        <f t="shared" si="637"/>
        <v/>
      </c>
      <c r="L3114" t="b">
        <f t="shared" si="650"/>
        <v>1</v>
      </c>
      <c r="M3114" t="str">
        <f t="shared" si="634"/>
        <v>Cadillac</v>
      </c>
      <c r="N3114">
        <f t="shared" si="651"/>
        <v>83</v>
      </c>
      <c r="O3114" t="b">
        <f t="shared" si="638"/>
        <v>0</v>
      </c>
      <c r="P3114" t="str">
        <f t="shared" si="652"/>
        <v/>
      </c>
      <c r="Q3114" t="str">
        <f t="shared" ca="1" si="640"/>
        <v/>
      </c>
      <c r="W3114">
        <v>12320</v>
      </c>
      <c r="Z3114" t="str">
        <f t="shared" si="636"/>
        <v/>
      </c>
    </row>
    <row r="3115" spans="1:26" x14ac:dyDescent="0.2">
      <c r="A3115" s="1"/>
      <c r="B3115" s="1"/>
      <c r="C3115" s="1"/>
      <c r="D3115" s="1"/>
      <c r="E3115" s="1" t="s">
        <v>8</v>
      </c>
      <c r="F3115" s="1" t="s">
        <v>9</v>
      </c>
      <c r="G3115" s="1" t="s">
        <v>10</v>
      </c>
      <c r="H3115">
        <f t="shared" si="648"/>
        <v>23</v>
      </c>
      <c r="I3115">
        <f>IF(ISBLANK(A3115),I3114/1,LOOKUP(Sheet1!G3115,FIPS!A$3:A$55,FIPS!C$3:C$55))</f>
        <v>26</v>
      </c>
      <c r="J3115" t="b">
        <f t="shared" si="649"/>
        <v>0</v>
      </c>
      <c r="K3115" t="str">
        <f t="shared" si="637"/>
        <v/>
      </c>
      <c r="L3115" t="b">
        <f t="shared" si="650"/>
        <v>0</v>
      </c>
      <c r="M3115" t="str">
        <f t="shared" si="634"/>
        <v/>
      </c>
      <c r="N3115">
        <f t="shared" si="651"/>
        <v>83</v>
      </c>
      <c r="O3115" t="b">
        <f t="shared" si="638"/>
        <v>1</v>
      </c>
      <c r="P3115">
        <f t="shared" si="652"/>
        <v>2</v>
      </c>
      <c r="Q3115" t="str">
        <f t="shared" ca="1" si="640"/>
        <v>017</v>
      </c>
      <c r="W3115">
        <v>99999</v>
      </c>
      <c r="Z3115" t="str">
        <f t="shared" si="636"/>
        <v/>
      </c>
    </row>
    <row r="3116" spans="1:26" x14ac:dyDescent="0.2">
      <c r="A3116">
        <v>24</v>
      </c>
      <c r="B3116" s="1"/>
      <c r="G3116" s="1" t="s">
        <v>2415</v>
      </c>
      <c r="H3116">
        <f t="shared" si="648"/>
        <v>24</v>
      </c>
      <c r="I3116">
        <f>IF(ISBLANK(A3116),I3115/1,LOOKUP(Sheet1!G3116,FIPS!A$3:A$55,FIPS!C$3:C$55))</f>
        <v>27</v>
      </c>
      <c r="J3116" t="b">
        <f t="shared" si="649"/>
        <v>0</v>
      </c>
      <c r="K3116" t="str">
        <f t="shared" si="637"/>
        <v/>
      </c>
      <c r="L3116" t="b">
        <f t="shared" si="650"/>
        <v>0</v>
      </c>
      <c r="M3116" t="str">
        <f t="shared" si="634"/>
        <v/>
      </c>
      <c r="N3116" t="str">
        <f t="shared" si="651"/>
        <v/>
      </c>
      <c r="O3116" t="b">
        <f t="shared" si="638"/>
        <v>0</v>
      </c>
      <c r="P3116" t="str">
        <f t="shared" si="652"/>
        <v/>
      </c>
      <c r="Q3116" t="str">
        <f t="shared" ca="1" si="640"/>
        <v/>
      </c>
      <c r="S3116">
        <v>27</v>
      </c>
      <c r="Z3116" t="str">
        <f t="shared" si="636"/>
        <v/>
      </c>
    </row>
    <row r="3117" spans="1:26" x14ac:dyDescent="0.2">
      <c r="B3117" s="1" t="s">
        <v>2</v>
      </c>
      <c r="C3117" s="1" t="s">
        <v>17</v>
      </c>
      <c r="D3117">
        <v>2</v>
      </c>
      <c r="E3117" s="1" t="s">
        <v>8</v>
      </c>
      <c r="F3117">
        <v>9</v>
      </c>
      <c r="G3117" s="1" t="s">
        <v>2416</v>
      </c>
      <c r="H3117">
        <f t="shared" si="648"/>
        <v>24</v>
      </c>
      <c r="I3117">
        <f>IF(ISBLANK(A3117),I3116/1,LOOKUP(Sheet1!G3117,FIPS!A$3:A$55,FIPS!C$3:C$55))</f>
        <v>27</v>
      </c>
      <c r="J3117" t="b">
        <f t="shared" si="649"/>
        <v>1</v>
      </c>
      <c r="K3117" t="str">
        <f t="shared" si="637"/>
        <v>Aitkin</v>
      </c>
      <c r="L3117" t="b">
        <f t="shared" si="650"/>
        <v>0</v>
      </c>
      <c r="M3117" t="str">
        <f t="shared" si="634"/>
        <v/>
      </c>
      <c r="N3117">
        <f t="shared" si="651"/>
        <v>1</v>
      </c>
      <c r="O3117" t="b">
        <f t="shared" si="638"/>
        <v>0</v>
      </c>
      <c r="P3117" t="str">
        <f t="shared" si="652"/>
        <v/>
      </c>
      <c r="Q3117" t="str">
        <f t="shared" ca="1" si="640"/>
        <v/>
      </c>
      <c r="T3117">
        <v>1</v>
      </c>
      <c r="U3117">
        <v>6</v>
      </c>
      <c r="V3117">
        <v>0</v>
      </c>
      <c r="Z3117" t="str">
        <f t="shared" si="636"/>
        <v/>
      </c>
    </row>
    <row r="3118" spans="1:26" x14ac:dyDescent="0.2">
      <c r="B3118" s="1" t="s">
        <v>11</v>
      </c>
      <c r="C3118" s="1" t="s">
        <v>426</v>
      </c>
      <c r="D3118">
        <v>1</v>
      </c>
      <c r="E3118" s="1"/>
      <c r="G3118" s="1" t="s">
        <v>2417</v>
      </c>
      <c r="H3118">
        <f t="shared" si="648"/>
        <v>24</v>
      </c>
      <c r="I3118">
        <f>IF(ISBLANK(A3118),I3117/1,LOOKUP(Sheet1!G3118,FIPS!A$3:A$55,FIPS!C$3:C$55))</f>
        <v>27</v>
      </c>
      <c r="J3118" t="b">
        <f t="shared" si="649"/>
        <v>1</v>
      </c>
      <c r="K3118" t="str">
        <f t="shared" si="637"/>
        <v>Anoka</v>
      </c>
      <c r="L3118" t="b">
        <f t="shared" si="650"/>
        <v>0</v>
      </c>
      <c r="M3118" t="str">
        <f t="shared" si="634"/>
        <v/>
      </c>
      <c r="N3118">
        <f t="shared" si="651"/>
        <v>2</v>
      </c>
      <c r="O3118" t="b">
        <f t="shared" si="638"/>
        <v>0</v>
      </c>
      <c r="P3118" t="str">
        <f t="shared" si="652"/>
        <v/>
      </c>
      <c r="Q3118" t="str">
        <f t="shared" ca="1" si="640"/>
        <v/>
      </c>
      <c r="T3118">
        <v>3</v>
      </c>
      <c r="U3118">
        <v>3</v>
      </c>
      <c r="V3118">
        <v>5120</v>
      </c>
      <c r="Z3118" t="str">
        <f t="shared" si="636"/>
        <v/>
      </c>
    </row>
    <row r="3119" spans="1:26" x14ac:dyDescent="0.2">
      <c r="E3119" s="1" t="s">
        <v>11</v>
      </c>
      <c r="F3119" s="1" t="s">
        <v>6</v>
      </c>
      <c r="G3119" s="1" t="s">
        <v>2418</v>
      </c>
      <c r="H3119">
        <f t="shared" si="648"/>
        <v>24</v>
      </c>
      <c r="I3119">
        <f>IF(ISBLANK(A3119),I3118/1,LOOKUP(Sheet1!G3119,FIPS!A$3:A$55,FIPS!C$3:C$55))</f>
        <v>27</v>
      </c>
      <c r="J3119" t="b">
        <f t="shared" si="649"/>
        <v>0</v>
      </c>
      <c r="K3119" t="str">
        <f t="shared" si="637"/>
        <v/>
      </c>
      <c r="L3119" t="b">
        <f t="shared" si="650"/>
        <v>1</v>
      </c>
      <c r="M3119" t="str">
        <f t="shared" si="634"/>
        <v>Andover</v>
      </c>
      <c r="N3119">
        <f t="shared" si="651"/>
        <v>2</v>
      </c>
      <c r="O3119" t="b">
        <f t="shared" si="638"/>
        <v>0</v>
      </c>
      <c r="P3119" t="str">
        <f t="shared" si="652"/>
        <v/>
      </c>
      <c r="Q3119" t="str">
        <f t="shared" ca="1" si="640"/>
        <v/>
      </c>
      <c r="W3119">
        <v>1486</v>
      </c>
      <c r="Z3119" t="str">
        <f t="shared" si="636"/>
        <v/>
      </c>
    </row>
    <row r="3120" spans="1:26" x14ac:dyDescent="0.2">
      <c r="E3120" s="1" t="s">
        <v>16</v>
      </c>
      <c r="F3120" s="1" t="s">
        <v>6</v>
      </c>
      <c r="G3120" s="1" t="s">
        <v>2417</v>
      </c>
      <c r="H3120">
        <f t="shared" si="648"/>
        <v>24</v>
      </c>
      <c r="I3120">
        <f>IF(ISBLANK(A3120),I3119/1,LOOKUP(Sheet1!G3120,FIPS!A$3:A$55,FIPS!C$3:C$55))</f>
        <v>27</v>
      </c>
      <c r="J3120" t="b">
        <f t="shared" si="649"/>
        <v>0</v>
      </c>
      <c r="K3120" t="str">
        <f t="shared" si="637"/>
        <v/>
      </c>
      <c r="L3120" t="b">
        <f t="shared" si="650"/>
        <v>1</v>
      </c>
      <c r="M3120" t="str">
        <f t="shared" si="634"/>
        <v>Anoka</v>
      </c>
      <c r="N3120">
        <f t="shared" si="651"/>
        <v>2</v>
      </c>
      <c r="O3120" t="b">
        <f t="shared" si="638"/>
        <v>0</v>
      </c>
      <c r="P3120" t="str">
        <f t="shared" si="652"/>
        <v/>
      </c>
      <c r="Q3120" t="str">
        <f t="shared" ca="1" si="640"/>
        <v/>
      </c>
      <c r="W3120">
        <v>1720</v>
      </c>
      <c r="Z3120" t="str">
        <f t="shared" si="636"/>
        <v/>
      </c>
    </row>
    <row r="3121" spans="2:26" x14ac:dyDescent="0.2">
      <c r="E3121" s="1" t="s">
        <v>30</v>
      </c>
      <c r="F3121" s="1" t="s">
        <v>35</v>
      </c>
      <c r="G3121" s="1" t="s">
        <v>2419</v>
      </c>
      <c r="H3121">
        <f t="shared" si="648"/>
        <v>24</v>
      </c>
      <c r="I3121">
        <f>IF(ISBLANK(A3121),I3120/1,LOOKUP(Sheet1!G3121,FIPS!A$3:A$55,FIPS!C$3:C$55))</f>
        <v>27</v>
      </c>
      <c r="J3121" t="b">
        <f t="shared" si="649"/>
        <v>0</v>
      </c>
      <c r="K3121" t="str">
        <f t="shared" si="637"/>
        <v/>
      </c>
      <c r="L3121" t="b">
        <f t="shared" si="650"/>
        <v>1</v>
      </c>
      <c r="M3121" t="str">
        <f t="shared" si="634"/>
        <v>Blaine</v>
      </c>
      <c r="N3121">
        <f t="shared" si="651"/>
        <v>2</v>
      </c>
      <c r="O3121" t="b">
        <f t="shared" si="638"/>
        <v>0</v>
      </c>
      <c r="P3121" t="str">
        <f t="shared" si="652"/>
        <v/>
      </c>
      <c r="Q3121" t="str">
        <f t="shared" ca="1" si="640"/>
        <v/>
      </c>
      <c r="W3121">
        <v>6382</v>
      </c>
      <c r="Z3121" t="str">
        <f t="shared" si="636"/>
        <v/>
      </c>
    </row>
    <row r="3122" spans="2:26" x14ac:dyDescent="0.2">
      <c r="E3122" s="1" t="s">
        <v>52</v>
      </c>
      <c r="F3122" s="1" t="s">
        <v>6</v>
      </c>
      <c r="G3122" s="1" t="s">
        <v>2420</v>
      </c>
      <c r="H3122">
        <f t="shared" si="648"/>
        <v>24</v>
      </c>
      <c r="I3122">
        <f>IF(ISBLANK(A3122),I3121/1,LOOKUP(Sheet1!G3122,FIPS!A$3:A$55,FIPS!C$3:C$55))</f>
        <v>27</v>
      </c>
      <c r="J3122" t="b">
        <f t="shared" si="649"/>
        <v>0</v>
      </c>
      <c r="K3122" t="str">
        <f t="shared" si="637"/>
        <v/>
      </c>
      <c r="L3122" t="b">
        <f t="shared" si="650"/>
        <v>1</v>
      </c>
      <c r="M3122" t="str">
        <f t="shared" si="634"/>
        <v>Columbia Heights</v>
      </c>
      <c r="N3122">
        <f t="shared" si="651"/>
        <v>2</v>
      </c>
      <c r="O3122" t="b">
        <f t="shared" si="638"/>
        <v>0</v>
      </c>
      <c r="P3122" t="str">
        <f t="shared" si="652"/>
        <v/>
      </c>
      <c r="Q3122" t="str">
        <f t="shared" ca="1" si="640"/>
        <v/>
      </c>
      <c r="W3122">
        <v>12700</v>
      </c>
      <c r="Z3122" t="str">
        <f t="shared" si="636"/>
        <v/>
      </c>
    </row>
    <row r="3123" spans="2:26" x14ac:dyDescent="0.2">
      <c r="E3123" s="1" t="s">
        <v>57</v>
      </c>
      <c r="F3123" s="1" t="s">
        <v>70</v>
      </c>
      <c r="G3123" s="1" t="s">
        <v>2421</v>
      </c>
      <c r="H3123">
        <f t="shared" si="648"/>
        <v>24</v>
      </c>
      <c r="I3123">
        <f>IF(ISBLANK(A3123),I3122/1,LOOKUP(Sheet1!G3123,FIPS!A$3:A$55,FIPS!C$3:C$55))</f>
        <v>27</v>
      </c>
      <c r="J3123" t="b">
        <f t="shared" si="649"/>
        <v>0</v>
      </c>
      <c r="K3123" t="str">
        <f t="shared" si="637"/>
        <v/>
      </c>
      <c r="L3123" t="b">
        <f t="shared" si="650"/>
        <v>1</v>
      </c>
      <c r="M3123" t="str">
        <f t="shared" si="634"/>
        <v>Coon Rapids</v>
      </c>
      <c r="N3123">
        <f t="shared" si="651"/>
        <v>2</v>
      </c>
      <c r="O3123" t="b">
        <f t="shared" si="638"/>
        <v>0</v>
      </c>
      <c r="P3123" t="str">
        <f t="shared" si="639"/>
        <v/>
      </c>
      <c r="Q3123" t="str">
        <f t="shared" ca="1" si="640"/>
        <v/>
      </c>
      <c r="W3123">
        <v>13114</v>
      </c>
      <c r="Z3123" t="str">
        <f t="shared" si="636"/>
        <v/>
      </c>
    </row>
    <row r="3124" spans="2:26" x14ac:dyDescent="0.2">
      <c r="E3124" s="1" t="s">
        <v>88</v>
      </c>
      <c r="F3124" s="1" t="s">
        <v>35</v>
      </c>
      <c r="G3124" s="1" t="s">
        <v>2422</v>
      </c>
      <c r="H3124">
        <f t="shared" si="648"/>
        <v>24</v>
      </c>
      <c r="I3124">
        <f>IF(ISBLANK(A3124),I3123/1,LOOKUP(Sheet1!G3124,FIPS!A$3:A$55,FIPS!C$3:C$55))</f>
        <v>27</v>
      </c>
      <c r="J3124" t="b">
        <f t="shared" si="649"/>
        <v>0</v>
      </c>
      <c r="K3124" t="str">
        <f t="shared" si="637"/>
        <v/>
      </c>
      <c r="L3124" t="b">
        <f t="shared" si="650"/>
        <v>1</v>
      </c>
      <c r="M3124" t="str">
        <f t="shared" si="634"/>
        <v>Fridley</v>
      </c>
      <c r="N3124">
        <f t="shared" si="651"/>
        <v>2</v>
      </c>
      <c r="O3124" t="b">
        <f t="shared" si="638"/>
        <v>0</v>
      </c>
      <c r="P3124" t="str">
        <f t="shared" si="639"/>
        <v/>
      </c>
      <c r="Q3124" t="str">
        <f t="shared" ca="1" si="640"/>
        <v/>
      </c>
      <c r="W3124">
        <v>22814</v>
      </c>
      <c r="Z3124" t="str">
        <f t="shared" si="636"/>
        <v/>
      </c>
    </row>
    <row r="3125" spans="2:26" x14ac:dyDescent="0.2">
      <c r="E3125" s="1" t="s">
        <v>164</v>
      </c>
      <c r="F3125" s="1" t="s">
        <v>6</v>
      </c>
      <c r="G3125" s="1" t="s">
        <v>2423</v>
      </c>
      <c r="H3125">
        <f t="shared" si="648"/>
        <v>24</v>
      </c>
      <c r="I3125">
        <f>IF(ISBLANK(A3125),I3124/1,LOOKUP(Sheet1!G3125,FIPS!A$3:A$55,FIPS!C$3:C$55))</f>
        <v>27</v>
      </c>
      <c r="J3125" t="b">
        <f t="shared" si="649"/>
        <v>0</v>
      </c>
      <c r="K3125" t="str">
        <f t="shared" si="637"/>
        <v/>
      </c>
      <c r="L3125" t="b">
        <f t="shared" si="650"/>
        <v>1</v>
      </c>
      <c r="M3125" t="str">
        <f t="shared" si="634"/>
        <v>Ramsey</v>
      </c>
      <c r="N3125">
        <f t="shared" si="651"/>
        <v>2</v>
      </c>
      <c r="O3125" t="b">
        <f t="shared" si="638"/>
        <v>0</v>
      </c>
      <c r="P3125" t="str">
        <f t="shared" si="639"/>
        <v/>
      </c>
      <c r="Q3125" t="str">
        <f t="shared" ca="1" si="640"/>
        <v/>
      </c>
      <c r="W3125">
        <v>53026</v>
      </c>
      <c r="Z3125" t="str">
        <f t="shared" si="636"/>
        <v/>
      </c>
    </row>
    <row r="3126" spans="2:26" x14ac:dyDescent="0.2">
      <c r="E3126" s="1" t="s">
        <v>8</v>
      </c>
      <c r="F3126" s="1" t="s">
        <v>9</v>
      </c>
      <c r="G3126" s="1" t="s">
        <v>974</v>
      </c>
      <c r="H3126">
        <f t="shared" si="648"/>
        <v>24</v>
      </c>
      <c r="I3126">
        <f>IF(ISBLANK(A3126),I3125/1,LOOKUP(Sheet1!G3126,FIPS!A$3:A$55,FIPS!C$3:C$55))</f>
        <v>27</v>
      </c>
      <c r="J3126" t="b">
        <f t="shared" si="649"/>
        <v>0</v>
      </c>
      <c r="K3126" t="str">
        <f t="shared" si="637"/>
        <v/>
      </c>
      <c r="L3126" t="b">
        <f t="shared" si="650"/>
        <v>0</v>
      </c>
      <c r="M3126" t="str">
        <f t="shared" si="634"/>
        <v/>
      </c>
      <c r="N3126">
        <f t="shared" si="651"/>
        <v>2</v>
      </c>
      <c r="O3126" t="b">
        <f t="shared" si="638"/>
        <v>1</v>
      </c>
      <c r="P3126">
        <f t="shared" si="639"/>
        <v>7</v>
      </c>
      <c r="Q3126" t="str">
        <f t="shared" ca="1" si="640"/>
        <v>002,003,007,017,018,029,055</v>
      </c>
      <c r="W3126">
        <v>99999</v>
      </c>
      <c r="Z3126" t="str">
        <f t="shared" si="636"/>
        <v/>
      </c>
    </row>
    <row r="3127" spans="2:26" x14ac:dyDescent="0.2">
      <c r="B3127" s="1" t="s">
        <v>16</v>
      </c>
      <c r="C3127" s="1" t="s">
        <v>17</v>
      </c>
      <c r="D3127">
        <v>2</v>
      </c>
      <c r="E3127" s="1" t="s">
        <v>8</v>
      </c>
      <c r="F3127" s="1" t="s">
        <v>9</v>
      </c>
      <c r="G3127" s="1" t="s">
        <v>2424</v>
      </c>
      <c r="H3127">
        <f t="shared" si="648"/>
        <v>24</v>
      </c>
      <c r="I3127">
        <f>IF(ISBLANK(A3127),I3126/1,LOOKUP(Sheet1!G3127,FIPS!A$3:A$55,FIPS!C$3:C$55))</f>
        <v>27</v>
      </c>
      <c r="J3127" t="b">
        <f t="shared" si="649"/>
        <v>1</v>
      </c>
      <c r="K3127" t="str">
        <f t="shared" si="637"/>
        <v>Becker</v>
      </c>
      <c r="L3127" t="b">
        <f t="shared" si="650"/>
        <v>0</v>
      </c>
      <c r="M3127" t="str">
        <f t="shared" ref="M3127:M3190" si="653">IF(L3127,IF(ISERR(FIND(",",G3127)),TRIM(G3127),TRIM(LEFT(G3127,FIND(",",G3127)-1))),"")</f>
        <v/>
      </c>
      <c r="N3127">
        <f t="shared" si="651"/>
        <v>3</v>
      </c>
      <c r="O3127" t="b">
        <f t="shared" si="638"/>
        <v>0</v>
      </c>
      <c r="P3127" t="str">
        <f t="shared" si="639"/>
        <v/>
      </c>
      <c r="Q3127" t="str">
        <f t="shared" ca="1" si="640"/>
        <v/>
      </c>
      <c r="T3127">
        <v>5</v>
      </c>
      <c r="U3127">
        <v>5</v>
      </c>
      <c r="V3127">
        <v>0</v>
      </c>
      <c r="Z3127" t="str">
        <f t="shared" si="636"/>
        <v/>
      </c>
    </row>
    <row r="3128" spans="2:26" x14ac:dyDescent="0.2">
      <c r="B3128" s="1" t="s">
        <v>22</v>
      </c>
      <c r="C3128" s="1" t="s">
        <v>17</v>
      </c>
      <c r="D3128">
        <v>2</v>
      </c>
      <c r="E3128" s="1"/>
      <c r="G3128" s="1" t="s">
        <v>4754</v>
      </c>
      <c r="H3128">
        <f t="shared" si="648"/>
        <v>24</v>
      </c>
      <c r="I3128">
        <f>IF(ISBLANK(A3128),I3127/1,LOOKUP(Sheet1!G3128,FIPS!A$3:A$55,FIPS!C$3:C$55))</f>
        <v>27</v>
      </c>
      <c r="J3128" t="b">
        <f t="shared" si="649"/>
        <v>1</v>
      </c>
      <c r="K3128" t="str">
        <f t="shared" si="637"/>
        <v>Beltrami</v>
      </c>
      <c r="L3128" t="b">
        <f t="shared" si="650"/>
        <v>0</v>
      </c>
      <c r="M3128" t="str">
        <f t="shared" si="653"/>
        <v/>
      </c>
      <c r="N3128">
        <f t="shared" si="651"/>
        <v>4</v>
      </c>
      <c r="O3128" t="b">
        <f t="shared" si="638"/>
        <v>0</v>
      </c>
      <c r="P3128" t="str">
        <f t="shared" si="639"/>
        <v/>
      </c>
      <c r="Q3128" t="str">
        <f t="shared" ca="1" si="640"/>
        <v/>
      </c>
      <c r="T3128">
        <v>7</v>
      </c>
      <c r="U3128">
        <v>5</v>
      </c>
      <c r="V3128">
        <v>0</v>
      </c>
      <c r="Z3128" t="str">
        <f t="shared" si="636"/>
        <v/>
      </c>
    </row>
    <row r="3129" spans="2:26" x14ac:dyDescent="0.2">
      <c r="E3129" s="1" t="s">
        <v>28</v>
      </c>
      <c r="F3129" s="1" t="s">
        <v>6</v>
      </c>
      <c r="G3129" s="1" t="s">
        <v>4755</v>
      </c>
      <c r="H3129">
        <f t="shared" si="648"/>
        <v>24</v>
      </c>
      <c r="I3129">
        <f>IF(ISBLANK(A3129),I3128/1,LOOKUP(Sheet1!G3129,FIPS!A$3:A$55,FIPS!C$3:C$55))</f>
        <v>27</v>
      </c>
      <c r="J3129" t="b">
        <f t="shared" si="649"/>
        <v>0</v>
      </c>
      <c r="K3129" t="str">
        <f t="shared" si="637"/>
        <v/>
      </c>
      <c r="L3129" t="b">
        <f t="shared" si="650"/>
        <v>1</v>
      </c>
      <c r="M3129" t="str">
        <f t="shared" si="653"/>
        <v>Bemidji</v>
      </c>
      <c r="N3129">
        <f t="shared" si="651"/>
        <v>4</v>
      </c>
      <c r="O3129" t="b">
        <f t="shared" si="638"/>
        <v>0</v>
      </c>
      <c r="P3129" t="str">
        <f t="shared" si="639"/>
        <v/>
      </c>
      <c r="Q3129" t="str">
        <f t="shared" ca="1" si="640"/>
        <v/>
      </c>
      <c r="W3129">
        <v>5068</v>
      </c>
      <c r="Z3129" t="str">
        <f t="shared" si="636"/>
        <v/>
      </c>
    </row>
    <row r="3130" spans="2:26" x14ac:dyDescent="0.2">
      <c r="E3130" s="1" t="s">
        <v>8</v>
      </c>
      <c r="F3130" s="1" t="s">
        <v>9</v>
      </c>
      <c r="G3130" s="1" t="s">
        <v>974</v>
      </c>
      <c r="H3130">
        <f t="shared" si="648"/>
        <v>24</v>
      </c>
      <c r="I3130">
        <f>IF(ISBLANK(A3130),I3129/1,LOOKUP(Sheet1!G3130,FIPS!A$3:A$55,FIPS!C$3:C$55))</f>
        <v>27</v>
      </c>
      <c r="J3130" t="b">
        <f t="shared" si="649"/>
        <v>0</v>
      </c>
      <c r="K3130" t="str">
        <f t="shared" si="637"/>
        <v/>
      </c>
      <c r="L3130" t="b">
        <f t="shared" si="650"/>
        <v>0</v>
      </c>
      <c r="M3130" t="str">
        <f t="shared" si="653"/>
        <v/>
      </c>
      <c r="N3130">
        <f t="shared" si="651"/>
        <v>4</v>
      </c>
      <c r="O3130" t="b">
        <f t="shared" si="638"/>
        <v>1</v>
      </c>
      <c r="P3130">
        <f t="shared" si="639"/>
        <v>1</v>
      </c>
      <c r="Q3130" t="str">
        <f t="shared" ca="1" si="640"/>
        <v>006</v>
      </c>
      <c r="W3130">
        <v>99999</v>
      </c>
      <c r="Z3130" t="str">
        <f t="shared" si="636"/>
        <v/>
      </c>
    </row>
    <row r="3131" spans="2:26" x14ac:dyDescent="0.2">
      <c r="B3131" s="1" t="s">
        <v>24</v>
      </c>
      <c r="C3131" s="1" t="s">
        <v>678</v>
      </c>
      <c r="D3131">
        <v>1</v>
      </c>
      <c r="E3131" s="1"/>
      <c r="G3131" s="1" t="s">
        <v>279</v>
      </c>
      <c r="H3131">
        <f t="shared" si="648"/>
        <v>24</v>
      </c>
      <c r="I3131">
        <f>IF(ISBLANK(A3131),I3130/1,LOOKUP(Sheet1!G3131,FIPS!A$3:A$55,FIPS!C$3:C$55))</f>
        <v>27</v>
      </c>
      <c r="J3131" t="b">
        <f t="shared" si="649"/>
        <v>1</v>
      </c>
      <c r="K3131" t="str">
        <f t="shared" si="637"/>
        <v>Benton</v>
      </c>
      <c r="L3131" t="b">
        <f t="shared" si="650"/>
        <v>0</v>
      </c>
      <c r="M3131" t="str">
        <f t="shared" si="653"/>
        <v/>
      </c>
      <c r="N3131">
        <f t="shared" si="651"/>
        <v>5</v>
      </c>
      <c r="O3131" t="b">
        <f t="shared" si="638"/>
        <v>0</v>
      </c>
      <c r="P3131" t="str">
        <f t="shared" si="639"/>
        <v/>
      </c>
      <c r="Q3131" t="str">
        <f t="shared" ca="1" si="640"/>
        <v/>
      </c>
      <c r="T3131">
        <v>9</v>
      </c>
      <c r="U3131">
        <v>5</v>
      </c>
      <c r="V3131">
        <v>6980</v>
      </c>
      <c r="Z3131" t="str">
        <f t="shared" si="636"/>
        <v/>
      </c>
    </row>
    <row r="3132" spans="2:26" x14ac:dyDescent="0.2">
      <c r="E3132" s="1" t="s">
        <v>179</v>
      </c>
      <c r="F3132" s="1" t="s">
        <v>35</v>
      </c>
      <c r="G3132" s="1" t="s">
        <v>2425</v>
      </c>
      <c r="H3132">
        <f t="shared" si="648"/>
        <v>24</v>
      </c>
      <c r="I3132">
        <f>IF(ISBLANK(A3132),I3131/1,LOOKUP(Sheet1!G3132,FIPS!A$3:A$55,FIPS!C$3:C$55))</f>
        <v>27</v>
      </c>
      <c r="J3132" t="b">
        <f t="shared" si="649"/>
        <v>0</v>
      </c>
      <c r="K3132" t="str">
        <f t="shared" si="637"/>
        <v/>
      </c>
      <c r="L3132" t="b">
        <f t="shared" si="650"/>
        <v>1</v>
      </c>
      <c r="M3132" t="str">
        <f t="shared" si="653"/>
        <v>St. Cloud</v>
      </c>
      <c r="N3132">
        <f t="shared" si="651"/>
        <v>5</v>
      </c>
      <c r="O3132" t="b">
        <f t="shared" si="638"/>
        <v>0</v>
      </c>
      <c r="P3132" t="str">
        <f t="shared" si="639"/>
        <v/>
      </c>
      <c r="Q3132" t="str">
        <f t="shared" ca="1" si="640"/>
        <v/>
      </c>
      <c r="W3132">
        <v>56896</v>
      </c>
      <c r="Z3132" t="str">
        <f t="shared" si="636"/>
        <v/>
      </c>
    </row>
    <row r="3133" spans="2:26" x14ac:dyDescent="0.2">
      <c r="E3133" s="1" t="s">
        <v>8</v>
      </c>
      <c r="F3133" s="1" t="s">
        <v>9</v>
      </c>
      <c r="G3133" s="1" t="s">
        <v>974</v>
      </c>
      <c r="H3133">
        <f t="shared" si="648"/>
        <v>24</v>
      </c>
      <c r="I3133">
        <f>IF(ISBLANK(A3133),I3132/1,LOOKUP(Sheet1!G3133,FIPS!A$3:A$55,FIPS!C$3:C$55))</f>
        <v>27</v>
      </c>
      <c r="J3133" t="b">
        <f t="shared" si="649"/>
        <v>0</v>
      </c>
      <c r="K3133" t="str">
        <f t="shared" si="637"/>
        <v/>
      </c>
      <c r="L3133" t="b">
        <f t="shared" si="650"/>
        <v>0</v>
      </c>
      <c r="M3133" t="str">
        <f t="shared" si="653"/>
        <v/>
      </c>
      <c r="N3133">
        <f t="shared" si="651"/>
        <v>5</v>
      </c>
      <c r="O3133" t="b">
        <f t="shared" si="638"/>
        <v>1</v>
      </c>
      <c r="P3133">
        <f t="shared" si="639"/>
        <v>1</v>
      </c>
      <c r="Q3133" t="str">
        <f t="shared" ca="1" si="640"/>
        <v>061</v>
      </c>
      <c r="W3133">
        <v>99999</v>
      </c>
      <c r="Z3133" t="str">
        <f t="shared" si="636"/>
        <v/>
      </c>
    </row>
    <row r="3134" spans="2:26" x14ac:dyDescent="0.2">
      <c r="B3134" s="1" t="s">
        <v>28</v>
      </c>
      <c r="C3134" s="1" t="s">
        <v>17</v>
      </c>
      <c r="D3134">
        <v>2</v>
      </c>
      <c r="E3134" s="1" t="s">
        <v>8</v>
      </c>
      <c r="F3134" s="1" t="s">
        <v>9</v>
      </c>
      <c r="G3134" s="1" t="s">
        <v>2426</v>
      </c>
      <c r="H3134">
        <f t="shared" si="648"/>
        <v>24</v>
      </c>
      <c r="I3134">
        <f>IF(ISBLANK(A3134),I3133/1,LOOKUP(Sheet1!G3134,FIPS!A$3:A$55,FIPS!C$3:C$55))</f>
        <v>27</v>
      </c>
      <c r="J3134" t="b">
        <f t="shared" si="649"/>
        <v>1</v>
      </c>
      <c r="K3134" t="str">
        <f t="shared" si="637"/>
        <v>Big Stone</v>
      </c>
      <c r="L3134" t="b">
        <f t="shared" si="650"/>
        <v>0</v>
      </c>
      <c r="M3134" t="str">
        <f t="shared" si="653"/>
        <v/>
      </c>
      <c r="N3134">
        <f t="shared" si="651"/>
        <v>6</v>
      </c>
      <c r="O3134" t="b">
        <f t="shared" si="638"/>
        <v>0</v>
      </c>
      <c r="P3134" t="str">
        <f t="shared" si="639"/>
        <v/>
      </c>
      <c r="Q3134" t="str">
        <f t="shared" ca="1" si="640"/>
        <v/>
      </c>
      <c r="T3134">
        <v>11</v>
      </c>
      <c r="U3134">
        <v>6</v>
      </c>
      <c r="V3134">
        <v>0</v>
      </c>
      <c r="Z3134" t="str">
        <f t="shared" si="636"/>
        <v/>
      </c>
    </row>
    <row r="3135" spans="2:26" x14ac:dyDescent="0.2">
      <c r="B3135" s="1" t="s">
        <v>30</v>
      </c>
      <c r="C3135" s="1" t="s">
        <v>17</v>
      </c>
      <c r="D3135">
        <v>2</v>
      </c>
      <c r="E3135" s="1"/>
      <c r="G3135" s="1" t="s">
        <v>2427</v>
      </c>
      <c r="H3135">
        <f t="shared" si="648"/>
        <v>24</v>
      </c>
      <c r="I3135">
        <f>IF(ISBLANK(A3135),I3134/1,LOOKUP(Sheet1!G3135,FIPS!A$3:A$55,FIPS!C$3:C$55))</f>
        <v>27</v>
      </c>
      <c r="J3135" t="b">
        <f t="shared" si="649"/>
        <v>1</v>
      </c>
      <c r="K3135" t="str">
        <f t="shared" si="637"/>
        <v>Blue Earth</v>
      </c>
      <c r="L3135" t="b">
        <f t="shared" si="650"/>
        <v>0</v>
      </c>
      <c r="M3135" t="str">
        <f t="shared" si="653"/>
        <v/>
      </c>
      <c r="N3135">
        <f t="shared" si="651"/>
        <v>7</v>
      </c>
      <c r="O3135" t="b">
        <f t="shared" si="638"/>
        <v>0</v>
      </c>
      <c r="P3135" t="str">
        <f t="shared" si="639"/>
        <v/>
      </c>
      <c r="Q3135" t="str">
        <f t="shared" ca="1" si="640"/>
        <v/>
      </c>
      <c r="T3135">
        <v>13</v>
      </c>
      <c r="U3135">
        <v>4</v>
      </c>
      <c r="V3135">
        <v>0</v>
      </c>
      <c r="Z3135" t="str">
        <f t="shared" si="636"/>
        <v/>
      </c>
    </row>
    <row r="3136" spans="2:26" x14ac:dyDescent="0.2">
      <c r="E3136" s="1" t="s">
        <v>103</v>
      </c>
      <c r="F3136" s="1" t="s">
        <v>35</v>
      </c>
      <c r="G3136" s="1" t="s">
        <v>2428</v>
      </c>
      <c r="H3136">
        <f t="shared" si="648"/>
        <v>24</v>
      </c>
      <c r="I3136">
        <f>IF(ISBLANK(A3136),I3135/1,LOOKUP(Sheet1!G3136,FIPS!A$3:A$55,FIPS!C$3:C$55))</f>
        <v>27</v>
      </c>
      <c r="J3136" t="b">
        <f t="shared" si="649"/>
        <v>0</v>
      </c>
      <c r="K3136" t="str">
        <f t="shared" si="637"/>
        <v/>
      </c>
      <c r="L3136" t="b">
        <f t="shared" si="650"/>
        <v>1</v>
      </c>
      <c r="M3136" t="str">
        <f t="shared" si="653"/>
        <v>Mankato</v>
      </c>
      <c r="N3136">
        <f t="shared" si="651"/>
        <v>7</v>
      </c>
      <c r="O3136" t="b">
        <f t="shared" si="638"/>
        <v>0</v>
      </c>
      <c r="P3136" t="str">
        <f t="shared" si="639"/>
        <v/>
      </c>
      <c r="Q3136" t="str">
        <f t="shared" ca="1" si="640"/>
        <v/>
      </c>
      <c r="W3136">
        <v>39878</v>
      </c>
      <c r="Z3136" t="str">
        <f t="shared" si="636"/>
        <v/>
      </c>
    </row>
    <row r="3137" spans="2:26" x14ac:dyDescent="0.2">
      <c r="E3137" s="1" t="s">
        <v>148</v>
      </c>
      <c r="F3137" s="1" t="s">
        <v>6</v>
      </c>
      <c r="G3137" s="1" t="s">
        <v>2429</v>
      </c>
      <c r="H3137">
        <f t="shared" si="648"/>
        <v>24</v>
      </c>
      <c r="I3137">
        <f>IF(ISBLANK(A3137),I3136/1,LOOKUP(Sheet1!G3137,FIPS!A$3:A$55,FIPS!C$3:C$55))</f>
        <v>27</v>
      </c>
      <c r="J3137" t="b">
        <f t="shared" si="649"/>
        <v>0</v>
      </c>
      <c r="K3137" t="str">
        <f t="shared" si="637"/>
        <v/>
      </c>
      <c r="L3137" t="b">
        <f t="shared" si="650"/>
        <v>1</v>
      </c>
      <c r="M3137" t="str">
        <f t="shared" si="653"/>
        <v>North Mankato</v>
      </c>
      <c r="N3137">
        <f t="shared" si="651"/>
        <v>7</v>
      </c>
      <c r="O3137" t="b">
        <f t="shared" si="638"/>
        <v>0</v>
      </c>
      <c r="P3137" t="str">
        <f t="shared" si="639"/>
        <v/>
      </c>
      <c r="Q3137" t="str">
        <f t="shared" ca="1" si="640"/>
        <v/>
      </c>
      <c r="W3137">
        <v>47068</v>
      </c>
      <c r="Z3137" t="str">
        <f t="shared" si="636"/>
        <v/>
      </c>
    </row>
    <row r="3138" spans="2:26" x14ac:dyDescent="0.2">
      <c r="E3138" s="1" t="s">
        <v>8</v>
      </c>
      <c r="F3138" s="1" t="s">
        <v>9</v>
      </c>
      <c r="G3138" s="1" t="s">
        <v>974</v>
      </c>
      <c r="H3138">
        <f t="shared" si="648"/>
        <v>24</v>
      </c>
      <c r="I3138">
        <f>IF(ISBLANK(A3138),I3137/1,LOOKUP(Sheet1!G3138,FIPS!A$3:A$55,FIPS!C$3:C$55))</f>
        <v>27</v>
      </c>
      <c r="J3138" t="b">
        <f t="shared" si="649"/>
        <v>0</v>
      </c>
      <c r="K3138" t="str">
        <f t="shared" si="637"/>
        <v/>
      </c>
      <c r="L3138" t="b">
        <f t="shared" si="650"/>
        <v>0</v>
      </c>
      <c r="M3138" t="str">
        <f t="shared" si="653"/>
        <v/>
      </c>
      <c r="N3138">
        <f t="shared" si="651"/>
        <v>7</v>
      </c>
      <c r="O3138" t="b">
        <f t="shared" si="638"/>
        <v>1</v>
      </c>
      <c r="P3138">
        <f t="shared" si="639"/>
        <v>2</v>
      </c>
      <c r="Q3138" t="str">
        <f t="shared" ca="1" si="640"/>
        <v>037,049</v>
      </c>
      <c r="W3138">
        <v>99999</v>
      </c>
      <c r="Z3138" t="str">
        <f t="shared" ref="Z3138:Z3201" si="654">IF(J3138,IF(T3138&gt;0,"",FALSE),IF(T3138&gt;0,TRUE,""))</f>
        <v/>
      </c>
    </row>
    <row r="3139" spans="2:26" x14ac:dyDescent="0.2">
      <c r="B3139" s="1" t="s">
        <v>32</v>
      </c>
      <c r="C3139" s="1" t="s">
        <v>17</v>
      </c>
      <c r="D3139">
        <v>2</v>
      </c>
      <c r="E3139" s="1"/>
      <c r="G3139" s="1" t="s">
        <v>1440</v>
      </c>
      <c r="H3139">
        <f t="shared" si="648"/>
        <v>24</v>
      </c>
      <c r="I3139">
        <f>IF(ISBLANK(A3139),I3138/1,LOOKUP(Sheet1!G3139,FIPS!A$3:A$55,FIPS!C$3:C$55))</f>
        <v>27</v>
      </c>
      <c r="J3139" t="b">
        <f t="shared" si="649"/>
        <v>1</v>
      </c>
      <c r="K3139" t="str">
        <f t="shared" ref="K3139:K3202" si="655">IF(J3139,TRIM(G3139),"")</f>
        <v>Brown</v>
      </c>
      <c r="L3139" t="b">
        <f t="shared" si="650"/>
        <v>0</v>
      </c>
      <c r="M3139" t="str">
        <f t="shared" si="653"/>
        <v/>
      </c>
      <c r="N3139">
        <f t="shared" si="651"/>
        <v>8</v>
      </c>
      <c r="O3139" t="b">
        <f t="shared" si="638"/>
        <v>0</v>
      </c>
      <c r="P3139" t="str">
        <f t="shared" si="639"/>
        <v/>
      </c>
      <c r="Q3139" t="str">
        <f t="shared" ca="1" si="640"/>
        <v/>
      </c>
      <c r="T3139">
        <v>15</v>
      </c>
      <c r="U3139">
        <v>5</v>
      </c>
      <c r="V3139">
        <v>0</v>
      </c>
      <c r="Z3139" t="str">
        <f t="shared" si="654"/>
        <v/>
      </c>
    </row>
    <row r="3140" spans="2:26" x14ac:dyDescent="0.2">
      <c r="E3140" s="1" t="s">
        <v>143</v>
      </c>
      <c r="F3140" s="1" t="s">
        <v>6</v>
      </c>
      <c r="G3140" s="1" t="s">
        <v>2430</v>
      </c>
      <c r="H3140">
        <f t="shared" si="648"/>
        <v>24</v>
      </c>
      <c r="I3140">
        <f>IF(ISBLANK(A3140),I3139/1,LOOKUP(Sheet1!G3140,FIPS!A$3:A$55,FIPS!C$3:C$55))</f>
        <v>27</v>
      </c>
      <c r="J3140" t="b">
        <f t="shared" si="649"/>
        <v>0</v>
      </c>
      <c r="K3140" t="str">
        <f t="shared" si="655"/>
        <v/>
      </c>
      <c r="L3140" t="b">
        <f t="shared" si="650"/>
        <v>1</v>
      </c>
      <c r="M3140" t="str">
        <f t="shared" si="653"/>
        <v>New Ulm</v>
      </c>
      <c r="N3140">
        <f t="shared" si="651"/>
        <v>8</v>
      </c>
      <c r="O3140" t="b">
        <f t="shared" si="638"/>
        <v>0</v>
      </c>
      <c r="P3140" t="str">
        <f t="shared" si="639"/>
        <v/>
      </c>
      <c r="Q3140" t="str">
        <f t="shared" ca="1" si="640"/>
        <v/>
      </c>
      <c r="W3140">
        <v>46042</v>
      </c>
      <c r="Z3140" t="str">
        <f t="shared" si="654"/>
        <v/>
      </c>
    </row>
    <row r="3141" spans="2:26" x14ac:dyDescent="0.2">
      <c r="E3141" s="1" t="s">
        <v>8</v>
      </c>
      <c r="F3141" s="1" t="s">
        <v>9</v>
      </c>
      <c r="G3141" s="1" t="s">
        <v>974</v>
      </c>
      <c r="H3141">
        <f t="shared" si="648"/>
        <v>24</v>
      </c>
      <c r="I3141">
        <f>IF(ISBLANK(A3141),I3140/1,LOOKUP(Sheet1!G3141,FIPS!A$3:A$55,FIPS!C$3:C$55))</f>
        <v>27</v>
      </c>
      <c r="J3141" t="b">
        <f t="shared" si="649"/>
        <v>0</v>
      </c>
      <c r="K3141" t="str">
        <f t="shared" si="655"/>
        <v/>
      </c>
      <c r="L3141" t="b">
        <f t="shared" si="650"/>
        <v>0</v>
      </c>
      <c r="M3141" t="str">
        <f t="shared" si="653"/>
        <v/>
      </c>
      <c r="N3141">
        <f t="shared" si="651"/>
        <v>8</v>
      </c>
      <c r="O3141" t="b">
        <f t="shared" si="638"/>
        <v>1</v>
      </c>
      <c r="P3141">
        <f t="shared" si="639"/>
        <v>1</v>
      </c>
      <c r="Q3141" t="str">
        <f t="shared" ca="1" si="640"/>
        <v>047</v>
      </c>
      <c r="W3141">
        <v>99999</v>
      </c>
      <c r="Z3141" t="str">
        <f t="shared" si="654"/>
        <v/>
      </c>
    </row>
    <row r="3142" spans="2:26" x14ac:dyDescent="0.2">
      <c r="B3142" s="1" t="s">
        <v>39</v>
      </c>
      <c r="C3142" s="1" t="s">
        <v>17</v>
      </c>
      <c r="D3142">
        <v>2</v>
      </c>
      <c r="E3142" s="1"/>
      <c r="G3142" s="1" t="s">
        <v>2431</v>
      </c>
      <c r="H3142">
        <f t="shared" si="648"/>
        <v>24</v>
      </c>
      <c r="I3142">
        <f>IF(ISBLANK(A3142),I3141/1,LOOKUP(Sheet1!G3142,FIPS!A$3:A$55,FIPS!C$3:C$55))</f>
        <v>27</v>
      </c>
      <c r="J3142" t="b">
        <f t="shared" si="649"/>
        <v>1</v>
      </c>
      <c r="K3142" t="str">
        <f t="shared" si="655"/>
        <v>Carl ton</v>
      </c>
      <c r="L3142" t="b">
        <f t="shared" si="650"/>
        <v>0</v>
      </c>
      <c r="M3142" t="str">
        <f t="shared" si="653"/>
        <v/>
      </c>
      <c r="N3142">
        <f t="shared" si="651"/>
        <v>9</v>
      </c>
      <c r="O3142" t="b">
        <f t="shared" si="638"/>
        <v>0</v>
      </c>
      <c r="P3142" t="str">
        <f t="shared" si="639"/>
        <v/>
      </c>
      <c r="Q3142" t="str">
        <f t="shared" ca="1" si="640"/>
        <v/>
      </c>
      <c r="T3142">
        <v>17</v>
      </c>
      <c r="U3142">
        <v>5</v>
      </c>
      <c r="V3142">
        <v>0</v>
      </c>
      <c r="Z3142" t="str">
        <f t="shared" si="654"/>
        <v/>
      </c>
    </row>
    <row r="3143" spans="2:26" x14ac:dyDescent="0.2">
      <c r="E3143" s="1" t="s">
        <v>49</v>
      </c>
      <c r="F3143" s="1" t="s">
        <v>6</v>
      </c>
      <c r="G3143" s="1" t="s">
        <v>2432</v>
      </c>
      <c r="H3143">
        <f t="shared" si="648"/>
        <v>24</v>
      </c>
      <c r="I3143">
        <f>IF(ISBLANK(A3143),I3142/1,LOOKUP(Sheet1!G3143,FIPS!A$3:A$55,FIPS!C$3:C$55))</f>
        <v>27</v>
      </c>
      <c r="J3143" t="b">
        <f t="shared" si="649"/>
        <v>0</v>
      </c>
      <c r="K3143" t="str">
        <f t="shared" si="655"/>
        <v/>
      </c>
      <c r="L3143" t="b">
        <f t="shared" si="650"/>
        <v>1</v>
      </c>
      <c r="M3143" t="str">
        <f t="shared" si="653"/>
        <v>Cl oquet</v>
      </c>
      <c r="N3143">
        <f t="shared" si="651"/>
        <v>9</v>
      </c>
      <c r="O3143" t="b">
        <f t="shared" si="638"/>
        <v>0</v>
      </c>
      <c r="P3143" t="str">
        <f t="shared" si="639"/>
        <v/>
      </c>
      <c r="Q3143" t="str">
        <f t="shared" ca="1" si="640"/>
        <v/>
      </c>
      <c r="W3143">
        <v>12160</v>
      </c>
      <c r="Z3143" t="str">
        <f t="shared" si="654"/>
        <v/>
      </c>
    </row>
    <row r="3144" spans="2:26" x14ac:dyDescent="0.2">
      <c r="E3144" s="1" t="s">
        <v>8</v>
      </c>
      <c r="F3144" s="1" t="s">
        <v>9</v>
      </c>
      <c r="G3144" s="1" t="s">
        <v>974</v>
      </c>
      <c r="H3144">
        <f t="shared" si="648"/>
        <v>24</v>
      </c>
      <c r="I3144">
        <f>IF(ISBLANK(A3144),I3143/1,LOOKUP(Sheet1!G3144,FIPS!A$3:A$55,FIPS!C$3:C$55))</f>
        <v>27</v>
      </c>
      <c r="J3144" t="b">
        <f t="shared" si="649"/>
        <v>0</v>
      </c>
      <c r="K3144" t="str">
        <f t="shared" si="655"/>
        <v/>
      </c>
      <c r="L3144" t="b">
        <f t="shared" si="650"/>
        <v>0</v>
      </c>
      <c r="M3144" t="str">
        <f t="shared" si="653"/>
        <v/>
      </c>
      <c r="N3144">
        <f t="shared" si="651"/>
        <v>9</v>
      </c>
      <c r="O3144" t="b">
        <f t="shared" si="638"/>
        <v>1</v>
      </c>
      <c r="P3144">
        <f t="shared" si="639"/>
        <v>1</v>
      </c>
      <c r="Q3144" t="str">
        <f t="shared" ca="1" si="640"/>
        <v>016</v>
      </c>
      <c r="W3144">
        <v>99999</v>
      </c>
      <c r="Z3144" t="str">
        <f t="shared" si="654"/>
        <v/>
      </c>
    </row>
    <row r="3145" spans="2:26" x14ac:dyDescent="0.2">
      <c r="B3145" s="1" t="s">
        <v>14</v>
      </c>
      <c r="C3145" s="1" t="s">
        <v>426</v>
      </c>
      <c r="D3145">
        <v>1</v>
      </c>
      <c r="E3145" s="1"/>
      <c r="G3145" s="1" t="s">
        <v>2433</v>
      </c>
      <c r="H3145">
        <f t="shared" si="648"/>
        <v>24</v>
      </c>
      <c r="I3145">
        <f>IF(ISBLANK(A3145),I3144/1,LOOKUP(Sheet1!G3145,FIPS!A$3:A$55,FIPS!C$3:C$55))</f>
        <v>27</v>
      </c>
      <c r="J3145" t="b">
        <f t="shared" si="649"/>
        <v>1</v>
      </c>
      <c r="K3145" t="str">
        <f t="shared" si="655"/>
        <v>Carver</v>
      </c>
      <c r="L3145" t="b">
        <f t="shared" si="650"/>
        <v>0</v>
      </c>
      <c r="M3145" t="str">
        <f t="shared" si="653"/>
        <v/>
      </c>
      <c r="N3145">
        <f t="shared" si="651"/>
        <v>10</v>
      </c>
      <c r="O3145" t="b">
        <f t="shared" si="638"/>
        <v>0</v>
      </c>
      <c r="P3145" t="str">
        <f t="shared" si="639"/>
        <v/>
      </c>
      <c r="Q3145" t="str">
        <f t="shared" ca="1" si="640"/>
        <v/>
      </c>
      <c r="T3145">
        <v>19</v>
      </c>
      <c r="U3145">
        <v>5</v>
      </c>
      <c r="V3145">
        <v>5120</v>
      </c>
      <c r="Z3145" t="str">
        <f t="shared" si="654"/>
        <v/>
      </c>
    </row>
    <row r="3146" spans="2:26" x14ac:dyDescent="0.2">
      <c r="E3146" s="1" t="s">
        <v>20</v>
      </c>
      <c r="F3146" s="1" t="s">
        <v>6</v>
      </c>
      <c r="G3146" s="1" t="s">
        <v>2434</v>
      </c>
      <c r="H3146">
        <f t="shared" si="648"/>
        <v>24</v>
      </c>
      <c r="I3146">
        <f>IF(ISBLANK(A3146),I3145/1,LOOKUP(Sheet1!G3146,FIPS!A$3:A$55,FIPS!C$3:C$55))</f>
        <v>27</v>
      </c>
      <c r="J3146" t="b">
        <f t="shared" si="649"/>
        <v>0</v>
      </c>
      <c r="K3146" t="str">
        <f t="shared" si="655"/>
        <v/>
      </c>
      <c r="L3146" t="b">
        <f t="shared" si="650"/>
        <v>1</v>
      </c>
      <c r="M3146" t="str">
        <f t="shared" si="653"/>
        <v>Chanhassen</v>
      </c>
      <c r="N3146">
        <f t="shared" si="651"/>
        <v>10</v>
      </c>
      <c r="O3146" t="b">
        <f t="shared" ref="O3146:O3208" si="656">AND(ISNUMBER(N3146),E3146="999",NOT(J3146))</f>
        <v>0</v>
      </c>
      <c r="P3146" t="str">
        <f t="shared" ref="P3146:P3190" si="657">IF(O3146,17-MATCH(N3146-1,N3128:N3145),"")</f>
        <v/>
      </c>
      <c r="Q3146" t="str">
        <f t="shared" ref="Q3146:Q3208" ca="1" si="658">IF(O3146,_xlfn.TEXTJOIN(",",TRUE,INDIRECT(_xlfn.CONCAT("E",(ROW()-P3146),":E",(ROW()-1)),TRUE)),"")</f>
        <v/>
      </c>
      <c r="W3146">
        <v>10918</v>
      </c>
      <c r="Z3146" t="str">
        <f t="shared" si="654"/>
        <v/>
      </c>
    </row>
    <row r="3147" spans="2:26" x14ac:dyDescent="0.2">
      <c r="E3147" s="1" t="s">
        <v>107</v>
      </c>
      <c r="F3147" s="1" t="s">
        <v>6</v>
      </c>
      <c r="G3147" s="1" t="s">
        <v>2435</v>
      </c>
      <c r="H3147">
        <f t="shared" si="648"/>
        <v>24</v>
      </c>
      <c r="I3147">
        <f>IF(ISBLANK(A3147),I3146/1,LOOKUP(Sheet1!G3147,FIPS!A$3:A$55,FIPS!C$3:C$55))</f>
        <v>27</v>
      </c>
      <c r="J3147" t="b">
        <f t="shared" si="649"/>
        <v>0</v>
      </c>
      <c r="K3147" t="str">
        <f t="shared" si="655"/>
        <v/>
      </c>
      <c r="L3147" t="b">
        <f t="shared" si="650"/>
        <v>1</v>
      </c>
      <c r="M3147" t="str">
        <f t="shared" si="653"/>
        <v>Chaska</v>
      </c>
      <c r="N3147">
        <f t="shared" si="651"/>
        <v>10</v>
      </c>
      <c r="O3147" t="b">
        <f t="shared" si="656"/>
        <v>0</v>
      </c>
      <c r="P3147" t="str">
        <f t="shared" si="657"/>
        <v/>
      </c>
      <c r="Q3147" t="str">
        <f t="shared" ca="1" si="658"/>
        <v/>
      </c>
      <c r="W3147">
        <v>10972</v>
      </c>
      <c r="Z3147" t="str">
        <f t="shared" si="654"/>
        <v/>
      </c>
    </row>
    <row r="3148" spans="2:26" x14ac:dyDescent="0.2">
      <c r="E3148" s="1" t="s">
        <v>8</v>
      </c>
      <c r="F3148" s="1" t="s">
        <v>9</v>
      </c>
      <c r="G3148" s="1" t="s">
        <v>974</v>
      </c>
      <c r="H3148">
        <f t="shared" si="648"/>
        <v>24</v>
      </c>
      <c r="I3148">
        <f>IF(ISBLANK(A3148),I3147/1,LOOKUP(Sheet1!G3148,FIPS!A$3:A$55,FIPS!C$3:C$55))</f>
        <v>27</v>
      </c>
      <c r="J3148" t="b">
        <f t="shared" si="649"/>
        <v>0</v>
      </c>
      <c r="K3148" t="str">
        <f t="shared" si="655"/>
        <v/>
      </c>
      <c r="L3148" t="b">
        <f t="shared" si="650"/>
        <v>0</v>
      </c>
      <c r="M3148" t="str">
        <f t="shared" si="653"/>
        <v/>
      </c>
      <c r="N3148">
        <f t="shared" si="651"/>
        <v>10</v>
      </c>
      <c r="O3148" t="b">
        <f t="shared" si="656"/>
        <v>1</v>
      </c>
      <c r="P3148">
        <f t="shared" si="657"/>
        <v>2</v>
      </c>
      <c r="Q3148" t="str">
        <f t="shared" ca="1" si="658"/>
        <v>014,015</v>
      </c>
      <c r="W3148">
        <v>99999</v>
      </c>
      <c r="Z3148" t="str">
        <f t="shared" si="654"/>
        <v/>
      </c>
    </row>
    <row r="3149" spans="2:26" x14ac:dyDescent="0.2">
      <c r="B3149" s="1" t="s">
        <v>42</v>
      </c>
      <c r="C3149" s="1" t="s">
        <v>17</v>
      </c>
      <c r="D3149">
        <v>2</v>
      </c>
      <c r="E3149" s="1" t="s">
        <v>8</v>
      </c>
      <c r="F3149" s="1" t="s">
        <v>9</v>
      </c>
      <c r="G3149" s="1" t="s">
        <v>1443</v>
      </c>
      <c r="H3149">
        <f t="shared" si="648"/>
        <v>24</v>
      </c>
      <c r="I3149">
        <f>IF(ISBLANK(A3149),I3148/1,LOOKUP(Sheet1!G3149,FIPS!A$3:A$55,FIPS!C$3:C$55))</f>
        <v>27</v>
      </c>
      <c r="J3149" t="b">
        <f t="shared" si="649"/>
        <v>1</v>
      </c>
      <c r="K3149" t="str">
        <f t="shared" si="655"/>
        <v>Cass</v>
      </c>
      <c r="L3149" t="b">
        <f t="shared" si="650"/>
        <v>0</v>
      </c>
      <c r="M3149" t="str">
        <f t="shared" si="653"/>
        <v/>
      </c>
      <c r="N3149">
        <f t="shared" si="651"/>
        <v>11</v>
      </c>
      <c r="O3149" t="b">
        <f t="shared" si="656"/>
        <v>0</v>
      </c>
      <c r="P3149" t="str">
        <f t="shared" si="657"/>
        <v/>
      </c>
      <c r="Q3149" t="str">
        <f t="shared" ca="1" si="658"/>
        <v/>
      </c>
      <c r="T3149">
        <v>21</v>
      </c>
      <c r="U3149">
        <v>6</v>
      </c>
      <c r="V3149">
        <v>0</v>
      </c>
      <c r="Z3149" t="str">
        <f t="shared" si="654"/>
        <v/>
      </c>
    </row>
    <row r="3150" spans="2:26" x14ac:dyDescent="0.2">
      <c r="B3150" s="1" t="s">
        <v>33</v>
      </c>
      <c r="C3150" s="1" t="s">
        <v>17</v>
      </c>
      <c r="D3150">
        <v>2</v>
      </c>
      <c r="E3150" s="1" t="s">
        <v>8</v>
      </c>
      <c r="F3150" s="1" t="s">
        <v>9</v>
      </c>
      <c r="G3150" s="1" t="s">
        <v>2268</v>
      </c>
      <c r="H3150">
        <f t="shared" si="648"/>
        <v>24</v>
      </c>
      <c r="I3150">
        <f>IF(ISBLANK(A3150),I3149/1,LOOKUP(Sheet1!G3150,FIPS!A$3:A$55,FIPS!C$3:C$55))</f>
        <v>27</v>
      </c>
      <c r="J3150" t="b">
        <f t="shared" si="649"/>
        <v>1</v>
      </c>
      <c r="K3150" t="str">
        <f t="shared" si="655"/>
        <v>Chippewa</v>
      </c>
      <c r="L3150" t="b">
        <f t="shared" si="650"/>
        <v>0</v>
      </c>
      <c r="M3150" t="str">
        <f t="shared" si="653"/>
        <v/>
      </c>
      <c r="N3150">
        <f t="shared" si="651"/>
        <v>12</v>
      </c>
      <c r="O3150" t="b">
        <f t="shared" si="656"/>
        <v>0</v>
      </c>
      <c r="P3150" t="str">
        <f t="shared" si="657"/>
        <v/>
      </c>
      <c r="Q3150" t="str">
        <f t="shared" ca="1" si="658"/>
        <v/>
      </c>
      <c r="T3150">
        <v>23</v>
      </c>
      <c r="U3150">
        <v>6</v>
      </c>
      <c r="V3150">
        <v>0</v>
      </c>
      <c r="Z3150" t="str">
        <f t="shared" si="654"/>
        <v/>
      </c>
    </row>
    <row r="3151" spans="2:26" x14ac:dyDescent="0.2">
      <c r="B3151" s="1" t="s">
        <v>45</v>
      </c>
      <c r="C3151" s="1" t="s">
        <v>426</v>
      </c>
      <c r="D3151">
        <v>1</v>
      </c>
      <c r="E3151" s="1" t="s">
        <v>8</v>
      </c>
      <c r="F3151" s="1" t="s">
        <v>9</v>
      </c>
      <c r="G3151" s="1" t="s">
        <v>2436</v>
      </c>
      <c r="H3151">
        <f t="shared" si="648"/>
        <v>24</v>
      </c>
      <c r="I3151">
        <f>IF(ISBLANK(A3151),I3150/1,LOOKUP(Sheet1!G3151,FIPS!A$3:A$55,FIPS!C$3:C$55))</f>
        <v>27</v>
      </c>
      <c r="J3151" t="b">
        <f t="shared" si="649"/>
        <v>1</v>
      </c>
      <c r="K3151" t="str">
        <f t="shared" si="655"/>
        <v>Chisago</v>
      </c>
      <c r="L3151" t="b">
        <f t="shared" si="650"/>
        <v>0</v>
      </c>
      <c r="M3151" t="str">
        <f t="shared" si="653"/>
        <v/>
      </c>
      <c r="N3151">
        <f t="shared" si="651"/>
        <v>13</v>
      </c>
      <c r="O3151" t="b">
        <f t="shared" si="656"/>
        <v>0</v>
      </c>
      <c r="P3151" t="str">
        <f t="shared" si="657"/>
        <v/>
      </c>
      <c r="Q3151" t="str">
        <f t="shared" ca="1" si="658"/>
        <v/>
      </c>
      <c r="T3151">
        <v>25</v>
      </c>
      <c r="U3151">
        <v>5</v>
      </c>
      <c r="V3151">
        <v>5120</v>
      </c>
      <c r="Z3151" t="str">
        <f t="shared" si="654"/>
        <v/>
      </c>
    </row>
    <row r="3152" spans="2:26" x14ac:dyDescent="0.2">
      <c r="B3152" s="1" t="s">
        <v>20</v>
      </c>
      <c r="C3152" s="1" t="s">
        <v>388</v>
      </c>
      <c r="D3152">
        <v>1</v>
      </c>
      <c r="E3152" s="1"/>
      <c r="G3152" s="1" t="s">
        <v>47</v>
      </c>
      <c r="H3152">
        <f t="shared" si="648"/>
        <v>24</v>
      </c>
      <c r="I3152">
        <f>IF(ISBLANK(A3152),I3151/1,LOOKUP(Sheet1!G3152,FIPS!A$3:A$55,FIPS!C$3:C$55))</f>
        <v>27</v>
      </c>
      <c r="J3152" t="b">
        <f t="shared" si="649"/>
        <v>1</v>
      </c>
      <c r="K3152" t="str">
        <f t="shared" si="655"/>
        <v>Clay</v>
      </c>
      <c r="L3152" t="b">
        <f t="shared" si="650"/>
        <v>0</v>
      </c>
      <c r="M3152" t="str">
        <f t="shared" si="653"/>
        <v/>
      </c>
      <c r="N3152">
        <f t="shared" si="651"/>
        <v>14</v>
      </c>
      <c r="O3152" t="b">
        <f t="shared" si="656"/>
        <v>0</v>
      </c>
      <c r="P3152" t="str">
        <f t="shared" si="657"/>
        <v/>
      </c>
      <c r="Q3152" t="str">
        <f t="shared" ca="1" si="658"/>
        <v/>
      </c>
      <c r="T3152">
        <v>27</v>
      </c>
      <c r="U3152">
        <v>4</v>
      </c>
      <c r="V3152">
        <v>2520</v>
      </c>
      <c r="Z3152" t="str">
        <f t="shared" si="654"/>
        <v/>
      </c>
    </row>
    <row r="3153" spans="2:26" x14ac:dyDescent="0.2">
      <c r="E3153" s="1" t="s">
        <v>135</v>
      </c>
      <c r="F3153" s="1" t="s">
        <v>35</v>
      </c>
      <c r="G3153" s="1" t="s">
        <v>2437</v>
      </c>
      <c r="H3153">
        <f t="shared" si="648"/>
        <v>24</v>
      </c>
      <c r="I3153">
        <f>IF(ISBLANK(A3153),I3152/1,LOOKUP(Sheet1!G3153,FIPS!A$3:A$55,FIPS!C$3:C$55))</f>
        <v>27</v>
      </c>
      <c r="J3153" t="b">
        <f t="shared" si="649"/>
        <v>0</v>
      </c>
      <c r="K3153" t="str">
        <f t="shared" si="655"/>
        <v/>
      </c>
      <c r="L3153" t="b">
        <f t="shared" si="650"/>
        <v>1</v>
      </c>
      <c r="M3153" t="str">
        <f t="shared" si="653"/>
        <v>Moorhead</v>
      </c>
      <c r="N3153">
        <f t="shared" si="651"/>
        <v>14</v>
      </c>
      <c r="O3153" t="b">
        <f t="shared" si="656"/>
        <v>0</v>
      </c>
      <c r="P3153" t="str">
        <f t="shared" si="657"/>
        <v/>
      </c>
      <c r="Q3153" t="str">
        <f t="shared" ca="1" si="658"/>
        <v/>
      </c>
      <c r="W3153">
        <v>43864</v>
      </c>
      <c r="Z3153" t="str">
        <f t="shared" si="654"/>
        <v/>
      </c>
    </row>
    <row r="3154" spans="2:26" x14ac:dyDescent="0.2">
      <c r="E3154" s="1" t="s">
        <v>8</v>
      </c>
      <c r="F3154" s="1" t="s">
        <v>9</v>
      </c>
      <c r="G3154" s="1" t="s">
        <v>974</v>
      </c>
      <c r="H3154">
        <f t="shared" si="648"/>
        <v>24</v>
      </c>
      <c r="I3154">
        <f>IF(ISBLANK(A3154),I3153/1,LOOKUP(Sheet1!G3154,FIPS!A$3:A$55,FIPS!C$3:C$55))</f>
        <v>27</v>
      </c>
      <c r="J3154" t="b">
        <f t="shared" si="649"/>
        <v>0</v>
      </c>
      <c r="K3154" t="str">
        <f t="shared" si="655"/>
        <v/>
      </c>
      <c r="L3154" t="b">
        <f t="shared" si="650"/>
        <v>0</v>
      </c>
      <c r="M3154" t="str">
        <f t="shared" si="653"/>
        <v/>
      </c>
      <c r="N3154">
        <f t="shared" si="651"/>
        <v>14</v>
      </c>
      <c r="O3154" t="b">
        <f t="shared" si="656"/>
        <v>1</v>
      </c>
      <c r="P3154">
        <f t="shared" si="657"/>
        <v>1</v>
      </c>
      <c r="Q3154" t="str">
        <f t="shared" ca="1" si="658"/>
        <v>043</v>
      </c>
      <c r="W3154">
        <v>99999</v>
      </c>
      <c r="Z3154" t="str">
        <f t="shared" si="654"/>
        <v/>
      </c>
    </row>
    <row r="3155" spans="2:26" x14ac:dyDescent="0.2">
      <c r="B3155" s="1" t="s">
        <v>107</v>
      </c>
      <c r="C3155" s="1" t="s">
        <v>17</v>
      </c>
      <c r="D3155">
        <v>2</v>
      </c>
      <c r="E3155" s="1" t="s">
        <v>8</v>
      </c>
      <c r="F3155" s="1" t="s">
        <v>9</v>
      </c>
      <c r="G3155" s="1" t="s">
        <v>1181</v>
      </c>
      <c r="H3155">
        <f t="shared" si="648"/>
        <v>24</v>
      </c>
      <c r="I3155">
        <f>IF(ISBLANK(A3155),I3154/1,LOOKUP(Sheet1!G3155,FIPS!A$3:A$55,FIPS!C$3:C$55))</f>
        <v>27</v>
      </c>
      <c r="J3155" t="b">
        <f t="shared" si="649"/>
        <v>1</v>
      </c>
      <c r="K3155" t="str">
        <f t="shared" si="655"/>
        <v>Clearwater</v>
      </c>
      <c r="L3155" t="b">
        <f t="shared" si="650"/>
        <v>0</v>
      </c>
      <c r="M3155" t="str">
        <f t="shared" si="653"/>
        <v/>
      </c>
      <c r="N3155">
        <f t="shared" si="651"/>
        <v>15</v>
      </c>
      <c r="O3155" t="b">
        <f t="shared" si="656"/>
        <v>0</v>
      </c>
      <c r="P3155" t="str">
        <f t="shared" si="657"/>
        <v/>
      </c>
      <c r="Q3155" t="str">
        <f t="shared" ca="1" si="658"/>
        <v/>
      </c>
      <c r="T3155">
        <v>29</v>
      </c>
      <c r="U3155">
        <v>6</v>
      </c>
      <c r="V3155">
        <v>0</v>
      </c>
      <c r="Z3155" t="str">
        <f t="shared" si="654"/>
        <v/>
      </c>
    </row>
    <row r="3156" spans="2:26" x14ac:dyDescent="0.2">
      <c r="B3156" s="1" t="s">
        <v>49</v>
      </c>
      <c r="C3156" s="1" t="s">
        <v>17</v>
      </c>
      <c r="D3156">
        <v>2</v>
      </c>
      <c r="E3156" s="1" t="s">
        <v>8</v>
      </c>
      <c r="F3156" s="1" t="s">
        <v>9</v>
      </c>
      <c r="G3156" s="1" t="s">
        <v>1264</v>
      </c>
      <c r="H3156">
        <f t="shared" si="648"/>
        <v>24</v>
      </c>
      <c r="I3156">
        <f>IF(ISBLANK(A3156),I3155/1,LOOKUP(Sheet1!G3156,FIPS!A$3:A$55,FIPS!C$3:C$55))</f>
        <v>27</v>
      </c>
      <c r="J3156" t="b">
        <f t="shared" si="649"/>
        <v>1</v>
      </c>
      <c r="K3156" t="str">
        <f t="shared" si="655"/>
        <v>Cook</v>
      </c>
      <c r="L3156" t="b">
        <f t="shared" si="650"/>
        <v>0</v>
      </c>
      <c r="M3156" t="str">
        <f t="shared" si="653"/>
        <v/>
      </c>
      <c r="N3156">
        <f t="shared" si="651"/>
        <v>16</v>
      </c>
      <c r="O3156" t="b">
        <f t="shared" si="656"/>
        <v>0</v>
      </c>
      <c r="P3156" t="str">
        <f t="shared" si="657"/>
        <v/>
      </c>
      <c r="Q3156" t="str">
        <f t="shared" ca="1" si="658"/>
        <v/>
      </c>
      <c r="T3156">
        <v>31</v>
      </c>
      <c r="U3156">
        <v>6</v>
      </c>
      <c r="V3156">
        <v>0</v>
      </c>
      <c r="Z3156" t="str">
        <f t="shared" si="654"/>
        <v/>
      </c>
    </row>
    <row r="3157" spans="2:26" x14ac:dyDescent="0.2">
      <c r="B3157" s="1" t="s">
        <v>52</v>
      </c>
      <c r="C3157" s="1" t="s">
        <v>426</v>
      </c>
      <c r="D3157">
        <v>2</v>
      </c>
      <c r="E3157" s="1" t="s">
        <v>8</v>
      </c>
      <c r="F3157" s="1" t="s">
        <v>9</v>
      </c>
      <c r="G3157" s="1" t="s">
        <v>2438</v>
      </c>
      <c r="H3157">
        <f t="shared" si="648"/>
        <v>24</v>
      </c>
      <c r="I3157">
        <f>IF(ISBLANK(A3157),I3156/1,LOOKUP(Sheet1!G3157,FIPS!A$3:A$55,FIPS!C$3:C$55))</f>
        <v>27</v>
      </c>
      <c r="J3157" t="b">
        <f t="shared" si="649"/>
        <v>1</v>
      </c>
      <c r="K3157" t="str">
        <f t="shared" si="655"/>
        <v>Cottonwood</v>
      </c>
      <c r="L3157" t="b">
        <f t="shared" si="650"/>
        <v>0</v>
      </c>
      <c r="M3157" t="str">
        <f t="shared" si="653"/>
        <v/>
      </c>
      <c r="N3157">
        <f t="shared" si="651"/>
        <v>17</v>
      </c>
      <c r="O3157" t="b">
        <f t="shared" si="656"/>
        <v>0</v>
      </c>
      <c r="P3157" t="str">
        <f t="shared" si="657"/>
        <v/>
      </c>
      <c r="Q3157" t="str">
        <f t="shared" ca="1" si="658"/>
        <v/>
      </c>
      <c r="T3157">
        <v>33</v>
      </c>
      <c r="U3157">
        <v>6</v>
      </c>
      <c r="V3157">
        <v>0</v>
      </c>
      <c r="Z3157" t="str">
        <f t="shared" si="654"/>
        <v/>
      </c>
    </row>
    <row r="3158" spans="2:26" x14ac:dyDescent="0.2">
      <c r="B3158" s="1" t="s">
        <v>57</v>
      </c>
      <c r="C3158" s="1" t="s">
        <v>388</v>
      </c>
      <c r="D3158">
        <v>2</v>
      </c>
      <c r="E3158" s="1"/>
      <c r="G3158" s="1" t="s">
        <v>2439</v>
      </c>
      <c r="H3158">
        <f t="shared" si="648"/>
        <v>24</v>
      </c>
      <c r="I3158">
        <f>IF(ISBLANK(A3158),I3157/1,LOOKUP(Sheet1!G3158,FIPS!A$3:A$55,FIPS!C$3:C$55))</f>
        <v>27</v>
      </c>
      <c r="J3158" t="b">
        <f t="shared" si="649"/>
        <v>1</v>
      </c>
      <c r="K3158" t="str">
        <f t="shared" si="655"/>
        <v>Crow Wing</v>
      </c>
      <c r="L3158" t="b">
        <f t="shared" si="650"/>
        <v>0</v>
      </c>
      <c r="M3158" t="str">
        <f t="shared" si="653"/>
        <v/>
      </c>
      <c r="N3158">
        <f t="shared" si="651"/>
        <v>18</v>
      </c>
      <c r="O3158" t="b">
        <f t="shared" si="656"/>
        <v>0</v>
      </c>
      <c r="P3158" t="str">
        <f t="shared" si="657"/>
        <v/>
      </c>
      <c r="Q3158" t="str">
        <f t="shared" ca="1" si="658"/>
        <v/>
      </c>
      <c r="T3158">
        <v>35</v>
      </c>
      <c r="U3158">
        <v>5</v>
      </c>
      <c r="V3158">
        <v>0</v>
      </c>
      <c r="Z3158" t="str">
        <f t="shared" si="654"/>
        <v/>
      </c>
    </row>
    <row r="3159" spans="2:26" x14ac:dyDescent="0.2">
      <c r="E3159" s="1" t="s">
        <v>39</v>
      </c>
      <c r="F3159" s="1" t="s">
        <v>6</v>
      </c>
      <c r="G3159" s="1" t="s">
        <v>2440</v>
      </c>
      <c r="H3159">
        <f t="shared" si="648"/>
        <v>24</v>
      </c>
      <c r="I3159">
        <f>IF(ISBLANK(A3159),I3158/1,LOOKUP(Sheet1!G3159,FIPS!A$3:A$55,FIPS!C$3:C$55))</f>
        <v>27</v>
      </c>
      <c r="J3159" t="b">
        <f t="shared" si="649"/>
        <v>0</v>
      </c>
      <c r="K3159" t="str">
        <f t="shared" si="655"/>
        <v/>
      </c>
      <c r="L3159" t="b">
        <f t="shared" si="650"/>
        <v>1</v>
      </c>
      <c r="M3159" t="str">
        <f t="shared" si="653"/>
        <v>Bralnerd</v>
      </c>
      <c r="N3159">
        <f t="shared" si="651"/>
        <v>18</v>
      </c>
      <c r="O3159" t="b">
        <f t="shared" si="656"/>
        <v>0</v>
      </c>
      <c r="P3159" t="str">
        <f t="shared" si="657"/>
        <v/>
      </c>
      <c r="Q3159" t="str">
        <f t="shared" ca="1" si="658"/>
        <v/>
      </c>
      <c r="W3159">
        <v>7300</v>
      </c>
      <c r="Z3159" t="str">
        <f t="shared" si="654"/>
        <v/>
      </c>
    </row>
    <row r="3160" spans="2:26" x14ac:dyDescent="0.2">
      <c r="E3160" s="1" t="s">
        <v>8</v>
      </c>
      <c r="F3160" s="1" t="s">
        <v>9</v>
      </c>
      <c r="G3160" s="1" t="s">
        <v>974</v>
      </c>
      <c r="H3160">
        <f t="shared" si="648"/>
        <v>24</v>
      </c>
      <c r="I3160">
        <f>IF(ISBLANK(A3160),I3159/1,LOOKUP(Sheet1!G3160,FIPS!A$3:A$55,FIPS!C$3:C$55))</f>
        <v>27</v>
      </c>
      <c r="J3160" t="b">
        <f t="shared" si="649"/>
        <v>0</v>
      </c>
      <c r="K3160" t="str">
        <f t="shared" si="655"/>
        <v/>
      </c>
      <c r="L3160" t="b">
        <f t="shared" si="650"/>
        <v>0</v>
      </c>
      <c r="M3160" t="str">
        <f t="shared" si="653"/>
        <v/>
      </c>
      <c r="N3160">
        <f t="shared" si="651"/>
        <v>18</v>
      </c>
      <c r="O3160" t="b">
        <f t="shared" si="656"/>
        <v>1</v>
      </c>
      <c r="P3160">
        <f t="shared" si="657"/>
        <v>1</v>
      </c>
      <c r="Q3160" t="str">
        <f t="shared" ca="1" si="658"/>
        <v>009</v>
      </c>
      <c r="W3160">
        <v>99999</v>
      </c>
      <c r="Z3160" t="str">
        <f t="shared" si="654"/>
        <v/>
      </c>
    </row>
    <row r="3161" spans="2:26" x14ac:dyDescent="0.2">
      <c r="B3161" s="1" t="s">
        <v>59</v>
      </c>
      <c r="C3161" s="1" t="s">
        <v>426</v>
      </c>
      <c r="D3161">
        <v>1</v>
      </c>
      <c r="E3161" s="1"/>
      <c r="G3161" s="1" t="s">
        <v>2441</v>
      </c>
      <c r="H3161">
        <f t="shared" si="648"/>
        <v>24</v>
      </c>
      <c r="I3161">
        <f>IF(ISBLANK(A3161),I3160/1,LOOKUP(Sheet1!G3161,FIPS!A$3:A$55,FIPS!C$3:C$55))</f>
        <v>27</v>
      </c>
      <c r="J3161" t="b">
        <f t="shared" si="649"/>
        <v>1</v>
      </c>
      <c r="K3161" t="str">
        <f t="shared" si="655"/>
        <v>Dakota</v>
      </c>
      <c r="L3161" t="b">
        <f t="shared" si="650"/>
        <v>0</v>
      </c>
      <c r="M3161" t="str">
        <f t="shared" si="653"/>
        <v/>
      </c>
      <c r="N3161">
        <f t="shared" si="651"/>
        <v>19</v>
      </c>
      <c r="O3161" t="b">
        <f t="shared" si="656"/>
        <v>0</v>
      </c>
      <c r="P3161" t="str">
        <f t="shared" si="657"/>
        <v/>
      </c>
      <c r="Q3161" t="str">
        <f t="shared" ca="1" si="658"/>
        <v/>
      </c>
      <c r="T3161">
        <v>37</v>
      </c>
      <c r="U3161">
        <v>2</v>
      </c>
      <c r="V3161">
        <v>5120</v>
      </c>
      <c r="Z3161" t="str">
        <f t="shared" si="654"/>
        <v/>
      </c>
    </row>
    <row r="3162" spans="2:26" x14ac:dyDescent="0.2">
      <c r="E3162" s="1" t="s">
        <v>22</v>
      </c>
      <c r="F3162" s="1" t="s">
        <v>35</v>
      </c>
      <c r="G3162" s="1" t="s">
        <v>2442</v>
      </c>
      <c r="H3162">
        <f t="shared" si="648"/>
        <v>24</v>
      </c>
      <c r="I3162">
        <f>IF(ISBLANK(A3162),I3161/1,LOOKUP(Sheet1!G3162,FIPS!A$3:A$55,FIPS!C$3:C$55))</f>
        <v>27</v>
      </c>
      <c r="J3162" t="b">
        <f t="shared" si="649"/>
        <v>0</v>
      </c>
      <c r="K3162" t="str">
        <f t="shared" si="655"/>
        <v/>
      </c>
      <c r="L3162" t="b">
        <f t="shared" si="650"/>
        <v>1</v>
      </c>
      <c r="M3162" t="str">
        <f t="shared" si="653"/>
        <v>Apple Valley</v>
      </c>
      <c r="N3162">
        <f t="shared" si="651"/>
        <v>19</v>
      </c>
      <c r="O3162" t="b">
        <f t="shared" si="656"/>
        <v>0</v>
      </c>
      <c r="P3162" t="str">
        <f t="shared" si="657"/>
        <v/>
      </c>
      <c r="Q3162" t="str">
        <f t="shared" ca="1" si="658"/>
        <v/>
      </c>
      <c r="W3162">
        <v>1900</v>
      </c>
      <c r="Z3162" t="str">
        <f t="shared" si="654"/>
        <v/>
      </c>
    </row>
    <row r="3163" spans="2:26" x14ac:dyDescent="0.2">
      <c r="E3163" s="1" t="s">
        <v>33</v>
      </c>
      <c r="F3163" s="1" t="s">
        <v>70</v>
      </c>
      <c r="G3163" s="1" t="s">
        <v>2443</v>
      </c>
      <c r="H3163">
        <f t="shared" si="648"/>
        <v>24</v>
      </c>
      <c r="I3163">
        <f>IF(ISBLANK(A3163),I3162/1,LOOKUP(Sheet1!G3163,FIPS!A$3:A$55,FIPS!C$3:C$55))</f>
        <v>27</v>
      </c>
      <c r="J3163" t="b">
        <f t="shared" si="649"/>
        <v>0</v>
      </c>
      <c r="K3163" t="str">
        <f t="shared" si="655"/>
        <v/>
      </c>
      <c r="L3163" t="b">
        <f t="shared" si="650"/>
        <v>1</v>
      </c>
      <c r="M3163" t="str">
        <f t="shared" si="653"/>
        <v>Burnsvllle</v>
      </c>
      <c r="N3163">
        <f t="shared" si="651"/>
        <v>19</v>
      </c>
      <c r="O3163" t="b">
        <f t="shared" si="656"/>
        <v>0</v>
      </c>
      <c r="P3163" t="str">
        <f t="shared" si="657"/>
        <v/>
      </c>
      <c r="Q3163" t="str">
        <f t="shared" ca="1" si="658"/>
        <v/>
      </c>
      <c r="W3163">
        <v>8794</v>
      </c>
      <c r="Z3163" t="str">
        <f t="shared" si="654"/>
        <v/>
      </c>
    </row>
    <row r="3164" spans="2:26" x14ac:dyDescent="0.2">
      <c r="E3164" s="1" t="s">
        <v>65</v>
      </c>
      <c r="F3164" s="1" t="s">
        <v>35</v>
      </c>
      <c r="G3164" s="1" t="s">
        <v>2444</v>
      </c>
      <c r="H3164">
        <f t="shared" si="648"/>
        <v>24</v>
      </c>
      <c r="I3164">
        <f>IF(ISBLANK(A3164),I3163/1,LOOKUP(Sheet1!G3164,FIPS!A$3:A$55,FIPS!C$3:C$55))</f>
        <v>27</v>
      </c>
      <c r="J3164" t="b">
        <f t="shared" si="649"/>
        <v>0</v>
      </c>
      <c r="K3164" t="str">
        <f t="shared" si="655"/>
        <v/>
      </c>
      <c r="L3164" t="b">
        <f t="shared" si="650"/>
        <v>1</v>
      </c>
      <c r="M3164" t="str">
        <f t="shared" si="653"/>
        <v>Eagan</v>
      </c>
      <c r="N3164">
        <f t="shared" si="651"/>
        <v>19</v>
      </c>
      <c r="O3164" t="b">
        <f t="shared" si="656"/>
        <v>0</v>
      </c>
      <c r="P3164" t="str">
        <f t="shared" si="657"/>
        <v/>
      </c>
      <c r="Q3164" t="str">
        <f t="shared" ca="1" si="658"/>
        <v/>
      </c>
      <c r="W3164">
        <v>17288</v>
      </c>
      <c r="Z3164" t="str">
        <f t="shared" si="654"/>
        <v/>
      </c>
    </row>
    <row r="3165" spans="2:26" x14ac:dyDescent="0.2">
      <c r="E3165" s="1" t="s">
        <v>92</v>
      </c>
      <c r="F3165" s="1" t="s">
        <v>6</v>
      </c>
      <c r="G3165" s="1" t="s">
        <v>2445</v>
      </c>
      <c r="H3165">
        <f t="shared" si="648"/>
        <v>24</v>
      </c>
      <c r="I3165">
        <f>IF(ISBLANK(A3165),I3164/1,LOOKUP(Sheet1!G3165,FIPS!A$3:A$55,FIPS!C$3:C$55))</f>
        <v>27</v>
      </c>
      <c r="J3165" t="b">
        <f t="shared" si="649"/>
        <v>0</v>
      </c>
      <c r="K3165" t="str">
        <f t="shared" si="655"/>
        <v/>
      </c>
      <c r="L3165" t="b">
        <f t="shared" si="650"/>
        <v>1</v>
      </c>
      <c r="M3165" t="str">
        <f t="shared" si="653"/>
        <v>Hastings</v>
      </c>
      <c r="N3165">
        <f t="shared" si="651"/>
        <v>19</v>
      </c>
      <c r="O3165" t="b">
        <f t="shared" si="656"/>
        <v>0</v>
      </c>
      <c r="P3165" t="str">
        <f t="shared" si="657"/>
        <v/>
      </c>
      <c r="Q3165" t="str">
        <f t="shared" ca="1" si="658"/>
        <v/>
      </c>
      <c r="W3165">
        <v>27530</v>
      </c>
      <c r="Z3165" t="str">
        <f t="shared" si="654"/>
        <v/>
      </c>
    </row>
    <row r="3166" spans="2:26" x14ac:dyDescent="0.2">
      <c r="E3166" s="1" t="s">
        <v>5</v>
      </c>
      <c r="F3166" s="1" t="s">
        <v>6</v>
      </c>
      <c r="G3166" s="1" t="s">
        <v>2446</v>
      </c>
      <c r="H3166">
        <f t="shared" si="648"/>
        <v>24</v>
      </c>
      <c r="I3166">
        <f>IF(ISBLANK(A3166),I3165/1,LOOKUP(Sheet1!G3166,FIPS!A$3:A$55,FIPS!C$3:C$55))</f>
        <v>27</v>
      </c>
      <c r="J3166" t="b">
        <f t="shared" si="649"/>
        <v>0</v>
      </c>
      <c r="K3166" t="str">
        <f t="shared" si="655"/>
        <v/>
      </c>
      <c r="L3166" t="b">
        <f t="shared" si="650"/>
        <v>1</v>
      </c>
      <c r="M3166" t="str">
        <f t="shared" si="653"/>
        <v>Inver Grove Heights</v>
      </c>
      <c r="N3166">
        <f t="shared" si="651"/>
        <v>19</v>
      </c>
      <c r="O3166" t="b">
        <f t="shared" si="656"/>
        <v>0</v>
      </c>
      <c r="P3166" t="str">
        <f t="shared" si="657"/>
        <v/>
      </c>
      <c r="Q3166" t="str">
        <f t="shared" ca="1" si="658"/>
        <v/>
      </c>
      <c r="W3166">
        <v>31076</v>
      </c>
      <c r="Z3166" t="str">
        <f t="shared" si="654"/>
        <v/>
      </c>
    </row>
    <row r="3167" spans="2:26" x14ac:dyDescent="0.2">
      <c r="E3167" s="1" t="s">
        <v>99</v>
      </c>
      <c r="F3167" s="1" t="s">
        <v>6</v>
      </c>
      <c r="G3167" s="1" t="s">
        <v>4756</v>
      </c>
      <c r="H3167">
        <f t="shared" si="648"/>
        <v>24</v>
      </c>
      <c r="I3167">
        <f>IF(ISBLANK(A3167),I3166/1,LOOKUP(Sheet1!G3167,FIPS!A$3:A$55,FIPS!C$3:C$55))</f>
        <v>27</v>
      </c>
      <c r="J3167" t="b">
        <f t="shared" si="649"/>
        <v>0</v>
      </c>
      <c r="K3167" t="str">
        <f t="shared" si="655"/>
        <v/>
      </c>
      <c r="L3167" t="b">
        <f t="shared" si="650"/>
        <v>1</v>
      </c>
      <c r="M3167" t="str">
        <f t="shared" si="653"/>
        <v>Lakeville</v>
      </c>
      <c r="N3167">
        <f t="shared" si="651"/>
        <v>19</v>
      </c>
      <c r="O3167" t="b">
        <f t="shared" si="656"/>
        <v>0</v>
      </c>
      <c r="P3167" t="str">
        <f t="shared" si="657"/>
        <v/>
      </c>
      <c r="Q3167" t="str">
        <f t="shared" ca="1" si="658"/>
        <v/>
      </c>
      <c r="W3167">
        <v>35180</v>
      </c>
      <c r="Z3167" t="str">
        <f t="shared" si="654"/>
        <v/>
      </c>
    </row>
    <row r="3168" spans="2:26" x14ac:dyDescent="0.2">
      <c r="E3168" s="1" t="s">
        <v>145</v>
      </c>
      <c r="F3168" s="1" t="s">
        <v>6</v>
      </c>
      <c r="G3168" s="1" t="s">
        <v>2447</v>
      </c>
      <c r="H3168">
        <f t="shared" si="648"/>
        <v>24</v>
      </c>
      <c r="I3168">
        <f>IF(ISBLANK(A3168),I3167/1,LOOKUP(Sheet1!G3168,FIPS!A$3:A$55,FIPS!C$3:C$55))</f>
        <v>27</v>
      </c>
      <c r="J3168" t="b">
        <f t="shared" si="649"/>
        <v>0</v>
      </c>
      <c r="K3168" t="str">
        <f t="shared" si="655"/>
        <v/>
      </c>
      <c r="L3168" t="b">
        <f t="shared" si="650"/>
        <v>1</v>
      </c>
      <c r="M3168" t="str">
        <f t="shared" si="653"/>
        <v>Northfield</v>
      </c>
      <c r="N3168">
        <f t="shared" si="651"/>
        <v>19</v>
      </c>
      <c r="O3168" t="b">
        <f t="shared" si="656"/>
        <v>0</v>
      </c>
      <c r="P3168" t="str">
        <f t="shared" si="657"/>
        <v/>
      </c>
      <c r="Q3168" t="str">
        <f t="shared" ca="1" si="658"/>
        <v/>
      </c>
      <c r="W3168">
        <v>46924</v>
      </c>
      <c r="Z3168" t="str">
        <f t="shared" si="654"/>
        <v/>
      </c>
    </row>
    <row r="3169" spans="2:26" x14ac:dyDescent="0.2">
      <c r="E3169" s="1" t="s">
        <v>195</v>
      </c>
      <c r="F3169" s="1" t="s">
        <v>6</v>
      </c>
      <c r="G3169" s="1" t="s">
        <v>2448</v>
      </c>
      <c r="H3169">
        <f t="shared" si="648"/>
        <v>24</v>
      </c>
      <c r="I3169">
        <f>IF(ISBLANK(A3169),I3168/1,LOOKUP(Sheet1!G3169,FIPS!A$3:A$55,FIPS!C$3:C$55))</f>
        <v>27</v>
      </c>
      <c r="J3169" t="b">
        <f t="shared" si="649"/>
        <v>0</v>
      </c>
      <c r="K3169" t="str">
        <f t="shared" si="655"/>
        <v/>
      </c>
      <c r="L3169" t="b">
        <f t="shared" si="650"/>
        <v>1</v>
      </c>
      <c r="M3169" t="str">
        <f t="shared" si="653"/>
        <v>South St. Paul</v>
      </c>
      <c r="N3169">
        <f t="shared" si="651"/>
        <v>19</v>
      </c>
      <c r="O3169" t="b">
        <f t="shared" si="656"/>
        <v>0</v>
      </c>
      <c r="P3169" t="str">
        <f t="shared" si="657"/>
        <v/>
      </c>
      <c r="Q3169" t="str">
        <f t="shared" ca="1" si="658"/>
        <v/>
      </c>
      <c r="W3169">
        <v>61510</v>
      </c>
      <c r="Z3169" t="str">
        <f t="shared" si="654"/>
        <v/>
      </c>
    </row>
    <row r="3170" spans="2:26" x14ac:dyDescent="0.2">
      <c r="E3170" s="1" t="s">
        <v>367</v>
      </c>
      <c r="F3170" s="1" t="s">
        <v>6</v>
      </c>
      <c r="G3170" s="1" t="s">
        <v>2449</v>
      </c>
      <c r="H3170">
        <f t="shared" si="648"/>
        <v>24</v>
      </c>
      <c r="I3170">
        <f>IF(ISBLANK(A3170),I3169/1,LOOKUP(Sheet1!G3170,FIPS!A$3:A$55,FIPS!C$3:C$55))</f>
        <v>27</v>
      </c>
      <c r="J3170" t="b">
        <f t="shared" si="649"/>
        <v>0</v>
      </c>
      <c r="K3170" t="str">
        <f t="shared" si="655"/>
        <v/>
      </c>
      <c r="L3170" t="b">
        <f t="shared" si="650"/>
        <v>1</v>
      </c>
      <c r="M3170" t="str">
        <f t="shared" si="653"/>
        <v>West St. Paul</v>
      </c>
      <c r="N3170">
        <f t="shared" si="651"/>
        <v>19</v>
      </c>
      <c r="O3170" t="b">
        <f t="shared" si="656"/>
        <v>0</v>
      </c>
      <c r="P3170" t="str">
        <f t="shared" si="657"/>
        <v/>
      </c>
      <c r="Q3170" t="str">
        <f t="shared" ca="1" si="658"/>
        <v/>
      </c>
      <c r="W3170">
        <v>69718</v>
      </c>
      <c r="Z3170" t="str">
        <f t="shared" si="654"/>
        <v/>
      </c>
    </row>
    <row r="3171" spans="2:26" x14ac:dyDescent="0.2">
      <c r="E3171" s="1" t="s">
        <v>8</v>
      </c>
      <c r="F3171" s="1" t="s">
        <v>9</v>
      </c>
      <c r="G3171" s="1" t="s">
        <v>974</v>
      </c>
      <c r="H3171">
        <f t="shared" si="648"/>
        <v>24</v>
      </c>
      <c r="I3171">
        <f>IF(ISBLANK(A3171),I3170/1,LOOKUP(Sheet1!G3171,FIPS!A$3:A$55,FIPS!C$3:C$55))</f>
        <v>27</v>
      </c>
      <c r="J3171" t="b">
        <f t="shared" si="649"/>
        <v>0</v>
      </c>
      <c r="K3171" t="str">
        <f t="shared" si="655"/>
        <v/>
      </c>
      <c r="L3171" t="b">
        <f t="shared" si="650"/>
        <v>0</v>
      </c>
      <c r="M3171" t="str">
        <f t="shared" si="653"/>
        <v/>
      </c>
      <c r="N3171">
        <f t="shared" si="651"/>
        <v>19</v>
      </c>
      <c r="O3171" t="b">
        <f t="shared" si="656"/>
        <v>1</v>
      </c>
      <c r="P3171">
        <f t="shared" si="657"/>
        <v>9</v>
      </c>
      <c r="Q3171" t="str">
        <f t="shared" ca="1" si="658"/>
        <v>004,012,022,031,035,036,048,066,069</v>
      </c>
      <c r="W3171">
        <v>99999</v>
      </c>
      <c r="Z3171" t="str">
        <f t="shared" si="654"/>
        <v/>
      </c>
    </row>
    <row r="3172" spans="2:26" x14ac:dyDescent="0.2">
      <c r="B3172" s="1" t="s">
        <v>61</v>
      </c>
      <c r="C3172" s="1" t="s">
        <v>17</v>
      </c>
      <c r="D3172">
        <v>2</v>
      </c>
      <c r="E3172" s="1" t="s">
        <v>8</v>
      </c>
      <c r="F3172" s="1" t="s">
        <v>9</v>
      </c>
      <c r="G3172" s="1" t="s">
        <v>1274</v>
      </c>
      <c r="H3172">
        <f t="shared" si="648"/>
        <v>24</v>
      </c>
      <c r="I3172">
        <f>IF(ISBLANK(A3172),I3171/1,LOOKUP(Sheet1!G3172,FIPS!A$3:A$55,FIPS!C$3:C$55))</f>
        <v>27</v>
      </c>
      <c r="J3172" t="b">
        <f t="shared" si="649"/>
        <v>1</v>
      </c>
      <c r="K3172" t="str">
        <f t="shared" si="655"/>
        <v>Dodge</v>
      </c>
      <c r="L3172" t="b">
        <f t="shared" si="650"/>
        <v>0</v>
      </c>
      <c r="M3172" t="str">
        <f t="shared" si="653"/>
        <v/>
      </c>
      <c r="N3172">
        <f t="shared" si="651"/>
        <v>20</v>
      </c>
      <c r="O3172" t="b">
        <f t="shared" si="656"/>
        <v>0</v>
      </c>
      <c r="P3172" t="str">
        <f t="shared" si="657"/>
        <v/>
      </c>
      <c r="Q3172" t="str">
        <f t="shared" ca="1" si="658"/>
        <v/>
      </c>
      <c r="T3172">
        <v>39</v>
      </c>
      <c r="U3172">
        <v>6</v>
      </c>
      <c r="V3172">
        <v>0</v>
      </c>
      <c r="Z3172" t="str">
        <f t="shared" si="654"/>
        <v/>
      </c>
    </row>
    <row r="3173" spans="2:26" x14ac:dyDescent="0.2">
      <c r="B3173" s="1" t="s">
        <v>63</v>
      </c>
      <c r="C3173" s="1" t="s">
        <v>17</v>
      </c>
      <c r="D3173">
        <v>2</v>
      </c>
      <c r="E3173" s="1" t="s">
        <v>8</v>
      </c>
      <c r="F3173" s="1" t="s">
        <v>9</v>
      </c>
      <c r="G3173" s="1" t="s">
        <v>233</v>
      </c>
      <c r="H3173">
        <f t="shared" si="648"/>
        <v>24</v>
      </c>
      <c r="I3173">
        <f>IF(ISBLANK(A3173),I3172/1,LOOKUP(Sheet1!G3173,FIPS!A$3:A$55,FIPS!C$3:C$55))</f>
        <v>27</v>
      </c>
      <c r="J3173" t="b">
        <f t="shared" si="649"/>
        <v>1</v>
      </c>
      <c r="K3173" t="str">
        <f t="shared" si="655"/>
        <v>Douglas</v>
      </c>
      <c r="L3173" t="b">
        <f t="shared" si="650"/>
        <v>0</v>
      </c>
      <c r="M3173" t="str">
        <f t="shared" si="653"/>
        <v/>
      </c>
      <c r="N3173">
        <f t="shared" si="651"/>
        <v>21</v>
      </c>
      <c r="O3173" t="b">
        <f t="shared" si="656"/>
        <v>0</v>
      </c>
      <c r="P3173" t="str">
        <f t="shared" si="657"/>
        <v/>
      </c>
      <c r="Q3173" t="str">
        <f t="shared" ca="1" si="658"/>
        <v/>
      </c>
      <c r="T3173">
        <v>41</v>
      </c>
      <c r="U3173">
        <v>5</v>
      </c>
      <c r="V3173">
        <v>0</v>
      </c>
      <c r="Z3173" t="str">
        <f t="shared" si="654"/>
        <v/>
      </c>
    </row>
    <row r="3174" spans="2:26" x14ac:dyDescent="0.2">
      <c r="B3174" s="1" t="s">
        <v>65</v>
      </c>
      <c r="C3174" s="1" t="s">
        <v>17</v>
      </c>
      <c r="D3174">
        <v>2</v>
      </c>
      <c r="E3174" s="1" t="s">
        <v>8</v>
      </c>
      <c r="F3174" s="1" t="s">
        <v>9</v>
      </c>
      <c r="G3174" s="1" t="s">
        <v>2450</v>
      </c>
      <c r="H3174">
        <f t="shared" si="648"/>
        <v>24</v>
      </c>
      <c r="I3174">
        <f>IF(ISBLANK(A3174),I3173/1,LOOKUP(Sheet1!G3174,FIPS!A$3:A$55,FIPS!C$3:C$55))</f>
        <v>27</v>
      </c>
      <c r="J3174" t="b">
        <f t="shared" si="649"/>
        <v>1</v>
      </c>
      <c r="K3174" t="str">
        <f t="shared" si="655"/>
        <v>Faribault</v>
      </c>
      <c r="L3174" t="b">
        <f t="shared" si="650"/>
        <v>0</v>
      </c>
      <c r="M3174" t="str">
        <f t="shared" si="653"/>
        <v/>
      </c>
      <c r="N3174">
        <f t="shared" si="651"/>
        <v>22</v>
      </c>
      <c r="O3174" t="b">
        <f t="shared" si="656"/>
        <v>0</v>
      </c>
      <c r="P3174" t="str">
        <f t="shared" si="657"/>
        <v/>
      </c>
      <c r="Q3174" t="str">
        <f t="shared" ca="1" si="658"/>
        <v/>
      </c>
      <c r="T3174">
        <v>43</v>
      </c>
      <c r="U3174">
        <v>6</v>
      </c>
      <c r="V3174">
        <v>0</v>
      </c>
      <c r="Z3174" t="str">
        <f t="shared" si="654"/>
        <v/>
      </c>
    </row>
    <row r="3175" spans="2:26" x14ac:dyDescent="0.2">
      <c r="B3175" s="1" t="s">
        <v>67</v>
      </c>
      <c r="C3175" s="1" t="s">
        <v>17</v>
      </c>
      <c r="D3175">
        <v>2</v>
      </c>
      <c r="E3175" s="1" t="s">
        <v>8</v>
      </c>
      <c r="F3175" s="1" t="s">
        <v>9</v>
      </c>
      <c r="G3175" s="1" t="s">
        <v>920</v>
      </c>
      <c r="H3175">
        <f t="shared" ref="H3175:H3237" si="659">IF(ISBLANK(A3175),H3174/1,A3175)</f>
        <v>24</v>
      </c>
      <c r="I3175">
        <f>IF(ISBLANK(A3175),I3174/1,LOOKUP(Sheet1!G3175,FIPS!A$3:A$55,FIPS!C$3:C$55))</f>
        <v>27</v>
      </c>
      <c r="J3175" t="b">
        <f t="shared" ref="J3175:J3237" si="660">NOT(ISBLANK(B3175))</f>
        <v>1</v>
      </c>
      <c r="K3175" t="str">
        <f t="shared" si="655"/>
        <v>Fillmore</v>
      </c>
      <c r="L3175" t="b">
        <f t="shared" ref="L3175:L3237" si="661">IF(NOT(J3175),AND(NOT(ISBLANK(E3175)),E3175&lt;&gt;"999"),FALSE())</f>
        <v>0</v>
      </c>
      <c r="M3175" t="str">
        <f t="shared" si="653"/>
        <v/>
      </c>
      <c r="N3175">
        <f t="shared" ref="N3175:N3237" si="662">IF(ISBLANK(A3175),IF(ISBLANK(B3175),N3174,B3175/1),"")</f>
        <v>23</v>
      </c>
      <c r="O3175" t="b">
        <f t="shared" si="656"/>
        <v>0</v>
      </c>
      <c r="P3175" t="str">
        <f t="shared" si="657"/>
        <v/>
      </c>
      <c r="Q3175" t="str">
        <f t="shared" ca="1" si="658"/>
        <v/>
      </c>
      <c r="T3175">
        <v>45</v>
      </c>
      <c r="U3175">
        <v>6</v>
      </c>
      <c r="Z3175" t="str">
        <f t="shared" si="654"/>
        <v/>
      </c>
    </row>
    <row r="3176" spans="2:26" x14ac:dyDescent="0.2">
      <c r="B3176" s="1" t="s">
        <v>37</v>
      </c>
      <c r="C3176" s="1" t="s">
        <v>17</v>
      </c>
      <c r="D3176">
        <v>2</v>
      </c>
      <c r="E3176" s="1"/>
      <c r="G3176" s="1" t="s">
        <v>2451</v>
      </c>
      <c r="H3176">
        <f t="shared" si="659"/>
        <v>24</v>
      </c>
      <c r="I3176">
        <f>IF(ISBLANK(A3176),I3175/1,LOOKUP(Sheet1!G3176,FIPS!A$3:A$55,FIPS!C$3:C$55))</f>
        <v>27</v>
      </c>
      <c r="J3176" t="b">
        <f t="shared" si="660"/>
        <v>1</v>
      </c>
      <c r="K3176" t="str">
        <f t="shared" si="655"/>
        <v>Freeborn</v>
      </c>
      <c r="L3176" t="b">
        <f t="shared" si="661"/>
        <v>0</v>
      </c>
      <c r="M3176" t="str">
        <f t="shared" si="653"/>
        <v/>
      </c>
      <c r="N3176">
        <f t="shared" si="662"/>
        <v>24</v>
      </c>
      <c r="O3176" t="b">
        <f t="shared" si="656"/>
        <v>0</v>
      </c>
      <c r="P3176" t="str">
        <f t="shared" si="657"/>
        <v/>
      </c>
      <c r="Q3176" t="str">
        <f t="shared" ca="1" si="658"/>
        <v/>
      </c>
      <c r="T3176">
        <v>47</v>
      </c>
      <c r="U3176">
        <v>5</v>
      </c>
      <c r="V3176">
        <v>0</v>
      </c>
      <c r="Z3176" t="str">
        <f t="shared" si="654"/>
        <v/>
      </c>
    </row>
    <row r="3177" spans="2:26" x14ac:dyDescent="0.2">
      <c r="E3177" s="1" t="s">
        <v>2</v>
      </c>
      <c r="F3177" s="1" t="s">
        <v>6</v>
      </c>
      <c r="G3177" s="1" t="s">
        <v>2452</v>
      </c>
      <c r="H3177">
        <f t="shared" si="659"/>
        <v>24</v>
      </c>
      <c r="I3177">
        <f>IF(ISBLANK(A3177),I3176/1,LOOKUP(Sheet1!G3177,FIPS!A$3:A$55,FIPS!C$3:C$55))</f>
        <v>27</v>
      </c>
      <c r="J3177" t="b">
        <f t="shared" si="660"/>
        <v>0</v>
      </c>
      <c r="K3177" t="str">
        <f t="shared" si="655"/>
        <v/>
      </c>
      <c r="L3177" t="b">
        <f t="shared" si="661"/>
        <v>1</v>
      </c>
      <c r="M3177" t="str">
        <f t="shared" si="653"/>
        <v>Albert Lea</v>
      </c>
      <c r="N3177">
        <f t="shared" si="662"/>
        <v>24</v>
      </c>
      <c r="O3177" t="b">
        <f t="shared" si="656"/>
        <v>0</v>
      </c>
      <c r="P3177" t="str">
        <f t="shared" si="657"/>
        <v/>
      </c>
      <c r="Q3177" t="str">
        <f t="shared" ca="1" si="658"/>
        <v/>
      </c>
      <c r="W3177">
        <v>694</v>
      </c>
      <c r="Z3177" t="str">
        <f t="shared" si="654"/>
        <v/>
      </c>
    </row>
    <row r="3178" spans="2:26" x14ac:dyDescent="0.2">
      <c r="E3178" s="1" t="s">
        <v>8</v>
      </c>
      <c r="F3178" s="1" t="s">
        <v>9</v>
      </c>
      <c r="G3178" s="1" t="s">
        <v>1102</v>
      </c>
      <c r="H3178">
        <f t="shared" si="659"/>
        <v>24</v>
      </c>
      <c r="I3178">
        <f>IF(ISBLANK(A3178),I3177/1,LOOKUP(Sheet1!G3178,FIPS!A$3:A$55,FIPS!C$3:C$55))</f>
        <v>27</v>
      </c>
      <c r="J3178" t="b">
        <f t="shared" si="660"/>
        <v>0</v>
      </c>
      <c r="K3178" t="str">
        <f t="shared" si="655"/>
        <v/>
      </c>
      <c r="L3178" t="b">
        <f t="shared" si="661"/>
        <v>0</v>
      </c>
      <c r="M3178" t="str">
        <f t="shared" si="653"/>
        <v/>
      </c>
      <c r="N3178">
        <f t="shared" si="662"/>
        <v>24</v>
      </c>
      <c r="O3178" t="b">
        <f t="shared" si="656"/>
        <v>1</v>
      </c>
      <c r="P3178">
        <f t="shared" si="657"/>
        <v>1</v>
      </c>
      <c r="Q3178" t="str">
        <f t="shared" ca="1" si="658"/>
        <v>001</v>
      </c>
      <c r="W3178">
        <v>99999</v>
      </c>
      <c r="Z3178" t="str">
        <f t="shared" si="654"/>
        <v/>
      </c>
    </row>
    <row r="3179" spans="2:26" x14ac:dyDescent="0.2">
      <c r="B3179" s="1" t="s">
        <v>77</v>
      </c>
      <c r="C3179" s="1" t="s">
        <v>17</v>
      </c>
      <c r="D3179">
        <v>2</v>
      </c>
      <c r="E3179" s="1"/>
      <c r="G3179" s="1" t="s">
        <v>2453</v>
      </c>
      <c r="H3179">
        <f t="shared" si="659"/>
        <v>24</v>
      </c>
      <c r="I3179">
        <f>IF(ISBLANK(A3179),I3178/1,LOOKUP(Sheet1!G3179,FIPS!A$3:A$55,FIPS!C$3:C$55))</f>
        <v>27</v>
      </c>
      <c r="J3179" t="b">
        <f t="shared" si="660"/>
        <v>1</v>
      </c>
      <c r="K3179" t="str">
        <f t="shared" si="655"/>
        <v>Goodhue</v>
      </c>
      <c r="L3179" t="b">
        <f t="shared" si="661"/>
        <v>0</v>
      </c>
      <c r="M3179" t="str">
        <f t="shared" si="653"/>
        <v/>
      </c>
      <c r="N3179">
        <f t="shared" si="662"/>
        <v>25</v>
      </c>
      <c r="O3179" t="b">
        <f t="shared" si="656"/>
        <v>0</v>
      </c>
      <c r="P3179" t="str">
        <f t="shared" si="657"/>
        <v/>
      </c>
      <c r="Q3179" t="str">
        <f t="shared" ca="1" si="658"/>
        <v/>
      </c>
      <c r="T3179">
        <v>49</v>
      </c>
      <c r="U3179">
        <v>5</v>
      </c>
      <c r="V3179">
        <v>0</v>
      </c>
      <c r="Z3179" t="str">
        <f t="shared" si="654"/>
        <v/>
      </c>
    </row>
    <row r="3180" spans="2:26" x14ac:dyDescent="0.2">
      <c r="E3180" s="1" t="s">
        <v>167</v>
      </c>
      <c r="F3180" s="1" t="s">
        <v>6</v>
      </c>
      <c r="G3180" s="1" t="s">
        <v>2454</v>
      </c>
      <c r="H3180">
        <f t="shared" si="659"/>
        <v>24</v>
      </c>
      <c r="I3180">
        <f>IF(ISBLANK(A3180),I3179/1,LOOKUP(Sheet1!G3180,FIPS!A$3:A$55,FIPS!C$3:C$55))</f>
        <v>27</v>
      </c>
      <c r="J3180" t="b">
        <f t="shared" si="660"/>
        <v>0</v>
      </c>
      <c r="K3180" t="str">
        <f t="shared" si="655"/>
        <v/>
      </c>
      <c r="L3180" t="b">
        <f t="shared" si="661"/>
        <v>1</v>
      </c>
      <c r="M3180" t="str">
        <f t="shared" si="653"/>
        <v>Red Wing</v>
      </c>
      <c r="N3180">
        <f t="shared" si="662"/>
        <v>25</v>
      </c>
      <c r="O3180" t="b">
        <f t="shared" si="656"/>
        <v>0</v>
      </c>
      <c r="P3180" t="str">
        <f t="shared" si="657"/>
        <v/>
      </c>
      <c r="Q3180" t="str">
        <f t="shared" ca="1" si="658"/>
        <v/>
      </c>
      <c r="W3180">
        <v>53620</v>
      </c>
      <c r="Z3180" t="str">
        <f t="shared" si="654"/>
        <v/>
      </c>
    </row>
    <row r="3181" spans="2:26" x14ac:dyDescent="0.2">
      <c r="E3181" s="1" t="s">
        <v>8</v>
      </c>
      <c r="F3181" s="1" t="s">
        <v>9</v>
      </c>
      <c r="G3181" s="1" t="s">
        <v>974</v>
      </c>
      <c r="H3181">
        <f t="shared" si="659"/>
        <v>24</v>
      </c>
      <c r="I3181">
        <f>IF(ISBLANK(A3181),I3180/1,LOOKUP(Sheet1!G3181,FIPS!A$3:A$55,FIPS!C$3:C$55))</f>
        <v>27</v>
      </c>
      <c r="J3181" t="b">
        <f t="shared" si="660"/>
        <v>0</v>
      </c>
      <c r="K3181" t="str">
        <f t="shared" si="655"/>
        <v/>
      </c>
      <c r="L3181" t="b">
        <f t="shared" si="661"/>
        <v>0</v>
      </c>
      <c r="M3181" t="str">
        <f t="shared" si="653"/>
        <v/>
      </c>
      <c r="N3181">
        <f t="shared" si="662"/>
        <v>25</v>
      </c>
      <c r="O3181" t="b">
        <f t="shared" si="656"/>
        <v>1</v>
      </c>
      <c r="P3181">
        <f t="shared" si="657"/>
        <v>1</v>
      </c>
      <c r="Q3181" t="str">
        <f t="shared" ca="1" si="658"/>
        <v>056</v>
      </c>
      <c r="W3181">
        <v>99999</v>
      </c>
      <c r="Z3181" t="str">
        <f t="shared" si="654"/>
        <v/>
      </c>
    </row>
    <row r="3182" spans="2:26" x14ac:dyDescent="0.2">
      <c r="B3182" s="1" t="s">
        <v>80</v>
      </c>
      <c r="C3182" s="1" t="s">
        <v>17</v>
      </c>
      <c r="D3182">
        <v>2</v>
      </c>
      <c r="E3182" s="1" t="s">
        <v>8</v>
      </c>
      <c r="F3182" s="1" t="s">
        <v>9</v>
      </c>
      <c r="G3182" s="1" t="s">
        <v>318</v>
      </c>
      <c r="H3182">
        <f t="shared" si="659"/>
        <v>24</v>
      </c>
      <c r="I3182">
        <f>IF(ISBLANK(A3182),I3181/1,LOOKUP(Sheet1!G3182,FIPS!A$3:A$55,FIPS!C$3:C$55))</f>
        <v>27</v>
      </c>
      <c r="J3182" t="b">
        <f t="shared" si="660"/>
        <v>1</v>
      </c>
      <c r="K3182" t="str">
        <f t="shared" si="655"/>
        <v>Grant</v>
      </c>
      <c r="L3182" t="b">
        <f t="shared" si="661"/>
        <v>0</v>
      </c>
      <c r="M3182" t="str">
        <f t="shared" si="653"/>
        <v/>
      </c>
      <c r="N3182">
        <f t="shared" si="662"/>
        <v>26</v>
      </c>
      <c r="O3182" t="b">
        <f t="shared" si="656"/>
        <v>0</v>
      </c>
      <c r="P3182" t="str">
        <f t="shared" si="657"/>
        <v/>
      </c>
      <c r="Q3182" t="str">
        <f t="shared" ca="1" si="658"/>
        <v/>
      </c>
      <c r="T3182">
        <v>51</v>
      </c>
      <c r="U3182">
        <v>6</v>
      </c>
      <c r="V3182">
        <v>0</v>
      </c>
      <c r="Z3182" t="str">
        <f t="shared" si="654"/>
        <v/>
      </c>
    </row>
    <row r="3183" spans="2:26" x14ac:dyDescent="0.2">
      <c r="B3183" s="1" t="s">
        <v>82</v>
      </c>
      <c r="C3183" s="1" t="s">
        <v>426</v>
      </c>
      <c r="D3183">
        <v>1</v>
      </c>
      <c r="E3183" s="1"/>
      <c r="G3183" s="1" t="s">
        <v>2455</v>
      </c>
      <c r="H3183">
        <f t="shared" si="659"/>
        <v>24</v>
      </c>
      <c r="I3183">
        <f>IF(ISBLANK(A3183),I3182/1,LOOKUP(Sheet1!G3183,FIPS!A$3:A$55,FIPS!C$3:C$55))</f>
        <v>27</v>
      </c>
      <c r="J3183" t="b">
        <f t="shared" si="660"/>
        <v>1</v>
      </c>
      <c r="K3183" t="str">
        <f t="shared" si="655"/>
        <v>Hennepin</v>
      </c>
      <c r="L3183" t="b">
        <f t="shared" si="661"/>
        <v>0</v>
      </c>
      <c r="M3183" t="str">
        <f t="shared" si="653"/>
        <v/>
      </c>
      <c r="N3183">
        <f t="shared" si="662"/>
        <v>27</v>
      </c>
      <c r="O3183" t="b">
        <f t="shared" si="656"/>
        <v>0</v>
      </c>
      <c r="P3183" t="str">
        <f t="shared" si="657"/>
        <v/>
      </c>
      <c r="Q3183" t="str">
        <f t="shared" ca="1" si="658"/>
        <v/>
      </c>
      <c r="T3183">
        <v>53</v>
      </c>
      <c r="U3183">
        <v>0</v>
      </c>
      <c r="V3183">
        <v>5120</v>
      </c>
      <c r="Z3183" t="str">
        <f t="shared" si="654"/>
        <v/>
      </c>
    </row>
    <row r="3184" spans="2:26" x14ac:dyDescent="0.2">
      <c r="E3184" s="1" t="s">
        <v>32</v>
      </c>
      <c r="F3184" s="1" t="s">
        <v>70</v>
      </c>
      <c r="G3184" s="1" t="s">
        <v>1616</v>
      </c>
      <c r="H3184">
        <f t="shared" si="659"/>
        <v>24</v>
      </c>
      <c r="I3184">
        <f>IF(ISBLANK(A3184),I3183/1,LOOKUP(Sheet1!G3184,FIPS!A$3:A$55,FIPS!C$3:C$55))</f>
        <v>27</v>
      </c>
      <c r="J3184" t="b">
        <f t="shared" si="660"/>
        <v>0</v>
      </c>
      <c r="K3184" t="str">
        <f t="shared" si="655"/>
        <v/>
      </c>
      <c r="L3184" t="b">
        <f t="shared" si="661"/>
        <v>1</v>
      </c>
      <c r="M3184" t="str">
        <f t="shared" si="653"/>
        <v>Bloomington</v>
      </c>
      <c r="N3184">
        <f t="shared" si="662"/>
        <v>27</v>
      </c>
      <c r="O3184" t="b">
        <f t="shared" si="656"/>
        <v>0</v>
      </c>
      <c r="P3184" t="str">
        <f t="shared" si="657"/>
        <v/>
      </c>
      <c r="Q3184" t="str">
        <f t="shared" ca="1" si="658"/>
        <v/>
      </c>
      <c r="W3184">
        <v>6616</v>
      </c>
      <c r="Z3184" t="str">
        <f t="shared" si="654"/>
        <v/>
      </c>
    </row>
    <row r="3185" spans="5:26" x14ac:dyDescent="0.2">
      <c r="E3185" s="1" t="s">
        <v>14</v>
      </c>
      <c r="F3185" s="1" t="s">
        <v>35</v>
      </c>
      <c r="G3185" s="1" t="s">
        <v>2456</v>
      </c>
      <c r="H3185">
        <f t="shared" si="659"/>
        <v>24</v>
      </c>
      <c r="I3185">
        <f>IF(ISBLANK(A3185),I3184/1,LOOKUP(Sheet1!G3185,FIPS!A$3:A$55,FIPS!C$3:C$55))</f>
        <v>27</v>
      </c>
      <c r="J3185" t="b">
        <f t="shared" si="660"/>
        <v>0</v>
      </c>
      <c r="K3185" t="str">
        <f t="shared" si="655"/>
        <v/>
      </c>
      <c r="L3185" t="b">
        <f t="shared" si="661"/>
        <v>1</v>
      </c>
      <c r="M3185" t="str">
        <f t="shared" si="653"/>
        <v>Brooklyn Center</v>
      </c>
      <c r="N3185">
        <f t="shared" si="662"/>
        <v>27</v>
      </c>
      <c r="O3185" t="b">
        <f t="shared" si="656"/>
        <v>0</v>
      </c>
      <c r="P3185" t="str">
        <f t="shared" si="657"/>
        <v/>
      </c>
      <c r="Q3185" t="str">
        <f t="shared" ca="1" si="658"/>
        <v/>
      </c>
      <c r="W3185">
        <v>7948</v>
      </c>
      <c r="Z3185" t="str">
        <f t="shared" si="654"/>
        <v/>
      </c>
    </row>
    <row r="3186" spans="5:26" x14ac:dyDescent="0.2">
      <c r="E3186" s="1" t="s">
        <v>42</v>
      </c>
      <c r="F3186" s="1" t="s">
        <v>70</v>
      </c>
      <c r="G3186" s="1" t="s">
        <v>2457</v>
      </c>
      <c r="H3186">
        <f t="shared" si="659"/>
        <v>24</v>
      </c>
      <c r="I3186">
        <f>IF(ISBLANK(A3186),I3185/1,LOOKUP(Sheet1!G3186,FIPS!A$3:A$55,FIPS!C$3:C$55))</f>
        <v>27</v>
      </c>
      <c r="J3186" t="b">
        <f t="shared" si="660"/>
        <v>0</v>
      </c>
      <c r="K3186" t="str">
        <f t="shared" si="655"/>
        <v/>
      </c>
      <c r="L3186" t="b">
        <f t="shared" si="661"/>
        <v>1</v>
      </c>
      <c r="M3186" t="str">
        <f t="shared" si="653"/>
        <v>Brooklyn Park</v>
      </c>
      <c r="N3186">
        <f t="shared" si="662"/>
        <v>27</v>
      </c>
      <c r="O3186" t="b">
        <f t="shared" si="656"/>
        <v>0</v>
      </c>
      <c r="P3186" t="str">
        <f t="shared" si="657"/>
        <v/>
      </c>
      <c r="Q3186" t="str">
        <f t="shared" ca="1" si="658"/>
        <v/>
      </c>
      <c r="W3186">
        <v>7966</v>
      </c>
      <c r="Z3186" t="str">
        <f t="shared" si="654"/>
        <v/>
      </c>
    </row>
    <row r="3187" spans="5:26" x14ac:dyDescent="0.2">
      <c r="E3187" s="1" t="s">
        <v>45</v>
      </c>
      <c r="F3187" s="1" t="s">
        <v>6</v>
      </c>
      <c r="G3187" s="1" t="s">
        <v>2458</v>
      </c>
      <c r="H3187">
        <f t="shared" si="659"/>
        <v>24</v>
      </c>
      <c r="I3187">
        <f>IF(ISBLANK(A3187),I3186/1,LOOKUP(Sheet1!G3187,FIPS!A$3:A$55,FIPS!C$3:C$55))</f>
        <v>27</v>
      </c>
      <c r="J3187" t="b">
        <f t="shared" si="660"/>
        <v>0</v>
      </c>
      <c r="K3187" t="str">
        <f t="shared" si="655"/>
        <v/>
      </c>
      <c r="L3187" t="b">
        <f t="shared" si="661"/>
        <v>1</v>
      </c>
      <c r="M3187" t="str">
        <f t="shared" si="653"/>
        <v>Champlin</v>
      </c>
      <c r="N3187">
        <f t="shared" si="662"/>
        <v>27</v>
      </c>
      <c r="O3187" t="b">
        <f t="shared" si="656"/>
        <v>0</v>
      </c>
      <c r="P3187" t="str">
        <f t="shared" si="657"/>
        <v/>
      </c>
      <c r="Q3187" t="str">
        <f t="shared" ca="1" si="658"/>
        <v/>
      </c>
      <c r="W3187">
        <v>10846</v>
      </c>
      <c r="Z3187" t="str">
        <f t="shared" si="654"/>
        <v/>
      </c>
    </row>
    <row r="3188" spans="5:26" x14ac:dyDescent="0.2">
      <c r="E3188" s="1" t="s">
        <v>20</v>
      </c>
      <c r="F3188" s="1" t="s">
        <v>6</v>
      </c>
      <c r="G3188" s="1" t="s">
        <v>2434</v>
      </c>
      <c r="H3188">
        <f t="shared" si="659"/>
        <v>24</v>
      </c>
      <c r="I3188">
        <f>IF(ISBLANK(A3188),I3187/1,LOOKUP(Sheet1!G3188,FIPS!A$3:A$55,FIPS!C$3:C$55))</f>
        <v>27</v>
      </c>
      <c r="J3188" t="b">
        <f t="shared" si="660"/>
        <v>0</v>
      </c>
      <c r="K3188" t="str">
        <f t="shared" si="655"/>
        <v/>
      </c>
      <c r="L3188" t="b">
        <f t="shared" si="661"/>
        <v>1</v>
      </c>
      <c r="M3188" t="str">
        <f t="shared" si="653"/>
        <v>Chanhassen</v>
      </c>
      <c r="N3188">
        <f t="shared" si="662"/>
        <v>27</v>
      </c>
      <c r="O3188" t="b">
        <f t="shared" si="656"/>
        <v>0</v>
      </c>
      <c r="P3188" t="str">
        <f t="shared" si="657"/>
        <v/>
      </c>
      <c r="Q3188" t="str">
        <f t="shared" ca="1" si="658"/>
        <v/>
      </c>
      <c r="W3188">
        <v>10918</v>
      </c>
      <c r="Z3188" t="str">
        <f t="shared" si="654"/>
        <v/>
      </c>
    </row>
    <row r="3189" spans="5:26" x14ac:dyDescent="0.2">
      <c r="E3189" s="1" t="s">
        <v>61</v>
      </c>
      <c r="F3189" s="1" t="s">
        <v>6</v>
      </c>
      <c r="G3189" s="1" t="s">
        <v>2459</v>
      </c>
      <c r="H3189">
        <f t="shared" si="659"/>
        <v>24</v>
      </c>
      <c r="I3189">
        <f>IF(ISBLANK(A3189),I3188/1,LOOKUP(Sheet1!G3189,FIPS!A$3:A$55,FIPS!C$3:C$55))</f>
        <v>27</v>
      </c>
      <c r="J3189" t="b">
        <f t="shared" si="660"/>
        <v>0</v>
      </c>
      <c r="K3189" t="str">
        <f t="shared" si="655"/>
        <v/>
      </c>
      <c r="L3189" t="b">
        <f t="shared" si="661"/>
        <v>1</v>
      </c>
      <c r="M3189" t="str">
        <f t="shared" si="653"/>
        <v>Crystal</v>
      </c>
      <c r="N3189">
        <f t="shared" si="662"/>
        <v>27</v>
      </c>
      <c r="O3189" t="b">
        <f t="shared" si="656"/>
        <v>0</v>
      </c>
      <c r="P3189" t="str">
        <f t="shared" si="657"/>
        <v/>
      </c>
      <c r="Q3189" t="str">
        <f t="shared" ca="1" si="658"/>
        <v/>
      </c>
      <c r="W3189">
        <v>14158</v>
      </c>
      <c r="Z3189" t="str">
        <f t="shared" si="654"/>
        <v/>
      </c>
    </row>
    <row r="3190" spans="5:26" x14ac:dyDescent="0.2">
      <c r="E3190" s="1" t="s">
        <v>67</v>
      </c>
      <c r="F3190" s="1" t="s">
        <v>35</v>
      </c>
      <c r="G3190" s="1" t="s">
        <v>2460</v>
      </c>
      <c r="H3190">
        <f t="shared" si="659"/>
        <v>24</v>
      </c>
      <c r="I3190">
        <f>IF(ISBLANK(A3190),I3189/1,LOOKUP(Sheet1!G3190,FIPS!A$3:A$55,FIPS!C$3:C$55))</f>
        <v>27</v>
      </c>
      <c r="J3190" t="b">
        <f t="shared" si="660"/>
        <v>0</v>
      </c>
      <c r="K3190" t="str">
        <f t="shared" si="655"/>
        <v/>
      </c>
      <c r="L3190" t="b">
        <f t="shared" si="661"/>
        <v>1</v>
      </c>
      <c r="M3190" t="str">
        <f t="shared" si="653"/>
        <v>Eden Prairie</v>
      </c>
      <c r="N3190">
        <f t="shared" si="662"/>
        <v>27</v>
      </c>
      <c r="O3190" t="b">
        <f t="shared" si="656"/>
        <v>0</v>
      </c>
      <c r="P3190" t="str">
        <f t="shared" si="657"/>
        <v/>
      </c>
      <c r="Q3190" t="str">
        <f t="shared" ca="1" si="658"/>
        <v/>
      </c>
      <c r="W3190">
        <v>18116</v>
      </c>
      <c r="Z3190" t="str">
        <f t="shared" si="654"/>
        <v/>
      </c>
    </row>
    <row r="3191" spans="5:26" x14ac:dyDescent="0.2">
      <c r="E3191" s="1" t="s">
        <v>37</v>
      </c>
      <c r="F3191" s="1" t="s">
        <v>35</v>
      </c>
      <c r="G3191" s="1" t="s">
        <v>2461</v>
      </c>
      <c r="H3191">
        <f t="shared" ref="H3191:H3195" si="663">IF(ISBLANK(A3191),H3190/1,A3191)</f>
        <v>24</v>
      </c>
      <c r="I3191">
        <f>IF(ISBLANK(A3191),I3190/1,LOOKUP(Sheet1!G3191,FIPS!A$3:A$55,FIPS!C$3:C$55))</f>
        <v>27</v>
      </c>
      <c r="J3191" t="b">
        <f t="shared" si="660"/>
        <v>0</v>
      </c>
      <c r="K3191" t="str">
        <f t="shared" si="655"/>
        <v/>
      </c>
      <c r="L3191" t="b">
        <f t="shared" si="661"/>
        <v>1</v>
      </c>
      <c r="M3191" t="str">
        <f t="shared" ref="M3191:M3253" si="664">IF(L3191,IF(ISERR(FIND(",",G3191)),TRIM(G3191),TRIM(LEFT(G3191,FIND(",",G3191)-1))),"")</f>
        <v>Edina</v>
      </c>
      <c r="N3191">
        <f t="shared" ref="N3191:N3195" si="665">IF(ISBLANK(A3191),IF(ISBLANK(B3191),N3190,B3191/1),"")</f>
        <v>27</v>
      </c>
      <c r="O3191" t="b">
        <f t="shared" ref="O3191:O3195" si="666">AND(ISNUMBER(N3191),E3191="999",NOT(J3191))</f>
        <v>0</v>
      </c>
      <c r="P3191" t="str">
        <f t="shared" ref="P3191:P3201" si="667">IF(O3191,17-MATCH(N3191-1,N3174:N3190),"")</f>
        <v/>
      </c>
      <c r="Q3191" t="str">
        <f t="shared" ca="1" si="658"/>
        <v/>
      </c>
      <c r="W3191">
        <v>18188</v>
      </c>
      <c r="Z3191" t="str">
        <f t="shared" si="654"/>
        <v/>
      </c>
    </row>
    <row r="3192" spans="5:26" x14ac:dyDescent="0.2">
      <c r="E3192" s="1" t="s">
        <v>90</v>
      </c>
      <c r="F3192" s="1" t="s">
        <v>6</v>
      </c>
      <c r="G3192" s="1" t="s">
        <v>2462</v>
      </c>
      <c r="H3192">
        <f t="shared" si="663"/>
        <v>24</v>
      </c>
      <c r="I3192">
        <f>IF(ISBLANK(A3192),I3191/1,LOOKUP(Sheet1!G3192,FIPS!A$3:A$55,FIPS!C$3:C$55))</f>
        <v>27</v>
      </c>
      <c r="J3192" t="b">
        <f t="shared" si="660"/>
        <v>0</v>
      </c>
      <c r="K3192" t="str">
        <f t="shared" si="655"/>
        <v/>
      </c>
      <c r="L3192" t="b">
        <f t="shared" si="661"/>
        <v>1</v>
      </c>
      <c r="M3192" t="str">
        <f t="shared" si="664"/>
        <v>Golden Valley</v>
      </c>
      <c r="N3192">
        <f t="shared" si="665"/>
        <v>27</v>
      </c>
      <c r="O3192" t="b">
        <f t="shared" si="666"/>
        <v>0</v>
      </c>
      <c r="P3192" t="str">
        <f t="shared" si="667"/>
        <v/>
      </c>
      <c r="Q3192" t="str">
        <f t="shared" ca="1" si="658"/>
        <v/>
      </c>
      <c r="W3192">
        <v>24308</v>
      </c>
      <c r="Z3192" t="str">
        <f t="shared" si="654"/>
        <v/>
      </c>
    </row>
    <row r="3193" spans="5:26" x14ac:dyDescent="0.2">
      <c r="E3193" s="1" t="s">
        <v>72</v>
      </c>
      <c r="F3193" s="1" t="s">
        <v>6</v>
      </c>
      <c r="G3193" s="1" t="s">
        <v>2463</v>
      </c>
      <c r="H3193">
        <f t="shared" si="663"/>
        <v>24</v>
      </c>
      <c r="I3193">
        <f>IF(ISBLANK(A3193),I3192/1,LOOKUP(Sheet1!G3193,FIPS!A$3:A$55,FIPS!C$3:C$55))</f>
        <v>27</v>
      </c>
      <c r="J3193" t="b">
        <f t="shared" si="660"/>
        <v>0</v>
      </c>
      <c r="K3193" t="str">
        <f t="shared" si="655"/>
        <v/>
      </c>
      <c r="L3193" t="b">
        <f t="shared" si="661"/>
        <v>1</v>
      </c>
      <c r="M3193" t="str">
        <f t="shared" si="664"/>
        <v>Hopkins</v>
      </c>
      <c r="N3193">
        <f t="shared" si="665"/>
        <v>27</v>
      </c>
      <c r="O3193" t="b">
        <f t="shared" si="666"/>
        <v>0</v>
      </c>
      <c r="P3193" t="str">
        <f t="shared" si="667"/>
        <v/>
      </c>
      <c r="Q3193" t="str">
        <f t="shared" ca="1" si="658"/>
        <v/>
      </c>
      <c r="W3193">
        <v>30140</v>
      </c>
      <c r="Z3193" t="str">
        <f t="shared" si="654"/>
        <v/>
      </c>
    </row>
    <row r="3194" spans="5:26" x14ac:dyDescent="0.2">
      <c r="E3194" s="1" t="s">
        <v>101</v>
      </c>
      <c r="F3194" s="1" t="s">
        <v>35</v>
      </c>
      <c r="G3194" s="1" t="s">
        <v>2464</v>
      </c>
      <c r="H3194">
        <f t="shared" si="663"/>
        <v>24</v>
      </c>
      <c r="I3194">
        <f>IF(ISBLANK(A3194),I3193/1,LOOKUP(Sheet1!G3194,FIPS!A$3:A$55,FIPS!C$3:C$55))</f>
        <v>27</v>
      </c>
      <c r="J3194" t="b">
        <f t="shared" si="660"/>
        <v>0</v>
      </c>
      <c r="K3194" t="str">
        <f t="shared" si="655"/>
        <v/>
      </c>
      <c r="L3194" t="b">
        <f t="shared" si="661"/>
        <v>1</v>
      </c>
      <c r="M3194" t="str">
        <f t="shared" si="664"/>
        <v>Maple Grove</v>
      </c>
      <c r="N3194">
        <f t="shared" si="665"/>
        <v>27</v>
      </c>
      <c r="O3194" t="b">
        <f t="shared" si="666"/>
        <v>0</v>
      </c>
      <c r="P3194" t="str">
        <f t="shared" si="667"/>
        <v/>
      </c>
      <c r="Q3194" t="str">
        <f t="shared" ca="1" si="658"/>
        <v/>
      </c>
      <c r="W3194">
        <v>40166</v>
      </c>
      <c r="Z3194" t="str">
        <f t="shared" si="654"/>
        <v/>
      </c>
    </row>
    <row r="3195" spans="5:26" x14ac:dyDescent="0.2">
      <c r="E3195" s="1" t="s">
        <v>122</v>
      </c>
      <c r="F3195" s="1" t="s">
        <v>18</v>
      </c>
      <c r="G3195" s="1" t="s">
        <v>4757</v>
      </c>
      <c r="H3195">
        <f t="shared" si="663"/>
        <v>24</v>
      </c>
      <c r="I3195">
        <f>IF(ISBLANK(A3195),I3194/1,LOOKUP(Sheet1!G3195,FIPS!A$3:A$55,FIPS!C$3:C$55))</f>
        <v>27</v>
      </c>
      <c r="J3195" t="b">
        <f t="shared" si="660"/>
        <v>0</v>
      </c>
      <c r="K3195" t="str">
        <f t="shared" si="655"/>
        <v/>
      </c>
      <c r="L3195" t="b">
        <f t="shared" si="661"/>
        <v>1</v>
      </c>
      <c r="M3195" t="str">
        <f t="shared" si="664"/>
        <v>Minneapolis</v>
      </c>
      <c r="N3195">
        <f t="shared" si="665"/>
        <v>27</v>
      </c>
      <c r="O3195" t="b">
        <f t="shared" si="666"/>
        <v>0</v>
      </c>
      <c r="P3195" t="str">
        <f t="shared" si="667"/>
        <v/>
      </c>
      <c r="Q3195" t="str">
        <f t="shared" ca="1" si="658"/>
        <v/>
      </c>
      <c r="W3195">
        <v>43000</v>
      </c>
      <c r="Z3195" t="str">
        <f t="shared" si="654"/>
        <v/>
      </c>
    </row>
    <row r="3196" spans="5:26" x14ac:dyDescent="0.2">
      <c r="E3196" s="1" t="s">
        <v>127</v>
      </c>
      <c r="F3196" s="1" t="s">
        <v>35</v>
      </c>
      <c r="G3196" s="1" t="s">
        <v>2465</v>
      </c>
      <c r="H3196">
        <f t="shared" si="659"/>
        <v>24</v>
      </c>
      <c r="I3196">
        <f>IF(ISBLANK(A3196),I3195/1,LOOKUP(Sheet1!G3196,FIPS!A$3:A$55,FIPS!C$3:C$55))</f>
        <v>27</v>
      </c>
      <c r="J3196" t="b">
        <f t="shared" si="660"/>
        <v>0</v>
      </c>
      <c r="K3196" t="str">
        <f t="shared" si="655"/>
        <v/>
      </c>
      <c r="L3196" t="b">
        <f t="shared" si="661"/>
        <v>1</v>
      </c>
      <c r="M3196" t="str">
        <f t="shared" si="664"/>
        <v>Minnetonka</v>
      </c>
      <c r="N3196">
        <f t="shared" si="662"/>
        <v>27</v>
      </c>
      <c r="O3196" t="b">
        <f t="shared" si="656"/>
        <v>0</v>
      </c>
      <c r="P3196" t="str">
        <f t="shared" si="667"/>
        <v/>
      </c>
      <c r="Q3196" t="str">
        <f t="shared" ca="1" si="658"/>
        <v/>
      </c>
      <c r="W3196">
        <v>43252</v>
      </c>
      <c r="Z3196" t="str">
        <f t="shared" si="654"/>
        <v/>
      </c>
    </row>
    <row r="3197" spans="5:26" x14ac:dyDescent="0.2">
      <c r="E3197" s="1" t="s">
        <v>114</v>
      </c>
      <c r="F3197" s="1" t="s">
        <v>6</v>
      </c>
      <c r="G3197" s="1" t="s">
        <v>2466</v>
      </c>
      <c r="H3197">
        <f t="shared" si="659"/>
        <v>24</v>
      </c>
      <c r="I3197">
        <f>IF(ISBLANK(A3197),I3196/1,LOOKUP(Sheet1!G3197,FIPS!A$3:A$55,FIPS!C$3:C$55))</f>
        <v>27</v>
      </c>
      <c r="J3197" t="b">
        <f t="shared" si="660"/>
        <v>0</v>
      </c>
      <c r="K3197" t="str">
        <f t="shared" si="655"/>
        <v/>
      </c>
      <c r="L3197" t="b">
        <f t="shared" si="661"/>
        <v>1</v>
      </c>
      <c r="M3197" t="str">
        <f t="shared" si="664"/>
        <v>New Hope</v>
      </c>
      <c r="N3197">
        <f t="shared" si="662"/>
        <v>27</v>
      </c>
      <c r="O3197" t="b">
        <f t="shared" si="656"/>
        <v>0</v>
      </c>
      <c r="P3197" t="str">
        <f t="shared" si="667"/>
        <v/>
      </c>
      <c r="Q3197" t="str">
        <f t="shared" ca="1" si="658"/>
        <v/>
      </c>
      <c r="W3197">
        <v>45628</v>
      </c>
      <c r="Z3197" t="str">
        <f t="shared" si="654"/>
        <v/>
      </c>
    </row>
    <row r="3198" spans="5:26" x14ac:dyDescent="0.2">
      <c r="E3198" s="1" t="s">
        <v>160</v>
      </c>
      <c r="F3198" s="1" t="s">
        <v>70</v>
      </c>
      <c r="G3198" s="1" t="s">
        <v>1821</v>
      </c>
      <c r="H3198">
        <f t="shared" si="659"/>
        <v>24</v>
      </c>
      <c r="I3198">
        <f>IF(ISBLANK(A3198),I3197/1,LOOKUP(Sheet1!G3198,FIPS!A$3:A$55,FIPS!C$3:C$55))</f>
        <v>27</v>
      </c>
      <c r="J3198" t="b">
        <f t="shared" si="660"/>
        <v>0</v>
      </c>
      <c r="K3198" t="str">
        <f t="shared" si="655"/>
        <v/>
      </c>
      <c r="L3198" t="b">
        <f t="shared" si="661"/>
        <v>1</v>
      </c>
      <c r="M3198" t="str">
        <f t="shared" si="664"/>
        <v>Plymouth</v>
      </c>
      <c r="N3198">
        <f t="shared" si="662"/>
        <v>27</v>
      </c>
      <c r="O3198" t="b">
        <f t="shared" si="656"/>
        <v>0</v>
      </c>
      <c r="P3198" t="str">
        <f t="shared" si="667"/>
        <v/>
      </c>
      <c r="Q3198" t="str">
        <f t="shared" ca="1" si="658"/>
        <v/>
      </c>
      <c r="W3198">
        <v>51730</v>
      </c>
      <c r="Z3198" t="str">
        <f t="shared" si="654"/>
        <v/>
      </c>
    </row>
    <row r="3199" spans="5:26" x14ac:dyDescent="0.2">
      <c r="E3199" s="1" t="s">
        <v>169</v>
      </c>
      <c r="F3199" s="1" t="s">
        <v>35</v>
      </c>
      <c r="G3199" s="1" t="s">
        <v>2467</v>
      </c>
      <c r="H3199">
        <f t="shared" si="659"/>
        <v>24</v>
      </c>
      <c r="I3199">
        <f>IF(ISBLANK(A3199),I3198/1,LOOKUP(Sheet1!G3199,FIPS!A$3:A$55,FIPS!C$3:C$55))</f>
        <v>27</v>
      </c>
      <c r="J3199" t="b">
        <f t="shared" si="660"/>
        <v>0</v>
      </c>
      <c r="K3199" t="str">
        <f t="shared" si="655"/>
        <v/>
      </c>
      <c r="L3199" t="b">
        <f t="shared" si="661"/>
        <v>1</v>
      </c>
      <c r="M3199" t="str">
        <f t="shared" si="664"/>
        <v>Richfield</v>
      </c>
      <c r="N3199">
        <f t="shared" si="662"/>
        <v>27</v>
      </c>
      <c r="O3199" t="b">
        <f t="shared" si="656"/>
        <v>0</v>
      </c>
      <c r="P3199" t="str">
        <f t="shared" si="667"/>
        <v/>
      </c>
      <c r="Q3199" t="str">
        <f t="shared" ca="1" si="658"/>
        <v/>
      </c>
      <c r="W3199">
        <v>54214</v>
      </c>
      <c r="Z3199" t="str">
        <f t="shared" si="654"/>
        <v/>
      </c>
    </row>
    <row r="3200" spans="5:26" x14ac:dyDescent="0.2">
      <c r="E3200" s="1" t="s">
        <v>172</v>
      </c>
      <c r="F3200" s="1" t="s">
        <v>6</v>
      </c>
      <c r="G3200" s="1" t="s">
        <v>2468</v>
      </c>
      <c r="H3200">
        <f t="shared" si="659"/>
        <v>24</v>
      </c>
      <c r="I3200">
        <f>IF(ISBLANK(A3200),I3199/1,LOOKUP(Sheet1!G3200,FIPS!A$3:A$55,FIPS!C$3:C$55))</f>
        <v>27</v>
      </c>
      <c r="J3200" t="b">
        <f t="shared" si="660"/>
        <v>0</v>
      </c>
      <c r="K3200" t="str">
        <f t="shared" si="655"/>
        <v/>
      </c>
      <c r="L3200" t="b">
        <f t="shared" si="661"/>
        <v>1</v>
      </c>
      <c r="M3200" t="str">
        <f t="shared" si="664"/>
        <v>Robbinsdale</v>
      </c>
      <c r="N3200">
        <f t="shared" si="662"/>
        <v>27</v>
      </c>
      <c r="O3200" t="b">
        <f t="shared" si="656"/>
        <v>0</v>
      </c>
      <c r="P3200" t="str">
        <f t="shared" si="667"/>
        <v/>
      </c>
      <c r="Q3200" t="str">
        <f t="shared" ca="1" si="658"/>
        <v/>
      </c>
      <c r="W3200">
        <v>54808</v>
      </c>
      <c r="Z3200" t="str">
        <f t="shared" si="654"/>
        <v/>
      </c>
    </row>
    <row r="3201" spans="2:26" x14ac:dyDescent="0.2">
      <c r="E3201" s="1" t="s">
        <v>182</v>
      </c>
      <c r="F3201" s="1" t="s">
        <v>35</v>
      </c>
      <c r="G3201" s="1" t="s">
        <v>2469</v>
      </c>
      <c r="H3201">
        <f t="shared" si="659"/>
        <v>24</v>
      </c>
      <c r="I3201">
        <f>IF(ISBLANK(A3201),I3200/1,LOOKUP(Sheet1!G3201,FIPS!A$3:A$55,FIPS!C$3:C$55))</f>
        <v>27</v>
      </c>
      <c r="J3201" t="b">
        <f t="shared" si="660"/>
        <v>0</v>
      </c>
      <c r="K3201" t="str">
        <f t="shared" si="655"/>
        <v/>
      </c>
      <c r="L3201" t="b">
        <f t="shared" si="661"/>
        <v>1</v>
      </c>
      <c r="M3201" t="str">
        <f t="shared" si="664"/>
        <v>St. Louis Park</v>
      </c>
      <c r="N3201">
        <f t="shared" si="662"/>
        <v>27</v>
      </c>
      <c r="O3201" t="b">
        <f t="shared" si="656"/>
        <v>0</v>
      </c>
      <c r="P3201" t="str">
        <f t="shared" si="667"/>
        <v/>
      </c>
      <c r="Q3201" t="str">
        <f t="shared" ca="1" si="658"/>
        <v/>
      </c>
      <c r="W3201">
        <v>57220</v>
      </c>
      <c r="Z3201" t="str">
        <f t="shared" si="654"/>
        <v/>
      </c>
    </row>
    <row r="3202" spans="2:26" x14ac:dyDescent="0.2">
      <c r="E3202" s="1" t="s">
        <v>8</v>
      </c>
      <c r="F3202" s="1" t="s">
        <v>9</v>
      </c>
      <c r="G3202" s="1" t="s">
        <v>1233</v>
      </c>
      <c r="H3202">
        <f t="shared" si="659"/>
        <v>24</v>
      </c>
      <c r="I3202">
        <f>IF(ISBLANK(A3202),I3201/1,LOOKUP(Sheet1!G3202,FIPS!A$3:A$55,FIPS!C$3:C$55))</f>
        <v>27</v>
      </c>
      <c r="J3202" t="b">
        <f t="shared" si="660"/>
        <v>0</v>
      </c>
      <c r="K3202" t="str">
        <f t="shared" si="655"/>
        <v/>
      </c>
      <c r="L3202" t="b">
        <f t="shared" si="661"/>
        <v>0</v>
      </c>
      <c r="M3202" t="str">
        <f t="shared" si="664"/>
        <v/>
      </c>
      <c r="N3202">
        <f t="shared" si="662"/>
        <v>27</v>
      </c>
      <c r="O3202" t="b">
        <f t="shared" si="656"/>
        <v>1</v>
      </c>
      <c r="P3202">
        <v>18</v>
      </c>
      <c r="Q3202" t="str">
        <f t="shared" ca="1" si="658"/>
        <v>008,010,011,013,014,020,023,024,030,033,038,041,042,046,053,057,058,062</v>
      </c>
      <c r="W3202">
        <v>99999</v>
      </c>
      <c r="Z3202" t="str">
        <f t="shared" ref="Z3202:Z3265" si="668">IF(J3202,IF(T3202&gt;0,"",FALSE),IF(T3202&gt;0,TRUE,""))</f>
        <v/>
      </c>
    </row>
    <row r="3203" spans="2:26" x14ac:dyDescent="0.2">
      <c r="B3203" s="1" t="s">
        <v>84</v>
      </c>
      <c r="C3203" s="1" t="s">
        <v>633</v>
      </c>
      <c r="D3203" s="1" t="s">
        <v>26</v>
      </c>
      <c r="E3203" s="1" t="s">
        <v>8</v>
      </c>
      <c r="F3203" s="1" t="s">
        <v>9</v>
      </c>
      <c r="G3203" s="1" t="s">
        <v>98</v>
      </c>
      <c r="H3203">
        <f t="shared" si="659"/>
        <v>24</v>
      </c>
      <c r="I3203">
        <f>IF(ISBLANK(A3203),I3202/1,LOOKUP(Sheet1!G3203,FIPS!A$3:A$55,FIPS!C$3:C$55))</f>
        <v>27</v>
      </c>
      <c r="J3203" t="b">
        <f t="shared" si="660"/>
        <v>1</v>
      </c>
      <c r="K3203" t="str">
        <f t="shared" ref="K3203:K3266" si="669">IF(J3203,TRIM(G3203),"")</f>
        <v>Houston</v>
      </c>
      <c r="L3203" t="b">
        <f t="shared" si="661"/>
        <v>0</v>
      </c>
      <c r="M3203" t="str">
        <f t="shared" si="664"/>
        <v/>
      </c>
      <c r="N3203">
        <f t="shared" si="662"/>
        <v>28</v>
      </c>
      <c r="O3203" t="b">
        <f t="shared" si="656"/>
        <v>0</v>
      </c>
      <c r="P3203" t="str">
        <f t="shared" ref="P3203:P3208" si="670">IF(O3203,17-MATCH(N3203-1,N3186:N3202),"")</f>
        <v/>
      </c>
      <c r="Q3203" t="str">
        <f t="shared" ca="1" si="658"/>
        <v/>
      </c>
      <c r="T3203">
        <v>55</v>
      </c>
      <c r="U3203">
        <v>6</v>
      </c>
      <c r="V3203">
        <v>3870</v>
      </c>
      <c r="Z3203" t="str">
        <f t="shared" si="668"/>
        <v/>
      </c>
    </row>
    <row r="3204" spans="2:26" x14ac:dyDescent="0.2">
      <c r="B3204" s="1" t="s">
        <v>88</v>
      </c>
      <c r="C3204" s="1" t="s">
        <v>17</v>
      </c>
      <c r="D3204" s="1" t="s">
        <v>18</v>
      </c>
      <c r="E3204" s="1" t="s">
        <v>8</v>
      </c>
      <c r="F3204" s="1" t="s">
        <v>9</v>
      </c>
      <c r="G3204" s="1" t="s">
        <v>2470</v>
      </c>
      <c r="H3204">
        <f t="shared" si="659"/>
        <v>24</v>
      </c>
      <c r="I3204">
        <f>IF(ISBLANK(A3204),I3203/1,LOOKUP(Sheet1!G3204,FIPS!A$3:A$55,FIPS!C$3:C$55))</f>
        <v>27</v>
      </c>
      <c r="J3204" t="b">
        <f t="shared" si="660"/>
        <v>1</v>
      </c>
      <c r="K3204" t="str">
        <f t="shared" si="669"/>
        <v>Hubbard</v>
      </c>
      <c r="L3204" t="b">
        <f t="shared" si="661"/>
        <v>0</v>
      </c>
      <c r="M3204" t="str">
        <f t="shared" si="664"/>
        <v/>
      </c>
      <c r="N3204">
        <f t="shared" si="662"/>
        <v>29</v>
      </c>
      <c r="O3204" t="b">
        <f t="shared" si="656"/>
        <v>0</v>
      </c>
      <c r="P3204" t="str">
        <f t="shared" si="670"/>
        <v/>
      </c>
      <c r="Q3204" t="str">
        <f t="shared" ca="1" si="658"/>
        <v/>
      </c>
      <c r="T3204">
        <v>57</v>
      </c>
      <c r="U3204">
        <v>6</v>
      </c>
      <c r="V3204">
        <v>0</v>
      </c>
      <c r="Z3204" t="str">
        <f t="shared" si="668"/>
        <v/>
      </c>
    </row>
    <row r="3205" spans="2:26" x14ac:dyDescent="0.2">
      <c r="B3205" s="1" t="s">
        <v>90</v>
      </c>
      <c r="C3205" s="1" t="s">
        <v>426</v>
      </c>
      <c r="D3205" s="1" t="s">
        <v>26</v>
      </c>
      <c r="E3205" s="1" t="s">
        <v>8</v>
      </c>
      <c r="F3205" s="1" t="s">
        <v>9</v>
      </c>
      <c r="G3205" s="1" t="s">
        <v>2471</v>
      </c>
      <c r="H3205">
        <f t="shared" si="659"/>
        <v>24</v>
      </c>
      <c r="I3205">
        <f>IF(ISBLANK(A3205),I3204/1,LOOKUP(Sheet1!G3205,FIPS!A$3:A$55,FIPS!C$3:C$55))</f>
        <v>27</v>
      </c>
      <c r="J3205" t="b">
        <f t="shared" si="660"/>
        <v>1</v>
      </c>
      <c r="K3205" t="str">
        <f t="shared" si="669"/>
        <v>Isanti</v>
      </c>
      <c r="L3205" t="b">
        <f t="shared" si="661"/>
        <v>0</v>
      </c>
      <c r="M3205" t="str">
        <f t="shared" si="664"/>
        <v/>
      </c>
      <c r="N3205">
        <f t="shared" si="662"/>
        <v>30</v>
      </c>
      <c r="O3205" t="b">
        <f t="shared" si="656"/>
        <v>0</v>
      </c>
      <c r="P3205" t="str">
        <f t="shared" si="670"/>
        <v/>
      </c>
      <c r="Q3205" t="str">
        <f t="shared" ca="1" si="658"/>
        <v/>
      </c>
      <c r="T3205">
        <v>59</v>
      </c>
      <c r="U3205">
        <v>5</v>
      </c>
      <c r="V3205">
        <v>5120</v>
      </c>
      <c r="Z3205" t="str">
        <f t="shared" si="668"/>
        <v/>
      </c>
    </row>
    <row r="3206" spans="2:26" x14ac:dyDescent="0.2">
      <c r="B3206" s="1" t="s">
        <v>92</v>
      </c>
      <c r="C3206" s="1" t="s">
        <v>17</v>
      </c>
      <c r="D3206" s="1" t="s">
        <v>18</v>
      </c>
      <c r="E3206" s="1" t="s">
        <v>8</v>
      </c>
      <c r="F3206" s="1" t="s">
        <v>9</v>
      </c>
      <c r="G3206" s="1" t="s">
        <v>2472</v>
      </c>
      <c r="H3206">
        <f t="shared" si="659"/>
        <v>24</v>
      </c>
      <c r="I3206">
        <f>IF(ISBLANK(A3206),I3205/1,LOOKUP(Sheet1!G3206,FIPS!A$3:A$55,FIPS!C$3:C$55))</f>
        <v>27</v>
      </c>
      <c r="J3206" t="b">
        <f t="shared" si="660"/>
        <v>1</v>
      </c>
      <c r="K3206" t="str">
        <f t="shared" si="669"/>
        <v>Itasca</v>
      </c>
      <c r="L3206" t="b">
        <f t="shared" si="661"/>
        <v>0</v>
      </c>
      <c r="M3206" t="str">
        <f t="shared" si="664"/>
        <v/>
      </c>
      <c r="N3206">
        <f t="shared" si="662"/>
        <v>31</v>
      </c>
      <c r="O3206" t="b">
        <f t="shared" si="656"/>
        <v>0</v>
      </c>
      <c r="P3206" t="str">
        <f t="shared" si="670"/>
        <v/>
      </c>
      <c r="Q3206" t="str">
        <f t="shared" ca="1" si="658"/>
        <v/>
      </c>
      <c r="T3206">
        <v>61</v>
      </c>
      <c r="U3206">
        <v>5</v>
      </c>
      <c r="V3206">
        <v>0</v>
      </c>
      <c r="Z3206" t="str">
        <f t="shared" si="668"/>
        <v/>
      </c>
    </row>
    <row r="3207" spans="2:26" x14ac:dyDescent="0.2">
      <c r="B3207" s="1" t="s">
        <v>25</v>
      </c>
      <c r="C3207" s="1" t="s">
        <v>17</v>
      </c>
      <c r="D3207" s="1" t="s">
        <v>18</v>
      </c>
      <c r="E3207" s="1" t="s">
        <v>8</v>
      </c>
      <c r="F3207" s="1" t="s">
        <v>9</v>
      </c>
      <c r="G3207" s="1" t="s">
        <v>100</v>
      </c>
      <c r="H3207">
        <f t="shared" si="659"/>
        <v>24</v>
      </c>
      <c r="I3207">
        <f>IF(ISBLANK(A3207),I3206/1,LOOKUP(Sheet1!G3207,FIPS!A$3:A$55,FIPS!C$3:C$55))</f>
        <v>27</v>
      </c>
      <c r="J3207" t="b">
        <f t="shared" si="660"/>
        <v>1</v>
      </c>
      <c r="K3207" t="str">
        <f t="shared" si="669"/>
        <v>Jackson</v>
      </c>
      <c r="L3207" t="b">
        <f t="shared" si="661"/>
        <v>0</v>
      </c>
      <c r="M3207" t="str">
        <f t="shared" si="664"/>
        <v/>
      </c>
      <c r="N3207">
        <f t="shared" si="662"/>
        <v>32</v>
      </c>
      <c r="O3207" t="b">
        <f t="shared" si="656"/>
        <v>0</v>
      </c>
      <c r="P3207" t="str">
        <f t="shared" si="670"/>
        <v/>
      </c>
      <c r="Q3207" t="str">
        <f t="shared" ca="1" si="658"/>
        <v/>
      </c>
      <c r="T3207">
        <v>63</v>
      </c>
      <c r="U3207">
        <v>6</v>
      </c>
      <c r="V3207">
        <v>0</v>
      </c>
      <c r="Z3207" t="str">
        <f t="shared" si="668"/>
        <v/>
      </c>
    </row>
    <row r="3208" spans="2:26" x14ac:dyDescent="0.2">
      <c r="B3208" s="1" t="s">
        <v>72</v>
      </c>
      <c r="C3208" s="1" t="s">
        <v>17</v>
      </c>
      <c r="D3208" s="1" t="s">
        <v>18</v>
      </c>
      <c r="E3208" s="1" t="s">
        <v>8</v>
      </c>
      <c r="F3208" s="1" t="s">
        <v>9</v>
      </c>
      <c r="G3208" s="1" t="s">
        <v>2473</v>
      </c>
      <c r="H3208">
        <f t="shared" si="659"/>
        <v>24</v>
      </c>
      <c r="I3208">
        <f>IF(ISBLANK(A3208),I3207/1,LOOKUP(Sheet1!G3208,FIPS!A$3:A$55,FIPS!C$3:C$55))</f>
        <v>27</v>
      </c>
      <c r="J3208" t="b">
        <f t="shared" si="660"/>
        <v>1</v>
      </c>
      <c r="K3208" t="str">
        <f t="shared" si="669"/>
        <v>Kanabec</v>
      </c>
      <c r="L3208" t="b">
        <f t="shared" si="661"/>
        <v>0</v>
      </c>
      <c r="M3208" t="str">
        <f t="shared" si="664"/>
        <v/>
      </c>
      <c r="N3208">
        <f t="shared" si="662"/>
        <v>33</v>
      </c>
      <c r="O3208" t="b">
        <f t="shared" si="656"/>
        <v>0</v>
      </c>
      <c r="P3208" t="str">
        <f t="shared" si="670"/>
        <v/>
      </c>
      <c r="Q3208" t="str">
        <f t="shared" ca="1" si="658"/>
        <v/>
      </c>
      <c r="T3208">
        <v>65</v>
      </c>
      <c r="U3208">
        <v>6</v>
      </c>
      <c r="V3208">
        <v>0</v>
      </c>
      <c r="Z3208" t="str">
        <f t="shared" si="668"/>
        <v/>
      </c>
    </row>
    <row r="3209" spans="2:26" x14ac:dyDescent="0.2">
      <c r="B3209" s="1" t="s">
        <v>96</v>
      </c>
      <c r="C3209" s="1" t="s">
        <v>17</v>
      </c>
      <c r="D3209" s="1" t="s">
        <v>18</v>
      </c>
      <c r="E3209" s="1"/>
      <c r="G3209" s="1" t="s">
        <v>2474</v>
      </c>
      <c r="H3209">
        <f t="shared" si="659"/>
        <v>24</v>
      </c>
      <c r="I3209">
        <f>IF(ISBLANK(A3209),I3208/1,LOOKUP(Sheet1!G3209,FIPS!A$3:A$55,FIPS!C$3:C$55))</f>
        <v>27</v>
      </c>
      <c r="J3209" t="b">
        <f t="shared" si="660"/>
        <v>1</v>
      </c>
      <c r="K3209" t="str">
        <f t="shared" si="669"/>
        <v>Kandiyohi</v>
      </c>
      <c r="L3209" t="b">
        <f t="shared" si="661"/>
        <v>0</v>
      </c>
      <c r="M3209" t="str">
        <f t="shared" si="664"/>
        <v/>
      </c>
      <c r="N3209">
        <f t="shared" si="662"/>
        <v>34</v>
      </c>
      <c r="O3209" t="b">
        <f t="shared" ref="O3209:O3271" si="671">AND(ISNUMBER(N3209),E3209="999",NOT(J3209))</f>
        <v>0</v>
      </c>
      <c r="P3209" t="str">
        <f t="shared" ref="P3209:P3263" si="672">IF(O3209,17-MATCH(N3209-1,N3191:N3208),"")</f>
        <v/>
      </c>
      <c r="Q3209" t="str">
        <f t="shared" ref="Q3209:Q3271" ca="1" si="673">IF(O3209,_xlfn.TEXTJOIN(",",TRUE,INDIRECT(_xlfn.CONCAT("E",(ROW()-P3209),":E",(ROW()-1)),TRUE)),"")</f>
        <v/>
      </c>
      <c r="T3209">
        <v>67</v>
      </c>
      <c r="U3209">
        <v>5</v>
      </c>
      <c r="V3209">
        <v>0</v>
      </c>
      <c r="Z3209" t="str">
        <f t="shared" si="668"/>
        <v/>
      </c>
    </row>
    <row r="3210" spans="2:26" x14ac:dyDescent="0.2">
      <c r="E3210" s="1" t="s">
        <v>372</v>
      </c>
      <c r="F3210" s="1" t="s">
        <v>6</v>
      </c>
      <c r="G3210" s="1" t="s">
        <v>2475</v>
      </c>
      <c r="H3210">
        <f t="shared" si="659"/>
        <v>24</v>
      </c>
      <c r="I3210">
        <f>IF(ISBLANK(A3210),I3209/1,LOOKUP(Sheet1!G3210,FIPS!A$3:A$55,FIPS!C$3:C$55))</f>
        <v>27</v>
      </c>
      <c r="J3210" t="b">
        <f t="shared" si="660"/>
        <v>0</v>
      </c>
      <c r="K3210" t="str">
        <f t="shared" si="669"/>
        <v/>
      </c>
      <c r="L3210" t="b">
        <f t="shared" si="661"/>
        <v>1</v>
      </c>
      <c r="M3210" t="str">
        <f t="shared" si="664"/>
        <v>Willmar</v>
      </c>
      <c r="N3210">
        <f t="shared" si="662"/>
        <v>34</v>
      </c>
      <c r="O3210" t="b">
        <f t="shared" si="671"/>
        <v>0</v>
      </c>
      <c r="P3210" t="str">
        <f t="shared" si="672"/>
        <v/>
      </c>
      <c r="Q3210" t="str">
        <f t="shared" ca="1" si="673"/>
        <v/>
      </c>
      <c r="W3210">
        <v>70420</v>
      </c>
      <c r="Z3210" t="str">
        <f t="shared" si="668"/>
        <v/>
      </c>
    </row>
    <row r="3211" spans="2:26" x14ac:dyDescent="0.2">
      <c r="E3211" s="1" t="s">
        <v>8</v>
      </c>
      <c r="F3211" s="1" t="s">
        <v>9</v>
      </c>
      <c r="G3211" s="1" t="s">
        <v>1233</v>
      </c>
      <c r="H3211">
        <f t="shared" si="659"/>
        <v>24</v>
      </c>
      <c r="I3211">
        <f>IF(ISBLANK(A3211),I3210/1,LOOKUP(Sheet1!G3211,FIPS!A$3:A$55,FIPS!C$3:C$55))</f>
        <v>27</v>
      </c>
      <c r="J3211" t="b">
        <f t="shared" si="660"/>
        <v>0</v>
      </c>
      <c r="K3211" t="str">
        <f t="shared" si="669"/>
        <v/>
      </c>
      <c r="L3211" t="b">
        <f t="shared" si="661"/>
        <v>0</v>
      </c>
      <c r="M3211" t="str">
        <f t="shared" si="664"/>
        <v/>
      </c>
      <c r="N3211">
        <f t="shared" si="662"/>
        <v>34</v>
      </c>
      <c r="O3211" t="b">
        <f t="shared" si="671"/>
        <v>1</v>
      </c>
      <c r="P3211">
        <f t="shared" si="672"/>
        <v>1</v>
      </c>
      <c r="Q3211" t="str">
        <f t="shared" ca="1" si="673"/>
        <v>071</v>
      </c>
      <c r="W3211">
        <v>99999</v>
      </c>
      <c r="Z3211" t="str">
        <f t="shared" si="668"/>
        <v/>
      </c>
    </row>
    <row r="3212" spans="2:26" x14ac:dyDescent="0.2">
      <c r="B3212" s="1" t="s">
        <v>5</v>
      </c>
      <c r="C3212" s="1" t="s">
        <v>17</v>
      </c>
      <c r="D3212" s="1" t="s">
        <v>18</v>
      </c>
      <c r="E3212" s="1" t="s">
        <v>8</v>
      </c>
      <c r="F3212" s="1" t="s">
        <v>9</v>
      </c>
      <c r="G3212" s="1" t="s">
        <v>2476</v>
      </c>
      <c r="H3212">
        <f t="shared" si="659"/>
        <v>24</v>
      </c>
      <c r="I3212">
        <f>IF(ISBLANK(A3212),I3211/1,LOOKUP(Sheet1!G3212,FIPS!A$3:A$55,FIPS!C$3:C$55))</f>
        <v>27</v>
      </c>
      <c r="J3212" t="b">
        <f t="shared" si="660"/>
        <v>1</v>
      </c>
      <c r="K3212" t="str">
        <f t="shared" si="669"/>
        <v>Kittson</v>
      </c>
      <c r="L3212" t="b">
        <f t="shared" si="661"/>
        <v>0</v>
      </c>
      <c r="M3212" t="str">
        <f t="shared" si="664"/>
        <v/>
      </c>
      <c r="N3212">
        <f t="shared" si="662"/>
        <v>35</v>
      </c>
      <c r="O3212" t="b">
        <f t="shared" si="671"/>
        <v>0</v>
      </c>
      <c r="P3212" t="str">
        <f t="shared" si="672"/>
        <v/>
      </c>
      <c r="Q3212" t="str">
        <f t="shared" ca="1" si="673"/>
        <v/>
      </c>
      <c r="T3212">
        <v>69</v>
      </c>
      <c r="U3212">
        <v>6</v>
      </c>
      <c r="Z3212" t="str">
        <f t="shared" si="668"/>
        <v/>
      </c>
    </row>
    <row r="3213" spans="2:26" x14ac:dyDescent="0.2">
      <c r="B3213" s="1" t="s">
        <v>99</v>
      </c>
      <c r="C3213" s="1" t="s">
        <v>17</v>
      </c>
      <c r="D3213" s="1" t="s">
        <v>18</v>
      </c>
      <c r="E3213" s="1" t="s">
        <v>8</v>
      </c>
      <c r="F3213" s="1" t="s">
        <v>9</v>
      </c>
      <c r="G3213" s="1" t="s">
        <v>2477</v>
      </c>
      <c r="H3213">
        <f t="shared" si="659"/>
        <v>24</v>
      </c>
      <c r="I3213">
        <f>IF(ISBLANK(A3213),I3212/1,LOOKUP(Sheet1!G3213,FIPS!A$3:A$55,FIPS!C$3:C$55))</f>
        <v>27</v>
      </c>
      <c r="J3213" t="b">
        <f t="shared" si="660"/>
        <v>1</v>
      </c>
      <c r="K3213" t="str">
        <f t="shared" si="669"/>
        <v>Koochichlng</v>
      </c>
      <c r="L3213" t="b">
        <f t="shared" si="661"/>
        <v>0</v>
      </c>
      <c r="M3213" t="str">
        <f t="shared" si="664"/>
        <v/>
      </c>
      <c r="N3213">
        <f t="shared" si="662"/>
        <v>36</v>
      </c>
      <c r="O3213" t="b">
        <f t="shared" si="671"/>
        <v>0</v>
      </c>
      <c r="P3213" t="str">
        <f t="shared" si="672"/>
        <v/>
      </c>
      <c r="Q3213" t="str">
        <f t="shared" ca="1" si="673"/>
        <v/>
      </c>
      <c r="T3213">
        <v>71</v>
      </c>
      <c r="U3213">
        <v>6</v>
      </c>
      <c r="V3213">
        <v>0</v>
      </c>
      <c r="Z3213" t="str">
        <f t="shared" si="668"/>
        <v/>
      </c>
    </row>
    <row r="3214" spans="2:26" x14ac:dyDescent="0.2">
      <c r="B3214" s="1" t="s">
        <v>103</v>
      </c>
      <c r="C3214" s="1" t="s">
        <v>17</v>
      </c>
      <c r="D3214" s="1" t="s">
        <v>18</v>
      </c>
      <c r="E3214" s="1" t="s">
        <v>8</v>
      </c>
      <c r="F3214" s="1" t="s">
        <v>9</v>
      </c>
      <c r="G3214" s="1" t="s">
        <v>2478</v>
      </c>
      <c r="H3214">
        <f t="shared" si="659"/>
        <v>24</v>
      </c>
      <c r="I3214">
        <f>IF(ISBLANK(A3214),I3213/1,LOOKUP(Sheet1!G3214,FIPS!A$3:A$55,FIPS!C$3:C$55))</f>
        <v>27</v>
      </c>
      <c r="J3214" t="b">
        <f t="shared" si="660"/>
        <v>1</v>
      </c>
      <c r="K3214" t="str">
        <f t="shared" si="669"/>
        <v>Lac qui Parle</v>
      </c>
      <c r="L3214" t="b">
        <f t="shared" si="661"/>
        <v>0</v>
      </c>
      <c r="M3214" t="str">
        <f t="shared" si="664"/>
        <v/>
      </c>
      <c r="N3214">
        <f t="shared" si="662"/>
        <v>37</v>
      </c>
      <c r="O3214" t="b">
        <f t="shared" si="671"/>
        <v>0</v>
      </c>
      <c r="P3214" t="str">
        <f t="shared" si="672"/>
        <v/>
      </c>
      <c r="Q3214" t="str">
        <f t="shared" ca="1" si="673"/>
        <v/>
      </c>
      <c r="T3214">
        <v>73</v>
      </c>
      <c r="U3214">
        <v>6</v>
      </c>
      <c r="V3214">
        <v>0</v>
      </c>
      <c r="Z3214" t="str">
        <f t="shared" si="668"/>
        <v/>
      </c>
    </row>
    <row r="3215" spans="2:26" x14ac:dyDescent="0.2">
      <c r="B3215" s="1" t="s">
        <v>101</v>
      </c>
      <c r="C3215" s="1" t="s">
        <v>17</v>
      </c>
      <c r="D3215" s="1" t="s">
        <v>18</v>
      </c>
      <c r="E3215" s="1" t="s">
        <v>8</v>
      </c>
      <c r="F3215" s="1" t="s">
        <v>9</v>
      </c>
      <c r="G3215" s="1" t="s">
        <v>476</v>
      </c>
      <c r="H3215">
        <f t="shared" si="659"/>
        <v>24</v>
      </c>
      <c r="I3215">
        <f>IF(ISBLANK(A3215),I3214/1,LOOKUP(Sheet1!G3215,FIPS!A$3:A$55,FIPS!C$3:C$55))</f>
        <v>27</v>
      </c>
      <c r="J3215" t="b">
        <f t="shared" si="660"/>
        <v>1</v>
      </c>
      <c r="K3215" t="str">
        <f t="shared" si="669"/>
        <v>Lake</v>
      </c>
      <c r="L3215" t="b">
        <f t="shared" si="661"/>
        <v>0</v>
      </c>
      <c r="M3215" t="str">
        <f t="shared" si="664"/>
        <v/>
      </c>
      <c r="N3215">
        <f t="shared" si="662"/>
        <v>38</v>
      </c>
      <c r="O3215" t="b">
        <f t="shared" si="671"/>
        <v>0</v>
      </c>
      <c r="P3215" t="str">
        <f t="shared" si="672"/>
        <v/>
      </c>
      <c r="Q3215" t="str">
        <f t="shared" ca="1" si="673"/>
        <v/>
      </c>
      <c r="T3215">
        <v>75</v>
      </c>
      <c r="U3215">
        <v>6</v>
      </c>
      <c r="V3215">
        <v>0</v>
      </c>
      <c r="Z3215" t="str">
        <f t="shared" si="668"/>
        <v/>
      </c>
    </row>
    <row r="3216" spans="2:26" x14ac:dyDescent="0.2">
      <c r="B3216" s="1" t="s">
        <v>75</v>
      </c>
      <c r="C3216" s="1" t="s">
        <v>17</v>
      </c>
      <c r="D3216" s="1" t="s">
        <v>18</v>
      </c>
      <c r="E3216" s="1" t="s">
        <v>8</v>
      </c>
      <c r="F3216" s="1" t="s">
        <v>9</v>
      </c>
      <c r="G3216" s="1" t="s">
        <v>2479</v>
      </c>
      <c r="H3216">
        <f t="shared" si="659"/>
        <v>24</v>
      </c>
      <c r="I3216">
        <f>IF(ISBLANK(A3216),I3215/1,LOOKUP(Sheet1!G3216,FIPS!A$3:A$55,FIPS!C$3:C$55))</f>
        <v>27</v>
      </c>
      <c r="J3216" t="b">
        <f t="shared" si="660"/>
        <v>1</v>
      </c>
      <c r="K3216" t="str">
        <f t="shared" si="669"/>
        <v>Lake of the Woods</v>
      </c>
      <c r="L3216" t="b">
        <f t="shared" si="661"/>
        <v>0</v>
      </c>
      <c r="M3216" t="str">
        <f t="shared" si="664"/>
        <v/>
      </c>
      <c r="N3216">
        <f t="shared" si="662"/>
        <v>39</v>
      </c>
      <c r="O3216" t="b">
        <f t="shared" si="671"/>
        <v>0</v>
      </c>
      <c r="P3216" t="str">
        <f t="shared" si="672"/>
        <v/>
      </c>
      <c r="Q3216" t="str">
        <f t="shared" ca="1" si="673"/>
        <v/>
      </c>
      <c r="T3216">
        <v>77</v>
      </c>
      <c r="U3216">
        <v>6</v>
      </c>
      <c r="V3216">
        <v>0</v>
      </c>
      <c r="Z3216" t="str">
        <f t="shared" si="668"/>
        <v/>
      </c>
    </row>
    <row r="3217" spans="2:26" x14ac:dyDescent="0.2">
      <c r="B3217" s="1" t="s">
        <v>55</v>
      </c>
      <c r="C3217" s="1" t="s">
        <v>17</v>
      </c>
      <c r="D3217" s="1" t="s">
        <v>18</v>
      </c>
      <c r="E3217" s="1" t="s">
        <v>8</v>
      </c>
      <c r="F3217" s="1" t="s">
        <v>9</v>
      </c>
      <c r="G3217" s="1" t="s">
        <v>2480</v>
      </c>
      <c r="H3217">
        <f t="shared" si="659"/>
        <v>24</v>
      </c>
      <c r="I3217">
        <f>IF(ISBLANK(A3217),I3216/1,LOOKUP(Sheet1!G3217,FIPS!A$3:A$55,FIPS!C$3:C$55))</f>
        <v>27</v>
      </c>
      <c r="J3217" t="b">
        <f t="shared" si="660"/>
        <v>1</v>
      </c>
      <c r="K3217" t="str">
        <f t="shared" si="669"/>
        <v>Le Sueur</v>
      </c>
      <c r="L3217" t="b">
        <f t="shared" si="661"/>
        <v>0</v>
      </c>
      <c r="M3217" t="str">
        <f t="shared" si="664"/>
        <v/>
      </c>
      <c r="N3217">
        <f t="shared" si="662"/>
        <v>40</v>
      </c>
      <c r="O3217" t="b">
        <f t="shared" si="671"/>
        <v>0</v>
      </c>
      <c r="P3217" t="str">
        <f t="shared" si="672"/>
        <v/>
      </c>
      <c r="Q3217" t="str">
        <f t="shared" ca="1" si="673"/>
        <v/>
      </c>
      <c r="T3217">
        <v>79</v>
      </c>
      <c r="U3217">
        <v>6</v>
      </c>
      <c r="V3217">
        <v>0</v>
      </c>
      <c r="Z3217" t="str">
        <f t="shared" si="668"/>
        <v/>
      </c>
    </row>
    <row r="3218" spans="2:26" x14ac:dyDescent="0.2">
      <c r="B3218" s="1" t="s">
        <v>122</v>
      </c>
      <c r="C3218" s="1" t="s">
        <v>17</v>
      </c>
      <c r="D3218" s="1" t="s">
        <v>18</v>
      </c>
      <c r="E3218" s="1" t="s">
        <v>8</v>
      </c>
      <c r="F3218" s="1" t="s">
        <v>9</v>
      </c>
      <c r="G3218" s="1" t="s">
        <v>329</v>
      </c>
      <c r="H3218">
        <f t="shared" si="659"/>
        <v>24</v>
      </c>
      <c r="I3218">
        <f>IF(ISBLANK(A3218),I3217/1,LOOKUP(Sheet1!G3218,FIPS!A$3:A$55,FIPS!C$3:C$55))</f>
        <v>27</v>
      </c>
      <c r="J3218" t="b">
        <f t="shared" si="660"/>
        <v>1</v>
      </c>
      <c r="K3218" t="str">
        <f t="shared" si="669"/>
        <v>Lincoln</v>
      </c>
      <c r="L3218" t="b">
        <f t="shared" si="661"/>
        <v>0</v>
      </c>
      <c r="M3218" t="str">
        <f t="shared" si="664"/>
        <v/>
      </c>
      <c r="N3218">
        <f t="shared" si="662"/>
        <v>41</v>
      </c>
      <c r="O3218" t="b">
        <f t="shared" si="671"/>
        <v>0</v>
      </c>
      <c r="P3218" t="str">
        <f t="shared" si="672"/>
        <v/>
      </c>
      <c r="Q3218" t="str">
        <f t="shared" ca="1" si="673"/>
        <v/>
      </c>
      <c r="T3218">
        <v>81</v>
      </c>
      <c r="U3218">
        <v>6</v>
      </c>
      <c r="V3218">
        <v>0</v>
      </c>
      <c r="Z3218" t="str">
        <f t="shared" si="668"/>
        <v/>
      </c>
    </row>
    <row r="3219" spans="2:26" x14ac:dyDescent="0.2">
      <c r="B3219" s="1" t="s">
        <v>127</v>
      </c>
      <c r="C3219" s="1" t="s">
        <v>17</v>
      </c>
      <c r="D3219" s="1" t="s">
        <v>18</v>
      </c>
      <c r="E3219" s="1"/>
      <c r="G3219" s="1" t="s">
        <v>1808</v>
      </c>
      <c r="H3219">
        <f t="shared" si="659"/>
        <v>24</v>
      </c>
      <c r="I3219">
        <f>IF(ISBLANK(A3219),I3218/1,LOOKUP(Sheet1!G3219,FIPS!A$3:A$55,FIPS!C$3:C$55))</f>
        <v>27</v>
      </c>
      <c r="J3219" t="b">
        <f t="shared" si="660"/>
        <v>1</v>
      </c>
      <c r="K3219" t="str">
        <f t="shared" si="669"/>
        <v>Lyon</v>
      </c>
      <c r="L3219" t="b">
        <f t="shared" si="661"/>
        <v>0</v>
      </c>
      <c r="M3219" t="str">
        <f t="shared" si="664"/>
        <v/>
      </c>
      <c r="N3219">
        <f t="shared" si="662"/>
        <v>42</v>
      </c>
      <c r="O3219" t="b">
        <f t="shared" si="671"/>
        <v>0</v>
      </c>
      <c r="P3219" t="str">
        <f t="shared" si="672"/>
        <v/>
      </c>
      <c r="Q3219" t="str">
        <f t="shared" ca="1" si="673"/>
        <v/>
      </c>
      <c r="T3219">
        <v>83</v>
      </c>
      <c r="U3219">
        <v>6</v>
      </c>
      <c r="V3219">
        <v>0</v>
      </c>
      <c r="Z3219" t="str">
        <f t="shared" si="668"/>
        <v/>
      </c>
    </row>
    <row r="3220" spans="2:26" x14ac:dyDescent="0.2">
      <c r="E3220" s="1" t="s">
        <v>55</v>
      </c>
      <c r="F3220" s="1" t="s">
        <v>6</v>
      </c>
      <c r="G3220" s="1" t="s">
        <v>146</v>
      </c>
      <c r="H3220">
        <f t="shared" si="659"/>
        <v>24</v>
      </c>
      <c r="I3220">
        <f>IF(ISBLANK(A3220),I3219/1,LOOKUP(Sheet1!G3220,FIPS!A$3:A$55,FIPS!C$3:C$55))</f>
        <v>27</v>
      </c>
      <c r="J3220" t="b">
        <f t="shared" si="660"/>
        <v>0</v>
      </c>
      <c r="K3220" t="str">
        <f t="shared" si="669"/>
        <v/>
      </c>
      <c r="L3220" t="b">
        <f t="shared" si="661"/>
        <v>1</v>
      </c>
      <c r="M3220" t="str">
        <f t="shared" si="664"/>
        <v>Marshall</v>
      </c>
      <c r="N3220">
        <f t="shared" si="662"/>
        <v>42</v>
      </c>
      <c r="O3220" t="b">
        <f t="shared" si="671"/>
        <v>0</v>
      </c>
      <c r="P3220" t="str">
        <f t="shared" si="672"/>
        <v/>
      </c>
      <c r="Q3220" t="str">
        <f t="shared" ca="1" si="673"/>
        <v/>
      </c>
      <c r="W3220">
        <v>40688</v>
      </c>
      <c r="Z3220" t="str">
        <f t="shared" si="668"/>
        <v/>
      </c>
    </row>
    <row r="3221" spans="2:26" x14ac:dyDescent="0.2">
      <c r="E3221" s="1" t="s">
        <v>8</v>
      </c>
      <c r="F3221" s="1" t="s">
        <v>9</v>
      </c>
      <c r="G3221" s="1" t="s">
        <v>1233</v>
      </c>
      <c r="H3221">
        <f t="shared" si="659"/>
        <v>24</v>
      </c>
      <c r="I3221">
        <f>IF(ISBLANK(A3221),I3220/1,LOOKUP(Sheet1!G3221,FIPS!A$3:A$55,FIPS!C$3:C$55))</f>
        <v>27</v>
      </c>
      <c r="J3221" t="b">
        <f t="shared" si="660"/>
        <v>0</v>
      </c>
      <c r="K3221" t="str">
        <f t="shared" si="669"/>
        <v/>
      </c>
      <c r="L3221" t="b">
        <f t="shared" si="661"/>
        <v>0</v>
      </c>
      <c r="M3221" t="str">
        <f t="shared" si="664"/>
        <v/>
      </c>
      <c r="N3221">
        <f t="shared" si="662"/>
        <v>42</v>
      </c>
      <c r="O3221" t="b">
        <f t="shared" si="671"/>
        <v>1</v>
      </c>
      <c r="P3221">
        <f t="shared" si="672"/>
        <v>1</v>
      </c>
      <c r="Q3221" t="str">
        <f t="shared" ca="1" si="673"/>
        <v>040</v>
      </c>
      <c r="W3221">
        <v>99999</v>
      </c>
      <c r="Z3221" t="str">
        <f t="shared" si="668"/>
        <v/>
      </c>
    </row>
    <row r="3222" spans="2:26" x14ac:dyDescent="0.2">
      <c r="B3222" s="1" t="s">
        <v>135</v>
      </c>
      <c r="C3222" s="1" t="s">
        <v>17</v>
      </c>
      <c r="D3222" s="1" t="s">
        <v>18</v>
      </c>
      <c r="E3222" s="1"/>
      <c r="G3222" s="1" t="s">
        <v>2481</v>
      </c>
      <c r="H3222">
        <f t="shared" si="659"/>
        <v>24</v>
      </c>
      <c r="I3222">
        <f>IF(ISBLANK(A3222),I3221/1,LOOKUP(Sheet1!G3222,FIPS!A$3:A$55,FIPS!C$3:C$55))</f>
        <v>27</v>
      </c>
      <c r="J3222" t="b">
        <f t="shared" si="660"/>
        <v>1</v>
      </c>
      <c r="K3222" t="str">
        <f t="shared" si="669"/>
        <v>McLeod</v>
      </c>
      <c r="L3222" t="b">
        <f t="shared" si="661"/>
        <v>0</v>
      </c>
      <c r="M3222" t="str">
        <f t="shared" si="664"/>
        <v/>
      </c>
      <c r="N3222">
        <f t="shared" si="662"/>
        <v>43</v>
      </c>
      <c r="O3222" t="b">
        <f t="shared" si="671"/>
        <v>0</v>
      </c>
      <c r="P3222" t="str">
        <f t="shared" si="672"/>
        <v/>
      </c>
      <c r="Q3222" t="str">
        <f t="shared" ca="1" si="673"/>
        <v/>
      </c>
      <c r="T3222">
        <v>85</v>
      </c>
      <c r="U3222">
        <v>5</v>
      </c>
      <c r="V3222">
        <v>0</v>
      </c>
      <c r="Z3222" t="str">
        <f t="shared" si="668"/>
        <v/>
      </c>
    </row>
    <row r="3223" spans="2:26" x14ac:dyDescent="0.2">
      <c r="E3223" s="1" t="s">
        <v>96</v>
      </c>
      <c r="F3223" s="1" t="s">
        <v>6</v>
      </c>
      <c r="G3223" s="1" t="s">
        <v>1907</v>
      </c>
      <c r="H3223">
        <f t="shared" si="659"/>
        <v>24</v>
      </c>
      <c r="I3223">
        <f>IF(ISBLANK(A3223),I3222/1,LOOKUP(Sheet1!G3223,FIPS!A$3:A$55,FIPS!C$3:C$55))</f>
        <v>27</v>
      </c>
      <c r="J3223" t="b">
        <f t="shared" si="660"/>
        <v>0</v>
      </c>
      <c r="K3223" t="str">
        <f t="shared" si="669"/>
        <v/>
      </c>
      <c r="L3223" t="b">
        <f t="shared" si="661"/>
        <v>1</v>
      </c>
      <c r="M3223" t="str">
        <f t="shared" si="664"/>
        <v>Hutchinson</v>
      </c>
      <c r="N3223">
        <f t="shared" si="662"/>
        <v>43</v>
      </c>
      <c r="O3223" t="b">
        <f t="shared" si="671"/>
        <v>0</v>
      </c>
      <c r="P3223" t="str">
        <f t="shared" si="672"/>
        <v/>
      </c>
      <c r="Q3223" t="str">
        <f t="shared" ca="1" si="673"/>
        <v/>
      </c>
      <c r="W3223">
        <v>30644</v>
      </c>
      <c r="Z3223" t="str">
        <f t="shared" si="668"/>
        <v/>
      </c>
    </row>
    <row r="3224" spans="2:26" x14ac:dyDescent="0.2">
      <c r="E3224" s="1" t="s">
        <v>8</v>
      </c>
      <c r="F3224" s="1" t="s">
        <v>9</v>
      </c>
      <c r="G3224" s="1" t="s">
        <v>1233</v>
      </c>
      <c r="H3224">
        <f t="shared" si="659"/>
        <v>24</v>
      </c>
      <c r="I3224">
        <f>IF(ISBLANK(A3224),I3223/1,LOOKUP(Sheet1!G3224,FIPS!A$3:A$55,FIPS!C$3:C$55))</f>
        <v>27</v>
      </c>
      <c r="J3224" t="b">
        <f t="shared" si="660"/>
        <v>0</v>
      </c>
      <c r="K3224" t="str">
        <f t="shared" si="669"/>
        <v/>
      </c>
      <c r="L3224" t="b">
        <f t="shared" si="661"/>
        <v>0</v>
      </c>
      <c r="M3224" t="str">
        <f t="shared" si="664"/>
        <v/>
      </c>
      <c r="N3224">
        <f t="shared" si="662"/>
        <v>43</v>
      </c>
      <c r="O3224" t="b">
        <f t="shared" si="671"/>
        <v>1</v>
      </c>
      <c r="P3224">
        <f t="shared" si="672"/>
        <v>1</v>
      </c>
      <c r="Q3224" t="str">
        <f t="shared" ca="1" si="673"/>
        <v>034</v>
      </c>
      <c r="W3224">
        <v>99999</v>
      </c>
      <c r="Z3224" t="str">
        <f t="shared" si="668"/>
        <v/>
      </c>
    </row>
    <row r="3225" spans="2:26" x14ac:dyDescent="0.2">
      <c r="B3225" s="1" t="s">
        <v>137</v>
      </c>
      <c r="C3225" s="1" t="s">
        <v>17</v>
      </c>
      <c r="D3225" s="1" t="s">
        <v>18</v>
      </c>
      <c r="E3225" s="1" t="s">
        <v>8</v>
      </c>
      <c r="F3225" s="1" t="s">
        <v>9</v>
      </c>
      <c r="G3225" s="1" t="s">
        <v>2482</v>
      </c>
      <c r="H3225">
        <f t="shared" si="659"/>
        <v>24</v>
      </c>
      <c r="I3225">
        <f>IF(ISBLANK(A3225),I3224/1,LOOKUP(Sheet1!G3225,FIPS!A$3:A$55,FIPS!C$3:C$55))</f>
        <v>27</v>
      </c>
      <c r="J3225" t="b">
        <f t="shared" si="660"/>
        <v>1</v>
      </c>
      <c r="K3225" t="str">
        <f t="shared" si="669"/>
        <v>Mahnomen</v>
      </c>
      <c r="L3225" t="b">
        <f t="shared" si="661"/>
        <v>0</v>
      </c>
      <c r="M3225" t="str">
        <f t="shared" si="664"/>
        <v/>
      </c>
      <c r="N3225">
        <f t="shared" si="662"/>
        <v>44</v>
      </c>
      <c r="O3225" t="b">
        <f t="shared" si="671"/>
        <v>0</v>
      </c>
      <c r="P3225" t="str">
        <f t="shared" si="672"/>
        <v/>
      </c>
      <c r="Q3225" t="str">
        <f t="shared" ca="1" si="673"/>
        <v/>
      </c>
      <c r="T3225">
        <v>87</v>
      </c>
      <c r="U3225">
        <v>6</v>
      </c>
      <c r="V3225">
        <v>0</v>
      </c>
      <c r="Z3225" t="str">
        <f t="shared" si="668"/>
        <v/>
      </c>
    </row>
    <row r="3226" spans="2:26" x14ac:dyDescent="0.2">
      <c r="B3226" s="1" t="s">
        <v>139</v>
      </c>
      <c r="C3226" s="1" t="s">
        <v>17</v>
      </c>
      <c r="D3226" s="1" t="s">
        <v>18</v>
      </c>
      <c r="E3226" s="1" t="s">
        <v>8</v>
      </c>
      <c r="F3226" s="1" t="s">
        <v>9</v>
      </c>
      <c r="G3226" s="1" t="s">
        <v>146</v>
      </c>
      <c r="H3226">
        <f t="shared" si="659"/>
        <v>24</v>
      </c>
      <c r="I3226">
        <f>IF(ISBLANK(A3226),I3225/1,LOOKUP(Sheet1!G3226,FIPS!A$3:A$55,FIPS!C$3:C$55))</f>
        <v>27</v>
      </c>
      <c r="J3226" t="b">
        <f t="shared" si="660"/>
        <v>1</v>
      </c>
      <c r="K3226" t="str">
        <f t="shared" si="669"/>
        <v>Marshall</v>
      </c>
      <c r="L3226" t="b">
        <f t="shared" si="661"/>
        <v>0</v>
      </c>
      <c r="M3226" t="str">
        <f t="shared" si="664"/>
        <v/>
      </c>
      <c r="N3226">
        <f t="shared" si="662"/>
        <v>45</v>
      </c>
      <c r="O3226" t="b">
        <f t="shared" si="671"/>
        <v>0</v>
      </c>
      <c r="P3226" t="str">
        <f t="shared" si="672"/>
        <v/>
      </c>
      <c r="Q3226" t="str">
        <f t="shared" ca="1" si="673"/>
        <v/>
      </c>
      <c r="T3226">
        <v>89</v>
      </c>
      <c r="U3226">
        <v>6</v>
      </c>
      <c r="V3226">
        <v>0</v>
      </c>
      <c r="Z3226" t="str">
        <f t="shared" si="668"/>
        <v/>
      </c>
    </row>
    <row r="3227" spans="2:26" x14ac:dyDescent="0.2">
      <c r="B3227" s="1" t="s">
        <v>114</v>
      </c>
      <c r="C3227" s="1" t="s">
        <v>17</v>
      </c>
      <c r="D3227" s="1" t="s">
        <v>18</v>
      </c>
      <c r="E3227" s="1"/>
      <c r="G3227" s="1" t="s">
        <v>1152</v>
      </c>
      <c r="H3227">
        <f t="shared" si="659"/>
        <v>24</v>
      </c>
      <c r="I3227">
        <f>IF(ISBLANK(A3227),I3226/1,LOOKUP(Sheet1!G3227,FIPS!A$3:A$55,FIPS!C$3:C$55))</f>
        <v>27</v>
      </c>
      <c r="J3227" t="b">
        <f t="shared" si="660"/>
        <v>1</v>
      </c>
      <c r="K3227" t="str">
        <f t="shared" si="669"/>
        <v>Martin</v>
      </c>
      <c r="L3227" t="b">
        <f t="shared" si="661"/>
        <v>0</v>
      </c>
      <c r="M3227" t="str">
        <f t="shared" si="664"/>
        <v/>
      </c>
      <c r="N3227">
        <f t="shared" si="662"/>
        <v>46</v>
      </c>
      <c r="O3227" t="b">
        <f t="shared" si="671"/>
        <v>0</v>
      </c>
      <c r="P3227" t="str">
        <f t="shared" si="672"/>
        <v/>
      </c>
      <c r="Q3227" t="str">
        <f t="shared" ca="1" si="673"/>
        <v/>
      </c>
      <c r="T3227">
        <v>91</v>
      </c>
      <c r="U3227">
        <v>6</v>
      </c>
      <c r="V3227">
        <v>0</v>
      </c>
      <c r="Z3227" t="str">
        <f t="shared" si="668"/>
        <v/>
      </c>
    </row>
    <row r="3228" spans="2:26" x14ac:dyDescent="0.2">
      <c r="E3228" s="1" t="s">
        <v>80</v>
      </c>
      <c r="F3228" s="1" t="s">
        <v>6</v>
      </c>
      <c r="G3228" s="1" t="s">
        <v>2483</v>
      </c>
      <c r="H3228">
        <f t="shared" si="659"/>
        <v>24</v>
      </c>
      <c r="I3228">
        <f>IF(ISBLANK(A3228),I3227/1,LOOKUP(Sheet1!G3228,FIPS!A$3:A$55,FIPS!C$3:C$55))</f>
        <v>27</v>
      </c>
      <c r="J3228" t="b">
        <f t="shared" si="660"/>
        <v>0</v>
      </c>
      <c r="K3228" t="str">
        <f t="shared" si="669"/>
        <v/>
      </c>
      <c r="L3228" t="b">
        <f t="shared" si="661"/>
        <v>1</v>
      </c>
      <c r="M3228" t="str">
        <f t="shared" si="664"/>
        <v>Fairmont</v>
      </c>
      <c r="N3228">
        <f t="shared" si="662"/>
        <v>46</v>
      </c>
      <c r="O3228" t="b">
        <f t="shared" si="671"/>
        <v>0</v>
      </c>
      <c r="P3228" t="str">
        <f t="shared" si="672"/>
        <v/>
      </c>
      <c r="Q3228" t="str">
        <f t="shared" ca="1" si="673"/>
        <v/>
      </c>
      <c r="W3228">
        <v>20330</v>
      </c>
      <c r="Z3228" t="str">
        <f t="shared" si="668"/>
        <v/>
      </c>
    </row>
    <row r="3229" spans="2:26" x14ac:dyDescent="0.2">
      <c r="E3229" s="1" t="s">
        <v>8</v>
      </c>
      <c r="F3229" s="1" t="s">
        <v>9</v>
      </c>
      <c r="G3229" s="1" t="s">
        <v>1233</v>
      </c>
      <c r="H3229">
        <f t="shared" si="659"/>
        <v>24</v>
      </c>
      <c r="I3229">
        <f>IF(ISBLANK(A3229),I3228/1,LOOKUP(Sheet1!G3229,FIPS!A$3:A$55,FIPS!C$3:C$55))</f>
        <v>27</v>
      </c>
      <c r="J3229" t="b">
        <f t="shared" si="660"/>
        <v>0</v>
      </c>
      <c r="K3229" t="str">
        <f t="shared" si="669"/>
        <v/>
      </c>
      <c r="L3229" t="b">
        <f t="shared" si="661"/>
        <v>0</v>
      </c>
      <c r="M3229" t="str">
        <f t="shared" si="664"/>
        <v/>
      </c>
      <c r="N3229">
        <f t="shared" si="662"/>
        <v>46</v>
      </c>
      <c r="O3229" t="b">
        <f t="shared" si="671"/>
        <v>1</v>
      </c>
      <c r="P3229">
        <f t="shared" si="672"/>
        <v>1</v>
      </c>
      <c r="Q3229" t="str">
        <f t="shared" ca="1" si="673"/>
        <v>026</v>
      </c>
      <c r="W3229">
        <v>99999</v>
      </c>
      <c r="Z3229" t="str">
        <f t="shared" si="668"/>
        <v/>
      </c>
    </row>
    <row r="3230" spans="2:26" x14ac:dyDescent="0.2">
      <c r="B3230" s="1" t="s">
        <v>143</v>
      </c>
      <c r="C3230" s="1" t="s">
        <v>17</v>
      </c>
      <c r="D3230" s="1" t="s">
        <v>18</v>
      </c>
      <c r="E3230" s="1" t="s">
        <v>8</v>
      </c>
      <c r="F3230" s="1" t="s">
        <v>9</v>
      </c>
      <c r="G3230" s="1" t="s">
        <v>2484</v>
      </c>
      <c r="H3230">
        <f t="shared" si="659"/>
        <v>24</v>
      </c>
      <c r="I3230">
        <f>IF(ISBLANK(A3230),I3229/1,LOOKUP(Sheet1!G3230,FIPS!A$3:A$55,FIPS!C$3:C$55))</f>
        <v>27</v>
      </c>
      <c r="J3230" t="b">
        <f t="shared" si="660"/>
        <v>1</v>
      </c>
      <c r="K3230" t="str">
        <f t="shared" si="669"/>
        <v>Meeker</v>
      </c>
      <c r="L3230" t="b">
        <f t="shared" si="661"/>
        <v>0</v>
      </c>
      <c r="M3230" t="str">
        <f t="shared" si="664"/>
        <v/>
      </c>
      <c r="N3230">
        <f t="shared" si="662"/>
        <v>47</v>
      </c>
      <c r="O3230" t="b">
        <f t="shared" si="671"/>
        <v>0</v>
      </c>
      <c r="P3230" t="str">
        <f t="shared" si="672"/>
        <v/>
      </c>
      <c r="Q3230" t="str">
        <f t="shared" ca="1" si="673"/>
        <v/>
      </c>
      <c r="T3230">
        <v>93</v>
      </c>
      <c r="U3230">
        <v>6</v>
      </c>
      <c r="V3230">
        <v>0</v>
      </c>
      <c r="Z3230" t="str">
        <f t="shared" si="668"/>
        <v/>
      </c>
    </row>
    <row r="3231" spans="2:26" x14ac:dyDescent="0.2">
      <c r="B3231" s="1" t="s">
        <v>145</v>
      </c>
      <c r="C3231" s="1" t="s">
        <v>17</v>
      </c>
      <c r="D3231" s="1" t="s">
        <v>18</v>
      </c>
      <c r="E3231" s="1" t="s">
        <v>8</v>
      </c>
      <c r="F3231" s="1" t="s">
        <v>9</v>
      </c>
      <c r="G3231" s="1" t="s">
        <v>2485</v>
      </c>
      <c r="H3231">
        <f t="shared" si="659"/>
        <v>24</v>
      </c>
      <c r="I3231">
        <f>IF(ISBLANK(A3231),I3230/1,LOOKUP(Sheet1!G3231,FIPS!A$3:A$55,FIPS!C$3:C$55))</f>
        <v>27</v>
      </c>
      <c r="J3231" t="b">
        <f t="shared" si="660"/>
        <v>1</v>
      </c>
      <c r="K3231" t="str">
        <f t="shared" si="669"/>
        <v>Mine Lacs</v>
      </c>
      <c r="L3231" t="b">
        <f t="shared" si="661"/>
        <v>0</v>
      </c>
      <c r="M3231" t="str">
        <f t="shared" si="664"/>
        <v/>
      </c>
      <c r="N3231">
        <f t="shared" si="662"/>
        <v>48</v>
      </c>
      <c r="O3231" t="b">
        <f t="shared" si="671"/>
        <v>0</v>
      </c>
      <c r="P3231" t="str">
        <f t="shared" si="672"/>
        <v/>
      </c>
      <c r="Q3231" t="str">
        <f t="shared" ca="1" si="673"/>
        <v/>
      </c>
      <c r="T3231">
        <v>95</v>
      </c>
      <c r="U3231">
        <v>6</v>
      </c>
      <c r="V3231">
        <v>0</v>
      </c>
      <c r="Z3231" t="str">
        <f t="shared" si="668"/>
        <v/>
      </c>
    </row>
    <row r="3232" spans="2:26" x14ac:dyDescent="0.2">
      <c r="B3232" s="1" t="s">
        <v>148</v>
      </c>
      <c r="C3232" s="1" t="s">
        <v>17</v>
      </c>
      <c r="D3232" s="1" t="s">
        <v>18</v>
      </c>
      <c r="E3232" s="1"/>
      <c r="F3232" s="1"/>
      <c r="G3232" s="1" t="s">
        <v>2486</v>
      </c>
      <c r="H3232">
        <f t="shared" si="659"/>
        <v>24</v>
      </c>
      <c r="I3232">
        <f>IF(ISBLANK(A3232),I3231/1,LOOKUP(Sheet1!G3232,FIPS!A$3:A$55,FIPS!C$3:C$55))</f>
        <v>27</v>
      </c>
      <c r="J3232" t="b">
        <f t="shared" si="660"/>
        <v>1</v>
      </c>
      <c r="K3232" t="str">
        <f t="shared" si="669"/>
        <v>Morrison</v>
      </c>
      <c r="L3232" t="b">
        <f t="shared" si="661"/>
        <v>0</v>
      </c>
      <c r="M3232" t="str">
        <f t="shared" si="664"/>
        <v/>
      </c>
      <c r="N3232">
        <f t="shared" si="662"/>
        <v>49</v>
      </c>
      <c r="O3232" t="b">
        <f t="shared" si="671"/>
        <v>0</v>
      </c>
      <c r="P3232" t="str">
        <f t="shared" si="672"/>
        <v/>
      </c>
      <c r="Q3232" t="str">
        <f t="shared" ca="1" si="673"/>
        <v/>
      </c>
      <c r="T3232">
        <v>97</v>
      </c>
      <c r="U3232">
        <v>5</v>
      </c>
      <c r="V3232">
        <v>0</v>
      </c>
      <c r="Z3232" t="str">
        <f t="shared" si="668"/>
        <v/>
      </c>
    </row>
    <row r="3233" spans="2:26" x14ac:dyDescent="0.2">
      <c r="B3233" s="1" t="s">
        <v>152</v>
      </c>
      <c r="C3233" s="1" t="s">
        <v>17</v>
      </c>
      <c r="D3233" s="1" t="s">
        <v>18</v>
      </c>
      <c r="E3233" s="1"/>
      <c r="G3233" s="1" t="s">
        <v>2487</v>
      </c>
      <c r="H3233">
        <f t="shared" si="659"/>
        <v>24</v>
      </c>
      <c r="I3233">
        <f>IF(ISBLANK(A3233),I3232/1,LOOKUP(Sheet1!G3233,FIPS!A$3:A$55,FIPS!C$3:C$55))</f>
        <v>27</v>
      </c>
      <c r="J3233" t="b">
        <f t="shared" si="660"/>
        <v>1</v>
      </c>
      <c r="K3233" t="str">
        <f t="shared" si="669"/>
        <v>Mower</v>
      </c>
      <c r="L3233" t="b">
        <f t="shared" si="661"/>
        <v>0</v>
      </c>
      <c r="M3233" t="str">
        <f t="shared" si="664"/>
        <v/>
      </c>
      <c r="N3233">
        <f t="shared" si="662"/>
        <v>50</v>
      </c>
      <c r="O3233" t="b">
        <f t="shared" si="671"/>
        <v>0</v>
      </c>
      <c r="P3233" t="str">
        <f t="shared" si="672"/>
        <v/>
      </c>
      <c r="Q3233" t="str">
        <f t="shared" ca="1" si="673"/>
        <v/>
      </c>
      <c r="T3233">
        <v>99</v>
      </c>
      <c r="U3233">
        <v>5</v>
      </c>
      <c r="V3233">
        <v>0</v>
      </c>
      <c r="Z3233" t="str">
        <f t="shared" si="668"/>
        <v/>
      </c>
    </row>
    <row r="3234" spans="2:26" x14ac:dyDescent="0.2">
      <c r="E3234" s="1" t="s">
        <v>24</v>
      </c>
      <c r="F3234" s="1" t="s">
        <v>6</v>
      </c>
      <c r="G3234" s="1" t="s">
        <v>2488</v>
      </c>
      <c r="H3234">
        <f t="shared" si="659"/>
        <v>24</v>
      </c>
      <c r="I3234">
        <f>IF(ISBLANK(A3234),I3233/1,LOOKUP(Sheet1!G3234,FIPS!A$3:A$55,FIPS!C$3:C$55))</f>
        <v>27</v>
      </c>
      <c r="J3234" t="b">
        <f t="shared" si="660"/>
        <v>0</v>
      </c>
      <c r="K3234" t="str">
        <f t="shared" si="669"/>
        <v/>
      </c>
      <c r="L3234" t="b">
        <f t="shared" si="661"/>
        <v>1</v>
      </c>
      <c r="M3234" t="str">
        <f t="shared" si="664"/>
        <v>Austin</v>
      </c>
      <c r="N3234">
        <f t="shared" si="662"/>
        <v>50</v>
      </c>
      <c r="O3234" t="b">
        <f t="shared" si="671"/>
        <v>0</v>
      </c>
      <c r="P3234" t="str">
        <f t="shared" si="672"/>
        <v/>
      </c>
      <c r="Q3234" t="str">
        <f t="shared" ca="1" si="673"/>
        <v/>
      </c>
      <c r="W3234">
        <v>2908</v>
      </c>
      <c r="Z3234" t="str">
        <f t="shared" si="668"/>
        <v/>
      </c>
    </row>
    <row r="3235" spans="2:26" x14ac:dyDescent="0.2">
      <c r="E3235" s="1" t="s">
        <v>8</v>
      </c>
      <c r="F3235" s="1" t="s">
        <v>9</v>
      </c>
      <c r="G3235" s="1" t="s">
        <v>1233</v>
      </c>
      <c r="H3235">
        <f t="shared" si="659"/>
        <v>24</v>
      </c>
      <c r="I3235">
        <f>IF(ISBLANK(A3235),I3234/1,LOOKUP(Sheet1!G3235,FIPS!A$3:A$55,FIPS!C$3:C$55))</f>
        <v>27</v>
      </c>
      <c r="J3235" t="b">
        <f t="shared" si="660"/>
        <v>0</v>
      </c>
      <c r="K3235" t="str">
        <f t="shared" si="669"/>
        <v/>
      </c>
      <c r="L3235" t="b">
        <f t="shared" si="661"/>
        <v>0</v>
      </c>
      <c r="M3235" t="str">
        <f t="shared" si="664"/>
        <v/>
      </c>
      <c r="N3235">
        <f t="shared" si="662"/>
        <v>50</v>
      </c>
      <c r="O3235" t="b">
        <f t="shared" si="671"/>
        <v>1</v>
      </c>
      <c r="P3235">
        <f t="shared" si="672"/>
        <v>1</v>
      </c>
      <c r="Q3235" t="str">
        <f t="shared" ca="1" si="673"/>
        <v>005</v>
      </c>
      <c r="W3235">
        <v>99999</v>
      </c>
      <c r="Z3235" t="str">
        <f t="shared" si="668"/>
        <v/>
      </c>
    </row>
    <row r="3236" spans="2:26" x14ac:dyDescent="0.2">
      <c r="B3236" s="1" t="s">
        <v>154</v>
      </c>
      <c r="C3236" s="1" t="s">
        <v>17</v>
      </c>
      <c r="D3236" s="1" t="s">
        <v>18</v>
      </c>
      <c r="E3236" s="1" t="s">
        <v>8</v>
      </c>
      <c r="F3236" s="1" t="s">
        <v>9</v>
      </c>
      <c r="G3236" s="1" t="s">
        <v>1322</v>
      </c>
      <c r="H3236">
        <f t="shared" si="659"/>
        <v>24</v>
      </c>
      <c r="I3236">
        <f>IF(ISBLANK(A3236),I3235/1,LOOKUP(Sheet1!G3236,FIPS!A$3:A$55,FIPS!C$3:C$55))</f>
        <v>27</v>
      </c>
      <c r="J3236" t="b">
        <f t="shared" si="660"/>
        <v>1</v>
      </c>
      <c r="K3236" t="str">
        <f t="shared" si="669"/>
        <v>Murray</v>
      </c>
      <c r="L3236" t="b">
        <f t="shared" si="661"/>
        <v>0</v>
      </c>
      <c r="M3236" t="str">
        <f t="shared" si="664"/>
        <v/>
      </c>
      <c r="N3236">
        <f t="shared" si="662"/>
        <v>51</v>
      </c>
      <c r="O3236" t="b">
        <f t="shared" si="671"/>
        <v>0</v>
      </c>
      <c r="P3236" t="str">
        <f t="shared" si="672"/>
        <v/>
      </c>
      <c r="Q3236" t="str">
        <f t="shared" ca="1" si="673"/>
        <v/>
      </c>
      <c r="T3236">
        <v>101</v>
      </c>
      <c r="U3236">
        <v>6</v>
      </c>
      <c r="V3236">
        <v>0</v>
      </c>
      <c r="Z3236" t="str">
        <f t="shared" si="668"/>
        <v/>
      </c>
    </row>
    <row r="3237" spans="2:26" x14ac:dyDescent="0.2">
      <c r="B3237" s="1" t="s">
        <v>157</v>
      </c>
      <c r="C3237" s="1" t="s">
        <v>17</v>
      </c>
      <c r="D3237" s="1" t="s">
        <v>18</v>
      </c>
      <c r="E3237" s="1"/>
      <c r="G3237" s="1" t="s">
        <v>2489</v>
      </c>
      <c r="H3237">
        <f t="shared" si="659"/>
        <v>24</v>
      </c>
      <c r="I3237">
        <f>IF(ISBLANK(A3237),I3236/1,LOOKUP(Sheet1!G3237,FIPS!A$3:A$55,FIPS!C$3:C$55))</f>
        <v>27</v>
      </c>
      <c r="J3237" t="b">
        <f t="shared" si="660"/>
        <v>1</v>
      </c>
      <c r="K3237" t="str">
        <f t="shared" si="669"/>
        <v>Nicol let</v>
      </c>
      <c r="L3237" t="b">
        <f t="shared" si="661"/>
        <v>0</v>
      </c>
      <c r="M3237" t="str">
        <f t="shared" si="664"/>
        <v/>
      </c>
      <c r="N3237">
        <f t="shared" si="662"/>
        <v>52</v>
      </c>
      <c r="O3237" t="b">
        <f t="shared" si="671"/>
        <v>0</v>
      </c>
      <c r="P3237" t="str">
        <f t="shared" si="672"/>
        <v/>
      </c>
      <c r="Q3237" t="str">
        <f t="shared" ca="1" si="673"/>
        <v/>
      </c>
      <c r="T3237">
        <v>103</v>
      </c>
      <c r="U3237">
        <v>5</v>
      </c>
      <c r="V3237">
        <v>0</v>
      </c>
      <c r="Z3237" t="str">
        <f t="shared" si="668"/>
        <v/>
      </c>
    </row>
    <row r="3238" spans="2:26" x14ac:dyDescent="0.2">
      <c r="E3238" s="1" t="s">
        <v>103</v>
      </c>
      <c r="F3238" s="1" t="s">
        <v>35</v>
      </c>
      <c r="G3238" s="1" t="s">
        <v>2490</v>
      </c>
      <c r="H3238">
        <f t="shared" ref="H3238:H3300" si="674">IF(ISBLANK(A3238),H3237/1,A3238)</f>
        <v>24</v>
      </c>
      <c r="I3238">
        <f>IF(ISBLANK(A3238),I3237/1,LOOKUP(Sheet1!G3238,FIPS!A$3:A$55,FIPS!C$3:C$55))</f>
        <v>27</v>
      </c>
      <c r="J3238" t="b">
        <f t="shared" ref="J3238:J3300" si="675">NOT(ISBLANK(B3238))</f>
        <v>0</v>
      </c>
      <c r="K3238" t="str">
        <f t="shared" si="669"/>
        <v/>
      </c>
      <c r="L3238" t="b">
        <f t="shared" ref="L3238:L3300" si="676">IF(NOT(J3238),AND(NOT(ISBLANK(E3238)),E3238&lt;&gt;"999"),FALSE())</f>
        <v>1</v>
      </c>
      <c r="M3238" t="str">
        <f t="shared" si="664"/>
        <v>Mankato</v>
      </c>
      <c r="N3238">
        <f t="shared" ref="N3238:N3300" si="677">IF(ISBLANK(A3238),IF(ISBLANK(B3238),N3237,B3238/1),"")</f>
        <v>52</v>
      </c>
      <c r="O3238" t="b">
        <f t="shared" si="671"/>
        <v>0</v>
      </c>
      <c r="P3238" t="str">
        <f t="shared" si="672"/>
        <v/>
      </c>
      <c r="Q3238" t="str">
        <f t="shared" ca="1" si="673"/>
        <v/>
      </c>
      <c r="W3238">
        <v>39878</v>
      </c>
      <c r="Z3238" t="str">
        <f t="shared" si="668"/>
        <v/>
      </c>
    </row>
    <row r="3239" spans="2:26" x14ac:dyDescent="0.2">
      <c r="E3239" s="1" t="s">
        <v>148</v>
      </c>
      <c r="F3239" s="1" t="s">
        <v>6</v>
      </c>
      <c r="G3239" s="1" t="s">
        <v>2491</v>
      </c>
      <c r="H3239">
        <f t="shared" si="674"/>
        <v>24</v>
      </c>
      <c r="I3239">
        <f>IF(ISBLANK(A3239),I3238/1,LOOKUP(Sheet1!G3239,FIPS!A$3:A$55,FIPS!C$3:C$55))</f>
        <v>27</v>
      </c>
      <c r="J3239" t="b">
        <f t="shared" si="675"/>
        <v>0</v>
      </c>
      <c r="K3239" t="str">
        <f t="shared" si="669"/>
        <v/>
      </c>
      <c r="L3239" t="b">
        <f t="shared" si="676"/>
        <v>1</v>
      </c>
      <c r="M3239" t="str">
        <f t="shared" si="664"/>
        <v>North Mankato</v>
      </c>
      <c r="N3239">
        <f t="shared" si="677"/>
        <v>52</v>
      </c>
      <c r="O3239" t="b">
        <f t="shared" si="671"/>
        <v>0</v>
      </c>
      <c r="P3239" t="str">
        <f t="shared" si="672"/>
        <v/>
      </c>
      <c r="Q3239" t="str">
        <f t="shared" ca="1" si="673"/>
        <v/>
      </c>
      <c r="W3239">
        <v>47068</v>
      </c>
      <c r="Z3239" t="str">
        <f t="shared" si="668"/>
        <v/>
      </c>
    </row>
    <row r="3240" spans="2:26" x14ac:dyDescent="0.2">
      <c r="E3240" s="1" t="s">
        <v>8</v>
      </c>
      <c r="F3240" s="1" t="s">
        <v>9</v>
      </c>
      <c r="G3240" s="1" t="s">
        <v>1233</v>
      </c>
      <c r="H3240">
        <f t="shared" si="674"/>
        <v>24</v>
      </c>
      <c r="I3240">
        <f>IF(ISBLANK(A3240),I3239/1,LOOKUP(Sheet1!G3240,FIPS!A$3:A$55,FIPS!C$3:C$55))</f>
        <v>27</v>
      </c>
      <c r="J3240" t="b">
        <f t="shared" si="675"/>
        <v>0</v>
      </c>
      <c r="K3240" t="str">
        <f t="shared" si="669"/>
        <v/>
      </c>
      <c r="L3240" t="b">
        <f t="shared" si="676"/>
        <v>0</v>
      </c>
      <c r="M3240" t="str">
        <f t="shared" si="664"/>
        <v/>
      </c>
      <c r="N3240">
        <f t="shared" si="677"/>
        <v>52</v>
      </c>
      <c r="O3240" t="b">
        <f t="shared" si="671"/>
        <v>1</v>
      </c>
      <c r="P3240">
        <f t="shared" si="672"/>
        <v>2</v>
      </c>
      <c r="Q3240" t="str">
        <f t="shared" ca="1" si="673"/>
        <v>037,049</v>
      </c>
      <c r="W3240">
        <v>99999</v>
      </c>
      <c r="Z3240" t="str">
        <f t="shared" si="668"/>
        <v/>
      </c>
    </row>
    <row r="3241" spans="2:26" x14ac:dyDescent="0.2">
      <c r="B3241" s="1" t="s">
        <v>160</v>
      </c>
      <c r="C3241" s="1" t="s">
        <v>17</v>
      </c>
      <c r="D3241" s="1" t="s">
        <v>18</v>
      </c>
      <c r="E3241" s="1" t="s">
        <v>8</v>
      </c>
      <c r="F3241" s="1" t="s">
        <v>9</v>
      </c>
      <c r="G3241" s="1" t="s">
        <v>2492</v>
      </c>
      <c r="H3241">
        <f t="shared" si="674"/>
        <v>24</v>
      </c>
      <c r="I3241">
        <f>IF(ISBLANK(A3241),I3240/1,LOOKUP(Sheet1!G3241,FIPS!A$3:A$55,FIPS!C$3:C$55))</f>
        <v>27</v>
      </c>
      <c r="J3241" t="b">
        <f t="shared" si="675"/>
        <v>1</v>
      </c>
      <c r="K3241" t="str">
        <f t="shared" si="669"/>
        <v>Nob 1es</v>
      </c>
      <c r="L3241" t="b">
        <f t="shared" si="676"/>
        <v>0</v>
      </c>
      <c r="M3241" t="str">
        <f t="shared" si="664"/>
        <v/>
      </c>
      <c r="N3241">
        <f t="shared" si="677"/>
        <v>53</v>
      </c>
      <c r="O3241" t="b">
        <f t="shared" si="671"/>
        <v>0</v>
      </c>
      <c r="P3241" t="str">
        <f t="shared" si="672"/>
        <v/>
      </c>
      <c r="Q3241" t="str">
        <f t="shared" ca="1" si="673"/>
        <v/>
      </c>
      <c r="T3241">
        <v>105</v>
      </c>
      <c r="U3241">
        <v>6</v>
      </c>
      <c r="V3241">
        <v>0</v>
      </c>
      <c r="Z3241" t="str">
        <f t="shared" si="668"/>
        <v/>
      </c>
    </row>
    <row r="3242" spans="2:26" x14ac:dyDescent="0.2">
      <c r="B3242" s="1" t="s">
        <v>162</v>
      </c>
      <c r="C3242" s="1" t="s">
        <v>17</v>
      </c>
      <c r="D3242" s="1" t="s">
        <v>18</v>
      </c>
      <c r="E3242" s="1" t="s">
        <v>8</v>
      </c>
      <c r="F3242" s="1" t="s">
        <v>9</v>
      </c>
      <c r="G3242" s="1" t="s">
        <v>2493</v>
      </c>
      <c r="H3242">
        <f t="shared" si="674"/>
        <v>24</v>
      </c>
      <c r="I3242">
        <f>IF(ISBLANK(A3242),I3241/1,LOOKUP(Sheet1!G3242,FIPS!A$3:A$55,FIPS!C$3:C$55))</f>
        <v>27</v>
      </c>
      <c r="J3242" t="b">
        <f t="shared" si="675"/>
        <v>1</v>
      </c>
      <c r="K3242" t="str">
        <f t="shared" si="669"/>
        <v>Norman</v>
      </c>
      <c r="L3242" t="b">
        <f t="shared" si="676"/>
        <v>0</v>
      </c>
      <c r="M3242" t="str">
        <f t="shared" si="664"/>
        <v/>
      </c>
      <c r="N3242">
        <f t="shared" si="677"/>
        <v>54</v>
      </c>
      <c r="O3242" t="b">
        <f t="shared" si="671"/>
        <v>0</v>
      </c>
      <c r="P3242" t="str">
        <f t="shared" si="672"/>
        <v/>
      </c>
      <c r="Q3242" t="str">
        <f t="shared" ca="1" si="673"/>
        <v/>
      </c>
      <c r="T3242">
        <v>107</v>
      </c>
      <c r="U3242">
        <v>6</v>
      </c>
      <c r="V3242">
        <v>0</v>
      </c>
      <c r="Z3242" t="str">
        <f t="shared" si="668"/>
        <v/>
      </c>
    </row>
    <row r="3243" spans="2:26" x14ac:dyDescent="0.2">
      <c r="B3243" s="1" t="s">
        <v>164</v>
      </c>
      <c r="C3243" s="1" t="s">
        <v>575</v>
      </c>
      <c r="D3243" s="1" t="s">
        <v>26</v>
      </c>
      <c r="E3243" s="1"/>
      <c r="G3243" s="1" t="s">
        <v>2494</v>
      </c>
      <c r="H3243">
        <f t="shared" si="674"/>
        <v>24</v>
      </c>
      <c r="I3243">
        <f>IF(ISBLANK(A3243),I3242/1,LOOKUP(Sheet1!G3243,FIPS!A$3:A$55,FIPS!C$3:C$55))</f>
        <v>27</v>
      </c>
      <c r="J3243" t="b">
        <f t="shared" si="675"/>
        <v>1</v>
      </c>
      <c r="K3243" t="str">
        <f t="shared" si="669"/>
        <v>Olmsted</v>
      </c>
      <c r="L3243" t="b">
        <f t="shared" si="676"/>
        <v>0</v>
      </c>
      <c r="M3243" t="str">
        <f t="shared" si="664"/>
        <v/>
      </c>
      <c r="N3243">
        <f t="shared" si="677"/>
        <v>55</v>
      </c>
      <c r="O3243" t="b">
        <f t="shared" si="671"/>
        <v>0</v>
      </c>
      <c r="P3243" t="str">
        <f t="shared" si="672"/>
        <v/>
      </c>
      <c r="Q3243" t="str">
        <f t="shared" ca="1" si="673"/>
        <v/>
      </c>
      <c r="T3243">
        <v>109</v>
      </c>
      <c r="U3243">
        <v>3</v>
      </c>
      <c r="V3243">
        <v>6820</v>
      </c>
      <c r="Z3243" t="str">
        <f t="shared" si="668"/>
        <v/>
      </c>
    </row>
    <row r="3244" spans="2:26" x14ac:dyDescent="0.2">
      <c r="E3244" s="1" t="s">
        <v>174</v>
      </c>
      <c r="F3244" s="1" t="s">
        <v>70</v>
      </c>
      <c r="G3244" s="1" t="s">
        <v>2495</v>
      </c>
      <c r="H3244">
        <f t="shared" si="674"/>
        <v>24</v>
      </c>
      <c r="I3244">
        <f>IF(ISBLANK(A3244),I3243/1,LOOKUP(Sheet1!G3244,FIPS!A$3:A$55,FIPS!C$3:C$55))</f>
        <v>27</v>
      </c>
      <c r="J3244" t="b">
        <f t="shared" si="675"/>
        <v>0</v>
      </c>
      <c r="K3244" t="str">
        <f t="shared" si="669"/>
        <v/>
      </c>
      <c r="L3244" t="b">
        <f t="shared" si="676"/>
        <v>1</v>
      </c>
      <c r="M3244" t="str">
        <f t="shared" si="664"/>
        <v>Rochester</v>
      </c>
      <c r="N3244">
        <f t="shared" si="677"/>
        <v>55</v>
      </c>
      <c r="O3244" t="b">
        <f t="shared" si="671"/>
        <v>0</v>
      </c>
      <c r="P3244" t="str">
        <f t="shared" si="672"/>
        <v/>
      </c>
      <c r="Q3244" t="str">
        <f t="shared" ca="1" si="673"/>
        <v/>
      </c>
      <c r="W3244">
        <v>54880</v>
      </c>
      <c r="Z3244" t="str">
        <f t="shared" si="668"/>
        <v/>
      </c>
    </row>
    <row r="3245" spans="2:26" x14ac:dyDescent="0.2">
      <c r="E3245" s="1" t="s">
        <v>8</v>
      </c>
      <c r="F3245" s="1" t="s">
        <v>9</v>
      </c>
      <c r="G3245" s="1" t="s">
        <v>1233</v>
      </c>
      <c r="H3245">
        <f t="shared" si="674"/>
        <v>24</v>
      </c>
      <c r="I3245">
        <f>IF(ISBLANK(A3245),I3244/1,LOOKUP(Sheet1!G3245,FIPS!A$3:A$55,FIPS!C$3:C$55))</f>
        <v>27</v>
      </c>
      <c r="J3245" t="b">
        <f t="shared" si="675"/>
        <v>0</v>
      </c>
      <c r="K3245" t="str">
        <f t="shared" si="669"/>
        <v/>
      </c>
      <c r="L3245" t="b">
        <f t="shared" si="676"/>
        <v>0</v>
      </c>
      <c r="M3245" t="str">
        <f t="shared" si="664"/>
        <v/>
      </c>
      <c r="N3245">
        <f t="shared" si="677"/>
        <v>55</v>
      </c>
      <c r="O3245" t="b">
        <f t="shared" si="671"/>
        <v>1</v>
      </c>
      <c r="P3245">
        <f t="shared" si="672"/>
        <v>1</v>
      </c>
      <c r="Q3245" t="str">
        <f t="shared" ca="1" si="673"/>
        <v>059</v>
      </c>
      <c r="W3245">
        <v>99999</v>
      </c>
      <c r="Z3245" t="str">
        <f t="shared" si="668"/>
        <v/>
      </c>
    </row>
    <row r="3246" spans="2:26" x14ac:dyDescent="0.2">
      <c r="B3246" s="1" t="s">
        <v>167</v>
      </c>
      <c r="C3246" s="1" t="s">
        <v>17</v>
      </c>
      <c r="D3246" s="1" t="s">
        <v>18</v>
      </c>
      <c r="E3246" s="1"/>
      <c r="G3246" s="1" t="s">
        <v>2496</v>
      </c>
      <c r="H3246">
        <f t="shared" si="674"/>
        <v>24</v>
      </c>
      <c r="I3246">
        <f>IF(ISBLANK(A3246),I3245/1,LOOKUP(Sheet1!G3246,FIPS!A$3:A$55,FIPS!C$3:C$55))</f>
        <v>27</v>
      </c>
      <c r="J3246" t="b">
        <f t="shared" si="675"/>
        <v>1</v>
      </c>
      <c r="K3246" t="str">
        <f t="shared" si="669"/>
        <v>Otter Tail</v>
      </c>
      <c r="L3246" t="b">
        <f t="shared" si="676"/>
        <v>0</v>
      </c>
      <c r="M3246" t="str">
        <f t="shared" si="664"/>
        <v/>
      </c>
      <c r="N3246">
        <f t="shared" si="677"/>
        <v>56</v>
      </c>
      <c r="O3246" t="b">
        <f t="shared" si="671"/>
        <v>0</v>
      </c>
      <c r="P3246" t="str">
        <f t="shared" si="672"/>
        <v/>
      </c>
      <c r="Q3246" t="str">
        <f t="shared" ca="1" si="673"/>
        <v/>
      </c>
      <c r="T3246">
        <v>111</v>
      </c>
      <c r="U3246">
        <v>4</v>
      </c>
      <c r="V3246">
        <v>0</v>
      </c>
      <c r="Z3246" t="str">
        <f t="shared" si="668"/>
        <v/>
      </c>
    </row>
    <row r="3247" spans="2:26" x14ac:dyDescent="0.2">
      <c r="E3247" s="1" t="s">
        <v>84</v>
      </c>
      <c r="F3247" s="1" t="s">
        <v>6</v>
      </c>
      <c r="G3247" s="1" t="s">
        <v>2497</v>
      </c>
      <c r="H3247">
        <f t="shared" si="674"/>
        <v>24</v>
      </c>
      <c r="I3247">
        <f>IF(ISBLANK(A3247),I3246/1,LOOKUP(Sheet1!G3247,FIPS!A$3:A$55,FIPS!C$3:C$55))</f>
        <v>27</v>
      </c>
      <c r="J3247" t="b">
        <f t="shared" si="675"/>
        <v>0</v>
      </c>
      <c r="K3247" t="str">
        <f t="shared" si="669"/>
        <v/>
      </c>
      <c r="L3247" t="b">
        <f t="shared" si="676"/>
        <v>1</v>
      </c>
      <c r="M3247" t="str">
        <f t="shared" si="664"/>
        <v>Fergus Falls</v>
      </c>
      <c r="N3247">
        <f t="shared" si="677"/>
        <v>56</v>
      </c>
      <c r="O3247" t="b">
        <f t="shared" si="671"/>
        <v>0</v>
      </c>
      <c r="P3247" t="str">
        <f t="shared" si="672"/>
        <v/>
      </c>
      <c r="Q3247" t="str">
        <f t="shared" ca="1" si="673"/>
        <v/>
      </c>
      <c r="W3247">
        <v>20906</v>
      </c>
      <c r="Z3247" t="str">
        <f t="shared" si="668"/>
        <v/>
      </c>
    </row>
    <row r="3248" spans="2:26" x14ac:dyDescent="0.2">
      <c r="E3248" s="1" t="s">
        <v>8</v>
      </c>
      <c r="F3248" s="1" t="s">
        <v>9</v>
      </c>
      <c r="G3248" s="1" t="s">
        <v>1233</v>
      </c>
      <c r="H3248">
        <f t="shared" si="674"/>
        <v>24</v>
      </c>
      <c r="I3248">
        <f>IF(ISBLANK(A3248),I3247/1,LOOKUP(Sheet1!G3248,FIPS!A$3:A$55,FIPS!C$3:C$55))</f>
        <v>27</v>
      </c>
      <c r="J3248" t="b">
        <f t="shared" si="675"/>
        <v>0</v>
      </c>
      <c r="K3248" t="str">
        <f t="shared" si="669"/>
        <v/>
      </c>
      <c r="L3248" t="b">
        <f t="shared" si="676"/>
        <v>0</v>
      </c>
      <c r="M3248" t="str">
        <f t="shared" si="664"/>
        <v/>
      </c>
      <c r="N3248">
        <f t="shared" si="677"/>
        <v>56</v>
      </c>
      <c r="O3248" t="b">
        <f t="shared" si="671"/>
        <v>1</v>
      </c>
      <c r="P3248">
        <f t="shared" si="672"/>
        <v>1</v>
      </c>
      <c r="Q3248" t="str">
        <f t="shared" ca="1" si="673"/>
        <v>028</v>
      </c>
      <c r="W3248">
        <v>99999</v>
      </c>
      <c r="Z3248" t="str">
        <f t="shared" si="668"/>
        <v/>
      </c>
    </row>
    <row r="3249" spans="2:26" x14ac:dyDescent="0.2">
      <c r="B3249" s="1" t="s">
        <v>169</v>
      </c>
      <c r="C3249" s="1" t="s">
        <v>17</v>
      </c>
      <c r="D3249" s="1" t="s">
        <v>18</v>
      </c>
      <c r="E3249" s="1" t="s">
        <v>8</v>
      </c>
      <c r="F3249" s="1" t="s">
        <v>9</v>
      </c>
      <c r="G3249" s="1" t="s">
        <v>2498</v>
      </c>
      <c r="H3249">
        <f t="shared" si="674"/>
        <v>24</v>
      </c>
      <c r="I3249">
        <f>IF(ISBLANK(A3249),I3248/1,LOOKUP(Sheet1!G3249,FIPS!A$3:A$55,FIPS!C$3:C$55))</f>
        <v>27</v>
      </c>
      <c r="J3249" t="b">
        <f t="shared" si="675"/>
        <v>1</v>
      </c>
      <c r="K3249" t="str">
        <f t="shared" si="669"/>
        <v>Pennlngton</v>
      </c>
      <c r="L3249" t="b">
        <f t="shared" si="676"/>
        <v>0</v>
      </c>
      <c r="M3249" t="str">
        <f t="shared" si="664"/>
        <v/>
      </c>
      <c r="N3249">
        <f t="shared" si="677"/>
        <v>57</v>
      </c>
      <c r="O3249" t="b">
        <f t="shared" si="671"/>
        <v>0</v>
      </c>
      <c r="P3249" t="str">
        <f t="shared" si="672"/>
        <v/>
      </c>
      <c r="Q3249" t="str">
        <f t="shared" ca="1" si="673"/>
        <v/>
      </c>
      <c r="T3249">
        <v>113</v>
      </c>
      <c r="U3249">
        <v>6</v>
      </c>
      <c r="V3249">
        <v>0</v>
      </c>
      <c r="Z3249" t="str">
        <f t="shared" si="668"/>
        <v/>
      </c>
    </row>
    <row r="3250" spans="2:26" x14ac:dyDescent="0.2">
      <c r="B3250" s="1" t="s">
        <v>172</v>
      </c>
      <c r="C3250" s="1" t="s">
        <v>17</v>
      </c>
      <c r="D3250" s="1" t="s">
        <v>18</v>
      </c>
      <c r="E3250" s="1" t="s">
        <v>8</v>
      </c>
      <c r="F3250" s="1" t="s">
        <v>9</v>
      </c>
      <c r="G3250" s="1" t="s">
        <v>2499</v>
      </c>
      <c r="H3250">
        <f t="shared" si="674"/>
        <v>24</v>
      </c>
      <c r="I3250">
        <f>IF(ISBLANK(A3250),I3249/1,LOOKUP(Sheet1!G3250,FIPS!A$3:A$55,FIPS!C$3:C$55))</f>
        <v>27</v>
      </c>
      <c r="J3250" t="b">
        <f t="shared" si="675"/>
        <v>1</v>
      </c>
      <c r="K3250" t="str">
        <f t="shared" si="669"/>
        <v>Pine</v>
      </c>
      <c r="L3250" t="b">
        <f t="shared" si="676"/>
        <v>0</v>
      </c>
      <c r="M3250" t="str">
        <f t="shared" si="664"/>
        <v/>
      </c>
      <c r="N3250">
        <f t="shared" si="677"/>
        <v>58</v>
      </c>
      <c r="O3250" t="b">
        <f t="shared" si="671"/>
        <v>0</v>
      </c>
      <c r="P3250" t="str">
        <f t="shared" si="672"/>
        <v/>
      </c>
      <c r="Q3250" t="str">
        <f t="shared" ca="1" si="673"/>
        <v/>
      </c>
      <c r="T3250">
        <v>115</v>
      </c>
      <c r="U3250">
        <v>6</v>
      </c>
      <c r="V3250">
        <v>0</v>
      </c>
      <c r="Z3250" t="str">
        <f t="shared" si="668"/>
        <v/>
      </c>
    </row>
    <row r="3251" spans="2:26" x14ac:dyDescent="0.2">
      <c r="B3251" s="1" t="s">
        <v>174</v>
      </c>
      <c r="C3251" s="1" t="s">
        <v>17</v>
      </c>
      <c r="D3251" s="1" t="s">
        <v>18</v>
      </c>
      <c r="E3251" s="1" t="s">
        <v>8</v>
      </c>
      <c r="F3251" s="1" t="s">
        <v>9</v>
      </c>
      <c r="G3251" s="1" t="s">
        <v>2500</v>
      </c>
      <c r="H3251">
        <f t="shared" si="674"/>
        <v>24</v>
      </c>
      <c r="I3251">
        <f>IF(ISBLANK(A3251),I3250/1,LOOKUP(Sheet1!G3251,FIPS!A$3:A$55,FIPS!C$3:C$55))</f>
        <v>27</v>
      </c>
      <c r="J3251" t="b">
        <f t="shared" si="675"/>
        <v>1</v>
      </c>
      <c r="K3251" t="str">
        <f t="shared" si="669"/>
        <v>Pipestone</v>
      </c>
      <c r="L3251" t="b">
        <f t="shared" si="676"/>
        <v>0</v>
      </c>
      <c r="M3251" t="str">
        <f t="shared" si="664"/>
        <v/>
      </c>
      <c r="N3251">
        <f t="shared" si="677"/>
        <v>59</v>
      </c>
      <c r="O3251" t="b">
        <f t="shared" si="671"/>
        <v>0</v>
      </c>
      <c r="P3251" t="str">
        <f t="shared" si="672"/>
        <v/>
      </c>
      <c r="Q3251" t="str">
        <f t="shared" ca="1" si="673"/>
        <v/>
      </c>
      <c r="T3251">
        <v>117</v>
      </c>
      <c r="U3251">
        <v>6</v>
      </c>
      <c r="V3251">
        <v>0</v>
      </c>
      <c r="Z3251" t="str">
        <f t="shared" si="668"/>
        <v/>
      </c>
    </row>
    <row r="3252" spans="2:26" x14ac:dyDescent="0.2">
      <c r="B3252" s="1" t="s">
        <v>177</v>
      </c>
      <c r="C3252" s="1" t="s">
        <v>656</v>
      </c>
      <c r="D3252" s="1" t="s">
        <v>26</v>
      </c>
      <c r="E3252" s="1" t="s">
        <v>8</v>
      </c>
      <c r="F3252" s="1" t="s">
        <v>9</v>
      </c>
      <c r="G3252" s="1" t="s">
        <v>347</v>
      </c>
      <c r="H3252">
        <f t="shared" si="674"/>
        <v>24</v>
      </c>
      <c r="I3252">
        <f>IF(ISBLANK(A3252),I3251/1,LOOKUP(Sheet1!G3252,FIPS!A$3:A$55,FIPS!C$3:C$55))</f>
        <v>27</v>
      </c>
      <c r="J3252" t="b">
        <f t="shared" si="675"/>
        <v>1</v>
      </c>
      <c r="K3252" t="str">
        <f t="shared" si="669"/>
        <v>Polk</v>
      </c>
      <c r="L3252" t="b">
        <f t="shared" si="676"/>
        <v>0</v>
      </c>
      <c r="M3252" t="str">
        <f t="shared" si="664"/>
        <v/>
      </c>
      <c r="N3252">
        <f t="shared" si="677"/>
        <v>60</v>
      </c>
      <c r="O3252" t="b">
        <f t="shared" si="671"/>
        <v>0</v>
      </c>
      <c r="P3252" t="str">
        <f t="shared" si="672"/>
        <v/>
      </c>
      <c r="Q3252" t="str">
        <f t="shared" ca="1" si="673"/>
        <v/>
      </c>
      <c r="T3252">
        <v>119</v>
      </c>
      <c r="U3252">
        <v>5</v>
      </c>
      <c r="V3252">
        <v>2985</v>
      </c>
      <c r="Z3252" t="str">
        <f t="shared" si="668"/>
        <v/>
      </c>
    </row>
    <row r="3253" spans="2:26" x14ac:dyDescent="0.2">
      <c r="B3253" s="1" t="s">
        <v>179</v>
      </c>
      <c r="C3253" s="1" t="s">
        <v>17</v>
      </c>
      <c r="D3253" s="1" t="s">
        <v>18</v>
      </c>
      <c r="E3253" s="1" t="s">
        <v>8</v>
      </c>
      <c r="F3253" s="1" t="s">
        <v>9</v>
      </c>
      <c r="G3253" s="1" t="s">
        <v>348</v>
      </c>
      <c r="H3253">
        <f t="shared" si="674"/>
        <v>24</v>
      </c>
      <c r="I3253">
        <f>IF(ISBLANK(A3253),I3252/1,LOOKUP(Sheet1!G3253,FIPS!A$3:A$55,FIPS!C$3:C$55))</f>
        <v>27</v>
      </c>
      <c r="J3253" t="b">
        <f t="shared" si="675"/>
        <v>1</v>
      </c>
      <c r="K3253" t="str">
        <f t="shared" si="669"/>
        <v>Pope</v>
      </c>
      <c r="L3253" t="b">
        <f t="shared" si="676"/>
        <v>0</v>
      </c>
      <c r="M3253" t="str">
        <f t="shared" si="664"/>
        <v/>
      </c>
      <c r="N3253">
        <f t="shared" si="677"/>
        <v>61</v>
      </c>
      <c r="O3253" t="b">
        <f t="shared" si="671"/>
        <v>0</v>
      </c>
      <c r="P3253" t="str">
        <f t="shared" si="672"/>
        <v/>
      </c>
      <c r="Q3253" t="str">
        <f t="shared" ca="1" si="673"/>
        <v/>
      </c>
      <c r="T3253">
        <v>121</v>
      </c>
      <c r="U3253">
        <v>6</v>
      </c>
      <c r="V3253">
        <v>0</v>
      </c>
      <c r="Z3253" t="str">
        <f t="shared" si="668"/>
        <v/>
      </c>
    </row>
    <row r="3254" spans="2:26" x14ac:dyDescent="0.2">
      <c r="B3254" s="1" t="s">
        <v>182</v>
      </c>
      <c r="C3254" s="1" t="s">
        <v>426</v>
      </c>
      <c r="D3254" s="1" t="s">
        <v>26</v>
      </c>
      <c r="E3254" s="1"/>
      <c r="G3254" s="1" t="s">
        <v>2423</v>
      </c>
      <c r="H3254">
        <f t="shared" si="674"/>
        <v>24</v>
      </c>
      <c r="I3254">
        <f>IF(ISBLANK(A3254),I3253/1,LOOKUP(Sheet1!G3254,FIPS!A$3:A$55,FIPS!C$3:C$55))</f>
        <v>27</v>
      </c>
      <c r="J3254" t="b">
        <f t="shared" si="675"/>
        <v>1</v>
      </c>
      <c r="K3254" t="str">
        <f t="shared" si="669"/>
        <v>Ramsey</v>
      </c>
      <c r="L3254" t="b">
        <f t="shared" si="676"/>
        <v>0</v>
      </c>
      <c r="M3254" t="str">
        <f t="shared" ref="M3254:M3316" si="678">IF(L3254,IF(ISERR(FIND(",",G3254)),TRIM(G3254),TRIM(LEFT(G3254,FIND(",",G3254)-1))),"")</f>
        <v/>
      </c>
      <c r="N3254">
        <f t="shared" si="677"/>
        <v>62</v>
      </c>
      <c r="O3254" t="b">
        <f t="shared" si="671"/>
        <v>0</v>
      </c>
      <c r="P3254" t="str">
        <f t="shared" si="672"/>
        <v/>
      </c>
      <c r="Q3254" t="str">
        <f t="shared" ca="1" si="673"/>
        <v/>
      </c>
      <c r="T3254">
        <v>123</v>
      </c>
      <c r="U3254">
        <v>2</v>
      </c>
      <c r="V3254">
        <v>5120</v>
      </c>
      <c r="Z3254" t="str">
        <f t="shared" si="668"/>
        <v/>
      </c>
    </row>
    <row r="3255" spans="2:26" x14ac:dyDescent="0.2">
      <c r="E3255" s="1" t="s">
        <v>30</v>
      </c>
      <c r="F3255" s="1" t="s">
        <v>35</v>
      </c>
      <c r="G3255" s="1" t="s">
        <v>2501</v>
      </c>
      <c r="H3255">
        <f t="shared" si="674"/>
        <v>24</v>
      </c>
      <c r="I3255">
        <f>IF(ISBLANK(A3255),I3254/1,LOOKUP(Sheet1!G3255,FIPS!A$3:A$55,FIPS!C$3:C$55))</f>
        <v>27</v>
      </c>
      <c r="J3255" t="b">
        <f t="shared" si="675"/>
        <v>0</v>
      </c>
      <c r="K3255" t="str">
        <f t="shared" si="669"/>
        <v/>
      </c>
      <c r="L3255" t="b">
        <f t="shared" si="676"/>
        <v>1</v>
      </c>
      <c r="M3255" t="str">
        <f t="shared" si="678"/>
        <v>Blaine</v>
      </c>
      <c r="N3255">
        <f t="shared" si="677"/>
        <v>62</v>
      </c>
      <c r="O3255" t="b">
        <f t="shared" si="671"/>
        <v>0</v>
      </c>
      <c r="P3255" t="str">
        <f t="shared" si="672"/>
        <v/>
      </c>
      <c r="Q3255" t="str">
        <f t="shared" ca="1" si="673"/>
        <v/>
      </c>
      <c r="W3255">
        <v>6382</v>
      </c>
      <c r="Z3255" t="str">
        <f t="shared" si="668"/>
        <v/>
      </c>
    </row>
    <row r="3256" spans="2:26" x14ac:dyDescent="0.2">
      <c r="E3256" s="1" t="s">
        <v>75</v>
      </c>
      <c r="F3256" s="1" t="s">
        <v>35</v>
      </c>
      <c r="G3256" s="1" t="s">
        <v>2502</v>
      </c>
      <c r="H3256">
        <f t="shared" si="674"/>
        <v>24</v>
      </c>
      <c r="I3256">
        <f>IF(ISBLANK(A3256),I3255/1,LOOKUP(Sheet1!G3256,FIPS!A$3:A$55,FIPS!C$3:C$55))</f>
        <v>27</v>
      </c>
      <c r="J3256" t="b">
        <f t="shared" si="675"/>
        <v>0</v>
      </c>
      <c r="K3256" t="str">
        <f t="shared" si="669"/>
        <v/>
      </c>
      <c r="L3256" t="b">
        <f t="shared" si="676"/>
        <v>1</v>
      </c>
      <c r="M3256" t="str">
        <f t="shared" si="678"/>
        <v>Maplewood</v>
      </c>
      <c r="N3256">
        <f t="shared" si="677"/>
        <v>62</v>
      </c>
      <c r="O3256" t="b">
        <f t="shared" si="671"/>
        <v>0</v>
      </c>
      <c r="P3256" t="str">
        <f t="shared" si="672"/>
        <v/>
      </c>
      <c r="Q3256" t="str">
        <f t="shared" ca="1" si="673"/>
        <v/>
      </c>
      <c r="W3256">
        <v>40382</v>
      </c>
      <c r="Z3256" t="str">
        <f t="shared" si="668"/>
        <v/>
      </c>
    </row>
    <row r="3257" spans="2:26" x14ac:dyDescent="0.2">
      <c r="E3257" s="1" t="s">
        <v>137</v>
      </c>
      <c r="F3257" s="1" t="s">
        <v>6</v>
      </c>
      <c r="G3257" s="1" t="s">
        <v>2503</v>
      </c>
      <c r="H3257">
        <f t="shared" si="674"/>
        <v>24</v>
      </c>
      <c r="I3257">
        <f>IF(ISBLANK(A3257),I3256/1,LOOKUP(Sheet1!G3257,FIPS!A$3:A$55,FIPS!C$3:C$55))</f>
        <v>27</v>
      </c>
      <c r="J3257" t="b">
        <f t="shared" si="675"/>
        <v>0</v>
      </c>
      <c r="K3257" t="str">
        <f t="shared" si="669"/>
        <v/>
      </c>
      <c r="L3257" t="b">
        <f t="shared" si="676"/>
        <v>1</v>
      </c>
      <c r="M3257" t="str">
        <f t="shared" si="678"/>
        <v>Mounds View</v>
      </c>
      <c r="N3257">
        <f t="shared" si="677"/>
        <v>62</v>
      </c>
      <c r="O3257" t="b">
        <f t="shared" si="671"/>
        <v>0</v>
      </c>
      <c r="P3257" t="str">
        <f t="shared" si="672"/>
        <v/>
      </c>
      <c r="Q3257" t="str">
        <f t="shared" ca="1" si="673"/>
        <v/>
      </c>
      <c r="W3257">
        <v>44530</v>
      </c>
      <c r="Z3257" t="str">
        <f t="shared" si="668"/>
        <v/>
      </c>
    </row>
    <row r="3258" spans="2:26" x14ac:dyDescent="0.2">
      <c r="E3258" s="1" t="s">
        <v>139</v>
      </c>
      <c r="F3258" s="1" t="s">
        <v>6</v>
      </c>
      <c r="G3258" s="1" t="s">
        <v>2504</v>
      </c>
      <c r="H3258">
        <f t="shared" si="674"/>
        <v>24</v>
      </c>
      <c r="I3258">
        <f>IF(ISBLANK(A3258),I3257/1,LOOKUP(Sheet1!G3258,FIPS!A$3:A$55,FIPS!C$3:C$55))</f>
        <v>27</v>
      </c>
      <c r="J3258" t="b">
        <f t="shared" si="675"/>
        <v>0</v>
      </c>
      <c r="K3258" t="str">
        <f t="shared" si="669"/>
        <v/>
      </c>
      <c r="L3258" t="b">
        <f t="shared" si="676"/>
        <v>1</v>
      </c>
      <c r="M3258" t="str">
        <f t="shared" si="678"/>
        <v>New Brighton</v>
      </c>
      <c r="N3258">
        <f t="shared" si="677"/>
        <v>62</v>
      </c>
      <c r="O3258" t="b">
        <f t="shared" si="671"/>
        <v>0</v>
      </c>
      <c r="P3258" t="str">
        <f t="shared" si="672"/>
        <v/>
      </c>
      <c r="Q3258" t="str">
        <f t="shared" ca="1" si="673"/>
        <v/>
      </c>
      <c r="W3258">
        <v>45430</v>
      </c>
      <c r="Z3258" t="str">
        <f t="shared" si="668"/>
        <v/>
      </c>
    </row>
    <row r="3259" spans="2:26" x14ac:dyDescent="0.2">
      <c r="E3259" s="1" t="s">
        <v>152</v>
      </c>
      <c r="F3259" s="1" t="s">
        <v>6</v>
      </c>
      <c r="G3259" s="1" t="s">
        <v>2505</v>
      </c>
      <c r="H3259">
        <f t="shared" si="674"/>
        <v>24</v>
      </c>
      <c r="I3259">
        <f>IF(ISBLANK(A3259),I3258/1,LOOKUP(Sheet1!G3259,FIPS!A$3:A$55,FIPS!C$3:C$55))</f>
        <v>27</v>
      </c>
      <c r="J3259" t="b">
        <f t="shared" si="675"/>
        <v>0</v>
      </c>
      <c r="K3259" t="str">
        <f t="shared" si="669"/>
        <v/>
      </c>
      <c r="L3259" t="b">
        <f t="shared" si="676"/>
        <v>1</v>
      </c>
      <c r="M3259" t="str">
        <f t="shared" si="678"/>
        <v>North St. Paul</v>
      </c>
      <c r="N3259">
        <f t="shared" si="677"/>
        <v>62</v>
      </c>
      <c r="O3259" t="b">
        <f t="shared" si="671"/>
        <v>0</v>
      </c>
      <c r="P3259" t="str">
        <f t="shared" si="672"/>
        <v/>
      </c>
      <c r="Q3259" t="str">
        <f t="shared" ca="1" si="673"/>
        <v/>
      </c>
      <c r="W3259">
        <v>47284</v>
      </c>
      <c r="Z3259" t="str">
        <f t="shared" si="668"/>
        <v/>
      </c>
    </row>
    <row r="3260" spans="2:26" x14ac:dyDescent="0.2">
      <c r="E3260" s="1" t="s">
        <v>177</v>
      </c>
      <c r="F3260" s="1" t="s">
        <v>35</v>
      </c>
      <c r="G3260" s="1" t="s">
        <v>695</v>
      </c>
      <c r="H3260">
        <f t="shared" si="674"/>
        <v>24</v>
      </c>
      <c r="I3260">
        <f>IF(ISBLANK(A3260),I3259/1,LOOKUP(Sheet1!G3260,FIPS!A$3:A$55,FIPS!C$3:C$55))</f>
        <v>27</v>
      </c>
      <c r="J3260" t="b">
        <f t="shared" si="675"/>
        <v>0</v>
      </c>
      <c r="K3260" t="str">
        <f t="shared" si="669"/>
        <v/>
      </c>
      <c r="L3260" t="b">
        <f t="shared" si="676"/>
        <v>1</v>
      </c>
      <c r="M3260" t="str">
        <f t="shared" si="678"/>
        <v>Roseville</v>
      </c>
      <c r="N3260">
        <f t="shared" si="677"/>
        <v>62</v>
      </c>
      <c r="O3260" t="b">
        <f t="shared" si="671"/>
        <v>0</v>
      </c>
      <c r="P3260" t="str">
        <f t="shared" si="672"/>
        <v/>
      </c>
      <c r="Q3260" t="str">
        <f t="shared" ca="1" si="673"/>
        <v/>
      </c>
      <c r="W3260">
        <v>55852</v>
      </c>
      <c r="Z3260" t="str">
        <f t="shared" si="668"/>
        <v/>
      </c>
    </row>
    <row r="3261" spans="2:26" x14ac:dyDescent="0.2">
      <c r="E3261" s="1" t="s">
        <v>170</v>
      </c>
      <c r="F3261" s="1" t="s">
        <v>18</v>
      </c>
      <c r="G3261" s="1" t="s">
        <v>2506</v>
      </c>
      <c r="H3261">
        <f t="shared" si="674"/>
        <v>24</v>
      </c>
      <c r="I3261">
        <f>IF(ISBLANK(A3261),I3260/1,LOOKUP(Sheet1!G3261,FIPS!A$3:A$55,FIPS!C$3:C$55))</f>
        <v>27</v>
      </c>
      <c r="J3261" t="b">
        <f t="shared" si="675"/>
        <v>0</v>
      </c>
      <c r="K3261" t="str">
        <f t="shared" si="669"/>
        <v/>
      </c>
      <c r="L3261" t="b">
        <f t="shared" si="676"/>
        <v>1</v>
      </c>
      <c r="M3261" t="str">
        <f t="shared" si="678"/>
        <v>St. Paul</v>
      </c>
      <c r="N3261">
        <f t="shared" si="677"/>
        <v>62</v>
      </c>
      <c r="O3261" t="b">
        <f t="shared" si="671"/>
        <v>0</v>
      </c>
      <c r="P3261" t="str">
        <f t="shared" si="672"/>
        <v/>
      </c>
      <c r="Q3261" t="str">
        <f t="shared" ca="1" si="673"/>
        <v/>
      </c>
      <c r="W3261">
        <v>58000</v>
      </c>
      <c r="Z3261" t="str">
        <f t="shared" si="668"/>
        <v/>
      </c>
    </row>
    <row r="3262" spans="2:26" x14ac:dyDescent="0.2">
      <c r="E3262" s="1" t="s">
        <v>193</v>
      </c>
      <c r="F3262" s="1" t="s">
        <v>6</v>
      </c>
      <c r="G3262" s="1" t="s">
        <v>2507</v>
      </c>
      <c r="H3262">
        <f t="shared" si="674"/>
        <v>24</v>
      </c>
      <c r="I3262">
        <f>IF(ISBLANK(A3262),I3261/1,LOOKUP(Sheet1!G3262,FIPS!A$3:A$55,FIPS!C$3:C$55))</f>
        <v>27</v>
      </c>
      <c r="J3262" t="b">
        <f t="shared" si="675"/>
        <v>0</v>
      </c>
      <c r="K3262" t="str">
        <f t="shared" si="669"/>
        <v/>
      </c>
      <c r="L3262" t="b">
        <f t="shared" si="676"/>
        <v>1</v>
      </c>
      <c r="M3262" t="str">
        <f t="shared" si="678"/>
        <v>Shoreview</v>
      </c>
      <c r="N3262">
        <f t="shared" si="677"/>
        <v>62</v>
      </c>
      <c r="O3262" t="b">
        <f t="shared" si="671"/>
        <v>0</v>
      </c>
      <c r="P3262" t="str">
        <f t="shared" si="672"/>
        <v/>
      </c>
      <c r="Q3262" t="str">
        <f t="shared" ca="1" si="673"/>
        <v/>
      </c>
      <c r="W3262">
        <v>59998</v>
      </c>
      <c r="Z3262" t="str">
        <f t="shared" si="668"/>
        <v/>
      </c>
    </row>
    <row r="3263" spans="2:26" x14ac:dyDescent="0.2">
      <c r="E3263" s="1" t="s">
        <v>365</v>
      </c>
      <c r="F3263" s="1" t="s">
        <v>6</v>
      </c>
      <c r="G3263" s="1" t="s">
        <v>2508</v>
      </c>
      <c r="H3263">
        <f t="shared" si="674"/>
        <v>24</v>
      </c>
      <c r="I3263">
        <f>IF(ISBLANK(A3263),I3262/1,LOOKUP(Sheet1!G3263,FIPS!A$3:A$55,FIPS!C$3:C$55))</f>
        <v>27</v>
      </c>
      <c r="J3263" t="b">
        <f t="shared" si="675"/>
        <v>0</v>
      </c>
      <c r="K3263" t="str">
        <f t="shared" si="669"/>
        <v/>
      </c>
      <c r="L3263" t="b">
        <f t="shared" si="676"/>
        <v>1</v>
      </c>
      <c r="M3263" t="str">
        <f t="shared" si="678"/>
        <v>Vadnais Heights</v>
      </c>
      <c r="N3263">
        <f t="shared" si="677"/>
        <v>62</v>
      </c>
      <c r="O3263" t="b">
        <f t="shared" si="671"/>
        <v>0</v>
      </c>
      <c r="P3263" t="str">
        <f t="shared" si="672"/>
        <v/>
      </c>
      <c r="Q3263" t="str">
        <f t="shared" ca="1" si="673"/>
        <v/>
      </c>
      <c r="W3263">
        <v>66460</v>
      </c>
      <c r="Z3263" t="str">
        <f t="shared" si="668"/>
        <v/>
      </c>
    </row>
    <row r="3264" spans="2:26" x14ac:dyDescent="0.2">
      <c r="E3264" s="1" t="s">
        <v>369</v>
      </c>
      <c r="F3264" s="1" t="s">
        <v>6</v>
      </c>
      <c r="G3264" s="1" t="s">
        <v>2509</v>
      </c>
      <c r="H3264">
        <f t="shared" ref="H3264:H3266" si="679">IF(ISBLANK(A3264),H3263/1,A3264)</f>
        <v>24</v>
      </c>
      <c r="I3264">
        <f>IF(ISBLANK(A3264),I3263/1,LOOKUP(Sheet1!G3264,FIPS!A$3:A$55,FIPS!C$3:C$55))</f>
        <v>27</v>
      </c>
      <c r="J3264" t="b">
        <f t="shared" si="675"/>
        <v>0</v>
      </c>
      <c r="K3264" t="str">
        <f t="shared" si="669"/>
        <v/>
      </c>
      <c r="L3264" t="b">
        <f t="shared" si="676"/>
        <v>1</v>
      </c>
      <c r="M3264" t="str">
        <f t="shared" si="678"/>
        <v>White Bear Lake</v>
      </c>
      <c r="N3264">
        <f t="shared" ref="N3264:N3269" si="680">IF(ISBLANK(A3264),IF(ISBLANK(B3264),N3263,B3264/1),"")</f>
        <v>62</v>
      </c>
      <c r="O3264" t="b">
        <f t="shared" ref="O3264:O3269" si="681">AND(ISNUMBER(N3264),E3264="999",NOT(J3264))</f>
        <v>0</v>
      </c>
      <c r="P3264" t="str">
        <f t="shared" ref="P3264:P3281" si="682">IF(O3264,17-MATCH(N3264-1,N3247:N3263),"")</f>
        <v/>
      </c>
      <c r="Q3264" t="str">
        <f t="shared" ca="1" si="673"/>
        <v/>
      </c>
      <c r="W3264">
        <v>69970</v>
      </c>
      <c r="Z3264" t="str">
        <f t="shared" si="668"/>
        <v/>
      </c>
    </row>
    <row r="3265" spans="2:26" x14ac:dyDescent="0.2">
      <c r="E3265" s="1" t="s">
        <v>8</v>
      </c>
      <c r="F3265" s="1" t="s">
        <v>9</v>
      </c>
      <c r="G3265" s="1" t="s">
        <v>2510</v>
      </c>
      <c r="H3265">
        <f t="shared" si="679"/>
        <v>24</v>
      </c>
      <c r="I3265">
        <f>IF(ISBLANK(A3265),I3264/1,LOOKUP(Sheet1!G3265,FIPS!A$3:A$55,FIPS!C$3:C$55))</f>
        <v>27</v>
      </c>
      <c r="J3265" t="b">
        <f t="shared" si="675"/>
        <v>0</v>
      </c>
      <c r="K3265" t="str">
        <f t="shared" si="669"/>
        <v/>
      </c>
      <c r="L3265" t="b">
        <f t="shared" si="676"/>
        <v>0</v>
      </c>
      <c r="M3265" t="str">
        <f t="shared" si="678"/>
        <v/>
      </c>
      <c r="N3265">
        <f t="shared" si="680"/>
        <v>62</v>
      </c>
      <c r="O3265" t="b">
        <f t="shared" si="681"/>
        <v>1</v>
      </c>
      <c r="P3265">
        <f t="shared" si="682"/>
        <v>11</v>
      </c>
      <c r="Q3265" t="str">
        <f t="shared" ca="1" si="673"/>
        <v>007,039,044,045,050,060,063,065,068,070</v>
      </c>
      <c r="W3265">
        <v>99999</v>
      </c>
      <c r="Z3265" t="str">
        <f t="shared" si="668"/>
        <v/>
      </c>
    </row>
    <row r="3266" spans="2:26" x14ac:dyDescent="0.2">
      <c r="B3266" s="1" t="s">
        <v>170</v>
      </c>
      <c r="C3266" s="1" t="s">
        <v>17</v>
      </c>
      <c r="D3266" s="1" t="s">
        <v>18</v>
      </c>
      <c r="E3266" s="1" t="s">
        <v>8</v>
      </c>
      <c r="F3266" s="1" t="s">
        <v>9</v>
      </c>
      <c r="G3266" s="1" t="s">
        <v>2511</v>
      </c>
      <c r="H3266">
        <f t="shared" si="679"/>
        <v>24</v>
      </c>
      <c r="I3266">
        <f>IF(ISBLANK(A3266),I3265/1,LOOKUP(Sheet1!G3266,FIPS!A$3:A$55,FIPS!C$3:C$55))</f>
        <v>27</v>
      </c>
      <c r="J3266" t="b">
        <f t="shared" si="675"/>
        <v>1</v>
      </c>
      <c r="K3266" t="str">
        <f t="shared" si="669"/>
        <v>Red Lake</v>
      </c>
      <c r="L3266" t="b">
        <f t="shared" si="676"/>
        <v>0</v>
      </c>
      <c r="M3266" t="str">
        <f t="shared" si="678"/>
        <v/>
      </c>
      <c r="N3266">
        <f t="shared" si="680"/>
        <v>63</v>
      </c>
      <c r="O3266" t="b">
        <f t="shared" si="681"/>
        <v>0</v>
      </c>
      <c r="P3266" t="str">
        <f t="shared" si="682"/>
        <v/>
      </c>
      <c r="Q3266" t="str">
        <f t="shared" ca="1" si="673"/>
        <v/>
      </c>
      <c r="T3266">
        <v>125</v>
      </c>
      <c r="U3266">
        <v>6</v>
      </c>
      <c r="V3266">
        <v>0</v>
      </c>
      <c r="Z3266" t="str">
        <f t="shared" ref="Z3266:Z3329" si="683">IF(J3266,IF(T3266&gt;0,"",FALSE),IF(T3266&gt;0,TRUE,""))</f>
        <v/>
      </c>
    </row>
    <row r="3267" spans="2:26" x14ac:dyDescent="0.2">
      <c r="B3267" s="1" t="s">
        <v>190</v>
      </c>
      <c r="C3267" s="1" t="s">
        <v>17</v>
      </c>
      <c r="D3267" s="1" t="s">
        <v>18</v>
      </c>
      <c r="E3267" s="1" t="s">
        <v>8</v>
      </c>
      <c r="F3267" s="1" t="s">
        <v>9</v>
      </c>
      <c r="G3267" s="1" t="s">
        <v>2512</v>
      </c>
      <c r="H3267">
        <f t="shared" si="674"/>
        <v>24</v>
      </c>
      <c r="I3267">
        <f>IF(ISBLANK(A3267),I3266/1,LOOKUP(Sheet1!G3267,FIPS!A$3:A$55,FIPS!C$3:C$55))</f>
        <v>27</v>
      </c>
      <c r="J3267" t="b">
        <f t="shared" si="675"/>
        <v>1</v>
      </c>
      <c r="K3267" t="str">
        <f t="shared" ref="K3267:K3330" si="684">IF(J3267,TRIM(G3267),"")</f>
        <v>Redwood</v>
      </c>
      <c r="L3267" t="b">
        <f t="shared" si="676"/>
        <v>0</v>
      </c>
      <c r="M3267" t="str">
        <f t="shared" si="678"/>
        <v/>
      </c>
      <c r="N3267">
        <f t="shared" si="680"/>
        <v>64</v>
      </c>
      <c r="O3267" t="b">
        <f t="shared" si="681"/>
        <v>0</v>
      </c>
      <c r="P3267" t="str">
        <f t="shared" si="682"/>
        <v/>
      </c>
      <c r="Q3267" t="str">
        <f t="shared" ca="1" si="673"/>
        <v/>
      </c>
      <c r="T3267">
        <v>127</v>
      </c>
      <c r="U3267">
        <v>6</v>
      </c>
      <c r="V3267">
        <v>0</v>
      </c>
      <c r="Z3267" t="str">
        <f t="shared" si="683"/>
        <v/>
      </c>
    </row>
    <row r="3268" spans="2:26" x14ac:dyDescent="0.2">
      <c r="B3268" s="1" t="s">
        <v>193</v>
      </c>
      <c r="C3268" s="1" t="s">
        <v>17</v>
      </c>
      <c r="D3268" s="1" t="s">
        <v>18</v>
      </c>
      <c r="E3268" s="1" t="s">
        <v>8</v>
      </c>
      <c r="F3268" s="1" t="s">
        <v>9</v>
      </c>
      <c r="G3268" s="1" t="s">
        <v>2513</v>
      </c>
      <c r="H3268">
        <f t="shared" si="674"/>
        <v>24</v>
      </c>
      <c r="I3268">
        <f>IF(ISBLANK(A3268),I3267/1,LOOKUP(Sheet1!G3268,FIPS!A$3:A$55,FIPS!C$3:C$55))</f>
        <v>27</v>
      </c>
      <c r="J3268" t="b">
        <f t="shared" si="675"/>
        <v>1</v>
      </c>
      <c r="K3268" t="str">
        <f t="shared" si="684"/>
        <v>Renville</v>
      </c>
      <c r="L3268" t="b">
        <f t="shared" si="676"/>
        <v>0</v>
      </c>
      <c r="M3268" t="str">
        <f t="shared" si="678"/>
        <v/>
      </c>
      <c r="N3268">
        <f t="shared" si="680"/>
        <v>65</v>
      </c>
      <c r="O3268" t="b">
        <f t="shared" si="681"/>
        <v>0</v>
      </c>
      <c r="P3268" t="str">
        <f t="shared" si="682"/>
        <v/>
      </c>
      <c r="Q3268" t="str">
        <f t="shared" ca="1" si="673"/>
        <v/>
      </c>
      <c r="T3268">
        <v>129</v>
      </c>
      <c r="U3268">
        <v>6</v>
      </c>
      <c r="V3268">
        <v>0</v>
      </c>
      <c r="Z3268" t="str">
        <f t="shared" si="683"/>
        <v/>
      </c>
    </row>
    <row r="3269" spans="2:26" x14ac:dyDescent="0.2">
      <c r="B3269" s="1" t="s">
        <v>195</v>
      </c>
      <c r="C3269" s="1" t="s">
        <v>17</v>
      </c>
      <c r="D3269" s="1" t="s">
        <v>18</v>
      </c>
      <c r="G3269" s="1" t="s">
        <v>1909</v>
      </c>
      <c r="H3269">
        <f t="shared" si="674"/>
        <v>24</v>
      </c>
      <c r="I3269">
        <f>IF(ISBLANK(A3269),I3268/1,LOOKUP(Sheet1!G3269,FIPS!A$3:A$55,FIPS!C$3:C$55))</f>
        <v>27</v>
      </c>
      <c r="J3269" t="b">
        <f t="shared" si="675"/>
        <v>1</v>
      </c>
      <c r="K3269" t="str">
        <f t="shared" si="684"/>
        <v>Rice</v>
      </c>
      <c r="L3269" t="b">
        <f t="shared" si="676"/>
        <v>0</v>
      </c>
      <c r="M3269" t="str">
        <f t="shared" si="678"/>
        <v/>
      </c>
      <c r="N3269">
        <f t="shared" si="680"/>
        <v>66</v>
      </c>
      <c r="O3269" t="b">
        <f t="shared" si="681"/>
        <v>0</v>
      </c>
      <c r="P3269" t="str">
        <f t="shared" si="682"/>
        <v/>
      </c>
      <c r="Q3269" t="str">
        <f t="shared" ca="1" si="673"/>
        <v/>
      </c>
      <c r="T3269">
        <v>131</v>
      </c>
      <c r="U3269">
        <v>5</v>
      </c>
      <c r="V3269">
        <v>0</v>
      </c>
      <c r="Z3269" t="str">
        <f t="shared" si="683"/>
        <v/>
      </c>
    </row>
    <row r="3270" spans="2:26" x14ac:dyDescent="0.2">
      <c r="E3270" s="1" t="s">
        <v>82</v>
      </c>
      <c r="F3270" s="1" t="s">
        <v>6</v>
      </c>
      <c r="G3270" s="1" t="s">
        <v>2450</v>
      </c>
      <c r="H3270">
        <f t="shared" si="674"/>
        <v>24</v>
      </c>
      <c r="I3270">
        <f>IF(ISBLANK(A3270),I3269/1,LOOKUP(Sheet1!G3270,FIPS!A$3:A$55,FIPS!C$3:C$55))</f>
        <v>27</v>
      </c>
      <c r="J3270" t="b">
        <f t="shared" si="675"/>
        <v>0</v>
      </c>
      <c r="K3270" t="str">
        <f t="shared" si="684"/>
        <v/>
      </c>
      <c r="L3270" t="b">
        <f t="shared" si="676"/>
        <v>1</v>
      </c>
      <c r="M3270" t="str">
        <f t="shared" si="678"/>
        <v>Faribault</v>
      </c>
      <c r="N3270">
        <f t="shared" si="677"/>
        <v>66</v>
      </c>
      <c r="O3270" t="b">
        <f t="shared" si="671"/>
        <v>0</v>
      </c>
      <c r="P3270" t="str">
        <f t="shared" si="682"/>
        <v/>
      </c>
      <c r="Q3270" t="str">
        <f t="shared" ca="1" si="673"/>
        <v/>
      </c>
      <c r="W3270">
        <v>20546</v>
      </c>
      <c r="Z3270" t="str">
        <f t="shared" si="683"/>
        <v/>
      </c>
    </row>
    <row r="3271" spans="2:26" x14ac:dyDescent="0.2">
      <c r="E3271" s="1" t="s">
        <v>145</v>
      </c>
      <c r="F3271" s="1" t="s">
        <v>6</v>
      </c>
      <c r="G3271" s="1" t="s">
        <v>2514</v>
      </c>
      <c r="H3271">
        <f t="shared" si="674"/>
        <v>24</v>
      </c>
      <c r="I3271">
        <f>IF(ISBLANK(A3271),I3270/1,LOOKUP(Sheet1!G3271,FIPS!A$3:A$55,FIPS!C$3:C$55))</f>
        <v>27</v>
      </c>
      <c r="J3271" t="b">
        <f t="shared" si="675"/>
        <v>0</v>
      </c>
      <c r="K3271" t="str">
        <f t="shared" si="684"/>
        <v/>
      </c>
      <c r="L3271" t="b">
        <f t="shared" si="676"/>
        <v>1</v>
      </c>
      <c r="M3271" t="str">
        <f t="shared" si="678"/>
        <v>Northfield</v>
      </c>
      <c r="N3271">
        <f t="shared" si="677"/>
        <v>66</v>
      </c>
      <c r="O3271" t="b">
        <f t="shared" si="671"/>
        <v>0</v>
      </c>
      <c r="P3271" t="str">
        <f t="shared" si="682"/>
        <v/>
      </c>
      <c r="Q3271" t="str">
        <f t="shared" ca="1" si="673"/>
        <v/>
      </c>
      <c r="W3271">
        <v>46924</v>
      </c>
      <c r="Z3271" t="str">
        <f t="shared" si="683"/>
        <v/>
      </c>
    </row>
    <row r="3272" spans="2:26" x14ac:dyDescent="0.2">
      <c r="E3272" s="1" t="s">
        <v>8</v>
      </c>
      <c r="F3272" s="1" t="s">
        <v>9</v>
      </c>
      <c r="G3272" s="1" t="s">
        <v>2510</v>
      </c>
      <c r="H3272">
        <f t="shared" si="674"/>
        <v>24</v>
      </c>
      <c r="I3272">
        <f>IF(ISBLANK(A3272),I3271/1,LOOKUP(Sheet1!G3272,FIPS!A$3:A$55,FIPS!C$3:C$55))</f>
        <v>27</v>
      </c>
      <c r="J3272" t="b">
        <f t="shared" si="675"/>
        <v>0</v>
      </c>
      <c r="K3272" t="str">
        <f t="shared" si="684"/>
        <v/>
      </c>
      <c r="L3272" t="b">
        <f t="shared" si="676"/>
        <v>0</v>
      </c>
      <c r="M3272" t="str">
        <f t="shared" si="678"/>
        <v/>
      </c>
      <c r="N3272">
        <f t="shared" si="677"/>
        <v>66</v>
      </c>
      <c r="O3272" t="b">
        <f t="shared" ref="O3272:O3335" si="685">AND(ISNUMBER(N3272),E3272="999",NOT(J3272))</f>
        <v>1</v>
      </c>
      <c r="P3272">
        <f t="shared" si="682"/>
        <v>3</v>
      </c>
      <c r="Q3272" t="str">
        <f t="shared" ref="Q3272:Q3335" ca="1" si="686">IF(O3272,_xlfn.TEXTJOIN(",",TRUE,INDIRECT(_xlfn.CONCAT("E",(ROW()-P3272),":E",(ROW()-1)),TRUE)),"")</f>
        <v>027,048</v>
      </c>
      <c r="W3272">
        <v>99999</v>
      </c>
      <c r="Z3272" t="str">
        <f t="shared" si="683"/>
        <v/>
      </c>
    </row>
    <row r="3273" spans="2:26" x14ac:dyDescent="0.2">
      <c r="B3273" s="1" t="s">
        <v>197</v>
      </c>
      <c r="C3273" s="1" t="s">
        <v>17</v>
      </c>
      <c r="D3273" s="1" t="s">
        <v>18</v>
      </c>
      <c r="E3273" s="1" t="s">
        <v>8</v>
      </c>
      <c r="F3273" s="1" t="s">
        <v>9</v>
      </c>
      <c r="G3273" s="1" t="s">
        <v>2515</v>
      </c>
      <c r="H3273">
        <f t="shared" si="674"/>
        <v>24</v>
      </c>
      <c r="I3273">
        <f>IF(ISBLANK(A3273),I3272/1,LOOKUP(Sheet1!G3273,FIPS!A$3:A$55,FIPS!C$3:C$55))</f>
        <v>27</v>
      </c>
      <c r="J3273" t="b">
        <f t="shared" si="675"/>
        <v>1</v>
      </c>
      <c r="K3273" t="str">
        <f t="shared" si="684"/>
        <v>Rock</v>
      </c>
      <c r="L3273" t="b">
        <f t="shared" si="676"/>
        <v>0</v>
      </c>
      <c r="M3273" t="str">
        <f t="shared" si="678"/>
        <v/>
      </c>
      <c r="N3273">
        <f t="shared" si="677"/>
        <v>67</v>
      </c>
      <c r="O3273" t="b">
        <f t="shared" si="685"/>
        <v>0</v>
      </c>
      <c r="P3273" t="str">
        <f t="shared" si="682"/>
        <v/>
      </c>
      <c r="Q3273" t="str">
        <f t="shared" ca="1" si="686"/>
        <v/>
      </c>
      <c r="T3273">
        <v>133</v>
      </c>
      <c r="U3273">
        <v>6</v>
      </c>
      <c r="V3273">
        <v>0</v>
      </c>
      <c r="Z3273" t="str">
        <f t="shared" si="683"/>
        <v/>
      </c>
    </row>
    <row r="3274" spans="2:26" x14ac:dyDescent="0.2">
      <c r="B3274" s="1" t="s">
        <v>365</v>
      </c>
      <c r="C3274" s="1" t="s">
        <v>17</v>
      </c>
      <c r="D3274" s="1" t="s">
        <v>18</v>
      </c>
      <c r="E3274" s="1" t="s">
        <v>8</v>
      </c>
      <c r="F3274" s="1" t="s">
        <v>9</v>
      </c>
      <c r="G3274" s="1" t="s">
        <v>2516</v>
      </c>
      <c r="H3274">
        <f t="shared" si="674"/>
        <v>24</v>
      </c>
      <c r="I3274">
        <f>IF(ISBLANK(A3274),I3273/1,LOOKUP(Sheet1!G3274,FIPS!A$3:A$55,FIPS!C$3:C$55))</f>
        <v>27</v>
      </c>
      <c r="J3274" t="b">
        <f t="shared" si="675"/>
        <v>1</v>
      </c>
      <c r="K3274" t="str">
        <f t="shared" si="684"/>
        <v>Roseau</v>
      </c>
      <c r="L3274" t="b">
        <f t="shared" si="676"/>
        <v>0</v>
      </c>
      <c r="M3274" t="str">
        <f t="shared" si="678"/>
        <v/>
      </c>
      <c r="N3274">
        <f t="shared" si="677"/>
        <v>68</v>
      </c>
      <c r="O3274" t="b">
        <f t="shared" si="685"/>
        <v>0</v>
      </c>
      <c r="P3274" t="str">
        <f t="shared" si="682"/>
        <v/>
      </c>
      <c r="Q3274" t="str">
        <f t="shared" ca="1" si="686"/>
        <v/>
      </c>
      <c r="T3274">
        <v>135</v>
      </c>
      <c r="U3274">
        <v>6</v>
      </c>
      <c r="V3274">
        <v>0</v>
      </c>
      <c r="Z3274" t="str">
        <f t="shared" si="683"/>
        <v/>
      </c>
    </row>
    <row r="3275" spans="2:26" x14ac:dyDescent="0.2">
      <c r="B3275" s="1" t="s">
        <v>367</v>
      </c>
      <c r="C3275" s="1" t="s">
        <v>2517</v>
      </c>
      <c r="D3275" s="1" t="s">
        <v>26</v>
      </c>
      <c r="G3275" s="1" t="s">
        <v>2518</v>
      </c>
      <c r="H3275">
        <f t="shared" si="674"/>
        <v>24</v>
      </c>
      <c r="I3275">
        <f>IF(ISBLANK(A3275),I3274/1,LOOKUP(Sheet1!G3275,FIPS!A$3:A$55,FIPS!C$3:C$55))</f>
        <v>27</v>
      </c>
      <c r="J3275" t="b">
        <f t="shared" si="675"/>
        <v>1</v>
      </c>
      <c r="K3275" t="str">
        <f t="shared" si="684"/>
        <v>St. Louis</v>
      </c>
      <c r="L3275" t="b">
        <f t="shared" si="676"/>
        <v>0</v>
      </c>
      <c r="M3275" t="str">
        <f t="shared" si="678"/>
        <v/>
      </c>
      <c r="N3275">
        <f t="shared" si="677"/>
        <v>69</v>
      </c>
      <c r="O3275" t="b">
        <f t="shared" si="685"/>
        <v>0</v>
      </c>
      <c r="P3275" t="str">
        <f t="shared" si="682"/>
        <v/>
      </c>
      <c r="Q3275" t="str">
        <f t="shared" ca="1" si="686"/>
        <v/>
      </c>
      <c r="T3275">
        <v>137</v>
      </c>
      <c r="U3275">
        <v>3</v>
      </c>
      <c r="V3275">
        <v>2240</v>
      </c>
      <c r="Z3275" t="str">
        <f t="shared" si="683"/>
        <v/>
      </c>
    </row>
    <row r="3276" spans="2:26" x14ac:dyDescent="0.2">
      <c r="E3276" s="1" t="s">
        <v>63</v>
      </c>
      <c r="F3276" s="1" t="s">
        <v>70</v>
      </c>
      <c r="G3276" s="1" t="s">
        <v>2519</v>
      </c>
      <c r="H3276">
        <f t="shared" si="674"/>
        <v>24</v>
      </c>
      <c r="I3276">
        <f>IF(ISBLANK(A3276),I3275/1,LOOKUP(Sheet1!G3276,FIPS!A$3:A$55,FIPS!C$3:C$55))</f>
        <v>27</v>
      </c>
      <c r="J3276" t="b">
        <f t="shared" si="675"/>
        <v>0</v>
      </c>
      <c r="K3276" t="str">
        <f t="shared" si="684"/>
        <v/>
      </c>
      <c r="L3276" t="b">
        <f t="shared" si="676"/>
        <v>1</v>
      </c>
      <c r="M3276" t="str">
        <f t="shared" si="678"/>
        <v>Duluth</v>
      </c>
      <c r="N3276">
        <f t="shared" si="677"/>
        <v>69</v>
      </c>
      <c r="O3276" t="b">
        <f t="shared" si="685"/>
        <v>0</v>
      </c>
      <c r="P3276" t="str">
        <f t="shared" si="682"/>
        <v/>
      </c>
      <c r="Q3276" t="str">
        <f t="shared" ca="1" si="686"/>
        <v/>
      </c>
      <c r="W3276">
        <v>17000</v>
      </c>
      <c r="Z3276" t="str">
        <f t="shared" si="683"/>
        <v/>
      </c>
    </row>
    <row r="3277" spans="2:26" x14ac:dyDescent="0.2">
      <c r="E3277" s="1" t="s">
        <v>25</v>
      </c>
      <c r="F3277" s="1" t="s">
        <v>6</v>
      </c>
      <c r="G3277" s="1" t="s">
        <v>2520</v>
      </c>
      <c r="H3277">
        <f t="shared" si="674"/>
        <v>24</v>
      </c>
      <c r="I3277">
        <f>IF(ISBLANK(A3277),I3276/1,LOOKUP(Sheet1!G3277,FIPS!A$3:A$55,FIPS!C$3:C$55))</f>
        <v>27</v>
      </c>
      <c r="J3277" t="b">
        <f t="shared" si="675"/>
        <v>0</v>
      </c>
      <c r="K3277" t="str">
        <f t="shared" si="684"/>
        <v/>
      </c>
      <c r="L3277" t="b">
        <f t="shared" si="676"/>
        <v>1</v>
      </c>
      <c r="M3277" t="str">
        <f t="shared" si="678"/>
        <v>Hibbing</v>
      </c>
      <c r="N3277">
        <f t="shared" si="677"/>
        <v>69</v>
      </c>
      <c r="O3277" t="b">
        <f t="shared" si="685"/>
        <v>0</v>
      </c>
      <c r="P3277" t="str">
        <f t="shared" si="682"/>
        <v/>
      </c>
      <c r="Q3277" t="str">
        <f t="shared" ca="1" si="686"/>
        <v/>
      </c>
      <c r="W3277">
        <v>28790</v>
      </c>
      <c r="Z3277" t="str">
        <f t="shared" si="683"/>
        <v/>
      </c>
    </row>
    <row r="3278" spans="2:26" x14ac:dyDescent="0.2">
      <c r="F3278" s="1" t="s">
        <v>9</v>
      </c>
      <c r="G3278" s="1" t="s">
        <v>2510</v>
      </c>
      <c r="H3278">
        <f t="shared" si="674"/>
        <v>24</v>
      </c>
      <c r="I3278">
        <f>IF(ISBLANK(A3278),I3277/1,LOOKUP(Sheet1!G3278,FIPS!A$3:A$55,FIPS!C$3:C$55))</f>
        <v>27</v>
      </c>
      <c r="J3278" t="b">
        <f t="shared" si="675"/>
        <v>0</v>
      </c>
      <c r="K3278" t="str">
        <f t="shared" si="684"/>
        <v/>
      </c>
      <c r="L3278" t="b">
        <f t="shared" si="676"/>
        <v>0</v>
      </c>
      <c r="M3278" t="str">
        <f t="shared" si="678"/>
        <v/>
      </c>
      <c r="N3278">
        <f t="shared" si="677"/>
        <v>69</v>
      </c>
      <c r="O3278" t="b">
        <f t="shared" si="685"/>
        <v>0</v>
      </c>
      <c r="P3278" t="str">
        <f t="shared" si="682"/>
        <v/>
      </c>
      <c r="Q3278" t="str">
        <f t="shared" ca="1" si="686"/>
        <v/>
      </c>
      <c r="W3278">
        <v>99999</v>
      </c>
      <c r="Z3278" t="str">
        <f t="shared" si="683"/>
        <v/>
      </c>
    </row>
    <row r="3279" spans="2:26" x14ac:dyDescent="0.2">
      <c r="B3279" s="1" t="s">
        <v>369</v>
      </c>
      <c r="C3279" s="1" t="s">
        <v>426</v>
      </c>
      <c r="D3279" s="1" t="s">
        <v>26</v>
      </c>
      <c r="G3279" s="1" t="s">
        <v>359</v>
      </c>
      <c r="H3279">
        <f t="shared" si="674"/>
        <v>24</v>
      </c>
      <c r="I3279">
        <f>IF(ISBLANK(A3279),I3278/1,LOOKUP(Sheet1!G3279,FIPS!A$3:A$55,FIPS!C$3:C$55))</f>
        <v>27</v>
      </c>
      <c r="J3279" t="b">
        <f t="shared" si="675"/>
        <v>1</v>
      </c>
      <c r="K3279" t="str">
        <f t="shared" si="684"/>
        <v>Scott</v>
      </c>
      <c r="L3279" t="b">
        <f t="shared" si="676"/>
        <v>0</v>
      </c>
      <c r="M3279" t="str">
        <f t="shared" si="678"/>
        <v/>
      </c>
      <c r="N3279">
        <f t="shared" si="677"/>
        <v>70</v>
      </c>
      <c r="O3279" t="b">
        <f t="shared" si="685"/>
        <v>0</v>
      </c>
      <c r="P3279" t="str">
        <f t="shared" si="682"/>
        <v/>
      </c>
      <c r="Q3279" t="str">
        <f t="shared" ca="1" si="686"/>
        <v/>
      </c>
      <c r="T3279">
        <v>139</v>
      </c>
      <c r="U3279">
        <v>4</v>
      </c>
      <c r="V3279">
        <v>5120</v>
      </c>
      <c r="Z3279" t="str">
        <f t="shared" si="683"/>
        <v/>
      </c>
    </row>
    <row r="3280" spans="2:26" x14ac:dyDescent="0.2">
      <c r="E3280" s="1" t="s">
        <v>162</v>
      </c>
      <c r="F3280" s="1" t="s">
        <v>6</v>
      </c>
      <c r="G3280" s="1" t="s">
        <v>2521</v>
      </c>
      <c r="H3280">
        <f t="shared" si="674"/>
        <v>24</v>
      </c>
      <c r="I3280">
        <f>IF(ISBLANK(A3280),I3279/1,LOOKUP(Sheet1!G3280,FIPS!A$3:A$55,FIPS!C$3:C$55))</f>
        <v>27</v>
      </c>
      <c r="J3280" t="b">
        <f t="shared" si="675"/>
        <v>0</v>
      </c>
      <c r="K3280" t="str">
        <f t="shared" si="684"/>
        <v/>
      </c>
      <c r="L3280" t="b">
        <f t="shared" si="676"/>
        <v>1</v>
      </c>
      <c r="M3280" t="str">
        <f t="shared" si="678"/>
        <v>Prior Lake</v>
      </c>
      <c r="N3280">
        <f t="shared" si="677"/>
        <v>70</v>
      </c>
      <c r="O3280" t="b">
        <f t="shared" si="685"/>
        <v>0</v>
      </c>
      <c r="P3280" t="str">
        <f t="shared" si="682"/>
        <v/>
      </c>
      <c r="Q3280" t="str">
        <f t="shared" ca="1" si="686"/>
        <v/>
      </c>
      <c r="W3280">
        <v>52594</v>
      </c>
      <c r="Z3280" t="str">
        <f t="shared" si="683"/>
        <v/>
      </c>
    </row>
    <row r="3281" spans="2:26" x14ac:dyDescent="0.2">
      <c r="E3281" s="1" t="s">
        <v>190</v>
      </c>
      <c r="F3281" s="1" t="s">
        <v>6</v>
      </c>
      <c r="G3281" s="1" t="s">
        <v>2522</v>
      </c>
      <c r="H3281">
        <f t="shared" si="674"/>
        <v>24</v>
      </c>
      <c r="I3281">
        <f>IF(ISBLANK(A3281),I3280/1,LOOKUP(Sheet1!G3281,FIPS!A$3:A$55,FIPS!C$3:C$55))</f>
        <v>27</v>
      </c>
      <c r="J3281" t="b">
        <f t="shared" si="675"/>
        <v>0</v>
      </c>
      <c r="K3281" t="str">
        <f t="shared" si="684"/>
        <v/>
      </c>
      <c r="L3281" t="b">
        <f t="shared" si="676"/>
        <v>1</v>
      </c>
      <c r="M3281" t="str">
        <f t="shared" si="678"/>
        <v>Shakopee</v>
      </c>
      <c r="N3281">
        <f t="shared" si="677"/>
        <v>70</v>
      </c>
      <c r="O3281" t="b">
        <f t="shared" si="685"/>
        <v>0</v>
      </c>
      <c r="P3281" t="str">
        <f t="shared" si="682"/>
        <v/>
      </c>
      <c r="Q3281" t="str">
        <f t="shared" ca="1" si="686"/>
        <v/>
      </c>
      <c r="W3281">
        <v>59350</v>
      </c>
      <c r="Z3281" t="str">
        <f t="shared" si="683"/>
        <v/>
      </c>
    </row>
    <row r="3282" spans="2:26" x14ac:dyDescent="0.2">
      <c r="E3282" s="1" t="s">
        <v>8</v>
      </c>
      <c r="F3282" s="1" t="s">
        <v>9</v>
      </c>
      <c r="G3282" s="1" t="s">
        <v>2510</v>
      </c>
      <c r="H3282">
        <f t="shared" si="674"/>
        <v>24</v>
      </c>
      <c r="I3282">
        <f>IF(ISBLANK(A3282),I3281/1,LOOKUP(Sheet1!G3282,FIPS!A$3:A$55,FIPS!C$3:C$55))</f>
        <v>27</v>
      </c>
      <c r="J3282" t="b">
        <f t="shared" si="675"/>
        <v>0</v>
      </c>
      <c r="K3282" t="str">
        <f t="shared" si="684"/>
        <v/>
      </c>
      <c r="L3282" t="b">
        <f t="shared" si="676"/>
        <v>0</v>
      </c>
      <c r="M3282" t="str">
        <f t="shared" si="678"/>
        <v/>
      </c>
      <c r="N3282">
        <f t="shared" si="677"/>
        <v>70</v>
      </c>
      <c r="O3282" t="b">
        <f t="shared" si="685"/>
        <v>1</v>
      </c>
      <c r="P3282">
        <f t="shared" ref="P3282:P3335" si="687">IF(O3282,17-MATCH(N3282-1,N3264:N3281),"")</f>
        <v>2</v>
      </c>
      <c r="Q3282" t="str">
        <f t="shared" ca="1" si="686"/>
        <v>054,064</v>
      </c>
      <c r="W3282">
        <v>99999</v>
      </c>
      <c r="Z3282" t="str">
        <f t="shared" si="683"/>
        <v/>
      </c>
    </row>
    <row r="3283" spans="2:26" x14ac:dyDescent="0.2">
      <c r="B3283" s="1" t="s">
        <v>372</v>
      </c>
      <c r="C3283" s="1" t="s">
        <v>426</v>
      </c>
      <c r="D3283" s="1" t="s">
        <v>26</v>
      </c>
      <c r="G3283" s="1" t="s">
        <v>2523</v>
      </c>
      <c r="H3283">
        <f t="shared" si="674"/>
        <v>24</v>
      </c>
      <c r="I3283">
        <f>IF(ISBLANK(A3283),I3282/1,LOOKUP(Sheet1!G3283,FIPS!A$3:A$55,FIPS!C$3:C$55))</f>
        <v>27</v>
      </c>
      <c r="J3283" t="b">
        <f t="shared" si="675"/>
        <v>1</v>
      </c>
      <c r="K3283" t="str">
        <f t="shared" si="684"/>
        <v>Sherburne</v>
      </c>
      <c r="L3283" t="b">
        <f t="shared" si="676"/>
        <v>0</v>
      </c>
      <c r="M3283" t="str">
        <f t="shared" si="678"/>
        <v/>
      </c>
      <c r="N3283">
        <f t="shared" si="677"/>
        <v>71</v>
      </c>
      <c r="O3283" t="b">
        <f t="shared" si="685"/>
        <v>0</v>
      </c>
      <c r="P3283" t="str">
        <f t="shared" si="687"/>
        <v/>
      </c>
      <c r="Q3283" t="str">
        <f t="shared" ca="1" si="686"/>
        <v/>
      </c>
      <c r="T3283">
        <v>141</v>
      </c>
      <c r="U3283">
        <v>5</v>
      </c>
      <c r="V3283">
        <v>5120</v>
      </c>
      <c r="Z3283" t="str">
        <f t="shared" si="683"/>
        <v/>
      </c>
    </row>
    <row r="3284" spans="2:26" x14ac:dyDescent="0.2">
      <c r="E3284" s="1" t="s">
        <v>77</v>
      </c>
      <c r="F3284" s="1" t="s">
        <v>6</v>
      </c>
      <c r="G3284" s="1" t="s">
        <v>2524</v>
      </c>
      <c r="H3284">
        <f t="shared" si="674"/>
        <v>24</v>
      </c>
      <c r="I3284">
        <f>IF(ISBLANK(A3284),I3283/1,LOOKUP(Sheet1!G3284,FIPS!A$3:A$55,FIPS!C$3:C$55))</f>
        <v>27</v>
      </c>
      <c r="J3284" t="b">
        <f t="shared" si="675"/>
        <v>0</v>
      </c>
      <c r="K3284" t="str">
        <f t="shared" si="684"/>
        <v/>
      </c>
      <c r="L3284" t="b">
        <f t="shared" si="676"/>
        <v>1</v>
      </c>
      <c r="M3284" t="str">
        <f t="shared" si="678"/>
        <v>Elk River</v>
      </c>
      <c r="N3284">
        <f t="shared" si="677"/>
        <v>71</v>
      </c>
      <c r="O3284" t="b">
        <f t="shared" si="685"/>
        <v>0</v>
      </c>
      <c r="P3284" t="str">
        <f t="shared" si="687"/>
        <v/>
      </c>
      <c r="Q3284" t="str">
        <f t="shared" ca="1" si="686"/>
        <v/>
      </c>
      <c r="W3284">
        <v>18674</v>
      </c>
      <c r="Z3284" t="str">
        <f t="shared" si="683"/>
        <v/>
      </c>
    </row>
    <row r="3285" spans="2:26" x14ac:dyDescent="0.2">
      <c r="E3285" s="1" t="s">
        <v>179</v>
      </c>
      <c r="F3285" s="1" t="s">
        <v>35</v>
      </c>
      <c r="G3285" s="1" t="s">
        <v>2525</v>
      </c>
      <c r="H3285">
        <f t="shared" si="674"/>
        <v>24</v>
      </c>
      <c r="I3285">
        <f>IF(ISBLANK(A3285),I3284/1,LOOKUP(Sheet1!G3285,FIPS!A$3:A$55,FIPS!C$3:C$55))</f>
        <v>27</v>
      </c>
      <c r="J3285" t="b">
        <f t="shared" si="675"/>
        <v>0</v>
      </c>
      <c r="K3285" t="str">
        <f t="shared" si="684"/>
        <v/>
      </c>
      <c r="L3285" t="b">
        <f t="shared" si="676"/>
        <v>1</v>
      </c>
      <c r="M3285" t="str">
        <f t="shared" si="678"/>
        <v>St. Cloud</v>
      </c>
      <c r="N3285">
        <f t="shared" si="677"/>
        <v>71</v>
      </c>
      <c r="O3285" t="b">
        <f t="shared" si="685"/>
        <v>0</v>
      </c>
      <c r="P3285" t="str">
        <f t="shared" si="687"/>
        <v/>
      </c>
      <c r="Q3285" t="str">
        <f t="shared" ca="1" si="686"/>
        <v/>
      </c>
      <c r="W3285">
        <v>56896</v>
      </c>
      <c r="Z3285" t="str">
        <f t="shared" si="683"/>
        <v/>
      </c>
    </row>
    <row r="3286" spans="2:26" x14ac:dyDescent="0.2">
      <c r="E3286" s="1" t="s">
        <v>8</v>
      </c>
      <c r="F3286" s="1" t="s">
        <v>9</v>
      </c>
      <c r="G3286" s="1" t="s">
        <v>2510</v>
      </c>
      <c r="H3286">
        <f t="shared" si="674"/>
        <v>24</v>
      </c>
      <c r="I3286">
        <f>IF(ISBLANK(A3286),I3285/1,LOOKUP(Sheet1!G3286,FIPS!A$3:A$55,FIPS!C$3:C$55))</f>
        <v>27</v>
      </c>
      <c r="J3286" t="b">
        <f t="shared" si="675"/>
        <v>0</v>
      </c>
      <c r="K3286" t="str">
        <f t="shared" si="684"/>
        <v/>
      </c>
      <c r="L3286" t="b">
        <f t="shared" si="676"/>
        <v>0</v>
      </c>
      <c r="M3286" t="str">
        <f t="shared" si="678"/>
        <v/>
      </c>
      <c r="N3286">
        <f t="shared" si="677"/>
        <v>71</v>
      </c>
      <c r="O3286" t="b">
        <f t="shared" si="685"/>
        <v>1</v>
      </c>
      <c r="P3286">
        <f t="shared" si="687"/>
        <v>2</v>
      </c>
      <c r="Q3286" t="str">
        <f t="shared" ca="1" si="686"/>
        <v>025,061</v>
      </c>
      <c r="W3286">
        <v>99999</v>
      </c>
      <c r="Z3286" t="str">
        <f t="shared" si="683"/>
        <v/>
      </c>
    </row>
    <row r="3287" spans="2:26" x14ac:dyDescent="0.2">
      <c r="B3287" s="1" t="s">
        <v>120</v>
      </c>
      <c r="C3287" s="1" t="s">
        <v>17</v>
      </c>
      <c r="D3287" s="1" t="s">
        <v>18</v>
      </c>
      <c r="E3287" s="1" t="s">
        <v>8</v>
      </c>
      <c r="F3287" s="1" t="s">
        <v>9</v>
      </c>
      <c r="G3287" s="1" t="s">
        <v>2526</v>
      </c>
      <c r="H3287">
        <f t="shared" si="674"/>
        <v>24</v>
      </c>
      <c r="I3287">
        <f>IF(ISBLANK(A3287),I3286/1,LOOKUP(Sheet1!G3287,FIPS!A$3:A$55,FIPS!C$3:C$55))</f>
        <v>27</v>
      </c>
      <c r="J3287" t="b">
        <f t="shared" si="675"/>
        <v>1</v>
      </c>
      <c r="K3287" t="str">
        <f t="shared" si="684"/>
        <v>Sibley</v>
      </c>
      <c r="L3287" t="b">
        <f t="shared" si="676"/>
        <v>0</v>
      </c>
      <c r="M3287" t="str">
        <f t="shared" si="678"/>
        <v/>
      </c>
      <c r="N3287">
        <f t="shared" si="677"/>
        <v>72</v>
      </c>
      <c r="O3287" t="b">
        <f t="shared" si="685"/>
        <v>0</v>
      </c>
      <c r="P3287" t="str">
        <f t="shared" si="687"/>
        <v/>
      </c>
      <c r="Q3287" t="str">
        <f t="shared" ca="1" si="686"/>
        <v/>
      </c>
      <c r="T3287">
        <v>143</v>
      </c>
      <c r="U3287">
        <v>6</v>
      </c>
      <c r="V3287">
        <v>0</v>
      </c>
      <c r="Z3287" t="str">
        <f t="shared" si="683"/>
        <v/>
      </c>
    </row>
    <row r="3288" spans="2:26" x14ac:dyDescent="0.2">
      <c r="B3288" s="1" t="s">
        <v>375</v>
      </c>
      <c r="C3288" s="1" t="s">
        <v>678</v>
      </c>
      <c r="D3288" s="1" t="s">
        <v>26</v>
      </c>
      <c r="G3288" s="1" t="s">
        <v>2527</v>
      </c>
      <c r="H3288">
        <f t="shared" si="674"/>
        <v>24</v>
      </c>
      <c r="I3288">
        <f>IF(ISBLANK(A3288),I3287/1,LOOKUP(Sheet1!G3288,FIPS!A$3:A$55,FIPS!C$3:C$55))</f>
        <v>27</v>
      </c>
      <c r="J3288" t="b">
        <f t="shared" si="675"/>
        <v>1</v>
      </c>
      <c r="K3288" t="str">
        <f t="shared" si="684"/>
        <v>Stearns</v>
      </c>
      <c r="L3288" t="b">
        <f t="shared" si="676"/>
        <v>0</v>
      </c>
      <c r="M3288" t="str">
        <f t="shared" si="678"/>
        <v/>
      </c>
      <c r="N3288">
        <f t="shared" si="677"/>
        <v>73</v>
      </c>
      <c r="O3288" t="b">
        <f t="shared" si="685"/>
        <v>0</v>
      </c>
      <c r="P3288" t="str">
        <f t="shared" si="687"/>
        <v/>
      </c>
      <c r="Q3288" t="str">
        <f t="shared" ca="1" si="686"/>
        <v/>
      </c>
      <c r="T3288">
        <v>145</v>
      </c>
      <c r="U3288">
        <v>3</v>
      </c>
      <c r="V3288">
        <v>6980</v>
      </c>
      <c r="Z3288" t="str">
        <f t="shared" si="683"/>
        <v/>
      </c>
    </row>
    <row r="3289" spans="2:26" x14ac:dyDescent="0.2">
      <c r="E3289" s="1" t="s">
        <v>179</v>
      </c>
      <c r="F3289" s="1" t="s">
        <v>35</v>
      </c>
      <c r="G3289" s="1" t="s">
        <v>2525</v>
      </c>
      <c r="H3289">
        <f t="shared" si="674"/>
        <v>24</v>
      </c>
      <c r="I3289">
        <f>IF(ISBLANK(A3289),I3288/1,LOOKUP(Sheet1!G3289,FIPS!A$3:A$55,FIPS!C$3:C$55))</f>
        <v>27</v>
      </c>
      <c r="J3289" t="b">
        <f t="shared" si="675"/>
        <v>0</v>
      </c>
      <c r="K3289" t="str">
        <f t="shared" si="684"/>
        <v/>
      </c>
      <c r="L3289" t="b">
        <f t="shared" si="676"/>
        <v>1</v>
      </c>
      <c r="M3289" t="str">
        <f t="shared" si="678"/>
        <v>St. Cloud</v>
      </c>
      <c r="N3289">
        <f t="shared" si="677"/>
        <v>73</v>
      </c>
      <c r="O3289" t="b">
        <f t="shared" si="685"/>
        <v>0</v>
      </c>
      <c r="P3289" t="str">
        <f t="shared" si="687"/>
        <v/>
      </c>
      <c r="Q3289" t="str">
        <f t="shared" ca="1" si="686"/>
        <v/>
      </c>
      <c r="W3289">
        <v>56896</v>
      </c>
      <c r="Z3289" t="str">
        <f t="shared" si="683"/>
        <v/>
      </c>
    </row>
    <row r="3290" spans="2:26" x14ac:dyDescent="0.2">
      <c r="E3290" s="1" t="s">
        <v>8</v>
      </c>
      <c r="F3290" s="1" t="s">
        <v>9</v>
      </c>
      <c r="G3290" s="1" t="s">
        <v>2510</v>
      </c>
      <c r="H3290">
        <f t="shared" si="674"/>
        <v>24</v>
      </c>
      <c r="I3290">
        <f>IF(ISBLANK(A3290),I3289/1,LOOKUP(Sheet1!G3290,FIPS!A$3:A$55,FIPS!C$3:C$55))</f>
        <v>27</v>
      </c>
      <c r="J3290" t="b">
        <f t="shared" si="675"/>
        <v>0</v>
      </c>
      <c r="K3290" t="str">
        <f t="shared" si="684"/>
        <v/>
      </c>
      <c r="L3290" t="b">
        <f t="shared" si="676"/>
        <v>0</v>
      </c>
      <c r="M3290" t="str">
        <f t="shared" si="678"/>
        <v/>
      </c>
      <c r="N3290">
        <f t="shared" si="677"/>
        <v>73</v>
      </c>
      <c r="O3290" t="b">
        <f t="shared" si="685"/>
        <v>1</v>
      </c>
      <c r="P3290">
        <f t="shared" si="687"/>
        <v>1</v>
      </c>
      <c r="Q3290" t="str">
        <f t="shared" ca="1" si="686"/>
        <v>061</v>
      </c>
      <c r="W3290">
        <v>99999</v>
      </c>
      <c r="Z3290" t="str">
        <f t="shared" si="683"/>
        <v/>
      </c>
    </row>
    <row r="3291" spans="2:26" x14ac:dyDescent="0.2">
      <c r="B3291" s="1" t="s">
        <v>377</v>
      </c>
      <c r="C3291" s="1" t="s">
        <v>17</v>
      </c>
      <c r="D3291" s="1" t="s">
        <v>18</v>
      </c>
      <c r="G3291" s="1" t="s">
        <v>2528</v>
      </c>
      <c r="H3291">
        <f t="shared" si="674"/>
        <v>24</v>
      </c>
      <c r="I3291">
        <f>IF(ISBLANK(A3291),I3290/1,LOOKUP(Sheet1!G3291,FIPS!A$3:A$55,FIPS!C$3:C$55))</f>
        <v>27</v>
      </c>
      <c r="J3291" t="b">
        <f t="shared" si="675"/>
        <v>1</v>
      </c>
      <c r="K3291" t="str">
        <f t="shared" si="684"/>
        <v>Steele</v>
      </c>
      <c r="L3291" t="b">
        <f t="shared" si="676"/>
        <v>0</v>
      </c>
      <c r="M3291" t="str">
        <f t="shared" si="678"/>
        <v/>
      </c>
      <c r="N3291">
        <f t="shared" si="677"/>
        <v>74</v>
      </c>
      <c r="O3291" t="b">
        <f t="shared" si="685"/>
        <v>0</v>
      </c>
      <c r="P3291" t="str">
        <f t="shared" si="687"/>
        <v/>
      </c>
      <c r="Q3291" t="str">
        <f t="shared" ca="1" si="686"/>
        <v/>
      </c>
      <c r="T3291">
        <v>147</v>
      </c>
      <c r="U3291">
        <v>5</v>
      </c>
      <c r="V3291">
        <v>0</v>
      </c>
      <c r="Z3291" t="str">
        <f t="shared" si="683"/>
        <v/>
      </c>
    </row>
    <row r="3292" spans="2:26" x14ac:dyDescent="0.2">
      <c r="E3292" s="1" t="s">
        <v>157</v>
      </c>
      <c r="F3292" s="1" t="s">
        <v>6</v>
      </c>
      <c r="G3292" s="1" t="s">
        <v>2529</v>
      </c>
      <c r="H3292">
        <f t="shared" si="674"/>
        <v>24</v>
      </c>
      <c r="I3292">
        <f>IF(ISBLANK(A3292),I3291/1,LOOKUP(Sheet1!G3292,FIPS!A$3:A$55,FIPS!C$3:C$55))</f>
        <v>27</v>
      </c>
      <c r="J3292" t="b">
        <f t="shared" si="675"/>
        <v>0</v>
      </c>
      <c r="K3292" t="str">
        <f t="shared" si="684"/>
        <v/>
      </c>
      <c r="L3292" t="b">
        <f t="shared" si="676"/>
        <v>1</v>
      </c>
      <c r="M3292" t="str">
        <f t="shared" si="678"/>
        <v>Owatonna</v>
      </c>
      <c r="N3292">
        <f t="shared" si="677"/>
        <v>74</v>
      </c>
      <c r="O3292" t="b">
        <f t="shared" si="685"/>
        <v>0</v>
      </c>
      <c r="P3292" t="str">
        <f t="shared" si="687"/>
        <v/>
      </c>
      <c r="Q3292" t="str">
        <f t="shared" ca="1" si="686"/>
        <v/>
      </c>
      <c r="W3292">
        <v>49300</v>
      </c>
      <c r="Z3292" t="str">
        <f t="shared" si="683"/>
        <v/>
      </c>
    </row>
    <row r="3293" spans="2:26" x14ac:dyDescent="0.2">
      <c r="E3293" s="1" t="s">
        <v>8</v>
      </c>
      <c r="F3293" s="1" t="s">
        <v>9</v>
      </c>
      <c r="G3293" s="1" t="s">
        <v>2510</v>
      </c>
      <c r="H3293">
        <f t="shared" si="674"/>
        <v>24</v>
      </c>
      <c r="I3293">
        <f>IF(ISBLANK(A3293),I3292/1,LOOKUP(Sheet1!G3293,FIPS!A$3:A$55,FIPS!C$3:C$55))</f>
        <v>27</v>
      </c>
      <c r="J3293" t="b">
        <f t="shared" si="675"/>
        <v>0</v>
      </c>
      <c r="K3293" t="str">
        <f t="shared" si="684"/>
        <v/>
      </c>
      <c r="L3293" t="b">
        <f t="shared" si="676"/>
        <v>0</v>
      </c>
      <c r="M3293" t="str">
        <f t="shared" si="678"/>
        <v/>
      </c>
      <c r="N3293">
        <f t="shared" si="677"/>
        <v>74</v>
      </c>
      <c r="O3293" t="b">
        <f t="shared" si="685"/>
        <v>1</v>
      </c>
      <c r="P3293">
        <f t="shared" si="687"/>
        <v>1</v>
      </c>
      <c r="Q3293" t="str">
        <f t="shared" ca="1" si="686"/>
        <v>052</v>
      </c>
      <c r="W3293">
        <v>99999</v>
      </c>
      <c r="Z3293" t="str">
        <f t="shared" si="683"/>
        <v/>
      </c>
    </row>
    <row r="3294" spans="2:26" x14ac:dyDescent="0.2">
      <c r="B3294" s="1" t="s">
        <v>379</v>
      </c>
      <c r="C3294" s="1" t="s">
        <v>17</v>
      </c>
      <c r="D3294" s="1" t="s">
        <v>18</v>
      </c>
      <c r="E3294" s="1" t="s">
        <v>8</v>
      </c>
      <c r="F3294" s="1" t="s">
        <v>9</v>
      </c>
      <c r="G3294" s="1" t="s">
        <v>1925</v>
      </c>
      <c r="H3294">
        <f t="shared" si="674"/>
        <v>24</v>
      </c>
      <c r="I3294">
        <f>IF(ISBLANK(A3294),I3293/1,LOOKUP(Sheet1!G3294,FIPS!A$3:A$55,FIPS!C$3:C$55))</f>
        <v>27</v>
      </c>
      <c r="J3294" t="b">
        <f t="shared" si="675"/>
        <v>1</v>
      </c>
      <c r="K3294" t="str">
        <f t="shared" si="684"/>
        <v>Stevens</v>
      </c>
      <c r="L3294" t="b">
        <f t="shared" si="676"/>
        <v>0</v>
      </c>
      <c r="M3294" t="str">
        <f t="shared" si="678"/>
        <v/>
      </c>
      <c r="N3294">
        <f t="shared" si="677"/>
        <v>75</v>
      </c>
      <c r="O3294" t="b">
        <f t="shared" si="685"/>
        <v>0</v>
      </c>
      <c r="P3294" t="str">
        <f t="shared" si="687"/>
        <v/>
      </c>
      <c r="Q3294" t="str">
        <f t="shared" ca="1" si="686"/>
        <v/>
      </c>
      <c r="T3294">
        <v>149</v>
      </c>
      <c r="U3294">
        <v>6</v>
      </c>
      <c r="V3294">
        <v>0</v>
      </c>
      <c r="Z3294" t="str">
        <f t="shared" si="683"/>
        <v/>
      </c>
    </row>
    <row r="3295" spans="2:26" x14ac:dyDescent="0.2">
      <c r="B3295" s="1" t="s">
        <v>461</v>
      </c>
      <c r="C3295" s="1" t="s">
        <v>17</v>
      </c>
      <c r="D3295" s="1" t="s">
        <v>18</v>
      </c>
      <c r="E3295" s="1" t="s">
        <v>8</v>
      </c>
      <c r="F3295" s="1" t="s">
        <v>9</v>
      </c>
      <c r="G3295" s="1" t="s">
        <v>2530</v>
      </c>
      <c r="H3295">
        <f t="shared" si="674"/>
        <v>24</v>
      </c>
      <c r="I3295">
        <f>IF(ISBLANK(A3295),I3294/1,LOOKUP(Sheet1!G3295,FIPS!A$3:A$55,FIPS!C$3:C$55))</f>
        <v>27</v>
      </c>
      <c r="J3295" t="b">
        <f t="shared" si="675"/>
        <v>1</v>
      </c>
      <c r="K3295" t="str">
        <f t="shared" si="684"/>
        <v>Swift</v>
      </c>
      <c r="L3295" t="b">
        <f t="shared" si="676"/>
        <v>0</v>
      </c>
      <c r="M3295" t="str">
        <f t="shared" si="678"/>
        <v/>
      </c>
      <c r="N3295">
        <f t="shared" si="677"/>
        <v>76</v>
      </c>
      <c r="O3295" t="b">
        <f t="shared" si="685"/>
        <v>0</v>
      </c>
      <c r="P3295" t="str">
        <f t="shared" si="687"/>
        <v/>
      </c>
      <c r="Q3295" t="str">
        <f t="shared" ca="1" si="686"/>
        <v/>
      </c>
      <c r="T3295">
        <v>151</v>
      </c>
      <c r="U3295">
        <v>6</v>
      </c>
      <c r="V3295">
        <v>0</v>
      </c>
      <c r="Z3295" t="str">
        <f t="shared" si="683"/>
        <v/>
      </c>
    </row>
    <row r="3296" spans="2:26" x14ac:dyDescent="0.2">
      <c r="B3296" s="1" t="s">
        <v>68</v>
      </c>
      <c r="C3296" s="1" t="s">
        <v>17</v>
      </c>
      <c r="D3296" s="1" t="s">
        <v>18</v>
      </c>
      <c r="E3296" s="1" t="s">
        <v>8</v>
      </c>
      <c r="F3296" s="1" t="s">
        <v>9</v>
      </c>
      <c r="G3296" s="1" t="s">
        <v>2007</v>
      </c>
      <c r="H3296">
        <f t="shared" si="674"/>
        <v>24</v>
      </c>
      <c r="I3296">
        <f>IF(ISBLANK(A3296),I3295/1,LOOKUP(Sheet1!G3296,FIPS!A$3:A$55,FIPS!C$3:C$55))</f>
        <v>27</v>
      </c>
      <c r="J3296" t="b">
        <f t="shared" si="675"/>
        <v>1</v>
      </c>
      <c r="K3296" t="str">
        <f t="shared" si="684"/>
        <v>Todd</v>
      </c>
      <c r="L3296" t="b">
        <f t="shared" si="676"/>
        <v>0</v>
      </c>
      <c r="M3296" t="str">
        <f t="shared" si="678"/>
        <v/>
      </c>
      <c r="N3296">
        <f t="shared" si="677"/>
        <v>77</v>
      </c>
      <c r="O3296" t="b">
        <f t="shared" si="685"/>
        <v>0</v>
      </c>
      <c r="P3296" t="str">
        <f t="shared" si="687"/>
        <v/>
      </c>
      <c r="Q3296" t="str">
        <f t="shared" ca="1" si="686"/>
        <v/>
      </c>
      <c r="T3296">
        <v>153</v>
      </c>
      <c r="U3296">
        <v>6</v>
      </c>
      <c r="V3296">
        <v>0</v>
      </c>
      <c r="Z3296" t="str">
        <f t="shared" si="683"/>
        <v/>
      </c>
    </row>
    <row r="3297" spans="2:26" x14ac:dyDescent="0.2">
      <c r="B3297" s="1" t="s">
        <v>503</v>
      </c>
      <c r="C3297" s="1" t="s">
        <v>17</v>
      </c>
      <c r="D3297" s="1" t="s">
        <v>18</v>
      </c>
      <c r="E3297" s="1" t="s">
        <v>8</v>
      </c>
      <c r="F3297" s="1" t="s">
        <v>9</v>
      </c>
      <c r="G3297" s="1" t="s">
        <v>2531</v>
      </c>
      <c r="H3297">
        <f t="shared" si="674"/>
        <v>24</v>
      </c>
      <c r="I3297">
        <f>IF(ISBLANK(A3297),I3296/1,LOOKUP(Sheet1!G3297,FIPS!A$3:A$55,FIPS!C$3:C$55))</f>
        <v>27</v>
      </c>
      <c r="J3297" t="b">
        <f t="shared" si="675"/>
        <v>1</v>
      </c>
      <c r="K3297" t="str">
        <f t="shared" si="684"/>
        <v>Traverse</v>
      </c>
      <c r="L3297" t="b">
        <f t="shared" si="676"/>
        <v>0</v>
      </c>
      <c r="M3297" t="str">
        <f t="shared" si="678"/>
        <v/>
      </c>
      <c r="N3297">
        <f t="shared" si="677"/>
        <v>78</v>
      </c>
      <c r="O3297" t="b">
        <f t="shared" si="685"/>
        <v>0</v>
      </c>
      <c r="P3297" t="str">
        <f t="shared" si="687"/>
        <v/>
      </c>
      <c r="Q3297" t="str">
        <f t="shared" ca="1" si="686"/>
        <v/>
      </c>
      <c r="T3297">
        <v>155</v>
      </c>
      <c r="U3297">
        <v>6</v>
      </c>
      <c r="Z3297" t="str">
        <f t="shared" si="683"/>
        <v/>
      </c>
    </row>
    <row r="3298" spans="2:26" x14ac:dyDescent="0.2">
      <c r="B3298" s="1" t="s">
        <v>804</v>
      </c>
      <c r="C3298" s="1" t="s">
        <v>17</v>
      </c>
      <c r="D3298" s="1" t="s">
        <v>18</v>
      </c>
      <c r="E3298" s="1" t="s">
        <v>8</v>
      </c>
      <c r="F3298" s="1" t="s">
        <v>9</v>
      </c>
      <c r="G3298" s="1" t="s">
        <v>2532</v>
      </c>
      <c r="H3298">
        <f t="shared" si="674"/>
        <v>24</v>
      </c>
      <c r="I3298">
        <f>IF(ISBLANK(A3298),I3297/1,LOOKUP(Sheet1!G3298,FIPS!A$3:A$55,FIPS!C$3:C$55))</f>
        <v>27</v>
      </c>
      <c r="J3298" t="b">
        <f t="shared" si="675"/>
        <v>1</v>
      </c>
      <c r="K3298" t="str">
        <f t="shared" si="684"/>
        <v>Wabasha</v>
      </c>
      <c r="L3298" t="b">
        <f t="shared" si="676"/>
        <v>0</v>
      </c>
      <c r="M3298" t="str">
        <f t="shared" si="678"/>
        <v/>
      </c>
      <c r="N3298">
        <f t="shared" si="677"/>
        <v>79</v>
      </c>
      <c r="O3298" t="b">
        <f t="shared" si="685"/>
        <v>0</v>
      </c>
      <c r="P3298" t="str">
        <f t="shared" si="687"/>
        <v/>
      </c>
      <c r="Q3298" t="str">
        <f t="shared" ca="1" si="686"/>
        <v/>
      </c>
      <c r="T3298">
        <v>157</v>
      </c>
      <c r="U3298">
        <v>6</v>
      </c>
      <c r="V3298">
        <v>0</v>
      </c>
      <c r="Z3298" t="str">
        <f t="shared" si="683"/>
        <v/>
      </c>
    </row>
    <row r="3299" spans="2:26" x14ac:dyDescent="0.2">
      <c r="B3299" s="1" t="s">
        <v>505</v>
      </c>
      <c r="C3299" s="1" t="s">
        <v>17</v>
      </c>
      <c r="D3299" s="1" t="s">
        <v>18</v>
      </c>
      <c r="E3299" s="1" t="s">
        <v>8</v>
      </c>
      <c r="F3299" s="1" t="s">
        <v>9</v>
      </c>
      <c r="G3299" s="1" t="s">
        <v>2533</v>
      </c>
      <c r="H3299">
        <f t="shared" si="674"/>
        <v>24</v>
      </c>
      <c r="I3299">
        <f>IF(ISBLANK(A3299),I3298/1,LOOKUP(Sheet1!G3299,FIPS!A$3:A$55,FIPS!C$3:C$55))</f>
        <v>27</v>
      </c>
      <c r="J3299" t="b">
        <f t="shared" si="675"/>
        <v>1</v>
      </c>
      <c r="K3299" t="str">
        <f t="shared" si="684"/>
        <v>Wadena</v>
      </c>
      <c r="L3299" t="b">
        <f t="shared" si="676"/>
        <v>0</v>
      </c>
      <c r="M3299" t="str">
        <f t="shared" si="678"/>
        <v/>
      </c>
      <c r="N3299">
        <f t="shared" si="677"/>
        <v>80</v>
      </c>
      <c r="O3299" t="b">
        <f t="shared" si="685"/>
        <v>0</v>
      </c>
      <c r="P3299" t="str">
        <f t="shared" si="687"/>
        <v/>
      </c>
      <c r="Q3299" t="str">
        <f t="shared" ca="1" si="686"/>
        <v/>
      </c>
      <c r="T3299">
        <v>159</v>
      </c>
      <c r="U3299">
        <v>6</v>
      </c>
      <c r="V3299">
        <v>0</v>
      </c>
      <c r="Z3299" t="str">
        <f t="shared" si="683"/>
        <v/>
      </c>
    </row>
    <row r="3300" spans="2:26" x14ac:dyDescent="0.2">
      <c r="B3300" s="1" t="s">
        <v>768</v>
      </c>
      <c r="C3300" s="1" t="s">
        <v>17</v>
      </c>
      <c r="D3300" s="1" t="s">
        <v>18</v>
      </c>
      <c r="E3300" s="1" t="s">
        <v>8</v>
      </c>
      <c r="F3300" s="1" t="s">
        <v>9</v>
      </c>
      <c r="G3300" s="1" t="s">
        <v>2534</v>
      </c>
      <c r="H3300">
        <f t="shared" si="674"/>
        <v>24</v>
      </c>
      <c r="I3300">
        <f>IF(ISBLANK(A3300),I3299/1,LOOKUP(Sheet1!G3300,FIPS!A$3:A$55,FIPS!C$3:C$55))</f>
        <v>27</v>
      </c>
      <c r="J3300" t="b">
        <f t="shared" si="675"/>
        <v>1</v>
      </c>
      <c r="K3300" t="str">
        <f t="shared" si="684"/>
        <v>Waseca</v>
      </c>
      <c r="L3300" t="b">
        <f t="shared" si="676"/>
        <v>0</v>
      </c>
      <c r="M3300" t="str">
        <f t="shared" si="678"/>
        <v/>
      </c>
      <c r="N3300">
        <f t="shared" si="677"/>
        <v>81</v>
      </c>
      <c r="O3300" t="b">
        <f t="shared" si="685"/>
        <v>0</v>
      </c>
      <c r="P3300" t="str">
        <f t="shared" si="687"/>
        <v/>
      </c>
      <c r="Q3300" t="str">
        <f t="shared" ca="1" si="686"/>
        <v/>
      </c>
      <c r="T3300">
        <v>161</v>
      </c>
      <c r="U3300">
        <v>6</v>
      </c>
      <c r="V3300">
        <v>0</v>
      </c>
      <c r="Z3300" t="str">
        <f t="shared" si="683"/>
        <v/>
      </c>
    </row>
    <row r="3301" spans="2:26" x14ac:dyDescent="0.2">
      <c r="B3301" s="1" t="s">
        <v>770</v>
      </c>
      <c r="C3301" s="1" t="s">
        <v>426</v>
      </c>
      <c r="D3301" s="1" t="s">
        <v>26</v>
      </c>
      <c r="G3301" s="1" t="s">
        <v>194</v>
      </c>
      <c r="H3301">
        <f t="shared" ref="H3301:H3364" si="688">IF(ISBLANK(A3301),H3300/1,A3301)</f>
        <v>24</v>
      </c>
      <c r="I3301">
        <f>IF(ISBLANK(A3301),I3300/1,LOOKUP(Sheet1!G3301,FIPS!A$3:A$55,FIPS!C$3:C$55))</f>
        <v>27</v>
      </c>
      <c r="J3301" t="b">
        <f t="shared" ref="J3301:J3364" si="689">NOT(ISBLANK(B3301))</f>
        <v>1</v>
      </c>
      <c r="K3301" t="str">
        <f t="shared" si="684"/>
        <v>Washington</v>
      </c>
      <c r="L3301" t="b">
        <f t="shared" ref="L3301:L3364" si="690">IF(NOT(J3301),AND(NOT(ISBLANK(E3301)),E3301&lt;&gt;"999"),FALSE())</f>
        <v>0</v>
      </c>
      <c r="M3301" t="str">
        <f t="shared" si="678"/>
        <v/>
      </c>
      <c r="N3301">
        <f t="shared" ref="N3301:N3364" si="691">IF(ISBLANK(A3301),IF(ISBLANK(B3301),N3300,B3301/1),"")</f>
        <v>82</v>
      </c>
      <c r="O3301" t="b">
        <f t="shared" si="685"/>
        <v>0</v>
      </c>
      <c r="P3301" t="str">
        <f t="shared" si="687"/>
        <v/>
      </c>
      <c r="Q3301" t="str">
        <f t="shared" ca="1" si="686"/>
        <v/>
      </c>
      <c r="T3301">
        <v>163</v>
      </c>
      <c r="U3301">
        <v>3</v>
      </c>
      <c r="V3301">
        <v>5120</v>
      </c>
      <c r="Z3301" t="str">
        <f t="shared" si="683"/>
        <v/>
      </c>
    </row>
    <row r="3302" spans="2:26" x14ac:dyDescent="0.2">
      <c r="E3302" s="1" t="s">
        <v>59</v>
      </c>
      <c r="F3302" s="1" t="s">
        <v>6</v>
      </c>
      <c r="G3302" s="1" t="s">
        <v>2535</v>
      </c>
      <c r="H3302">
        <f t="shared" si="688"/>
        <v>24</v>
      </c>
      <c r="I3302">
        <f>IF(ISBLANK(A3302),I3301/1,LOOKUP(Sheet1!G3302,FIPS!A$3:A$55,FIPS!C$3:C$55))</f>
        <v>27</v>
      </c>
      <c r="J3302" t="b">
        <f t="shared" si="689"/>
        <v>0</v>
      </c>
      <c r="K3302" t="str">
        <f t="shared" si="684"/>
        <v/>
      </c>
      <c r="L3302" t="b">
        <f t="shared" si="690"/>
        <v>1</v>
      </c>
      <c r="M3302" t="str">
        <f t="shared" si="678"/>
        <v>Cottage Grove</v>
      </c>
      <c r="N3302">
        <f t="shared" si="691"/>
        <v>82</v>
      </c>
      <c r="O3302" t="b">
        <f t="shared" si="685"/>
        <v>0</v>
      </c>
      <c r="P3302" t="str">
        <f t="shared" si="687"/>
        <v/>
      </c>
      <c r="Q3302" t="str">
        <f t="shared" ca="1" si="686"/>
        <v/>
      </c>
      <c r="W3302">
        <v>13456</v>
      </c>
      <c r="Z3302" t="str">
        <f t="shared" si="683"/>
        <v/>
      </c>
    </row>
    <row r="3303" spans="2:26" x14ac:dyDescent="0.2">
      <c r="E3303" s="1" t="s">
        <v>92</v>
      </c>
      <c r="F3303" s="1" t="s">
        <v>6</v>
      </c>
      <c r="G3303" s="1" t="s">
        <v>2536</v>
      </c>
      <c r="H3303">
        <f t="shared" si="688"/>
        <v>24</v>
      </c>
      <c r="I3303">
        <f>IF(ISBLANK(A3303),I3302/1,LOOKUP(Sheet1!G3303,FIPS!A$3:A$55,FIPS!C$3:C$55))</f>
        <v>27</v>
      </c>
      <c r="J3303" t="b">
        <f t="shared" si="689"/>
        <v>0</v>
      </c>
      <c r="K3303" t="str">
        <f t="shared" si="684"/>
        <v/>
      </c>
      <c r="L3303" t="b">
        <f t="shared" si="690"/>
        <v>1</v>
      </c>
      <c r="M3303" t="str">
        <f t="shared" si="678"/>
        <v>Hastings</v>
      </c>
      <c r="N3303">
        <f t="shared" si="691"/>
        <v>82</v>
      </c>
      <c r="O3303" t="b">
        <f t="shared" si="685"/>
        <v>0</v>
      </c>
      <c r="P3303" t="str">
        <f t="shared" si="687"/>
        <v/>
      </c>
      <c r="Q3303" t="str">
        <f t="shared" ca="1" si="686"/>
        <v/>
      </c>
      <c r="W3303">
        <v>27530</v>
      </c>
      <c r="Z3303" t="str">
        <f t="shared" si="683"/>
        <v/>
      </c>
    </row>
    <row r="3304" spans="2:26" x14ac:dyDescent="0.2">
      <c r="E3304" s="1" t="s">
        <v>154</v>
      </c>
      <c r="F3304" s="1" t="s">
        <v>6</v>
      </c>
      <c r="G3304" s="1" t="s">
        <v>896</v>
      </c>
      <c r="H3304">
        <f t="shared" si="688"/>
        <v>24</v>
      </c>
      <c r="I3304">
        <f>IF(ISBLANK(A3304),I3303/1,LOOKUP(Sheet1!G3304,FIPS!A$3:A$55,FIPS!C$3:C$55))</f>
        <v>27</v>
      </c>
      <c r="J3304" t="b">
        <f t="shared" si="689"/>
        <v>0</v>
      </c>
      <c r="K3304" t="str">
        <f t="shared" si="684"/>
        <v/>
      </c>
      <c r="L3304" t="b">
        <f t="shared" si="690"/>
        <v>1</v>
      </c>
      <c r="M3304" t="str">
        <f t="shared" si="678"/>
        <v>Oakdale</v>
      </c>
      <c r="N3304">
        <f t="shared" si="691"/>
        <v>82</v>
      </c>
      <c r="O3304" t="b">
        <f t="shared" si="685"/>
        <v>0</v>
      </c>
      <c r="P3304" t="str">
        <f t="shared" si="687"/>
        <v/>
      </c>
      <c r="Q3304" t="str">
        <f t="shared" ca="1" si="686"/>
        <v/>
      </c>
      <c r="W3304">
        <v>47680</v>
      </c>
      <c r="Z3304" t="str">
        <f t="shared" si="683"/>
        <v/>
      </c>
    </row>
    <row r="3305" spans="2:26" x14ac:dyDescent="0.2">
      <c r="E3305" s="1" t="s">
        <v>197</v>
      </c>
      <c r="F3305" s="1" t="s">
        <v>6</v>
      </c>
      <c r="G3305" s="1" t="s">
        <v>4760</v>
      </c>
      <c r="H3305">
        <f t="shared" si="688"/>
        <v>24</v>
      </c>
      <c r="I3305">
        <f>IF(ISBLANK(A3305),I3304/1,LOOKUP(Sheet1!G3305,FIPS!A$3:A$55,FIPS!C$3:C$55))</f>
        <v>27</v>
      </c>
      <c r="J3305" t="b">
        <f t="shared" si="689"/>
        <v>0</v>
      </c>
      <c r="K3305" t="str">
        <f t="shared" si="684"/>
        <v/>
      </c>
      <c r="L3305" t="b">
        <f t="shared" si="690"/>
        <v>1</v>
      </c>
      <c r="M3305" t="str">
        <f t="shared" si="678"/>
        <v>Stillwater</v>
      </c>
      <c r="N3305">
        <f t="shared" si="691"/>
        <v>82</v>
      </c>
      <c r="O3305" t="b">
        <f t="shared" si="685"/>
        <v>0</v>
      </c>
      <c r="P3305" t="str">
        <f t="shared" si="687"/>
        <v/>
      </c>
      <c r="Q3305" t="str">
        <f t="shared" ca="1" si="686"/>
        <v/>
      </c>
      <c r="W3305">
        <v>62824</v>
      </c>
      <c r="Z3305" t="str">
        <f t="shared" si="683"/>
        <v/>
      </c>
    </row>
    <row r="3306" spans="2:26" x14ac:dyDescent="0.2">
      <c r="E3306" s="1" t="s">
        <v>369</v>
      </c>
      <c r="F3306" s="1" t="s">
        <v>6</v>
      </c>
      <c r="G3306" s="1" t="s">
        <v>2537</v>
      </c>
      <c r="H3306">
        <f t="shared" si="688"/>
        <v>24</v>
      </c>
      <c r="I3306">
        <f>IF(ISBLANK(A3306),I3305/1,LOOKUP(Sheet1!G3306,FIPS!A$3:A$55,FIPS!C$3:C$55))</f>
        <v>27</v>
      </c>
      <c r="J3306" t="b">
        <f t="shared" si="689"/>
        <v>0</v>
      </c>
      <c r="K3306" t="str">
        <f t="shared" si="684"/>
        <v/>
      </c>
      <c r="L3306" t="b">
        <f t="shared" si="690"/>
        <v>1</v>
      </c>
      <c r="M3306" t="str">
        <f t="shared" si="678"/>
        <v>White Bear Lake</v>
      </c>
      <c r="N3306">
        <f t="shared" si="691"/>
        <v>82</v>
      </c>
      <c r="O3306" t="b">
        <f t="shared" si="685"/>
        <v>0</v>
      </c>
      <c r="P3306" t="str">
        <f t="shared" si="687"/>
        <v/>
      </c>
      <c r="Q3306" t="str">
        <f t="shared" ca="1" si="686"/>
        <v/>
      </c>
      <c r="W3306">
        <v>69970</v>
      </c>
      <c r="Z3306" t="str">
        <f t="shared" si="683"/>
        <v/>
      </c>
    </row>
    <row r="3307" spans="2:26" x14ac:dyDescent="0.2">
      <c r="E3307" s="1" t="s">
        <v>375</v>
      </c>
      <c r="F3307" s="1" t="s">
        <v>6</v>
      </c>
      <c r="G3307" s="1" t="s">
        <v>1842</v>
      </c>
      <c r="H3307">
        <f t="shared" si="688"/>
        <v>24</v>
      </c>
      <c r="I3307">
        <f>IF(ISBLANK(A3307),I3306/1,LOOKUP(Sheet1!G3307,FIPS!A$3:A$55,FIPS!C$3:C$55))</f>
        <v>27</v>
      </c>
      <c r="J3307" t="b">
        <f t="shared" si="689"/>
        <v>0</v>
      </c>
      <c r="K3307" t="str">
        <f t="shared" si="684"/>
        <v/>
      </c>
      <c r="L3307" t="b">
        <f t="shared" si="690"/>
        <v>1</v>
      </c>
      <c r="M3307" t="str">
        <f t="shared" si="678"/>
        <v>Woodbury</v>
      </c>
      <c r="N3307">
        <f t="shared" si="691"/>
        <v>82</v>
      </c>
      <c r="O3307" t="b">
        <f t="shared" si="685"/>
        <v>0</v>
      </c>
      <c r="P3307" t="str">
        <f t="shared" si="687"/>
        <v/>
      </c>
      <c r="Q3307" t="str">
        <f t="shared" ca="1" si="686"/>
        <v/>
      </c>
      <c r="W3307">
        <v>71428</v>
      </c>
      <c r="Z3307" t="str">
        <f t="shared" si="683"/>
        <v/>
      </c>
    </row>
    <row r="3308" spans="2:26" x14ac:dyDescent="0.2">
      <c r="E3308" s="1" t="s">
        <v>8</v>
      </c>
      <c r="F3308" s="1" t="s">
        <v>9</v>
      </c>
      <c r="G3308" s="1" t="s">
        <v>2538</v>
      </c>
      <c r="H3308">
        <f t="shared" si="688"/>
        <v>24</v>
      </c>
      <c r="I3308">
        <f>IF(ISBLANK(A3308),I3307/1,LOOKUP(Sheet1!G3308,FIPS!A$3:A$55,FIPS!C$3:C$55))</f>
        <v>27</v>
      </c>
      <c r="J3308" t="b">
        <f t="shared" si="689"/>
        <v>0</v>
      </c>
      <c r="K3308" t="str">
        <f t="shared" si="684"/>
        <v/>
      </c>
      <c r="L3308" t="b">
        <f t="shared" si="690"/>
        <v>0</v>
      </c>
      <c r="M3308" t="str">
        <f t="shared" si="678"/>
        <v/>
      </c>
      <c r="N3308">
        <f t="shared" si="691"/>
        <v>82</v>
      </c>
      <c r="O3308" t="b">
        <f t="shared" si="685"/>
        <v>1</v>
      </c>
      <c r="P3308">
        <f t="shared" si="687"/>
        <v>6</v>
      </c>
      <c r="Q3308" t="str">
        <f t="shared" ca="1" si="686"/>
        <v>019,031,051,067,070,073</v>
      </c>
      <c r="W3308">
        <v>99999</v>
      </c>
      <c r="Z3308" t="str">
        <f t="shared" si="683"/>
        <v/>
      </c>
    </row>
    <row r="3309" spans="2:26" x14ac:dyDescent="0.2">
      <c r="B3309" s="1" t="s">
        <v>456</v>
      </c>
      <c r="C3309" s="1" t="s">
        <v>17</v>
      </c>
      <c r="D3309" s="1" t="s">
        <v>18</v>
      </c>
      <c r="E3309" s="1" t="s">
        <v>8</v>
      </c>
      <c r="F3309" s="1" t="s">
        <v>9</v>
      </c>
      <c r="G3309" s="1" t="s">
        <v>2539</v>
      </c>
      <c r="H3309">
        <f t="shared" si="688"/>
        <v>24</v>
      </c>
      <c r="I3309">
        <f>IF(ISBLANK(A3309),I3308/1,LOOKUP(Sheet1!G3309,FIPS!A$3:A$55,FIPS!C$3:C$55))</f>
        <v>27</v>
      </c>
      <c r="J3309" t="b">
        <f t="shared" si="689"/>
        <v>1</v>
      </c>
      <c r="K3309" t="str">
        <f t="shared" si="684"/>
        <v>Watonwan</v>
      </c>
      <c r="L3309" t="b">
        <f t="shared" si="690"/>
        <v>0</v>
      </c>
      <c r="M3309" t="str">
        <f t="shared" si="678"/>
        <v/>
      </c>
      <c r="N3309">
        <f t="shared" si="691"/>
        <v>83</v>
      </c>
      <c r="O3309" t="b">
        <f t="shared" si="685"/>
        <v>0</v>
      </c>
      <c r="P3309" t="str">
        <f t="shared" si="687"/>
        <v/>
      </c>
      <c r="Q3309" t="str">
        <f t="shared" ca="1" si="686"/>
        <v/>
      </c>
      <c r="T3309">
        <v>165</v>
      </c>
      <c r="U3309">
        <v>6</v>
      </c>
      <c r="Z3309" t="str">
        <f t="shared" si="683"/>
        <v/>
      </c>
    </row>
    <row r="3310" spans="2:26" x14ac:dyDescent="0.2">
      <c r="B3310" s="1" t="s">
        <v>877</v>
      </c>
      <c r="C3310" s="1" t="s">
        <v>17</v>
      </c>
      <c r="D3310" s="1" t="s">
        <v>18</v>
      </c>
      <c r="E3310" s="1" t="s">
        <v>8</v>
      </c>
      <c r="F3310" s="1" t="s">
        <v>9</v>
      </c>
      <c r="G3310" s="1" t="s">
        <v>4758</v>
      </c>
      <c r="H3310">
        <f t="shared" si="688"/>
        <v>24</v>
      </c>
      <c r="I3310">
        <f>IF(ISBLANK(A3310),I3309/1,LOOKUP(Sheet1!G3310,FIPS!A$3:A$55,FIPS!C$3:C$55))</f>
        <v>27</v>
      </c>
      <c r="J3310" t="b">
        <f t="shared" si="689"/>
        <v>1</v>
      </c>
      <c r="K3310" t="str">
        <f t="shared" si="684"/>
        <v>Wilkin</v>
      </c>
      <c r="L3310" t="b">
        <f t="shared" si="690"/>
        <v>0</v>
      </c>
      <c r="M3310" t="str">
        <f t="shared" si="678"/>
        <v/>
      </c>
      <c r="N3310">
        <f t="shared" si="691"/>
        <v>84</v>
      </c>
      <c r="O3310" t="b">
        <f t="shared" si="685"/>
        <v>0</v>
      </c>
      <c r="P3310" t="str">
        <f t="shared" si="687"/>
        <v/>
      </c>
      <c r="Q3310" t="str">
        <f t="shared" ca="1" si="686"/>
        <v/>
      </c>
      <c r="T3310">
        <v>167</v>
      </c>
      <c r="U3310">
        <v>6</v>
      </c>
      <c r="Z3310" t="str">
        <f t="shared" si="683"/>
        <v/>
      </c>
    </row>
    <row r="3311" spans="2:26" x14ac:dyDescent="0.2">
      <c r="B3311" s="1" t="s">
        <v>919</v>
      </c>
      <c r="C3311" s="1" t="s">
        <v>17</v>
      </c>
      <c r="D3311" s="1" t="s">
        <v>18</v>
      </c>
      <c r="G3311" s="1" t="s">
        <v>4759</v>
      </c>
      <c r="H3311">
        <f t="shared" si="688"/>
        <v>24</v>
      </c>
      <c r="I3311">
        <f>IF(ISBLANK(A3311),I3310/1,LOOKUP(Sheet1!G3311,FIPS!A$3:A$55,FIPS!C$3:C$55))</f>
        <v>27</v>
      </c>
      <c r="J3311" t="b">
        <f t="shared" si="689"/>
        <v>1</v>
      </c>
      <c r="K3311" t="str">
        <f t="shared" si="684"/>
        <v>W inona</v>
      </c>
      <c r="L3311" t="b">
        <f t="shared" si="690"/>
        <v>0</v>
      </c>
      <c r="M3311" t="str">
        <f t="shared" si="678"/>
        <v/>
      </c>
      <c r="N3311">
        <f t="shared" si="691"/>
        <v>85</v>
      </c>
      <c r="O3311" t="b">
        <f t="shared" si="685"/>
        <v>0</v>
      </c>
      <c r="P3311" t="str">
        <f t="shared" si="687"/>
        <v/>
      </c>
      <c r="Q3311" t="str">
        <f t="shared" ca="1" si="686"/>
        <v/>
      </c>
      <c r="T3311">
        <v>169</v>
      </c>
      <c r="U3311">
        <v>5</v>
      </c>
      <c r="V3311">
        <v>0</v>
      </c>
      <c r="Z3311" t="str">
        <f t="shared" si="683"/>
        <v/>
      </c>
    </row>
    <row r="3312" spans="2:26" x14ac:dyDescent="0.2">
      <c r="E3312" s="1" t="s">
        <v>120</v>
      </c>
      <c r="F3312" s="1" t="s">
        <v>35</v>
      </c>
      <c r="G3312" s="1" t="s">
        <v>2540</v>
      </c>
      <c r="H3312">
        <f t="shared" si="688"/>
        <v>24</v>
      </c>
      <c r="I3312">
        <f>IF(ISBLANK(A3312),I3311/1,LOOKUP(Sheet1!G3312,FIPS!A$3:A$55,FIPS!C$3:C$55))</f>
        <v>27</v>
      </c>
      <c r="J3312" t="b">
        <f t="shared" si="689"/>
        <v>0</v>
      </c>
      <c r="K3312" t="str">
        <f t="shared" si="684"/>
        <v/>
      </c>
      <c r="L3312" t="b">
        <f t="shared" si="690"/>
        <v>1</v>
      </c>
      <c r="M3312" t="str">
        <f t="shared" si="678"/>
        <v>Wlnona</v>
      </c>
      <c r="N3312">
        <f t="shared" si="691"/>
        <v>85</v>
      </c>
      <c r="O3312" t="b">
        <f t="shared" si="685"/>
        <v>0</v>
      </c>
      <c r="P3312" t="str">
        <f t="shared" si="687"/>
        <v/>
      </c>
      <c r="Q3312" t="str">
        <f t="shared" ca="1" si="686"/>
        <v/>
      </c>
      <c r="W3312">
        <v>71032</v>
      </c>
      <c r="Z3312" t="str">
        <f t="shared" si="683"/>
        <v/>
      </c>
    </row>
    <row r="3313" spans="1:26" x14ac:dyDescent="0.2">
      <c r="E3313" s="1" t="s">
        <v>8</v>
      </c>
      <c r="F3313" s="1" t="s">
        <v>9</v>
      </c>
      <c r="G3313" s="1" t="s">
        <v>2538</v>
      </c>
      <c r="H3313">
        <f t="shared" si="688"/>
        <v>24</v>
      </c>
      <c r="I3313">
        <f>IF(ISBLANK(A3313),I3312/1,LOOKUP(Sheet1!G3313,FIPS!A$3:A$55,FIPS!C$3:C$55))</f>
        <v>27</v>
      </c>
      <c r="J3313" t="b">
        <f t="shared" si="689"/>
        <v>0</v>
      </c>
      <c r="K3313" t="str">
        <f t="shared" si="684"/>
        <v/>
      </c>
      <c r="L3313" t="b">
        <f t="shared" si="690"/>
        <v>0</v>
      </c>
      <c r="M3313" t="str">
        <f t="shared" si="678"/>
        <v/>
      </c>
      <c r="N3313">
        <f t="shared" si="691"/>
        <v>85</v>
      </c>
      <c r="O3313" t="b">
        <f t="shared" si="685"/>
        <v>1</v>
      </c>
      <c r="P3313">
        <f t="shared" si="687"/>
        <v>1</v>
      </c>
      <c r="Q3313" t="str">
        <f t="shared" ca="1" si="686"/>
        <v>072</v>
      </c>
      <c r="W3313">
        <v>99999</v>
      </c>
      <c r="Z3313" t="str">
        <f t="shared" si="683"/>
        <v/>
      </c>
    </row>
    <row r="3314" spans="1:26" x14ac:dyDescent="0.2">
      <c r="B3314" s="1" t="s">
        <v>724</v>
      </c>
      <c r="C3314" s="1" t="s">
        <v>426</v>
      </c>
      <c r="D3314" s="1" t="s">
        <v>26</v>
      </c>
      <c r="E3314" s="1" t="s">
        <v>8</v>
      </c>
      <c r="F3314" s="1" t="s">
        <v>9</v>
      </c>
      <c r="G3314" s="1" t="s">
        <v>1844</v>
      </c>
      <c r="H3314">
        <f t="shared" si="688"/>
        <v>24</v>
      </c>
      <c r="I3314">
        <f>IF(ISBLANK(A3314),I3313/1,LOOKUP(Sheet1!G3314,FIPS!A$3:A$55,FIPS!C$3:C$55))</f>
        <v>27</v>
      </c>
      <c r="J3314" t="b">
        <f t="shared" si="689"/>
        <v>1</v>
      </c>
      <c r="K3314" t="str">
        <f t="shared" si="684"/>
        <v>Wright</v>
      </c>
      <c r="L3314" t="b">
        <f t="shared" si="690"/>
        <v>0</v>
      </c>
      <c r="M3314" t="str">
        <f t="shared" si="678"/>
        <v/>
      </c>
      <c r="N3314">
        <f t="shared" si="691"/>
        <v>86</v>
      </c>
      <c r="O3314" t="b">
        <f t="shared" si="685"/>
        <v>0</v>
      </c>
      <c r="P3314" t="str">
        <f t="shared" si="687"/>
        <v/>
      </c>
      <c r="Q3314" t="str">
        <f t="shared" ca="1" si="686"/>
        <v/>
      </c>
      <c r="T3314">
        <v>171</v>
      </c>
      <c r="U3314">
        <v>4</v>
      </c>
      <c r="V3314">
        <v>5120</v>
      </c>
      <c r="Z3314" t="str">
        <f t="shared" si="683"/>
        <v/>
      </c>
    </row>
    <row r="3315" spans="1:26" x14ac:dyDescent="0.2">
      <c r="B3315" s="1" t="s">
        <v>735</v>
      </c>
      <c r="C3315" s="1" t="s">
        <v>17</v>
      </c>
      <c r="D3315" s="1" t="s">
        <v>18</v>
      </c>
      <c r="E3315" s="1" t="s">
        <v>8</v>
      </c>
      <c r="F3315" s="1" t="s">
        <v>9</v>
      </c>
      <c r="G3315" s="1" t="s">
        <v>2541</v>
      </c>
      <c r="H3315">
        <f t="shared" si="688"/>
        <v>24</v>
      </c>
      <c r="I3315">
        <f>IF(ISBLANK(A3315),I3314/1,LOOKUP(Sheet1!G3315,FIPS!A$3:A$55,FIPS!C$3:C$55))</f>
        <v>27</v>
      </c>
      <c r="J3315" t="b">
        <f t="shared" si="689"/>
        <v>1</v>
      </c>
      <c r="K3315" t="str">
        <f t="shared" si="684"/>
        <v>Yellow Medic~ne</v>
      </c>
      <c r="L3315" t="b">
        <f t="shared" si="690"/>
        <v>0</v>
      </c>
      <c r="M3315" t="str">
        <f t="shared" si="678"/>
        <v/>
      </c>
      <c r="N3315">
        <f t="shared" si="691"/>
        <v>87</v>
      </c>
      <c r="O3315" t="b">
        <f t="shared" si="685"/>
        <v>0</v>
      </c>
      <c r="P3315" t="str">
        <f t="shared" si="687"/>
        <v/>
      </c>
      <c r="Q3315" t="str">
        <f t="shared" ca="1" si="686"/>
        <v/>
      </c>
      <c r="T3315">
        <v>173</v>
      </c>
      <c r="U3315">
        <v>6</v>
      </c>
      <c r="V3315">
        <v>0</v>
      </c>
      <c r="Z3315" t="str">
        <f t="shared" si="683"/>
        <v/>
      </c>
    </row>
    <row r="3316" spans="1:26" x14ac:dyDescent="0.2">
      <c r="A3316">
        <v>25</v>
      </c>
      <c r="B3316" s="1"/>
      <c r="G3316" s="1" t="s">
        <v>337</v>
      </c>
      <c r="H3316">
        <f t="shared" si="688"/>
        <v>25</v>
      </c>
      <c r="I3316">
        <f>IF(ISBLANK(A3316),I3315/1,LOOKUP(Sheet1!G3316,FIPS!A$3:A$55,FIPS!C$3:C$55))</f>
        <v>28</v>
      </c>
      <c r="J3316" t="b">
        <f t="shared" si="689"/>
        <v>0</v>
      </c>
      <c r="K3316" t="str">
        <f t="shared" si="684"/>
        <v/>
      </c>
      <c r="L3316" t="b">
        <f t="shared" si="690"/>
        <v>0</v>
      </c>
      <c r="M3316" t="str">
        <f t="shared" si="678"/>
        <v/>
      </c>
      <c r="N3316" t="str">
        <f t="shared" si="691"/>
        <v/>
      </c>
      <c r="O3316" t="b">
        <f t="shared" si="685"/>
        <v>0</v>
      </c>
      <c r="P3316" t="str">
        <f t="shared" si="687"/>
        <v/>
      </c>
      <c r="Q3316" t="str">
        <f t="shared" ca="1" si="686"/>
        <v/>
      </c>
      <c r="S3316">
        <v>28</v>
      </c>
      <c r="Z3316" t="str">
        <f t="shared" si="683"/>
        <v/>
      </c>
    </row>
    <row r="3317" spans="1:26" x14ac:dyDescent="0.2">
      <c r="B3317" s="1" t="s">
        <v>2</v>
      </c>
      <c r="C3317" s="1" t="s">
        <v>17</v>
      </c>
      <c r="D3317" s="1" t="s">
        <v>18</v>
      </c>
      <c r="G3317" s="2" t="s">
        <v>943</v>
      </c>
      <c r="H3317">
        <f t="shared" si="688"/>
        <v>25</v>
      </c>
      <c r="I3317">
        <f>IF(ISBLANK(A3317),I3316/1,LOOKUP(Sheet1!G3317,FIPS!A$3:A$55,FIPS!C$3:C$55))</f>
        <v>28</v>
      </c>
      <c r="J3317" t="b">
        <f t="shared" si="689"/>
        <v>1</v>
      </c>
      <c r="K3317" t="str">
        <f t="shared" si="684"/>
        <v>Adams</v>
      </c>
      <c r="L3317" t="b">
        <f t="shared" si="690"/>
        <v>0</v>
      </c>
      <c r="M3317" t="str">
        <f t="shared" ref="M3317:M3380" si="692">IF(L3317,IF(ISERR(FIND(",",G3317)),TRIM(G3317),TRIM(LEFT(G3317,FIND(",",G3317)-1))),"")</f>
        <v/>
      </c>
      <c r="N3317">
        <f t="shared" si="691"/>
        <v>1</v>
      </c>
      <c r="O3317" t="b">
        <f t="shared" si="685"/>
        <v>0</v>
      </c>
      <c r="P3317" t="str">
        <f t="shared" si="687"/>
        <v/>
      </c>
      <c r="Q3317" t="str">
        <f t="shared" ca="1" si="686"/>
        <v/>
      </c>
      <c r="T3317">
        <v>1</v>
      </c>
      <c r="U3317">
        <v>5</v>
      </c>
      <c r="V3317">
        <v>0</v>
      </c>
      <c r="Z3317" t="str">
        <f t="shared" si="683"/>
        <v/>
      </c>
    </row>
    <row r="3318" spans="1:26" x14ac:dyDescent="0.2">
      <c r="E3318" s="1" t="s">
        <v>67</v>
      </c>
      <c r="F3318" s="1" t="s">
        <v>6</v>
      </c>
      <c r="G3318" s="2" t="s">
        <v>2542</v>
      </c>
      <c r="H3318">
        <f t="shared" si="688"/>
        <v>25</v>
      </c>
      <c r="I3318">
        <f>IF(ISBLANK(A3318),I3317/1,LOOKUP(Sheet1!G3318,FIPS!A$3:A$55,FIPS!C$3:C$55))</f>
        <v>28</v>
      </c>
      <c r="J3318" t="b">
        <f t="shared" si="689"/>
        <v>0</v>
      </c>
      <c r="K3318" t="str">
        <f t="shared" si="684"/>
        <v/>
      </c>
      <c r="L3318" t="b">
        <f t="shared" si="690"/>
        <v>1</v>
      </c>
      <c r="M3318" t="str">
        <f t="shared" si="692"/>
        <v>Natchez</v>
      </c>
      <c r="N3318">
        <f t="shared" si="691"/>
        <v>1</v>
      </c>
      <c r="O3318" t="b">
        <f t="shared" si="685"/>
        <v>0</v>
      </c>
      <c r="P3318" t="str">
        <f t="shared" si="687"/>
        <v/>
      </c>
      <c r="Q3318" t="str">
        <f t="shared" ca="1" si="686"/>
        <v/>
      </c>
      <c r="W3318">
        <v>50440</v>
      </c>
      <c r="Z3318" t="str">
        <f t="shared" si="683"/>
        <v/>
      </c>
    </row>
    <row r="3319" spans="1:26" x14ac:dyDescent="0.2">
      <c r="E3319" s="1" t="s">
        <v>8</v>
      </c>
      <c r="F3319" s="1" t="s">
        <v>9</v>
      </c>
      <c r="G3319" s="2" t="s">
        <v>1082</v>
      </c>
      <c r="H3319">
        <f t="shared" si="688"/>
        <v>25</v>
      </c>
      <c r="I3319">
        <f>IF(ISBLANK(A3319),I3318/1,LOOKUP(Sheet1!G3319,FIPS!A$3:A$55,FIPS!C$3:C$55))</f>
        <v>28</v>
      </c>
      <c r="J3319" t="b">
        <f t="shared" si="689"/>
        <v>0</v>
      </c>
      <c r="K3319" t="str">
        <f t="shared" si="684"/>
        <v/>
      </c>
      <c r="L3319" t="b">
        <f t="shared" si="690"/>
        <v>0</v>
      </c>
      <c r="M3319" t="str">
        <f t="shared" si="692"/>
        <v/>
      </c>
      <c r="N3319">
        <f t="shared" si="691"/>
        <v>1</v>
      </c>
      <c r="O3319" t="b">
        <f t="shared" si="685"/>
        <v>1</v>
      </c>
      <c r="P3319">
        <v>1</v>
      </c>
      <c r="Q3319" t="str">
        <f t="shared" ca="1" si="686"/>
        <v>023</v>
      </c>
      <c r="W3319">
        <v>99999</v>
      </c>
      <c r="Z3319" t="str">
        <f t="shared" si="683"/>
        <v/>
      </c>
    </row>
    <row r="3320" spans="1:26" x14ac:dyDescent="0.2">
      <c r="B3320" s="1" t="s">
        <v>11</v>
      </c>
      <c r="C3320" s="1" t="s">
        <v>17</v>
      </c>
      <c r="D3320" s="1" t="s">
        <v>18</v>
      </c>
      <c r="G3320" s="2" t="s">
        <v>2543</v>
      </c>
      <c r="H3320">
        <f t="shared" si="688"/>
        <v>25</v>
      </c>
      <c r="I3320">
        <f>IF(ISBLANK(A3320),I3319/1,LOOKUP(Sheet1!G3320,FIPS!A$3:A$55,FIPS!C$3:C$55))</f>
        <v>28</v>
      </c>
      <c r="J3320" t="b">
        <f t="shared" si="689"/>
        <v>1</v>
      </c>
      <c r="K3320" t="str">
        <f t="shared" si="684"/>
        <v>Alcorn</v>
      </c>
      <c r="L3320" t="b">
        <f t="shared" si="690"/>
        <v>0</v>
      </c>
      <c r="M3320" t="str">
        <f t="shared" si="692"/>
        <v/>
      </c>
      <c r="N3320">
        <f t="shared" si="691"/>
        <v>2</v>
      </c>
      <c r="O3320" t="b">
        <f t="shared" si="685"/>
        <v>0</v>
      </c>
      <c r="P3320" t="str">
        <f t="shared" si="687"/>
        <v/>
      </c>
      <c r="Q3320" t="str">
        <f t="shared" ca="1" si="686"/>
        <v/>
      </c>
      <c r="T3320">
        <v>3</v>
      </c>
      <c r="U3320">
        <v>5</v>
      </c>
      <c r="V3320">
        <v>0</v>
      </c>
      <c r="Z3320" t="str">
        <f t="shared" si="683"/>
        <v/>
      </c>
    </row>
    <row r="3321" spans="1:26" x14ac:dyDescent="0.2">
      <c r="E3321" s="1" t="s">
        <v>39</v>
      </c>
      <c r="F3321" s="1" t="s">
        <v>6</v>
      </c>
      <c r="G3321" s="2" t="s">
        <v>2544</v>
      </c>
      <c r="H3321">
        <f t="shared" si="688"/>
        <v>25</v>
      </c>
      <c r="I3321">
        <f>IF(ISBLANK(A3321),I3320/1,LOOKUP(Sheet1!G3321,FIPS!A$3:A$55,FIPS!C$3:C$55))</f>
        <v>28</v>
      </c>
      <c r="J3321" t="b">
        <f t="shared" si="689"/>
        <v>0</v>
      </c>
      <c r="K3321" t="str">
        <f t="shared" si="684"/>
        <v/>
      </c>
      <c r="L3321" t="b">
        <f t="shared" si="690"/>
        <v>1</v>
      </c>
      <c r="M3321" t="str">
        <f t="shared" si="692"/>
        <v>Corinth</v>
      </c>
      <c r="N3321">
        <f t="shared" si="691"/>
        <v>2</v>
      </c>
      <c r="O3321" t="b">
        <f t="shared" si="685"/>
        <v>0</v>
      </c>
      <c r="P3321" t="str">
        <f t="shared" si="687"/>
        <v/>
      </c>
      <c r="Q3321" t="str">
        <f t="shared" ca="1" si="686"/>
        <v/>
      </c>
      <c r="W3321">
        <v>15700</v>
      </c>
      <c r="Z3321" t="str">
        <f t="shared" si="683"/>
        <v/>
      </c>
    </row>
    <row r="3322" spans="1:26" x14ac:dyDescent="0.2">
      <c r="E3322" s="1" t="s">
        <v>8</v>
      </c>
      <c r="F3322" s="1" t="s">
        <v>9</v>
      </c>
      <c r="G3322" s="2" t="s">
        <v>1082</v>
      </c>
      <c r="H3322">
        <f t="shared" si="688"/>
        <v>25</v>
      </c>
      <c r="I3322">
        <f>IF(ISBLANK(A3322),I3321/1,LOOKUP(Sheet1!G3322,FIPS!A$3:A$55,FIPS!C$3:C$55))</f>
        <v>28</v>
      </c>
      <c r="J3322" t="b">
        <f t="shared" si="689"/>
        <v>0</v>
      </c>
      <c r="K3322" t="str">
        <f t="shared" si="684"/>
        <v/>
      </c>
      <c r="L3322" t="b">
        <f t="shared" si="690"/>
        <v>0</v>
      </c>
      <c r="M3322" t="str">
        <f t="shared" si="692"/>
        <v/>
      </c>
      <c r="N3322">
        <f t="shared" si="691"/>
        <v>2</v>
      </c>
      <c r="O3322" t="b">
        <f t="shared" si="685"/>
        <v>1</v>
      </c>
      <c r="P3322">
        <v>1</v>
      </c>
      <c r="Q3322" t="str">
        <f t="shared" ca="1" si="686"/>
        <v>009</v>
      </c>
      <c r="W3322">
        <v>99999</v>
      </c>
      <c r="Z3322" t="str">
        <f t="shared" si="683"/>
        <v/>
      </c>
    </row>
    <row r="3323" spans="1:26" x14ac:dyDescent="0.2">
      <c r="B3323" s="1" t="s">
        <v>16</v>
      </c>
      <c r="C3323" s="1" t="s">
        <v>17</v>
      </c>
      <c r="D3323" s="1" t="s">
        <v>18</v>
      </c>
      <c r="E3323" s="1" t="s">
        <v>8</v>
      </c>
      <c r="F3323" s="1" t="s">
        <v>9</v>
      </c>
      <c r="G3323" s="2" t="s">
        <v>2545</v>
      </c>
      <c r="H3323">
        <f t="shared" si="688"/>
        <v>25</v>
      </c>
      <c r="I3323">
        <f>IF(ISBLANK(A3323),I3322/1,LOOKUP(Sheet1!G3323,FIPS!A$3:A$55,FIPS!C$3:C$55))</f>
        <v>28</v>
      </c>
      <c r="J3323" t="b">
        <f t="shared" si="689"/>
        <v>1</v>
      </c>
      <c r="K3323" t="str">
        <f t="shared" si="684"/>
        <v>Ami te</v>
      </c>
      <c r="L3323" t="b">
        <f t="shared" si="690"/>
        <v>0</v>
      </c>
      <c r="M3323" t="str">
        <f t="shared" si="692"/>
        <v/>
      </c>
      <c r="N3323">
        <f t="shared" si="691"/>
        <v>3</v>
      </c>
      <c r="O3323" t="b">
        <f t="shared" si="685"/>
        <v>0</v>
      </c>
      <c r="P3323" t="str">
        <f t="shared" si="687"/>
        <v/>
      </c>
      <c r="Q3323" t="str">
        <f t="shared" ca="1" si="686"/>
        <v/>
      </c>
      <c r="T3323">
        <v>5</v>
      </c>
      <c r="U3323">
        <v>6</v>
      </c>
      <c r="V3323">
        <v>0</v>
      </c>
      <c r="Z3323" t="str">
        <f t="shared" si="683"/>
        <v/>
      </c>
    </row>
    <row r="3324" spans="1:26" x14ac:dyDescent="0.2">
      <c r="B3324" s="1" t="s">
        <v>22</v>
      </c>
      <c r="C3324" s="1" t="s">
        <v>17</v>
      </c>
      <c r="D3324" s="1" t="s">
        <v>18</v>
      </c>
      <c r="E3324" s="1" t="s">
        <v>8</v>
      </c>
      <c r="F3324" s="1" t="s">
        <v>9</v>
      </c>
      <c r="G3324" s="2" t="s">
        <v>2546</v>
      </c>
      <c r="H3324">
        <f t="shared" si="688"/>
        <v>25</v>
      </c>
      <c r="I3324">
        <f>IF(ISBLANK(A3324),I3323/1,LOOKUP(Sheet1!G3324,FIPS!A$3:A$55,FIPS!C$3:C$55))</f>
        <v>28</v>
      </c>
      <c r="J3324" t="b">
        <f t="shared" si="689"/>
        <v>1</v>
      </c>
      <c r="K3324" t="str">
        <f t="shared" si="684"/>
        <v>Attala</v>
      </c>
      <c r="L3324" t="b">
        <f t="shared" si="690"/>
        <v>0</v>
      </c>
      <c r="M3324" t="str">
        <f t="shared" si="692"/>
        <v/>
      </c>
      <c r="N3324">
        <f t="shared" si="691"/>
        <v>4</v>
      </c>
      <c r="O3324" t="b">
        <f t="shared" si="685"/>
        <v>0</v>
      </c>
      <c r="P3324" t="str">
        <f t="shared" si="687"/>
        <v/>
      </c>
      <c r="Q3324" t="str">
        <f t="shared" ca="1" si="686"/>
        <v/>
      </c>
      <c r="T3324">
        <v>7</v>
      </c>
      <c r="U3324">
        <v>6</v>
      </c>
      <c r="V3324">
        <v>0</v>
      </c>
      <c r="Z3324" t="str">
        <f t="shared" si="683"/>
        <v/>
      </c>
    </row>
    <row r="3325" spans="1:26" x14ac:dyDescent="0.2">
      <c r="B3325" s="1" t="s">
        <v>24</v>
      </c>
      <c r="C3325" s="1" t="s">
        <v>17</v>
      </c>
      <c r="D3325" s="1" t="s">
        <v>18</v>
      </c>
      <c r="E3325" s="1" t="s">
        <v>8</v>
      </c>
      <c r="F3325" s="1" t="s">
        <v>9</v>
      </c>
      <c r="G3325" s="2" t="s">
        <v>2547</v>
      </c>
      <c r="H3325">
        <f t="shared" si="688"/>
        <v>25</v>
      </c>
      <c r="I3325">
        <f>IF(ISBLANK(A3325),I3324/1,LOOKUP(Sheet1!G3325,FIPS!A$3:A$55,FIPS!C$3:C$55))</f>
        <v>28</v>
      </c>
      <c r="J3325" t="b">
        <f t="shared" si="689"/>
        <v>1</v>
      </c>
      <c r="K3325" t="str">
        <f t="shared" si="684"/>
        <v>Bentcm</v>
      </c>
      <c r="L3325" t="b">
        <f t="shared" si="690"/>
        <v>0</v>
      </c>
      <c r="M3325" t="str">
        <f t="shared" si="692"/>
        <v/>
      </c>
      <c r="N3325">
        <f t="shared" si="691"/>
        <v>5</v>
      </c>
      <c r="O3325" t="b">
        <f t="shared" si="685"/>
        <v>0</v>
      </c>
      <c r="P3325" t="str">
        <f t="shared" si="687"/>
        <v/>
      </c>
      <c r="Q3325" t="str">
        <f t="shared" ca="1" si="686"/>
        <v/>
      </c>
      <c r="T3325">
        <v>9</v>
      </c>
      <c r="U3325">
        <v>6</v>
      </c>
      <c r="V3325">
        <v>0</v>
      </c>
      <c r="Z3325" t="str">
        <f t="shared" si="683"/>
        <v/>
      </c>
    </row>
    <row r="3326" spans="1:26" x14ac:dyDescent="0.2">
      <c r="B3326" s="1" t="s">
        <v>28</v>
      </c>
      <c r="C3326" s="1" t="s">
        <v>17</v>
      </c>
      <c r="D3326" s="1" t="s">
        <v>18</v>
      </c>
      <c r="G3326" s="2" t="s">
        <v>2548</v>
      </c>
      <c r="H3326">
        <f t="shared" si="688"/>
        <v>25</v>
      </c>
      <c r="I3326">
        <f>IF(ISBLANK(A3326),I3325/1,LOOKUP(Sheet1!G3326,FIPS!A$3:A$55,FIPS!C$3:C$55))</f>
        <v>28</v>
      </c>
      <c r="J3326" t="b">
        <f t="shared" si="689"/>
        <v>1</v>
      </c>
      <c r="K3326" t="str">
        <f t="shared" si="684"/>
        <v>Bol ivar</v>
      </c>
      <c r="L3326" t="b">
        <f t="shared" si="690"/>
        <v>0</v>
      </c>
      <c r="M3326" t="str">
        <f t="shared" si="692"/>
        <v/>
      </c>
      <c r="N3326">
        <f t="shared" si="691"/>
        <v>6</v>
      </c>
      <c r="O3326" t="b">
        <f t="shared" si="685"/>
        <v>0</v>
      </c>
      <c r="P3326" t="str">
        <f t="shared" si="687"/>
        <v/>
      </c>
      <c r="Q3326" t="str">
        <f t="shared" ca="1" si="686"/>
        <v/>
      </c>
      <c r="T3326">
        <v>11</v>
      </c>
      <c r="U3326">
        <v>5</v>
      </c>
      <c r="V3326">
        <v>0</v>
      </c>
      <c r="Z3326" t="str">
        <f t="shared" si="683"/>
        <v/>
      </c>
    </row>
    <row r="3327" spans="1:26" x14ac:dyDescent="0.2">
      <c r="E3327" s="1" t="s">
        <v>28</v>
      </c>
      <c r="F3327" s="1" t="s">
        <v>115</v>
      </c>
      <c r="G3327" s="2" t="s">
        <v>291</v>
      </c>
      <c r="H3327">
        <f t="shared" si="688"/>
        <v>25</v>
      </c>
      <c r="I3327">
        <f>IF(ISBLANK(A3327),I3326/1,LOOKUP(Sheet1!G3327,FIPS!A$3:A$55,FIPS!C$3:C$55))</f>
        <v>28</v>
      </c>
      <c r="J3327" t="b">
        <f t="shared" si="689"/>
        <v>0</v>
      </c>
      <c r="K3327" t="str">
        <f t="shared" si="684"/>
        <v/>
      </c>
      <c r="L3327" t="b">
        <f t="shared" si="690"/>
        <v>1</v>
      </c>
      <c r="M3327" t="str">
        <f t="shared" si="692"/>
        <v>Cleveland</v>
      </c>
      <c r="N3327">
        <f t="shared" si="691"/>
        <v>6</v>
      </c>
      <c r="O3327" t="b">
        <f t="shared" si="685"/>
        <v>0</v>
      </c>
      <c r="P3327" t="str">
        <f t="shared" si="687"/>
        <v/>
      </c>
      <c r="Q3327" t="str">
        <f t="shared" ca="1" si="686"/>
        <v/>
      </c>
      <c r="W3327">
        <v>14260</v>
      </c>
      <c r="Z3327" t="str">
        <f t="shared" si="683"/>
        <v/>
      </c>
    </row>
    <row r="3328" spans="1:26" x14ac:dyDescent="0.2">
      <c r="E3328" s="1" t="s">
        <v>8</v>
      </c>
      <c r="F3328" s="1" t="s">
        <v>9</v>
      </c>
      <c r="G3328" s="2" t="s">
        <v>1082</v>
      </c>
      <c r="H3328">
        <f t="shared" si="688"/>
        <v>25</v>
      </c>
      <c r="I3328">
        <f>IF(ISBLANK(A3328),I3327/1,LOOKUP(Sheet1!G3328,FIPS!A$3:A$55,FIPS!C$3:C$55))</f>
        <v>28</v>
      </c>
      <c r="J3328" t="b">
        <f t="shared" si="689"/>
        <v>0</v>
      </c>
      <c r="K3328" t="str">
        <f t="shared" si="684"/>
        <v/>
      </c>
      <c r="L3328" t="b">
        <f t="shared" si="690"/>
        <v>0</v>
      </c>
      <c r="M3328" t="str">
        <f t="shared" si="692"/>
        <v/>
      </c>
      <c r="N3328">
        <f t="shared" si="691"/>
        <v>6</v>
      </c>
      <c r="O3328" t="b">
        <f t="shared" si="685"/>
        <v>1</v>
      </c>
      <c r="P3328">
        <f t="shared" si="687"/>
        <v>1</v>
      </c>
      <c r="Q3328" t="str">
        <f t="shared" ca="1" si="686"/>
        <v>006</v>
      </c>
      <c r="W3328">
        <v>99999</v>
      </c>
      <c r="Z3328" t="str">
        <f t="shared" si="683"/>
        <v/>
      </c>
    </row>
    <row r="3329" spans="2:26" x14ac:dyDescent="0.2">
      <c r="B3329" s="1" t="s">
        <v>30</v>
      </c>
      <c r="C3329" s="1" t="s">
        <v>17</v>
      </c>
      <c r="D3329" s="1" t="s">
        <v>18</v>
      </c>
      <c r="E3329" s="1" t="s">
        <v>8</v>
      </c>
      <c r="F3329" s="1" t="s">
        <v>9</v>
      </c>
      <c r="G3329" s="2" t="s">
        <v>1246</v>
      </c>
      <c r="H3329">
        <f t="shared" si="688"/>
        <v>25</v>
      </c>
      <c r="I3329">
        <f>IF(ISBLANK(A3329),I3328/1,LOOKUP(Sheet1!G3329,FIPS!A$3:A$55,FIPS!C$3:C$55))</f>
        <v>28</v>
      </c>
      <c r="J3329" t="b">
        <f t="shared" si="689"/>
        <v>1</v>
      </c>
      <c r="K3329" t="str">
        <f t="shared" si="684"/>
        <v>Cal houn</v>
      </c>
      <c r="L3329" t="b">
        <f t="shared" si="690"/>
        <v>0</v>
      </c>
      <c r="M3329" t="str">
        <f t="shared" si="692"/>
        <v/>
      </c>
      <c r="N3329">
        <f t="shared" si="691"/>
        <v>7</v>
      </c>
      <c r="O3329" t="b">
        <f t="shared" si="685"/>
        <v>0</v>
      </c>
      <c r="P3329" t="str">
        <f t="shared" si="687"/>
        <v/>
      </c>
      <c r="Q3329" t="str">
        <f t="shared" ca="1" si="686"/>
        <v/>
      </c>
      <c r="T3329">
        <v>13</v>
      </c>
      <c r="U3329">
        <v>6</v>
      </c>
      <c r="V3329">
        <v>0</v>
      </c>
      <c r="Z3329" t="str">
        <f t="shared" si="683"/>
        <v/>
      </c>
    </row>
    <row r="3330" spans="2:26" x14ac:dyDescent="0.2">
      <c r="B3330" s="1" t="s">
        <v>32</v>
      </c>
      <c r="C3330" s="1" t="s">
        <v>17</v>
      </c>
      <c r="D3330" s="1" t="s">
        <v>18</v>
      </c>
      <c r="E3330" s="1" t="s">
        <v>8</v>
      </c>
      <c r="F3330" s="1" t="s">
        <v>9</v>
      </c>
      <c r="G3330" s="2" t="s">
        <v>1442</v>
      </c>
      <c r="H3330">
        <f t="shared" si="688"/>
        <v>25</v>
      </c>
      <c r="I3330">
        <f>IF(ISBLANK(A3330),I3329/1,LOOKUP(Sheet1!G3330,FIPS!A$3:A$55,FIPS!C$3:C$55))</f>
        <v>28</v>
      </c>
      <c r="J3330" t="b">
        <f t="shared" si="689"/>
        <v>1</v>
      </c>
      <c r="K3330" t="str">
        <f t="shared" si="684"/>
        <v>Carrel 1</v>
      </c>
      <c r="L3330" t="b">
        <f t="shared" si="690"/>
        <v>0</v>
      </c>
      <c r="M3330" t="str">
        <f t="shared" si="692"/>
        <v/>
      </c>
      <c r="N3330">
        <f t="shared" si="691"/>
        <v>8</v>
      </c>
      <c r="O3330" t="b">
        <f t="shared" si="685"/>
        <v>0</v>
      </c>
      <c r="P3330" t="str">
        <f t="shared" si="687"/>
        <v/>
      </c>
      <c r="Q3330" t="str">
        <f t="shared" ca="1" si="686"/>
        <v/>
      </c>
      <c r="T3330">
        <v>15</v>
      </c>
      <c r="U3330">
        <v>6</v>
      </c>
      <c r="V3330">
        <v>0</v>
      </c>
      <c r="Z3330" t="str">
        <f t="shared" ref="Z3330:Z3393" si="693">IF(J3330,IF(T3330&gt;0,"",FALSE),IF(T3330&gt;0,TRUE,""))</f>
        <v/>
      </c>
    </row>
    <row r="3331" spans="2:26" x14ac:dyDescent="0.2">
      <c r="B3331" s="1" t="s">
        <v>39</v>
      </c>
      <c r="C3331" s="1" t="s">
        <v>17</v>
      </c>
      <c r="D3331" s="1" t="s">
        <v>18</v>
      </c>
      <c r="E3331" s="1" t="s">
        <v>8</v>
      </c>
      <c r="F3331" s="1" t="s">
        <v>9</v>
      </c>
      <c r="G3331" s="2" t="s">
        <v>1792</v>
      </c>
      <c r="H3331">
        <f t="shared" si="688"/>
        <v>25</v>
      </c>
      <c r="I3331">
        <f>IF(ISBLANK(A3331),I3330/1,LOOKUP(Sheet1!G3331,FIPS!A$3:A$55,FIPS!C$3:C$55))</f>
        <v>28</v>
      </c>
      <c r="J3331" t="b">
        <f t="shared" si="689"/>
        <v>1</v>
      </c>
      <c r="K3331" t="str">
        <f t="shared" ref="K3331:K3388" si="694">IF(J3331,TRIM(G3331),"")</f>
        <v>Chickasaw</v>
      </c>
      <c r="L3331" t="b">
        <f t="shared" si="690"/>
        <v>0</v>
      </c>
      <c r="M3331" t="str">
        <f t="shared" si="692"/>
        <v/>
      </c>
      <c r="N3331">
        <f t="shared" si="691"/>
        <v>9</v>
      </c>
      <c r="O3331" t="b">
        <f t="shared" si="685"/>
        <v>0</v>
      </c>
      <c r="P3331" t="str">
        <f t="shared" si="687"/>
        <v/>
      </c>
      <c r="Q3331" t="str">
        <f t="shared" ca="1" si="686"/>
        <v/>
      </c>
      <c r="T3331">
        <v>17</v>
      </c>
      <c r="U3331">
        <v>6</v>
      </c>
      <c r="V3331">
        <v>0</v>
      </c>
      <c r="Z3331" t="str">
        <f t="shared" si="693"/>
        <v/>
      </c>
    </row>
    <row r="3332" spans="2:26" x14ac:dyDescent="0.2">
      <c r="B3332" s="1" t="s">
        <v>14</v>
      </c>
      <c r="C3332" s="1" t="s">
        <v>17</v>
      </c>
      <c r="D3332" s="1" t="s">
        <v>18</v>
      </c>
      <c r="E3332" s="1" t="s">
        <v>8</v>
      </c>
      <c r="F3332" s="1" t="s">
        <v>9</v>
      </c>
      <c r="G3332" s="2" t="s">
        <v>44</v>
      </c>
      <c r="H3332">
        <f t="shared" si="688"/>
        <v>25</v>
      </c>
      <c r="I3332">
        <f>IF(ISBLANK(A3332),I3331/1,LOOKUP(Sheet1!G3332,FIPS!A$3:A$55,FIPS!C$3:C$55))</f>
        <v>28</v>
      </c>
      <c r="J3332" t="b">
        <f t="shared" si="689"/>
        <v>1</v>
      </c>
      <c r="K3332" t="str">
        <f t="shared" si="694"/>
        <v>Choctaw</v>
      </c>
      <c r="L3332" t="b">
        <f t="shared" si="690"/>
        <v>0</v>
      </c>
      <c r="M3332" t="str">
        <f t="shared" si="692"/>
        <v/>
      </c>
      <c r="N3332">
        <f t="shared" si="691"/>
        <v>10</v>
      </c>
      <c r="O3332" t="b">
        <f t="shared" si="685"/>
        <v>0</v>
      </c>
      <c r="P3332" t="str">
        <f t="shared" si="687"/>
        <v/>
      </c>
      <c r="Q3332" t="str">
        <f t="shared" ca="1" si="686"/>
        <v/>
      </c>
      <c r="T3332">
        <v>19</v>
      </c>
      <c r="U3332">
        <v>6</v>
      </c>
      <c r="V3332">
        <v>0</v>
      </c>
      <c r="Z3332" t="str">
        <f t="shared" si="693"/>
        <v/>
      </c>
    </row>
    <row r="3333" spans="2:26" x14ac:dyDescent="0.2">
      <c r="B3333" s="1" t="s">
        <v>42</v>
      </c>
      <c r="C3333" s="1" t="s">
        <v>17</v>
      </c>
      <c r="D3333" s="1" t="s">
        <v>18</v>
      </c>
      <c r="E3333" s="1" t="s">
        <v>8</v>
      </c>
      <c r="F3333" s="1" t="s">
        <v>9</v>
      </c>
      <c r="G3333" s="2" t="s">
        <v>2031</v>
      </c>
      <c r="H3333">
        <f t="shared" si="688"/>
        <v>25</v>
      </c>
      <c r="I3333">
        <f>IF(ISBLANK(A3333),I3332/1,LOOKUP(Sheet1!G3333,FIPS!A$3:A$55,FIPS!C$3:C$55))</f>
        <v>28</v>
      </c>
      <c r="J3333" t="b">
        <f t="shared" si="689"/>
        <v>1</v>
      </c>
      <c r="K3333" t="str">
        <f t="shared" si="694"/>
        <v>Claiborne</v>
      </c>
      <c r="L3333" t="b">
        <f t="shared" si="690"/>
        <v>0</v>
      </c>
      <c r="M3333" t="str">
        <f t="shared" si="692"/>
        <v/>
      </c>
      <c r="N3333">
        <f t="shared" si="691"/>
        <v>11</v>
      </c>
      <c r="O3333" t="b">
        <f t="shared" si="685"/>
        <v>0</v>
      </c>
      <c r="P3333" t="str">
        <f t="shared" si="687"/>
        <v/>
      </c>
      <c r="Q3333" t="str">
        <f t="shared" ca="1" si="686"/>
        <v/>
      </c>
      <c r="T3333">
        <v>21</v>
      </c>
      <c r="U3333">
        <v>6</v>
      </c>
      <c r="V3333">
        <v>0</v>
      </c>
      <c r="Z3333" t="str">
        <f t="shared" si="693"/>
        <v/>
      </c>
    </row>
    <row r="3334" spans="2:26" x14ac:dyDescent="0.2">
      <c r="B3334" s="1" t="s">
        <v>33</v>
      </c>
      <c r="C3334" s="1" t="s">
        <v>17</v>
      </c>
      <c r="D3334" s="1" t="s">
        <v>18</v>
      </c>
      <c r="E3334" s="1" t="s">
        <v>8</v>
      </c>
      <c r="F3334" s="1" t="s">
        <v>9</v>
      </c>
      <c r="G3334" s="2" t="s">
        <v>46</v>
      </c>
      <c r="H3334">
        <f t="shared" si="688"/>
        <v>25</v>
      </c>
      <c r="I3334">
        <f>IF(ISBLANK(A3334),I3333/1,LOOKUP(Sheet1!G3334,FIPS!A$3:A$55,FIPS!C$3:C$55))</f>
        <v>28</v>
      </c>
      <c r="J3334" t="b">
        <f t="shared" si="689"/>
        <v>1</v>
      </c>
      <c r="K3334" t="str">
        <f t="shared" si="694"/>
        <v>Clarke</v>
      </c>
      <c r="L3334" t="b">
        <f t="shared" si="690"/>
        <v>0</v>
      </c>
      <c r="M3334" t="str">
        <f t="shared" si="692"/>
        <v/>
      </c>
      <c r="N3334">
        <f t="shared" si="691"/>
        <v>12</v>
      </c>
      <c r="O3334" t="b">
        <f t="shared" si="685"/>
        <v>0</v>
      </c>
      <c r="P3334" t="str">
        <f t="shared" si="687"/>
        <v/>
      </c>
      <c r="Q3334" t="str">
        <f t="shared" ca="1" si="686"/>
        <v/>
      </c>
      <c r="T3334">
        <v>23</v>
      </c>
      <c r="U3334">
        <v>6</v>
      </c>
      <c r="V3334">
        <v>0</v>
      </c>
      <c r="Z3334" t="str">
        <f t="shared" si="693"/>
        <v/>
      </c>
    </row>
    <row r="3335" spans="2:26" x14ac:dyDescent="0.2">
      <c r="B3335" s="1" t="s">
        <v>45</v>
      </c>
      <c r="C3335" s="1" t="s">
        <v>17</v>
      </c>
      <c r="D3335" s="1" t="s">
        <v>18</v>
      </c>
      <c r="E3335" s="1" t="s">
        <v>8</v>
      </c>
      <c r="F3335" s="1" t="s">
        <v>9</v>
      </c>
      <c r="G3335" s="2" t="s">
        <v>47</v>
      </c>
      <c r="H3335">
        <f t="shared" si="688"/>
        <v>25</v>
      </c>
      <c r="I3335">
        <f>IF(ISBLANK(A3335),I3334/1,LOOKUP(Sheet1!G3335,FIPS!A$3:A$55,FIPS!C$3:C$55))</f>
        <v>28</v>
      </c>
      <c r="J3335" t="b">
        <f t="shared" si="689"/>
        <v>1</v>
      </c>
      <c r="K3335" t="str">
        <f t="shared" si="694"/>
        <v>Clay</v>
      </c>
      <c r="L3335" t="b">
        <f t="shared" si="690"/>
        <v>0</v>
      </c>
      <c r="M3335" t="str">
        <f t="shared" si="692"/>
        <v/>
      </c>
      <c r="N3335">
        <f t="shared" si="691"/>
        <v>13</v>
      </c>
      <c r="O3335" t="b">
        <f t="shared" si="685"/>
        <v>0</v>
      </c>
      <c r="P3335" t="str">
        <f t="shared" si="687"/>
        <v/>
      </c>
      <c r="Q3335" t="str">
        <f t="shared" ca="1" si="686"/>
        <v/>
      </c>
      <c r="T3335">
        <v>25</v>
      </c>
      <c r="U3335">
        <v>6</v>
      </c>
      <c r="V3335">
        <v>0</v>
      </c>
      <c r="Z3335" t="str">
        <f t="shared" si="693"/>
        <v/>
      </c>
    </row>
    <row r="3336" spans="2:26" x14ac:dyDescent="0.2">
      <c r="B3336" s="1" t="s">
        <v>20</v>
      </c>
      <c r="C3336" s="1" t="s">
        <v>17</v>
      </c>
      <c r="D3336" s="1" t="s">
        <v>18</v>
      </c>
      <c r="G3336" s="2" t="s">
        <v>2549</v>
      </c>
      <c r="H3336">
        <f t="shared" si="688"/>
        <v>25</v>
      </c>
      <c r="I3336">
        <f>IF(ISBLANK(A3336),I3335/1,LOOKUP(Sheet1!G3336,FIPS!A$3:A$55,FIPS!C$3:C$55))</f>
        <v>28</v>
      </c>
      <c r="J3336" t="b">
        <f t="shared" si="689"/>
        <v>1</v>
      </c>
      <c r="K3336" t="str">
        <f t="shared" si="694"/>
        <v>Coahoma</v>
      </c>
      <c r="L3336" t="b">
        <f t="shared" si="690"/>
        <v>0</v>
      </c>
      <c r="M3336" t="str">
        <f t="shared" si="692"/>
        <v/>
      </c>
      <c r="N3336">
        <f t="shared" si="691"/>
        <v>14</v>
      </c>
      <c r="O3336" t="b">
        <f t="shared" ref="O3336:O3388" si="695">AND(ISNUMBER(N3336),E3336="999",NOT(J3336))</f>
        <v>0</v>
      </c>
      <c r="P3336" t="str">
        <f t="shared" ref="P3336:P3388" si="696">IF(O3336,17-MATCH(N3336-1,N3318:N3335),"")</f>
        <v/>
      </c>
      <c r="Q3336" t="str">
        <f t="shared" ref="Q3336:Q3388" ca="1" si="697">IF(O3336,_xlfn.TEXTJOIN(",",TRUE,INDIRECT(_xlfn.CONCAT("E",(ROW()-P3336),":E",(ROW()-1)),TRUE)),"")</f>
        <v/>
      </c>
      <c r="T3336">
        <v>27</v>
      </c>
      <c r="U3336">
        <v>5</v>
      </c>
      <c r="V3336">
        <v>0</v>
      </c>
      <c r="Z3336" t="str">
        <f t="shared" si="693"/>
        <v/>
      </c>
    </row>
    <row r="3337" spans="2:26" x14ac:dyDescent="0.2">
      <c r="E3337" s="1" t="s">
        <v>24</v>
      </c>
      <c r="F3337" s="1" t="s">
        <v>6</v>
      </c>
      <c r="G3337" s="2" t="s">
        <v>2550</v>
      </c>
      <c r="H3337">
        <f t="shared" si="688"/>
        <v>25</v>
      </c>
      <c r="I3337">
        <f>IF(ISBLANK(A3337),I3336/1,LOOKUP(Sheet1!G3337,FIPS!A$3:A$55,FIPS!C$3:C$55))</f>
        <v>28</v>
      </c>
      <c r="J3337" t="b">
        <f t="shared" si="689"/>
        <v>0</v>
      </c>
      <c r="K3337" t="str">
        <f t="shared" si="694"/>
        <v/>
      </c>
      <c r="L3337" t="b">
        <f t="shared" si="690"/>
        <v>1</v>
      </c>
      <c r="M3337" t="str">
        <f t="shared" si="692"/>
        <v>Ciarksdale</v>
      </c>
      <c r="N3337">
        <f t="shared" si="691"/>
        <v>14</v>
      </c>
      <c r="O3337" t="b">
        <f t="shared" si="695"/>
        <v>0</v>
      </c>
      <c r="P3337" t="str">
        <f t="shared" si="696"/>
        <v/>
      </c>
      <c r="Q3337" t="str">
        <f t="shared" ca="1" si="697"/>
        <v/>
      </c>
      <c r="W3337">
        <v>13820</v>
      </c>
      <c r="Z3337" t="str">
        <f t="shared" si="693"/>
        <v/>
      </c>
    </row>
    <row r="3338" spans="2:26" x14ac:dyDescent="0.2">
      <c r="E3338" s="1" t="s">
        <v>8</v>
      </c>
      <c r="F3338" s="1" t="s">
        <v>9</v>
      </c>
      <c r="G3338" s="2" t="s">
        <v>1082</v>
      </c>
      <c r="H3338">
        <f t="shared" si="688"/>
        <v>25</v>
      </c>
      <c r="I3338">
        <f>IF(ISBLANK(A3338),I3337/1,LOOKUP(Sheet1!G3338,FIPS!A$3:A$55,FIPS!C$3:C$55))</f>
        <v>28</v>
      </c>
      <c r="J3338" t="b">
        <f t="shared" si="689"/>
        <v>0</v>
      </c>
      <c r="K3338" t="str">
        <f t="shared" si="694"/>
        <v/>
      </c>
      <c r="L3338" t="b">
        <f t="shared" si="690"/>
        <v>0</v>
      </c>
      <c r="M3338" t="str">
        <f t="shared" si="692"/>
        <v/>
      </c>
      <c r="N3338">
        <f t="shared" si="691"/>
        <v>14</v>
      </c>
      <c r="O3338" t="b">
        <f t="shared" si="695"/>
        <v>1</v>
      </c>
      <c r="P3338">
        <f t="shared" si="696"/>
        <v>1</v>
      </c>
      <c r="Q3338" t="str">
        <f t="shared" ca="1" si="697"/>
        <v>005</v>
      </c>
      <c r="W3338">
        <v>99999</v>
      </c>
      <c r="Z3338" t="str">
        <f t="shared" si="693"/>
        <v/>
      </c>
    </row>
    <row r="3339" spans="2:26" x14ac:dyDescent="0.2">
      <c r="B3339" s="1" t="s">
        <v>107</v>
      </c>
      <c r="C3339" s="1" t="s">
        <v>17</v>
      </c>
      <c r="D3339" s="1" t="s">
        <v>18</v>
      </c>
      <c r="E3339" s="1" t="s">
        <v>8</v>
      </c>
      <c r="F3339" s="1" t="s">
        <v>9</v>
      </c>
      <c r="G3339" s="2" t="s">
        <v>2551</v>
      </c>
      <c r="H3339">
        <f t="shared" si="688"/>
        <v>25</v>
      </c>
      <c r="I3339">
        <f>IF(ISBLANK(A3339),I3338/1,LOOKUP(Sheet1!G3339,FIPS!A$3:A$55,FIPS!C$3:C$55))</f>
        <v>28</v>
      </c>
      <c r="J3339" t="b">
        <f t="shared" si="689"/>
        <v>1</v>
      </c>
      <c r="K3339" t="str">
        <f t="shared" si="694"/>
        <v>Cop i ah</v>
      </c>
      <c r="L3339" t="b">
        <f t="shared" si="690"/>
        <v>0</v>
      </c>
      <c r="M3339" t="str">
        <f t="shared" si="692"/>
        <v/>
      </c>
      <c r="N3339">
        <f t="shared" si="691"/>
        <v>15</v>
      </c>
      <c r="O3339" t="b">
        <f t="shared" si="695"/>
        <v>0</v>
      </c>
      <c r="P3339" t="str">
        <f t="shared" si="696"/>
        <v/>
      </c>
      <c r="Q3339" t="str">
        <f t="shared" ca="1" si="697"/>
        <v/>
      </c>
      <c r="T3339">
        <v>29</v>
      </c>
      <c r="U3339">
        <v>5</v>
      </c>
      <c r="V3339">
        <v>0</v>
      </c>
      <c r="Z3339" t="str">
        <f t="shared" si="693"/>
        <v/>
      </c>
    </row>
    <row r="3340" spans="2:26" x14ac:dyDescent="0.2">
      <c r="B3340" s="1" t="s">
        <v>49</v>
      </c>
      <c r="C3340" s="1" t="s">
        <v>17</v>
      </c>
      <c r="D3340" s="1" t="s">
        <v>18</v>
      </c>
      <c r="E3340" s="1" t="s">
        <v>8</v>
      </c>
      <c r="F3340" s="1" t="s">
        <v>9</v>
      </c>
      <c r="G3340" s="2" t="s">
        <v>62</v>
      </c>
      <c r="H3340">
        <f t="shared" si="688"/>
        <v>25</v>
      </c>
      <c r="I3340">
        <f>IF(ISBLANK(A3340),I3339/1,LOOKUP(Sheet1!G3340,FIPS!A$3:A$55,FIPS!C$3:C$55))</f>
        <v>28</v>
      </c>
      <c r="J3340" t="b">
        <f t="shared" si="689"/>
        <v>1</v>
      </c>
      <c r="K3340" t="str">
        <f t="shared" si="694"/>
        <v>Covington</v>
      </c>
      <c r="L3340" t="b">
        <f t="shared" si="690"/>
        <v>0</v>
      </c>
      <c r="M3340" t="str">
        <f t="shared" si="692"/>
        <v/>
      </c>
      <c r="N3340">
        <f t="shared" si="691"/>
        <v>16</v>
      </c>
      <c r="O3340" t="b">
        <f t="shared" si="695"/>
        <v>0</v>
      </c>
      <c r="P3340" t="str">
        <f t="shared" si="696"/>
        <v/>
      </c>
      <c r="Q3340" t="str">
        <f t="shared" ca="1" si="697"/>
        <v/>
      </c>
      <c r="T3340">
        <v>31</v>
      </c>
      <c r="U3340">
        <v>6</v>
      </c>
      <c r="V3340">
        <v>0</v>
      </c>
      <c r="Z3340" t="str">
        <f t="shared" si="693"/>
        <v/>
      </c>
    </row>
    <row r="3341" spans="2:26" x14ac:dyDescent="0.2">
      <c r="B3341" s="1" t="s">
        <v>52</v>
      </c>
      <c r="C3341" s="1" t="s">
        <v>895</v>
      </c>
      <c r="D3341" s="1" t="s">
        <v>26</v>
      </c>
      <c r="G3341" s="2" t="s">
        <v>1129</v>
      </c>
      <c r="H3341">
        <f t="shared" si="688"/>
        <v>25</v>
      </c>
      <c r="I3341">
        <f>IF(ISBLANK(A3341),I3340/1,LOOKUP(Sheet1!G3341,FIPS!A$3:A$55,FIPS!C$3:C$55))</f>
        <v>28</v>
      </c>
      <c r="J3341" t="b">
        <f t="shared" si="689"/>
        <v>1</v>
      </c>
      <c r="K3341" t="str">
        <f t="shared" si="694"/>
        <v>De Soto</v>
      </c>
      <c r="L3341" t="b">
        <f t="shared" si="690"/>
        <v>0</v>
      </c>
      <c r="M3341" t="str">
        <f t="shared" si="692"/>
        <v/>
      </c>
      <c r="N3341">
        <f t="shared" si="691"/>
        <v>17</v>
      </c>
      <c r="O3341" t="b">
        <f t="shared" si="695"/>
        <v>0</v>
      </c>
      <c r="P3341" t="str">
        <f t="shared" si="696"/>
        <v/>
      </c>
      <c r="Q3341" t="str">
        <f t="shared" ca="1" si="697"/>
        <v/>
      </c>
      <c r="T3341">
        <v>33</v>
      </c>
      <c r="U3341">
        <v>4</v>
      </c>
      <c r="V3341">
        <v>4920</v>
      </c>
      <c r="Z3341" t="str">
        <f t="shared" si="693"/>
        <v/>
      </c>
    </row>
    <row r="3342" spans="2:26" x14ac:dyDescent="0.2">
      <c r="E3342" s="1" t="s">
        <v>90</v>
      </c>
      <c r="F3342" s="1" t="s">
        <v>6</v>
      </c>
      <c r="G3342" s="2" t="s">
        <v>2552</v>
      </c>
      <c r="H3342">
        <f t="shared" si="688"/>
        <v>25</v>
      </c>
      <c r="I3342">
        <f>IF(ISBLANK(A3342),I3341/1,LOOKUP(Sheet1!G3342,FIPS!A$3:A$55,FIPS!C$3:C$55))</f>
        <v>28</v>
      </c>
      <c r="J3342" t="b">
        <f t="shared" si="689"/>
        <v>0</v>
      </c>
      <c r="K3342" t="str">
        <f t="shared" si="694"/>
        <v/>
      </c>
      <c r="L3342" t="b">
        <f t="shared" si="690"/>
        <v>1</v>
      </c>
      <c r="M3342" t="str">
        <f t="shared" si="692"/>
        <v>Southaven</v>
      </c>
      <c r="N3342">
        <f t="shared" si="691"/>
        <v>17</v>
      </c>
      <c r="O3342" t="b">
        <f t="shared" si="695"/>
        <v>0</v>
      </c>
      <c r="P3342" t="str">
        <f t="shared" si="696"/>
        <v/>
      </c>
      <c r="Q3342" t="str">
        <f t="shared" ca="1" si="697"/>
        <v/>
      </c>
      <c r="W3342">
        <v>69280</v>
      </c>
      <c r="Z3342" t="str">
        <f t="shared" si="693"/>
        <v/>
      </c>
    </row>
    <row r="3343" spans="2:26" x14ac:dyDescent="0.2">
      <c r="E3343" s="1" t="s">
        <v>8</v>
      </c>
      <c r="F3343" s="1" t="s">
        <v>9</v>
      </c>
      <c r="G3343" s="2" t="s">
        <v>2553</v>
      </c>
      <c r="H3343">
        <f t="shared" si="688"/>
        <v>25</v>
      </c>
      <c r="I3343">
        <f>IF(ISBLANK(A3343),I3342/1,LOOKUP(Sheet1!G3343,FIPS!A$3:A$55,FIPS!C$3:C$55))</f>
        <v>28</v>
      </c>
      <c r="J3343" t="b">
        <f t="shared" si="689"/>
        <v>0</v>
      </c>
      <c r="K3343" t="str">
        <f t="shared" si="694"/>
        <v/>
      </c>
      <c r="L3343" t="b">
        <f t="shared" si="690"/>
        <v>0</v>
      </c>
      <c r="M3343" t="str">
        <f t="shared" si="692"/>
        <v/>
      </c>
      <c r="N3343">
        <f t="shared" si="691"/>
        <v>17</v>
      </c>
      <c r="O3343" t="b">
        <f t="shared" si="695"/>
        <v>1</v>
      </c>
      <c r="P3343">
        <f t="shared" si="696"/>
        <v>1</v>
      </c>
      <c r="Q3343" t="str">
        <f t="shared" ca="1" si="697"/>
        <v>030</v>
      </c>
      <c r="W3343">
        <v>99999</v>
      </c>
      <c r="Z3343" t="str">
        <f t="shared" si="693"/>
        <v/>
      </c>
    </row>
    <row r="3344" spans="2:26" x14ac:dyDescent="0.2">
      <c r="B3344" s="1" t="s">
        <v>57</v>
      </c>
      <c r="C3344" s="1" t="s">
        <v>524</v>
      </c>
      <c r="D3344" s="1" t="s">
        <v>26</v>
      </c>
      <c r="G3344" s="2" t="s">
        <v>2554</v>
      </c>
      <c r="H3344">
        <f t="shared" si="688"/>
        <v>25</v>
      </c>
      <c r="I3344">
        <f>IF(ISBLANK(A3344),I3343/1,LOOKUP(Sheet1!G3344,FIPS!A$3:A$55,FIPS!C$3:C$55))</f>
        <v>28</v>
      </c>
      <c r="J3344" t="b">
        <f t="shared" si="689"/>
        <v>1</v>
      </c>
      <c r="K3344" t="str">
        <f t="shared" si="694"/>
        <v>Forrest</v>
      </c>
      <c r="L3344" t="b">
        <f t="shared" si="690"/>
        <v>0</v>
      </c>
      <c r="M3344" t="str">
        <f t="shared" si="692"/>
        <v/>
      </c>
      <c r="N3344">
        <f t="shared" si="691"/>
        <v>18</v>
      </c>
      <c r="O3344" t="b">
        <f t="shared" si="695"/>
        <v>0</v>
      </c>
      <c r="P3344" t="str">
        <f t="shared" si="696"/>
        <v/>
      </c>
      <c r="Q3344" t="str">
        <f t="shared" ca="1" si="697"/>
        <v/>
      </c>
      <c r="T3344">
        <v>35</v>
      </c>
      <c r="U3344">
        <v>4</v>
      </c>
      <c r="V3344">
        <v>3285</v>
      </c>
      <c r="Z3344" t="str">
        <f t="shared" si="693"/>
        <v/>
      </c>
    </row>
    <row r="3345" spans="2:26" x14ac:dyDescent="0.2">
      <c r="E3345" s="1" t="s">
        <v>107</v>
      </c>
      <c r="F3345" s="1" t="s">
        <v>35</v>
      </c>
      <c r="G3345" s="2" t="s">
        <v>2555</v>
      </c>
      <c r="H3345">
        <f t="shared" si="688"/>
        <v>25</v>
      </c>
      <c r="I3345">
        <f>IF(ISBLANK(A3345),I3344/1,LOOKUP(Sheet1!G3345,FIPS!A$3:A$55,FIPS!C$3:C$55))</f>
        <v>28</v>
      </c>
      <c r="J3345" t="b">
        <f t="shared" si="689"/>
        <v>0</v>
      </c>
      <c r="K3345" t="str">
        <f t="shared" si="694"/>
        <v/>
      </c>
      <c r="L3345" t="b">
        <f t="shared" si="690"/>
        <v>1</v>
      </c>
      <c r="M3345" t="str">
        <f t="shared" si="692"/>
        <v>Hattiesburg</v>
      </c>
      <c r="N3345">
        <f t="shared" si="691"/>
        <v>18</v>
      </c>
      <c r="O3345" t="b">
        <f t="shared" si="695"/>
        <v>0</v>
      </c>
      <c r="P3345" t="str">
        <f t="shared" si="696"/>
        <v/>
      </c>
      <c r="Q3345" t="str">
        <f t="shared" ca="1" si="697"/>
        <v/>
      </c>
      <c r="W3345">
        <v>31020</v>
      </c>
      <c r="Z3345" t="str">
        <f t="shared" si="693"/>
        <v/>
      </c>
    </row>
    <row r="3346" spans="2:26" x14ac:dyDescent="0.2">
      <c r="E3346" s="1" t="s">
        <v>8</v>
      </c>
      <c r="F3346" s="1" t="s">
        <v>9</v>
      </c>
      <c r="G3346" s="2" t="s">
        <v>2553</v>
      </c>
      <c r="H3346">
        <f t="shared" si="688"/>
        <v>25</v>
      </c>
      <c r="I3346">
        <f>IF(ISBLANK(A3346),I3345/1,LOOKUP(Sheet1!G3346,FIPS!A$3:A$55,FIPS!C$3:C$55))</f>
        <v>28</v>
      </c>
      <c r="J3346" t="b">
        <f t="shared" si="689"/>
        <v>0</v>
      </c>
      <c r="K3346" t="str">
        <f t="shared" si="694"/>
        <v/>
      </c>
      <c r="L3346" t="b">
        <f t="shared" si="690"/>
        <v>0</v>
      </c>
      <c r="M3346" t="str">
        <f t="shared" si="692"/>
        <v/>
      </c>
      <c r="N3346">
        <f t="shared" si="691"/>
        <v>18</v>
      </c>
      <c r="O3346" t="b">
        <f t="shared" si="695"/>
        <v>1</v>
      </c>
      <c r="P3346">
        <f t="shared" si="696"/>
        <v>1</v>
      </c>
      <c r="Q3346" t="str">
        <f t="shared" ca="1" si="697"/>
        <v>015</v>
      </c>
      <c r="W3346">
        <v>99999</v>
      </c>
      <c r="Z3346" t="str">
        <f t="shared" si="693"/>
        <v/>
      </c>
    </row>
    <row r="3347" spans="2:26" x14ac:dyDescent="0.2">
      <c r="B3347" s="1" t="s">
        <v>59</v>
      </c>
      <c r="C3347" s="1" t="s">
        <v>17</v>
      </c>
      <c r="D3347" s="1" t="s">
        <v>18</v>
      </c>
      <c r="E3347" s="1" t="s">
        <v>8</v>
      </c>
      <c r="F3347" s="1" t="s">
        <v>9</v>
      </c>
      <c r="G3347" s="2" t="s">
        <v>2556</v>
      </c>
      <c r="H3347">
        <f t="shared" si="688"/>
        <v>25</v>
      </c>
      <c r="I3347">
        <f>IF(ISBLANK(A3347),I3346/1,LOOKUP(Sheet1!G3347,FIPS!A$3:A$55,FIPS!C$3:C$55))</f>
        <v>28</v>
      </c>
      <c r="J3347" t="b">
        <f t="shared" si="689"/>
        <v>1</v>
      </c>
      <c r="K3347" t="str">
        <f t="shared" si="694"/>
        <v>Frankl in</v>
      </c>
      <c r="L3347" t="b">
        <f t="shared" si="690"/>
        <v>0</v>
      </c>
      <c r="M3347" t="str">
        <f t="shared" si="692"/>
        <v/>
      </c>
      <c r="N3347">
        <f t="shared" si="691"/>
        <v>19</v>
      </c>
      <c r="O3347" t="b">
        <f t="shared" si="695"/>
        <v>0</v>
      </c>
      <c r="P3347" t="str">
        <f t="shared" si="696"/>
        <v/>
      </c>
      <c r="Q3347" t="str">
        <f t="shared" ca="1" si="697"/>
        <v/>
      </c>
      <c r="T3347">
        <v>37</v>
      </c>
      <c r="U3347">
        <v>6</v>
      </c>
      <c r="V3347">
        <v>0</v>
      </c>
      <c r="Z3347" t="str">
        <f t="shared" si="693"/>
        <v/>
      </c>
    </row>
    <row r="3348" spans="2:26" x14ac:dyDescent="0.2">
      <c r="B3348" s="1" t="s">
        <v>61</v>
      </c>
      <c r="C3348" s="1" t="s">
        <v>17</v>
      </c>
      <c r="D3348" s="1" t="s">
        <v>18</v>
      </c>
      <c r="E3348" s="1" t="s">
        <v>8</v>
      </c>
      <c r="F3348" s="1" t="s">
        <v>9</v>
      </c>
      <c r="G3348" s="2" t="s">
        <v>2557</v>
      </c>
      <c r="H3348">
        <f t="shared" si="688"/>
        <v>25</v>
      </c>
      <c r="I3348">
        <f>IF(ISBLANK(A3348),I3347/1,LOOKUP(Sheet1!G3348,FIPS!A$3:A$55,FIPS!C$3:C$55))</f>
        <v>28</v>
      </c>
      <c r="J3348" t="b">
        <f t="shared" si="689"/>
        <v>1</v>
      </c>
      <c r="K3348" t="str">
        <f t="shared" si="694"/>
        <v>George</v>
      </c>
      <c r="L3348" t="b">
        <f t="shared" si="690"/>
        <v>0</v>
      </c>
      <c r="M3348" t="str">
        <f t="shared" si="692"/>
        <v/>
      </c>
      <c r="N3348">
        <f t="shared" si="691"/>
        <v>20</v>
      </c>
      <c r="O3348" t="b">
        <f t="shared" si="695"/>
        <v>0</v>
      </c>
      <c r="P3348" t="str">
        <f t="shared" si="696"/>
        <v/>
      </c>
      <c r="Q3348" t="str">
        <f t="shared" ca="1" si="697"/>
        <v/>
      </c>
      <c r="T3348">
        <v>39</v>
      </c>
      <c r="U3348">
        <v>6</v>
      </c>
      <c r="V3348">
        <v>0</v>
      </c>
      <c r="Z3348" t="str">
        <f t="shared" si="693"/>
        <v/>
      </c>
    </row>
    <row r="3349" spans="2:26" x14ac:dyDescent="0.2">
      <c r="B3349" s="1" t="s">
        <v>63</v>
      </c>
      <c r="C3349" s="1" t="s">
        <v>17</v>
      </c>
      <c r="D3349" s="1" t="s">
        <v>18</v>
      </c>
      <c r="E3349" s="1" t="s">
        <v>8</v>
      </c>
      <c r="F3349" s="1" t="s">
        <v>9</v>
      </c>
      <c r="G3349" s="2" t="s">
        <v>94</v>
      </c>
      <c r="H3349">
        <f t="shared" si="688"/>
        <v>25</v>
      </c>
      <c r="I3349">
        <f>IF(ISBLANK(A3349),I3348/1,LOOKUP(Sheet1!G3349,FIPS!A$3:A$55,FIPS!C$3:C$55))</f>
        <v>28</v>
      </c>
      <c r="J3349" t="b">
        <f t="shared" si="689"/>
        <v>1</v>
      </c>
      <c r="K3349" t="str">
        <f t="shared" si="694"/>
        <v>Greene</v>
      </c>
      <c r="L3349" t="b">
        <f t="shared" si="690"/>
        <v>0</v>
      </c>
      <c r="M3349" t="str">
        <f t="shared" si="692"/>
        <v/>
      </c>
      <c r="N3349">
        <f t="shared" si="691"/>
        <v>21</v>
      </c>
      <c r="O3349" t="b">
        <f t="shared" si="695"/>
        <v>0</v>
      </c>
      <c r="P3349" t="str">
        <f t="shared" si="696"/>
        <v/>
      </c>
      <c r="Q3349" t="str">
        <f t="shared" ca="1" si="697"/>
        <v/>
      </c>
      <c r="T3349">
        <v>41</v>
      </c>
      <c r="U3349">
        <v>6</v>
      </c>
      <c r="V3349">
        <v>0</v>
      </c>
      <c r="Z3349" t="str">
        <f t="shared" si="693"/>
        <v/>
      </c>
    </row>
    <row r="3350" spans="2:26" x14ac:dyDescent="0.2">
      <c r="B3350" s="1" t="s">
        <v>65</v>
      </c>
      <c r="C3350" s="1" t="s">
        <v>17</v>
      </c>
      <c r="D3350" s="1" t="s">
        <v>18</v>
      </c>
      <c r="G3350" s="2" t="s">
        <v>2558</v>
      </c>
      <c r="H3350">
        <f t="shared" si="688"/>
        <v>25</v>
      </c>
      <c r="I3350">
        <f>IF(ISBLANK(A3350),I3349/1,LOOKUP(Sheet1!G3350,FIPS!A$3:A$55,FIPS!C$3:C$55))</f>
        <v>28</v>
      </c>
      <c r="J3350" t="b">
        <f t="shared" si="689"/>
        <v>1</v>
      </c>
      <c r="K3350" t="str">
        <f t="shared" si="694"/>
        <v>Grenada</v>
      </c>
      <c r="L3350" t="b">
        <f t="shared" si="690"/>
        <v>0</v>
      </c>
      <c r="M3350" t="str">
        <f t="shared" si="692"/>
        <v/>
      </c>
      <c r="N3350">
        <f t="shared" si="691"/>
        <v>22</v>
      </c>
      <c r="O3350" t="b">
        <f t="shared" si="695"/>
        <v>0</v>
      </c>
      <c r="P3350" t="str">
        <f t="shared" si="696"/>
        <v/>
      </c>
      <c r="Q3350" t="str">
        <f t="shared" ca="1" si="697"/>
        <v/>
      </c>
      <c r="T3350">
        <v>43</v>
      </c>
      <c r="U3350">
        <v>6</v>
      </c>
      <c r="V3350">
        <v>0</v>
      </c>
      <c r="Z3350" t="str">
        <f t="shared" si="693"/>
        <v/>
      </c>
    </row>
    <row r="3351" spans="2:26" x14ac:dyDescent="0.2">
      <c r="E3351" s="1" t="s">
        <v>45</v>
      </c>
      <c r="F3351" s="1" t="s">
        <v>6</v>
      </c>
      <c r="G3351" s="2" t="s">
        <v>2558</v>
      </c>
      <c r="H3351">
        <f t="shared" si="688"/>
        <v>25</v>
      </c>
      <c r="I3351">
        <f>IF(ISBLANK(A3351),I3350/1,LOOKUP(Sheet1!G3351,FIPS!A$3:A$55,FIPS!C$3:C$55))</f>
        <v>28</v>
      </c>
      <c r="J3351" t="b">
        <f t="shared" si="689"/>
        <v>0</v>
      </c>
      <c r="K3351" t="str">
        <f t="shared" si="694"/>
        <v/>
      </c>
      <c r="L3351" t="b">
        <f t="shared" si="690"/>
        <v>1</v>
      </c>
      <c r="M3351" t="str">
        <f t="shared" si="692"/>
        <v>Grenada</v>
      </c>
      <c r="N3351">
        <f t="shared" si="691"/>
        <v>22</v>
      </c>
      <c r="O3351" t="b">
        <f t="shared" si="695"/>
        <v>0</v>
      </c>
      <c r="P3351" t="str">
        <f t="shared" si="696"/>
        <v/>
      </c>
      <c r="Q3351" t="str">
        <f t="shared" ca="1" si="697"/>
        <v/>
      </c>
      <c r="W3351">
        <v>29460</v>
      </c>
      <c r="Z3351" t="str">
        <f t="shared" si="693"/>
        <v/>
      </c>
    </row>
    <row r="3352" spans="2:26" x14ac:dyDescent="0.2">
      <c r="E3352" s="1" t="s">
        <v>8</v>
      </c>
      <c r="F3352" s="1" t="s">
        <v>9</v>
      </c>
      <c r="G3352" s="2" t="s">
        <v>2553</v>
      </c>
      <c r="H3352">
        <f t="shared" si="688"/>
        <v>25</v>
      </c>
      <c r="I3352">
        <f>IF(ISBLANK(A3352),I3351/1,LOOKUP(Sheet1!G3352,FIPS!A$3:A$55,FIPS!C$3:C$55))</f>
        <v>28</v>
      </c>
      <c r="J3352" t="b">
        <f t="shared" si="689"/>
        <v>0</v>
      </c>
      <c r="K3352" t="str">
        <f t="shared" si="694"/>
        <v/>
      </c>
      <c r="L3352" t="b">
        <f t="shared" si="690"/>
        <v>0</v>
      </c>
      <c r="M3352" t="str">
        <f t="shared" si="692"/>
        <v/>
      </c>
      <c r="N3352">
        <f t="shared" si="691"/>
        <v>22</v>
      </c>
      <c r="O3352" t="b">
        <f t="shared" si="695"/>
        <v>1</v>
      </c>
      <c r="P3352">
        <f t="shared" si="696"/>
        <v>1</v>
      </c>
      <c r="Q3352" t="str">
        <f t="shared" ca="1" si="697"/>
        <v>013</v>
      </c>
      <c r="W3352">
        <v>99999</v>
      </c>
      <c r="Z3352" t="str">
        <f t="shared" si="693"/>
        <v/>
      </c>
    </row>
    <row r="3353" spans="2:26" x14ac:dyDescent="0.2">
      <c r="B3353" s="1" t="s">
        <v>67</v>
      </c>
      <c r="C3353" s="1" t="s">
        <v>90</v>
      </c>
      <c r="D3353" s="1" t="s">
        <v>26</v>
      </c>
      <c r="E3353" s="1" t="s">
        <v>8</v>
      </c>
      <c r="F3353" s="1" t="s">
        <v>9</v>
      </c>
      <c r="G3353" s="2" t="s">
        <v>1302</v>
      </c>
      <c r="H3353">
        <f t="shared" si="688"/>
        <v>25</v>
      </c>
      <c r="I3353">
        <f>IF(ISBLANK(A3353),I3352/1,LOOKUP(Sheet1!G3353,FIPS!A$3:A$55,FIPS!C$3:C$55))</f>
        <v>28</v>
      </c>
      <c r="J3353" t="b">
        <f t="shared" si="689"/>
        <v>1</v>
      </c>
      <c r="K3353" t="str">
        <f t="shared" si="694"/>
        <v>Hancock</v>
      </c>
      <c r="L3353" t="b">
        <f t="shared" si="690"/>
        <v>0</v>
      </c>
      <c r="M3353" t="str">
        <f t="shared" si="692"/>
        <v/>
      </c>
      <c r="N3353">
        <f t="shared" si="691"/>
        <v>23</v>
      </c>
      <c r="O3353" t="b">
        <f t="shared" si="695"/>
        <v>0</v>
      </c>
      <c r="P3353" t="str">
        <f t="shared" si="696"/>
        <v/>
      </c>
      <c r="Q3353" t="str">
        <f t="shared" ca="1" si="697"/>
        <v/>
      </c>
      <c r="T3353">
        <v>45</v>
      </c>
      <c r="U3353">
        <v>5</v>
      </c>
      <c r="V3353">
        <v>920</v>
      </c>
      <c r="Z3353" t="str">
        <f t="shared" si="693"/>
        <v/>
      </c>
    </row>
    <row r="3354" spans="2:26" x14ac:dyDescent="0.2">
      <c r="B3354" s="1" t="s">
        <v>37</v>
      </c>
      <c r="C3354" s="1" t="s">
        <v>90</v>
      </c>
      <c r="D3354" s="1" t="s">
        <v>26</v>
      </c>
      <c r="G3354" s="2" t="s">
        <v>1703</v>
      </c>
      <c r="H3354">
        <f t="shared" si="688"/>
        <v>25</v>
      </c>
      <c r="I3354">
        <f>IF(ISBLANK(A3354),I3353/1,LOOKUP(Sheet1!G3354,FIPS!A$3:A$55,FIPS!C$3:C$55))</f>
        <v>28</v>
      </c>
      <c r="J3354" t="b">
        <f t="shared" si="689"/>
        <v>1</v>
      </c>
      <c r="K3354" t="str">
        <f t="shared" si="694"/>
        <v>Harrison</v>
      </c>
      <c r="L3354" t="b">
        <f t="shared" si="690"/>
        <v>0</v>
      </c>
      <c r="M3354" t="str">
        <f t="shared" si="692"/>
        <v/>
      </c>
      <c r="N3354">
        <f t="shared" si="691"/>
        <v>24</v>
      </c>
      <c r="O3354" t="b">
        <f t="shared" si="695"/>
        <v>0</v>
      </c>
      <c r="P3354" t="str">
        <f t="shared" si="696"/>
        <v/>
      </c>
      <c r="Q3354" t="str">
        <f t="shared" ca="1" si="697"/>
        <v/>
      </c>
      <c r="T3354">
        <v>47</v>
      </c>
      <c r="U3354">
        <v>3</v>
      </c>
      <c r="V3354">
        <v>920</v>
      </c>
      <c r="Z3354" t="str">
        <f t="shared" si="693"/>
        <v/>
      </c>
    </row>
    <row r="3355" spans="2:26" x14ac:dyDescent="0.2">
      <c r="E3355" s="1" t="s">
        <v>2</v>
      </c>
      <c r="F3355" s="1" t="s">
        <v>35</v>
      </c>
      <c r="G3355" s="2" t="s">
        <v>2559</v>
      </c>
      <c r="H3355">
        <f t="shared" si="688"/>
        <v>25</v>
      </c>
      <c r="I3355">
        <f>IF(ISBLANK(A3355),I3354/1,LOOKUP(Sheet1!G3355,FIPS!A$3:A$55,FIPS!C$3:C$55))</f>
        <v>28</v>
      </c>
      <c r="J3355" t="b">
        <f t="shared" si="689"/>
        <v>0</v>
      </c>
      <c r="K3355" t="str">
        <f t="shared" si="694"/>
        <v/>
      </c>
      <c r="L3355" t="b">
        <f t="shared" si="690"/>
        <v>1</v>
      </c>
      <c r="M3355" t="str">
        <f t="shared" si="692"/>
        <v>Biloxi</v>
      </c>
      <c r="N3355">
        <f t="shared" si="691"/>
        <v>24</v>
      </c>
      <c r="O3355" t="b">
        <f t="shared" si="695"/>
        <v>0</v>
      </c>
      <c r="P3355" t="str">
        <f t="shared" si="696"/>
        <v/>
      </c>
      <c r="Q3355" t="str">
        <f t="shared" ca="1" si="697"/>
        <v/>
      </c>
      <c r="W3355">
        <v>6220</v>
      </c>
      <c r="Z3355" t="str">
        <f t="shared" si="693"/>
        <v/>
      </c>
    </row>
    <row r="3356" spans="2:26" x14ac:dyDescent="0.2">
      <c r="E3356" s="1" t="s">
        <v>20</v>
      </c>
      <c r="F3356" s="1" t="s">
        <v>35</v>
      </c>
      <c r="G3356" s="2" t="s">
        <v>1183</v>
      </c>
      <c r="H3356">
        <f t="shared" si="688"/>
        <v>25</v>
      </c>
      <c r="I3356">
        <f>IF(ISBLANK(A3356),I3355/1,LOOKUP(Sheet1!G3356,FIPS!A$3:A$55,FIPS!C$3:C$55))</f>
        <v>28</v>
      </c>
      <c r="J3356" t="b">
        <f t="shared" si="689"/>
        <v>0</v>
      </c>
      <c r="K3356" t="str">
        <f t="shared" si="694"/>
        <v/>
      </c>
      <c r="L3356" t="b">
        <f t="shared" si="690"/>
        <v>1</v>
      </c>
      <c r="M3356" t="str">
        <f t="shared" si="692"/>
        <v>Gulfport</v>
      </c>
      <c r="N3356">
        <f t="shared" si="691"/>
        <v>24</v>
      </c>
      <c r="O3356" t="b">
        <f t="shared" si="695"/>
        <v>0</v>
      </c>
      <c r="P3356" t="str">
        <f t="shared" si="696"/>
        <v/>
      </c>
      <c r="Q3356" t="str">
        <f t="shared" ca="1" si="697"/>
        <v/>
      </c>
      <c r="W3356">
        <v>29700</v>
      </c>
      <c r="Z3356" t="str">
        <f t="shared" si="693"/>
        <v/>
      </c>
    </row>
    <row r="3357" spans="2:26" x14ac:dyDescent="0.2">
      <c r="E3357" s="1" t="s">
        <v>59</v>
      </c>
      <c r="F3357" s="1" t="s">
        <v>6</v>
      </c>
      <c r="G3357" s="2" t="s">
        <v>539</v>
      </c>
      <c r="H3357">
        <f t="shared" si="688"/>
        <v>25</v>
      </c>
      <c r="I3357">
        <f>IF(ISBLANK(A3357),I3356/1,LOOKUP(Sheet1!G3357,FIPS!A$3:A$55,FIPS!C$3:C$55))</f>
        <v>28</v>
      </c>
      <c r="J3357" t="b">
        <f t="shared" si="689"/>
        <v>0</v>
      </c>
      <c r="K3357" t="str">
        <f t="shared" si="694"/>
        <v/>
      </c>
      <c r="L3357" t="b">
        <f t="shared" si="690"/>
        <v>1</v>
      </c>
      <c r="M3357" t="str">
        <f t="shared" si="692"/>
        <v>Long Beach</v>
      </c>
      <c r="N3357">
        <f t="shared" si="691"/>
        <v>24</v>
      </c>
      <c r="O3357" t="b">
        <f t="shared" si="695"/>
        <v>0</v>
      </c>
      <c r="P3357" t="str">
        <f t="shared" si="696"/>
        <v/>
      </c>
      <c r="Q3357" t="str">
        <f t="shared" ca="1" si="697"/>
        <v/>
      </c>
      <c r="W3357">
        <v>41680</v>
      </c>
      <c r="Z3357" t="str">
        <f t="shared" si="693"/>
        <v/>
      </c>
    </row>
    <row r="3358" spans="2:26" x14ac:dyDescent="0.2">
      <c r="E3358" s="1" t="s">
        <v>8</v>
      </c>
      <c r="F3358" s="1" t="s">
        <v>9</v>
      </c>
      <c r="G3358" s="2" t="s">
        <v>2553</v>
      </c>
      <c r="H3358">
        <f t="shared" si="688"/>
        <v>25</v>
      </c>
      <c r="I3358">
        <f>IF(ISBLANK(A3358),I3357/1,LOOKUP(Sheet1!G3358,FIPS!A$3:A$55,FIPS!C$3:C$55))</f>
        <v>28</v>
      </c>
      <c r="J3358" t="b">
        <f t="shared" si="689"/>
        <v>0</v>
      </c>
      <c r="K3358" t="str">
        <f t="shared" si="694"/>
        <v/>
      </c>
      <c r="L3358" t="b">
        <f t="shared" si="690"/>
        <v>0</v>
      </c>
      <c r="M3358" t="str">
        <f t="shared" si="692"/>
        <v/>
      </c>
      <c r="N3358">
        <f t="shared" si="691"/>
        <v>24</v>
      </c>
      <c r="O3358" t="b">
        <f t="shared" si="695"/>
        <v>1</v>
      </c>
      <c r="P3358">
        <f t="shared" si="696"/>
        <v>3</v>
      </c>
      <c r="Q3358" t="str">
        <f t="shared" ca="1" si="697"/>
        <v>001,014,019</v>
      </c>
      <c r="W3358">
        <v>99999</v>
      </c>
      <c r="Z3358" t="str">
        <f t="shared" si="693"/>
        <v/>
      </c>
    </row>
    <row r="3359" spans="2:26" x14ac:dyDescent="0.2">
      <c r="B3359" s="1" t="s">
        <v>77</v>
      </c>
      <c r="C3359" s="1" t="s">
        <v>776</v>
      </c>
      <c r="D3359" s="1" t="s">
        <v>26</v>
      </c>
      <c r="G3359" s="2" t="s">
        <v>2560</v>
      </c>
      <c r="H3359">
        <f t="shared" si="688"/>
        <v>25</v>
      </c>
      <c r="I3359">
        <f>IF(ISBLANK(A3359),I3358/1,LOOKUP(Sheet1!G3359,FIPS!A$3:A$55,FIPS!C$3:C$55))</f>
        <v>28</v>
      </c>
      <c r="J3359" t="b">
        <f t="shared" si="689"/>
        <v>1</v>
      </c>
      <c r="K3359" t="str">
        <f t="shared" si="694"/>
        <v>Hinds</v>
      </c>
      <c r="L3359" t="b">
        <f t="shared" si="690"/>
        <v>0</v>
      </c>
      <c r="M3359" t="str">
        <f t="shared" si="692"/>
        <v/>
      </c>
      <c r="N3359">
        <f t="shared" si="691"/>
        <v>25</v>
      </c>
      <c r="O3359" t="b">
        <f t="shared" si="695"/>
        <v>0</v>
      </c>
      <c r="P3359" t="str">
        <f t="shared" si="696"/>
        <v/>
      </c>
      <c r="Q3359" t="str">
        <f t="shared" ca="1" si="697"/>
        <v/>
      </c>
      <c r="T3359">
        <v>49</v>
      </c>
      <c r="U3359">
        <v>2</v>
      </c>
      <c r="V3359">
        <v>3560</v>
      </c>
      <c r="Z3359" t="str">
        <f t="shared" si="693"/>
        <v/>
      </c>
    </row>
    <row r="3360" spans="2:26" x14ac:dyDescent="0.2">
      <c r="E3360" s="1" t="s">
        <v>30</v>
      </c>
      <c r="F3360" s="1" t="s">
        <v>6</v>
      </c>
      <c r="G3360" s="2" t="s">
        <v>2621</v>
      </c>
      <c r="H3360">
        <f t="shared" si="688"/>
        <v>25</v>
      </c>
      <c r="I3360">
        <f>IF(ISBLANK(A3360),I3359/1,LOOKUP(Sheet1!G3360,FIPS!A$3:A$55,FIPS!C$3:C$55))</f>
        <v>28</v>
      </c>
      <c r="J3360" t="b">
        <f t="shared" si="689"/>
        <v>0</v>
      </c>
      <c r="K3360" t="str">
        <f t="shared" si="694"/>
        <v/>
      </c>
      <c r="L3360" t="b">
        <f t="shared" si="690"/>
        <v>1</v>
      </c>
      <c r="M3360" t="str">
        <f t="shared" si="692"/>
        <v>Clinton</v>
      </c>
      <c r="N3360">
        <f t="shared" si="691"/>
        <v>25</v>
      </c>
      <c r="O3360" t="b">
        <f t="shared" si="695"/>
        <v>0</v>
      </c>
      <c r="P3360" t="str">
        <f t="shared" si="696"/>
        <v/>
      </c>
      <c r="Q3360" t="str">
        <f t="shared" ca="1" si="697"/>
        <v/>
      </c>
      <c r="W3360">
        <v>14420</v>
      </c>
      <c r="Z3360" t="str">
        <f t="shared" si="693"/>
        <v/>
      </c>
    </row>
    <row r="3361" spans="2:26" x14ac:dyDescent="0.2">
      <c r="E3361" s="1" t="s">
        <v>52</v>
      </c>
      <c r="F3361" s="1" t="s">
        <v>132</v>
      </c>
      <c r="G3361" s="2" t="s">
        <v>2561</v>
      </c>
      <c r="H3361">
        <f t="shared" si="688"/>
        <v>25</v>
      </c>
      <c r="I3361">
        <f>IF(ISBLANK(A3361),I3360/1,LOOKUP(Sheet1!G3361,FIPS!A$3:A$55,FIPS!C$3:C$55))</f>
        <v>28</v>
      </c>
      <c r="J3361" t="b">
        <f t="shared" si="689"/>
        <v>0</v>
      </c>
      <c r="K3361" t="str">
        <f t="shared" si="694"/>
        <v/>
      </c>
      <c r="L3361" t="b">
        <f t="shared" si="690"/>
        <v>1</v>
      </c>
      <c r="M3361" t="str">
        <f t="shared" si="692"/>
        <v>Jackson</v>
      </c>
      <c r="N3361">
        <f t="shared" si="691"/>
        <v>25</v>
      </c>
      <c r="O3361" t="b">
        <f t="shared" si="695"/>
        <v>0</v>
      </c>
      <c r="P3361" t="str">
        <f t="shared" si="696"/>
        <v/>
      </c>
      <c r="Q3361" t="str">
        <f t="shared" ca="1" si="697"/>
        <v/>
      </c>
      <c r="W3361">
        <v>36000</v>
      </c>
      <c r="Z3361" t="str">
        <f t="shared" si="693"/>
        <v/>
      </c>
    </row>
    <row r="3362" spans="2:26" x14ac:dyDescent="0.2">
      <c r="E3362" s="1" t="s">
        <v>8</v>
      </c>
      <c r="F3362" s="1" t="s">
        <v>9</v>
      </c>
      <c r="G3362" s="2" t="s">
        <v>2553</v>
      </c>
      <c r="H3362">
        <f t="shared" si="688"/>
        <v>25</v>
      </c>
      <c r="I3362">
        <f>IF(ISBLANK(A3362),I3361/1,LOOKUP(Sheet1!G3362,FIPS!A$3:A$55,FIPS!C$3:C$55))</f>
        <v>28</v>
      </c>
      <c r="J3362" t="b">
        <f t="shared" si="689"/>
        <v>0</v>
      </c>
      <c r="K3362" t="str">
        <f t="shared" si="694"/>
        <v/>
      </c>
      <c r="L3362" t="b">
        <f t="shared" si="690"/>
        <v>0</v>
      </c>
      <c r="M3362" t="str">
        <f t="shared" si="692"/>
        <v/>
      </c>
      <c r="N3362">
        <f t="shared" si="691"/>
        <v>25</v>
      </c>
      <c r="O3362" t="b">
        <f t="shared" si="695"/>
        <v>1</v>
      </c>
      <c r="P3362">
        <f t="shared" si="696"/>
        <v>2</v>
      </c>
      <c r="Q3362" t="str">
        <f t="shared" ca="1" si="697"/>
        <v>007,017</v>
      </c>
      <c r="W3362">
        <v>99999</v>
      </c>
      <c r="Z3362" t="str">
        <f t="shared" si="693"/>
        <v/>
      </c>
    </row>
    <row r="3363" spans="2:26" x14ac:dyDescent="0.2">
      <c r="B3363" s="1" t="s">
        <v>80</v>
      </c>
      <c r="C3363" s="1" t="s">
        <v>17</v>
      </c>
      <c r="D3363" s="1" t="s">
        <v>18</v>
      </c>
      <c r="E3363" s="1" t="s">
        <v>8</v>
      </c>
      <c r="F3363" s="1" t="s">
        <v>9</v>
      </c>
      <c r="G3363" s="2" t="s">
        <v>2562</v>
      </c>
      <c r="H3363">
        <f t="shared" si="688"/>
        <v>25</v>
      </c>
      <c r="I3363">
        <f>IF(ISBLANK(A3363),I3362/1,LOOKUP(Sheet1!G3363,FIPS!A$3:A$55,FIPS!C$3:C$55))</f>
        <v>28</v>
      </c>
      <c r="J3363" t="b">
        <f t="shared" si="689"/>
        <v>1</v>
      </c>
      <c r="K3363" t="str">
        <f t="shared" si="694"/>
        <v>Holmes</v>
      </c>
      <c r="L3363" t="b">
        <f t="shared" si="690"/>
        <v>0</v>
      </c>
      <c r="M3363" t="str">
        <f t="shared" si="692"/>
        <v/>
      </c>
      <c r="N3363">
        <f t="shared" si="691"/>
        <v>26</v>
      </c>
      <c r="O3363" t="b">
        <f t="shared" si="695"/>
        <v>0</v>
      </c>
      <c r="P3363" t="str">
        <f t="shared" si="696"/>
        <v/>
      </c>
      <c r="Q3363" t="str">
        <f t="shared" ca="1" si="697"/>
        <v/>
      </c>
      <c r="T3363">
        <v>51</v>
      </c>
      <c r="U3363">
        <v>6</v>
      </c>
      <c r="V3363">
        <v>0</v>
      </c>
      <c r="Z3363" t="str">
        <f t="shared" si="693"/>
        <v/>
      </c>
    </row>
    <row r="3364" spans="2:26" x14ac:dyDescent="0.2">
      <c r="B3364" s="1" t="s">
        <v>82</v>
      </c>
      <c r="C3364" s="1" t="s">
        <v>17</v>
      </c>
      <c r="D3364" s="1" t="s">
        <v>18</v>
      </c>
      <c r="E3364" s="1" t="s">
        <v>8</v>
      </c>
      <c r="F3364" s="1" t="s">
        <v>9</v>
      </c>
      <c r="G3364" s="2" t="s">
        <v>2563</v>
      </c>
      <c r="H3364">
        <f t="shared" si="688"/>
        <v>25</v>
      </c>
      <c r="I3364">
        <f>IF(ISBLANK(A3364),I3363/1,LOOKUP(Sheet1!G3364,FIPS!A$3:A$55,FIPS!C$3:C$55))</f>
        <v>28</v>
      </c>
      <c r="J3364" t="b">
        <f t="shared" si="689"/>
        <v>1</v>
      </c>
      <c r="K3364" t="str">
        <f t="shared" si="694"/>
        <v>Humphreys</v>
      </c>
      <c r="L3364" t="b">
        <f t="shared" si="690"/>
        <v>0</v>
      </c>
      <c r="M3364" t="str">
        <f t="shared" si="692"/>
        <v/>
      </c>
      <c r="N3364">
        <f t="shared" si="691"/>
        <v>27</v>
      </c>
      <c r="O3364" t="b">
        <f t="shared" si="695"/>
        <v>0</v>
      </c>
      <c r="P3364" t="str">
        <f t="shared" si="696"/>
        <v/>
      </c>
      <c r="Q3364" t="str">
        <f t="shared" ca="1" si="697"/>
        <v/>
      </c>
      <c r="T3364">
        <v>53</v>
      </c>
      <c r="U3364">
        <v>6</v>
      </c>
      <c r="V3364">
        <v>0</v>
      </c>
      <c r="Z3364" t="str">
        <f t="shared" si="693"/>
        <v/>
      </c>
    </row>
    <row r="3365" spans="2:26" x14ac:dyDescent="0.2">
      <c r="B3365" s="1" t="s">
        <v>84</v>
      </c>
      <c r="C3365" s="1" t="s">
        <v>17</v>
      </c>
      <c r="D3365" s="1" t="s">
        <v>18</v>
      </c>
      <c r="E3365" s="1" t="s">
        <v>8</v>
      </c>
      <c r="F3365" s="1" t="s">
        <v>9</v>
      </c>
      <c r="G3365" s="2" t="s">
        <v>2564</v>
      </c>
      <c r="H3365">
        <f t="shared" ref="H3365:H3388" si="698">IF(ISBLANK(A3365),H3364/1,A3365)</f>
        <v>25</v>
      </c>
      <c r="I3365">
        <f>IF(ISBLANK(A3365),I3364/1,LOOKUP(Sheet1!G3365,FIPS!A$3:A$55,FIPS!C$3:C$55))</f>
        <v>28</v>
      </c>
      <c r="J3365" t="b">
        <f t="shared" ref="J3365:J3388" si="699">NOT(ISBLANK(B3365))</f>
        <v>1</v>
      </c>
      <c r="K3365" t="str">
        <f t="shared" si="694"/>
        <v>Issaquena</v>
      </c>
      <c r="L3365" t="b">
        <f t="shared" ref="L3365:L3388" si="700">IF(NOT(J3365),AND(NOT(ISBLANK(E3365)),E3365&lt;&gt;"999"),FALSE())</f>
        <v>0</v>
      </c>
      <c r="M3365" t="str">
        <f t="shared" si="692"/>
        <v/>
      </c>
      <c r="N3365">
        <f t="shared" ref="N3365:N3388" si="701">IF(ISBLANK(A3365),IF(ISBLANK(B3365),N3364,B3365/1),"")</f>
        <v>28</v>
      </c>
      <c r="O3365" t="b">
        <f t="shared" si="695"/>
        <v>0</v>
      </c>
      <c r="P3365" t="str">
        <f t="shared" si="696"/>
        <v/>
      </c>
      <c r="Q3365" t="str">
        <f t="shared" ca="1" si="697"/>
        <v/>
      </c>
      <c r="T3365">
        <v>55</v>
      </c>
      <c r="U3365">
        <v>6</v>
      </c>
      <c r="V3365">
        <v>0</v>
      </c>
      <c r="Z3365" t="str">
        <f t="shared" si="693"/>
        <v/>
      </c>
    </row>
    <row r="3366" spans="2:26" x14ac:dyDescent="0.2">
      <c r="B3366" s="1" t="s">
        <v>88</v>
      </c>
      <c r="C3366" s="1" t="s">
        <v>17</v>
      </c>
      <c r="D3366" s="1" t="s">
        <v>18</v>
      </c>
      <c r="E3366" s="1" t="s">
        <v>8</v>
      </c>
      <c r="F3366" s="1" t="s">
        <v>9</v>
      </c>
      <c r="G3366" s="2" t="s">
        <v>2565</v>
      </c>
      <c r="H3366">
        <f t="shared" si="698"/>
        <v>25</v>
      </c>
      <c r="I3366">
        <f>IF(ISBLANK(A3366),I3365/1,LOOKUP(Sheet1!G3366,FIPS!A$3:A$55,FIPS!C$3:C$55))</f>
        <v>28</v>
      </c>
      <c r="J3366" t="b">
        <f t="shared" si="699"/>
        <v>1</v>
      </c>
      <c r="K3366" t="str">
        <f t="shared" si="694"/>
        <v>Itawamba</v>
      </c>
      <c r="L3366" t="b">
        <f t="shared" si="700"/>
        <v>0</v>
      </c>
      <c r="M3366" t="str">
        <f t="shared" si="692"/>
        <v/>
      </c>
      <c r="N3366">
        <f t="shared" si="701"/>
        <v>29</v>
      </c>
      <c r="O3366" t="b">
        <f t="shared" si="695"/>
        <v>0</v>
      </c>
      <c r="P3366" t="str">
        <f t="shared" si="696"/>
        <v/>
      </c>
      <c r="Q3366" t="str">
        <f t="shared" ca="1" si="697"/>
        <v/>
      </c>
      <c r="T3366">
        <v>57</v>
      </c>
      <c r="U3366">
        <v>6</v>
      </c>
      <c r="V3366">
        <v>0</v>
      </c>
      <c r="Z3366" t="str">
        <f t="shared" si="693"/>
        <v/>
      </c>
    </row>
    <row r="3367" spans="2:26" x14ac:dyDescent="0.2">
      <c r="B3367" s="1" t="s">
        <v>90</v>
      </c>
      <c r="C3367" s="1" t="s">
        <v>90</v>
      </c>
      <c r="D3367" s="1" t="s">
        <v>26</v>
      </c>
      <c r="G3367" s="2" t="s">
        <v>100</v>
      </c>
      <c r="H3367">
        <f t="shared" si="698"/>
        <v>25</v>
      </c>
      <c r="I3367">
        <f>IF(ISBLANK(A3367),I3366/1,LOOKUP(Sheet1!G3367,FIPS!A$3:A$55,FIPS!C$3:C$55))</f>
        <v>28</v>
      </c>
      <c r="J3367" t="b">
        <f t="shared" si="699"/>
        <v>1</v>
      </c>
      <c r="K3367" t="str">
        <f t="shared" si="694"/>
        <v>Jackson</v>
      </c>
      <c r="L3367" t="b">
        <f t="shared" si="700"/>
        <v>0</v>
      </c>
      <c r="M3367" t="str">
        <f t="shared" si="692"/>
        <v/>
      </c>
      <c r="N3367">
        <f t="shared" si="701"/>
        <v>30</v>
      </c>
      <c r="O3367" t="b">
        <f t="shared" si="695"/>
        <v>0</v>
      </c>
      <c r="P3367" t="str">
        <f t="shared" si="696"/>
        <v/>
      </c>
      <c r="Q3367" t="str">
        <f t="shared" ca="1" si="697"/>
        <v/>
      </c>
      <c r="T3367">
        <v>59</v>
      </c>
      <c r="U3367">
        <v>3</v>
      </c>
      <c r="V3367">
        <v>920</v>
      </c>
      <c r="Z3367" t="str">
        <f t="shared" si="693"/>
        <v/>
      </c>
    </row>
    <row r="3368" spans="2:26" x14ac:dyDescent="0.2">
      <c r="E3368" s="1" t="s">
        <v>14</v>
      </c>
      <c r="F3368" s="1" t="s">
        <v>6</v>
      </c>
      <c r="G3368" s="2" t="s">
        <v>2566</v>
      </c>
      <c r="H3368">
        <f t="shared" si="698"/>
        <v>25</v>
      </c>
      <c r="I3368">
        <f>IF(ISBLANK(A3368),I3367/1,LOOKUP(Sheet1!G3368,FIPS!A$3:A$55,FIPS!C$3:C$55))</f>
        <v>28</v>
      </c>
      <c r="J3368" t="b">
        <f t="shared" si="699"/>
        <v>0</v>
      </c>
      <c r="K3368" t="str">
        <f t="shared" si="694"/>
        <v/>
      </c>
      <c r="L3368" t="b">
        <f t="shared" si="700"/>
        <v>1</v>
      </c>
      <c r="M3368" t="str">
        <f t="shared" si="692"/>
        <v>Gautier</v>
      </c>
      <c r="N3368">
        <f t="shared" si="701"/>
        <v>30</v>
      </c>
      <c r="O3368" t="b">
        <f t="shared" si="695"/>
        <v>0</v>
      </c>
      <c r="P3368" t="str">
        <f t="shared" si="696"/>
        <v/>
      </c>
      <c r="Q3368" t="str">
        <f t="shared" ca="1" si="697"/>
        <v/>
      </c>
      <c r="W3368">
        <v>26860</v>
      </c>
      <c r="Z3368" t="str">
        <f t="shared" si="693"/>
        <v/>
      </c>
    </row>
    <row r="3369" spans="2:26" x14ac:dyDescent="0.2">
      <c r="E3369" s="1" t="s">
        <v>65</v>
      </c>
      <c r="F3369" s="1" t="s">
        <v>6</v>
      </c>
      <c r="G3369" s="2" t="s">
        <v>2567</v>
      </c>
      <c r="H3369">
        <f t="shared" si="698"/>
        <v>25</v>
      </c>
      <c r="I3369">
        <f>IF(ISBLANK(A3369),I3368/1,LOOKUP(Sheet1!G3369,FIPS!A$3:A$55,FIPS!C$3:C$55))</f>
        <v>28</v>
      </c>
      <c r="J3369" t="b">
        <f t="shared" si="699"/>
        <v>0</v>
      </c>
      <c r="K3369" t="str">
        <f t="shared" si="694"/>
        <v/>
      </c>
      <c r="L3369" t="b">
        <f t="shared" si="700"/>
        <v>1</v>
      </c>
      <c r="M3369" t="str">
        <f t="shared" si="692"/>
        <v>Moss Point</v>
      </c>
      <c r="N3369">
        <f t="shared" si="701"/>
        <v>30</v>
      </c>
      <c r="O3369" t="b">
        <f t="shared" si="695"/>
        <v>0</v>
      </c>
      <c r="P3369" t="str">
        <f t="shared" si="696"/>
        <v/>
      </c>
      <c r="Q3369" t="str">
        <f t="shared" ca="1" si="697"/>
        <v/>
      </c>
      <c r="W3369">
        <v>49240</v>
      </c>
      <c r="Z3369" t="str">
        <f t="shared" si="693"/>
        <v/>
      </c>
    </row>
    <row r="3370" spans="2:26" x14ac:dyDescent="0.2">
      <c r="E3370" s="1" t="s">
        <v>37</v>
      </c>
      <c r="F3370" s="1" t="s">
        <v>6</v>
      </c>
      <c r="G3370" s="2" t="s">
        <v>2568</v>
      </c>
      <c r="H3370">
        <f t="shared" si="698"/>
        <v>25</v>
      </c>
      <c r="I3370">
        <f>IF(ISBLANK(A3370),I3369/1,LOOKUP(Sheet1!G3370,FIPS!A$3:A$55,FIPS!C$3:C$55))</f>
        <v>28</v>
      </c>
      <c r="J3370" t="b">
        <f t="shared" si="699"/>
        <v>0</v>
      </c>
      <c r="K3370" t="str">
        <f t="shared" si="694"/>
        <v/>
      </c>
      <c r="L3370" t="b">
        <f t="shared" si="700"/>
        <v>1</v>
      </c>
      <c r="M3370" t="str">
        <f t="shared" si="692"/>
        <v>Ocean Springs</v>
      </c>
      <c r="N3370">
        <f t="shared" si="701"/>
        <v>30</v>
      </c>
      <c r="O3370" t="b">
        <f t="shared" si="695"/>
        <v>0</v>
      </c>
      <c r="P3370" t="str">
        <f t="shared" si="696"/>
        <v/>
      </c>
      <c r="Q3370" t="str">
        <f t="shared" ca="1" si="697"/>
        <v/>
      </c>
      <c r="W3370">
        <v>53520</v>
      </c>
      <c r="Z3370" t="str">
        <f t="shared" si="693"/>
        <v/>
      </c>
    </row>
    <row r="3371" spans="2:26" x14ac:dyDescent="0.2">
      <c r="E3371" s="1" t="s">
        <v>80</v>
      </c>
      <c r="F3371" s="1" t="s">
        <v>35</v>
      </c>
      <c r="G3371" s="2" t="s">
        <v>2569</v>
      </c>
      <c r="H3371">
        <f t="shared" si="698"/>
        <v>25</v>
      </c>
      <c r="I3371">
        <f>IF(ISBLANK(A3371),I3370/1,LOOKUP(Sheet1!G3371,FIPS!A$3:A$55,FIPS!C$3:C$55))</f>
        <v>28</v>
      </c>
      <c r="J3371" t="b">
        <f t="shared" si="699"/>
        <v>0</v>
      </c>
      <c r="K3371" t="str">
        <f t="shared" si="694"/>
        <v/>
      </c>
      <c r="L3371" t="b">
        <f t="shared" si="700"/>
        <v>1</v>
      </c>
      <c r="M3371" t="str">
        <f t="shared" si="692"/>
        <v>Pascagoula</v>
      </c>
      <c r="N3371">
        <f t="shared" si="701"/>
        <v>30</v>
      </c>
      <c r="O3371" t="b">
        <f t="shared" si="695"/>
        <v>0</v>
      </c>
      <c r="P3371" t="str">
        <f t="shared" si="696"/>
        <v/>
      </c>
      <c r="Q3371" t="str">
        <f t="shared" ca="1" si="697"/>
        <v/>
      </c>
      <c r="W3371">
        <v>55360</v>
      </c>
      <c r="Z3371" t="str">
        <f t="shared" si="693"/>
        <v/>
      </c>
    </row>
    <row r="3372" spans="2:26" x14ac:dyDescent="0.2">
      <c r="E3372" s="1" t="s">
        <v>8</v>
      </c>
      <c r="F3372" s="1" t="s">
        <v>9</v>
      </c>
      <c r="G3372" s="2" t="s">
        <v>2553</v>
      </c>
      <c r="H3372">
        <f t="shared" si="698"/>
        <v>25</v>
      </c>
      <c r="I3372">
        <f>IF(ISBLANK(A3372),I3371/1,LOOKUP(Sheet1!G3372,FIPS!A$3:A$55,FIPS!C$3:C$55))</f>
        <v>28</v>
      </c>
      <c r="J3372" t="b">
        <f t="shared" si="699"/>
        <v>0</v>
      </c>
      <c r="K3372" t="str">
        <f t="shared" si="694"/>
        <v/>
      </c>
      <c r="L3372" t="b">
        <f t="shared" si="700"/>
        <v>0</v>
      </c>
      <c r="M3372" t="str">
        <f t="shared" si="692"/>
        <v/>
      </c>
      <c r="N3372">
        <f t="shared" si="701"/>
        <v>30</v>
      </c>
      <c r="O3372" t="b">
        <f t="shared" si="695"/>
        <v>1</v>
      </c>
      <c r="P3372">
        <f t="shared" si="696"/>
        <v>4</v>
      </c>
      <c r="Q3372" t="str">
        <f t="shared" ca="1" si="697"/>
        <v>010,022,024,026</v>
      </c>
      <c r="W3372">
        <v>99999</v>
      </c>
      <c r="Z3372" t="str">
        <f t="shared" si="693"/>
        <v/>
      </c>
    </row>
    <row r="3373" spans="2:26" x14ac:dyDescent="0.2">
      <c r="B3373" s="1" t="s">
        <v>92</v>
      </c>
      <c r="C3373" s="1" t="s">
        <v>17</v>
      </c>
      <c r="D3373" s="1" t="s">
        <v>18</v>
      </c>
      <c r="E3373" s="1" t="s">
        <v>8</v>
      </c>
      <c r="F3373" s="1" t="s">
        <v>9</v>
      </c>
      <c r="G3373" s="2" t="s">
        <v>192</v>
      </c>
      <c r="H3373">
        <f t="shared" si="698"/>
        <v>25</v>
      </c>
      <c r="I3373">
        <f>IF(ISBLANK(A3373),I3372/1,LOOKUP(Sheet1!G3373,FIPS!A$3:A$55,FIPS!C$3:C$55))</f>
        <v>28</v>
      </c>
      <c r="J3373" t="b">
        <f t="shared" si="699"/>
        <v>1</v>
      </c>
      <c r="K3373" t="str">
        <f t="shared" si="694"/>
        <v>Jasper</v>
      </c>
      <c r="L3373" t="b">
        <f t="shared" si="700"/>
        <v>0</v>
      </c>
      <c r="M3373" t="str">
        <f t="shared" si="692"/>
        <v/>
      </c>
      <c r="N3373">
        <f t="shared" si="701"/>
        <v>31</v>
      </c>
      <c r="O3373" t="b">
        <f t="shared" si="695"/>
        <v>0</v>
      </c>
      <c r="P3373" t="str">
        <f t="shared" si="696"/>
        <v/>
      </c>
      <c r="Q3373" t="str">
        <f t="shared" ca="1" si="697"/>
        <v/>
      </c>
      <c r="T3373">
        <v>61</v>
      </c>
      <c r="U3373">
        <v>6</v>
      </c>
      <c r="V3373">
        <v>0</v>
      </c>
      <c r="Z3373" t="str">
        <f t="shared" si="693"/>
        <v/>
      </c>
    </row>
    <row r="3374" spans="2:26" x14ac:dyDescent="0.2">
      <c r="B3374" s="1" t="s">
        <v>25</v>
      </c>
      <c r="C3374" s="1" t="s">
        <v>17</v>
      </c>
      <c r="D3374" s="1" t="s">
        <v>18</v>
      </c>
      <c r="E3374" s="1" t="s">
        <v>8</v>
      </c>
      <c r="F3374" s="1" t="s">
        <v>9</v>
      </c>
      <c r="G3374" s="2" t="s">
        <v>104</v>
      </c>
      <c r="H3374">
        <f t="shared" si="698"/>
        <v>25</v>
      </c>
      <c r="I3374">
        <f>IF(ISBLANK(A3374),I3373/1,LOOKUP(Sheet1!G3374,FIPS!A$3:A$55,FIPS!C$3:C$55))</f>
        <v>28</v>
      </c>
      <c r="J3374" t="b">
        <f t="shared" si="699"/>
        <v>1</v>
      </c>
      <c r="K3374" t="str">
        <f t="shared" si="694"/>
        <v>Jefferson</v>
      </c>
      <c r="L3374" t="b">
        <f t="shared" si="700"/>
        <v>0</v>
      </c>
      <c r="M3374" t="str">
        <f t="shared" si="692"/>
        <v/>
      </c>
      <c r="N3374">
        <f t="shared" si="701"/>
        <v>32</v>
      </c>
      <c r="O3374" t="b">
        <f t="shared" si="695"/>
        <v>0</v>
      </c>
      <c r="P3374" t="str">
        <f t="shared" si="696"/>
        <v/>
      </c>
      <c r="Q3374" t="str">
        <f t="shared" ca="1" si="697"/>
        <v/>
      </c>
      <c r="T3374">
        <v>63</v>
      </c>
      <c r="U3374">
        <v>6</v>
      </c>
      <c r="V3374">
        <v>0</v>
      </c>
      <c r="Z3374" t="str">
        <f t="shared" si="693"/>
        <v/>
      </c>
    </row>
    <row r="3375" spans="2:26" x14ac:dyDescent="0.2">
      <c r="B3375" s="1" t="s">
        <v>72</v>
      </c>
      <c r="C3375" s="1" t="s">
        <v>17</v>
      </c>
      <c r="D3375" s="1" t="s">
        <v>18</v>
      </c>
      <c r="E3375" s="1" t="s">
        <v>8</v>
      </c>
      <c r="F3375" s="1" t="s">
        <v>9</v>
      </c>
      <c r="G3375" s="2" t="s">
        <v>2570</v>
      </c>
      <c r="H3375">
        <f t="shared" si="698"/>
        <v>25</v>
      </c>
      <c r="I3375">
        <f>IF(ISBLANK(A3375),I3374/1,LOOKUP(Sheet1!G3375,FIPS!A$3:A$55,FIPS!C$3:C$55))</f>
        <v>28</v>
      </c>
      <c r="J3375" t="b">
        <f t="shared" si="699"/>
        <v>1</v>
      </c>
      <c r="K3375" t="str">
        <f t="shared" si="694"/>
        <v>Jefferson Oavis</v>
      </c>
      <c r="L3375" t="b">
        <f t="shared" si="700"/>
        <v>0</v>
      </c>
      <c r="M3375" t="str">
        <f t="shared" si="692"/>
        <v/>
      </c>
      <c r="N3375">
        <f t="shared" si="701"/>
        <v>33</v>
      </c>
      <c r="O3375" t="b">
        <f t="shared" si="695"/>
        <v>0</v>
      </c>
      <c r="P3375" t="str">
        <f t="shared" si="696"/>
        <v/>
      </c>
      <c r="Q3375" t="str">
        <f t="shared" ca="1" si="697"/>
        <v/>
      </c>
      <c r="T3375">
        <v>65</v>
      </c>
      <c r="U3375">
        <v>6</v>
      </c>
      <c r="V3375">
        <v>0</v>
      </c>
      <c r="Z3375" t="str">
        <f t="shared" si="693"/>
        <v/>
      </c>
    </row>
    <row r="3376" spans="2:26" x14ac:dyDescent="0.2">
      <c r="B3376" s="1" t="s">
        <v>96</v>
      </c>
      <c r="C3376" s="1" t="s">
        <v>17</v>
      </c>
      <c r="D3376" s="1" t="s">
        <v>18</v>
      </c>
      <c r="G3376" s="2" t="s">
        <v>1311</v>
      </c>
      <c r="H3376">
        <f t="shared" si="698"/>
        <v>25</v>
      </c>
      <c r="I3376">
        <f>IF(ISBLANK(A3376),I3375/1,LOOKUP(Sheet1!G3376,FIPS!A$3:A$55,FIPS!C$3:C$55))</f>
        <v>28</v>
      </c>
      <c r="J3376" t="b">
        <f t="shared" si="699"/>
        <v>1</v>
      </c>
      <c r="K3376" t="str">
        <f t="shared" si="694"/>
        <v>Jones</v>
      </c>
      <c r="L3376" t="b">
        <f t="shared" si="700"/>
        <v>0</v>
      </c>
      <c r="M3376" t="str">
        <f t="shared" si="692"/>
        <v/>
      </c>
      <c r="N3376">
        <f t="shared" si="701"/>
        <v>34</v>
      </c>
      <c r="O3376" t="b">
        <f t="shared" si="695"/>
        <v>0</v>
      </c>
      <c r="P3376" t="str">
        <f t="shared" si="696"/>
        <v/>
      </c>
      <c r="Q3376" t="str">
        <f t="shared" ca="1" si="697"/>
        <v/>
      </c>
      <c r="T3376">
        <v>67</v>
      </c>
      <c r="U3376">
        <v>4</v>
      </c>
      <c r="V3376">
        <v>0</v>
      </c>
      <c r="Z3376" t="str">
        <f t="shared" si="693"/>
        <v/>
      </c>
    </row>
    <row r="3377" spans="2:26" x14ac:dyDescent="0.2">
      <c r="E3377" s="1" t="s">
        <v>57</v>
      </c>
      <c r="F3377" s="1" t="s">
        <v>6</v>
      </c>
      <c r="G3377" s="2" t="s">
        <v>1984</v>
      </c>
      <c r="H3377">
        <f t="shared" si="698"/>
        <v>25</v>
      </c>
      <c r="I3377">
        <f>IF(ISBLANK(A3377),I3376/1,LOOKUP(Sheet1!G3377,FIPS!A$3:A$55,FIPS!C$3:C$55))</f>
        <v>28</v>
      </c>
      <c r="J3377" t="b">
        <f t="shared" si="699"/>
        <v>0</v>
      </c>
      <c r="K3377" t="str">
        <f t="shared" si="694"/>
        <v/>
      </c>
      <c r="L3377" t="b">
        <f t="shared" si="700"/>
        <v>1</v>
      </c>
      <c r="M3377" t="str">
        <f t="shared" si="692"/>
        <v>Laurel</v>
      </c>
      <c r="N3377">
        <f t="shared" si="701"/>
        <v>34</v>
      </c>
      <c r="O3377" t="b">
        <f t="shared" si="695"/>
        <v>0</v>
      </c>
      <c r="P3377" t="str">
        <f t="shared" si="696"/>
        <v/>
      </c>
      <c r="Q3377" t="str">
        <f t="shared" ca="1" si="697"/>
        <v/>
      </c>
      <c r="W3377">
        <v>39640</v>
      </c>
      <c r="Z3377" t="str">
        <f t="shared" si="693"/>
        <v/>
      </c>
    </row>
    <row r="3378" spans="2:26" x14ac:dyDescent="0.2">
      <c r="E3378" s="1" t="s">
        <v>8</v>
      </c>
      <c r="F3378" s="1" t="s">
        <v>9</v>
      </c>
      <c r="G3378" s="2" t="s">
        <v>2553</v>
      </c>
      <c r="H3378">
        <f t="shared" si="698"/>
        <v>25</v>
      </c>
      <c r="I3378">
        <f>IF(ISBLANK(A3378),I3377/1,LOOKUP(Sheet1!G3378,FIPS!A$3:A$55,FIPS!C$3:C$55))</f>
        <v>28</v>
      </c>
      <c r="J3378" t="b">
        <f t="shared" si="699"/>
        <v>0</v>
      </c>
      <c r="K3378" t="str">
        <f t="shared" si="694"/>
        <v/>
      </c>
      <c r="L3378" t="b">
        <f t="shared" si="700"/>
        <v>0</v>
      </c>
      <c r="M3378" t="str">
        <f t="shared" si="692"/>
        <v/>
      </c>
      <c r="N3378">
        <f t="shared" si="701"/>
        <v>34</v>
      </c>
      <c r="O3378" t="b">
        <f t="shared" si="695"/>
        <v>1</v>
      </c>
      <c r="P3378">
        <f t="shared" si="696"/>
        <v>1</v>
      </c>
      <c r="Q3378" t="str">
        <f t="shared" ca="1" si="697"/>
        <v>018</v>
      </c>
      <c r="W3378">
        <v>99999</v>
      </c>
      <c r="Z3378" t="str">
        <f t="shared" si="693"/>
        <v/>
      </c>
    </row>
    <row r="3379" spans="2:26" x14ac:dyDescent="0.2">
      <c r="B3379" s="1" t="s">
        <v>5</v>
      </c>
      <c r="C3379" s="1" t="s">
        <v>17</v>
      </c>
      <c r="D3379" s="1" t="s">
        <v>18</v>
      </c>
      <c r="E3379" s="1"/>
      <c r="F3379" s="1"/>
      <c r="G3379" s="2" t="s">
        <v>2571</v>
      </c>
      <c r="H3379">
        <f t="shared" si="698"/>
        <v>25</v>
      </c>
      <c r="I3379">
        <f>IF(ISBLANK(A3379),I3378/1,LOOKUP(Sheet1!G3379,FIPS!A$3:A$55,FIPS!C$3:C$55))</f>
        <v>28</v>
      </c>
      <c r="J3379" t="b">
        <f t="shared" si="699"/>
        <v>1</v>
      </c>
      <c r="K3379" t="str">
        <f t="shared" si="694"/>
        <v>Kemper</v>
      </c>
      <c r="L3379" t="b">
        <f t="shared" si="700"/>
        <v>0</v>
      </c>
      <c r="M3379" t="str">
        <f t="shared" si="692"/>
        <v/>
      </c>
      <c r="N3379">
        <f t="shared" si="701"/>
        <v>35</v>
      </c>
      <c r="O3379" t="b">
        <f t="shared" si="695"/>
        <v>0</v>
      </c>
      <c r="P3379" t="str">
        <f t="shared" si="696"/>
        <v/>
      </c>
      <c r="Q3379" t="str">
        <f t="shared" ca="1" si="697"/>
        <v/>
      </c>
      <c r="T3379">
        <v>69</v>
      </c>
      <c r="U3379">
        <v>6</v>
      </c>
      <c r="V3379">
        <v>0</v>
      </c>
      <c r="Z3379" t="str">
        <f t="shared" si="693"/>
        <v/>
      </c>
    </row>
    <row r="3380" spans="2:26" x14ac:dyDescent="0.2">
      <c r="B3380" s="1" t="s">
        <v>99</v>
      </c>
      <c r="C3380" s="1" t="s">
        <v>17</v>
      </c>
      <c r="D3380" s="1" t="s">
        <v>18</v>
      </c>
      <c r="G3380" s="2" t="s">
        <v>328</v>
      </c>
      <c r="H3380">
        <f t="shared" si="698"/>
        <v>25</v>
      </c>
      <c r="I3380">
        <f>IF(ISBLANK(A3380),I3379/1,LOOKUP(Sheet1!G3380,FIPS!A$3:A$55,FIPS!C$3:C$55))</f>
        <v>28</v>
      </c>
      <c r="J3380" t="b">
        <f t="shared" si="699"/>
        <v>1</v>
      </c>
      <c r="K3380" t="str">
        <f t="shared" si="694"/>
        <v>Lafayette</v>
      </c>
      <c r="L3380" t="b">
        <f t="shared" si="700"/>
        <v>0</v>
      </c>
      <c r="M3380" t="str">
        <f t="shared" si="692"/>
        <v/>
      </c>
      <c r="N3380">
        <f t="shared" si="701"/>
        <v>36</v>
      </c>
      <c r="O3380" t="b">
        <f t="shared" si="695"/>
        <v>0</v>
      </c>
      <c r="P3380" t="str">
        <f t="shared" si="696"/>
        <v/>
      </c>
      <c r="Q3380" t="str">
        <f t="shared" ca="1" si="697"/>
        <v/>
      </c>
      <c r="T3380">
        <v>71</v>
      </c>
      <c r="U3380">
        <v>5</v>
      </c>
      <c r="V3380">
        <v>0</v>
      </c>
      <c r="Z3380" t="str">
        <f t="shared" si="693"/>
        <v/>
      </c>
    </row>
    <row r="3381" spans="2:26" x14ac:dyDescent="0.2">
      <c r="E3381" s="1" t="s">
        <v>77</v>
      </c>
      <c r="F3381" s="1" t="s">
        <v>6</v>
      </c>
      <c r="G3381" s="2" t="s">
        <v>2103</v>
      </c>
      <c r="H3381">
        <f t="shared" si="698"/>
        <v>25</v>
      </c>
      <c r="I3381">
        <f>IF(ISBLANK(A3381),I3380/1,LOOKUP(Sheet1!G3381,FIPS!A$3:A$55,FIPS!C$3:C$55))</f>
        <v>28</v>
      </c>
      <c r="J3381" t="b">
        <f t="shared" si="699"/>
        <v>0</v>
      </c>
      <c r="K3381" t="str">
        <f t="shared" si="694"/>
        <v/>
      </c>
      <c r="L3381" t="b">
        <f t="shared" si="700"/>
        <v>1</v>
      </c>
      <c r="M3381" t="str">
        <f t="shared" ref="M3381:M3388" si="702">IF(L3381,IF(ISERR(FIND(",",G3381)),TRIM(G3381),TRIM(LEFT(G3381,FIND(",",G3381)-1))),"")</f>
        <v>Oxford</v>
      </c>
      <c r="N3381">
        <f t="shared" si="701"/>
        <v>36</v>
      </c>
      <c r="O3381" t="b">
        <f t="shared" si="695"/>
        <v>0</v>
      </c>
      <c r="P3381" t="str">
        <f t="shared" si="696"/>
        <v/>
      </c>
      <c r="Q3381" t="str">
        <f t="shared" ca="1" si="697"/>
        <v/>
      </c>
      <c r="W3381">
        <v>54840</v>
      </c>
      <c r="Z3381" t="str">
        <f t="shared" si="693"/>
        <v/>
      </c>
    </row>
    <row r="3382" spans="2:26" x14ac:dyDescent="0.2">
      <c r="E3382" s="1" t="s">
        <v>8</v>
      </c>
      <c r="F3382" s="1" t="s">
        <v>9</v>
      </c>
      <c r="G3382" s="2" t="s">
        <v>2553</v>
      </c>
      <c r="H3382">
        <f t="shared" si="698"/>
        <v>25</v>
      </c>
      <c r="I3382">
        <f>IF(ISBLANK(A3382),I3381/1,LOOKUP(Sheet1!G3382,FIPS!A$3:A$55,FIPS!C$3:C$55))</f>
        <v>28</v>
      </c>
      <c r="J3382" t="b">
        <f t="shared" si="699"/>
        <v>0</v>
      </c>
      <c r="K3382" t="str">
        <f t="shared" si="694"/>
        <v/>
      </c>
      <c r="L3382" t="b">
        <f t="shared" si="700"/>
        <v>0</v>
      </c>
      <c r="M3382" t="str">
        <f t="shared" si="702"/>
        <v/>
      </c>
      <c r="N3382">
        <f t="shared" si="701"/>
        <v>36</v>
      </c>
      <c r="O3382" t="b">
        <f t="shared" si="695"/>
        <v>1</v>
      </c>
      <c r="P3382">
        <f t="shared" si="696"/>
        <v>1</v>
      </c>
      <c r="Q3382" t="str">
        <f t="shared" ca="1" si="697"/>
        <v>025</v>
      </c>
      <c r="W3382">
        <v>99999</v>
      </c>
      <c r="Z3382" t="str">
        <f t="shared" si="693"/>
        <v/>
      </c>
    </row>
    <row r="3383" spans="2:26" x14ac:dyDescent="0.2">
      <c r="B3383" s="1" t="s">
        <v>103</v>
      </c>
      <c r="C3383" s="1" t="s">
        <v>524</v>
      </c>
      <c r="D3383">
        <v>1</v>
      </c>
      <c r="E3383" s="1"/>
      <c r="G3383" s="2" t="s">
        <v>117</v>
      </c>
      <c r="H3383">
        <f t="shared" si="698"/>
        <v>25</v>
      </c>
      <c r="I3383">
        <f>IF(ISBLANK(A3383),I3382/1,LOOKUP(Sheet1!G3383,FIPS!A$3:A$55,FIPS!C$3:C$55))</f>
        <v>28</v>
      </c>
      <c r="J3383" t="b">
        <f t="shared" si="699"/>
        <v>1</v>
      </c>
      <c r="K3383" t="str">
        <f t="shared" si="694"/>
        <v>Lamar</v>
      </c>
      <c r="L3383" t="b">
        <f t="shared" si="700"/>
        <v>0</v>
      </c>
      <c r="M3383" t="str">
        <f t="shared" si="702"/>
        <v/>
      </c>
      <c r="N3383">
        <f t="shared" si="701"/>
        <v>37</v>
      </c>
      <c r="O3383" t="b">
        <f t="shared" si="695"/>
        <v>0</v>
      </c>
      <c r="P3383" t="str">
        <f t="shared" si="696"/>
        <v/>
      </c>
      <c r="Q3383" t="str">
        <f t="shared" ca="1" si="697"/>
        <v/>
      </c>
      <c r="T3383">
        <v>73</v>
      </c>
      <c r="U3383">
        <v>5</v>
      </c>
      <c r="V3383">
        <v>3285</v>
      </c>
      <c r="Z3383" t="str">
        <f t="shared" si="693"/>
        <v/>
      </c>
    </row>
    <row r="3384" spans="2:26" x14ac:dyDescent="0.2">
      <c r="E3384" s="1" t="s">
        <v>107</v>
      </c>
      <c r="F3384">
        <v>5</v>
      </c>
      <c r="G3384" s="2" t="s">
        <v>2555</v>
      </c>
      <c r="H3384">
        <f t="shared" si="698"/>
        <v>25</v>
      </c>
      <c r="I3384">
        <f>IF(ISBLANK(A3384),I3383/1,LOOKUP(Sheet1!G3384,FIPS!A$3:A$55,FIPS!C$3:C$55))</f>
        <v>28</v>
      </c>
      <c r="J3384" t="b">
        <f t="shared" si="699"/>
        <v>0</v>
      </c>
      <c r="K3384" t="str">
        <f t="shared" si="694"/>
        <v/>
      </c>
      <c r="L3384" t="b">
        <f t="shared" si="700"/>
        <v>1</v>
      </c>
      <c r="M3384" t="str">
        <f t="shared" si="702"/>
        <v>Hattiesburg</v>
      </c>
      <c r="N3384">
        <f t="shared" si="701"/>
        <v>37</v>
      </c>
      <c r="O3384" t="b">
        <f t="shared" si="695"/>
        <v>0</v>
      </c>
      <c r="P3384" t="str">
        <f t="shared" si="696"/>
        <v/>
      </c>
      <c r="Q3384" t="str">
        <f t="shared" ca="1" si="697"/>
        <v/>
      </c>
      <c r="W3384">
        <v>31020</v>
      </c>
      <c r="Z3384" t="str">
        <f t="shared" si="693"/>
        <v/>
      </c>
    </row>
    <row r="3385" spans="2:26" x14ac:dyDescent="0.2">
      <c r="E3385" s="1" t="s">
        <v>8</v>
      </c>
      <c r="F3385">
        <v>9</v>
      </c>
      <c r="G3385" s="2" t="s">
        <v>2553</v>
      </c>
      <c r="H3385">
        <f t="shared" si="698"/>
        <v>25</v>
      </c>
      <c r="I3385">
        <f>IF(ISBLANK(A3385),I3384/1,LOOKUP(Sheet1!G3385,FIPS!A$3:A$55,FIPS!C$3:C$55))</f>
        <v>28</v>
      </c>
      <c r="J3385" t="b">
        <f t="shared" si="699"/>
        <v>0</v>
      </c>
      <c r="K3385" t="str">
        <f t="shared" si="694"/>
        <v/>
      </c>
      <c r="L3385" t="b">
        <f t="shared" si="700"/>
        <v>0</v>
      </c>
      <c r="M3385" t="str">
        <f t="shared" si="702"/>
        <v/>
      </c>
      <c r="N3385">
        <f t="shared" si="701"/>
        <v>37</v>
      </c>
      <c r="O3385" t="b">
        <f t="shared" si="695"/>
        <v>1</v>
      </c>
      <c r="P3385">
        <f t="shared" si="696"/>
        <v>1</v>
      </c>
      <c r="Q3385" t="str">
        <f t="shared" ca="1" si="697"/>
        <v>015</v>
      </c>
      <c r="W3385">
        <v>99999</v>
      </c>
      <c r="Z3385" t="str">
        <f t="shared" si="693"/>
        <v/>
      </c>
    </row>
    <row r="3386" spans="2:26" x14ac:dyDescent="0.2">
      <c r="B3386" s="1" t="s">
        <v>101</v>
      </c>
      <c r="C3386" s="1" t="s">
        <v>17</v>
      </c>
      <c r="D3386" s="1" t="s">
        <v>18</v>
      </c>
      <c r="G3386" s="2" t="s">
        <v>118</v>
      </c>
      <c r="H3386">
        <f t="shared" si="698"/>
        <v>25</v>
      </c>
      <c r="I3386">
        <f>IF(ISBLANK(A3386),I3385/1,LOOKUP(Sheet1!G3386,FIPS!A$3:A$55,FIPS!C$3:C$55))</f>
        <v>28</v>
      </c>
      <c r="J3386" t="b">
        <f t="shared" si="699"/>
        <v>1</v>
      </c>
      <c r="K3386" t="str">
        <f t="shared" si="694"/>
        <v>Lauderdale</v>
      </c>
      <c r="L3386" t="b">
        <f t="shared" si="700"/>
        <v>0</v>
      </c>
      <c r="M3386" t="str">
        <f t="shared" si="702"/>
        <v/>
      </c>
      <c r="N3386">
        <f t="shared" si="701"/>
        <v>38</v>
      </c>
      <c r="O3386" t="b">
        <f t="shared" si="695"/>
        <v>0</v>
      </c>
      <c r="P3386" t="str">
        <f t="shared" si="696"/>
        <v/>
      </c>
      <c r="Q3386" t="str">
        <f t="shared" ca="1" si="697"/>
        <v/>
      </c>
      <c r="T3386">
        <v>75</v>
      </c>
      <c r="U3386">
        <v>4</v>
      </c>
      <c r="V3386">
        <v>0</v>
      </c>
      <c r="Z3386" t="str">
        <f t="shared" si="693"/>
        <v/>
      </c>
    </row>
    <row r="3387" spans="2:26" x14ac:dyDescent="0.2">
      <c r="E3387" s="1" t="s">
        <v>63</v>
      </c>
      <c r="F3387" s="1" t="s">
        <v>35</v>
      </c>
      <c r="G3387" s="2" t="s">
        <v>2572</v>
      </c>
      <c r="H3387">
        <f t="shared" si="698"/>
        <v>25</v>
      </c>
      <c r="I3387">
        <f>IF(ISBLANK(A3387),I3386/1,LOOKUP(Sheet1!G3387,FIPS!A$3:A$55,FIPS!C$3:C$55))</f>
        <v>28</v>
      </c>
      <c r="J3387" t="b">
        <f t="shared" si="699"/>
        <v>0</v>
      </c>
      <c r="K3387" t="str">
        <f t="shared" si="694"/>
        <v/>
      </c>
      <c r="L3387" t="b">
        <f t="shared" si="700"/>
        <v>1</v>
      </c>
      <c r="M3387" t="str">
        <f t="shared" si="702"/>
        <v>Meridian</v>
      </c>
      <c r="N3387">
        <f t="shared" si="701"/>
        <v>38</v>
      </c>
      <c r="O3387" t="b">
        <f t="shared" si="695"/>
        <v>0</v>
      </c>
      <c r="P3387" t="str">
        <f t="shared" si="696"/>
        <v/>
      </c>
      <c r="Q3387" t="str">
        <f t="shared" ca="1" si="697"/>
        <v/>
      </c>
      <c r="W3387">
        <v>46640</v>
      </c>
      <c r="Z3387" t="str">
        <f t="shared" si="693"/>
        <v/>
      </c>
    </row>
    <row r="3388" spans="2:26" x14ac:dyDescent="0.2">
      <c r="E3388" s="1" t="s">
        <v>8</v>
      </c>
      <c r="F3388" s="1" t="s">
        <v>9</v>
      </c>
      <c r="G3388" s="2" t="s">
        <v>2553</v>
      </c>
      <c r="H3388">
        <f t="shared" si="698"/>
        <v>25</v>
      </c>
      <c r="I3388">
        <f>IF(ISBLANK(A3388),I3387/1,LOOKUP(Sheet1!G3388,FIPS!A$3:A$55,FIPS!C$3:C$55))</f>
        <v>28</v>
      </c>
      <c r="J3388" t="b">
        <f t="shared" si="699"/>
        <v>0</v>
      </c>
      <c r="K3388" t="str">
        <f t="shared" si="694"/>
        <v/>
      </c>
      <c r="L3388" t="b">
        <f t="shared" si="700"/>
        <v>0</v>
      </c>
      <c r="M3388" t="str">
        <f t="shared" si="702"/>
        <v/>
      </c>
      <c r="N3388">
        <f t="shared" si="701"/>
        <v>38</v>
      </c>
      <c r="O3388" t="b">
        <f t="shared" si="695"/>
        <v>1</v>
      </c>
      <c r="P3388">
        <f t="shared" si="696"/>
        <v>1</v>
      </c>
      <c r="Q3388" t="str">
        <f t="shared" ca="1" si="697"/>
        <v>021</v>
      </c>
      <c r="W3388">
        <v>99999</v>
      </c>
      <c r="Z3388" t="str">
        <f t="shared" si="693"/>
        <v/>
      </c>
    </row>
    <row r="3389" spans="2:26" x14ac:dyDescent="0.2">
      <c r="B3389" s="1" t="s">
        <v>75</v>
      </c>
      <c r="C3389" s="1" t="s">
        <v>17</v>
      </c>
      <c r="D3389" s="1" t="s">
        <v>18</v>
      </c>
      <c r="E3389" s="1" t="s">
        <v>8</v>
      </c>
      <c r="F3389" s="1" t="s">
        <v>9</v>
      </c>
      <c r="G3389" s="2" t="s">
        <v>121</v>
      </c>
      <c r="H3389">
        <f>IF(ISBLANK(A3389),H3388/1,A3389)</f>
        <v>25</v>
      </c>
      <c r="I3389">
        <f>IF(ISBLANK(A3389),I3388/1,LOOKUP(Sheet1!G3389,FIPS!A$3:A$55,FIPS!C$3:C$55))</f>
        <v>28</v>
      </c>
      <c r="J3389" t="b">
        <f>NOT(ISBLANK(B3389))</f>
        <v>1</v>
      </c>
      <c r="K3389" t="str">
        <f>IF(J3389,TRIM(G3389),"")</f>
        <v>Lawrence</v>
      </c>
      <c r="L3389" t="b">
        <f>IF(NOT(J3389),AND(NOT(ISBLANK(E3389)),E3389&lt;&gt;"999"),FALSE())</f>
        <v>0</v>
      </c>
      <c r="M3389" t="str">
        <f>IF(L3389,IF(ISERR(FIND(",",G3389)),TRIM(G3389),TRIM(LEFT(G3389,FIND(",",G3389)-1))),"")</f>
        <v/>
      </c>
      <c r="N3389">
        <f>IF(ISBLANK(A3389),IF(ISBLANK(B3389),N3388,B3389/1),"")</f>
        <v>39</v>
      </c>
      <c r="O3389" t="b">
        <f>AND(ISNUMBER(N3389),E3389="999",NOT(J3389))</f>
        <v>0</v>
      </c>
      <c r="P3389" t="str">
        <f>IF(O3389,17-MATCH(N3389-1,N3371:N3388),"")</f>
        <v/>
      </c>
      <c r="Q3389" t="str">
        <f ca="1">IF(O3389,_xlfn.TEXTJOIN(",",TRUE,INDIRECT(_xlfn.CONCAT("E",(ROW()-P3389),":E",(ROW()-1)),TRUE)),"")</f>
        <v/>
      </c>
      <c r="T3389">
        <v>77</v>
      </c>
      <c r="U3389">
        <v>6</v>
      </c>
      <c r="V3389">
        <v>0</v>
      </c>
      <c r="Z3389" t="str">
        <f t="shared" si="693"/>
        <v/>
      </c>
    </row>
    <row r="3390" spans="2:26" x14ac:dyDescent="0.2">
      <c r="B3390" s="1" t="s">
        <v>55</v>
      </c>
      <c r="C3390" s="1" t="s">
        <v>17</v>
      </c>
      <c r="D3390" s="1" t="s">
        <v>18</v>
      </c>
      <c r="E3390" s="1" t="s">
        <v>8</v>
      </c>
      <c r="F3390" s="1" t="s">
        <v>9</v>
      </c>
      <c r="G3390" s="2" t="s">
        <v>2573</v>
      </c>
      <c r="H3390">
        <f>IF(ISBLANK(A3390),H3389/1,A3390)</f>
        <v>25</v>
      </c>
      <c r="I3390">
        <f>IF(ISBLANK(A3390),I3389/1,LOOKUP(Sheet1!G3390,FIPS!A$3:A$55,FIPS!C$3:C$55))</f>
        <v>28</v>
      </c>
      <c r="J3390" t="b">
        <f>NOT(ISBLANK(B3390))</f>
        <v>1</v>
      </c>
      <c r="K3390" t="str">
        <f>IF(J3390,TRIM(G3390),"")</f>
        <v>Leake</v>
      </c>
      <c r="L3390" t="b">
        <f>IF(NOT(J3390),AND(NOT(ISBLANK(E3390)),E3390&lt;&gt;"999"),FALSE())</f>
        <v>0</v>
      </c>
      <c r="M3390" t="str">
        <f>IF(L3390,IF(ISERR(FIND(",",G3390)),TRIM(G3390),TRIM(LEFT(G3390,FIND(",",G3390)-1))),"")</f>
        <v/>
      </c>
      <c r="N3390">
        <f>IF(ISBLANK(A3390),IF(ISBLANK(B3390),N3389,B3390/1),"")</f>
        <v>40</v>
      </c>
      <c r="O3390" t="b">
        <f>AND(ISNUMBER(N3390),E3390="999",NOT(J3390))</f>
        <v>0</v>
      </c>
      <c r="P3390" t="str">
        <f>IF(O3390,17-MATCH(N3390-1,N3372:N3389),"")</f>
        <v/>
      </c>
      <c r="Q3390" t="str">
        <f ca="1">IF(O3390,_xlfn.TEXTJOIN(",",TRUE,INDIRECT(_xlfn.CONCAT("E",(ROW()-P3390),":E",(ROW()-1)),TRUE)),"")</f>
        <v/>
      </c>
      <c r="T3390">
        <v>79</v>
      </c>
      <c r="U3390">
        <v>6</v>
      </c>
      <c r="V3390">
        <v>0</v>
      </c>
      <c r="Z3390" t="str">
        <f t="shared" si="693"/>
        <v/>
      </c>
    </row>
    <row r="3391" spans="2:26" x14ac:dyDescent="0.2">
      <c r="B3391" s="1" t="s">
        <v>122</v>
      </c>
      <c r="C3391" s="1" t="s">
        <v>17</v>
      </c>
      <c r="D3391" s="1" t="s">
        <v>18</v>
      </c>
      <c r="G3391" s="1" t="s">
        <v>123</v>
      </c>
      <c r="H3391">
        <f t="shared" ref="H3391:H3402" si="703">IF(ISBLANK(A3391),H3390/1,A3391)</f>
        <v>25</v>
      </c>
      <c r="I3391">
        <f>IF(ISBLANK(A3391),I3390/1,LOOKUP(Sheet1!G3391,FIPS!A$3:A$55,FIPS!C$3:C$55))</f>
        <v>28</v>
      </c>
      <c r="J3391" t="b">
        <f t="shared" ref="J3391:J3402" si="704">NOT(ISBLANK(B3391))</f>
        <v>1</v>
      </c>
      <c r="K3391" t="str">
        <f t="shared" ref="K3391:K3402" si="705">IF(J3391,TRIM(G3391),"")</f>
        <v>Lee</v>
      </c>
      <c r="L3391" t="b">
        <f t="shared" ref="L3391:L3402" si="706">IF(NOT(J3391),AND(NOT(ISBLANK(E3391)),E3391&lt;&gt;"999"),FALSE())</f>
        <v>0</v>
      </c>
      <c r="M3391" t="str">
        <f t="shared" ref="M3391:M3402" si="707">IF(L3391,IF(ISERR(FIND(",",G3391)),TRIM(G3391),TRIM(LEFT(G3391,FIND(",",G3391)-1))),"")</f>
        <v/>
      </c>
      <c r="N3391">
        <f t="shared" ref="N3391:N3402" si="708">IF(ISBLANK(A3391),IF(ISBLANK(B3391),N3390,B3391/1),"")</f>
        <v>41</v>
      </c>
      <c r="O3391" t="b">
        <f t="shared" ref="O3391:O3402" si="709">AND(ISNUMBER(N3391),E3391="999",NOT(J3391))</f>
        <v>0</v>
      </c>
      <c r="P3391" t="str">
        <f t="shared" ref="P3391:P3402" si="710">IF(O3391,17-MATCH(N3391-1,N3373:N3390),"")</f>
        <v/>
      </c>
      <c r="Q3391" t="str">
        <f t="shared" ref="Q3391:Q3402" ca="1" si="711">IF(O3391,_xlfn.TEXTJOIN(",",TRUE,INDIRECT(_xlfn.CONCAT("E",(ROW()-P3391),":E",(ROW()-1)),TRUE)),"")</f>
        <v/>
      </c>
      <c r="T3391">
        <v>81</v>
      </c>
      <c r="U3391">
        <v>4</v>
      </c>
      <c r="V3391">
        <v>0</v>
      </c>
      <c r="Z3391" t="str">
        <f t="shared" si="693"/>
        <v/>
      </c>
    </row>
    <row r="3392" spans="2:26" x14ac:dyDescent="0.2">
      <c r="E3392" s="1" t="s">
        <v>25</v>
      </c>
      <c r="F3392" s="1" t="s">
        <v>35</v>
      </c>
      <c r="G3392" s="1" t="s">
        <v>4761</v>
      </c>
      <c r="H3392">
        <f t="shared" si="703"/>
        <v>25</v>
      </c>
      <c r="I3392">
        <f>IF(ISBLANK(A3392),I3391/1,LOOKUP(Sheet1!G3392,FIPS!A$3:A$55,FIPS!C$3:C$55))</f>
        <v>28</v>
      </c>
      <c r="J3392" t="b">
        <f t="shared" si="704"/>
        <v>0</v>
      </c>
      <c r="K3392" t="str">
        <f t="shared" si="705"/>
        <v/>
      </c>
      <c r="L3392" t="b">
        <f t="shared" si="706"/>
        <v>1</v>
      </c>
      <c r="M3392" t="str">
        <f t="shared" si="707"/>
        <v>Tupelo</v>
      </c>
      <c r="N3392">
        <f t="shared" si="708"/>
        <v>41</v>
      </c>
      <c r="O3392" t="b">
        <f t="shared" si="709"/>
        <v>0</v>
      </c>
      <c r="P3392" t="str">
        <f t="shared" si="710"/>
        <v/>
      </c>
      <c r="Q3392" t="str">
        <f t="shared" ca="1" si="711"/>
        <v/>
      </c>
      <c r="W3392">
        <v>74840</v>
      </c>
      <c r="Z3392" t="str">
        <f t="shared" si="693"/>
        <v/>
      </c>
    </row>
    <row r="3393" spans="2:26" x14ac:dyDescent="0.2">
      <c r="E3393" s="1" t="s">
        <v>8</v>
      </c>
      <c r="F3393" s="1" t="s">
        <v>9</v>
      </c>
      <c r="G3393" s="1" t="s">
        <v>899</v>
      </c>
      <c r="H3393">
        <f t="shared" si="703"/>
        <v>25</v>
      </c>
      <c r="I3393">
        <f>IF(ISBLANK(A3393),I3392/1,LOOKUP(Sheet1!G3393,FIPS!A$3:A$55,FIPS!C$3:C$55))</f>
        <v>28</v>
      </c>
      <c r="J3393" t="b">
        <f t="shared" si="704"/>
        <v>0</v>
      </c>
      <c r="K3393" t="str">
        <f t="shared" si="705"/>
        <v/>
      </c>
      <c r="L3393" t="b">
        <f t="shared" si="706"/>
        <v>0</v>
      </c>
      <c r="M3393" t="str">
        <f t="shared" si="707"/>
        <v/>
      </c>
      <c r="N3393">
        <f t="shared" si="708"/>
        <v>41</v>
      </c>
      <c r="O3393" t="b">
        <f t="shared" si="709"/>
        <v>1</v>
      </c>
      <c r="P3393">
        <f t="shared" si="710"/>
        <v>1</v>
      </c>
      <c r="Q3393" t="str">
        <f t="shared" ca="1" si="711"/>
        <v>032</v>
      </c>
      <c r="W3393">
        <v>99999</v>
      </c>
      <c r="Z3393" t="str">
        <f t="shared" si="693"/>
        <v/>
      </c>
    </row>
    <row r="3394" spans="2:26" x14ac:dyDescent="0.2">
      <c r="B3394" s="1" t="s">
        <v>127</v>
      </c>
      <c r="C3394" s="1" t="s">
        <v>17</v>
      </c>
      <c r="D3394" s="1" t="s">
        <v>18</v>
      </c>
      <c r="G3394" s="1" t="s">
        <v>4762</v>
      </c>
      <c r="H3394">
        <f t="shared" si="703"/>
        <v>25</v>
      </c>
      <c r="I3394">
        <f>IF(ISBLANK(A3394),I3393/1,LOOKUP(Sheet1!G3394,FIPS!A$3:A$55,FIPS!C$3:C$55))</f>
        <v>28</v>
      </c>
      <c r="J3394" t="b">
        <f t="shared" si="704"/>
        <v>1</v>
      </c>
      <c r="K3394" t="str">
        <f t="shared" si="705"/>
        <v>Leflore</v>
      </c>
      <c r="L3394" t="b">
        <f t="shared" si="706"/>
        <v>0</v>
      </c>
      <c r="M3394" t="str">
        <f t="shared" si="707"/>
        <v/>
      </c>
      <c r="N3394">
        <f t="shared" si="708"/>
        <v>42</v>
      </c>
      <c r="O3394" t="b">
        <f t="shared" si="709"/>
        <v>0</v>
      </c>
      <c r="P3394" t="str">
        <f t="shared" si="710"/>
        <v/>
      </c>
      <c r="Q3394" t="str">
        <f t="shared" ca="1" si="711"/>
        <v/>
      </c>
      <c r="T3394">
        <v>83</v>
      </c>
      <c r="U3394">
        <v>5</v>
      </c>
      <c r="V3394">
        <v>0</v>
      </c>
      <c r="Z3394" t="str">
        <f t="shared" ref="Z3394:Z3457" si="712">IF(J3394,IF(T3394&gt;0,"",FALSE),IF(T3394&gt;0,TRUE,""))</f>
        <v/>
      </c>
    </row>
    <row r="3395" spans="2:26" x14ac:dyDescent="0.2">
      <c r="E3395" s="1" t="s">
        <v>33</v>
      </c>
      <c r="F3395" s="1" t="s">
        <v>6</v>
      </c>
      <c r="G3395" s="1" t="s">
        <v>1714</v>
      </c>
      <c r="H3395">
        <f t="shared" si="703"/>
        <v>25</v>
      </c>
      <c r="I3395">
        <f>IF(ISBLANK(A3395),I3394/1,LOOKUP(Sheet1!G3395,FIPS!A$3:A$55,FIPS!C$3:C$55))</f>
        <v>28</v>
      </c>
      <c r="J3395" t="b">
        <f t="shared" si="704"/>
        <v>0</v>
      </c>
      <c r="K3395" t="str">
        <f t="shared" si="705"/>
        <v/>
      </c>
      <c r="L3395" t="b">
        <f t="shared" si="706"/>
        <v>1</v>
      </c>
      <c r="M3395" t="str">
        <f t="shared" si="707"/>
        <v>Greenwood</v>
      </c>
      <c r="N3395">
        <f t="shared" si="708"/>
        <v>42</v>
      </c>
      <c r="O3395" t="b">
        <f t="shared" si="709"/>
        <v>0</v>
      </c>
      <c r="P3395" t="str">
        <f t="shared" si="710"/>
        <v/>
      </c>
      <c r="Q3395" t="str">
        <f t="shared" ca="1" si="711"/>
        <v/>
      </c>
      <c r="W3395">
        <v>29340</v>
      </c>
      <c r="Z3395" t="str">
        <f t="shared" si="712"/>
        <v/>
      </c>
    </row>
    <row r="3396" spans="2:26" x14ac:dyDescent="0.2">
      <c r="E3396" s="1" t="s">
        <v>8</v>
      </c>
      <c r="F3396" s="1" t="s">
        <v>9</v>
      </c>
      <c r="G3396" s="1" t="s">
        <v>1709</v>
      </c>
      <c r="H3396">
        <f t="shared" si="703"/>
        <v>25</v>
      </c>
      <c r="I3396">
        <f>IF(ISBLANK(A3396),I3395/1,LOOKUP(Sheet1!G3396,FIPS!A$3:A$55,FIPS!C$3:C$55))</f>
        <v>28</v>
      </c>
      <c r="J3396" t="b">
        <f t="shared" si="704"/>
        <v>0</v>
      </c>
      <c r="K3396" t="str">
        <f t="shared" si="705"/>
        <v/>
      </c>
      <c r="L3396" t="b">
        <f t="shared" si="706"/>
        <v>0</v>
      </c>
      <c r="M3396" t="str">
        <f t="shared" si="707"/>
        <v/>
      </c>
      <c r="N3396">
        <f t="shared" si="708"/>
        <v>42</v>
      </c>
      <c r="O3396" t="b">
        <f t="shared" si="709"/>
        <v>1</v>
      </c>
      <c r="P3396">
        <f t="shared" si="710"/>
        <v>1</v>
      </c>
      <c r="Q3396" t="str">
        <f t="shared" ca="1" si="711"/>
        <v>012</v>
      </c>
      <c r="W3396">
        <v>99999</v>
      </c>
      <c r="Z3396" t="str">
        <f t="shared" si="712"/>
        <v/>
      </c>
    </row>
    <row r="3397" spans="2:26" x14ac:dyDescent="0.2">
      <c r="B3397" s="1" t="s">
        <v>135</v>
      </c>
      <c r="C3397" s="1" t="s">
        <v>17</v>
      </c>
      <c r="D3397" s="1" t="s">
        <v>18</v>
      </c>
      <c r="G3397" s="1" t="s">
        <v>329</v>
      </c>
      <c r="H3397">
        <f t="shared" si="703"/>
        <v>25</v>
      </c>
      <c r="I3397">
        <f>IF(ISBLANK(A3397),I3396/1,LOOKUP(Sheet1!G3397,FIPS!A$3:A$55,FIPS!C$3:C$55))</f>
        <v>28</v>
      </c>
      <c r="J3397" t="b">
        <f t="shared" si="704"/>
        <v>1</v>
      </c>
      <c r="K3397" t="str">
        <f t="shared" si="705"/>
        <v>Lincoln</v>
      </c>
      <c r="L3397" t="b">
        <f t="shared" si="706"/>
        <v>0</v>
      </c>
      <c r="M3397" t="str">
        <f t="shared" si="707"/>
        <v/>
      </c>
      <c r="N3397">
        <f t="shared" si="708"/>
        <v>43</v>
      </c>
      <c r="O3397" t="b">
        <f t="shared" si="709"/>
        <v>0</v>
      </c>
      <c r="P3397" t="str">
        <f t="shared" si="710"/>
        <v/>
      </c>
      <c r="Q3397" t="str">
        <f t="shared" ca="1" si="711"/>
        <v/>
      </c>
      <c r="T3397">
        <v>85</v>
      </c>
      <c r="U3397">
        <v>5</v>
      </c>
      <c r="V3397">
        <v>0</v>
      </c>
      <c r="Z3397" t="str">
        <f t="shared" si="712"/>
        <v/>
      </c>
    </row>
    <row r="3398" spans="2:26" x14ac:dyDescent="0.2">
      <c r="E3398" s="1" t="s">
        <v>16</v>
      </c>
      <c r="F3398" s="1" t="s">
        <v>6</v>
      </c>
      <c r="G3398" s="1" t="s">
        <v>2574</v>
      </c>
      <c r="H3398">
        <f t="shared" si="703"/>
        <v>25</v>
      </c>
      <c r="I3398">
        <f>IF(ISBLANK(A3398),I3397/1,LOOKUP(Sheet1!G3398,FIPS!A$3:A$55,FIPS!C$3:C$55))</f>
        <v>28</v>
      </c>
      <c r="J3398" t="b">
        <f t="shared" si="704"/>
        <v>0</v>
      </c>
      <c r="K3398" t="str">
        <f t="shared" si="705"/>
        <v/>
      </c>
      <c r="L3398" t="b">
        <f t="shared" si="706"/>
        <v>1</v>
      </c>
      <c r="M3398" t="str">
        <f t="shared" si="707"/>
        <v>Brookbaven</v>
      </c>
      <c r="N3398">
        <f t="shared" si="708"/>
        <v>43</v>
      </c>
      <c r="O3398" t="b">
        <f t="shared" si="709"/>
        <v>0</v>
      </c>
      <c r="P3398" t="str">
        <f t="shared" si="710"/>
        <v/>
      </c>
      <c r="Q3398" t="str">
        <f t="shared" ca="1" si="711"/>
        <v/>
      </c>
      <c r="W3398">
        <v>8820</v>
      </c>
      <c r="Z3398" t="str">
        <f t="shared" si="712"/>
        <v/>
      </c>
    </row>
    <row r="3399" spans="2:26" x14ac:dyDescent="0.2">
      <c r="E3399" s="1" t="s">
        <v>8</v>
      </c>
      <c r="F3399" s="1" t="s">
        <v>9</v>
      </c>
      <c r="G3399" s="1" t="s">
        <v>1709</v>
      </c>
      <c r="H3399">
        <f t="shared" si="703"/>
        <v>25</v>
      </c>
      <c r="I3399">
        <f>IF(ISBLANK(A3399),I3398/1,LOOKUP(Sheet1!G3399,FIPS!A$3:A$55,FIPS!C$3:C$55))</f>
        <v>28</v>
      </c>
      <c r="J3399" t="b">
        <f t="shared" si="704"/>
        <v>0</v>
      </c>
      <c r="K3399" t="str">
        <f t="shared" si="705"/>
        <v/>
      </c>
      <c r="L3399" t="b">
        <f t="shared" si="706"/>
        <v>0</v>
      </c>
      <c r="M3399" t="str">
        <f t="shared" si="707"/>
        <v/>
      </c>
      <c r="N3399">
        <f t="shared" si="708"/>
        <v>43</v>
      </c>
      <c r="O3399" t="b">
        <f t="shared" si="709"/>
        <v>1</v>
      </c>
      <c r="P3399">
        <f t="shared" si="710"/>
        <v>1</v>
      </c>
      <c r="Q3399" t="str">
        <f t="shared" ca="1" si="711"/>
        <v>003</v>
      </c>
      <c r="W3399">
        <v>99999</v>
      </c>
      <c r="Z3399" t="str">
        <f t="shared" si="712"/>
        <v/>
      </c>
    </row>
    <row r="3400" spans="2:26" x14ac:dyDescent="0.2">
      <c r="B3400" s="1" t="s">
        <v>137</v>
      </c>
      <c r="C3400" s="1" t="s">
        <v>17</v>
      </c>
      <c r="D3400" s="1" t="s">
        <v>18</v>
      </c>
      <c r="G3400" s="1" t="s">
        <v>136</v>
      </c>
      <c r="H3400">
        <f t="shared" si="703"/>
        <v>25</v>
      </c>
      <c r="I3400">
        <f>IF(ISBLANK(A3400),I3399/1,LOOKUP(Sheet1!G3400,FIPS!A$3:A$55,FIPS!C$3:C$55))</f>
        <v>28</v>
      </c>
      <c r="J3400" t="b">
        <f t="shared" si="704"/>
        <v>1</v>
      </c>
      <c r="K3400" t="str">
        <f t="shared" si="705"/>
        <v>Lowndes</v>
      </c>
      <c r="L3400" t="b">
        <f t="shared" si="706"/>
        <v>0</v>
      </c>
      <c r="M3400" t="str">
        <f t="shared" si="707"/>
        <v/>
      </c>
      <c r="N3400">
        <f t="shared" si="708"/>
        <v>44</v>
      </c>
      <c r="O3400" t="b">
        <f t="shared" si="709"/>
        <v>0</v>
      </c>
      <c r="P3400" t="str">
        <f t="shared" si="710"/>
        <v/>
      </c>
      <c r="Q3400" t="str">
        <f t="shared" ca="1" si="711"/>
        <v/>
      </c>
      <c r="T3400">
        <v>87</v>
      </c>
      <c r="U3400">
        <v>4</v>
      </c>
      <c r="V3400">
        <v>0</v>
      </c>
      <c r="Z3400" t="str">
        <f t="shared" si="712"/>
        <v/>
      </c>
    </row>
    <row r="3401" spans="2:26" x14ac:dyDescent="0.2">
      <c r="E3401" s="1" t="s">
        <v>32</v>
      </c>
      <c r="F3401" s="1" t="s">
        <v>6</v>
      </c>
      <c r="G3401" s="1" t="s">
        <v>1324</v>
      </c>
      <c r="H3401">
        <f t="shared" si="703"/>
        <v>25</v>
      </c>
      <c r="I3401">
        <f>IF(ISBLANK(A3401),I3400/1,LOOKUP(Sheet1!G3401,FIPS!A$3:A$55,FIPS!C$3:C$55))</f>
        <v>28</v>
      </c>
      <c r="J3401" t="b">
        <f t="shared" si="704"/>
        <v>0</v>
      </c>
      <c r="K3401" t="str">
        <f t="shared" si="705"/>
        <v/>
      </c>
      <c r="L3401" t="b">
        <f t="shared" si="706"/>
        <v>1</v>
      </c>
      <c r="M3401" t="str">
        <f t="shared" si="707"/>
        <v>Columbus</v>
      </c>
      <c r="N3401">
        <f t="shared" si="708"/>
        <v>44</v>
      </c>
      <c r="O3401" t="b">
        <f t="shared" si="709"/>
        <v>0</v>
      </c>
      <c r="P3401" t="str">
        <f t="shared" si="710"/>
        <v/>
      </c>
      <c r="Q3401" t="str">
        <f t="shared" ca="1" si="711"/>
        <v/>
      </c>
      <c r="W3401">
        <v>15380</v>
      </c>
      <c r="Z3401" t="str">
        <f t="shared" si="712"/>
        <v/>
      </c>
    </row>
    <row r="3402" spans="2:26" x14ac:dyDescent="0.2">
      <c r="E3402" s="1" t="s">
        <v>8</v>
      </c>
      <c r="F3402" s="1" t="s">
        <v>9</v>
      </c>
      <c r="G3402" s="1" t="s">
        <v>1709</v>
      </c>
      <c r="H3402">
        <f t="shared" si="703"/>
        <v>25</v>
      </c>
      <c r="I3402">
        <f>IF(ISBLANK(A3402),I3401/1,LOOKUP(Sheet1!G3402,FIPS!A$3:A$55,FIPS!C$3:C$55))</f>
        <v>28</v>
      </c>
      <c r="J3402" t="b">
        <f t="shared" si="704"/>
        <v>0</v>
      </c>
      <c r="K3402" t="str">
        <f t="shared" si="705"/>
        <v/>
      </c>
      <c r="L3402" t="b">
        <f t="shared" si="706"/>
        <v>0</v>
      </c>
      <c r="M3402" t="str">
        <f t="shared" si="707"/>
        <v/>
      </c>
      <c r="N3402">
        <f t="shared" si="708"/>
        <v>44</v>
      </c>
      <c r="O3402" t="b">
        <f t="shared" si="709"/>
        <v>1</v>
      </c>
      <c r="P3402">
        <f t="shared" si="710"/>
        <v>1</v>
      </c>
      <c r="Q3402" t="str">
        <f t="shared" ca="1" si="711"/>
        <v>008</v>
      </c>
      <c r="W3402">
        <v>99999</v>
      </c>
      <c r="Z3402" t="str">
        <f t="shared" si="712"/>
        <v/>
      </c>
    </row>
    <row r="3403" spans="2:26" x14ac:dyDescent="0.2">
      <c r="B3403" s="1" t="s">
        <v>139</v>
      </c>
      <c r="C3403" s="1" t="s">
        <v>776</v>
      </c>
      <c r="D3403" s="1" t="s">
        <v>26</v>
      </c>
      <c r="G3403" s="1" t="s">
        <v>141</v>
      </c>
      <c r="H3403">
        <f t="shared" ref="H3403:H3466" si="713">IF(ISBLANK(A3403),H3402/1,A3403)</f>
        <v>25</v>
      </c>
      <c r="I3403">
        <f>IF(ISBLANK(A3403),I3402/1,LOOKUP(Sheet1!G3403,FIPS!A$3:A$55,FIPS!C$3:C$55))</f>
        <v>28</v>
      </c>
      <c r="J3403" t="b">
        <f t="shared" ref="J3403:J3434" si="714">NOT(ISBLANK(B3403))</f>
        <v>1</v>
      </c>
      <c r="K3403" t="str">
        <f t="shared" ref="K3403:K3466" si="715">IF(J3403,TRIM(G3403),"")</f>
        <v>Madison</v>
      </c>
      <c r="L3403" t="b">
        <f t="shared" ref="L3403:L3466" si="716">IF(NOT(J3403),AND(NOT(ISBLANK(E3403)),E3403&lt;&gt;"999"),FALSE())</f>
        <v>0</v>
      </c>
      <c r="M3403" t="str">
        <f t="shared" ref="M3403:M3466" si="717">IF(L3403,IF(ISERR(FIND(",",G3403)),TRIM(G3403),TRIM(LEFT(G3403,FIND(",",G3403)-1))),"")</f>
        <v/>
      </c>
      <c r="N3403">
        <f t="shared" ref="N3403:N3466" si="718">IF(ISBLANK(A3403),IF(ISBLANK(B3403),N3402,B3403/1),"")</f>
        <v>45</v>
      </c>
      <c r="O3403" t="b">
        <f t="shared" ref="O3403:O3466" si="719">AND(ISNUMBER(N3403),E3403="999",NOT(J3403))</f>
        <v>0</v>
      </c>
      <c r="P3403" t="str">
        <f t="shared" ref="P3403:P3408" si="720">IF(O3403,17-MATCH(N3403-1,N3386:N3402),"")</f>
        <v/>
      </c>
      <c r="Q3403" t="str">
        <f t="shared" ref="Q3403:Q3461" ca="1" si="721">IF(O3403,_xlfn.TEXTJOIN(",",TRUE,INDIRECT(_xlfn.CONCAT("E",(ROW()-P3403),":E",(ROW()-1)),TRUE)),"")</f>
        <v/>
      </c>
      <c r="T3403">
        <v>89</v>
      </c>
      <c r="U3403">
        <v>4</v>
      </c>
      <c r="V3403">
        <v>3560</v>
      </c>
      <c r="Z3403" t="str">
        <f t="shared" si="712"/>
        <v/>
      </c>
    </row>
    <row r="3404" spans="2:26" x14ac:dyDescent="0.2">
      <c r="E3404" s="1" t="s">
        <v>22</v>
      </c>
      <c r="F3404" s="1" t="s">
        <v>6</v>
      </c>
      <c r="G3404" s="1" t="s">
        <v>1563</v>
      </c>
      <c r="H3404">
        <f t="shared" si="713"/>
        <v>25</v>
      </c>
      <c r="I3404">
        <f>IF(ISBLANK(A3404),I3403/1,LOOKUP(Sheet1!G3404,FIPS!A$3:A$55,FIPS!C$3:C$55))</f>
        <v>28</v>
      </c>
      <c r="J3404" t="b">
        <f t="shared" si="714"/>
        <v>0</v>
      </c>
      <c r="K3404" t="str">
        <f t="shared" si="715"/>
        <v/>
      </c>
      <c r="L3404" t="b">
        <f t="shared" si="716"/>
        <v>1</v>
      </c>
      <c r="M3404" t="str">
        <f t="shared" si="717"/>
        <v>Canton</v>
      </c>
      <c r="N3404">
        <f t="shared" si="718"/>
        <v>45</v>
      </c>
      <c r="O3404" t="b">
        <f t="shared" si="719"/>
        <v>0</v>
      </c>
      <c r="P3404" t="str">
        <f t="shared" si="720"/>
        <v/>
      </c>
      <c r="Q3404" t="str">
        <f t="shared" ca="1" si="721"/>
        <v/>
      </c>
      <c r="W3404">
        <v>11100</v>
      </c>
      <c r="Z3404" t="str">
        <f t="shared" si="712"/>
        <v/>
      </c>
    </row>
    <row r="3405" spans="2:26" x14ac:dyDescent="0.2">
      <c r="E3405" s="1" t="s">
        <v>52</v>
      </c>
      <c r="F3405" s="1" t="s">
        <v>132</v>
      </c>
      <c r="G3405" s="1" t="s">
        <v>2575</v>
      </c>
      <c r="H3405">
        <f t="shared" si="713"/>
        <v>25</v>
      </c>
      <c r="I3405">
        <f>IF(ISBLANK(A3405),I3404/1,LOOKUP(Sheet1!G3405,FIPS!A$3:A$55,FIPS!C$3:C$55))</f>
        <v>28</v>
      </c>
      <c r="J3405" t="b">
        <f t="shared" si="714"/>
        <v>0</v>
      </c>
      <c r="K3405" t="str">
        <f t="shared" si="715"/>
        <v/>
      </c>
      <c r="L3405" t="b">
        <f t="shared" si="716"/>
        <v>1</v>
      </c>
      <c r="M3405" t="str">
        <f t="shared" si="717"/>
        <v>Jackson</v>
      </c>
      <c r="N3405">
        <f t="shared" si="718"/>
        <v>45</v>
      </c>
      <c r="O3405" t="b">
        <f t="shared" si="719"/>
        <v>0</v>
      </c>
      <c r="P3405" t="str">
        <f t="shared" si="720"/>
        <v/>
      </c>
      <c r="Q3405" t="str">
        <f t="shared" ca="1" si="721"/>
        <v/>
      </c>
      <c r="W3405">
        <v>36000</v>
      </c>
      <c r="Z3405" t="str">
        <f t="shared" si="712"/>
        <v/>
      </c>
    </row>
    <row r="3406" spans="2:26" x14ac:dyDescent="0.2">
      <c r="E3406" s="1" t="s">
        <v>88</v>
      </c>
      <c r="F3406" s="1" t="s">
        <v>6</v>
      </c>
      <c r="G3406" s="1" t="s">
        <v>4763</v>
      </c>
      <c r="H3406">
        <f t="shared" si="713"/>
        <v>25</v>
      </c>
      <c r="I3406">
        <f>IF(ISBLANK(A3406),I3405/1,LOOKUP(Sheet1!G3406,FIPS!A$3:A$55,FIPS!C$3:C$55))</f>
        <v>28</v>
      </c>
      <c r="J3406" t="b">
        <f t="shared" si="714"/>
        <v>0</v>
      </c>
      <c r="K3406" t="str">
        <f t="shared" si="715"/>
        <v/>
      </c>
      <c r="L3406" t="b">
        <f t="shared" si="716"/>
        <v>1</v>
      </c>
      <c r="M3406" t="str">
        <f t="shared" si="717"/>
        <v>Ridgeland</v>
      </c>
      <c r="N3406">
        <f t="shared" si="718"/>
        <v>45</v>
      </c>
      <c r="O3406" t="b">
        <f t="shared" si="719"/>
        <v>0</v>
      </c>
      <c r="P3406" t="str">
        <f t="shared" si="720"/>
        <v/>
      </c>
      <c r="Q3406" t="str">
        <f t="shared" ca="1" si="721"/>
        <v/>
      </c>
      <c r="W3406">
        <v>62520</v>
      </c>
      <c r="Z3406" t="str">
        <f t="shared" si="712"/>
        <v/>
      </c>
    </row>
    <row r="3407" spans="2:26" x14ac:dyDescent="0.2">
      <c r="E3407" s="1" t="s">
        <v>8</v>
      </c>
      <c r="F3407" s="1" t="s">
        <v>9</v>
      </c>
      <c r="G3407" s="1" t="s">
        <v>1709</v>
      </c>
      <c r="H3407">
        <f t="shared" si="713"/>
        <v>25</v>
      </c>
      <c r="I3407">
        <f>IF(ISBLANK(A3407),I3406/1,LOOKUP(Sheet1!G3407,FIPS!A$3:A$55,FIPS!C$3:C$55))</f>
        <v>28</v>
      </c>
      <c r="J3407" t="b">
        <f t="shared" si="714"/>
        <v>0</v>
      </c>
      <c r="K3407" t="str">
        <f t="shared" si="715"/>
        <v/>
      </c>
      <c r="L3407" t="b">
        <f t="shared" si="716"/>
        <v>0</v>
      </c>
      <c r="M3407" t="str">
        <f t="shared" si="717"/>
        <v/>
      </c>
      <c r="N3407">
        <f t="shared" si="718"/>
        <v>45</v>
      </c>
      <c r="O3407" t="b">
        <f t="shared" si="719"/>
        <v>1</v>
      </c>
      <c r="P3407">
        <f t="shared" si="720"/>
        <v>4</v>
      </c>
      <c r="Q3407" t="str">
        <f t="shared" ca="1" si="721"/>
        <v>004,017,029</v>
      </c>
      <c r="W3407">
        <v>99999</v>
      </c>
      <c r="Z3407" t="str">
        <f t="shared" si="712"/>
        <v/>
      </c>
    </row>
    <row r="3408" spans="2:26" x14ac:dyDescent="0.2">
      <c r="B3408" s="1" t="s">
        <v>114</v>
      </c>
      <c r="C3408" s="1" t="s">
        <v>17</v>
      </c>
      <c r="D3408" s="1" t="s">
        <v>18</v>
      </c>
      <c r="E3408" s="1" t="s">
        <v>8</v>
      </c>
      <c r="F3408" s="1" t="s">
        <v>9</v>
      </c>
      <c r="G3408" s="1" t="s">
        <v>144</v>
      </c>
      <c r="H3408">
        <f t="shared" si="713"/>
        <v>25</v>
      </c>
      <c r="I3408">
        <f>IF(ISBLANK(A3408),I3407/1,LOOKUP(Sheet1!G3408,FIPS!A$3:A$55,FIPS!C$3:C$55))</f>
        <v>28</v>
      </c>
      <c r="J3408" t="b">
        <f t="shared" si="714"/>
        <v>1</v>
      </c>
      <c r="K3408" t="str">
        <f t="shared" si="715"/>
        <v>Marion</v>
      </c>
      <c r="L3408" t="b">
        <f t="shared" si="716"/>
        <v>0</v>
      </c>
      <c r="M3408" t="str">
        <f t="shared" si="717"/>
        <v/>
      </c>
      <c r="N3408">
        <f t="shared" si="718"/>
        <v>46</v>
      </c>
      <c r="O3408" t="b">
        <f t="shared" si="719"/>
        <v>0</v>
      </c>
      <c r="P3408" t="str">
        <f t="shared" si="720"/>
        <v/>
      </c>
      <c r="Q3408" t="str">
        <f t="shared" ca="1" si="721"/>
        <v/>
      </c>
      <c r="T3408">
        <v>91</v>
      </c>
      <c r="U3408">
        <v>5</v>
      </c>
      <c r="V3408">
        <v>0</v>
      </c>
      <c r="Z3408" t="str">
        <f t="shared" si="712"/>
        <v/>
      </c>
    </row>
    <row r="3409" spans="2:26" x14ac:dyDescent="0.2">
      <c r="B3409" s="1" t="s">
        <v>143</v>
      </c>
      <c r="C3409" s="1" t="s">
        <v>17</v>
      </c>
      <c r="D3409" s="1" t="s">
        <v>18</v>
      </c>
      <c r="E3409" s="1" t="s">
        <v>8</v>
      </c>
      <c r="F3409" s="1" t="s">
        <v>9</v>
      </c>
      <c r="G3409" s="1" t="s">
        <v>146</v>
      </c>
      <c r="H3409">
        <f t="shared" si="713"/>
        <v>25</v>
      </c>
      <c r="I3409">
        <f>IF(ISBLANK(A3409),I3408/1,LOOKUP(Sheet1!G3409,FIPS!A$3:A$55,FIPS!C$3:C$55))</f>
        <v>28</v>
      </c>
      <c r="J3409" t="b">
        <f t="shared" si="714"/>
        <v>1</v>
      </c>
      <c r="K3409" t="str">
        <f t="shared" si="715"/>
        <v>Marshall</v>
      </c>
      <c r="L3409" t="b">
        <f t="shared" si="716"/>
        <v>0</v>
      </c>
      <c r="M3409" t="str">
        <f t="shared" si="717"/>
        <v/>
      </c>
      <c r="N3409">
        <f t="shared" si="718"/>
        <v>47</v>
      </c>
      <c r="O3409" t="b">
        <f t="shared" si="719"/>
        <v>0</v>
      </c>
      <c r="P3409" t="str">
        <f t="shared" ref="P3409:P3461" si="722">IF(O3409,17-MATCH(N3409-1,N3391:N3408),"")</f>
        <v/>
      </c>
      <c r="Q3409" t="str">
        <f t="shared" ca="1" si="721"/>
        <v/>
      </c>
      <c r="T3409">
        <v>93</v>
      </c>
      <c r="U3409">
        <v>5</v>
      </c>
      <c r="V3409">
        <v>0</v>
      </c>
      <c r="Z3409" t="str">
        <f t="shared" si="712"/>
        <v/>
      </c>
    </row>
    <row r="3410" spans="2:26" x14ac:dyDescent="0.2">
      <c r="B3410" s="1" t="s">
        <v>145</v>
      </c>
      <c r="C3410" s="1" t="s">
        <v>17</v>
      </c>
      <c r="D3410" s="1" t="s">
        <v>18</v>
      </c>
      <c r="E3410" s="1" t="s">
        <v>8</v>
      </c>
      <c r="F3410" s="1" t="s">
        <v>9</v>
      </c>
      <c r="G3410" s="1" t="s">
        <v>153</v>
      </c>
      <c r="H3410">
        <f t="shared" si="713"/>
        <v>25</v>
      </c>
      <c r="I3410">
        <f>IF(ISBLANK(A3410),I3409/1,LOOKUP(Sheet1!G3410,FIPS!A$3:A$55,FIPS!C$3:C$55))</f>
        <v>28</v>
      </c>
      <c r="J3410" t="b">
        <f t="shared" si="714"/>
        <v>1</v>
      </c>
      <c r="K3410" t="str">
        <f t="shared" si="715"/>
        <v>Monroe</v>
      </c>
      <c r="L3410" t="b">
        <f t="shared" si="716"/>
        <v>0</v>
      </c>
      <c r="M3410" t="str">
        <f t="shared" si="717"/>
        <v/>
      </c>
      <c r="N3410">
        <f t="shared" si="718"/>
        <v>48</v>
      </c>
      <c r="O3410" t="b">
        <f t="shared" si="719"/>
        <v>0</v>
      </c>
      <c r="P3410" t="str">
        <f t="shared" si="722"/>
        <v/>
      </c>
      <c r="Q3410" t="str">
        <f t="shared" ca="1" si="721"/>
        <v/>
      </c>
      <c r="T3410">
        <v>95</v>
      </c>
      <c r="U3410">
        <v>5</v>
      </c>
      <c r="V3410">
        <v>0</v>
      </c>
      <c r="Z3410" t="str">
        <f t="shared" si="712"/>
        <v/>
      </c>
    </row>
    <row r="3411" spans="2:26" x14ac:dyDescent="0.2">
      <c r="B3411" s="1" t="s">
        <v>148</v>
      </c>
      <c r="C3411" s="1" t="s">
        <v>17</v>
      </c>
      <c r="D3411" s="1" t="s">
        <v>18</v>
      </c>
      <c r="E3411" s="1" t="s">
        <v>8</v>
      </c>
      <c r="F3411" s="1" t="s">
        <v>9</v>
      </c>
      <c r="G3411" s="1" t="s">
        <v>156</v>
      </c>
      <c r="H3411">
        <f t="shared" si="713"/>
        <v>25</v>
      </c>
      <c r="I3411">
        <f>IF(ISBLANK(A3411),I3410/1,LOOKUP(Sheet1!G3411,FIPS!A$3:A$55,FIPS!C$3:C$55))</f>
        <v>28</v>
      </c>
      <c r="J3411" t="b">
        <f t="shared" si="714"/>
        <v>1</v>
      </c>
      <c r="K3411" t="str">
        <f t="shared" si="715"/>
        <v>Montgomery</v>
      </c>
      <c r="L3411" t="b">
        <f t="shared" si="716"/>
        <v>0</v>
      </c>
      <c r="M3411" t="str">
        <f t="shared" si="717"/>
        <v/>
      </c>
      <c r="N3411">
        <f t="shared" si="718"/>
        <v>49</v>
      </c>
      <c r="O3411" t="b">
        <f t="shared" si="719"/>
        <v>0</v>
      </c>
      <c r="P3411" t="str">
        <f t="shared" si="722"/>
        <v/>
      </c>
      <c r="Q3411" t="str">
        <f t="shared" ca="1" si="721"/>
        <v/>
      </c>
      <c r="T3411">
        <v>97</v>
      </c>
      <c r="U3411">
        <v>6</v>
      </c>
      <c r="V3411">
        <v>0</v>
      </c>
      <c r="Z3411" t="str">
        <f t="shared" si="712"/>
        <v/>
      </c>
    </row>
    <row r="3412" spans="2:26" x14ac:dyDescent="0.2">
      <c r="B3412" s="1" t="s">
        <v>152</v>
      </c>
      <c r="C3412" s="1" t="s">
        <v>17</v>
      </c>
      <c r="D3412" s="1" t="s">
        <v>18</v>
      </c>
      <c r="E3412" s="1" t="s">
        <v>8</v>
      </c>
      <c r="F3412" s="1" t="s">
        <v>9</v>
      </c>
      <c r="G3412" s="1" t="s">
        <v>2576</v>
      </c>
      <c r="H3412">
        <f t="shared" si="713"/>
        <v>25</v>
      </c>
      <c r="I3412">
        <f>IF(ISBLANK(A3412),I3411/1,LOOKUP(Sheet1!G3412,FIPS!A$3:A$55,FIPS!C$3:C$55))</f>
        <v>28</v>
      </c>
      <c r="J3412" t="b">
        <f t="shared" si="714"/>
        <v>1</v>
      </c>
      <c r="K3412" t="str">
        <f t="shared" si="715"/>
        <v>Neshoba</v>
      </c>
      <c r="L3412" t="b">
        <f t="shared" si="716"/>
        <v>0</v>
      </c>
      <c r="M3412" t="str">
        <f t="shared" si="717"/>
        <v/>
      </c>
      <c r="N3412">
        <f t="shared" si="718"/>
        <v>50</v>
      </c>
      <c r="O3412" t="b">
        <f t="shared" si="719"/>
        <v>0</v>
      </c>
      <c r="P3412" t="str">
        <f t="shared" si="722"/>
        <v/>
      </c>
      <c r="Q3412" t="str">
        <f t="shared" ca="1" si="721"/>
        <v/>
      </c>
      <c r="T3412">
        <v>99</v>
      </c>
      <c r="U3412">
        <v>6</v>
      </c>
      <c r="V3412">
        <v>0</v>
      </c>
      <c r="Z3412" t="str">
        <f t="shared" si="712"/>
        <v/>
      </c>
    </row>
    <row r="3413" spans="2:26" x14ac:dyDescent="0.2">
      <c r="B3413" s="1" t="s">
        <v>154</v>
      </c>
      <c r="C3413" s="1" t="s">
        <v>17</v>
      </c>
      <c r="D3413" s="1" t="s">
        <v>18</v>
      </c>
      <c r="E3413" s="1" t="s">
        <v>8</v>
      </c>
      <c r="F3413" s="1" t="s">
        <v>9</v>
      </c>
      <c r="G3413" s="1" t="s">
        <v>341</v>
      </c>
      <c r="H3413">
        <f t="shared" si="713"/>
        <v>25</v>
      </c>
      <c r="I3413">
        <f>IF(ISBLANK(A3413),I3412/1,LOOKUP(Sheet1!G3413,FIPS!A$3:A$55,FIPS!C$3:C$55))</f>
        <v>28</v>
      </c>
      <c r="J3413" t="b">
        <f t="shared" si="714"/>
        <v>1</v>
      </c>
      <c r="K3413" t="str">
        <f t="shared" si="715"/>
        <v>Newton</v>
      </c>
      <c r="L3413" t="b">
        <f t="shared" si="716"/>
        <v>0</v>
      </c>
      <c r="M3413" t="str">
        <f t="shared" si="717"/>
        <v/>
      </c>
      <c r="N3413">
        <f t="shared" si="718"/>
        <v>51</v>
      </c>
      <c r="O3413" t="b">
        <f t="shared" si="719"/>
        <v>0</v>
      </c>
      <c r="P3413" t="str">
        <f t="shared" si="722"/>
        <v/>
      </c>
      <c r="Q3413" t="str">
        <f t="shared" ca="1" si="721"/>
        <v/>
      </c>
      <c r="T3413">
        <v>101</v>
      </c>
      <c r="U3413">
        <v>6</v>
      </c>
      <c r="V3413">
        <v>0</v>
      </c>
      <c r="Z3413" t="str">
        <f t="shared" si="712"/>
        <v/>
      </c>
    </row>
    <row r="3414" spans="2:26" x14ac:dyDescent="0.2">
      <c r="B3414" s="1" t="s">
        <v>157</v>
      </c>
      <c r="C3414" s="1" t="s">
        <v>17</v>
      </c>
      <c r="D3414" s="1" t="s">
        <v>18</v>
      </c>
      <c r="E3414" s="1" t="s">
        <v>8</v>
      </c>
      <c r="F3414" s="1" t="s">
        <v>9</v>
      </c>
      <c r="G3414" s="1" t="s">
        <v>2577</v>
      </c>
      <c r="H3414">
        <f t="shared" si="713"/>
        <v>25</v>
      </c>
      <c r="I3414">
        <f>IF(ISBLANK(A3414),I3413/1,LOOKUP(Sheet1!G3414,FIPS!A$3:A$55,FIPS!C$3:C$55))</f>
        <v>28</v>
      </c>
      <c r="J3414" t="b">
        <f t="shared" si="714"/>
        <v>1</v>
      </c>
      <c r="K3414" t="str">
        <f t="shared" si="715"/>
        <v>Noxubee</v>
      </c>
      <c r="L3414" t="b">
        <f t="shared" si="716"/>
        <v>0</v>
      </c>
      <c r="M3414" t="str">
        <f t="shared" si="717"/>
        <v/>
      </c>
      <c r="N3414">
        <f t="shared" si="718"/>
        <v>52</v>
      </c>
      <c r="O3414" t="b">
        <f t="shared" si="719"/>
        <v>0</v>
      </c>
      <c r="P3414" t="str">
        <f t="shared" si="722"/>
        <v/>
      </c>
      <c r="Q3414" t="str">
        <f t="shared" ca="1" si="721"/>
        <v/>
      </c>
      <c r="T3414">
        <v>103</v>
      </c>
      <c r="U3414">
        <v>6</v>
      </c>
      <c r="V3414">
        <v>0</v>
      </c>
      <c r="Z3414" t="str">
        <f t="shared" si="712"/>
        <v/>
      </c>
    </row>
    <row r="3415" spans="2:26" x14ac:dyDescent="0.2">
      <c r="B3415" s="1" t="s">
        <v>160</v>
      </c>
      <c r="C3415" s="1" t="s">
        <v>17</v>
      </c>
      <c r="D3415" s="1" t="s">
        <v>18</v>
      </c>
      <c r="G3415" s="1" t="s">
        <v>2578</v>
      </c>
      <c r="H3415">
        <f t="shared" si="713"/>
        <v>25</v>
      </c>
      <c r="I3415">
        <f>IF(ISBLANK(A3415),I3414/1,LOOKUP(Sheet1!G3415,FIPS!A$3:A$55,FIPS!C$3:C$55))</f>
        <v>28</v>
      </c>
      <c r="J3415" t="b">
        <f t="shared" si="714"/>
        <v>1</v>
      </c>
      <c r="K3415" t="str">
        <f t="shared" si="715"/>
        <v>Oktibbeha</v>
      </c>
      <c r="L3415" t="b">
        <f t="shared" si="716"/>
        <v>0</v>
      </c>
      <c r="M3415" t="str">
        <f t="shared" si="717"/>
        <v/>
      </c>
      <c r="N3415">
        <f t="shared" si="718"/>
        <v>53</v>
      </c>
      <c r="O3415" t="b">
        <f t="shared" si="719"/>
        <v>0</v>
      </c>
      <c r="P3415" t="str">
        <f t="shared" si="722"/>
        <v/>
      </c>
      <c r="Q3415" t="str">
        <f t="shared" ca="1" si="721"/>
        <v/>
      </c>
      <c r="T3415">
        <v>105</v>
      </c>
      <c r="U3415">
        <v>5</v>
      </c>
      <c r="V3415">
        <v>0</v>
      </c>
      <c r="Z3415" t="str">
        <f t="shared" si="712"/>
        <v/>
      </c>
    </row>
    <row r="3416" spans="2:26" x14ac:dyDescent="0.2">
      <c r="E3416" s="1" t="s">
        <v>92</v>
      </c>
      <c r="F3416" s="1" t="s">
        <v>6</v>
      </c>
      <c r="G3416" s="1" t="s">
        <v>2579</v>
      </c>
      <c r="H3416">
        <f t="shared" si="713"/>
        <v>25</v>
      </c>
      <c r="I3416">
        <f>IF(ISBLANK(A3416),I3415/1,LOOKUP(Sheet1!G3416,FIPS!A$3:A$55,FIPS!C$3:C$55))</f>
        <v>28</v>
      </c>
      <c r="J3416" t="b">
        <f t="shared" si="714"/>
        <v>0</v>
      </c>
      <c r="K3416" t="str">
        <f t="shared" si="715"/>
        <v/>
      </c>
      <c r="L3416" t="b">
        <f t="shared" si="716"/>
        <v>1</v>
      </c>
      <c r="M3416" t="str">
        <f t="shared" si="717"/>
        <v>Starkville</v>
      </c>
      <c r="N3416">
        <f t="shared" si="718"/>
        <v>53</v>
      </c>
      <c r="O3416" t="b">
        <f t="shared" si="719"/>
        <v>0</v>
      </c>
      <c r="P3416" t="str">
        <f t="shared" si="722"/>
        <v/>
      </c>
      <c r="Q3416" t="str">
        <f t="shared" ca="1" si="721"/>
        <v/>
      </c>
      <c r="W3416">
        <v>70240</v>
      </c>
      <c r="Z3416" t="str">
        <f t="shared" si="712"/>
        <v/>
      </c>
    </row>
    <row r="3417" spans="2:26" x14ac:dyDescent="0.2">
      <c r="E3417" s="1" t="s">
        <v>8</v>
      </c>
      <c r="F3417" s="1" t="s">
        <v>9</v>
      </c>
      <c r="G3417" s="1" t="s">
        <v>1709</v>
      </c>
      <c r="H3417">
        <f t="shared" si="713"/>
        <v>25</v>
      </c>
      <c r="I3417">
        <f>IF(ISBLANK(A3417),I3416/1,LOOKUP(Sheet1!G3417,FIPS!A$3:A$55,FIPS!C$3:C$55))</f>
        <v>28</v>
      </c>
      <c r="J3417" t="b">
        <f t="shared" si="714"/>
        <v>0</v>
      </c>
      <c r="K3417" t="str">
        <f t="shared" si="715"/>
        <v/>
      </c>
      <c r="L3417" t="b">
        <f t="shared" si="716"/>
        <v>0</v>
      </c>
      <c r="M3417" t="str">
        <f t="shared" si="717"/>
        <v/>
      </c>
      <c r="N3417">
        <f t="shared" si="718"/>
        <v>53</v>
      </c>
      <c r="O3417" t="b">
        <f t="shared" si="719"/>
        <v>1</v>
      </c>
      <c r="P3417">
        <f t="shared" si="722"/>
        <v>1</v>
      </c>
      <c r="Q3417" t="str">
        <f t="shared" ca="1" si="721"/>
        <v>031</v>
      </c>
      <c r="W3417">
        <v>99999</v>
      </c>
      <c r="Z3417" t="str">
        <f t="shared" si="712"/>
        <v/>
      </c>
    </row>
    <row r="3418" spans="2:26" x14ac:dyDescent="0.2">
      <c r="B3418" s="1" t="s">
        <v>162</v>
      </c>
      <c r="C3418" s="1" t="s">
        <v>17</v>
      </c>
      <c r="D3418" s="1" t="s">
        <v>18</v>
      </c>
      <c r="E3418" s="1" t="s">
        <v>8</v>
      </c>
      <c r="F3418" s="1" t="s">
        <v>9</v>
      </c>
      <c r="G3418" s="1" t="s">
        <v>2580</v>
      </c>
      <c r="H3418">
        <f t="shared" si="713"/>
        <v>25</v>
      </c>
      <c r="I3418">
        <f>IF(ISBLANK(A3418),I3417/1,LOOKUP(Sheet1!G3418,FIPS!A$3:A$55,FIPS!C$3:C$55))</f>
        <v>28</v>
      </c>
      <c r="J3418" t="b">
        <f t="shared" si="714"/>
        <v>1</v>
      </c>
      <c r="K3418" t="str">
        <f t="shared" si="715"/>
        <v>Panola</v>
      </c>
      <c r="L3418" t="b">
        <f t="shared" si="716"/>
        <v>0</v>
      </c>
      <c r="M3418" t="str">
        <f t="shared" si="717"/>
        <v/>
      </c>
      <c r="N3418">
        <f t="shared" si="718"/>
        <v>54</v>
      </c>
      <c r="O3418" t="b">
        <f t="shared" si="719"/>
        <v>0</v>
      </c>
      <c r="P3418" t="str">
        <f t="shared" si="722"/>
        <v/>
      </c>
      <c r="Q3418" t="str">
        <f t="shared" ca="1" si="721"/>
        <v/>
      </c>
      <c r="T3418">
        <v>107</v>
      </c>
      <c r="U3418">
        <v>5</v>
      </c>
      <c r="V3418">
        <v>0</v>
      </c>
      <c r="Z3418" t="str">
        <f t="shared" si="712"/>
        <v/>
      </c>
    </row>
    <row r="3419" spans="2:26" x14ac:dyDescent="0.2">
      <c r="B3419" s="1" t="s">
        <v>164</v>
      </c>
      <c r="C3419" s="1" t="s">
        <v>17</v>
      </c>
      <c r="D3419" s="1" t="s">
        <v>18</v>
      </c>
      <c r="G3419" s="1" t="s">
        <v>2581</v>
      </c>
      <c r="H3419">
        <f t="shared" si="713"/>
        <v>25</v>
      </c>
      <c r="I3419">
        <f>IF(ISBLANK(A3419),I3418/1,LOOKUP(Sheet1!G3419,FIPS!A$3:A$55,FIPS!C$3:C$55))</f>
        <v>28</v>
      </c>
      <c r="J3419" t="b">
        <f t="shared" si="714"/>
        <v>1</v>
      </c>
      <c r="K3419" t="str">
        <f t="shared" si="715"/>
        <v>Pearl River</v>
      </c>
      <c r="L3419" t="b">
        <f t="shared" si="716"/>
        <v>0</v>
      </c>
      <c r="M3419" t="str">
        <f t="shared" si="717"/>
        <v/>
      </c>
      <c r="N3419">
        <f t="shared" si="718"/>
        <v>55</v>
      </c>
      <c r="O3419" t="b">
        <f t="shared" si="719"/>
        <v>0</v>
      </c>
      <c r="P3419" t="str">
        <f t="shared" si="722"/>
        <v/>
      </c>
      <c r="Q3419" t="str">
        <f t="shared" ca="1" si="721"/>
        <v/>
      </c>
      <c r="T3419">
        <v>109</v>
      </c>
      <c r="U3419">
        <v>5</v>
      </c>
      <c r="V3419">
        <v>0</v>
      </c>
      <c r="Z3419" t="str">
        <f t="shared" si="712"/>
        <v/>
      </c>
    </row>
    <row r="3420" spans="2:26" x14ac:dyDescent="0.2">
      <c r="E3420" s="1" t="s">
        <v>84</v>
      </c>
      <c r="F3420" s="1" t="s">
        <v>6</v>
      </c>
      <c r="G3420" s="1" t="s">
        <v>2582</v>
      </c>
      <c r="H3420">
        <f t="shared" si="713"/>
        <v>25</v>
      </c>
      <c r="I3420">
        <f>IF(ISBLANK(A3420),I3419/1,LOOKUP(Sheet1!G3420,FIPS!A$3:A$55,FIPS!C$3:C$55))</f>
        <v>28</v>
      </c>
      <c r="J3420" t="b">
        <f t="shared" si="714"/>
        <v>0</v>
      </c>
      <c r="K3420" t="str">
        <f t="shared" si="715"/>
        <v/>
      </c>
      <c r="L3420" t="b">
        <f t="shared" si="716"/>
        <v>1</v>
      </c>
      <c r="M3420" t="str">
        <f t="shared" si="717"/>
        <v>Picayune</v>
      </c>
      <c r="N3420">
        <f t="shared" si="718"/>
        <v>55</v>
      </c>
      <c r="O3420" t="b">
        <f t="shared" si="719"/>
        <v>0</v>
      </c>
      <c r="P3420" t="str">
        <f t="shared" si="722"/>
        <v/>
      </c>
      <c r="Q3420" t="str">
        <f t="shared" ca="1" si="721"/>
        <v/>
      </c>
      <c r="W3420">
        <v>57160</v>
      </c>
      <c r="Z3420" t="str">
        <f t="shared" si="712"/>
        <v/>
      </c>
    </row>
    <row r="3421" spans="2:26" x14ac:dyDescent="0.2">
      <c r="E3421" s="1" t="s">
        <v>8</v>
      </c>
      <c r="F3421" s="1" t="s">
        <v>9</v>
      </c>
      <c r="G3421" s="1" t="s">
        <v>1709</v>
      </c>
      <c r="H3421">
        <f t="shared" si="713"/>
        <v>25</v>
      </c>
      <c r="I3421">
        <f>IF(ISBLANK(A3421),I3420/1,LOOKUP(Sheet1!G3421,FIPS!A$3:A$55,FIPS!C$3:C$55))</f>
        <v>28</v>
      </c>
      <c r="J3421" t="b">
        <f t="shared" si="714"/>
        <v>0</v>
      </c>
      <c r="K3421" t="str">
        <f t="shared" si="715"/>
        <v/>
      </c>
      <c r="L3421" t="b">
        <f t="shared" si="716"/>
        <v>0</v>
      </c>
      <c r="M3421" t="str">
        <f t="shared" si="717"/>
        <v/>
      </c>
      <c r="N3421">
        <f t="shared" si="718"/>
        <v>55</v>
      </c>
      <c r="O3421" t="b">
        <f t="shared" si="719"/>
        <v>1</v>
      </c>
      <c r="P3421">
        <f t="shared" si="722"/>
        <v>1</v>
      </c>
      <c r="Q3421" t="str">
        <f t="shared" ca="1" si="721"/>
        <v>028</v>
      </c>
      <c r="W3421">
        <v>99999</v>
      </c>
      <c r="Z3421" t="str">
        <f t="shared" si="712"/>
        <v/>
      </c>
    </row>
    <row r="3422" spans="2:26" x14ac:dyDescent="0.2">
      <c r="B3422" s="1" t="s">
        <v>167</v>
      </c>
      <c r="C3422" s="1" t="s">
        <v>17</v>
      </c>
      <c r="D3422" s="1" t="s">
        <v>18</v>
      </c>
      <c r="E3422" s="1" t="s">
        <v>8</v>
      </c>
      <c r="F3422" s="1" t="s">
        <v>9</v>
      </c>
      <c r="G3422" s="1" t="s">
        <v>161</v>
      </c>
      <c r="H3422">
        <f t="shared" si="713"/>
        <v>25</v>
      </c>
      <c r="I3422">
        <f>IF(ISBLANK(A3422),I3421/1,LOOKUP(Sheet1!G3422,FIPS!A$3:A$55,FIPS!C$3:C$55))</f>
        <v>28</v>
      </c>
      <c r="J3422" t="b">
        <f t="shared" si="714"/>
        <v>1</v>
      </c>
      <c r="K3422" t="str">
        <f t="shared" si="715"/>
        <v>Perry</v>
      </c>
      <c r="L3422" t="b">
        <f t="shared" si="716"/>
        <v>0</v>
      </c>
      <c r="M3422" t="str">
        <f t="shared" si="717"/>
        <v/>
      </c>
      <c r="N3422">
        <f t="shared" si="718"/>
        <v>56</v>
      </c>
      <c r="O3422" t="b">
        <f t="shared" si="719"/>
        <v>0</v>
      </c>
      <c r="P3422" t="str">
        <f t="shared" si="722"/>
        <v/>
      </c>
      <c r="Q3422" t="str">
        <f t="shared" ca="1" si="721"/>
        <v/>
      </c>
      <c r="T3422">
        <v>111</v>
      </c>
      <c r="U3422">
        <v>6</v>
      </c>
      <c r="V3422">
        <v>0</v>
      </c>
      <c r="Z3422" t="str">
        <f t="shared" si="712"/>
        <v/>
      </c>
    </row>
    <row r="3423" spans="2:26" x14ac:dyDescent="0.2">
      <c r="B3423" s="1" t="s">
        <v>169</v>
      </c>
      <c r="C3423" s="1" t="s">
        <v>17</v>
      </c>
      <c r="D3423" s="1" t="s">
        <v>18</v>
      </c>
      <c r="G3423" s="1" t="s">
        <v>165</v>
      </c>
      <c r="H3423">
        <f t="shared" si="713"/>
        <v>25</v>
      </c>
      <c r="I3423">
        <f>IF(ISBLANK(A3423),I3422/1,LOOKUP(Sheet1!G3423,FIPS!A$3:A$55,FIPS!C$3:C$55))</f>
        <v>28</v>
      </c>
      <c r="J3423" t="b">
        <f t="shared" si="714"/>
        <v>1</v>
      </c>
      <c r="K3423" t="str">
        <f t="shared" si="715"/>
        <v>Pike</v>
      </c>
      <c r="L3423" t="b">
        <f t="shared" si="716"/>
        <v>0</v>
      </c>
      <c r="M3423" t="str">
        <f t="shared" si="717"/>
        <v/>
      </c>
      <c r="N3423">
        <f t="shared" si="718"/>
        <v>57</v>
      </c>
      <c r="O3423" t="b">
        <f t="shared" si="719"/>
        <v>0</v>
      </c>
      <c r="P3423" t="str">
        <f t="shared" si="722"/>
        <v/>
      </c>
      <c r="Q3423" t="str">
        <f t="shared" ca="1" si="721"/>
        <v/>
      </c>
      <c r="T3423">
        <v>113</v>
      </c>
      <c r="U3423">
        <v>5</v>
      </c>
      <c r="V3423">
        <v>0</v>
      </c>
      <c r="Z3423" t="str">
        <f t="shared" si="712"/>
        <v/>
      </c>
    </row>
    <row r="3424" spans="2:26" x14ac:dyDescent="0.2">
      <c r="E3424" s="1" t="s">
        <v>61</v>
      </c>
      <c r="F3424" s="1" t="s">
        <v>6</v>
      </c>
      <c r="G3424" s="1" t="s">
        <v>2583</v>
      </c>
      <c r="H3424">
        <f t="shared" si="713"/>
        <v>25</v>
      </c>
      <c r="I3424">
        <f>IF(ISBLANK(A3424),I3423/1,LOOKUP(Sheet1!G3424,FIPS!A$3:A$55,FIPS!C$3:C$55))</f>
        <v>28</v>
      </c>
      <c r="J3424" t="b">
        <f t="shared" si="714"/>
        <v>0</v>
      </c>
      <c r="K3424" t="str">
        <f t="shared" si="715"/>
        <v/>
      </c>
      <c r="L3424" t="b">
        <f t="shared" si="716"/>
        <v>1</v>
      </c>
      <c r="M3424" t="str">
        <f t="shared" si="717"/>
        <v>McComb</v>
      </c>
      <c r="N3424">
        <f t="shared" si="718"/>
        <v>57</v>
      </c>
      <c r="O3424" t="b">
        <f t="shared" si="719"/>
        <v>0</v>
      </c>
      <c r="P3424" t="str">
        <f t="shared" si="722"/>
        <v/>
      </c>
      <c r="Q3424" t="str">
        <f t="shared" ca="1" si="721"/>
        <v/>
      </c>
      <c r="W3424">
        <v>43280</v>
      </c>
      <c r="Z3424" t="str">
        <f t="shared" si="712"/>
        <v/>
      </c>
    </row>
    <row r="3425" spans="2:26" x14ac:dyDescent="0.2">
      <c r="E3425" s="1" t="s">
        <v>8</v>
      </c>
      <c r="F3425" s="1" t="s">
        <v>9</v>
      </c>
      <c r="G3425" s="1" t="s">
        <v>1709</v>
      </c>
      <c r="H3425">
        <f t="shared" si="713"/>
        <v>25</v>
      </c>
      <c r="I3425">
        <f>IF(ISBLANK(A3425),I3424/1,LOOKUP(Sheet1!G3425,FIPS!A$3:A$55,FIPS!C$3:C$55))</f>
        <v>28</v>
      </c>
      <c r="J3425" t="b">
        <f t="shared" si="714"/>
        <v>0</v>
      </c>
      <c r="K3425" t="str">
        <f t="shared" si="715"/>
        <v/>
      </c>
      <c r="L3425" t="b">
        <f t="shared" si="716"/>
        <v>0</v>
      </c>
      <c r="M3425" t="str">
        <f t="shared" si="717"/>
        <v/>
      </c>
      <c r="N3425">
        <f t="shared" si="718"/>
        <v>57</v>
      </c>
      <c r="O3425" t="b">
        <f t="shared" si="719"/>
        <v>1</v>
      </c>
      <c r="P3425">
        <f t="shared" si="722"/>
        <v>1</v>
      </c>
      <c r="Q3425" t="str">
        <f t="shared" ca="1" si="721"/>
        <v>020</v>
      </c>
      <c r="W3425">
        <v>99999</v>
      </c>
      <c r="Z3425" t="str">
        <f t="shared" si="712"/>
        <v/>
      </c>
    </row>
    <row r="3426" spans="2:26" x14ac:dyDescent="0.2">
      <c r="B3426" s="1" t="s">
        <v>172</v>
      </c>
      <c r="C3426" s="1" t="s">
        <v>17</v>
      </c>
      <c r="D3426" s="1" t="s">
        <v>18</v>
      </c>
      <c r="E3426" s="1" t="s">
        <v>8</v>
      </c>
      <c r="F3426" s="1" t="s">
        <v>9</v>
      </c>
      <c r="G3426" s="1" t="s">
        <v>2584</v>
      </c>
      <c r="H3426">
        <f t="shared" si="713"/>
        <v>25</v>
      </c>
      <c r="I3426">
        <f>IF(ISBLANK(A3426),I3425/1,LOOKUP(Sheet1!G3426,FIPS!A$3:A$55,FIPS!C$3:C$55))</f>
        <v>28</v>
      </c>
      <c r="J3426" t="b">
        <f t="shared" si="714"/>
        <v>1</v>
      </c>
      <c r="K3426" t="str">
        <f t="shared" si="715"/>
        <v>Pontotoc</v>
      </c>
      <c r="L3426" t="b">
        <f t="shared" si="716"/>
        <v>0</v>
      </c>
      <c r="M3426" t="str">
        <f t="shared" si="717"/>
        <v/>
      </c>
      <c r="N3426">
        <f t="shared" si="718"/>
        <v>58</v>
      </c>
      <c r="O3426" t="b">
        <f t="shared" si="719"/>
        <v>0</v>
      </c>
      <c r="P3426" t="str">
        <f t="shared" si="722"/>
        <v/>
      </c>
      <c r="Q3426" t="str">
        <f t="shared" ca="1" si="721"/>
        <v/>
      </c>
      <c r="T3426">
        <v>115</v>
      </c>
      <c r="U3426">
        <v>6</v>
      </c>
      <c r="V3426">
        <v>0</v>
      </c>
      <c r="Z3426" t="str">
        <f t="shared" si="712"/>
        <v/>
      </c>
    </row>
    <row r="3427" spans="2:26" x14ac:dyDescent="0.2">
      <c r="B3427" s="1" t="s">
        <v>174</v>
      </c>
      <c r="C3427" s="1" t="s">
        <v>17</v>
      </c>
      <c r="D3427" s="1" t="s">
        <v>18</v>
      </c>
      <c r="E3427" s="1" t="s">
        <v>8</v>
      </c>
      <c r="F3427" s="1" t="s">
        <v>9</v>
      </c>
      <c r="G3427" s="1" t="s">
        <v>2585</v>
      </c>
      <c r="H3427">
        <f t="shared" si="713"/>
        <v>25</v>
      </c>
      <c r="I3427">
        <f>IF(ISBLANK(A3427),I3426/1,LOOKUP(Sheet1!G3427,FIPS!A$3:A$55,FIPS!C$3:C$55))</f>
        <v>28</v>
      </c>
      <c r="J3427" t="b">
        <f t="shared" si="714"/>
        <v>1</v>
      </c>
      <c r="K3427" t="str">
        <f t="shared" si="715"/>
        <v>Prentiss</v>
      </c>
      <c r="L3427" t="b">
        <f t="shared" si="716"/>
        <v>0</v>
      </c>
      <c r="M3427" t="str">
        <f t="shared" si="717"/>
        <v/>
      </c>
      <c r="N3427">
        <f t="shared" si="718"/>
        <v>59</v>
      </c>
      <c r="O3427" t="b">
        <f t="shared" si="719"/>
        <v>0</v>
      </c>
      <c r="P3427" t="str">
        <f t="shared" si="722"/>
        <v/>
      </c>
      <c r="Q3427" t="str">
        <f t="shared" ca="1" si="721"/>
        <v/>
      </c>
      <c r="T3427">
        <v>117</v>
      </c>
      <c r="U3427">
        <v>6</v>
      </c>
      <c r="V3427">
        <v>0</v>
      </c>
      <c r="Z3427" t="str">
        <f t="shared" si="712"/>
        <v/>
      </c>
    </row>
    <row r="3428" spans="2:26" x14ac:dyDescent="0.2">
      <c r="B3428" s="1" t="s">
        <v>177</v>
      </c>
      <c r="C3428" s="1" t="s">
        <v>17</v>
      </c>
      <c r="D3428" s="1" t="s">
        <v>18</v>
      </c>
      <c r="E3428" s="1" t="s">
        <v>8</v>
      </c>
      <c r="F3428" s="1" t="s">
        <v>9</v>
      </c>
      <c r="G3428" s="1" t="s">
        <v>2586</v>
      </c>
      <c r="H3428">
        <f t="shared" si="713"/>
        <v>25</v>
      </c>
      <c r="I3428">
        <f>IF(ISBLANK(A3428),I3427/1,LOOKUP(Sheet1!G3428,FIPS!A$3:A$55,FIPS!C$3:C$55))</f>
        <v>28</v>
      </c>
      <c r="J3428" t="b">
        <f t="shared" si="714"/>
        <v>1</v>
      </c>
      <c r="K3428" t="str">
        <f t="shared" si="715"/>
        <v>Qu i tman</v>
      </c>
      <c r="L3428" t="b">
        <f t="shared" si="716"/>
        <v>0</v>
      </c>
      <c r="M3428" t="str">
        <f t="shared" si="717"/>
        <v/>
      </c>
      <c r="N3428">
        <f t="shared" si="718"/>
        <v>60</v>
      </c>
      <c r="O3428" t="b">
        <f t="shared" si="719"/>
        <v>0</v>
      </c>
      <c r="P3428" t="str">
        <f t="shared" si="722"/>
        <v/>
      </c>
      <c r="Q3428" t="str">
        <f t="shared" ca="1" si="721"/>
        <v/>
      </c>
      <c r="T3428">
        <v>119</v>
      </c>
      <c r="U3428">
        <v>6</v>
      </c>
      <c r="V3428">
        <v>0</v>
      </c>
      <c r="Z3428" t="str">
        <f t="shared" si="712"/>
        <v/>
      </c>
    </row>
    <row r="3429" spans="2:26" x14ac:dyDescent="0.2">
      <c r="B3429" s="1" t="s">
        <v>179</v>
      </c>
      <c r="C3429" s="1" t="s">
        <v>776</v>
      </c>
      <c r="D3429" s="1" t="s">
        <v>26</v>
      </c>
      <c r="G3429" s="1" t="s">
        <v>2587</v>
      </c>
      <c r="H3429">
        <f t="shared" si="713"/>
        <v>25</v>
      </c>
      <c r="I3429">
        <f>IF(ISBLANK(A3429),I3428/1,LOOKUP(Sheet1!G3429,FIPS!A$3:A$55,FIPS!C$3:C$55))</f>
        <v>28</v>
      </c>
      <c r="J3429" t="b">
        <f t="shared" si="714"/>
        <v>1</v>
      </c>
      <c r="K3429" t="str">
        <f t="shared" si="715"/>
        <v>Rankin</v>
      </c>
      <c r="L3429" t="b">
        <f t="shared" si="716"/>
        <v>0</v>
      </c>
      <c r="M3429" t="str">
        <f t="shared" si="717"/>
        <v/>
      </c>
      <c r="N3429">
        <f t="shared" si="718"/>
        <v>61</v>
      </c>
      <c r="O3429" t="b">
        <f t="shared" si="719"/>
        <v>0</v>
      </c>
      <c r="P3429" t="str">
        <f t="shared" si="722"/>
        <v/>
      </c>
      <c r="Q3429" t="str">
        <f t="shared" ca="1" si="721"/>
        <v/>
      </c>
      <c r="T3429">
        <v>121</v>
      </c>
      <c r="U3429">
        <v>4</v>
      </c>
      <c r="V3429">
        <v>3560</v>
      </c>
      <c r="Z3429" t="str">
        <f t="shared" si="712"/>
        <v/>
      </c>
    </row>
    <row r="3430" spans="2:26" x14ac:dyDescent="0.2">
      <c r="E3430" s="1" t="s">
        <v>11</v>
      </c>
      <c r="F3430" s="1" t="s">
        <v>6</v>
      </c>
      <c r="G3430" s="1" t="s">
        <v>2588</v>
      </c>
      <c r="H3430">
        <f t="shared" si="713"/>
        <v>25</v>
      </c>
      <c r="I3430">
        <f>IF(ISBLANK(A3430),I3429/1,LOOKUP(Sheet1!G3430,FIPS!A$3:A$55,FIPS!C$3:C$55))</f>
        <v>28</v>
      </c>
      <c r="J3430" t="b">
        <f t="shared" si="714"/>
        <v>0</v>
      </c>
      <c r="K3430" t="str">
        <f t="shared" si="715"/>
        <v/>
      </c>
      <c r="L3430" t="b">
        <f t="shared" si="716"/>
        <v>1</v>
      </c>
      <c r="M3430" t="str">
        <f t="shared" si="717"/>
        <v>Brandon</v>
      </c>
      <c r="N3430">
        <f t="shared" si="718"/>
        <v>61</v>
      </c>
      <c r="O3430" t="b">
        <f t="shared" si="719"/>
        <v>0</v>
      </c>
      <c r="P3430" t="str">
        <f t="shared" si="722"/>
        <v/>
      </c>
      <c r="Q3430" t="str">
        <f t="shared" ca="1" si="721"/>
        <v/>
      </c>
      <c r="W3430">
        <v>8300</v>
      </c>
      <c r="Z3430" t="str">
        <f t="shared" si="712"/>
        <v/>
      </c>
    </row>
    <row r="3431" spans="2:26" x14ac:dyDescent="0.2">
      <c r="E3431" s="1" t="s">
        <v>52</v>
      </c>
      <c r="F3431" s="1" t="s">
        <v>132</v>
      </c>
      <c r="G3431" s="1" t="s">
        <v>2575</v>
      </c>
      <c r="H3431">
        <f t="shared" si="713"/>
        <v>25</v>
      </c>
      <c r="I3431">
        <f>IF(ISBLANK(A3431),I3430/1,LOOKUP(Sheet1!G3431,FIPS!A$3:A$55,FIPS!C$3:C$55))</f>
        <v>28</v>
      </c>
      <c r="J3431" t="b">
        <f t="shared" si="714"/>
        <v>0</v>
      </c>
      <c r="K3431" t="str">
        <f t="shared" si="715"/>
        <v/>
      </c>
      <c r="L3431" t="b">
        <f t="shared" si="716"/>
        <v>1</v>
      </c>
      <c r="M3431" t="str">
        <f t="shared" si="717"/>
        <v>Jackson</v>
      </c>
      <c r="N3431">
        <f t="shared" si="718"/>
        <v>61</v>
      </c>
      <c r="O3431" t="b">
        <f t="shared" si="719"/>
        <v>0</v>
      </c>
      <c r="P3431" t="str">
        <f t="shared" si="722"/>
        <v/>
      </c>
      <c r="Q3431" t="str">
        <f t="shared" ca="1" si="721"/>
        <v/>
      </c>
      <c r="W3431">
        <v>36000</v>
      </c>
      <c r="Z3431" t="str">
        <f t="shared" si="712"/>
        <v/>
      </c>
    </row>
    <row r="3432" spans="2:26" x14ac:dyDescent="0.2">
      <c r="E3432" s="1" t="s">
        <v>82</v>
      </c>
      <c r="F3432" s="1" t="s">
        <v>6</v>
      </c>
      <c r="G3432" s="1" t="s">
        <v>2589</v>
      </c>
      <c r="H3432">
        <f t="shared" si="713"/>
        <v>25</v>
      </c>
      <c r="I3432">
        <f>IF(ISBLANK(A3432),I3431/1,LOOKUP(Sheet1!G3432,FIPS!A$3:A$55,FIPS!C$3:C$55))</f>
        <v>28</v>
      </c>
      <c r="J3432" t="b">
        <f t="shared" si="714"/>
        <v>0</v>
      </c>
      <c r="K3432" t="str">
        <f t="shared" si="715"/>
        <v/>
      </c>
      <c r="L3432" t="b">
        <f t="shared" si="716"/>
        <v>1</v>
      </c>
      <c r="M3432" t="str">
        <f t="shared" si="717"/>
        <v>Pearl</v>
      </c>
      <c r="N3432">
        <f t="shared" si="718"/>
        <v>61</v>
      </c>
      <c r="O3432" t="b">
        <f t="shared" si="719"/>
        <v>0</v>
      </c>
      <c r="P3432" t="str">
        <f t="shared" si="722"/>
        <v/>
      </c>
      <c r="Q3432" t="str">
        <f t="shared" ca="1" si="721"/>
        <v/>
      </c>
      <c r="W3432">
        <v>55760</v>
      </c>
      <c r="Z3432" t="str">
        <f t="shared" si="712"/>
        <v/>
      </c>
    </row>
    <row r="3433" spans="2:26" x14ac:dyDescent="0.2">
      <c r="E3433" s="1" t="s">
        <v>8</v>
      </c>
      <c r="F3433" s="1" t="s">
        <v>9</v>
      </c>
      <c r="G3433" s="1" t="s">
        <v>1709</v>
      </c>
      <c r="H3433">
        <f t="shared" si="713"/>
        <v>25</v>
      </c>
      <c r="I3433">
        <f>IF(ISBLANK(A3433),I3432/1,LOOKUP(Sheet1!G3433,FIPS!A$3:A$55,FIPS!C$3:C$55))</f>
        <v>28</v>
      </c>
      <c r="J3433" t="b">
        <f t="shared" si="714"/>
        <v>0</v>
      </c>
      <c r="K3433" t="str">
        <f t="shared" si="715"/>
        <v/>
      </c>
      <c r="L3433" t="b">
        <f t="shared" si="716"/>
        <v>0</v>
      </c>
      <c r="M3433" t="str">
        <f t="shared" si="717"/>
        <v/>
      </c>
      <c r="N3433">
        <f t="shared" si="718"/>
        <v>61</v>
      </c>
      <c r="O3433" t="b">
        <f t="shared" si="719"/>
        <v>1</v>
      </c>
      <c r="P3433">
        <f t="shared" si="722"/>
        <v>3</v>
      </c>
      <c r="Q3433" t="str">
        <f t="shared" ca="1" si="721"/>
        <v>002,017,027</v>
      </c>
      <c r="W3433">
        <v>99999</v>
      </c>
      <c r="Z3433" t="str">
        <f t="shared" si="712"/>
        <v/>
      </c>
    </row>
    <row r="3434" spans="2:26" x14ac:dyDescent="0.2">
      <c r="B3434" s="1" t="s">
        <v>182</v>
      </c>
      <c r="C3434" s="1" t="s">
        <v>17</v>
      </c>
      <c r="D3434" s="1" t="s">
        <v>18</v>
      </c>
      <c r="E3434" s="1" t="s">
        <v>8</v>
      </c>
      <c r="F3434" s="1" t="s">
        <v>9</v>
      </c>
      <c r="G3434" s="1" t="s">
        <v>359</v>
      </c>
      <c r="H3434">
        <f t="shared" si="713"/>
        <v>25</v>
      </c>
      <c r="I3434">
        <f>IF(ISBLANK(A3434),I3433/1,LOOKUP(Sheet1!G3434,FIPS!A$3:A$55,FIPS!C$3:C$55))</f>
        <v>28</v>
      </c>
      <c r="J3434" t="b">
        <f t="shared" si="714"/>
        <v>1</v>
      </c>
      <c r="K3434" t="str">
        <f t="shared" si="715"/>
        <v>Scott</v>
      </c>
      <c r="L3434" t="b">
        <f t="shared" si="716"/>
        <v>0</v>
      </c>
      <c r="M3434" t="str">
        <f t="shared" si="717"/>
        <v/>
      </c>
      <c r="N3434">
        <f t="shared" si="718"/>
        <v>62</v>
      </c>
      <c r="O3434" t="b">
        <f t="shared" si="719"/>
        <v>0</v>
      </c>
      <c r="P3434" t="str">
        <f t="shared" si="722"/>
        <v/>
      </c>
      <c r="Q3434" t="str">
        <f t="shared" ca="1" si="721"/>
        <v/>
      </c>
      <c r="T3434">
        <v>123</v>
      </c>
      <c r="U3434">
        <v>6</v>
      </c>
      <c r="V3434">
        <v>0</v>
      </c>
      <c r="Z3434" t="str">
        <f t="shared" si="712"/>
        <v/>
      </c>
    </row>
    <row r="3435" spans="2:26" x14ac:dyDescent="0.2">
      <c r="B3435" s="1" t="s">
        <v>170</v>
      </c>
      <c r="C3435" s="1" t="s">
        <v>17</v>
      </c>
      <c r="D3435" s="1" t="s">
        <v>18</v>
      </c>
      <c r="E3435" s="1" t="s">
        <v>8</v>
      </c>
      <c r="F3435" s="1" t="s">
        <v>9</v>
      </c>
      <c r="G3435" s="1" t="s">
        <v>2590</v>
      </c>
      <c r="H3435">
        <f t="shared" si="713"/>
        <v>25</v>
      </c>
      <c r="I3435">
        <f>IF(ISBLANK(A3435),I3434/1,LOOKUP(Sheet1!G3435,FIPS!A$3:A$55,FIPS!C$3:C$55))</f>
        <v>28</v>
      </c>
      <c r="J3435" t="b">
        <f t="shared" ref="J3435:J3461" si="723">NOT(ISBLANK(B3435))</f>
        <v>1</v>
      </c>
      <c r="K3435" t="str">
        <f t="shared" si="715"/>
        <v>Sharkey</v>
      </c>
      <c r="L3435" t="b">
        <f t="shared" si="716"/>
        <v>0</v>
      </c>
      <c r="M3435" t="str">
        <f t="shared" si="717"/>
        <v/>
      </c>
      <c r="N3435">
        <f t="shared" si="718"/>
        <v>63</v>
      </c>
      <c r="O3435" t="b">
        <f t="shared" si="719"/>
        <v>0</v>
      </c>
      <c r="P3435" t="str">
        <f t="shared" si="722"/>
        <v/>
      </c>
      <c r="Q3435" t="str">
        <f t="shared" ca="1" si="721"/>
        <v/>
      </c>
      <c r="T3435">
        <v>125</v>
      </c>
      <c r="U3435">
        <v>6</v>
      </c>
      <c r="V3435">
        <v>0</v>
      </c>
      <c r="Z3435" t="str">
        <f t="shared" si="712"/>
        <v/>
      </c>
    </row>
    <row r="3436" spans="2:26" x14ac:dyDescent="0.2">
      <c r="B3436" s="1" t="s">
        <v>190</v>
      </c>
      <c r="C3436" s="1" t="s">
        <v>17</v>
      </c>
      <c r="D3436" s="1" t="s">
        <v>18</v>
      </c>
      <c r="E3436" s="1" t="s">
        <v>8</v>
      </c>
      <c r="F3436" s="1" t="s">
        <v>9</v>
      </c>
      <c r="G3436" s="1" t="s">
        <v>2006</v>
      </c>
      <c r="H3436">
        <f t="shared" si="713"/>
        <v>25</v>
      </c>
      <c r="I3436">
        <f>IF(ISBLANK(A3436),I3435/1,LOOKUP(Sheet1!G3436,FIPS!A$3:A$55,FIPS!C$3:C$55))</f>
        <v>28</v>
      </c>
      <c r="J3436" t="b">
        <f t="shared" si="723"/>
        <v>1</v>
      </c>
      <c r="K3436" t="str">
        <f t="shared" si="715"/>
        <v>Simpson</v>
      </c>
      <c r="L3436" t="b">
        <f t="shared" si="716"/>
        <v>0</v>
      </c>
      <c r="M3436" t="str">
        <f t="shared" si="717"/>
        <v/>
      </c>
      <c r="N3436">
        <f t="shared" si="718"/>
        <v>64</v>
      </c>
      <c r="O3436" t="b">
        <f t="shared" si="719"/>
        <v>0</v>
      </c>
      <c r="P3436" t="str">
        <f t="shared" si="722"/>
        <v/>
      </c>
      <c r="Q3436" t="str">
        <f t="shared" ca="1" si="721"/>
        <v/>
      </c>
      <c r="T3436">
        <v>127</v>
      </c>
      <c r="U3436">
        <v>6</v>
      </c>
      <c r="V3436">
        <v>0</v>
      </c>
      <c r="Z3436" t="str">
        <f t="shared" si="712"/>
        <v/>
      </c>
    </row>
    <row r="3437" spans="2:26" x14ac:dyDescent="0.2">
      <c r="B3437" s="1" t="s">
        <v>193</v>
      </c>
      <c r="C3437" s="1" t="s">
        <v>17</v>
      </c>
      <c r="D3437" s="1" t="s">
        <v>18</v>
      </c>
      <c r="E3437" s="1" t="s">
        <v>8</v>
      </c>
      <c r="F3437" s="1" t="s">
        <v>9</v>
      </c>
      <c r="G3437" s="1" t="s">
        <v>1923</v>
      </c>
      <c r="H3437">
        <f t="shared" si="713"/>
        <v>25</v>
      </c>
      <c r="I3437">
        <f>IF(ISBLANK(A3437),I3436/1,LOOKUP(Sheet1!G3437,FIPS!A$3:A$55,FIPS!C$3:C$55))</f>
        <v>28</v>
      </c>
      <c r="J3437" t="b">
        <f t="shared" si="723"/>
        <v>1</v>
      </c>
      <c r="K3437" t="str">
        <f t="shared" si="715"/>
        <v>Smith</v>
      </c>
      <c r="L3437" t="b">
        <f t="shared" si="716"/>
        <v>0</v>
      </c>
      <c r="M3437" t="str">
        <f t="shared" si="717"/>
        <v/>
      </c>
      <c r="N3437">
        <f t="shared" si="718"/>
        <v>65</v>
      </c>
      <c r="O3437" t="b">
        <f t="shared" si="719"/>
        <v>0</v>
      </c>
      <c r="P3437" t="str">
        <f t="shared" si="722"/>
        <v/>
      </c>
      <c r="Q3437" t="str">
        <f t="shared" ca="1" si="721"/>
        <v/>
      </c>
      <c r="T3437">
        <v>129</v>
      </c>
      <c r="U3437">
        <v>6</v>
      </c>
      <c r="V3437">
        <v>0</v>
      </c>
      <c r="Z3437" t="str">
        <f t="shared" si="712"/>
        <v/>
      </c>
    </row>
    <row r="3438" spans="2:26" x14ac:dyDescent="0.2">
      <c r="B3438" s="1" t="s">
        <v>195</v>
      </c>
      <c r="C3438" s="1" t="s">
        <v>17</v>
      </c>
      <c r="D3438" s="1" t="s">
        <v>18</v>
      </c>
      <c r="E3438" s="1" t="s">
        <v>8</v>
      </c>
      <c r="F3438" s="1" t="s">
        <v>9</v>
      </c>
      <c r="G3438" s="1" t="s">
        <v>368</v>
      </c>
      <c r="H3438">
        <f t="shared" si="713"/>
        <v>25</v>
      </c>
      <c r="I3438">
        <f>IF(ISBLANK(A3438),I3437/1,LOOKUP(Sheet1!G3438,FIPS!A$3:A$55,FIPS!C$3:C$55))</f>
        <v>28</v>
      </c>
      <c r="J3438" t="b">
        <f t="shared" si="723"/>
        <v>1</v>
      </c>
      <c r="K3438" t="str">
        <f t="shared" si="715"/>
        <v>Stone</v>
      </c>
      <c r="L3438" t="b">
        <f t="shared" si="716"/>
        <v>0</v>
      </c>
      <c r="M3438" t="str">
        <f t="shared" si="717"/>
        <v/>
      </c>
      <c r="N3438">
        <f t="shared" si="718"/>
        <v>66</v>
      </c>
      <c r="O3438" t="b">
        <f t="shared" si="719"/>
        <v>0</v>
      </c>
      <c r="P3438" t="str">
        <f t="shared" si="722"/>
        <v/>
      </c>
      <c r="Q3438" t="str">
        <f t="shared" ca="1" si="721"/>
        <v/>
      </c>
      <c r="T3438">
        <v>131</v>
      </c>
      <c r="U3438">
        <v>6</v>
      </c>
      <c r="V3438">
        <v>0</v>
      </c>
      <c r="Z3438" t="str">
        <f t="shared" si="712"/>
        <v/>
      </c>
    </row>
    <row r="3439" spans="2:26" x14ac:dyDescent="0.2">
      <c r="B3439" s="1" t="s">
        <v>197</v>
      </c>
      <c r="C3439" s="1" t="s">
        <v>17</v>
      </c>
      <c r="D3439" s="1" t="s">
        <v>18</v>
      </c>
      <c r="G3439" s="1" t="s">
        <v>2591</v>
      </c>
      <c r="H3439">
        <f t="shared" si="713"/>
        <v>25</v>
      </c>
      <c r="I3439">
        <f>IF(ISBLANK(A3439),I3438/1,LOOKUP(Sheet1!G3439,FIPS!A$3:A$55,FIPS!C$3:C$55))</f>
        <v>28</v>
      </c>
      <c r="J3439" t="b">
        <f t="shared" si="723"/>
        <v>1</v>
      </c>
      <c r="K3439" t="str">
        <f t="shared" si="715"/>
        <v>Sunflower</v>
      </c>
      <c r="L3439" t="b">
        <f t="shared" si="716"/>
        <v>0</v>
      </c>
      <c r="M3439" t="str">
        <f t="shared" si="717"/>
        <v/>
      </c>
      <c r="N3439">
        <f t="shared" si="718"/>
        <v>67</v>
      </c>
      <c r="O3439" t="b">
        <f t="shared" si="719"/>
        <v>0</v>
      </c>
      <c r="P3439" t="str">
        <f t="shared" si="722"/>
        <v/>
      </c>
      <c r="Q3439" t="str">
        <f t="shared" ca="1" si="721"/>
        <v/>
      </c>
      <c r="T3439">
        <v>133</v>
      </c>
      <c r="U3439">
        <v>5</v>
      </c>
      <c r="V3439">
        <v>0</v>
      </c>
      <c r="Z3439" t="str">
        <f t="shared" si="712"/>
        <v/>
      </c>
    </row>
    <row r="3440" spans="2:26" x14ac:dyDescent="0.2">
      <c r="E3440" s="1" t="s">
        <v>49</v>
      </c>
      <c r="F3440" s="1" t="s">
        <v>6</v>
      </c>
      <c r="G3440" s="1" t="s">
        <v>1839</v>
      </c>
      <c r="H3440">
        <f t="shared" si="713"/>
        <v>25</v>
      </c>
      <c r="I3440">
        <f>IF(ISBLANK(A3440),I3439/1,LOOKUP(Sheet1!G3440,FIPS!A$3:A$55,FIPS!C$3:C$55))</f>
        <v>28</v>
      </c>
      <c r="J3440" t="b">
        <f t="shared" si="723"/>
        <v>0</v>
      </c>
      <c r="K3440" t="str">
        <f t="shared" si="715"/>
        <v/>
      </c>
      <c r="L3440" t="b">
        <f t="shared" si="716"/>
        <v>1</v>
      </c>
      <c r="M3440" t="str">
        <f t="shared" si="717"/>
        <v>Indianola</v>
      </c>
      <c r="N3440">
        <f t="shared" si="718"/>
        <v>67</v>
      </c>
      <c r="O3440" t="b">
        <f t="shared" si="719"/>
        <v>0</v>
      </c>
      <c r="P3440" t="str">
        <f t="shared" si="722"/>
        <v/>
      </c>
      <c r="Q3440" t="str">
        <f t="shared" ca="1" si="721"/>
        <v/>
      </c>
      <c r="W3440">
        <v>34740</v>
      </c>
      <c r="Z3440" t="str">
        <f t="shared" si="712"/>
        <v/>
      </c>
    </row>
    <row r="3441" spans="2:26" x14ac:dyDescent="0.2">
      <c r="E3441" s="1" t="s">
        <v>8</v>
      </c>
      <c r="F3441" s="1" t="s">
        <v>9</v>
      </c>
      <c r="G3441" s="1" t="s">
        <v>1709</v>
      </c>
      <c r="H3441">
        <f t="shared" si="713"/>
        <v>25</v>
      </c>
      <c r="I3441">
        <f>IF(ISBLANK(A3441),I3440/1,LOOKUP(Sheet1!G3441,FIPS!A$3:A$55,FIPS!C$3:C$55))</f>
        <v>28</v>
      </c>
      <c r="J3441" t="b">
        <f t="shared" si="723"/>
        <v>0</v>
      </c>
      <c r="K3441" t="str">
        <f t="shared" si="715"/>
        <v/>
      </c>
      <c r="L3441" t="b">
        <f t="shared" si="716"/>
        <v>0</v>
      </c>
      <c r="M3441" t="str">
        <f t="shared" si="717"/>
        <v/>
      </c>
      <c r="N3441">
        <f t="shared" si="718"/>
        <v>67</v>
      </c>
      <c r="O3441" t="b">
        <f t="shared" si="719"/>
        <v>1</v>
      </c>
      <c r="P3441">
        <f t="shared" si="722"/>
        <v>1</v>
      </c>
      <c r="Q3441" t="str">
        <f t="shared" ca="1" si="721"/>
        <v>016</v>
      </c>
      <c r="W3441">
        <v>99999</v>
      </c>
      <c r="Z3441" t="str">
        <f t="shared" si="712"/>
        <v/>
      </c>
    </row>
    <row r="3442" spans="2:26" x14ac:dyDescent="0.2">
      <c r="B3442" s="1" t="s">
        <v>365</v>
      </c>
      <c r="C3442" s="1" t="s">
        <v>17</v>
      </c>
      <c r="D3442" s="1" t="s">
        <v>18</v>
      </c>
      <c r="E3442" s="1" t="s">
        <v>8</v>
      </c>
      <c r="F3442" s="1" t="s">
        <v>9</v>
      </c>
      <c r="G3442" s="1" t="s">
        <v>2592</v>
      </c>
      <c r="H3442">
        <f t="shared" si="713"/>
        <v>25</v>
      </c>
      <c r="I3442">
        <f>IF(ISBLANK(A3442),I3441/1,LOOKUP(Sheet1!G3442,FIPS!A$3:A$55,FIPS!C$3:C$55))</f>
        <v>28</v>
      </c>
      <c r="J3442" t="b">
        <f t="shared" si="723"/>
        <v>1</v>
      </c>
      <c r="K3442" t="str">
        <f t="shared" si="715"/>
        <v>Tallahatchie</v>
      </c>
      <c r="L3442" t="b">
        <f t="shared" si="716"/>
        <v>0</v>
      </c>
      <c r="M3442" t="str">
        <f t="shared" si="717"/>
        <v/>
      </c>
      <c r="N3442">
        <f t="shared" si="718"/>
        <v>68</v>
      </c>
      <c r="O3442" t="b">
        <f t="shared" si="719"/>
        <v>0</v>
      </c>
      <c r="P3442" t="str">
        <f t="shared" si="722"/>
        <v/>
      </c>
      <c r="Q3442" t="str">
        <f t="shared" ca="1" si="721"/>
        <v/>
      </c>
      <c r="T3442">
        <v>135</v>
      </c>
      <c r="U3442">
        <v>6</v>
      </c>
      <c r="V3442">
        <v>0</v>
      </c>
      <c r="Z3442" t="str">
        <f t="shared" si="712"/>
        <v/>
      </c>
    </row>
    <row r="3443" spans="2:26" x14ac:dyDescent="0.2">
      <c r="B3443" s="1" t="s">
        <v>367</v>
      </c>
      <c r="C3443" s="1" t="s">
        <v>17</v>
      </c>
      <c r="D3443" s="1" t="s">
        <v>18</v>
      </c>
      <c r="E3443" s="1" t="s">
        <v>8</v>
      </c>
      <c r="F3443" s="1" t="s">
        <v>9</v>
      </c>
      <c r="G3443" s="1" t="s">
        <v>2593</v>
      </c>
      <c r="H3443">
        <f t="shared" si="713"/>
        <v>25</v>
      </c>
      <c r="I3443">
        <f>IF(ISBLANK(A3443),I3442/1,LOOKUP(Sheet1!G3443,FIPS!A$3:A$55,FIPS!C$3:C$55))</f>
        <v>28</v>
      </c>
      <c r="J3443" t="b">
        <f t="shared" si="723"/>
        <v>1</v>
      </c>
      <c r="K3443" t="str">
        <f t="shared" si="715"/>
        <v>Tate</v>
      </c>
      <c r="L3443" t="b">
        <f t="shared" si="716"/>
        <v>0</v>
      </c>
      <c r="M3443" t="str">
        <f t="shared" si="717"/>
        <v/>
      </c>
      <c r="N3443">
        <f t="shared" si="718"/>
        <v>69</v>
      </c>
      <c r="O3443" t="b">
        <f t="shared" si="719"/>
        <v>0</v>
      </c>
      <c r="P3443" t="str">
        <f t="shared" si="722"/>
        <v/>
      </c>
      <c r="Q3443" t="str">
        <f t="shared" ca="1" si="721"/>
        <v/>
      </c>
      <c r="T3443">
        <v>137</v>
      </c>
      <c r="U3443">
        <v>6</v>
      </c>
      <c r="V3443">
        <v>0</v>
      </c>
      <c r="Z3443" t="str">
        <f t="shared" si="712"/>
        <v/>
      </c>
    </row>
    <row r="3444" spans="2:26" x14ac:dyDescent="0.2">
      <c r="B3444" s="1" t="s">
        <v>369</v>
      </c>
      <c r="C3444" s="1" t="s">
        <v>17</v>
      </c>
      <c r="D3444" s="1" t="s">
        <v>18</v>
      </c>
      <c r="E3444" s="1" t="s">
        <v>8</v>
      </c>
      <c r="F3444" s="1" t="s">
        <v>9</v>
      </c>
      <c r="G3444" s="1" t="s">
        <v>2594</v>
      </c>
      <c r="H3444">
        <f t="shared" si="713"/>
        <v>25</v>
      </c>
      <c r="I3444">
        <f>IF(ISBLANK(A3444),I3443/1,LOOKUP(Sheet1!G3444,FIPS!A$3:A$55,FIPS!C$3:C$55))</f>
        <v>28</v>
      </c>
      <c r="J3444" t="b">
        <f t="shared" si="723"/>
        <v>1</v>
      </c>
      <c r="K3444" t="str">
        <f t="shared" si="715"/>
        <v>Tippah</v>
      </c>
      <c r="L3444" t="b">
        <f t="shared" si="716"/>
        <v>0</v>
      </c>
      <c r="M3444" t="str">
        <f t="shared" si="717"/>
        <v/>
      </c>
      <c r="N3444">
        <f t="shared" si="718"/>
        <v>70</v>
      </c>
      <c r="O3444" t="b">
        <f t="shared" si="719"/>
        <v>0</v>
      </c>
      <c r="P3444" t="str">
        <f t="shared" si="722"/>
        <v/>
      </c>
      <c r="Q3444" t="str">
        <f t="shared" ca="1" si="721"/>
        <v/>
      </c>
      <c r="T3444">
        <v>139</v>
      </c>
      <c r="U3444">
        <v>6</v>
      </c>
      <c r="V3444">
        <v>0</v>
      </c>
      <c r="Z3444" t="str">
        <f t="shared" si="712"/>
        <v/>
      </c>
    </row>
    <row r="3445" spans="2:26" x14ac:dyDescent="0.2">
      <c r="B3445" s="1" t="s">
        <v>372</v>
      </c>
      <c r="C3445" s="1" t="s">
        <v>17</v>
      </c>
      <c r="D3445" s="1" t="s">
        <v>18</v>
      </c>
      <c r="E3445" s="1" t="s">
        <v>8</v>
      </c>
      <c r="F3445" s="1" t="s">
        <v>9</v>
      </c>
      <c r="G3445" s="1" t="s">
        <v>2595</v>
      </c>
      <c r="H3445">
        <f t="shared" si="713"/>
        <v>25</v>
      </c>
      <c r="I3445">
        <f>IF(ISBLANK(A3445),I3444/1,LOOKUP(Sheet1!G3445,FIPS!A$3:A$55,FIPS!C$3:C$55))</f>
        <v>28</v>
      </c>
      <c r="J3445" t="b">
        <f t="shared" si="723"/>
        <v>1</v>
      </c>
      <c r="K3445" t="str">
        <f t="shared" si="715"/>
        <v>Tishomingo</v>
      </c>
      <c r="L3445" t="b">
        <f t="shared" si="716"/>
        <v>0</v>
      </c>
      <c r="M3445" t="str">
        <f t="shared" si="717"/>
        <v/>
      </c>
      <c r="N3445">
        <f t="shared" si="718"/>
        <v>71</v>
      </c>
      <c r="O3445" t="b">
        <f t="shared" si="719"/>
        <v>0</v>
      </c>
      <c r="P3445" t="str">
        <f t="shared" si="722"/>
        <v/>
      </c>
      <c r="Q3445" t="str">
        <f t="shared" ca="1" si="721"/>
        <v/>
      </c>
      <c r="T3445">
        <v>141</v>
      </c>
      <c r="U3445">
        <v>6</v>
      </c>
      <c r="V3445">
        <v>0</v>
      </c>
      <c r="Z3445" t="str">
        <f t="shared" si="712"/>
        <v/>
      </c>
    </row>
    <row r="3446" spans="2:26" x14ac:dyDescent="0.2">
      <c r="B3446" s="1" t="s">
        <v>120</v>
      </c>
      <c r="C3446" s="1" t="s">
        <v>17</v>
      </c>
      <c r="D3446" s="1" t="s">
        <v>18</v>
      </c>
      <c r="E3446" s="1" t="s">
        <v>8</v>
      </c>
      <c r="F3446" s="1" t="s">
        <v>9</v>
      </c>
      <c r="G3446" s="1" t="s">
        <v>2596</v>
      </c>
      <c r="H3446">
        <f t="shared" si="713"/>
        <v>25</v>
      </c>
      <c r="I3446">
        <f>IF(ISBLANK(A3446),I3445/1,LOOKUP(Sheet1!G3446,FIPS!A$3:A$55,FIPS!C$3:C$55))</f>
        <v>28</v>
      </c>
      <c r="J3446" t="b">
        <f t="shared" si="723"/>
        <v>1</v>
      </c>
      <c r="K3446" t="str">
        <f t="shared" si="715"/>
        <v>Tunics</v>
      </c>
      <c r="L3446" t="b">
        <f t="shared" si="716"/>
        <v>0</v>
      </c>
      <c r="M3446" t="str">
        <f t="shared" si="717"/>
        <v/>
      </c>
      <c r="N3446">
        <f t="shared" si="718"/>
        <v>72</v>
      </c>
      <c r="O3446" t="b">
        <f t="shared" si="719"/>
        <v>0</v>
      </c>
      <c r="P3446" t="str">
        <f t="shared" si="722"/>
        <v/>
      </c>
      <c r="Q3446" t="str">
        <f t="shared" ca="1" si="721"/>
        <v/>
      </c>
      <c r="T3446">
        <v>143</v>
      </c>
      <c r="U3446">
        <v>6</v>
      </c>
      <c r="V3446">
        <v>0</v>
      </c>
      <c r="Z3446" t="str">
        <f t="shared" si="712"/>
        <v/>
      </c>
    </row>
    <row r="3447" spans="2:26" x14ac:dyDescent="0.2">
      <c r="B3447" s="1" t="s">
        <v>375</v>
      </c>
      <c r="C3447" s="1" t="s">
        <v>17</v>
      </c>
      <c r="D3447" s="1" t="s">
        <v>18</v>
      </c>
      <c r="E3447" s="1" t="s">
        <v>8</v>
      </c>
      <c r="F3447" s="1" t="s">
        <v>9</v>
      </c>
      <c r="G3447" s="1" t="s">
        <v>370</v>
      </c>
      <c r="H3447">
        <f t="shared" si="713"/>
        <v>25</v>
      </c>
      <c r="I3447">
        <f>IF(ISBLANK(A3447),I3446/1,LOOKUP(Sheet1!G3447,FIPS!A$3:A$55,FIPS!C$3:C$55))</f>
        <v>28</v>
      </c>
      <c r="J3447" t="b">
        <f t="shared" si="723"/>
        <v>1</v>
      </c>
      <c r="K3447" t="str">
        <f t="shared" si="715"/>
        <v>Union</v>
      </c>
      <c r="L3447" t="b">
        <f t="shared" si="716"/>
        <v>0</v>
      </c>
      <c r="M3447" t="str">
        <f t="shared" si="717"/>
        <v/>
      </c>
      <c r="N3447">
        <f t="shared" si="718"/>
        <v>73</v>
      </c>
      <c r="O3447" t="b">
        <f t="shared" si="719"/>
        <v>0</v>
      </c>
      <c r="P3447" t="str">
        <f t="shared" si="722"/>
        <v/>
      </c>
      <c r="Q3447" t="str">
        <f t="shared" ca="1" si="721"/>
        <v/>
      </c>
      <c r="T3447">
        <v>145</v>
      </c>
      <c r="U3447">
        <v>6</v>
      </c>
      <c r="V3447">
        <v>0</v>
      </c>
      <c r="Z3447" t="str">
        <f t="shared" si="712"/>
        <v/>
      </c>
    </row>
    <row r="3448" spans="2:26" x14ac:dyDescent="0.2">
      <c r="B3448" s="1" t="s">
        <v>377</v>
      </c>
      <c r="C3448" s="1" t="s">
        <v>17</v>
      </c>
      <c r="D3448" s="1" t="s">
        <v>18</v>
      </c>
      <c r="E3448" s="1" t="s">
        <v>8</v>
      </c>
      <c r="F3448" s="1" t="s">
        <v>9</v>
      </c>
      <c r="G3448" s="1" t="s">
        <v>2597</v>
      </c>
      <c r="H3448">
        <f t="shared" si="713"/>
        <v>25</v>
      </c>
      <c r="I3448">
        <f>IF(ISBLANK(A3448),I3447/1,LOOKUP(Sheet1!G3448,FIPS!A$3:A$55,FIPS!C$3:C$55))</f>
        <v>28</v>
      </c>
      <c r="J3448" t="b">
        <f t="shared" si="723"/>
        <v>1</v>
      </c>
      <c r="K3448" t="str">
        <f t="shared" si="715"/>
        <v>Walthall</v>
      </c>
      <c r="L3448" t="b">
        <f t="shared" si="716"/>
        <v>0</v>
      </c>
      <c r="M3448" t="str">
        <f t="shared" si="717"/>
        <v/>
      </c>
      <c r="N3448">
        <f t="shared" si="718"/>
        <v>74</v>
      </c>
      <c r="O3448" t="b">
        <f t="shared" si="719"/>
        <v>0</v>
      </c>
      <c r="P3448" t="str">
        <f t="shared" si="722"/>
        <v/>
      </c>
      <c r="Q3448" t="str">
        <f t="shared" ca="1" si="721"/>
        <v/>
      </c>
      <c r="T3448">
        <v>147</v>
      </c>
      <c r="U3448">
        <v>6</v>
      </c>
      <c r="V3448">
        <v>0</v>
      </c>
      <c r="Z3448" t="str">
        <f t="shared" si="712"/>
        <v/>
      </c>
    </row>
    <row r="3449" spans="2:26" x14ac:dyDescent="0.2">
      <c r="B3449" s="1" t="s">
        <v>379</v>
      </c>
      <c r="C3449" s="1" t="s">
        <v>17</v>
      </c>
      <c r="D3449" s="1" t="s">
        <v>18</v>
      </c>
      <c r="G3449" s="1" t="s">
        <v>1365</v>
      </c>
      <c r="H3449">
        <f t="shared" si="713"/>
        <v>25</v>
      </c>
      <c r="I3449">
        <f>IF(ISBLANK(A3449),I3448/1,LOOKUP(Sheet1!G3449,FIPS!A$3:A$55,FIPS!C$3:C$55))</f>
        <v>28</v>
      </c>
      <c r="J3449" t="b">
        <f t="shared" si="723"/>
        <v>1</v>
      </c>
      <c r="K3449" t="str">
        <f t="shared" si="715"/>
        <v>Warren</v>
      </c>
      <c r="L3449" t="b">
        <f t="shared" si="716"/>
        <v>0</v>
      </c>
      <c r="M3449" t="str">
        <f t="shared" si="717"/>
        <v/>
      </c>
      <c r="N3449">
        <f t="shared" si="718"/>
        <v>75</v>
      </c>
      <c r="O3449" t="b">
        <f t="shared" si="719"/>
        <v>0</v>
      </c>
      <c r="P3449" t="str">
        <f t="shared" si="722"/>
        <v/>
      </c>
      <c r="Q3449" t="str">
        <f t="shared" ca="1" si="721"/>
        <v/>
      </c>
      <c r="T3449">
        <v>149</v>
      </c>
      <c r="U3449">
        <v>5</v>
      </c>
      <c r="V3449">
        <v>0</v>
      </c>
      <c r="Z3449" t="str">
        <f t="shared" si="712"/>
        <v/>
      </c>
    </row>
    <row r="3450" spans="2:26" x14ac:dyDescent="0.2">
      <c r="E3450" s="1" t="s">
        <v>72</v>
      </c>
      <c r="F3450" s="1" t="s">
        <v>6</v>
      </c>
      <c r="G3450" s="1" t="s">
        <v>2598</v>
      </c>
      <c r="H3450">
        <f t="shared" si="713"/>
        <v>25</v>
      </c>
      <c r="I3450">
        <f>IF(ISBLANK(A3450),I3449/1,LOOKUP(Sheet1!G3450,FIPS!A$3:A$55,FIPS!C$3:C$55))</f>
        <v>28</v>
      </c>
      <c r="J3450" t="b">
        <f t="shared" si="723"/>
        <v>0</v>
      </c>
      <c r="K3450" t="str">
        <f t="shared" si="715"/>
        <v/>
      </c>
      <c r="L3450" t="b">
        <f t="shared" si="716"/>
        <v>1</v>
      </c>
      <c r="M3450" t="str">
        <f t="shared" si="717"/>
        <v>Vicksburg</v>
      </c>
      <c r="N3450">
        <f t="shared" si="718"/>
        <v>75</v>
      </c>
      <c r="O3450" t="b">
        <f t="shared" si="719"/>
        <v>0</v>
      </c>
      <c r="P3450" t="str">
        <f t="shared" si="722"/>
        <v/>
      </c>
      <c r="Q3450" t="str">
        <f t="shared" ca="1" si="721"/>
        <v/>
      </c>
      <c r="W3450">
        <v>76720</v>
      </c>
      <c r="Z3450" t="str">
        <f t="shared" si="712"/>
        <v/>
      </c>
    </row>
    <row r="3451" spans="2:26" x14ac:dyDescent="0.2">
      <c r="E3451" s="1" t="s">
        <v>8</v>
      </c>
      <c r="F3451" s="1" t="s">
        <v>9</v>
      </c>
      <c r="G3451" s="1" t="s">
        <v>1709</v>
      </c>
      <c r="H3451">
        <f t="shared" si="713"/>
        <v>25</v>
      </c>
      <c r="I3451">
        <f>IF(ISBLANK(A3451),I3450/1,LOOKUP(Sheet1!G3451,FIPS!A$3:A$55,FIPS!C$3:C$55))</f>
        <v>28</v>
      </c>
      <c r="J3451" t="b">
        <f t="shared" si="723"/>
        <v>0</v>
      </c>
      <c r="K3451" t="str">
        <f t="shared" si="715"/>
        <v/>
      </c>
      <c r="L3451" t="b">
        <f t="shared" si="716"/>
        <v>0</v>
      </c>
      <c r="M3451" t="str">
        <f t="shared" si="717"/>
        <v/>
      </c>
      <c r="N3451">
        <f t="shared" si="718"/>
        <v>75</v>
      </c>
      <c r="O3451" t="b">
        <f t="shared" si="719"/>
        <v>1</v>
      </c>
      <c r="P3451">
        <f t="shared" si="722"/>
        <v>1</v>
      </c>
      <c r="Q3451" t="str">
        <f t="shared" ca="1" si="721"/>
        <v>033</v>
      </c>
      <c r="W3451">
        <v>99999</v>
      </c>
      <c r="Z3451" t="str">
        <f t="shared" si="712"/>
        <v/>
      </c>
    </row>
    <row r="3452" spans="2:26" x14ac:dyDescent="0.2">
      <c r="B3452" s="1" t="s">
        <v>461</v>
      </c>
      <c r="C3452" s="1" t="s">
        <v>17</v>
      </c>
      <c r="D3452" s="1" t="s">
        <v>18</v>
      </c>
      <c r="G3452" s="1" t="s">
        <v>194</v>
      </c>
      <c r="H3452">
        <f t="shared" si="713"/>
        <v>25</v>
      </c>
      <c r="I3452">
        <f>IF(ISBLANK(A3452),I3451/1,LOOKUP(Sheet1!G3452,FIPS!A$3:A$55,FIPS!C$3:C$55))</f>
        <v>28</v>
      </c>
      <c r="J3452" t="b">
        <f t="shared" si="723"/>
        <v>1</v>
      </c>
      <c r="K3452" t="str">
        <f t="shared" si="715"/>
        <v>Washington</v>
      </c>
      <c r="L3452" t="b">
        <f t="shared" si="716"/>
        <v>0</v>
      </c>
      <c r="M3452" t="str">
        <f t="shared" si="717"/>
        <v/>
      </c>
      <c r="N3452">
        <f t="shared" si="718"/>
        <v>76</v>
      </c>
      <c r="O3452" t="b">
        <f t="shared" si="719"/>
        <v>0</v>
      </c>
      <c r="P3452" t="str">
        <f t="shared" si="722"/>
        <v/>
      </c>
      <c r="Q3452" t="str">
        <f t="shared" ca="1" si="721"/>
        <v/>
      </c>
      <c r="T3452">
        <v>151</v>
      </c>
      <c r="U3452">
        <v>4</v>
      </c>
      <c r="V3452">
        <v>0</v>
      </c>
      <c r="Z3452" t="str">
        <f t="shared" si="712"/>
        <v/>
      </c>
    </row>
    <row r="3453" spans="2:26" x14ac:dyDescent="0.2">
      <c r="E3453" s="1" t="s">
        <v>42</v>
      </c>
      <c r="F3453" s="1" t="s">
        <v>35</v>
      </c>
      <c r="G3453" s="1" t="s">
        <v>2599</v>
      </c>
      <c r="H3453">
        <f t="shared" si="713"/>
        <v>25</v>
      </c>
      <c r="I3453">
        <f>IF(ISBLANK(A3453),I3452/1,LOOKUP(Sheet1!G3453,FIPS!A$3:A$55,FIPS!C$3:C$55))</f>
        <v>28</v>
      </c>
      <c r="J3453" t="b">
        <f t="shared" si="723"/>
        <v>0</v>
      </c>
      <c r="K3453" t="str">
        <f t="shared" si="715"/>
        <v/>
      </c>
      <c r="L3453" t="b">
        <f t="shared" si="716"/>
        <v>1</v>
      </c>
      <c r="M3453" t="str">
        <f t="shared" si="717"/>
        <v>Greenville</v>
      </c>
      <c r="N3453">
        <f t="shared" si="718"/>
        <v>76</v>
      </c>
      <c r="O3453" t="b">
        <f t="shared" si="719"/>
        <v>0</v>
      </c>
      <c r="P3453" t="str">
        <f t="shared" si="722"/>
        <v/>
      </c>
      <c r="Q3453" t="str">
        <f t="shared" ca="1" si="721"/>
        <v/>
      </c>
      <c r="W3453">
        <v>29180</v>
      </c>
      <c r="Z3453" t="str">
        <f t="shared" si="712"/>
        <v/>
      </c>
    </row>
    <row r="3454" spans="2:26" x14ac:dyDescent="0.2">
      <c r="E3454" s="1" t="s">
        <v>8</v>
      </c>
      <c r="F3454" s="1" t="s">
        <v>9</v>
      </c>
      <c r="G3454" s="1" t="s">
        <v>1709</v>
      </c>
      <c r="H3454">
        <f t="shared" si="713"/>
        <v>25</v>
      </c>
      <c r="I3454">
        <f>IF(ISBLANK(A3454),I3453/1,LOOKUP(Sheet1!G3454,FIPS!A$3:A$55,FIPS!C$3:C$55))</f>
        <v>28</v>
      </c>
      <c r="J3454" t="b">
        <f t="shared" si="723"/>
        <v>0</v>
      </c>
      <c r="K3454" t="str">
        <f t="shared" si="715"/>
        <v/>
      </c>
      <c r="L3454" t="b">
        <f t="shared" si="716"/>
        <v>0</v>
      </c>
      <c r="M3454" t="str">
        <f t="shared" si="717"/>
        <v/>
      </c>
      <c r="N3454">
        <f t="shared" si="718"/>
        <v>76</v>
      </c>
      <c r="O3454" t="b">
        <f t="shared" si="719"/>
        <v>1</v>
      </c>
      <c r="P3454">
        <f t="shared" si="722"/>
        <v>1</v>
      </c>
      <c r="Q3454" t="str">
        <f t="shared" ca="1" si="721"/>
        <v>011</v>
      </c>
      <c r="W3454">
        <v>99999</v>
      </c>
      <c r="Z3454" t="str">
        <f t="shared" si="712"/>
        <v/>
      </c>
    </row>
    <row r="3455" spans="2:26" x14ac:dyDescent="0.2">
      <c r="B3455" s="1" t="s">
        <v>68</v>
      </c>
      <c r="C3455" s="1" t="s">
        <v>17</v>
      </c>
      <c r="D3455" s="1" t="s">
        <v>18</v>
      </c>
      <c r="E3455" s="1" t="s">
        <v>8</v>
      </c>
      <c r="F3455" s="1" t="s">
        <v>9</v>
      </c>
      <c r="G3455" s="1" t="s">
        <v>1366</v>
      </c>
      <c r="H3455">
        <f t="shared" si="713"/>
        <v>25</v>
      </c>
      <c r="I3455">
        <f>IF(ISBLANK(A3455),I3454/1,LOOKUP(Sheet1!G3455,FIPS!A$3:A$55,FIPS!C$3:C$55))</f>
        <v>28</v>
      </c>
      <c r="J3455" t="b">
        <f t="shared" si="723"/>
        <v>1</v>
      </c>
      <c r="K3455" t="str">
        <f t="shared" si="715"/>
        <v>Wayne</v>
      </c>
      <c r="L3455" t="b">
        <f t="shared" si="716"/>
        <v>0</v>
      </c>
      <c r="M3455" t="str">
        <f t="shared" si="717"/>
        <v/>
      </c>
      <c r="N3455">
        <f t="shared" si="718"/>
        <v>77</v>
      </c>
      <c r="O3455" t="b">
        <f t="shared" si="719"/>
        <v>0</v>
      </c>
      <c r="P3455" t="str">
        <f t="shared" si="722"/>
        <v/>
      </c>
      <c r="Q3455" t="str">
        <f t="shared" ca="1" si="721"/>
        <v/>
      </c>
      <c r="T3455">
        <v>153</v>
      </c>
      <c r="U3455">
        <v>6</v>
      </c>
      <c r="V3455">
        <v>0</v>
      </c>
      <c r="Z3455" t="str">
        <f t="shared" si="712"/>
        <v/>
      </c>
    </row>
    <row r="3456" spans="2:26" x14ac:dyDescent="0.2">
      <c r="B3456" s="1" t="s">
        <v>503</v>
      </c>
      <c r="C3456" s="1" t="s">
        <v>17</v>
      </c>
      <c r="D3456" s="1" t="s">
        <v>18</v>
      </c>
      <c r="E3456" s="1" t="s">
        <v>8</v>
      </c>
      <c r="F3456" s="1" t="s">
        <v>9</v>
      </c>
      <c r="G3456" s="1" t="s">
        <v>1367</v>
      </c>
      <c r="H3456">
        <f t="shared" si="713"/>
        <v>25</v>
      </c>
      <c r="I3456">
        <f>IF(ISBLANK(A3456),I3455/1,LOOKUP(Sheet1!G3456,FIPS!A$3:A$55,FIPS!C$3:C$55))</f>
        <v>28</v>
      </c>
      <c r="J3456" t="b">
        <f t="shared" si="723"/>
        <v>1</v>
      </c>
      <c r="K3456" t="str">
        <f t="shared" si="715"/>
        <v>Webster</v>
      </c>
      <c r="L3456" t="b">
        <f t="shared" si="716"/>
        <v>0</v>
      </c>
      <c r="M3456" t="str">
        <f t="shared" si="717"/>
        <v/>
      </c>
      <c r="N3456">
        <f t="shared" si="718"/>
        <v>78</v>
      </c>
      <c r="O3456" t="b">
        <f t="shared" si="719"/>
        <v>0</v>
      </c>
      <c r="P3456" t="str">
        <f t="shared" si="722"/>
        <v/>
      </c>
      <c r="Q3456" t="str">
        <f t="shared" ca="1" si="721"/>
        <v/>
      </c>
      <c r="T3456">
        <v>155</v>
      </c>
      <c r="U3456">
        <v>6</v>
      </c>
      <c r="V3456">
        <v>0</v>
      </c>
      <c r="Z3456" t="str">
        <f t="shared" si="712"/>
        <v/>
      </c>
    </row>
    <row r="3457" spans="1:26" x14ac:dyDescent="0.2">
      <c r="B3457" s="1" t="s">
        <v>804</v>
      </c>
      <c r="C3457" s="1" t="s">
        <v>17</v>
      </c>
      <c r="D3457" s="1" t="s">
        <v>18</v>
      </c>
      <c r="E3457" s="1" t="s">
        <v>8</v>
      </c>
      <c r="F3457" s="1" t="s">
        <v>9</v>
      </c>
      <c r="G3457" s="1" t="s">
        <v>1372</v>
      </c>
      <c r="H3457">
        <f t="shared" si="713"/>
        <v>25</v>
      </c>
      <c r="I3457">
        <f>IF(ISBLANK(A3457),I3456/1,LOOKUP(Sheet1!G3457,FIPS!A$3:A$55,FIPS!C$3:C$55))</f>
        <v>28</v>
      </c>
      <c r="J3457" t="b">
        <f t="shared" si="723"/>
        <v>1</v>
      </c>
      <c r="K3457" t="str">
        <f t="shared" si="715"/>
        <v>Wilkinson</v>
      </c>
      <c r="L3457" t="b">
        <f t="shared" si="716"/>
        <v>0</v>
      </c>
      <c r="M3457" t="str">
        <f t="shared" si="717"/>
        <v/>
      </c>
      <c r="N3457">
        <f t="shared" si="718"/>
        <v>79</v>
      </c>
      <c r="O3457" t="b">
        <f t="shared" si="719"/>
        <v>0</v>
      </c>
      <c r="P3457" t="str">
        <f t="shared" si="722"/>
        <v/>
      </c>
      <c r="Q3457" t="str">
        <f t="shared" ca="1" si="721"/>
        <v/>
      </c>
      <c r="T3457">
        <v>157</v>
      </c>
      <c r="U3457">
        <v>6</v>
      </c>
      <c r="V3457">
        <v>0</v>
      </c>
      <c r="Z3457" t="str">
        <f t="shared" si="712"/>
        <v/>
      </c>
    </row>
    <row r="3458" spans="1:26" x14ac:dyDescent="0.2">
      <c r="B3458" s="1" t="s">
        <v>505</v>
      </c>
      <c r="C3458" s="1" t="s">
        <v>17</v>
      </c>
      <c r="D3458" s="1" t="s">
        <v>18</v>
      </c>
      <c r="E3458" s="1" t="s">
        <v>8</v>
      </c>
      <c r="F3458" s="1" t="s">
        <v>9</v>
      </c>
      <c r="G3458" s="1" t="s">
        <v>198</v>
      </c>
      <c r="H3458">
        <f t="shared" si="713"/>
        <v>25</v>
      </c>
      <c r="I3458">
        <f>IF(ISBLANK(A3458),I3457/1,LOOKUP(Sheet1!G3458,FIPS!A$3:A$55,FIPS!C$3:C$55))</f>
        <v>28</v>
      </c>
      <c r="J3458" t="b">
        <f t="shared" si="723"/>
        <v>1</v>
      </c>
      <c r="K3458" t="str">
        <f t="shared" si="715"/>
        <v>Winston</v>
      </c>
      <c r="L3458" t="b">
        <f t="shared" si="716"/>
        <v>0</v>
      </c>
      <c r="M3458" t="str">
        <f t="shared" si="717"/>
        <v/>
      </c>
      <c r="N3458">
        <f t="shared" si="718"/>
        <v>80</v>
      </c>
      <c r="O3458" t="b">
        <f t="shared" si="719"/>
        <v>0</v>
      </c>
      <c r="P3458" t="str">
        <f t="shared" si="722"/>
        <v/>
      </c>
      <c r="Q3458" t="str">
        <f t="shared" ca="1" si="721"/>
        <v/>
      </c>
      <c r="T3458">
        <v>159</v>
      </c>
      <c r="U3458">
        <v>6</v>
      </c>
      <c r="V3458">
        <v>0</v>
      </c>
      <c r="Z3458" t="str">
        <f t="shared" ref="Z3458:Z3521" si="724">IF(J3458,IF(T3458&gt;0,"",FALSE),IF(T3458&gt;0,TRUE,""))</f>
        <v/>
      </c>
    </row>
    <row r="3459" spans="1:26" x14ac:dyDescent="0.2">
      <c r="B3459" s="1" t="s">
        <v>768</v>
      </c>
      <c r="C3459" s="1" t="s">
        <v>17</v>
      </c>
      <c r="D3459" s="1" t="s">
        <v>18</v>
      </c>
      <c r="E3459" s="1" t="s">
        <v>8</v>
      </c>
      <c r="F3459" s="1" t="s">
        <v>9</v>
      </c>
      <c r="G3459" s="1" t="s">
        <v>2600</v>
      </c>
      <c r="H3459">
        <f t="shared" si="713"/>
        <v>25</v>
      </c>
      <c r="I3459">
        <f>IF(ISBLANK(A3459),I3458/1,LOOKUP(Sheet1!G3459,FIPS!A$3:A$55,FIPS!C$3:C$55))</f>
        <v>28</v>
      </c>
      <c r="J3459" t="b">
        <f t="shared" si="723"/>
        <v>1</v>
      </c>
      <c r="K3459" t="str">
        <f t="shared" si="715"/>
        <v>Yalobusha</v>
      </c>
      <c r="L3459" t="b">
        <f t="shared" si="716"/>
        <v>0</v>
      </c>
      <c r="M3459" t="str">
        <f t="shared" si="717"/>
        <v/>
      </c>
      <c r="N3459">
        <f t="shared" si="718"/>
        <v>81</v>
      </c>
      <c r="O3459" t="b">
        <f t="shared" si="719"/>
        <v>0</v>
      </c>
      <c r="P3459" t="str">
        <f t="shared" si="722"/>
        <v/>
      </c>
      <c r="Q3459" t="str">
        <f t="shared" ca="1" si="721"/>
        <v/>
      </c>
      <c r="T3459">
        <v>161</v>
      </c>
      <c r="U3459">
        <v>6</v>
      </c>
      <c r="V3459">
        <v>0</v>
      </c>
      <c r="Z3459" t="str">
        <f t="shared" si="724"/>
        <v/>
      </c>
    </row>
    <row r="3460" spans="1:26" x14ac:dyDescent="0.2">
      <c r="B3460" s="1" t="s">
        <v>770</v>
      </c>
      <c r="C3460" s="1" t="s">
        <v>17</v>
      </c>
      <c r="D3460" s="1" t="s">
        <v>18</v>
      </c>
      <c r="G3460" s="1" t="s">
        <v>2601</v>
      </c>
      <c r="H3460">
        <f t="shared" si="713"/>
        <v>25</v>
      </c>
      <c r="I3460">
        <f>IF(ISBLANK(A3460),I3459/1,LOOKUP(Sheet1!G3460,FIPS!A$3:A$55,FIPS!C$3:C$55))</f>
        <v>28</v>
      </c>
      <c r="J3460" t="b">
        <f t="shared" si="723"/>
        <v>1</v>
      </c>
      <c r="K3460" t="str">
        <f t="shared" si="715"/>
        <v>Yazoo</v>
      </c>
      <c r="L3460" t="b">
        <f t="shared" si="716"/>
        <v>0</v>
      </c>
      <c r="M3460" t="str">
        <f t="shared" si="717"/>
        <v/>
      </c>
      <c r="N3460">
        <f t="shared" si="718"/>
        <v>82</v>
      </c>
      <c r="O3460" t="b">
        <f t="shared" si="719"/>
        <v>0</v>
      </c>
      <c r="P3460" t="str">
        <f t="shared" si="722"/>
        <v/>
      </c>
      <c r="Q3460" t="str">
        <f t="shared" ca="1" si="721"/>
        <v/>
      </c>
      <c r="T3460">
        <v>163</v>
      </c>
      <c r="U3460">
        <v>5</v>
      </c>
      <c r="V3460">
        <v>0</v>
      </c>
      <c r="Z3460" t="str">
        <f t="shared" si="724"/>
        <v/>
      </c>
    </row>
    <row r="3461" spans="1:26" x14ac:dyDescent="0.2">
      <c r="E3461" s="1" t="s">
        <v>96</v>
      </c>
      <c r="F3461" s="1" t="s">
        <v>6</v>
      </c>
      <c r="G3461" s="1" t="s">
        <v>2602</v>
      </c>
      <c r="H3461">
        <f t="shared" si="713"/>
        <v>25</v>
      </c>
      <c r="I3461">
        <f>IF(ISBLANK(A3461),I3460/1,LOOKUP(Sheet1!G3461,FIPS!A$3:A$55,FIPS!C$3:C$55))</f>
        <v>28</v>
      </c>
      <c r="J3461" t="b">
        <f t="shared" si="723"/>
        <v>0</v>
      </c>
      <c r="K3461" t="str">
        <f t="shared" si="715"/>
        <v/>
      </c>
      <c r="L3461" t="b">
        <f t="shared" si="716"/>
        <v>1</v>
      </c>
      <c r="M3461" t="str">
        <f t="shared" si="717"/>
        <v>Yazoo Citv</v>
      </c>
      <c r="N3461">
        <f t="shared" si="718"/>
        <v>82</v>
      </c>
      <c r="O3461" t="b">
        <f t="shared" si="719"/>
        <v>0</v>
      </c>
      <c r="P3461" t="str">
        <f t="shared" si="722"/>
        <v/>
      </c>
      <c r="Q3461" t="str">
        <f t="shared" ca="1" si="721"/>
        <v/>
      </c>
      <c r="W3461">
        <v>81520</v>
      </c>
      <c r="Z3461" t="str">
        <f t="shared" si="724"/>
        <v/>
      </c>
    </row>
    <row r="3462" spans="1:26" x14ac:dyDescent="0.2">
      <c r="E3462" s="7" t="s">
        <v>8</v>
      </c>
      <c r="F3462" s="1" t="s">
        <v>9</v>
      </c>
      <c r="G3462" s="1" t="s">
        <v>10</v>
      </c>
      <c r="H3462">
        <f t="shared" si="713"/>
        <v>25</v>
      </c>
      <c r="I3462">
        <f>IF(ISBLANK(A3462),I3461/1,LOOKUP(Sheet1!G3462,FIPS!A$3:A$55,FIPS!C$3:C$55))</f>
        <v>28</v>
      </c>
      <c r="J3462" t="b">
        <f t="shared" ref="J3462:J3464" si="725">NOT(ISBLANK(B3462))</f>
        <v>0</v>
      </c>
      <c r="K3462" t="str">
        <f t="shared" si="715"/>
        <v/>
      </c>
      <c r="L3462" t="b">
        <f t="shared" si="716"/>
        <v>0</v>
      </c>
      <c r="M3462" t="str">
        <f t="shared" si="717"/>
        <v/>
      </c>
      <c r="N3462">
        <f t="shared" si="718"/>
        <v>82</v>
      </c>
      <c r="O3462" t="b">
        <f t="shared" si="719"/>
        <v>1</v>
      </c>
      <c r="P3462">
        <f t="shared" ref="P3462:P3464" si="726">IF(O3462,17-MATCH(N3462-1,N3444:N3461),"")</f>
        <v>1</v>
      </c>
      <c r="Q3462" t="str">
        <f t="shared" ref="Q3462:Q3464" ca="1" si="727">IF(O3462,_xlfn.TEXTJOIN(",",TRUE,INDIRECT(_xlfn.CONCAT("E",(ROW()-P3462),":E",(ROW()-1)),TRUE)),"")</f>
        <v>034</v>
      </c>
      <c r="W3462">
        <v>99999</v>
      </c>
      <c r="Z3462" t="str">
        <f t="shared" si="724"/>
        <v/>
      </c>
    </row>
    <row r="3463" spans="1:26" x14ac:dyDescent="0.2">
      <c r="A3463">
        <v>26</v>
      </c>
      <c r="B3463" s="1"/>
      <c r="G3463" s="1" t="s">
        <v>2603</v>
      </c>
      <c r="H3463">
        <f t="shared" si="713"/>
        <v>26</v>
      </c>
      <c r="I3463">
        <f>IF(ISBLANK(A3463),I3462/1,LOOKUP(Sheet1!G3463,FIPS!A$3:A$55,FIPS!C$3:C$55))</f>
        <v>29</v>
      </c>
      <c r="J3463" t="b">
        <f t="shared" si="725"/>
        <v>0</v>
      </c>
      <c r="K3463" t="str">
        <f t="shared" si="715"/>
        <v/>
      </c>
      <c r="L3463" t="b">
        <f t="shared" si="716"/>
        <v>0</v>
      </c>
      <c r="M3463" t="str">
        <f t="shared" si="717"/>
        <v/>
      </c>
      <c r="N3463" t="str">
        <f t="shared" si="718"/>
        <v/>
      </c>
      <c r="O3463" t="b">
        <f t="shared" si="719"/>
        <v>0</v>
      </c>
      <c r="P3463" t="str">
        <f t="shared" si="726"/>
        <v/>
      </c>
      <c r="Q3463" t="str">
        <f t="shared" ca="1" si="727"/>
        <v/>
      </c>
      <c r="S3463">
        <v>29</v>
      </c>
      <c r="Z3463" t="str">
        <f t="shared" si="724"/>
        <v/>
      </c>
    </row>
    <row r="3464" spans="1:26" x14ac:dyDescent="0.2">
      <c r="B3464" s="1" t="s">
        <v>2</v>
      </c>
      <c r="C3464" s="1" t="s">
        <v>17</v>
      </c>
      <c r="D3464" s="1" t="s">
        <v>18</v>
      </c>
      <c r="E3464" s="1"/>
      <c r="G3464" s="1" t="s">
        <v>2604</v>
      </c>
      <c r="H3464">
        <f t="shared" si="713"/>
        <v>26</v>
      </c>
      <c r="I3464">
        <f>IF(ISBLANK(A3464),I3463/1,LOOKUP(Sheet1!G3464,FIPS!A$3:A$55,FIPS!C$3:C$55))</f>
        <v>29</v>
      </c>
      <c r="J3464" t="b">
        <f t="shared" si="725"/>
        <v>1</v>
      </c>
      <c r="K3464" t="str">
        <f t="shared" si="715"/>
        <v>Adair</v>
      </c>
      <c r="L3464" t="b">
        <f t="shared" si="716"/>
        <v>0</v>
      </c>
      <c r="M3464" t="str">
        <f t="shared" si="717"/>
        <v/>
      </c>
      <c r="N3464">
        <f t="shared" si="718"/>
        <v>1</v>
      </c>
      <c r="O3464" t="b">
        <f t="shared" si="719"/>
        <v>0</v>
      </c>
      <c r="P3464" t="str">
        <f t="shared" si="726"/>
        <v/>
      </c>
      <c r="Q3464" t="str">
        <f t="shared" ca="1" si="727"/>
        <v/>
      </c>
      <c r="T3464">
        <v>1</v>
      </c>
      <c r="U3464">
        <v>6</v>
      </c>
      <c r="V3464">
        <v>0</v>
      </c>
      <c r="Z3464" t="str">
        <f t="shared" si="724"/>
        <v/>
      </c>
    </row>
    <row r="3465" spans="1:26" x14ac:dyDescent="0.2">
      <c r="E3465" s="1" t="s">
        <v>90</v>
      </c>
      <c r="F3465" s="1" t="s">
        <v>6</v>
      </c>
      <c r="G3465" s="1" t="s">
        <v>4764</v>
      </c>
      <c r="H3465">
        <f t="shared" si="713"/>
        <v>26</v>
      </c>
      <c r="I3465">
        <f>IF(ISBLANK(A3465),I3464/1,LOOKUP(Sheet1!G3465,FIPS!A$3:A$55,FIPS!C$3:C$55))</f>
        <v>29</v>
      </c>
      <c r="J3465" t="b">
        <f t="shared" ref="J3465:J3492" si="728">NOT(ISBLANK(B3465))</f>
        <v>0</v>
      </c>
      <c r="K3465" t="str">
        <f t="shared" si="715"/>
        <v/>
      </c>
      <c r="L3465" t="b">
        <f t="shared" si="716"/>
        <v>1</v>
      </c>
      <c r="M3465" t="str">
        <f t="shared" si="717"/>
        <v>Kirksville</v>
      </c>
      <c r="N3465">
        <f t="shared" si="718"/>
        <v>1</v>
      </c>
      <c r="O3465" t="b">
        <f t="shared" si="719"/>
        <v>0</v>
      </c>
      <c r="P3465" t="str">
        <f>IF(O3465,17-MATCH(N3465-1,N3446:N3464),"")</f>
        <v/>
      </c>
      <c r="Q3465" t="str">
        <f t="shared" ref="Q3465:Q3527" ca="1" si="729">IF(O3465,_xlfn.TEXTJOIN(",",TRUE,INDIRECT(_xlfn.CONCAT("E",(ROW()-P3465),":E",(ROW()-1)),TRUE)),"")</f>
        <v/>
      </c>
      <c r="W3465">
        <v>39026</v>
      </c>
      <c r="Z3465" t="str">
        <f t="shared" si="724"/>
        <v/>
      </c>
    </row>
    <row r="3466" spans="1:26" x14ac:dyDescent="0.2">
      <c r="E3466" s="1" t="s">
        <v>8</v>
      </c>
      <c r="F3466" s="1" t="s">
        <v>9</v>
      </c>
      <c r="G3466" s="1" t="s">
        <v>899</v>
      </c>
      <c r="H3466">
        <f t="shared" si="713"/>
        <v>26</v>
      </c>
      <c r="I3466">
        <f>IF(ISBLANK(A3466),I3465/1,LOOKUP(Sheet1!G3466,FIPS!A$3:A$55,FIPS!C$3:C$55))</f>
        <v>29</v>
      </c>
      <c r="J3466" t="b">
        <f t="shared" si="728"/>
        <v>0</v>
      </c>
      <c r="K3466" t="str">
        <f t="shared" si="715"/>
        <v/>
      </c>
      <c r="L3466" t="b">
        <f t="shared" si="716"/>
        <v>0</v>
      </c>
      <c r="M3466" t="str">
        <f t="shared" si="717"/>
        <v/>
      </c>
      <c r="N3466">
        <f t="shared" si="718"/>
        <v>1</v>
      </c>
      <c r="O3466" t="b">
        <f t="shared" si="719"/>
        <v>1</v>
      </c>
      <c r="P3466">
        <v>1</v>
      </c>
      <c r="Q3466" t="str">
        <f t="shared" ca="1" si="729"/>
        <v>030</v>
      </c>
      <c r="W3466">
        <v>99999</v>
      </c>
      <c r="Z3466" t="str">
        <f t="shared" si="724"/>
        <v/>
      </c>
    </row>
    <row r="3467" spans="1:26" x14ac:dyDescent="0.2">
      <c r="B3467" s="1" t="s">
        <v>11</v>
      </c>
      <c r="C3467" s="1" t="s">
        <v>402</v>
      </c>
      <c r="D3467" s="1" t="s">
        <v>26</v>
      </c>
      <c r="E3467" s="1" t="s">
        <v>8</v>
      </c>
      <c r="F3467" s="1" t="s">
        <v>9</v>
      </c>
      <c r="G3467" s="1" t="s">
        <v>4765</v>
      </c>
      <c r="H3467">
        <f t="shared" ref="H3467:H3530" si="730">IF(ISBLANK(A3467),H3466/1,A3467)</f>
        <v>26</v>
      </c>
      <c r="I3467">
        <f>IF(ISBLANK(A3467),I3466/1,LOOKUP(Sheet1!G3467,FIPS!A$3:A$55,FIPS!C$3:C$55))</f>
        <v>29</v>
      </c>
      <c r="J3467" t="b">
        <f t="shared" si="728"/>
        <v>1</v>
      </c>
      <c r="K3467" t="str">
        <f t="shared" ref="K3467:K3530" si="731">IF(J3467,TRIM(G3467),"")</f>
        <v>Andrew</v>
      </c>
      <c r="L3467" t="b">
        <f t="shared" ref="L3467:L3530" si="732">IF(NOT(J3467),AND(NOT(ISBLANK(E3467)),E3467&lt;&gt;"999"),FALSE())</f>
        <v>0</v>
      </c>
      <c r="M3467" t="str">
        <f t="shared" ref="M3467:M3530" si="733">IF(L3467,IF(ISERR(FIND(",",G3467)),TRIM(G3467),TRIM(LEFT(G3467,FIND(",",G3467)-1))),"")</f>
        <v/>
      </c>
      <c r="N3467">
        <f t="shared" ref="N3467:N3530" si="734">IF(ISBLANK(A3467),IF(ISBLANK(B3467),N3466,B3467/1),"")</f>
        <v>2</v>
      </c>
      <c r="O3467" t="b">
        <f t="shared" ref="O3467:O3530" si="735">AND(ISNUMBER(N3467),E3467="999",NOT(J3467))</f>
        <v>0</v>
      </c>
      <c r="P3467" t="str">
        <f>IF(O3467,17-MATCH(N3467-1,N3448:N3466),"")</f>
        <v/>
      </c>
      <c r="Q3467" t="str">
        <f t="shared" ca="1" si="729"/>
        <v/>
      </c>
      <c r="T3467">
        <v>3</v>
      </c>
      <c r="U3467">
        <v>6</v>
      </c>
      <c r="V3467">
        <v>7000</v>
      </c>
      <c r="Z3467" t="str">
        <f t="shared" si="724"/>
        <v/>
      </c>
    </row>
    <row r="3468" spans="1:26" x14ac:dyDescent="0.2">
      <c r="B3468" s="1" t="s">
        <v>16</v>
      </c>
      <c r="C3468" s="1" t="s">
        <v>17</v>
      </c>
      <c r="D3468" s="1" t="s">
        <v>18</v>
      </c>
      <c r="E3468" s="1" t="s">
        <v>8</v>
      </c>
      <c r="F3468" s="1" t="s">
        <v>9</v>
      </c>
      <c r="G3468" s="1" t="s">
        <v>1846</v>
      </c>
      <c r="H3468">
        <f t="shared" si="730"/>
        <v>26</v>
      </c>
      <c r="I3468">
        <f>IF(ISBLANK(A3468),I3467/1,LOOKUP(Sheet1!G3468,FIPS!A$3:A$55,FIPS!C$3:C$55))</f>
        <v>29</v>
      </c>
      <c r="J3468" t="b">
        <f t="shared" si="728"/>
        <v>1</v>
      </c>
      <c r="K3468" t="str">
        <f t="shared" si="731"/>
        <v>Atchison</v>
      </c>
      <c r="L3468" t="b">
        <f t="shared" si="732"/>
        <v>0</v>
      </c>
      <c r="M3468" t="str">
        <f t="shared" si="733"/>
        <v/>
      </c>
      <c r="N3468">
        <f t="shared" si="734"/>
        <v>3</v>
      </c>
      <c r="O3468" t="b">
        <f t="shared" si="735"/>
        <v>0</v>
      </c>
      <c r="P3468" t="str">
        <f>IF(O3468,17-MATCH(N3468-1,N3449:N3467),"")</f>
        <v/>
      </c>
      <c r="Q3468" t="str">
        <f t="shared" ca="1" si="729"/>
        <v/>
      </c>
      <c r="T3468">
        <v>5</v>
      </c>
      <c r="U3468">
        <v>6</v>
      </c>
      <c r="V3468">
        <v>0</v>
      </c>
      <c r="Z3468" t="str">
        <f t="shared" si="724"/>
        <v/>
      </c>
    </row>
    <row r="3469" spans="1:26" x14ac:dyDescent="0.2">
      <c r="B3469" s="1" t="s">
        <v>22</v>
      </c>
      <c r="C3469" s="1" t="s">
        <v>17</v>
      </c>
      <c r="D3469" s="1" t="s">
        <v>18</v>
      </c>
      <c r="G3469" s="1" t="s">
        <v>2605</v>
      </c>
      <c r="H3469">
        <f t="shared" si="730"/>
        <v>26</v>
      </c>
      <c r="I3469">
        <f>IF(ISBLANK(A3469),I3468/1,LOOKUP(Sheet1!G3469,FIPS!A$3:A$55,FIPS!C$3:C$55))</f>
        <v>29</v>
      </c>
      <c r="J3469" t="b">
        <f t="shared" si="728"/>
        <v>1</v>
      </c>
      <c r="K3469" t="str">
        <f t="shared" si="731"/>
        <v>Audrain</v>
      </c>
      <c r="L3469" t="b">
        <f t="shared" si="732"/>
        <v>0</v>
      </c>
      <c r="M3469" t="str">
        <f t="shared" si="733"/>
        <v/>
      </c>
      <c r="N3469">
        <f t="shared" si="734"/>
        <v>4</v>
      </c>
      <c r="O3469" t="b">
        <f t="shared" si="735"/>
        <v>0</v>
      </c>
      <c r="P3469" t="str">
        <f>IF(O3469,17-MATCH(N3469-1,N3450:N3468),"")</f>
        <v/>
      </c>
      <c r="Q3469" t="str">
        <f t="shared" ca="1" si="729"/>
        <v/>
      </c>
      <c r="T3469">
        <v>7</v>
      </c>
      <c r="U3469">
        <v>6</v>
      </c>
      <c r="V3469">
        <v>0</v>
      </c>
      <c r="Z3469" t="str">
        <f t="shared" si="724"/>
        <v/>
      </c>
    </row>
    <row r="3470" spans="1:26" x14ac:dyDescent="0.2">
      <c r="E3470" s="1" t="s">
        <v>103</v>
      </c>
      <c r="F3470" s="1" t="s">
        <v>6</v>
      </c>
      <c r="G3470" s="1" t="s">
        <v>2606</v>
      </c>
      <c r="H3470">
        <f t="shared" si="730"/>
        <v>26</v>
      </c>
      <c r="I3470">
        <f>IF(ISBLANK(A3470),I3469/1,LOOKUP(Sheet1!G3470,FIPS!A$3:A$55,FIPS!C$3:C$55))</f>
        <v>29</v>
      </c>
      <c r="J3470" t="b">
        <f t="shared" si="728"/>
        <v>0</v>
      </c>
      <c r="K3470" t="str">
        <f t="shared" si="731"/>
        <v/>
      </c>
      <c r="L3470" t="b">
        <f t="shared" si="732"/>
        <v>1</v>
      </c>
      <c r="M3470" t="str">
        <f t="shared" si="733"/>
        <v>Mexico</v>
      </c>
      <c r="N3470">
        <f t="shared" si="734"/>
        <v>4</v>
      </c>
      <c r="O3470" t="b">
        <f t="shared" si="735"/>
        <v>0</v>
      </c>
      <c r="P3470" t="str">
        <f>IF(O3470,17-MATCH(N3470-1,N3451:N3469),"")</f>
        <v/>
      </c>
      <c r="Q3470" t="str">
        <f t="shared" ca="1" si="729"/>
        <v/>
      </c>
      <c r="W3470">
        <v>47648</v>
      </c>
      <c r="Z3470" t="str">
        <f t="shared" si="724"/>
        <v/>
      </c>
    </row>
    <row r="3471" spans="1:26" x14ac:dyDescent="0.2">
      <c r="E3471" s="1" t="s">
        <v>8</v>
      </c>
      <c r="F3471" s="1" t="s">
        <v>9</v>
      </c>
      <c r="G3471" s="1" t="s">
        <v>10</v>
      </c>
      <c r="H3471">
        <f t="shared" si="730"/>
        <v>26</v>
      </c>
      <c r="I3471">
        <f>IF(ISBLANK(A3471),I3470/1,LOOKUP(Sheet1!G3471,FIPS!A$3:A$55,FIPS!C$3:C$55))</f>
        <v>29</v>
      </c>
      <c r="J3471" t="b">
        <f t="shared" si="728"/>
        <v>0</v>
      </c>
      <c r="K3471" t="str">
        <f t="shared" si="731"/>
        <v/>
      </c>
      <c r="L3471" t="b">
        <f t="shared" si="732"/>
        <v>0</v>
      </c>
      <c r="M3471" t="str">
        <f t="shared" si="733"/>
        <v/>
      </c>
      <c r="N3471">
        <f t="shared" si="734"/>
        <v>4</v>
      </c>
      <c r="O3471" t="b">
        <f t="shared" si="735"/>
        <v>1</v>
      </c>
      <c r="P3471">
        <v>1</v>
      </c>
      <c r="Q3471" t="str">
        <f t="shared" ca="1" si="729"/>
        <v>037</v>
      </c>
      <c r="W3471">
        <v>99999</v>
      </c>
      <c r="Z3471" t="str">
        <f t="shared" si="724"/>
        <v/>
      </c>
    </row>
    <row r="3472" spans="1:26" x14ac:dyDescent="0.2">
      <c r="B3472" s="1" t="s">
        <v>24</v>
      </c>
      <c r="C3472" s="1" t="s">
        <v>17</v>
      </c>
      <c r="D3472" s="1" t="s">
        <v>18</v>
      </c>
      <c r="E3472" s="1" t="s">
        <v>8</v>
      </c>
      <c r="F3472" s="1" t="s">
        <v>9</v>
      </c>
      <c r="G3472" s="1" t="s">
        <v>2256</v>
      </c>
      <c r="H3472">
        <f t="shared" si="730"/>
        <v>26</v>
      </c>
      <c r="I3472">
        <f>IF(ISBLANK(A3472),I3471/1,LOOKUP(Sheet1!G3472,FIPS!A$3:A$55,FIPS!C$3:C$55))</f>
        <v>29</v>
      </c>
      <c r="J3472" t="b">
        <f t="shared" si="728"/>
        <v>1</v>
      </c>
      <c r="K3472" t="str">
        <f t="shared" si="731"/>
        <v>Barry</v>
      </c>
      <c r="L3472" t="b">
        <f t="shared" si="732"/>
        <v>0</v>
      </c>
      <c r="M3472" t="str">
        <f t="shared" si="733"/>
        <v/>
      </c>
      <c r="N3472">
        <f t="shared" si="734"/>
        <v>5</v>
      </c>
      <c r="O3472" t="b">
        <f t="shared" si="735"/>
        <v>0</v>
      </c>
      <c r="P3472" t="str">
        <f t="shared" ref="P3472:P3480" si="736">IF(O3472,17-MATCH(N3472-1,N3453:N3471),"")</f>
        <v/>
      </c>
      <c r="Q3472" t="str">
        <f t="shared" ca="1" si="729"/>
        <v/>
      </c>
      <c r="T3472">
        <v>9</v>
      </c>
      <c r="U3472">
        <v>5</v>
      </c>
      <c r="V3472">
        <v>0</v>
      </c>
      <c r="Z3472" t="str">
        <f t="shared" si="724"/>
        <v/>
      </c>
    </row>
    <row r="3473" spans="2:26" x14ac:dyDescent="0.2">
      <c r="B3473" s="1" t="s">
        <v>28</v>
      </c>
      <c r="C3473" s="1" t="s">
        <v>17</v>
      </c>
      <c r="D3473" s="1" t="s">
        <v>18</v>
      </c>
      <c r="E3473" s="1" t="s">
        <v>8</v>
      </c>
      <c r="F3473" s="1" t="s">
        <v>9</v>
      </c>
      <c r="G3473" s="1" t="s">
        <v>1848</v>
      </c>
      <c r="H3473">
        <f t="shared" si="730"/>
        <v>26</v>
      </c>
      <c r="I3473">
        <f>IF(ISBLANK(A3473),I3472/1,LOOKUP(Sheet1!G3473,FIPS!A$3:A$55,FIPS!C$3:C$55))</f>
        <v>29</v>
      </c>
      <c r="J3473" t="b">
        <f t="shared" si="728"/>
        <v>1</v>
      </c>
      <c r="K3473" t="str">
        <f t="shared" si="731"/>
        <v>Barton</v>
      </c>
      <c r="L3473" t="b">
        <f t="shared" si="732"/>
        <v>0</v>
      </c>
      <c r="M3473" t="str">
        <f t="shared" si="733"/>
        <v/>
      </c>
      <c r="N3473">
        <f t="shared" si="734"/>
        <v>6</v>
      </c>
      <c r="O3473" t="b">
        <f t="shared" si="735"/>
        <v>0</v>
      </c>
      <c r="P3473" t="str">
        <f t="shared" si="736"/>
        <v/>
      </c>
      <c r="Q3473" t="str">
        <f t="shared" ca="1" si="729"/>
        <v/>
      </c>
      <c r="T3473">
        <v>11</v>
      </c>
      <c r="U3473">
        <v>6</v>
      </c>
      <c r="V3473">
        <v>0</v>
      </c>
      <c r="Z3473" t="str">
        <f t="shared" si="724"/>
        <v/>
      </c>
    </row>
    <row r="3474" spans="2:26" x14ac:dyDescent="0.2">
      <c r="B3474" s="1" t="s">
        <v>30</v>
      </c>
      <c r="C3474" s="1" t="s">
        <v>17</v>
      </c>
      <c r="D3474" s="1" t="s">
        <v>18</v>
      </c>
      <c r="E3474" s="1" t="s">
        <v>8</v>
      </c>
      <c r="F3474" s="1" t="s">
        <v>9</v>
      </c>
      <c r="G3474" s="1" t="s">
        <v>2607</v>
      </c>
      <c r="H3474">
        <f t="shared" si="730"/>
        <v>26</v>
      </c>
      <c r="I3474">
        <f>IF(ISBLANK(A3474),I3473/1,LOOKUP(Sheet1!G3474,FIPS!A$3:A$55,FIPS!C$3:C$55))</f>
        <v>29</v>
      </c>
      <c r="J3474" t="b">
        <f t="shared" si="728"/>
        <v>1</v>
      </c>
      <c r="K3474" t="str">
        <f t="shared" si="731"/>
        <v>Bates</v>
      </c>
      <c r="L3474" t="b">
        <f t="shared" si="732"/>
        <v>0</v>
      </c>
      <c r="M3474" t="str">
        <f t="shared" si="733"/>
        <v/>
      </c>
      <c r="N3474">
        <f t="shared" si="734"/>
        <v>7</v>
      </c>
      <c r="O3474" t="b">
        <f t="shared" si="735"/>
        <v>0</v>
      </c>
      <c r="P3474" t="str">
        <f t="shared" si="736"/>
        <v/>
      </c>
      <c r="Q3474" t="str">
        <f t="shared" ca="1" si="729"/>
        <v/>
      </c>
      <c r="T3474">
        <v>13</v>
      </c>
      <c r="U3474">
        <v>6</v>
      </c>
      <c r="V3474">
        <v>0</v>
      </c>
      <c r="Z3474" t="str">
        <f t="shared" si="724"/>
        <v/>
      </c>
    </row>
    <row r="3475" spans="2:26" x14ac:dyDescent="0.2">
      <c r="B3475" s="1" t="s">
        <v>32</v>
      </c>
      <c r="C3475" s="1" t="s">
        <v>17</v>
      </c>
      <c r="D3475" s="1" t="s">
        <v>18</v>
      </c>
      <c r="E3475" s="1" t="s">
        <v>8</v>
      </c>
      <c r="F3475" s="1" t="s">
        <v>9</v>
      </c>
      <c r="G3475" s="1" t="s">
        <v>2608</v>
      </c>
      <c r="H3475">
        <f t="shared" si="730"/>
        <v>26</v>
      </c>
      <c r="I3475">
        <f>IF(ISBLANK(A3475),I3474/1,LOOKUP(Sheet1!G3475,FIPS!A$3:A$55,FIPS!C$3:C$55))</f>
        <v>29</v>
      </c>
      <c r="J3475" t="b">
        <f t="shared" si="728"/>
        <v>1</v>
      </c>
      <c r="K3475" t="str">
        <f t="shared" si="731"/>
        <v>Oenton</v>
      </c>
      <c r="L3475" t="b">
        <f t="shared" si="732"/>
        <v>0</v>
      </c>
      <c r="M3475" t="str">
        <f t="shared" si="733"/>
        <v/>
      </c>
      <c r="N3475">
        <f t="shared" si="734"/>
        <v>8</v>
      </c>
      <c r="O3475" t="b">
        <f t="shared" si="735"/>
        <v>0</v>
      </c>
      <c r="P3475" t="str">
        <f t="shared" si="736"/>
        <v/>
      </c>
      <c r="Q3475" t="str">
        <f t="shared" ca="1" si="729"/>
        <v/>
      </c>
      <c r="T3475">
        <v>15</v>
      </c>
      <c r="U3475">
        <v>6</v>
      </c>
      <c r="V3475">
        <v>0</v>
      </c>
      <c r="Z3475" t="str">
        <f t="shared" si="724"/>
        <v/>
      </c>
    </row>
    <row r="3476" spans="2:26" x14ac:dyDescent="0.2">
      <c r="B3476" s="1" t="s">
        <v>39</v>
      </c>
      <c r="C3476" s="1" t="s">
        <v>17</v>
      </c>
      <c r="D3476" s="1" t="s">
        <v>18</v>
      </c>
      <c r="E3476" s="1" t="s">
        <v>8</v>
      </c>
      <c r="F3476" s="1" t="s">
        <v>9</v>
      </c>
      <c r="G3476" s="1" t="s">
        <v>2609</v>
      </c>
      <c r="H3476">
        <f t="shared" si="730"/>
        <v>26</v>
      </c>
      <c r="I3476">
        <f>IF(ISBLANK(A3476),I3475/1,LOOKUP(Sheet1!G3476,FIPS!A$3:A$55,FIPS!C$3:C$55))</f>
        <v>29</v>
      </c>
      <c r="J3476" t="b">
        <f t="shared" si="728"/>
        <v>1</v>
      </c>
      <c r="K3476" t="str">
        <f t="shared" si="731"/>
        <v>Bollinger</v>
      </c>
      <c r="L3476" t="b">
        <f t="shared" si="732"/>
        <v>0</v>
      </c>
      <c r="M3476" t="str">
        <f t="shared" si="733"/>
        <v/>
      </c>
      <c r="N3476">
        <f t="shared" si="734"/>
        <v>9</v>
      </c>
      <c r="O3476" t="b">
        <f t="shared" si="735"/>
        <v>0</v>
      </c>
      <c r="P3476" t="str">
        <f t="shared" si="736"/>
        <v/>
      </c>
      <c r="Q3476" t="str">
        <f t="shared" ca="1" si="729"/>
        <v/>
      </c>
      <c r="T3476">
        <v>17</v>
      </c>
      <c r="U3476">
        <v>6</v>
      </c>
      <c r="V3476">
        <v>0</v>
      </c>
      <c r="Z3476" t="str">
        <f t="shared" si="724"/>
        <v/>
      </c>
    </row>
    <row r="3477" spans="2:26" x14ac:dyDescent="0.2">
      <c r="B3477" s="1" t="s">
        <v>14</v>
      </c>
      <c r="C3477" s="1" t="s">
        <v>179</v>
      </c>
      <c r="D3477" s="1" t="s">
        <v>26</v>
      </c>
      <c r="G3477" s="1" t="s">
        <v>283</v>
      </c>
      <c r="H3477">
        <f t="shared" si="730"/>
        <v>26</v>
      </c>
      <c r="I3477">
        <f>IF(ISBLANK(A3477),I3476/1,LOOKUP(Sheet1!G3477,FIPS!A$3:A$55,FIPS!C$3:C$55))</f>
        <v>29</v>
      </c>
      <c r="J3477" t="b">
        <f t="shared" si="728"/>
        <v>1</v>
      </c>
      <c r="K3477" t="str">
        <f t="shared" si="731"/>
        <v>Boone</v>
      </c>
      <c r="L3477" t="b">
        <f t="shared" si="732"/>
        <v>0</v>
      </c>
      <c r="M3477" t="str">
        <f t="shared" si="733"/>
        <v/>
      </c>
      <c r="N3477">
        <f t="shared" si="734"/>
        <v>10</v>
      </c>
      <c r="O3477" t="b">
        <f t="shared" si="735"/>
        <v>0</v>
      </c>
      <c r="P3477" t="str">
        <f t="shared" si="736"/>
        <v/>
      </c>
      <c r="Q3477" t="str">
        <f t="shared" ca="1" si="729"/>
        <v/>
      </c>
      <c r="T3477">
        <v>19</v>
      </c>
      <c r="U3477">
        <v>3</v>
      </c>
      <c r="V3477">
        <v>1740</v>
      </c>
      <c r="Z3477" t="str">
        <f t="shared" si="724"/>
        <v/>
      </c>
    </row>
    <row r="3478" spans="2:26" x14ac:dyDescent="0.2">
      <c r="E3478" s="1" t="s">
        <v>33</v>
      </c>
      <c r="F3478" s="1" t="s">
        <v>70</v>
      </c>
      <c r="G3478" s="1" t="s">
        <v>292</v>
      </c>
      <c r="H3478">
        <f t="shared" si="730"/>
        <v>26</v>
      </c>
      <c r="I3478">
        <f>IF(ISBLANK(A3478),I3477/1,LOOKUP(Sheet1!G3478,FIPS!A$3:A$55,FIPS!C$3:C$55))</f>
        <v>29</v>
      </c>
      <c r="J3478" t="b">
        <f t="shared" si="728"/>
        <v>0</v>
      </c>
      <c r="K3478" t="str">
        <f t="shared" si="731"/>
        <v/>
      </c>
      <c r="L3478" t="b">
        <f t="shared" si="732"/>
        <v>1</v>
      </c>
      <c r="M3478" t="str">
        <f t="shared" si="733"/>
        <v>Columbia</v>
      </c>
      <c r="N3478">
        <f t="shared" si="734"/>
        <v>10</v>
      </c>
      <c r="O3478" t="b">
        <f t="shared" si="735"/>
        <v>0</v>
      </c>
      <c r="P3478" t="str">
        <f t="shared" si="736"/>
        <v/>
      </c>
      <c r="Q3478" t="str">
        <f t="shared" ca="1" si="729"/>
        <v/>
      </c>
      <c r="W3478">
        <v>15670</v>
      </c>
      <c r="Z3478" t="str">
        <f t="shared" si="724"/>
        <v/>
      </c>
    </row>
    <row r="3479" spans="2:26" x14ac:dyDescent="0.2">
      <c r="E3479" s="1" t="s">
        <v>8</v>
      </c>
      <c r="F3479" s="1" t="s">
        <v>9</v>
      </c>
      <c r="G3479" s="1" t="s">
        <v>10</v>
      </c>
      <c r="H3479">
        <f t="shared" si="730"/>
        <v>26</v>
      </c>
      <c r="I3479">
        <f>IF(ISBLANK(A3479),I3478/1,LOOKUP(Sheet1!G3479,FIPS!A$3:A$55,FIPS!C$3:C$55))</f>
        <v>29</v>
      </c>
      <c r="J3479" t="b">
        <f t="shared" si="728"/>
        <v>0</v>
      </c>
      <c r="K3479" t="str">
        <f t="shared" si="731"/>
        <v/>
      </c>
      <c r="L3479" t="b">
        <f t="shared" si="732"/>
        <v>0</v>
      </c>
      <c r="M3479" t="str">
        <f t="shared" si="733"/>
        <v/>
      </c>
      <c r="N3479">
        <f t="shared" si="734"/>
        <v>10</v>
      </c>
      <c r="O3479" t="b">
        <f t="shared" si="735"/>
        <v>1</v>
      </c>
      <c r="P3479">
        <f t="shared" si="736"/>
        <v>0</v>
      </c>
      <c r="Q3479" t="str">
        <f t="shared" ca="1" si="729"/>
        <v>012,999</v>
      </c>
      <c r="W3479">
        <v>99999</v>
      </c>
      <c r="Z3479" t="str">
        <f t="shared" si="724"/>
        <v/>
      </c>
    </row>
    <row r="3480" spans="2:26" x14ac:dyDescent="0.2">
      <c r="B3480" s="1" t="s">
        <v>42</v>
      </c>
      <c r="C3480" s="1" t="s">
        <v>402</v>
      </c>
      <c r="D3480" s="1" t="s">
        <v>26</v>
      </c>
      <c r="G3480" s="1" t="s">
        <v>1786</v>
      </c>
      <c r="H3480">
        <f t="shared" si="730"/>
        <v>26</v>
      </c>
      <c r="I3480">
        <f>IF(ISBLANK(A3480),I3479/1,LOOKUP(Sheet1!G3480,FIPS!A$3:A$55,FIPS!C$3:C$55))</f>
        <v>29</v>
      </c>
      <c r="J3480" t="b">
        <f t="shared" si="728"/>
        <v>1</v>
      </c>
      <c r="K3480" t="str">
        <f t="shared" si="731"/>
        <v>Buchanan</v>
      </c>
      <c r="L3480" t="b">
        <f t="shared" si="732"/>
        <v>0</v>
      </c>
      <c r="M3480" t="str">
        <f t="shared" si="733"/>
        <v/>
      </c>
      <c r="N3480">
        <f t="shared" si="734"/>
        <v>11</v>
      </c>
      <c r="O3480" t="b">
        <f t="shared" si="735"/>
        <v>0</v>
      </c>
      <c r="P3480" t="str">
        <f t="shared" si="736"/>
        <v/>
      </c>
      <c r="Q3480" t="str">
        <f t="shared" ca="1" si="729"/>
        <v/>
      </c>
      <c r="T3480">
        <v>21</v>
      </c>
      <c r="U3480">
        <v>4</v>
      </c>
      <c r="V3480">
        <v>7000</v>
      </c>
      <c r="Z3480" t="str">
        <f t="shared" si="724"/>
        <v/>
      </c>
    </row>
    <row r="3481" spans="2:26" x14ac:dyDescent="0.2">
      <c r="E3481" s="1" t="s">
        <v>143</v>
      </c>
      <c r="F3481" s="1" t="s">
        <v>70</v>
      </c>
      <c r="G3481" s="1" t="s">
        <v>2610</v>
      </c>
      <c r="H3481">
        <f t="shared" si="730"/>
        <v>26</v>
      </c>
      <c r="I3481">
        <f>IF(ISBLANK(A3481),I3480/1,LOOKUP(Sheet1!G3481,FIPS!A$3:A$55,FIPS!C$3:C$55))</f>
        <v>29</v>
      </c>
      <c r="J3481" t="b">
        <f t="shared" si="728"/>
        <v>0</v>
      </c>
      <c r="K3481" t="str">
        <f t="shared" si="731"/>
        <v/>
      </c>
      <c r="L3481" t="b">
        <f t="shared" si="732"/>
        <v>1</v>
      </c>
      <c r="M3481" t="str">
        <f t="shared" si="733"/>
        <v>St. Joseph</v>
      </c>
      <c r="N3481">
        <f t="shared" si="734"/>
        <v>11</v>
      </c>
      <c r="O3481" t="b">
        <f t="shared" si="735"/>
        <v>0</v>
      </c>
      <c r="P3481" t="str">
        <f>IF(O3481,17-MATCH(N3481-1,N3463:N3480),"")</f>
        <v/>
      </c>
      <c r="Q3481" t="str">
        <f t="shared" ca="1" si="729"/>
        <v/>
      </c>
      <c r="W3481">
        <v>64550</v>
      </c>
      <c r="Z3481" t="str">
        <f t="shared" si="724"/>
        <v/>
      </c>
    </row>
    <row r="3482" spans="2:26" x14ac:dyDescent="0.2">
      <c r="E3482" s="1" t="s">
        <v>8</v>
      </c>
      <c r="F3482" s="1" t="s">
        <v>9</v>
      </c>
      <c r="G3482" s="1" t="s">
        <v>10</v>
      </c>
      <c r="H3482">
        <f t="shared" si="730"/>
        <v>26</v>
      </c>
      <c r="I3482">
        <f>IF(ISBLANK(A3482),I3481/1,LOOKUP(Sheet1!G3482,FIPS!A$3:A$55,FIPS!C$3:C$55))</f>
        <v>29</v>
      </c>
      <c r="J3482" t="b">
        <f t="shared" si="728"/>
        <v>0</v>
      </c>
      <c r="K3482" t="str">
        <f t="shared" si="731"/>
        <v/>
      </c>
      <c r="L3482" t="b">
        <f t="shared" si="732"/>
        <v>0</v>
      </c>
      <c r="M3482" t="str">
        <f t="shared" si="733"/>
        <v/>
      </c>
      <c r="N3482">
        <f t="shared" si="734"/>
        <v>11</v>
      </c>
      <c r="O3482" t="b">
        <f t="shared" si="735"/>
        <v>1</v>
      </c>
      <c r="P3482">
        <f t="shared" ref="P3482:P3527" si="737">IF(O3482,17-MATCH(N3482-1,N3464:N3481),"")</f>
        <v>1</v>
      </c>
      <c r="Q3482" t="str">
        <f t="shared" ca="1" si="729"/>
        <v>047</v>
      </c>
      <c r="W3482">
        <v>99999</v>
      </c>
      <c r="Z3482" t="str">
        <f t="shared" si="724"/>
        <v/>
      </c>
    </row>
    <row r="3483" spans="2:26" x14ac:dyDescent="0.2">
      <c r="B3483" s="1" t="s">
        <v>33</v>
      </c>
      <c r="C3483" s="1" t="s">
        <v>17</v>
      </c>
      <c r="D3483" s="1" t="s">
        <v>18</v>
      </c>
      <c r="G3483" s="1" t="s">
        <v>31</v>
      </c>
      <c r="H3483">
        <f t="shared" si="730"/>
        <v>26</v>
      </c>
      <c r="I3483">
        <f>IF(ISBLANK(A3483),I3482/1,LOOKUP(Sheet1!G3483,FIPS!A$3:A$55,FIPS!C$3:C$55))</f>
        <v>29</v>
      </c>
      <c r="J3483" t="b">
        <f t="shared" si="728"/>
        <v>1</v>
      </c>
      <c r="K3483" t="str">
        <f t="shared" si="731"/>
        <v>Butler</v>
      </c>
      <c r="L3483" t="b">
        <f t="shared" si="732"/>
        <v>0</v>
      </c>
      <c r="M3483" t="str">
        <f t="shared" si="733"/>
        <v/>
      </c>
      <c r="N3483">
        <f t="shared" si="734"/>
        <v>12</v>
      </c>
      <c r="O3483" t="b">
        <f t="shared" si="735"/>
        <v>0</v>
      </c>
      <c r="P3483" t="str">
        <f t="shared" si="737"/>
        <v/>
      </c>
      <c r="Q3483" t="str">
        <f t="shared" ca="1" si="729"/>
        <v/>
      </c>
      <c r="T3483">
        <v>23</v>
      </c>
      <c r="U3483">
        <v>5</v>
      </c>
      <c r="V3483">
        <v>0</v>
      </c>
      <c r="Z3483" t="str">
        <f t="shared" si="724"/>
        <v/>
      </c>
    </row>
    <row r="3484" spans="2:26" x14ac:dyDescent="0.2">
      <c r="E3484" s="1" t="s">
        <v>122</v>
      </c>
      <c r="F3484" s="1" t="s">
        <v>6</v>
      </c>
      <c r="G3484" s="1" t="s">
        <v>2611</v>
      </c>
      <c r="H3484">
        <f t="shared" si="730"/>
        <v>26</v>
      </c>
      <c r="I3484">
        <f>IF(ISBLANK(A3484),I3483/1,LOOKUP(Sheet1!G3484,FIPS!A$3:A$55,FIPS!C$3:C$55))</f>
        <v>29</v>
      </c>
      <c r="J3484" t="b">
        <f t="shared" si="728"/>
        <v>0</v>
      </c>
      <c r="K3484" t="str">
        <f t="shared" si="731"/>
        <v/>
      </c>
      <c r="L3484" t="b">
        <f t="shared" si="732"/>
        <v>1</v>
      </c>
      <c r="M3484" t="str">
        <f t="shared" si="733"/>
        <v>Poplar Bluff</v>
      </c>
      <c r="N3484">
        <f t="shared" si="734"/>
        <v>12</v>
      </c>
      <c r="O3484" t="b">
        <f t="shared" si="735"/>
        <v>0</v>
      </c>
      <c r="P3484" t="str">
        <f t="shared" si="737"/>
        <v/>
      </c>
      <c r="Q3484" t="str">
        <f t="shared" ca="1" si="729"/>
        <v/>
      </c>
      <c r="W3484">
        <v>59096</v>
      </c>
      <c r="Z3484" t="str">
        <f t="shared" si="724"/>
        <v/>
      </c>
    </row>
    <row r="3485" spans="2:26" x14ac:dyDescent="0.2">
      <c r="E3485" s="1" t="s">
        <v>8</v>
      </c>
      <c r="F3485" s="1" t="s">
        <v>9</v>
      </c>
      <c r="G3485" s="1" t="s">
        <v>10</v>
      </c>
      <c r="H3485">
        <f t="shared" si="730"/>
        <v>26</v>
      </c>
      <c r="I3485">
        <f>IF(ISBLANK(A3485),I3484/1,LOOKUP(Sheet1!G3485,FIPS!A$3:A$55,FIPS!C$3:C$55))</f>
        <v>29</v>
      </c>
      <c r="J3485" t="b">
        <f t="shared" si="728"/>
        <v>0</v>
      </c>
      <c r="K3485" t="str">
        <f t="shared" si="731"/>
        <v/>
      </c>
      <c r="L3485" t="b">
        <f t="shared" si="732"/>
        <v>0</v>
      </c>
      <c r="M3485" t="str">
        <f t="shared" si="733"/>
        <v/>
      </c>
      <c r="N3485">
        <f t="shared" si="734"/>
        <v>12</v>
      </c>
      <c r="O3485" t="b">
        <f t="shared" si="735"/>
        <v>1</v>
      </c>
      <c r="P3485">
        <f t="shared" si="737"/>
        <v>1</v>
      </c>
      <c r="Q3485" t="str">
        <f t="shared" ca="1" si="729"/>
        <v>041</v>
      </c>
      <c r="W3485">
        <v>99999</v>
      </c>
      <c r="Z3485" t="str">
        <f t="shared" si="724"/>
        <v/>
      </c>
    </row>
    <row r="3486" spans="2:26" x14ac:dyDescent="0.2">
      <c r="B3486" s="1" t="s">
        <v>45</v>
      </c>
      <c r="C3486" s="1" t="s">
        <v>17</v>
      </c>
      <c r="D3486" s="1" t="s">
        <v>18</v>
      </c>
      <c r="E3486" s="1" t="s">
        <v>8</v>
      </c>
      <c r="F3486" s="1" t="s">
        <v>9</v>
      </c>
      <c r="G3486" s="1" t="s">
        <v>1407</v>
      </c>
      <c r="H3486">
        <f t="shared" si="730"/>
        <v>26</v>
      </c>
      <c r="I3486">
        <f>IF(ISBLANK(A3486),I3485/1,LOOKUP(Sheet1!G3486,FIPS!A$3:A$55,FIPS!C$3:C$55))</f>
        <v>29</v>
      </c>
      <c r="J3486" t="b">
        <f t="shared" si="728"/>
        <v>1</v>
      </c>
      <c r="K3486" t="str">
        <f t="shared" si="731"/>
        <v>Caldwell</v>
      </c>
      <c r="L3486" t="b">
        <f t="shared" si="732"/>
        <v>0</v>
      </c>
      <c r="M3486" t="str">
        <f t="shared" si="733"/>
        <v/>
      </c>
      <c r="N3486">
        <f t="shared" si="734"/>
        <v>13</v>
      </c>
      <c r="O3486" t="b">
        <f t="shared" si="735"/>
        <v>0</v>
      </c>
      <c r="P3486" t="str">
        <f t="shared" si="737"/>
        <v/>
      </c>
      <c r="Q3486" t="str">
        <f t="shared" ca="1" si="729"/>
        <v/>
      </c>
      <c r="T3486">
        <v>25</v>
      </c>
      <c r="U3486">
        <v>6</v>
      </c>
      <c r="V3486">
        <v>0</v>
      </c>
      <c r="Z3486" t="str">
        <f t="shared" si="724"/>
        <v/>
      </c>
    </row>
    <row r="3487" spans="2:26" x14ac:dyDescent="0.2">
      <c r="B3487" s="1" t="s">
        <v>20</v>
      </c>
      <c r="C3487" s="1" t="s">
        <v>17</v>
      </c>
      <c r="D3487" s="1" t="s">
        <v>18</v>
      </c>
      <c r="G3487" s="1" t="s">
        <v>1095</v>
      </c>
      <c r="H3487">
        <f t="shared" si="730"/>
        <v>26</v>
      </c>
      <c r="I3487">
        <f>IF(ISBLANK(A3487),I3486/1,LOOKUP(Sheet1!G3487,FIPS!A$3:A$55,FIPS!C$3:C$55))</f>
        <v>29</v>
      </c>
      <c r="J3487" t="b">
        <f t="shared" si="728"/>
        <v>1</v>
      </c>
      <c r="K3487" t="str">
        <f t="shared" si="731"/>
        <v>Cal laway</v>
      </c>
      <c r="L3487" t="b">
        <f t="shared" si="732"/>
        <v>0</v>
      </c>
      <c r="M3487" t="str">
        <f t="shared" si="733"/>
        <v/>
      </c>
      <c r="N3487">
        <f t="shared" si="734"/>
        <v>14</v>
      </c>
      <c r="O3487" t="b">
        <f t="shared" si="735"/>
        <v>0</v>
      </c>
      <c r="P3487" t="str">
        <f t="shared" si="737"/>
        <v/>
      </c>
      <c r="Q3487" t="str">
        <f t="shared" ca="1" si="729"/>
        <v/>
      </c>
      <c r="T3487">
        <v>27</v>
      </c>
      <c r="U3487">
        <v>5</v>
      </c>
      <c r="V3487">
        <v>0</v>
      </c>
      <c r="Z3487" t="str">
        <f t="shared" si="724"/>
        <v/>
      </c>
    </row>
    <row r="3488" spans="2:26" x14ac:dyDescent="0.2">
      <c r="E3488" s="1" t="s">
        <v>59</v>
      </c>
      <c r="F3488" s="1" t="s">
        <v>6</v>
      </c>
      <c r="G3488" s="1" t="s">
        <v>314</v>
      </c>
      <c r="H3488">
        <f t="shared" si="730"/>
        <v>26</v>
      </c>
      <c r="I3488">
        <f>IF(ISBLANK(A3488),I3487/1,LOOKUP(Sheet1!G3488,FIPS!A$3:A$55,FIPS!C$3:C$55))</f>
        <v>29</v>
      </c>
      <c r="J3488" t="b">
        <f t="shared" si="728"/>
        <v>0</v>
      </c>
      <c r="K3488" t="str">
        <f t="shared" si="731"/>
        <v/>
      </c>
      <c r="L3488" t="b">
        <f t="shared" si="732"/>
        <v>1</v>
      </c>
      <c r="M3488" t="str">
        <f t="shared" si="733"/>
        <v>Fulton</v>
      </c>
      <c r="N3488">
        <f t="shared" si="734"/>
        <v>14</v>
      </c>
      <c r="O3488" t="b">
        <f t="shared" si="735"/>
        <v>0</v>
      </c>
      <c r="P3488" t="str">
        <f t="shared" si="737"/>
        <v/>
      </c>
      <c r="Q3488" t="str">
        <f t="shared" ca="1" si="729"/>
        <v/>
      </c>
      <c r="W3488">
        <v>26182</v>
      </c>
      <c r="Z3488" t="str">
        <f t="shared" si="724"/>
        <v/>
      </c>
    </row>
    <row r="3489" spans="2:26" x14ac:dyDescent="0.2">
      <c r="E3489" s="1" t="s">
        <v>77</v>
      </c>
      <c r="F3489" s="1" t="s">
        <v>35</v>
      </c>
      <c r="G3489" s="1" t="s">
        <v>2612</v>
      </c>
      <c r="H3489">
        <f t="shared" si="730"/>
        <v>26</v>
      </c>
      <c r="I3489">
        <f>IF(ISBLANK(A3489),I3488/1,LOOKUP(Sheet1!G3489,FIPS!A$3:A$55,FIPS!C$3:C$55))</f>
        <v>29</v>
      </c>
      <c r="J3489" t="b">
        <f t="shared" si="728"/>
        <v>0</v>
      </c>
      <c r="K3489" t="str">
        <f t="shared" si="731"/>
        <v/>
      </c>
      <c r="L3489" t="b">
        <f t="shared" si="732"/>
        <v>1</v>
      </c>
      <c r="M3489" t="str">
        <f t="shared" si="733"/>
        <v>Jefferson City</v>
      </c>
      <c r="N3489">
        <f t="shared" si="734"/>
        <v>14</v>
      </c>
      <c r="O3489" t="b">
        <f t="shared" si="735"/>
        <v>0</v>
      </c>
      <c r="P3489" t="str">
        <f t="shared" si="737"/>
        <v/>
      </c>
      <c r="Q3489" t="str">
        <f t="shared" ca="1" si="729"/>
        <v/>
      </c>
      <c r="W3489">
        <v>37000</v>
      </c>
      <c r="Z3489" t="str">
        <f t="shared" si="724"/>
        <v/>
      </c>
    </row>
    <row r="3490" spans="2:26" x14ac:dyDescent="0.2">
      <c r="E3490" s="1" t="s">
        <v>8</v>
      </c>
      <c r="F3490" s="1" t="s">
        <v>9</v>
      </c>
      <c r="G3490" s="1" t="s">
        <v>10</v>
      </c>
      <c r="H3490">
        <f t="shared" si="730"/>
        <v>26</v>
      </c>
      <c r="I3490">
        <f>IF(ISBLANK(A3490),I3489/1,LOOKUP(Sheet1!G3490,FIPS!A$3:A$55,FIPS!C$3:C$55))</f>
        <v>29</v>
      </c>
      <c r="J3490" t="b">
        <f t="shared" si="728"/>
        <v>0</v>
      </c>
      <c r="K3490" t="str">
        <f t="shared" si="731"/>
        <v/>
      </c>
      <c r="L3490" t="b">
        <f t="shared" si="732"/>
        <v>0</v>
      </c>
      <c r="M3490" t="str">
        <f t="shared" si="733"/>
        <v/>
      </c>
      <c r="N3490">
        <f t="shared" si="734"/>
        <v>14</v>
      </c>
      <c r="O3490" t="b">
        <f t="shared" si="735"/>
        <v>1</v>
      </c>
      <c r="P3490">
        <f t="shared" si="737"/>
        <v>2</v>
      </c>
      <c r="Q3490" t="str">
        <f t="shared" ca="1" si="729"/>
        <v>019,025</v>
      </c>
      <c r="W3490">
        <v>99999</v>
      </c>
      <c r="Z3490" t="str">
        <f t="shared" si="724"/>
        <v/>
      </c>
    </row>
    <row r="3491" spans="2:26" x14ac:dyDescent="0.2">
      <c r="B3491" s="1" t="s">
        <v>107</v>
      </c>
      <c r="C3491" s="1" t="s">
        <v>17</v>
      </c>
      <c r="D3491" s="1" t="s">
        <v>18</v>
      </c>
      <c r="E3491" s="1" t="s">
        <v>8</v>
      </c>
      <c r="F3491" s="1" t="s">
        <v>9</v>
      </c>
      <c r="G3491" s="1" t="s">
        <v>343</v>
      </c>
      <c r="H3491">
        <f t="shared" si="730"/>
        <v>26</v>
      </c>
      <c r="I3491">
        <f>IF(ISBLANK(A3491),I3490/1,LOOKUP(Sheet1!G3491,FIPS!A$3:A$55,FIPS!C$3:C$55))</f>
        <v>29</v>
      </c>
      <c r="J3491" t="b">
        <f t="shared" si="728"/>
        <v>1</v>
      </c>
      <c r="K3491" t="str">
        <f t="shared" si="731"/>
        <v>Camden</v>
      </c>
      <c r="L3491" t="b">
        <f t="shared" si="732"/>
        <v>0</v>
      </c>
      <c r="M3491" t="str">
        <f t="shared" si="733"/>
        <v/>
      </c>
      <c r="N3491">
        <f t="shared" si="734"/>
        <v>15</v>
      </c>
      <c r="O3491" t="b">
        <f t="shared" si="735"/>
        <v>0</v>
      </c>
      <c r="P3491" t="str">
        <f t="shared" si="737"/>
        <v/>
      </c>
      <c r="Q3491" t="str">
        <f t="shared" ca="1" si="729"/>
        <v/>
      </c>
      <c r="T3491">
        <v>29</v>
      </c>
      <c r="U3491">
        <v>5</v>
      </c>
      <c r="V3491">
        <v>0</v>
      </c>
      <c r="Z3491" t="str">
        <f t="shared" si="724"/>
        <v/>
      </c>
    </row>
    <row r="3492" spans="2:26" x14ac:dyDescent="0.2">
      <c r="B3492" s="1" t="s">
        <v>49</v>
      </c>
      <c r="C3492" s="1" t="s">
        <v>17</v>
      </c>
      <c r="D3492" s="1" t="s">
        <v>18</v>
      </c>
      <c r="G3492" s="1" t="s">
        <v>2613</v>
      </c>
      <c r="H3492">
        <f t="shared" si="730"/>
        <v>26</v>
      </c>
      <c r="I3492">
        <f>IF(ISBLANK(A3492),I3491/1,LOOKUP(Sheet1!G3492,FIPS!A$3:A$55,FIPS!C$3:C$55))</f>
        <v>29</v>
      </c>
      <c r="J3492" t="b">
        <f t="shared" si="728"/>
        <v>1</v>
      </c>
      <c r="K3492" t="str">
        <f t="shared" si="731"/>
        <v>Cape Girardeau</v>
      </c>
      <c r="L3492" t="b">
        <f t="shared" si="732"/>
        <v>0</v>
      </c>
      <c r="M3492" t="str">
        <f t="shared" si="733"/>
        <v/>
      </c>
      <c r="N3492">
        <f t="shared" si="734"/>
        <v>16</v>
      </c>
      <c r="O3492" t="b">
        <f t="shared" si="735"/>
        <v>0</v>
      </c>
      <c r="P3492" t="str">
        <f t="shared" si="737"/>
        <v/>
      </c>
      <c r="Q3492" t="str">
        <f t="shared" ca="1" si="729"/>
        <v/>
      </c>
      <c r="T3492">
        <v>31</v>
      </c>
      <c r="U3492">
        <v>4</v>
      </c>
      <c r="V3492">
        <v>0</v>
      </c>
      <c r="Z3492" t="str">
        <f t="shared" si="724"/>
        <v/>
      </c>
    </row>
    <row r="3493" spans="2:26" x14ac:dyDescent="0.2">
      <c r="E3493" s="1" t="s">
        <v>32</v>
      </c>
      <c r="F3493" s="1" t="s">
        <v>35</v>
      </c>
      <c r="G3493" s="1" t="s">
        <v>2613</v>
      </c>
      <c r="H3493">
        <f t="shared" si="730"/>
        <v>26</v>
      </c>
      <c r="I3493">
        <f>IF(ISBLANK(A3493),I3492/1,LOOKUP(Sheet1!G3493,FIPS!A$3:A$55,FIPS!C$3:C$55))</f>
        <v>29</v>
      </c>
      <c r="J3493" t="b">
        <f t="shared" ref="J3493:J3556" si="738">NOT(ISBLANK(B3493))</f>
        <v>0</v>
      </c>
      <c r="K3493" t="str">
        <f t="shared" si="731"/>
        <v/>
      </c>
      <c r="L3493" t="b">
        <f t="shared" si="732"/>
        <v>1</v>
      </c>
      <c r="M3493" t="str">
        <f t="shared" si="733"/>
        <v>Cape Girardeau</v>
      </c>
      <c r="N3493">
        <f t="shared" si="734"/>
        <v>16</v>
      </c>
      <c r="O3493" t="b">
        <f t="shared" si="735"/>
        <v>0</v>
      </c>
      <c r="P3493" t="str">
        <f t="shared" si="737"/>
        <v/>
      </c>
      <c r="Q3493" t="str">
        <f t="shared" ca="1" si="729"/>
        <v/>
      </c>
      <c r="W3493">
        <v>11242</v>
      </c>
      <c r="Z3493" t="str">
        <f t="shared" si="724"/>
        <v/>
      </c>
    </row>
    <row r="3494" spans="2:26" x14ac:dyDescent="0.2">
      <c r="E3494" s="1" t="s">
        <v>8</v>
      </c>
      <c r="F3494" s="1" t="s">
        <v>9</v>
      </c>
      <c r="G3494" s="1" t="s">
        <v>10</v>
      </c>
      <c r="H3494">
        <f t="shared" si="730"/>
        <v>26</v>
      </c>
      <c r="I3494">
        <f>IF(ISBLANK(A3494),I3493/1,LOOKUP(Sheet1!G3494,FIPS!A$3:A$55,FIPS!C$3:C$55))</f>
        <v>29</v>
      </c>
      <c r="J3494" t="b">
        <f t="shared" si="738"/>
        <v>0</v>
      </c>
      <c r="K3494" t="str">
        <f t="shared" si="731"/>
        <v/>
      </c>
      <c r="L3494" t="b">
        <f t="shared" si="732"/>
        <v>0</v>
      </c>
      <c r="M3494" t="str">
        <f t="shared" si="733"/>
        <v/>
      </c>
      <c r="N3494">
        <f t="shared" si="734"/>
        <v>16</v>
      </c>
      <c r="O3494" t="b">
        <f t="shared" si="735"/>
        <v>1</v>
      </c>
      <c r="P3494">
        <f t="shared" si="737"/>
        <v>1</v>
      </c>
      <c r="Q3494" t="str">
        <f t="shared" ca="1" si="729"/>
        <v>008</v>
      </c>
      <c r="W3494">
        <v>99999</v>
      </c>
      <c r="Z3494" t="str">
        <f t="shared" si="724"/>
        <v/>
      </c>
    </row>
    <row r="3495" spans="2:26" x14ac:dyDescent="0.2">
      <c r="B3495" s="1" t="s">
        <v>52</v>
      </c>
      <c r="C3495" s="1" t="s">
        <v>17</v>
      </c>
      <c r="D3495" s="1" t="s">
        <v>18</v>
      </c>
      <c r="E3495" s="1" t="s">
        <v>8</v>
      </c>
      <c r="F3495" s="1" t="s">
        <v>9</v>
      </c>
      <c r="G3495" s="1" t="s">
        <v>286</v>
      </c>
      <c r="H3495">
        <f t="shared" si="730"/>
        <v>26</v>
      </c>
      <c r="I3495">
        <f>IF(ISBLANK(A3495),I3494/1,LOOKUP(Sheet1!G3495,FIPS!A$3:A$55,FIPS!C$3:C$55))</f>
        <v>29</v>
      </c>
      <c r="J3495" t="b">
        <f t="shared" si="738"/>
        <v>1</v>
      </c>
      <c r="K3495" t="str">
        <f t="shared" si="731"/>
        <v>Carroll</v>
      </c>
      <c r="L3495" t="b">
        <f t="shared" si="732"/>
        <v>0</v>
      </c>
      <c r="M3495" t="str">
        <f t="shared" si="733"/>
        <v/>
      </c>
      <c r="N3495">
        <f t="shared" si="734"/>
        <v>17</v>
      </c>
      <c r="O3495" t="b">
        <f t="shared" si="735"/>
        <v>0</v>
      </c>
      <c r="P3495" t="str">
        <f t="shared" si="737"/>
        <v/>
      </c>
      <c r="Q3495" t="str">
        <f t="shared" ca="1" si="729"/>
        <v/>
      </c>
      <c r="T3495">
        <v>33</v>
      </c>
      <c r="U3495">
        <v>6</v>
      </c>
      <c r="W3495">
        <v>0</v>
      </c>
      <c r="Z3495" t="str">
        <f t="shared" si="724"/>
        <v/>
      </c>
    </row>
    <row r="3496" spans="2:26" x14ac:dyDescent="0.2">
      <c r="B3496" s="1" t="s">
        <v>57</v>
      </c>
      <c r="C3496" s="1" t="s">
        <v>17</v>
      </c>
      <c r="D3496" s="1" t="s">
        <v>18</v>
      </c>
      <c r="E3496" s="1" t="s">
        <v>8</v>
      </c>
      <c r="F3496" s="1" t="s">
        <v>9</v>
      </c>
      <c r="G3496" s="1" t="s">
        <v>1952</v>
      </c>
      <c r="H3496">
        <f t="shared" si="730"/>
        <v>26</v>
      </c>
      <c r="I3496">
        <f>IF(ISBLANK(A3496),I3495/1,LOOKUP(Sheet1!G3496,FIPS!A$3:A$55,FIPS!C$3:C$55))</f>
        <v>29</v>
      </c>
      <c r="J3496" t="b">
        <f t="shared" si="738"/>
        <v>1</v>
      </c>
      <c r="K3496" t="str">
        <f t="shared" si="731"/>
        <v>Carter</v>
      </c>
      <c r="L3496" t="b">
        <f t="shared" si="732"/>
        <v>0</v>
      </c>
      <c r="M3496" t="str">
        <f t="shared" si="733"/>
        <v/>
      </c>
      <c r="N3496">
        <f t="shared" si="734"/>
        <v>18</v>
      </c>
      <c r="O3496" t="b">
        <f t="shared" si="735"/>
        <v>0</v>
      </c>
      <c r="P3496" t="str">
        <f t="shared" si="737"/>
        <v/>
      </c>
      <c r="Q3496" t="str">
        <f t="shared" ca="1" si="729"/>
        <v/>
      </c>
      <c r="T3496">
        <v>35</v>
      </c>
      <c r="U3496">
        <v>6</v>
      </c>
      <c r="W3496">
        <v>0</v>
      </c>
      <c r="Z3496" t="str">
        <f t="shared" si="724"/>
        <v/>
      </c>
    </row>
    <row r="3497" spans="2:26" x14ac:dyDescent="0.2">
      <c r="B3497" s="1" t="s">
        <v>59</v>
      </c>
      <c r="C3497">
        <v>145</v>
      </c>
      <c r="D3497" s="1" t="s">
        <v>26</v>
      </c>
      <c r="E3497" s="1"/>
      <c r="G3497" s="1" t="s">
        <v>1443</v>
      </c>
      <c r="H3497">
        <f t="shared" si="730"/>
        <v>26</v>
      </c>
      <c r="I3497">
        <f>IF(ISBLANK(A3497),I3496/1,LOOKUP(Sheet1!G3497,FIPS!A$3:A$55,FIPS!C$3:C$55))</f>
        <v>29</v>
      </c>
      <c r="J3497" t="b">
        <f t="shared" si="738"/>
        <v>1</v>
      </c>
      <c r="K3497" t="str">
        <f t="shared" si="731"/>
        <v>Cass</v>
      </c>
      <c r="L3497" t="b">
        <f t="shared" si="732"/>
        <v>0</v>
      </c>
      <c r="M3497" t="str">
        <f t="shared" si="733"/>
        <v/>
      </c>
      <c r="N3497">
        <f t="shared" si="734"/>
        <v>19</v>
      </c>
      <c r="O3497" t="b">
        <f t="shared" si="735"/>
        <v>0</v>
      </c>
      <c r="P3497" t="str">
        <f t="shared" si="737"/>
        <v/>
      </c>
      <c r="Q3497" t="str">
        <f t="shared" ca="1" si="729"/>
        <v/>
      </c>
      <c r="T3497">
        <v>37</v>
      </c>
      <c r="U3497">
        <v>4</v>
      </c>
      <c r="V3497">
        <v>3760</v>
      </c>
      <c r="Z3497" t="str">
        <f t="shared" si="724"/>
        <v/>
      </c>
    </row>
    <row r="3498" spans="2:26" x14ac:dyDescent="0.2">
      <c r="E3498" s="1" t="s">
        <v>22</v>
      </c>
      <c r="F3498" s="1" t="s">
        <v>6</v>
      </c>
      <c r="G3498" s="1" t="s">
        <v>2614</v>
      </c>
      <c r="H3498">
        <f t="shared" si="730"/>
        <v>26</v>
      </c>
      <c r="I3498">
        <f>IF(ISBLANK(A3498),I3497/1,LOOKUP(Sheet1!G3498,FIPS!A$3:A$55,FIPS!C$3:C$55))</f>
        <v>29</v>
      </c>
      <c r="J3498" t="b">
        <f t="shared" si="738"/>
        <v>0</v>
      </c>
      <c r="K3498" t="str">
        <f t="shared" si="731"/>
        <v/>
      </c>
      <c r="L3498" t="b">
        <f t="shared" si="732"/>
        <v>1</v>
      </c>
      <c r="M3498" t="str">
        <f t="shared" si="733"/>
        <v>Belton</v>
      </c>
      <c r="N3498">
        <f t="shared" si="734"/>
        <v>19</v>
      </c>
      <c r="O3498" t="b">
        <f t="shared" si="735"/>
        <v>0</v>
      </c>
      <c r="P3498" t="str">
        <f t="shared" si="737"/>
        <v/>
      </c>
      <c r="Q3498" t="str">
        <f t="shared" ca="1" si="729"/>
        <v/>
      </c>
      <c r="W3498">
        <v>4384</v>
      </c>
      <c r="Z3498" t="str">
        <f t="shared" si="724"/>
        <v/>
      </c>
    </row>
    <row r="3499" spans="2:26" x14ac:dyDescent="0.2">
      <c r="E3499" s="1" t="s">
        <v>84</v>
      </c>
      <c r="F3499" s="1" t="s">
        <v>18</v>
      </c>
      <c r="G3499" s="1" t="s">
        <v>2615</v>
      </c>
      <c r="H3499">
        <f t="shared" si="730"/>
        <v>26</v>
      </c>
      <c r="I3499">
        <f>IF(ISBLANK(A3499),I3498/1,LOOKUP(Sheet1!G3499,FIPS!A$3:A$55,FIPS!C$3:C$55))</f>
        <v>29</v>
      </c>
      <c r="J3499" t="b">
        <f t="shared" si="738"/>
        <v>0</v>
      </c>
      <c r="K3499" t="str">
        <f t="shared" si="731"/>
        <v/>
      </c>
      <c r="L3499" t="b">
        <f t="shared" si="732"/>
        <v>1</v>
      </c>
      <c r="M3499" t="str">
        <f t="shared" si="733"/>
        <v>Kansas City</v>
      </c>
      <c r="N3499">
        <f t="shared" si="734"/>
        <v>19</v>
      </c>
      <c r="O3499" t="b">
        <f t="shared" si="735"/>
        <v>0</v>
      </c>
      <c r="P3499" t="str">
        <f t="shared" si="737"/>
        <v/>
      </c>
      <c r="Q3499" t="str">
        <f t="shared" ca="1" si="729"/>
        <v/>
      </c>
      <c r="W3499">
        <v>38000</v>
      </c>
      <c r="Z3499" t="str">
        <f t="shared" si="724"/>
        <v/>
      </c>
    </row>
    <row r="3500" spans="2:26" x14ac:dyDescent="0.2">
      <c r="E3500" s="1" t="s">
        <v>25</v>
      </c>
      <c r="F3500" s="1" t="s">
        <v>35</v>
      </c>
      <c r="G3500" s="1" t="s">
        <v>2616</v>
      </c>
      <c r="H3500">
        <f t="shared" si="730"/>
        <v>26</v>
      </c>
      <c r="I3500">
        <f>IF(ISBLANK(A3500),I3499/1,LOOKUP(Sheet1!G3500,FIPS!A$3:A$55,FIPS!C$3:C$55))</f>
        <v>29</v>
      </c>
      <c r="J3500" t="b">
        <f t="shared" si="738"/>
        <v>0</v>
      </c>
      <c r="K3500" t="str">
        <f t="shared" si="731"/>
        <v/>
      </c>
      <c r="L3500" t="b">
        <f t="shared" si="732"/>
        <v>1</v>
      </c>
      <c r="M3500" t="str">
        <f t="shared" si="733"/>
        <v>Lee's Summit</v>
      </c>
      <c r="N3500">
        <f t="shared" si="734"/>
        <v>19</v>
      </c>
      <c r="O3500" t="b">
        <f t="shared" si="735"/>
        <v>0</v>
      </c>
      <c r="P3500" t="str">
        <f t="shared" si="737"/>
        <v/>
      </c>
      <c r="Q3500" t="str">
        <f t="shared" ca="1" si="729"/>
        <v/>
      </c>
      <c r="W3500">
        <v>41348</v>
      </c>
      <c r="Z3500" t="str">
        <f t="shared" si="724"/>
        <v/>
      </c>
    </row>
    <row r="3501" spans="2:26" x14ac:dyDescent="0.2">
      <c r="E3501" s="1" t="s">
        <v>8</v>
      </c>
      <c r="F3501" s="1" t="s">
        <v>9</v>
      </c>
      <c r="G3501" s="1" t="s">
        <v>10</v>
      </c>
      <c r="H3501">
        <f t="shared" si="730"/>
        <v>26</v>
      </c>
      <c r="I3501">
        <f>IF(ISBLANK(A3501),I3500/1,LOOKUP(Sheet1!G3501,FIPS!A$3:A$55,FIPS!C$3:C$55))</f>
        <v>29</v>
      </c>
      <c r="J3501" t="b">
        <f t="shared" si="738"/>
        <v>0</v>
      </c>
      <c r="K3501" t="str">
        <f t="shared" si="731"/>
        <v/>
      </c>
      <c r="L3501" t="b">
        <f t="shared" si="732"/>
        <v>0</v>
      </c>
      <c r="M3501" t="str">
        <f t="shared" si="733"/>
        <v/>
      </c>
      <c r="N3501">
        <f t="shared" si="734"/>
        <v>19</v>
      </c>
      <c r="O3501" t="b">
        <f t="shared" si="735"/>
        <v>1</v>
      </c>
      <c r="P3501">
        <f t="shared" si="737"/>
        <v>3</v>
      </c>
      <c r="Q3501" t="str">
        <f t="shared" ca="1" si="729"/>
        <v>004,028,032</v>
      </c>
      <c r="W3501">
        <v>99999</v>
      </c>
      <c r="Z3501" t="str">
        <f t="shared" si="724"/>
        <v/>
      </c>
    </row>
    <row r="3502" spans="2:26" x14ac:dyDescent="0.2">
      <c r="B3502" s="1" t="s">
        <v>61</v>
      </c>
      <c r="C3502" s="1" t="s">
        <v>17</v>
      </c>
      <c r="D3502" s="1" t="s">
        <v>18</v>
      </c>
      <c r="E3502" s="1" t="s">
        <v>8</v>
      </c>
      <c r="F3502" s="1" t="s">
        <v>9</v>
      </c>
      <c r="G3502" s="1" t="s">
        <v>1789</v>
      </c>
      <c r="H3502">
        <f t="shared" si="730"/>
        <v>26</v>
      </c>
      <c r="I3502">
        <f>IF(ISBLANK(A3502),I3501/1,LOOKUP(Sheet1!G3502,FIPS!A$3:A$55,FIPS!C$3:C$55))</f>
        <v>29</v>
      </c>
      <c r="J3502" t="b">
        <f t="shared" si="738"/>
        <v>1</v>
      </c>
      <c r="K3502" t="str">
        <f t="shared" si="731"/>
        <v>Cedar</v>
      </c>
      <c r="L3502" t="b">
        <f t="shared" si="732"/>
        <v>0</v>
      </c>
      <c r="M3502" t="str">
        <f t="shared" si="733"/>
        <v/>
      </c>
      <c r="N3502">
        <f t="shared" si="734"/>
        <v>20</v>
      </c>
      <c r="O3502" t="b">
        <f t="shared" si="735"/>
        <v>0</v>
      </c>
      <c r="P3502" t="str">
        <f t="shared" si="737"/>
        <v/>
      </c>
      <c r="Q3502" t="str">
        <f t="shared" ca="1" si="729"/>
        <v/>
      </c>
      <c r="T3502">
        <v>39</v>
      </c>
      <c r="U3502">
        <v>6</v>
      </c>
      <c r="V3502">
        <v>0</v>
      </c>
      <c r="Z3502" t="str">
        <f t="shared" si="724"/>
        <v/>
      </c>
    </row>
    <row r="3503" spans="2:26" x14ac:dyDescent="0.2">
      <c r="B3503" s="1" t="s">
        <v>63</v>
      </c>
      <c r="C3503" s="1" t="s">
        <v>17</v>
      </c>
      <c r="D3503" s="1" t="s">
        <v>18</v>
      </c>
      <c r="E3503" s="1" t="s">
        <v>8</v>
      </c>
      <c r="F3503" s="1" t="s">
        <v>9</v>
      </c>
      <c r="G3503" s="1" t="s">
        <v>2617</v>
      </c>
      <c r="H3503">
        <f t="shared" si="730"/>
        <v>26</v>
      </c>
      <c r="I3503">
        <f>IF(ISBLANK(A3503),I3502/1,LOOKUP(Sheet1!G3503,FIPS!A$3:A$55,FIPS!C$3:C$55))</f>
        <v>29</v>
      </c>
      <c r="J3503" t="b">
        <f t="shared" si="738"/>
        <v>1</v>
      </c>
      <c r="K3503" t="str">
        <f t="shared" si="731"/>
        <v>Chariton</v>
      </c>
      <c r="L3503" t="b">
        <f t="shared" si="732"/>
        <v>0</v>
      </c>
      <c r="M3503" t="str">
        <f t="shared" si="733"/>
        <v/>
      </c>
      <c r="N3503">
        <f t="shared" si="734"/>
        <v>21</v>
      </c>
      <c r="O3503" t="b">
        <f t="shared" si="735"/>
        <v>0</v>
      </c>
      <c r="P3503" t="str">
        <f t="shared" si="737"/>
        <v/>
      </c>
      <c r="Q3503" t="str">
        <f t="shared" ca="1" si="729"/>
        <v/>
      </c>
      <c r="T3503">
        <v>41</v>
      </c>
      <c r="U3503">
        <v>6</v>
      </c>
      <c r="V3503">
        <v>0</v>
      </c>
      <c r="Z3503" t="str">
        <f t="shared" si="724"/>
        <v/>
      </c>
    </row>
    <row r="3504" spans="2:26" x14ac:dyDescent="0.2">
      <c r="B3504" s="1" t="s">
        <v>65</v>
      </c>
      <c r="C3504" s="1" t="s">
        <v>443</v>
      </c>
      <c r="D3504" s="1" t="s">
        <v>26</v>
      </c>
      <c r="E3504" s="1" t="s">
        <v>8</v>
      </c>
      <c r="F3504" s="1" t="s">
        <v>9</v>
      </c>
      <c r="G3504" s="1" t="s">
        <v>1448</v>
      </c>
      <c r="H3504">
        <f t="shared" si="730"/>
        <v>26</v>
      </c>
      <c r="I3504">
        <f>IF(ISBLANK(A3504),I3503/1,LOOKUP(Sheet1!G3504,FIPS!A$3:A$55,FIPS!C$3:C$55))</f>
        <v>29</v>
      </c>
      <c r="J3504" t="b">
        <f t="shared" si="738"/>
        <v>1</v>
      </c>
      <c r="K3504" t="str">
        <f t="shared" si="731"/>
        <v>Christian</v>
      </c>
      <c r="L3504" t="b">
        <f t="shared" si="732"/>
        <v>0</v>
      </c>
      <c r="M3504" t="str">
        <f t="shared" si="733"/>
        <v/>
      </c>
      <c r="N3504">
        <f t="shared" si="734"/>
        <v>22</v>
      </c>
      <c r="O3504" t="b">
        <f t="shared" si="735"/>
        <v>0</v>
      </c>
      <c r="P3504" t="str">
        <f t="shared" si="737"/>
        <v/>
      </c>
      <c r="Q3504" t="str">
        <f t="shared" ca="1" si="729"/>
        <v/>
      </c>
      <c r="T3504">
        <v>43</v>
      </c>
      <c r="U3504">
        <v>5</v>
      </c>
      <c r="V3504">
        <v>7920</v>
      </c>
      <c r="Z3504" t="str">
        <f t="shared" si="724"/>
        <v/>
      </c>
    </row>
    <row r="3505" spans="2:26" x14ac:dyDescent="0.2">
      <c r="B3505" s="1" t="s">
        <v>67</v>
      </c>
      <c r="C3505" s="1" t="s">
        <v>17</v>
      </c>
      <c r="D3505" s="1" t="s">
        <v>18</v>
      </c>
      <c r="E3505" s="1" t="s">
        <v>8</v>
      </c>
      <c r="F3505" s="1" t="s">
        <v>9</v>
      </c>
      <c r="G3505" s="1" t="s">
        <v>288</v>
      </c>
      <c r="H3505">
        <f t="shared" si="730"/>
        <v>26</v>
      </c>
      <c r="I3505">
        <f>IF(ISBLANK(A3505),I3504/1,LOOKUP(Sheet1!G3505,FIPS!A$3:A$55,FIPS!C$3:C$55))</f>
        <v>29</v>
      </c>
      <c r="J3505" t="b">
        <f t="shared" si="738"/>
        <v>1</v>
      </c>
      <c r="K3505" t="str">
        <f t="shared" si="731"/>
        <v>Clark</v>
      </c>
      <c r="L3505" t="b">
        <f t="shared" si="732"/>
        <v>0</v>
      </c>
      <c r="M3505" t="str">
        <f t="shared" si="733"/>
        <v/>
      </c>
      <c r="N3505">
        <f t="shared" si="734"/>
        <v>23</v>
      </c>
      <c r="O3505" t="b">
        <f t="shared" si="735"/>
        <v>0</v>
      </c>
      <c r="P3505" t="str">
        <f t="shared" si="737"/>
        <v/>
      </c>
      <c r="Q3505" t="str">
        <f t="shared" ca="1" si="729"/>
        <v/>
      </c>
      <c r="T3505">
        <v>45</v>
      </c>
      <c r="U3505">
        <v>6</v>
      </c>
      <c r="V3505">
        <v>0</v>
      </c>
      <c r="Z3505" t="str">
        <f t="shared" si="724"/>
        <v/>
      </c>
    </row>
    <row r="3506" spans="2:26" x14ac:dyDescent="0.2">
      <c r="B3506" s="1" t="s">
        <v>37</v>
      </c>
      <c r="C3506" s="1" t="s">
        <v>847</v>
      </c>
      <c r="D3506" s="1" t="s">
        <v>26</v>
      </c>
      <c r="G3506" s="1" t="s">
        <v>47</v>
      </c>
      <c r="H3506">
        <f t="shared" si="730"/>
        <v>26</v>
      </c>
      <c r="I3506">
        <f>IF(ISBLANK(A3506),I3505/1,LOOKUP(Sheet1!G3506,FIPS!A$3:A$55,FIPS!C$3:C$55))</f>
        <v>29</v>
      </c>
      <c r="J3506" t="b">
        <f t="shared" si="738"/>
        <v>1</v>
      </c>
      <c r="K3506" t="str">
        <f t="shared" si="731"/>
        <v>Clay</v>
      </c>
      <c r="L3506" t="b">
        <f t="shared" si="732"/>
        <v>0</v>
      </c>
      <c r="M3506" t="str">
        <f t="shared" si="733"/>
        <v/>
      </c>
      <c r="N3506">
        <f t="shared" si="734"/>
        <v>24</v>
      </c>
      <c r="O3506" t="b">
        <f t="shared" si="735"/>
        <v>0</v>
      </c>
      <c r="P3506" t="str">
        <f t="shared" si="737"/>
        <v/>
      </c>
      <c r="Q3506" t="str">
        <f t="shared" ca="1" si="729"/>
        <v/>
      </c>
      <c r="T3506">
        <v>47</v>
      </c>
      <c r="U3506">
        <v>3</v>
      </c>
      <c r="V3506">
        <v>3760</v>
      </c>
      <c r="Z3506" t="str">
        <f t="shared" si="724"/>
        <v/>
      </c>
    </row>
    <row r="3507" spans="2:26" x14ac:dyDescent="0.2">
      <c r="E3507" s="1" t="s">
        <v>107</v>
      </c>
      <c r="F3507" s="1" t="s">
        <v>6</v>
      </c>
      <c r="G3507" s="1" t="s">
        <v>2618</v>
      </c>
      <c r="H3507">
        <f t="shared" si="730"/>
        <v>26</v>
      </c>
      <c r="I3507">
        <f>IF(ISBLANK(A3507),I3506/1,LOOKUP(Sheet1!G3507,FIPS!A$3:A$55,FIPS!C$3:C$55))</f>
        <v>29</v>
      </c>
      <c r="J3507" t="b">
        <f t="shared" si="738"/>
        <v>0</v>
      </c>
      <c r="K3507" t="str">
        <f t="shared" si="731"/>
        <v/>
      </c>
      <c r="L3507" t="b">
        <f t="shared" si="732"/>
        <v>1</v>
      </c>
      <c r="M3507" t="str">
        <f t="shared" si="733"/>
        <v>Excelsior Springs</v>
      </c>
      <c r="N3507">
        <f t="shared" si="734"/>
        <v>24</v>
      </c>
      <c r="O3507" t="b">
        <f t="shared" si="735"/>
        <v>0</v>
      </c>
      <c r="P3507" t="str">
        <f t="shared" si="737"/>
        <v/>
      </c>
      <c r="Q3507" t="str">
        <f t="shared" ca="1" si="729"/>
        <v/>
      </c>
      <c r="W3507">
        <v>23086</v>
      </c>
      <c r="Z3507" t="str">
        <f t="shared" si="724"/>
        <v/>
      </c>
    </row>
    <row r="3508" spans="2:26" x14ac:dyDescent="0.2">
      <c r="E3508" s="1" t="s">
        <v>61</v>
      </c>
      <c r="F3508" s="1" t="s">
        <v>35</v>
      </c>
      <c r="G3508" s="1" t="s">
        <v>2619</v>
      </c>
      <c r="H3508">
        <f t="shared" si="730"/>
        <v>26</v>
      </c>
      <c r="I3508">
        <f>IF(ISBLANK(A3508),I3507/1,LOOKUP(Sheet1!G3508,FIPS!A$3:A$55,FIPS!C$3:C$55))</f>
        <v>29</v>
      </c>
      <c r="J3508" t="b">
        <f t="shared" si="738"/>
        <v>0</v>
      </c>
      <c r="K3508" t="str">
        <f t="shared" si="731"/>
        <v/>
      </c>
      <c r="L3508" t="b">
        <f t="shared" si="732"/>
        <v>1</v>
      </c>
      <c r="M3508" t="str">
        <f t="shared" si="733"/>
        <v>Gladstone</v>
      </c>
      <c r="N3508">
        <f t="shared" si="734"/>
        <v>24</v>
      </c>
      <c r="O3508" t="b">
        <f t="shared" si="735"/>
        <v>0</v>
      </c>
      <c r="P3508" t="str">
        <f t="shared" si="737"/>
        <v/>
      </c>
      <c r="Q3508" t="str">
        <f t="shared" ca="1" si="729"/>
        <v/>
      </c>
      <c r="W3508">
        <v>27190</v>
      </c>
      <c r="Z3508" t="str">
        <f t="shared" si="724"/>
        <v/>
      </c>
    </row>
    <row r="3509" spans="2:26" x14ac:dyDescent="0.2">
      <c r="E3509" s="1" t="s">
        <v>37</v>
      </c>
      <c r="F3509" s="1" t="s">
        <v>132</v>
      </c>
      <c r="G3509" s="1" t="s">
        <v>2620</v>
      </c>
      <c r="H3509">
        <f t="shared" si="730"/>
        <v>26</v>
      </c>
      <c r="I3509">
        <f>IF(ISBLANK(A3509),I3508/1,LOOKUP(Sheet1!G3509,FIPS!A$3:A$55,FIPS!C$3:C$55))</f>
        <v>29</v>
      </c>
      <c r="J3509" t="b">
        <f t="shared" si="738"/>
        <v>0</v>
      </c>
      <c r="K3509" t="str">
        <f t="shared" si="731"/>
        <v/>
      </c>
      <c r="L3509" t="b">
        <f t="shared" si="732"/>
        <v>1</v>
      </c>
      <c r="M3509" t="str">
        <f t="shared" si="733"/>
        <v>Independence</v>
      </c>
      <c r="N3509">
        <f t="shared" si="734"/>
        <v>24</v>
      </c>
      <c r="O3509" t="b">
        <f t="shared" si="735"/>
        <v>0</v>
      </c>
      <c r="P3509" t="str">
        <f t="shared" si="737"/>
        <v/>
      </c>
      <c r="Q3509" t="str">
        <f t="shared" ca="1" si="729"/>
        <v/>
      </c>
      <c r="W3509">
        <v>35000</v>
      </c>
      <c r="Z3509" t="str">
        <f t="shared" si="724"/>
        <v/>
      </c>
    </row>
    <row r="3510" spans="2:26" x14ac:dyDescent="0.2">
      <c r="E3510" s="1" t="s">
        <v>84</v>
      </c>
      <c r="F3510" s="1" t="s">
        <v>18</v>
      </c>
      <c r="G3510" s="1" t="s">
        <v>2615</v>
      </c>
      <c r="H3510">
        <f t="shared" si="730"/>
        <v>26</v>
      </c>
      <c r="I3510">
        <f>IF(ISBLANK(A3510),I3509/1,LOOKUP(Sheet1!G3510,FIPS!A$3:A$55,FIPS!C$3:C$55))</f>
        <v>29</v>
      </c>
      <c r="J3510" t="b">
        <f t="shared" si="738"/>
        <v>0</v>
      </c>
      <c r="K3510" t="str">
        <f t="shared" si="731"/>
        <v/>
      </c>
      <c r="L3510" t="b">
        <f t="shared" si="732"/>
        <v>1</v>
      </c>
      <c r="M3510" t="str">
        <f t="shared" si="733"/>
        <v>Kansas City</v>
      </c>
      <c r="N3510">
        <f t="shared" si="734"/>
        <v>24</v>
      </c>
      <c r="O3510" t="b">
        <f t="shared" si="735"/>
        <v>0</v>
      </c>
      <c r="P3510" t="str">
        <f t="shared" si="737"/>
        <v/>
      </c>
      <c r="Q3510" t="str">
        <f t="shared" ca="1" si="729"/>
        <v/>
      </c>
      <c r="W3510">
        <v>38000</v>
      </c>
      <c r="Z3510" t="str">
        <f t="shared" si="724"/>
        <v/>
      </c>
    </row>
    <row r="3511" spans="2:26" x14ac:dyDescent="0.2">
      <c r="E3511" s="1" t="s">
        <v>72</v>
      </c>
      <c r="F3511" s="1" t="s">
        <v>6</v>
      </c>
      <c r="G3511" s="1" t="s">
        <v>1148</v>
      </c>
      <c r="H3511">
        <f t="shared" si="730"/>
        <v>26</v>
      </c>
      <c r="I3511">
        <f>IF(ISBLANK(A3511),I3510/1,LOOKUP(Sheet1!G3511,FIPS!A$3:A$55,FIPS!C$3:C$55))</f>
        <v>29</v>
      </c>
      <c r="J3511" t="b">
        <f t="shared" si="738"/>
        <v>0</v>
      </c>
      <c r="K3511" t="str">
        <f t="shared" si="731"/>
        <v/>
      </c>
      <c r="L3511" t="b">
        <f t="shared" si="732"/>
        <v>1</v>
      </c>
      <c r="M3511" t="str">
        <f t="shared" si="733"/>
        <v>Liberty</v>
      </c>
      <c r="N3511">
        <f t="shared" si="734"/>
        <v>24</v>
      </c>
      <c r="O3511" t="b">
        <f t="shared" si="735"/>
        <v>0</v>
      </c>
      <c r="P3511" t="str">
        <f t="shared" si="737"/>
        <v/>
      </c>
      <c r="Q3511" t="str">
        <f t="shared" ca="1" si="729"/>
        <v/>
      </c>
      <c r="W3511">
        <v>42032</v>
      </c>
      <c r="Z3511" t="str">
        <f t="shared" si="724"/>
        <v/>
      </c>
    </row>
    <row r="3512" spans="2:26" x14ac:dyDescent="0.2">
      <c r="E3512" s="1" t="s">
        <v>8</v>
      </c>
      <c r="F3512" s="1" t="s">
        <v>9</v>
      </c>
      <c r="G3512" s="1" t="s">
        <v>10</v>
      </c>
      <c r="H3512">
        <f t="shared" si="730"/>
        <v>26</v>
      </c>
      <c r="I3512">
        <f>IF(ISBLANK(A3512),I3511/1,LOOKUP(Sheet1!G3512,FIPS!A$3:A$55,FIPS!C$3:C$55))</f>
        <v>29</v>
      </c>
      <c r="J3512" t="b">
        <f t="shared" si="738"/>
        <v>0</v>
      </c>
      <c r="K3512" t="str">
        <f t="shared" si="731"/>
        <v/>
      </c>
      <c r="L3512" t="b">
        <f t="shared" si="732"/>
        <v>0</v>
      </c>
      <c r="M3512" t="str">
        <f t="shared" si="733"/>
        <v/>
      </c>
      <c r="N3512">
        <f t="shared" si="734"/>
        <v>24</v>
      </c>
      <c r="O3512" t="b">
        <f t="shared" si="735"/>
        <v>1</v>
      </c>
      <c r="P3512">
        <f t="shared" si="737"/>
        <v>5</v>
      </c>
      <c r="Q3512" t="str">
        <f t="shared" ca="1" si="729"/>
        <v>015,020,024,028,033</v>
      </c>
      <c r="W3512">
        <v>99999</v>
      </c>
      <c r="Z3512" t="str">
        <f t="shared" si="724"/>
        <v/>
      </c>
    </row>
    <row r="3513" spans="2:26" x14ac:dyDescent="0.2">
      <c r="B3513" s="1" t="s">
        <v>77</v>
      </c>
      <c r="C3513" s="1" t="s">
        <v>847</v>
      </c>
      <c r="D3513" s="1" t="s">
        <v>26</v>
      </c>
      <c r="E3513" s="1" t="s">
        <v>8</v>
      </c>
      <c r="F3513" s="1" t="s">
        <v>9</v>
      </c>
      <c r="G3513" s="1" t="s">
        <v>2621</v>
      </c>
      <c r="H3513">
        <f t="shared" si="730"/>
        <v>26</v>
      </c>
      <c r="I3513">
        <f>IF(ISBLANK(A3513),I3512/1,LOOKUP(Sheet1!G3513,FIPS!A$3:A$55,FIPS!C$3:C$55))</f>
        <v>29</v>
      </c>
      <c r="J3513" t="b">
        <f t="shared" si="738"/>
        <v>1</v>
      </c>
      <c r="K3513" t="str">
        <f t="shared" si="731"/>
        <v>Clinton</v>
      </c>
      <c r="L3513" t="b">
        <f t="shared" si="732"/>
        <v>0</v>
      </c>
      <c r="M3513" t="str">
        <f t="shared" si="733"/>
        <v/>
      </c>
      <c r="N3513">
        <f t="shared" si="734"/>
        <v>25</v>
      </c>
      <c r="O3513" t="b">
        <f t="shared" si="735"/>
        <v>0</v>
      </c>
      <c r="P3513" t="str">
        <f t="shared" si="737"/>
        <v/>
      </c>
      <c r="Q3513" t="str">
        <f t="shared" ca="1" si="729"/>
        <v/>
      </c>
      <c r="T3513">
        <v>49</v>
      </c>
      <c r="U3513">
        <v>6</v>
      </c>
      <c r="V3513">
        <v>3760</v>
      </c>
      <c r="Z3513" t="str">
        <f t="shared" si="724"/>
        <v/>
      </c>
    </row>
    <row r="3514" spans="2:26" x14ac:dyDescent="0.2">
      <c r="B3514" s="1" t="s">
        <v>80</v>
      </c>
      <c r="C3514" s="1" t="s">
        <v>17</v>
      </c>
      <c r="D3514" s="1" t="s">
        <v>18</v>
      </c>
      <c r="E3514" s="1"/>
      <c r="G3514" s="1" t="s">
        <v>2622</v>
      </c>
      <c r="H3514">
        <f t="shared" si="730"/>
        <v>26</v>
      </c>
      <c r="I3514">
        <f>IF(ISBLANK(A3514),I3513/1,LOOKUP(Sheet1!G3514,FIPS!A$3:A$55,FIPS!C$3:C$55))</f>
        <v>29</v>
      </c>
      <c r="J3514" t="b">
        <f t="shared" si="738"/>
        <v>1</v>
      </c>
      <c r="K3514" t="str">
        <f t="shared" si="731"/>
        <v>Cole</v>
      </c>
      <c r="L3514" t="b">
        <f t="shared" si="732"/>
        <v>0</v>
      </c>
      <c r="M3514" t="str">
        <f t="shared" si="733"/>
        <v/>
      </c>
      <c r="N3514">
        <f t="shared" si="734"/>
        <v>26</v>
      </c>
      <c r="O3514" t="b">
        <f t="shared" si="735"/>
        <v>0</v>
      </c>
      <c r="P3514" t="str">
        <f t="shared" si="737"/>
        <v/>
      </c>
      <c r="Q3514" t="str">
        <f t="shared" ca="1" si="729"/>
        <v/>
      </c>
      <c r="T3514">
        <v>51</v>
      </c>
      <c r="U3514">
        <v>4</v>
      </c>
      <c r="V3514">
        <v>0</v>
      </c>
      <c r="Z3514" t="str">
        <f t="shared" si="724"/>
        <v/>
      </c>
    </row>
    <row r="3515" spans="2:26" x14ac:dyDescent="0.2">
      <c r="E3515" s="1" t="s">
        <v>77</v>
      </c>
      <c r="F3515" s="1" t="s">
        <v>35</v>
      </c>
      <c r="G3515" s="1" t="s">
        <v>2612</v>
      </c>
      <c r="H3515">
        <f t="shared" si="730"/>
        <v>26</v>
      </c>
      <c r="I3515">
        <f>IF(ISBLANK(A3515),I3514/1,LOOKUP(Sheet1!G3515,FIPS!A$3:A$55,FIPS!C$3:C$55))</f>
        <v>29</v>
      </c>
      <c r="J3515" t="b">
        <f t="shared" si="738"/>
        <v>0</v>
      </c>
      <c r="K3515" t="str">
        <f t="shared" si="731"/>
        <v/>
      </c>
      <c r="L3515" t="b">
        <f t="shared" si="732"/>
        <v>1</v>
      </c>
      <c r="M3515" t="str">
        <f t="shared" si="733"/>
        <v>Jefferson City</v>
      </c>
      <c r="N3515">
        <f t="shared" si="734"/>
        <v>26</v>
      </c>
      <c r="O3515" t="b">
        <f t="shared" si="735"/>
        <v>0</v>
      </c>
      <c r="P3515" t="str">
        <f t="shared" si="737"/>
        <v/>
      </c>
      <c r="Q3515" t="str">
        <f t="shared" ca="1" si="729"/>
        <v/>
      </c>
      <c r="W3515">
        <v>37000</v>
      </c>
      <c r="Z3515" t="str">
        <f t="shared" si="724"/>
        <v/>
      </c>
    </row>
    <row r="3516" spans="2:26" x14ac:dyDescent="0.2">
      <c r="E3516" s="1" t="s">
        <v>8</v>
      </c>
      <c r="F3516" s="1" t="s">
        <v>9</v>
      </c>
      <c r="G3516" s="1" t="s">
        <v>10</v>
      </c>
      <c r="H3516">
        <f t="shared" si="730"/>
        <v>26</v>
      </c>
      <c r="I3516">
        <f>IF(ISBLANK(A3516),I3515/1,LOOKUP(Sheet1!G3516,FIPS!A$3:A$55,FIPS!C$3:C$55))</f>
        <v>29</v>
      </c>
      <c r="J3516" t="b">
        <f t="shared" si="738"/>
        <v>0</v>
      </c>
      <c r="K3516" t="str">
        <f t="shared" si="731"/>
        <v/>
      </c>
      <c r="L3516" t="b">
        <f t="shared" si="732"/>
        <v>0</v>
      </c>
      <c r="M3516" t="str">
        <f t="shared" si="733"/>
        <v/>
      </c>
      <c r="N3516">
        <f t="shared" si="734"/>
        <v>26</v>
      </c>
      <c r="O3516" t="b">
        <f t="shared" si="735"/>
        <v>1</v>
      </c>
      <c r="P3516">
        <f t="shared" si="737"/>
        <v>1</v>
      </c>
      <c r="Q3516" t="str">
        <f t="shared" ca="1" si="729"/>
        <v>025</v>
      </c>
      <c r="W3516">
        <v>99999</v>
      </c>
      <c r="Z3516" t="str">
        <f t="shared" si="724"/>
        <v/>
      </c>
    </row>
    <row r="3517" spans="2:26" x14ac:dyDescent="0.2">
      <c r="B3517" s="1" t="s">
        <v>82</v>
      </c>
      <c r="C3517" s="1" t="s">
        <v>17</v>
      </c>
      <c r="D3517" s="1" t="s">
        <v>18</v>
      </c>
      <c r="E3517" s="1" t="s">
        <v>8</v>
      </c>
      <c r="F3517" s="1" t="s">
        <v>9</v>
      </c>
      <c r="G3517" s="1" t="s">
        <v>2623</v>
      </c>
      <c r="H3517">
        <f t="shared" si="730"/>
        <v>26</v>
      </c>
      <c r="I3517">
        <f>IF(ISBLANK(A3517),I3516/1,LOOKUP(Sheet1!G3517,FIPS!A$3:A$55,FIPS!C$3:C$55))</f>
        <v>29</v>
      </c>
      <c r="J3517" t="b">
        <f t="shared" si="738"/>
        <v>1</v>
      </c>
      <c r="K3517" t="str">
        <f t="shared" si="731"/>
        <v>Cooper</v>
      </c>
      <c r="L3517" t="b">
        <f t="shared" si="732"/>
        <v>0</v>
      </c>
      <c r="M3517" t="str">
        <f t="shared" si="733"/>
        <v/>
      </c>
      <c r="N3517">
        <f t="shared" si="734"/>
        <v>27</v>
      </c>
      <c r="O3517" t="b">
        <f t="shared" si="735"/>
        <v>0</v>
      </c>
      <c r="P3517" t="str">
        <f t="shared" si="737"/>
        <v/>
      </c>
      <c r="Q3517" t="str">
        <f t="shared" ca="1" si="729"/>
        <v/>
      </c>
      <c r="T3517">
        <v>53</v>
      </c>
      <c r="U3517">
        <v>6</v>
      </c>
      <c r="V3517">
        <v>0</v>
      </c>
      <c r="Z3517" t="str">
        <f t="shared" si="724"/>
        <v/>
      </c>
    </row>
    <row r="3518" spans="2:26" x14ac:dyDescent="0.2">
      <c r="B3518" s="1" t="s">
        <v>84</v>
      </c>
      <c r="C3518" s="1" t="s">
        <v>17</v>
      </c>
      <c r="D3518" s="1" t="s">
        <v>18</v>
      </c>
      <c r="E3518" s="1" t="s">
        <v>8</v>
      </c>
      <c r="F3518" s="1" t="s">
        <v>9</v>
      </c>
      <c r="G3518" s="1" t="s">
        <v>299</v>
      </c>
      <c r="H3518">
        <f t="shared" si="730"/>
        <v>26</v>
      </c>
      <c r="I3518">
        <f>IF(ISBLANK(A3518),I3517/1,LOOKUP(Sheet1!G3518,FIPS!A$3:A$55,FIPS!C$3:C$55))</f>
        <v>29</v>
      </c>
      <c r="J3518" t="b">
        <f t="shared" si="738"/>
        <v>1</v>
      </c>
      <c r="K3518" t="str">
        <f t="shared" si="731"/>
        <v>Crawford</v>
      </c>
      <c r="L3518" t="b">
        <f t="shared" si="732"/>
        <v>0</v>
      </c>
      <c r="M3518" t="str">
        <f t="shared" si="733"/>
        <v/>
      </c>
      <c r="N3518">
        <f t="shared" si="734"/>
        <v>28</v>
      </c>
      <c r="O3518" t="b">
        <f t="shared" si="735"/>
        <v>0</v>
      </c>
      <c r="P3518" t="str">
        <f t="shared" si="737"/>
        <v/>
      </c>
      <c r="Q3518" t="str">
        <f t="shared" ca="1" si="729"/>
        <v/>
      </c>
      <c r="T3518">
        <v>55</v>
      </c>
      <c r="U3518">
        <v>6</v>
      </c>
      <c r="V3518">
        <v>0</v>
      </c>
      <c r="Z3518" t="str">
        <f t="shared" si="724"/>
        <v/>
      </c>
    </row>
    <row r="3519" spans="2:26" x14ac:dyDescent="0.2">
      <c r="B3519" s="1" t="s">
        <v>88</v>
      </c>
      <c r="C3519" s="1" t="s">
        <v>17</v>
      </c>
      <c r="D3519" s="1" t="s">
        <v>18</v>
      </c>
      <c r="E3519" s="1" t="s">
        <v>8</v>
      </c>
      <c r="F3519" s="1" t="s">
        <v>9</v>
      </c>
      <c r="G3519" s="1" t="s">
        <v>1123</v>
      </c>
      <c r="H3519">
        <f t="shared" si="730"/>
        <v>26</v>
      </c>
      <c r="I3519">
        <f>IF(ISBLANK(A3519),I3518/1,LOOKUP(Sheet1!G3519,FIPS!A$3:A$55,FIPS!C$3:C$55))</f>
        <v>29</v>
      </c>
      <c r="J3519" t="b">
        <f t="shared" si="738"/>
        <v>1</v>
      </c>
      <c r="K3519" t="str">
        <f t="shared" si="731"/>
        <v>Dade</v>
      </c>
      <c r="L3519" t="b">
        <f t="shared" si="732"/>
        <v>0</v>
      </c>
      <c r="M3519" t="str">
        <f t="shared" si="733"/>
        <v/>
      </c>
      <c r="N3519">
        <f t="shared" si="734"/>
        <v>29</v>
      </c>
      <c r="O3519" t="b">
        <f t="shared" si="735"/>
        <v>0</v>
      </c>
      <c r="P3519" t="str">
        <f t="shared" si="737"/>
        <v/>
      </c>
      <c r="Q3519" t="str">
        <f t="shared" ca="1" si="729"/>
        <v/>
      </c>
      <c r="T3519">
        <v>57</v>
      </c>
      <c r="U3519">
        <v>6</v>
      </c>
      <c r="V3519">
        <v>0</v>
      </c>
      <c r="Z3519" t="str">
        <f t="shared" si="724"/>
        <v/>
      </c>
    </row>
    <row r="3520" spans="2:26" x14ac:dyDescent="0.2">
      <c r="B3520" s="1" t="s">
        <v>90</v>
      </c>
      <c r="C3520" s="1" t="s">
        <v>17</v>
      </c>
      <c r="D3520" s="1" t="s">
        <v>18</v>
      </c>
      <c r="E3520" s="1" t="s">
        <v>8</v>
      </c>
      <c r="F3520" s="1" t="s">
        <v>9</v>
      </c>
      <c r="G3520" s="1" t="s">
        <v>74</v>
      </c>
      <c r="H3520">
        <f t="shared" si="730"/>
        <v>26</v>
      </c>
      <c r="I3520">
        <f>IF(ISBLANK(A3520),I3519/1,LOOKUP(Sheet1!G3520,FIPS!A$3:A$55,FIPS!C$3:C$55))</f>
        <v>29</v>
      </c>
      <c r="J3520" t="b">
        <f t="shared" si="738"/>
        <v>1</v>
      </c>
      <c r="K3520" t="str">
        <f t="shared" si="731"/>
        <v>Dallas</v>
      </c>
      <c r="L3520" t="b">
        <f t="shared" si="732"/>
        <v>0</v>
      </c>
      <c r="M3520" t="str">
        <f t="shared" si="733"/>
        <v/>
      </c>
      <c r="N3520">
        <f t="shared" si="734"/>
        <v>30</v>
      </c>
      <c r="O3520" t="b">
        <f t="shared" si="735"/>
        <v>0</v>
      </c>
      <c r="P3520" t="str">
        <f t="shared" si="737"/>
        <v/>
      </c>
      <c r="Q3520" t="str">
        <f t="shared" ca="1" si="729"/>
        <v/>
      </c>
      <c r="T3520">
        <v>59</v>
      </c>
      <c r="U3520">
        <v>6</v>
      </c>
      <c r="V3520">
        <v>0</v>
      </c>
      <c r="Z3520" t="str">
        <f t="shared" si="724"/>
        <v/>
      </c>
    </row>
    <row r="3521" spans="2:26" x14ac:dyDescent="0.2">
      <c r="B3521" s="1" t="s">
        <v>92</v>
      </c>
      <c r="C3521" s="1" t="s">
        <v>17</v>
      </c>
      <c r="D3521" s="1" t="s">
        <v>18</v>
      </c>
      <c r="E3521" s="1" t="s">
        <v>8</v>
      </c>
      <c r="F3521" s="1" t="s">
        <v>9</v>
      </c>
      <c r="G3521" s="1" t="s">
        <v>1689</v>
      </c>
      <c r="H3521">
        <f t="shared" si="730"/>
        <v>26</v>
      </c>
      <c r="I3521">
        <f>IF(ISBLANK(A3521),I3520/1,LOOKUP(Sheet1!G3521,FIPS!A$3:A$55,FIPS!C$3:C$55))</f>
        <v>29</v>
      </c>
      <c r="J3521" t="b">
        <f t="shared" si="738"/>
        <v>1</v>
      </c>
      <c r="K3521" t="str">
        <f t="shared" si="731"/>
        <v>Daviess</v>
      </c>
      <c r="L3521" t="b">
        <f t="shared" si="732"/>
        <v>0</v>
      </c>
      <c r="M3521" t="str">
        <f t="shared" si="733"/>
        <v/>
      </c>
      <c r="N3521">
        <f t="shared" si="734"/>
        <v>31</v>
      </c>
      <c r="O3521" t="b">
        <f t="shared" si="735"/>
        <v>0</v>
      </c>
      <c r="P3521" t="str">
        <f t="shared" si="737"/>
        <v/>
      </c>
      <c r="Q3521" t="str">
        <f t="shared" ca="1" si="729"/>
        <v/>
      </c>
      <c r="T3521">
        <v>61</v>
      </c>
      <c r="U3521">
        <v>6</v>
      </c>
      <c r="V3521">
        <v>0</v>
      </c>
      <c r="Z3521" t="str">
        <f t="shared" si="724"/>
        <v/>
      </c>
    </row>
    <row r="3522" spans="2:26" x14ac:dyDescent="0.2">
      <c r="B3522" s="1" t="s">
        <v>25</v>
      </c>
      <c r="C3522" s="1" t="s">
        <v>17</v>
      </c>
      <c r="D3522" s="1" t="s">
        <v>18</v>
      </c>
      <c r="E3522" s="1" t="s">
        <v>8</v>
      </c>
      <c r="F3522" s="1" t="s">
        <v>9</v>
      </c>
      <c r="G3522" s="1" t="s">
        <v>78</v>
      </c>
      <c r="H3522">
        <f t="shared" si="730"/>
        <v>26</v>
      </c>
      <c r="I3522">
        <f>IF(ISBLANK(A3522),I3521/1,LOOKUP(Sheet1!G3522,FIPS!A$3:A$55,FIPS!C$3:C$55))</f>
        <v>29</v>
      </c>
      <c r="J3522" t="b">
        <f t="shared" si="738"/>
        <v>1</v>
      </c>
      <c r="K3522" t="str">
        <f t="shared" si="731"/>
        <v>De Kalb</v>
      </c>
      <c r="L3522" t="b">
        <f t="shared" si="732"/>
        <v>0</v>
      </c>
      <c r="M3522" t="str">
        <f t="shared" si="733"/>
        <v/>
      </c>
      <c r="N3522">
        <f t="shared" si="734"/>
        <v>32</v>
      </c>
      <c r="O3522" t="b">
        <f t="shared" si="735"/>
        <v>0</v>
      </c>
      <c r="P3522" t="str">
        <f t="shared" si="737"/>
        <v/>
      </c>
      <c r="Q3522" t="str">
        <f t="shared" ca="1" si="729"/>
        <v/>
      </c>
      <c r="T3522">
        <v>63</v>
      </c>
      <c r="U3522">
        <v>6</v>
      </c>
      <c r="V3522">
        <v>0</v>
      </c>
      <c r="Z3522" t="str">
        <f t="shared" ref="Z3522:Z3585" si="739">IF(J3522,IF(T3522&gt;0,"",FALSE),IF(T3522&gt;0,TRUE,""))</f>
        <v/>
      </c>
    </row>
    <row r="3523" spans="2:26" x14ac:dyDescent="0.2">
      <c r="B3523" s="1" t="s">
        <v>72</v>
      </c>
      <c r="C3523" s="1" t="s">
        <v>17</v>
      </c>
      <c r="D3523" s="1" t="s">
        <v>18</v>
      </c>
      <c r="E3523" s="1" t="s">
        <v>8</v>
      </c>
      <c r="F3523" s="1" t="s">
        <v>9</v>
      </c>
      <c r="G3523" s="1" t="s">
        <v>2624</v>
      </c>
      <c r="H3523">
        <f t="shared" si="730"/>
        <v>26</v>
      </c>
      <c r="I3523">
        <f>IF(ISBLANK(A3523),I3522/1,LOOKUP(Sheet1!G3523,FIPS!A$3:A$55,FIPS!C$3:C$55))</f>
        <v>29</v>
      </c>
      <c r="J3523" t="b">
        <f t="shared" si="738"/>
        <v>1</v>
      </c>
      <c r="K3523" t="str">
        <f t="shared" si="731"/>
        <v>Dent</v>
      </c>
      <c r="L3523" t="b">
        <f t="shared" si="732"/>
        <v>0</v>
      </c>
      <c r="M3523" t="str">
        <f t="shared" si="733"/>
        <v/>
      </c>
      <c r="N3523">
        <f t="shared" si="734"/>
        <v>33</v>
      </c>
      <c r="O3523" t="b">
        <f t="shared" si="735"/>
        <v>0</v>
      </c>
      <c r="P3523" t="str">
        <f t="shared" si="737"/>
        <v/>
      </c>
      <c r="Q3523" t="str">
        <f t="shared" ca="1" si="729"/>
        <v/>
      </c>
      <c r="T3523">
        <v>65</v>
      </c>
      <c r="U3523">
        <v>6</v>
      </c>
      <c r="V3523">
        <v>0</v>
      </c>
      <c r="Z3523" t="str">
        <f t="shared" si="739"/>
        <v/>
      </c>
    </row>
    <row r="3524" spans="2:26" x14ac:dyDescent="0.2">
      <c r="B3524" s="1" t="s">
        <v>96</v>
      </c>
      <c r="C3524" s="1" t="s">
        <v>17</v>
      </c>
      <c r="D3524" s="1" t="s">
        <v>18</v>
      </c>
      <c r="E3524" s="1" t="s">
        <v>8</v>
      </c>
      <c r="F3524" s="1" t="s">
        <v>9</v>
      </c>
      <c r="G3524" s="1" t="s">
        <v>233</v>
      </c>
      <c r="H3524">
        <f t="shared" si="730"/>
        <v>26</v>
      </c>
      <c r="I3524">
        <f>IF(ISBLANK(A3524),I3523/1,LOOKUP(Sheet1!G3524,FIPS!A$3:A$55,FIPS!C$3:C$55))</f>
        <v>29</v>
      </c>
      <c r="J3524" t="b">
        <f t="shared" si="738"/>
        <v>1</v>
      </c>
      <c r="K3524" t="str">
        <f t="shared" si="731"/>
        <v>Douglas</v>
      </c>
      <c r="L3524" t="b">
        <f t="shared" si="732"/>
        <v>0</v>
      </c>
      <c r="M3524" t="str">
        <f t="shared" si="733"/>
        <v/>
      </c>
      <c r="N3524">
        <f t="shared" si="734"/>
        <v>34</v>
      </c>
      <c r="O3524" t="b">
        <f t="shared" si="735"/>
        <v>0</v>
      </c>
      <c r="P3524" t="str">
        <f t="shared" si="737"/>
        <v/>
      </c>
      <c r="Q3524" t="str">
        <f t="shared" ca="1" si="729"/>
        <v/>
      </c>
      <c r="T3524">
        <v>67</v>
      </c>
      <c r="U3524">
        <v>6</v>
      </c>
      <c r="V3524">
        <v>0</v>
      </c>
      <c r="Z3524" t="str">
        <f t="shared" si="739"/>
        <v/>
      </c>
    </row>
    <row r="3525" spans="2:26" x14ac:dyDescent="0.2">
      <c r="B3525" s="1" t="s">
        <v>5</v>
      </c>
      <c r="C3525" s="1" t="s">
        <v>17</v>
      </c>
      <c r="D3525" s="1" t="s">
        <v>18</v>
      </c>
      <c r="G3525" s="1" t="s">
        <v>2625</v>
      </c>
      <c r="H3525">
        <f t="shared" si="730"/>
        <v>26</v>
      </c>
      <c r="I3525">
        <f>IF(ISBLANK(A3525),I3524/1,LOOKUP(Sheet1!G3525,FIPS!A$3:A$55,FIPS!C$3:C$55))</f>
        <v>29</v>
      </c>
      <c r="J3525" t="b">
        <f t="shared" si="738"/>
        <v>1</v>
      </c>
      <c r="K3525" t="str">
        <f t="shared" si="731"/>
        <v>Dunklin</v>
      </c>
      <c r="L3525" t="b">
        <f t="shared" si="732"/>
        <v>0</v>
      </c>
      <c r="M3525" t="str">
        <f t="shared" si="733"/>
        <v/>
      </c>
      <c r="N3525">
        <f t="shared" si="734"/>
        <v>35</v>
      </c>
      <c r="O3525" t="b">
        <f t="shared" si="735"/>
        <v>0</v>
      </c>
      <c r="P3525" t="str">
        <f t="shared" si="737"/>
        <v/>
      </c>
      <c r="Q3525" t="str">
        <f t="shared" ca="1" si="729"/>
        <v/>
      </c>
      <c r="T3525">
        <v>69</v>
      </c>
      <c r="U3525">
        <v>5</v>
      </c>
      <c r="V3525">
        <v>0</v>
      </c>
      <c r="Z3525" t="str">
        <f t="shared" si="739"/>
        <v/>
      </c>
    </row>
    <row r="3526" spans="2:26" x14ac:dyDescent="0.2">
      <c r="E3526" s="1" t="s">
        <v>88</v>
      </c>
      <c r="F3526" s="1" t="s">
        <v>6</v>
      </c>
      <c r="G3526" s="1" t="s">
        <v>2626</v>
      </c>
      <c r="H3526">
        <f t="shared" si="730"/>
        <v>26</v>
      </c>
      <c r="I3526">
        <f>IF(ISBLANK(A3526),I3525/1,LOOKUP(Sheet1!G3526,FIPS!A$3:A$55,FIPS!C$3:C$55))</f>
        <v>29</v>
      </c>
      <c r="J3526" t="b">
        <f t="shared" si="738"/>
        <v>0</v>
      </c>
      <c r="K3526" t="str">
        <f t="shared" si="731"/>
        <v/>
      </c>
      <c r="L3526" t="b">
        <f t="shared" si="732"/>
        <v>1</v>
      </c>
      <c r="M3526" t="str">
        <f t="shared" si="733"/>
        <v>Kennett</v>
      </c>
      <c r="N3526">
        <f t="shared" si="734"/>
        <v>35</v>
      </c>
      <c r="O3526" t="b">
        <f t="shared" si="735"/>
        <v>0</v>
      </c>
      <c r="P3526" t="str">
        <f t="shared" si="737"/>
        <v/>
      </c>
      <c r="Q3526" t="str">
        <f t="shared" ca="1" si="729"/>
        <v/>
      </c>
      <c r="W3526">
        <v>38306</v>
      </c>
      <c r="Z3526" t="str">
        <f t="shared" si="739"/>
        <v/>
      </c>
    </row>
    <row r="3527" spans="2:26" x14ac:dyDescent="0.2">
      <c r="E3527" s="1" t="s">
        <v>8</v>
      </c>
      <c r="F3527" s="1" t="s">
        <v>9</v>
      </c>
      <c r="G3527" s="1" t="s">
        <v>10</v>
      </c>
      <c r="H3527">
        <f t="shared" si="730"/>
        <v>26</v>
      </c>
      <c r="I3527">
        <f>IF(ISBLANK(A3527),I3526/1,LOOKUP(Sheet1!G3527,FIPS!A$3:A$55,FIPS!C$3:C$55))</f>
        <v>29</v>
      </c>
      <c r="J3527" t="b">
        <f t="shared" si="738"/>
        <v>0</v>
      </c>
      <c r="K3527" t="str">
        <f t="shared" si="731"/>
        <v/>
      </c>
      <c r="L3527" t="b">
        <f t="shared" si="732"/>
        <v>0</v>
      </c>
      <c r="M3527" t="str">
        <f t="shared" si="733"/>
        <v/>
      </c>
      <c r="N3527">
        <f t="shared" si="734"/>
        <v>35</v>
      </c>
      <c r="O3527" t="b">
        <f t="shared" si="735"/>
        <v>1</v>
      </c>
      <c r="P3527">
        <f t="shared" si="737"/>
        <v>1</v>
      </c>
      <c r="Q3527" t="str">
        <f t="shared" ca="1" si="729"/>
        <v>029</v>
      </c>
      <c r="W3527">
        <v>99999</v>
      </c>
      <c r="Z3527" t="str">
        <f t="shared" si="739"/>
        <v/>
      </c>
    </row>
    <row r="3528" spans="2:26" x14ac:dyDescent="0.2">
      <c r="B3528" s="1" t="s">
        <v>99</v>
      </c>
      <c r="C3528" s="1" t="s">
        <v>806</v>
      </c>
      <c r="D3528" s="1" t="s">
        <v>26</v>
      </c>
      <c r="G3528" s="1" t="s">
        <v>91</v>
      </c>
      <c r="H3528">
        <f t="shared" si="730"/>
        <v>26</v>
      </c>
      <c r="I3528">
        <f>IF(ISBLANK(A3528),I3527/1,LOOKUP(Sheet1!G3528,FIPS!A$3:A$55,FIPS!C$3:C$55))</f>
        <v>29</v>
      </c>
      <c r="J3528" t="b">
        <f t="shared" si="738"/>
        <v>1</v>
      </c>
      <c r="K3528" t="str">
        <f t="shared" si="731"/>
        <v>Franklin</v>
      </c>
      <c r="L3528" t="b">
        <f t="shared" si="732"/>
        <v>0</v>
      </c>
      <c r="M3528" t="str">
        <f t="shared" si="733"/>
        <v/>
      </c>
      <c r="N3528">
        <f t="shared" si="734"/>
        <v>36</v>
      </c>
      <c r="O3528" t="b">
        <f t="shared" si="735"/>
        <v>0</v>
      </c>
      <c r="P3528" t="str">
        <f t="shared" ref="P3528:P3591" si="740">IF(O3528,17-MATCH(N3528-1,N3510:N3527),"")</f>
        <v/>
      </c>
      <c r="Q3528" t="str">
        <f t="shared" ref="Q3528:Q3591" ca="1" si="741">IF(O3528,_xlfn.TEXTJOIN(",",TRUE,INDIRECT(_xlfn.CONCAT("E",(ROW()-P3528),":E",(ROW()-1)),TRUE)),"")</f>
        <v/>
      </c>
      <c r="T3528">
        <v>71</v>
      </c>
      <c r="U3528">
        <v>4</v>
      </c>
      <c r="V3528">
        <v>7040</v>
      </c>
      <c r="Z3528" t="str">
        <f t="shared" si="739"/>
        <v/>
      </c>
    </row>
    <row r="3529" spans="2:26" x14ac:dyDescent="0.2">
      <c r="E3529" s="1" t="s">
        <v>164</v>
      </c>
      <c r="F3529" s="1" t="s">
        <v>6</v>
      </c>
      <c r="G3529" s="1" t="s">
        <v>194</v>
      </c>
      <c r="H3529">
        <f t="shared" si="730"/>
        <v>26</v>
      </c>
      <c r="I3529">
        <f>IF(ISBLANK(A3529),I3528/1,LOOKUP(Sheet1!G3529,FIPS!A$3:A$55,FIPS!C$3:C$55))</f>
        <v>29</v>
      </c>
      <c r="J3529" t="b">
        <f t="shared" si="738"/>
        <v>0</v>
      </c>
      <c r="K3529" t="str">
        <f t="shared" si="731"/>
        <v/>
      </c>
      <c r="L3529" t="b">
        <f t="shared" si="732"/>
        <v>1</v>
      </c>
      <c r="M3529" t="str">
        <f t="shared" si="733"/>
        <v>Washington</v>
      </c>
      <c r="N3529">
        <f t="shared" si="734"/>
        <v>36</v>
      </c>
      <c r="O3529" t="b">
        <f t="shared" si="735"/>
        <v>0</v>
      </c>
      <c r="P3529" t="str">
        <f t="shared" si="740"/>
        <v/>
      </c>
      <c r="Q3529" t="str">
        <f t="shared" ca="1" si="741"/>
        <v/>
      </c>
      <c r="W3529">
        <v>77416</v>
      </c>
      <c r="Z3529" t="str">
        <f t="shared" si="739"/>
        <v/>
      </c>
    </row>
    <row r="3530" spans="2:26" x14ac:dyDescent="0.2">
      <c r="E3530" s="1" t="s">
        <v>8</v>
      </c>
      <c r="F3530" s="1" t="s">
        <v>9</v>
      </c>
      <c r="G3530" s="1" t="s">
        <v>10</v>
      </c>
      <c r="H3530">
        <f t="shared" si="730"/>
        <v>26</v>
      </c>
      <c r="I3530">
        <f>IF(ISBLANK(A3530),I3529/1,LOOKUP(Sheet1!G3530,FIPS!A$3:A$55,FIPS!C$3:C$55))</f>
        <v>29</v>
      </c>
      <c r="J3530" t="b">
        <f t="shared" si="738"/>
        <v>0</v>
      </c>
      <c r="K3530" t="str">
        <f t="shared" si="731"/>
        <v/>
      </c>
      <c r="L3530" t="b">
        <f t="shared" si="732"/>
        <v>0</v>
      </c>
      <c r="M3530" t="str">
        <f t="shared" si="733"/>
        <v/>
      </c>
      <c r="N3530">
        <f t="shared" si="734"/>
        <v>36</v>
      </c>
      <c r="O3530" t="b">
        <f t="shared" si="735"/>
        <v>1</v>
      </c>
      <c r="P3530">
        <f t="shared" si="740"/>
        <v>1</v>
      </c>
      <c r="Q3530" t="str">
        <f t="shared" ca="1" si="741"/>
        <v>055</v>
      </c>
      <c r="W3530">
        <v>99999</v>
      </c>
      <c r="Z3530" t="str">
        <f t="shared" si="739"/>
        <v/>
      </c>
    </row>
    <row r="3531" spans="2:26" x14ac:dyDescent="0.2">
      <c r="B3531" s="1" t="s">
        <v>103</v>
      </c>
      <c r="C3531" s="1" t="s">
        <v>17</v>
      </c>
      <c r="D3531" s="1" t="s">
        <v>18</v>
      </c>
      <c r="E3531" s="1" t="s">
        <v>8</v>
      </c>
      <c r="F3531" s="1" t="s">
        <v>9</v>
      </c>
      <c r="G3531" s="1" t="s">
        <v>2627</v>
      </c>
      <c r="H3531">
        <f t="shared" ref="H3531:H3594" si="742">IF(ISBLANK(A3531),H3530/1,A3531)</f>
        <v>26</v>
      </c>
      <c r="I3531">
        <f>IF(ISBLANK(A3531),I3530/1,LOOKUP(Sheet1!G3531,FIPS!A$3:A$55,FIPS!C$3:C$55))</f>
        <v>29</v>
      </c>
      <c r="J3531" t="b">
        <f t="shared" si="738"/>
        <v>1</v>
      </c>
      <c r="K3531" t="str">
        <f t="shared" ref="K3531:K3594" si="743">IF(J3531,TRIM(G3531),"")</f>
        <v>Gasconade</v>
      </c>
      <c r="L3531" t="b">
        <f t="shared" ref="L3531:L3594" si="744">IF(NOT(J3531),AND(NOT(ISBLANK(E3531)),E3531&lt;&gt;"999"),FALSE())</f>
        <v>0</v>
      </c>
      <c r="M3531" t="str">
        <f t="shared" ref="M3531:M3594" si="745">IF(L3531,IF(ISERR(FIND(",",G3531)),TRIM(G3531),TRIM(LEFT(G3531,FIND(",",G3531)-1))),"")</f>
        <v/>
      </c>
      <c r="N3531">
        <f t="shared" ref="N3531:N3594" si="746">IF(ISBLANK(A3531),IF(ISBLANK(B3531),N3530,B3531/1),"")</f>
        <v>37</v>
      </c>
      <c r="O3531" t="b">
        <f t="shared" ref="O3531:O3594" si="747">AND(ISNUMBER(N3531),E3531="999",NOT(J3531))</f>
        <v>0</v>
      </c>
      <c r="P3531" t="str">
        <f t="shared" si="740"/>
        <v/>
      </c>
      <c r="Q3531" t="str">
        <f t="shared" ca="1" si="741"/>
        <v/>
      </c>
      <c r="T3531">
        <v>73</v>
      </c>
      <c r="U3531">
        <v>6</v>
      </c>
      <c r="V3531">
        <v>0</v>
      </c>
      <c r="Z3531" t="str">
        <f t="shared" si="739"/>
        <v/>
      </c>
    </row>
    <row r="3532" spans="2:26" x14ac:dyDescent="0.2">
      <c r="B3532" s="1" t="s">
        <v>101</v>
      </c>
      <c r="C3532" s="1" t="s">
        <v>17</v>
      </c>
      <c r="D3532" s="1" t="s">
        <v>18</v>
      </c>
      <c r="E3532" s="1" t="s">
        <v>8</v>
      </c>
      <c r="F3532" s="1" t="s">
        <v>9</v>
      </c>
      <c r="G3532" s="1" t="s">
        <v>2628</v>
      </c>
      <c r="H3532">
        <f t="shared" si="742"/>
        <v>26</v>
      </c>
      <c r="I3532">
        <f>IF(ISBLANK(A3532),I3531/1,LOOKUP(Sheet1!G3532,FIPS!A$3:A$55,FIPS!C$3:C$55))</f>
        <v>29</v>
      </c>
      <c r="J3532" t="b">
        <f t="shared" si="738"/>
        <v>1</v>
      </c>
      <c r="K3532" t="str">
        <f t="shared" si="743"/>
        <v>Gentry</v>
      </c>
      <c r="L3532" t="b">
        <f t="shared" si="744"/>
        <v>0</v>
      </c>
      <c r="M3532" t="str">
        <f t="shared" si="745"/>
        <v/>
      </c>
      <c r="N3532">
        <f t="shared" si="746"/>
        <v>38</v>
      </c>
      <c r="O3532" t="b">
        <f t="shared" si="747"/>
        <v>0</v>
      </c>
      <c r="P3532" t="str">
        <f t="shared" si="740"/>
        <v/>
      </c>
      <c r="Q3532" t="str">
        <f t="shared" ca="1" si="741"/>
        <v/>
      </c>
      <c r="T3532">
        <v>75</v>
      </c>
      <c r="U3532">
        <v>6</v>
      </c>
      <c r="V3532">
        <v>0</v>
      </c>
      <c r="Z3532" t="str">
        <f t="shared" si="739"/>
        <v/>
      </c>
    </row>
    <row r="3533" spans="2:26" x14ac:dyDescent="0.2">
      <c r="B3533" s="1" t="s">
        <v>75</v>
      </c>
      <c r="C3533" s="1" t="s">
        <v>443</v>
      </c>
      <c r="D3533" s="1" t="s">
        <v>26</v>
      </c>
      <c r="G3533" s="1" t="s">
        <v>94</v>
      </c>
      <c r="H3533">
        <f t="shared" si="742"/>
        <v>26</v>
      </c>
      <c r="I3533">
        <f>IF(ISBLANK(A3533),I3532/1,LOOKUP(Sheet1!G3533,FIPS!A$3:A$55,FIPS!C$3:C$55))</f>
        <v>29</v>
      </c>
      <c r="J3533" t="b">
        <f t="shared" si="738"/>
        <v>1</v>
      </c>
      <c r="K3533" t="str">
        <f t="shared" si="743"/>
        <v>Greene</v>
      </c>
      <c r="L3533" t="b">
        <f t="shared" si="744"/>
        <v>0</v>
      </c>
      <c r="M3533" t="str">
        <f t="shared" si="745"/>
        <v/>
      </c>
      <c r="N3533">
        <f t="shared" si="746"/>
        <v>39</v>
      </c>
      <c r="O3533" t="b">
        <f t="shared" si="747"/>
        <v>0</v>
      </c>
      <c r="P3533" t="str">
        <f t="shared" si="740"/>
        <v/>
      </c>
      <c r="Q3533" t="str">
        <f t="shared" ca="1" si="741"/>
        <v/>
      </c>
      <c r="T3533">
        <v>77</v>
      </c>
      <c r="U3533">
        <v>3</v>
      </c>
      <c r="V3533">
        <v>7920</v>
      </c>
      <c r="Z3533" t="str">
        <f t="shared" si="739"/>
        <v/>
      </c>
    </row>
    <row r="3534" spans="2:26" x14ac:dyDescent="0.2">
      <c r="E3534" s="1" t="s">
        <v>157</v>
      </c>
      <c r="F3534" s="1" t="s">
        <v>132</v>
      </c>
      <c r="G3534" s="1" t="s">
        <v>1646</v>
      </c>
      <c r="H3534">
        <f t="shared" si="742"/>
        <v>26</v>
      </c>
      <c r="I3534">
        <f>IF(ISBLANK(A3534),I3533/1,LOOKUP(Sheet1!G3534,FIPS!A$3:A$55,FIPS!C$3:C$55))</f>
        <v>29</v>
      </c>
      <c r="J3534" t="b">
        <f t="shared" si="738"/>
        <v>0</v>
      </c>
      <c r="K3534" t="str">
        <f t="shared" si="743"/>
        <v/>
      </c>
      <c r="L3534" t="b">
        <f t="shared" si="744"/>
        <v>1</v>
      </c>
      <c r="M3534" t="str">
        <f t="shared" si="745"/>
        <v>Springfield</v>
      </c>
      <c r="N3534">
        <f t="shared" si="746"/>
        <v>39</v>
      </c>
      <c r="O3534" t="b">
        <f t="shared" si="747"/>
        <v>0</v>
      </c>
      <c r="P3534" t="str">
        <f t="shared" si="740"/>
        <v/>
      </c>
      <c r="Q3534" t="str">
        <f t="shared" ca="1" si="741"/>
        <v/>
      </c>
      <c r="W3534">
        <v>70000</v>
      </c>
      <c r="Z3534" t="str">
        <f t="shared" si="739"/>
        <v/>
      </c>
    </row>
    <row r="3535" spans="2:26" x14ac:dyDescent="0.2">
      <c r="E3535" s="1" t="s">
        <v>8</v>
      </c>
      <c r="F3535" s="1" t="s">
        <v>9</v>
      </c>
      <c r="G3535" s="1" t="s">
        <v>10</v>
      </c>
      <c r="H3535">
        <f t="shared" si="742"/>
        <v>26</v>
      </c>
      <c r="I3535">
        <f>IF(ISBLANK(A3535),I3534/1,LOOKUP(Sheet1!G3535,FIPS!A$3:A$55,FIPS!C$3:C$55))</f>
        <v>29</v>
      </c>
      <c r="J3535" t="b">
        <f t="shared" si="738"/>
        <v>0</v>
      </c>
      <c r="K3535" t="str">
        <f t="shared" si="743"/>
        <v/>
      </c>
      <c r="L3535" t="b">
        <f t="shared" si="744"/>
        <v>0</v>
      </c>
      <c r="M3535" t="str">
        <f t="shared" si="745"/>
        <v/>
      </c>
      <c r="N3535">
        <f t="shared" si="746"/>
        <v>39</v>
      </c>
      <c r="O3535" t="b">
        <f t="shared" si="747"/>
        <v>1</v>
      </c>
      <c r="P3535">
        <f t="shared" si="740"/>
        <v>1</v>
      </c>
      <c r="Q3535" t="str">
        <f t="shared" ca="1" si="741"/>
        <v>052</v>
      </c>
      <c r="W3535">
        <v>99999</v>
      </c>
      <c r="Z3535" t="str">
        <f t="shared" si="739"/>
        <v/>
      </c>
    </row>
    <row r="3536" spans="2:26" x14ac:dyDescent="0.2">
      <c r="B3536" s="1" t="s">
        <v>55</v>
      </c>
      <c r="C3536" s="1" t="s">
        <v>17</v>
      </c>
      <c r="D3536" s="1" t="s">
        <v>18</v>
      </c>
      <c r="E3536" s="1" t="s">
        <v>8</v>
      </c>
      <c r="F3536" s="1" t="s">
        <v>9</v>
      </c>
      <c r="G3536" s="1" t="s">
        <v>1565</v>
      </c>
      <c r="H3536">
        <f t="shared" si="742"/>
        <v>26</v>
      </c>
      <c r="I3536">
        <f>IF(ISBLANK(A3536),I3535/1,LOOKUP(Sheet1!G3536,FIPS!A$3:A$55,FIPS!C$3:C$55))</f>
        <v>29</v>
      </c>
      <c r="J3536" t="b">
        <f t="shared" si="738"/>
        <v>1</v>
      </c>
      <c r="K3536" t="str">
        <f t="shared" si="743"/>
        <v>Grundy</v>
      </c>
      <c r="L3536" t="b">
        <f t="shared" si="744"/>
        <v>0</v>
      </c>
      <c r="M3536" t="str">
        <f t="shared" si="745"/>
        <v/>
      </c>
      <c r="N3536">
        <f t="shared" si="746"/>
        <v>40</v>
      </c>
      <c r="O3536" t="b">
        <f t="shared" si="747"/>
        <v>0</v>
      </c>
      <c r="P3536" t="str">
        <f t="shared" si="740"/>
        <v/>
      </c>
      <c r="Q3536" t="str">
        <f t="shared" ca="1" si="741"/>
        <v/>
      </c>
      <c r="T3536">
        <v>79</v>
      </c>
      <c r="U3536">
        <v>6</v>
      </c>
      <c r="V3536">
        <v>0</v>
      </c>
      <c r="Z3536" t="str">
        <f t="shared" si="739"/>
        <v/>
      </c>
    </row>
    <row r="3537" spans="2:26" x14ac:dyDescent="0.2">
      <c r="B3537" s="1" t="s">
        <v>122</v>
      </c>
      <c r="C3537" s="1" t="s">
        <v>17</v>
      </c>
      <c r="D3537" s="1" t="s">
        <v>18</v>
      </c>
      <c r="E3537" s="1" t="s">
        <v>8</v>
      </c>
      <c r="F3537" s="1" t="s">
        <v>9</v>
      </c>
      <c r="G3537" s="1" t="s">
        <v>1703</v>
      </c>
      <c r="H3537">
        <f t="shared" si="742"/>
        <v>26</v>
      </c>
      <c r="I3537">
        <f>IF(ISBLANK(A3537),I3536/1,LOOKUP(Sheet1!G3537,FIPS!A$3:A$55,FIPS!C$3:C$55))</f>
        <v>29</v>
      </c>
      <c r="J3537" t="b">
        <f t="shared" si="738"/>
        <v>1</v>
      </c>
      <c r="K3537" t="str">
        <f t="shared" si="743"/>
        <v>Harrison</v>
      </c>
      <c r="L3537" t="b">
        <f t="shared" si="744"/>
        <v>0</v>
      </c>
      <c r="M3537" t="str">
        <f t="shared" si="745"/>
        <v/>
      </c>
      <c r="N3537">
        <f t="shared" si="746"/>
        <v>41</v>
      </c>
      <c r="O3537" t="b">
        <f t="shared" si="747"/>
        <v>0</v>
      </c>
      <c r="P3537" t="str">
        <f t="shared" si="740"/>
        <v/>
      </c>
      <c r="Q3537" t="str">
        <f t="shared" ca="1" si="741"/>
        <v/>
      </c>
      <c r="T3537">
        <v>81</v>
      </c>
      <c r="U3537">
        <v>6</v>
      </c>
      <c r="V3537">
        <v>0</v>
      </c>
      <c r="Z3537" t="str">
        <f t="shared" si="739"/>
        <v/>
      </c>
    </row>
    <row r="3538" spans="2:26" x14ac:dyDescent="0.2">
      <c r="B3538" s="1" t="s">
        <v>127</v>
      </c>
      <c r="C3538" s="1" t="s">
        <v>17</v>
      </c>
      <c r="D3538" s="1" t="s">
        <v>18</v>
      </c>
      <c r="E3538" s="1" t="s">
        <v>8</v>
      </c>
      <c r="F3538" s="1" t="s">
        <v>9</v>
      </c>
      <c r="G3538" s="1" t="s">
        <v>97</v>
      </c>
      <c r="H3538">
        <f t="shared" si="742"/>
        <v>26</v>
      </c>
      <c r="I3538">
        <f>IF(ISBLANK(A3538),I3537/1,LOOKUP(Sheet1!G3538,FIPS!A$3:A$55,FIPS!C$3:C$55))</f>
        <v>29</v>
      </c>
      <c r="J3538" t="b">
        <f t="shared" si="738"/>
        <v>1</v>
      </c>
      <c r="K3538" t="str">
        <f t="shared" si="743"/>
        <v>Henry</v>
      </c>
      <c r="L3538" t="b">
        <f t="shared" si="744"/>
        <v>0</v>
      </c>
      <c r="M3538" t="str">
        <f t="shared" si="745"/>
        <v/>
      </c>
      <c r="N3538">
        <f t="shared" si="746"/>
        <v>42</v>
      </c>
      <c r="O3538" t="b">
        <f t="shared" si="747"/>
        <v>0</v>
      </c>
      <c r="P3538" t="str">
        <f t="shared" si="740"/>
        <v/>
      </c>
      <c r="Q3538" t="str">
        <f t="shared" ca="1" si="741"/>
        <v/>
      </c>
      <c r="T3538">
        <v>83</v>
      </c>
      <c r="U3538">
        <v>6</v>
      </c>
      <c r="V3538">
        <v>0</v>
      </c>
      <c r="Z3538" t="str">
        <f t="shared" si="739"/>
        <v/>
      </c>
    </row>
    <row r="3539" spans="2:26" x14ac:dyDescent="0.2">
      <c r="B3539" s="1" t="s">
        <v>135</v>
      </c>
      <c r="C3539" s="1" t="s">
        <v>17</v>
      </c>
      <c r="D3539" s="1" t="s">
        <v>18</v>
      </c>
      <c r="E3539" s="1" t="s">
        <v>8</v>
      </c>
      <c r="F3539" s="1" t="s">
        <v>9</v>
      </c>
      <c r="G3539" s="1" t="s">
        <v>2629</v>
      </c>
      <c r="H3539">
        <f t="shared" si="742"/>
        <v>26</v>
      </c>
      <c r="I3539">
        <f>IF(ISBLANK(A3539),I3538/1,LOOKUP(Sheet1!G3539,FIPS!A$3:A$55,FIPS!C$3:C$55))</f>
        <v>29</v>
      </c>
      <c r="J3539" t="b">
        <f t="shared" si="738"/>
        <v>1</v>
      </c>
      <c r="K3539" t="str">
        <f t="shared" si="743"/>
        <v>Hickory</v>
      </c>
      <c r="L3539" t="b">
        <f t="shared" si="744"/>
        <v>0</v>
      </c>
      <c r="M3539" t="str">
        <f t="shared" si="745"/>
        <v/>
      </c>
      <c r="N3539">
        <f t="shared" si="746"/>
        <v>43</v>
      </c>
      <c r="O3539" t="b">
        <f t="shared" si="747"/>
        <v>0</v>
      </c>
      <c r="P3539" t="str">
        <f t="shared" si="740"/>
        <v/>
      </c>
      <c r="Q3539" t="str">
        <f t="shared" ca="1" si="741"/>
        <v/>
      </c>
      <c r="T3539">
        <v>85</v>
      </c>
      <c r="U3539">
        <v>6</v>
      </c>
      <c r="V3539">
        <v>0</v>
      </c>
      <c r="Z3539" t="str">
        <f t="shared" si="739"/>
        <v/>
      </c>
    </row>
    <row r="3540" spans="2:26" x14ac:dyDescent="0.2">
      <c r="B3540" s="1" t="s">
        <v>137</v>
      </c>
      <c r="C3540" s="1" t="s">
        <v>17</v>
      </c>
      <c r="D3540" s="1" t="s">
        <v>18</v>
      </c>
      <c r="E3540" s="1" t="s">
        <v>8</v>
      </c>
      <c r="F3540" s="1" t="s">
        <v>9</v>
      </c>
      <c r="G3540" s="1" t="s">
        <v>2630</v>
      </c>
      <c r="H3540">
        <f t="shared" si="742"/>
        <v>26</v>
      </c>
      <c r="I3540">
        <f>IF(ISBLANK(A3540),I3539/1,LOOKUP(Sheet1!G3540,FIPS!A$3:A$55,FIPS!C$3:C$55))</f>
        <v>29</v>
      </c>
      <c r="J3540" t="b">
        <f t="shared" si="738"/>
        <v>1</v>
      </c>
      <c r="K3540" t="str">
        <f t="shared" si="743"/>
        <v>Holt</v>
      </c>
      <c r="L3540" t="b">
        <f t="shared" si="744"/>
        <v>0</v>
      </c>
      <c r="M3540" t="str">
        <f t="shared" si="745"/>
        <v/>
      </c>
      <c r="N3540">
        <f t="shared" si="746"/>
        <v>44</v>
      </c>
      <c r="O3540" t="b">
        <f t="shared" si="747"/>
        <v>0</v>
      </c>
      <c r="P3540" t="str">
        <f t="shared" si="740"/>
        <v/>
      </c>
      <c r="Q3540" t="str">
        <f t="shared" ca="1" si="741"/>
        <v/>
      </c>
      <c r="T3540">
        <v>87</v>
      </c>
      <c r="U3540">
        <v>6</v>
      </c>
      <c r="V3540">
        <v>0</v>
      </c>
      <c r="Z3540" t="str">
        <f t="shared" si="739"/>
        <v/>
      </c>
    </row>
    <row r="3541" spans="2:26" x14ac:dyDescent="0.2">
      <c r="B3541" s="1" t="s">
        <v>139</v>
      </c>
      <c r="C3541" s="1" t="s">
        <v>17</v>
      </c>
      <c r="D3541" s="1" t="s">
        <v>18</v>
      </c>
      <c r="E3541" s="1" t="s">
        <v>8</v>
      </c>
      <c r="F3541" s="1" t="s">
        <v>9</v>
      </c>
      <c r="G3541" s="1" t="s">
        <v>322</v>
      </c>
      <c r="H3541">
        <f t="shared" si="742"/>
        <v>26</v>
      </c>
      <c r="I3541">
        <f>IF(ISBLANK(A3541),I3540/1,LOOKUP(Sheet1!G3541,FIPS!A$3:A$55,FIPS!C$3:C$55))</f>
        <v>29</v>
      </c>
      <c r="J3541" t="b">
        <f t="shared" si="738"/>
        <v>1</v>
      </c>
      <c r="K3541" t="str">
        <f t="shared" si="743"/>
        <v>Howard</v>
      </c>
      <c r="L3541" t="b">
        <f t="shared" si="744"/>
        <v>0</v>
      </c>
      <c r="M3541" t="str">
        <f t="shared" si="745"/>
        <v/>
      </c>
      <c r="N3541">
        <f t="shared" si="746"/>
        <v>45</v>
      </c>
      <c r="O3541" t="b">
        <f t="shared" si="747"/>
        <v>0</v>
      </c>
      <c r="P3541" t="str">
        <f t="shared" si="740"/>
        <v/>
      </c>
      <c r="Q3541" t="str">
        <f t="shared" ca="1" si="741"/>
        <v/>
      </c>
      <c r="T3541">
        <v>89</v>
      </c>
      <c r="U3541">
        <v>6</v>
      </c>
      <c r="V3541">
        <v>0</v>
      </c>
      <c r="Z3541" t="str">
        <f t="shared" si="739"/>
        <v/>
      </c>
    </row>
    <row r="3542" spans="2:26" x14ac:dyDescent="0.2">
      <c r="B3542" s="1" t="s">
        <v>114</v>
      </c>
      <c r="C3542" s="1" t="s">
        <v>17</v>
      </c>
      <c r="D3542" s="1" t="s">
        <v>18</v>
      </c>
      <c r="E3542" s="1" t="s">
        <v>8</v>
      </c>
      <c r="F3542" s="1" t="s">
        <v>9</v>
      </c>
      <c r="G3542" s="1" t="s">
        <v>4766</v>
      </c>
      <c r="H3542">
        <f t="shared" si="742"/>
        <v>26</v>
      </c>
      <c r="I3542">
        <f>IF(ISBLANK(A3542),I3541/1,LOOKUP(Sheet1!G3542,FIPS!A$3:A$55,FIPS!C$3:C$55))</f>
        <v>29</v>
      </c>
      <c r="J3542" t="b">
        <f t="shared" si="738"/>
        <v>1</v>
      </c>
      <c r="K3542" t="str">
        <f t="shared" si="743"/>
        <v>Howell</v>
      </c>
      <c r="L3542" t="b">
        <f t="shared" si="744"/>
        <v>0</v>
      </c>
      <c r="M3542" t="str">
        <f t="shared" si="745"/>
        <v/>
      </c>
      <c r="N3542">
        <f t="shared" si="746"/>
        <v>46</v>
      </c>
      <c r="O3542" t="b">
        <f t="shared" si="747"/>
        <v>0</v>
      </c>
      <c r="P3542" t="str">
        <f t="shared" si="740"/>
        <v/>
      </c>
      <c r="Q3542" t="str">
        <f t="shared" ca="1" si="741"/>
        <v/>
      </c>
      <c r="T3542">
        <v>91</v>
      </c>
      <c r="U3542">
        <v>5</v>
      </c>
      <c r="V3542">
        <v>0</v>
      </c>
      <c r="Z3542" t="str">
        <f t="shared" si="739"/>
        <v/>
      </c>
    </row>
    <row r="3543" spans="2:26" x14ac:dyDescent="0.2">
      <c r="B3543" s="1" t="s">
        <v>143</v>
      </c>
      <c r="C3543" s="1" t="s">
        <v>17</v>
      </c>
      <c r="D3543" s="1" t="s">
        <v>18</v>
      </c>
      <c r="E3543" s="1" t="s">
        <v>8</v>
      </c>
      <c r="F3543" s="1" t="s">
        <v>9</v>
      </c>
      <c r="G3543" s="1" t="s">
        <v>2297</v>
      </c>
      <c r="H3543">
        <f t="shared" si="742"/>
        <v>26</v>
      </c>
      <c r="I3543">
        <f>IF(ISBLANK(A3543),I3542/1,LOOKUP(Sheet1!G3543,FIPS!A$3:A$55,FIPS!C$3:C$55))</f>
        <v>29</v>
      </c>
      <c r="J3543" t="b">
        <f t="shared" si="738"/>
        <v>1</v>
      </c>
      <c r="K3543" t="str">
        <f t="shared" si="743"/>
        <v>Iron</v>
      </c>
      <c r="L3543" t="b">
        <f t="shared" si="744"/>
        <v>0</v>
      </c>
      <c r="M3543" t="str">
        <f t="shared" si="745"/>
        <v/>
      </c>
      <c r="N3543">
        <f t="shared" si="746"/>
        <v>47</v>
      </c>
      <c r="O3543" t="b">
        <f t="shared" si="747"/>
        <v>0</v>
      </c>
      <c r="P3543" t="str">
        <f t="shared" si="740"/>
        <v/>
      </c>
      <c r="Q3543" t="str">
        <f t="shared" ca="1" si="741"/>
        <v/>
      </c>
      <c r="T3543">
        <v>93</v>
      </c>
      <c r="U3543">
        <v>6</v>
      </c>
      <c r="V3543">
        <v>0</v>
      </c>
      <c r="Z3543" t="str">
        <f t="shared" si="739"/>
        <v/>
      </c>
    </row>
    <row r="3544" spans="2:26" x14ac:dyDescent="0.2">
      <c r="B3544" s="1" t="s">
        <v>145</v>
      </c>
      <c r="C3544" s="1" t="s">
        <v>847</v>
      </c>
      <c r="D3544" s="1" t="s">
        <v>26</v>
      </c>
      <c r="G3544" s="1" t="s">
        <v>100</v>
      </c>
      <c r="H3544">
        <f t="shared" si="742"/>
        <v>26</v>
      </c>
      <c r="I3544">
        <f>IF(ISBLANK(A3544),I3543/1,LOOKUP(Sheet1!G3544,FIPS!A$3:A$55,FIPS!C$3:C$55))</f>
        <v>29</v>
      </c>
      <c r="J3544" t="b">
        <f t="shared" si="738"/>
        <v>1</v>
      </c>
      <c r="K3544" t="str">
        <f t="shared" si="743"/>
        <v>Jackson</v>
      </c>
      <c r="L3544" t="b">
        <f t="shared" si="744"/>
        <v>0</v>
      </c>
      <c r="M3544" t="str">
        <f t="shared" si="745"/>
        <v/>
      </c>
      <c r="N3544">
        <f t="shared" si="746"/>
        <v>48</v>
      </c>
      <c r="O3544" t="b">
        <f t="shared" si="747"/>
        <v>0</v>
      </c>
      <c r="P3544" t="str">
        <f t="shared" si="740"/>
        <v/>
      </c>
      <c r="Q3544" t="str">
        <f t="shared" ca="1" si="741"/>
        <v/>
      </c>
      <c r="T3544">
        <v>95</v>
      </c>
      <c r="U3544">
        <v>1</v>
      </c>
      <c r="V3544">
        <v>3760</v>
      </c>
      <c r="Z3544" t="str">
        <f t="shared" si="739"/>
        <v/>
      </c>
    </row>
    <row r="3545" spans="2:26" x14ac:dyDescent="0.2">
      <c r="E3545" s="1" t="s">
        <v>28</v>
      </c>
      <c r="F3545" s="1" t="s">
        <v>35</v>
      </c>
      <c r="G3545" s="1" t="s">
        <v>2631</v>
      </c>
      <c r="H3545">
        <f t="shared" si="742"/>
        <v>26</v>
      </c>
      <c r="I3545">
        <f>IF(ISBLANK(A3545),I3544/1,LOOKUP(Sheet1!G3545,FIPS!A$3:A$55,FIPS!C$3:C$55))</f>
        <v>29</v>
      </c>
      <c r="J3545" t="b">
        <f t="shared" si="738"/>
        <v>0</v>
      </c>
      <c r="K3545" t="str">
        <f t="shared" si="743"/>
        <v/>
      </c>
      <c r="L3545" t="b">
        <f t="shared" si="744"/>
        <v>1</v>
      </c>
      <c r="M3545" t="str">
        <f t="shared" si="745"/>
        <v>Blue Springs</v>
      </c>
      <c r="N3545">
        <f t="shared" si="746"/>
        <v>48</v>
      </c>
      <c r="O3545" t="b">
        <f t="shared" si="747"/>
        <v>0</v>
      </c>
      <c r="P3545" t="str">
        <f t="shared" si="740"/>
        <v/>
      </c>
      <c r="Q3545" t="str">
        <f t="shared" ca="1" si="741"/>
        <v/>
      </c>
      <c r="W3545">
        <v>6652</v>
      </c>
      <c r="Z3545" t="str">
        <f t="shared" si="739"/>
        <v/>
      </c>
    </row>
    <row r="3546" spans="2:26" x14ac:dyDescent="0.2">
      <c r="E3546" s="1" t="s">
        <v>63</v>
      </c>
      <c r="F3546" s="1" t="s">
        <v>6</v>
      </c>
      <c r="G3546" s="1" t="s">
        <v>2632</v>
      </c>
      <c r="H3546">
        <f t="shared" si="742"/>
        <v>26</v>
      </c>
      <c r="I3546">
        <f>IF(ISBLANK(A3546),I3545/1,LOOKUP(Sheet1!G3546,FIPS!A$3:A$55,FIPS!C$3:C$55))</f>
        <v>29</v>
      </c>
      <c r="J3546" t="b">
        <f t="shared" si="738"/>
        <v>0</v>
      </c>
      <c r="K3546" t="str">
        <f t="shared" si="743"/>
        <v/>
      </c>
      <c r="L3546" t="b">
        <f t="shared" si="744"/>
        <v>1</v>
      </c>
      <c r="M3546" t="str">
        <f t="shared" si="745"/>
        <v>Grandview</v>
      </c>
      <c r="N3546">
        <f t="shared" si="746"/>
        <v>48</v>
      </c>
      <c r="O3546" t="b">
        <f t="shared" si="747"/>
        <v>0</v>
      </c>
      <c r="P3546" t="str">
        <f t="shared" si="740"/>
        <v/>
      </c>
      <c r="Q3546" t="str">
        <f t="shared" ca="1" si="741"/>
        <v/>
      </c>
      <c r="W3546">
        <v>28324</v>
      </c>
      <c r="Z3546" t="str">
        <f t="shared" si="739"/>
        <v/>
      </c>
    </row>
    <row r="3547" spans="2:26" x14ac:dyDescent="0.2">
      <c r="E3547" s="1" t="s">
        <v>37</v>
      </c>
      <c r="F3547" s="1" t="s">
        <v>132</v>
      </c>
      <c r="G3547" s="1" t="s">
        <v>2633</v>
      </c>
      <c r="H3547">
        <f t="shared" si="742"/>
        <v>26</v>
      </c>
      <c r="I3547">
        <f>IF(ISBLANK(A3547),I3546/1,LOOKUP(Sheet1!G3547,FIPS!A$3:A$55,FIPS!C$3:C$55))</f>
        <v>29</v>
      </c>
      <c r="J3547" t="b">
        <f t="shared" si="738"/>
        <v>0</v>
      </c>
      <c r="K3547" t="str">
        <f t="shared" si="743"/>
        <v/>
      </c>
      <c r="L3547" t="b">
        <f t="shared" si="744"/>
        <v>1</v>
      </c>
      <c r="M3547" t="str">
        <f t="shared" si="745"/>
        <v>Independence</v>
      </c>
      <c r="N3547">
        <f t="shared" si="746"/>
        <v>48</v>
      </c>
      <c r="O3547" t="b">
        <f t="shared" si="747"/>
        <v>0</v>
      </c>
      <c r="P3547" t="str">
        <f t="shared" si="740"/>
        <v/>
      </c>
      <c r="Q3547" t="str">
        <f t="shared" ca="1" si="741"/>
        <v/>
      </c>
      <c r="W3547">
        <v>35000</v>
      </c>
      <c r="Z3547" t="str">
        <f t="shared" si="739"/>
        <v/>
      </c>
    </row>
    <row r="3548" spans="2:26" x14ac:dyDescent="0.2">
      <c r="E3548" s="1" t="s">
        <v>84</v>
      </c>
      <c r="F3548" s="1" t="s">
        <v>18</v>
      </c>
      <c r="G3548" s="1" t="s">
        <v>2634</v>
      </c>
      <c r="H3548">
        <f t="shared" si="742"/>
        <v>26</v>
      </c>
      <c r="I3548">
        <f>IF(ISBLANK(A3548),I3547/1,LOOKUP(Sheet1!G3548,FIPS!A$3:A$55,FIPS!C$3:C$55))</f>
        <v>29</v>
      </c>
      <c r="J3548" t="b">
        <f t="shared" si="738"/>
        <v>0</v>
      </c>
      <c r="K3548" t="str">
        <f t="shared" si="743"/>
        <v/>
      </c>
      <c r="L3548" t="b">
        <f t="shared" si="744"/>
        <v>1</v>
      </c>
      <c r="M3548" t="str">
        <f t="shared" si="745"/>
        <v>Kansas City</v>
      </c>
      <c r="N3548">
        <f t="shared" si="746"/>
        <v>48</v>
      </c>
      <c r="O3548" t="b">
        <f t="shared" si="747"/>
        <v>0</v>
      </c>
      <c r="P3548" t="str">
        <f t="shared" si="740"/>
        <v/>
      </c>
      <c r="Q3548" t="str">
        <f t="shared" ca="1" si="741"/>
        <v/>
      </c>
      <c r="W3548">
        <v>38000</v>
      </c>
      <c r="Z3548" t="str">
        <f t="shared" si="739"/>
        <v/>
      </c>
    </row>
    <row r="3549" spans="2:26" x14ac:dyDescent="0.2">
      <c r="E3549" s="1" t="s">
        <v>25</v>
      </c>
      <c r="F3549" s="1" t="s">
        <v>35</v>
      </c>
      <c r="G3549" s="1" t="s">
        <v>4767</v>
      </c>
      <c r="H3549">
        <f t="shared" si="742"/>
        <v>26</v>
      </c>
      <c r="I3549">
        <f>IF(ISBLANK(A3549),I3548/1,LOOKUP(Sheet1!G3549,FIPS!A$3:A$55,FIPS!C$3:C$55))</f>
        <v>29</v>
      </c>
      <c r="J3549" t="b">
        <f t="shared" si="738"/>
        <v>0</v>
      </c>
      <c r="K3549" t="str">
        <f t="shared" si="743"/>
        <v/>
      </c>
      <c r="L3549" t="b">
        <f t="shared" si="744"/>
        <v>1</v>
      </c>
      <c r="M3549" t="str">
        <f t="shared" si="745"/>
        <v>Lee's Summit</v>
      </c>
      <c r="N3549">
        <f t="shared" si="746"/>
        <v>48</v>
      </c>
      <c r="O3549" t="b">
        <f t="shared" si="747"/>
        <v>0</v>
      </c>
      <c r="P3549" t="str">
        <f t="shared" si="740"/>
        <v/>
      </c>
      <c r="Q3549" t="str">
        <f t="shared" ca="1" si="741"/>
        <v/>
      </c>
      <c r="W3549">
        <v>41348</v>
      </c>
      <c r="Z3549" t="str">
        <f t="shared" si="739"/>
        <v/>
      </c>
    </row>
    <row r="3550" spans="2:26" x14ac:dyDescent="0.2">
      <c r="E3550" s="1" t="s">
        <v>127</v>
      </c>
      <c r="F3550" s="1" t="s">
        <v>35</v>
      </c>
      <c r="G3550" s="1" t="s">
        <v>2635</v>
      </c>
      <c r="H3550">
        <f t="shared" si="742"/>
        <v>26</v>
      </c>
      <c r="I3550">
        <f>IF(ISBLANK(A3550),I3549/1,LOOKUP(Sheet1!G3550,FIPS!A$3:A$55,FIPS!C$3:C$55))</f>
        <v>29</v>
      </c>
      <c r="J3550" t="b">
        <f t="shared" si="738"/>
        <v>0</v>
      </c>
      <c r="K3550" t="str">
        <f t="shared" si="743"/>
        <v/>
      </c>
      <c r="L3550" t="b">
        <f t="shared" si="744"/>
        <v>1</v>
      </c>
      <c r="M3550" t="str">
        <f t="shared" si="745"/>
        <v>Raytown</v>
      </c>
      <c r="N3550">
        <f t="shared" si="746"/>
        <v>48</v>
      </c>
      <c r="O3550" t="b">
        <f t="shared" si="747"/>
        <v>0</v>
      </c>
      <c r="P3550" t="str">
        <f t="shared" si="740"/>
        <v/>
      </c>
      <c r="Q3550" t="str">
        <f t="shared" ca="1" si="741"/>
        <v/>
      </c>
      <c r="W3550">
        <v>60788</v>
      </c>
      <c r="Z3550" t="str">
        <f t="shared" si="739"/>
        <v/>
      </c>
    </row>
    <row r="3551" spans="2:26" x14ac:dyDescent="0.2">
      <c r="E3551" s="1" t="s">
        <v>8</v>
      </c>
      <c r="F3551" s="1" t="s">
        <v>9</v>
      </c>
      <c r="G3551" s="1" t="s">
        <v>801</v>
      </c>
      <c r="H3551">
        <f t="shared" si="742"/>
        <v>26</v>
      </c>
      <c r="I3551">
        <f>IF(ISBLANK(A3551),I3550/1,LOOKUP(Sheet1!G3551,FIPS!A$3:A$55,FIPS!C$3:C$55))</f>
        <v>29</v>
      </c>
      <c r="J3551" t="b">
        <f t="shared" si="738"/>
        <v>0</v>
      </c>
      <c r="K3551" t="str">
        <f t="shared" si="743"/>
        <v/>
      </c>
      <c r="L3551" t="b">
        <f t="shared" si="744"/>
        <v>0</v>
      </c>
      <c r="M3551" t="str">
        <f t="shared" si="745"/>
        <v/>
      </c>
      <c r="N3551">
        <f t="shared" si="746"/>
        <v>48</v>
      </c>
      <c r="O3551" t="b">
        <f t="shared" si="747"/>
        <v>1</v>
      </c>
      <c r="P3551">
        <f t="shared" si="740"/>
        <v>6</v>
      </c>
      <c r="Q3551" t="str">
        <f t="shared" ca="1" si="741"/>
        <v>006,021,024,028,032,042</v>
      </c>
      <c r="W3551">
        <v>99999</v>
      </c>
      <c r="Z3551" t="str">
        <f t="shared" si="739"/>
        <v/>
      </c>
    </row>
    <row r="3552" spans="2:26" x14ac:dyDescent="0.2">
      <c r="B3552" s="1" t="s">
        <v>148</v>
      </c>
      <c r="C3552" s="1" t="s">
        <v>845</v>
      </c>
      <c r="D3552" s="1" t="s">
        <v>26</v>
      </c>
      <c r="G3552" s="1" t="s">
        <v>192</v>
      </c>
      <c r="H3552">
        <f t="shared" si="742"/>
        <v>26</v>
      </c>
      <c r="I3552">
        <f>IF(ISBLANK(A3552),I3551/1,LOOKUP(Sheet1!G3552,FIPS!A$3:A$55,FIPS!C$3:C$55))</f>
        <v>29</v>
      </c>
      <c r="J3552" t="b">
        <f t="shared" si="738"/>
        <v>1</v>
      </c>
      <c r="K3552" t="str">
        <f t="shared" si="743"/>
        <v>Jasper</v>
      </c>
      <c r="L3552" t="b">
        <f t="shared" si="744"/>
        <v>0</v>
      </c>
      <c r="M3552" t="str">
        <f t="shared" si="745"/>
        <v/>
      </c>
      <c r="N3552">
        <f t="shared" si="746"/>
        <v>49</v>
      </c>
      <c r="O3552" t="b">
        <f t="shared" si="747"/>
        <v>0</v>
      </c>
      <c r="P3552" t="str">
        <f t="shared" si="740"/>
        <v/>
      </c>
      <c r="Q3552" t="str">
        <f t="shared" ca="1" si="741"/>
        <v/>
      </c>
      <c r="T3552">
        <v>97</v>
      </c>
      <c r="U3552">
        <v>4</v>
      </c>
      <c r="V3552">
        <v>3710</v>
      </c>
      <c r="Z3552" t="str">
        <f t="shared" si="739"/>
        <v/>
      </c>
    </row>
    <row r="3553" spans="2:26" x14ac:dyDescent="0.2">
      <c r="E3553" s="1" t="s">
        <v>39</v>
      </c>
      <c r="F3553" s="1" t="s">
        <v>6</v>
      </c>
      <c r="G3553" s="1" t="s">
        <v>2636</v>
      </c>
      <c r="H3553">
        <f t="shared" si="742"/>
        <v>26</v>
      </c>
      <c r="I3553">
        <f>IF(ISBLANK(A3553),I3552/1,LOOKUP(Sheet1!G3553,FIPS!A$3:A$55,FIPS!C$3:C$55))</f>
        <v>29</v>
      </c>
      <c r="J3553" t="b">
        <f t="shared" si="738"/>
        <v>0</v>
      </c>
      <c r="K3553" t="str">
        <f t="shared" si="743"/>
        <v/>
      </c>
      <c r="L3553" t="b">
        <f t="shared" si="744"/>
        <v>1</v>
      </c>
      <c r="M3553" t="str">
        <f t="shared" si="745"/>
        <v>Carthage</v>
      </c>
      <c r="N3553">
        <f t="shared" si="746"/>
        <v>49</v>
      </c>
      <c r="O3553" t="b">
        <f t="shared" si="747"/>
        <v>0</v>
      </c>
      <c r="P3553" t="str">
        <f t="shared" si="740"/>
        <v/>
      </c>
      <c r="Q3553" t="str">
        <f t="shared" ca="1" si="741"/>
        <v/>
      </c>
      <c r="W3553">
        <v>11656</v>
      </c>
      <c r="Z3553" t="str">
        <f t="shared" si="739"/>
        <v/>
      </c>
    </row>
    <row r="3554" spans="2:26" x14ac:dyDescent="0.2">
      <c r="E3554" s="1" t="s">
        <v>82</v>
      </c>
      <c r="F3554" s="1" t="s">
        <v>35</v>
      </c>
      <c r="G3554" s="1" t="s">
        <v>2637</v>
      </c>
      <c r="H3554">
        <f t="shared" si="742"/>
        <v>26</v>
      </c>
      <c r="I3554">
        <f>IF(ISBLANK(A3554),I3553/1,LOOKUP(Sheet1!G3554,FIPS!A$3:A$55,FIPS!C$3:C$55))</f>
        <v>29</v>
      </c>
      <c r="J3554" t="b">
        <f t="shared" si="738"/>
        <v>0</v>
      </c>
      <c r="K3554" t="str">
        <f t="shared" si="743"/>
        <v/>
      </c>
      <c r="L3554" t="b">
        <f t="shared" si="744"/>
        <v>1</v>
      </c>
      <c r="M3554" t="str">
        <f t="shared" si="745"/>
        <v>Joplinr part</v>
      </c>
      <c r="N3554">
        <f t="shared" si="746"/>
        <v>49</v>
      </c>
      <c r="O3554" t="b">
        <f t="shared" si="747"/>
        <v>0</v>
      </c>
      <c r="P3554" t="str">
        <f t="shared" si="740"/>
        <v/>
      </c>
      <c r="Q3554" t="str">
        <f t="shared" ca="1" si="741"/>
        <v/>
      </c>
      <c r="W3554">
        <v>37592</v>
      </c>
      <c r="Z3554" t="str">
        <f t="shared" si="739"/>
        <v/>
      </c>
    </row>
    <row r="3555" spans="2:26" x14ac:dyDescent="0.2">
      <c r="E3555" s="1" t="s">
        <v>8</v>
      </c>
      <c r="F3555" s="1" t="s">
        <v>9</v>
      </c>
      <c r="G3555" s="1" t="s">
        <v>2638</v>
      </c>
      <c r="H3555">
        <f t="shared" si="742"/>
        <v>26</v>
      </c>
      <c r="I3555">
        <f>IF(ISBLANK(A3555),I3554/1,LOOKUP(Sheet1!G3555,FIPS!A$3:A$55,FIPS!C$3:C$55))</f>
        <v>29</v>
      </c>
      <c r="J3555" t="b">
        <f t="shared" si="738"/>
        <v>0</v>
      </c>
      <c r="K3555" t="str">
        <f t="shared" si="743"/>
        <v/>
      </c>
      <c r="L3555" t="b">
        <f t="shared" si="744"/>
        <v>0</v>
      </c>
      <c r="M3555" t="str">
        <f t="shared" si="745"/>
        <v/>
      </c>
      <c r="N3555">
        <f t="shared" si="746"/>
        <v>49</v>
      </c>
      <c r="O3555" t="b">
        <f t="shared" si="747"/>
        <v>1</v>
      </c>
      <c r="P3555">
        <f t="shared" si="740"/>
        <v>2</v>
      </c>
      <c r="Q3555" t="str">
        <f t="shared" ca="1" si="741"/>
        <v>009,027</v>
      </c>
      <c r="W3555">
        <v>99999</v>
      </c>
      <c r="Z3555" t="str">
        <f t="shared" si="739"/>
        <v/>
      </c>
    </row>
    <row r="3556" spans="2:26" x14ac:dyDescent="0.2">
      <c r="B3556" s="1" t="s">
        <v>152</v>
      </c>
      <c r="C3556" s="1" t="s">
        <v>806</v>
      </c>
      <c r="D3556" s="1" t="s">
        <v>26</v>
      </c>
      <c r="G3556" s="1" t="s">
        <v>1973</v>
      </c>
      <c r="H3556">
        <f t="shared" si="742"/>
        <v>26</v>
      </c>
      <c r="I3556">
        <f>IF(ISBLANK(A3556),I3555/1,LOOKUP(Sheet1!G3556,FIPS!A$3:A$55,FIPS!C$3:C$55))</f>
        <v>29</v>
      </c>
      <c r="J3556" t="b">
        <f t="shared" si="738"/>
        <v>1</v>
      </c>
      <c r="K3556" t="str">
        <f t="shared" si="743"/>
        <v>defferson</v>
      </c>
      <c r="L3556" t="b">
        <f t="shared" si="744"/>
        <v>0</v>
      </c>
      <c r="M3556" t="str">
        <f t="shared" si="745"/>
        <v/>
      </c>
      <c r="N3556">
        <f t="shared" si="746"/>
        <v>50</v>
      </c>
      <c r="O3556" t="b">
        <f t="shared" si="747"/>
        <v>0</v>
      </c>
      <c r="P3556" t="str">
        <f t="shared" si="740"/>
        <v/>
      </c>
      <c r="Q3556" t="str">
        <f t="shared" ca="1" si="741"/>
        <v/>
      </c>
      <c r="T3556">
        <v>99</v>
      </c>
      <c r="U3556">
        <v>3</v>
      </c>
      <c r="V3556">
        <v>7040</v>
      </c>
      <c r="Z3556" t="str">
        <f t="shared" si="739"/>
        <v/>
      </c>
    </row>
    <row r="3557" spans="2:26" x14ac:dyDescent="0.2">
      <c r="E3557" s="1" t="s">
        <v>2</v>
      </c>
      <c r="F3557" s="1" t="s">
        <v>6</v>
      </c>
      <c r="G3557" s="1" t="s">
        <v>2639</v>
      </c>
      <c r="H3557">
        <f t="shared" si="742"/>
        <v>26</v>
      </c>
      <c r="I3557">
        <f>IF(ISBLANK(A3557),I3556/1,LOOKUP(Sheet1!G3557,FIPS!A$3:A$55,FIPS!C$3:C$55))</f>
        <v>29</v>
      </c>
      <c r="J3557" t="b">
        <f t="shared" ref="J3557:J3619" si="748">NOT(ISBLANK(B3557))</f>
        <v>0</v>
      </c>
      <c r="K3557" t="str">
        <f t="shared" si="743"/>
        <v/>
      </c>
      <c r="L3557" t="b">
        <f t="shared" si="744"/>
        <v>1</v>
      </c>
      <c r="M3557" t="str">
        <f t="shared" si="745"/>
        <v>Arnold</v>
      </c>
      <c r="N3557">
        <f t="shared" si="746"/>
        <v>50</v>
      </c>
      <c r="O3557" t="b">
        <f t="shared" si="747"/>
        <v>0</v>
      </c>
      <c r="P3557" t="str">
        <f t="shared" si="740"/>
        <v/>
      </c>
      <c r="Q3557" t="str">
        <f t="shared" ca="1" si="741"/>
        <v/>
      </c>
      <c r="W3557">
        <v>1972</v>
      </c>
      <c r="Z3557" t="str">
        <f t="shared" si="739"/>
        <v/>
      </c>
    </row>
    <row r="3558" spans="2:26" x14ac:dyDescent="0.2">
      <c r="E3558" s="1" t="s">
        <v>8</v>
      </c>
      <c r="F3558" s="1" t="s">
        <v>9</v>
      </c>
      <c r="G3558" s="1" t="s">
        <v>801</v>
      </c>
      <c r="H3558">
        <f t="shared" si="742"/>
        <v>26</v>
      </c>
      <c r="I3558">
        <f>IF(ISBLANK(A3558),I3557/1,LOOKUP(Sheet1!G3558,FIPS!A$3:A$55,FIPS!C$3:C$55))</f>
        <v>29</v>
      </c>
      <c r="J3558" t="b">
        <f t="shared" si="748"/>
        <v>0</v>
      </c>
      <c r="K3558" t="str">
        <f t="shared" si="743"/>
        <v/>
      </c>
      <c r="L3558" t="b">
        <f t="shared" si="744"/>
        <v>0</v>
      </c>
      <c r="M3558" t="str">
        <f t="shared" si="745"/>
        <v/>
      </c>
      <c r="N3558">
        <f t="shared" si="746"/>
        <v>50</v>
      </c>
      <c r="O3558" t="b">
        <f t="shared" si="747"/>
        <v>1</v>
      </c>
      <c r="P3558">
        <f t="shared" si="740"/>
        <v>1</v>
      </c>
      <c r="Q3558" t="str">
        <f t="shared" ca="1" si="741"/>
        <v>001</v>
      </c>
      <c r="W3558">
        <v>99999</v>
      </c>
      <c r="Z3558" t="str">
        <f t="shared" si="739"/>
        <v/>
      </c>
    </row>
    <row r="3559" spans="2:26" x14ac:dyDescent="0.2">
      <c r="B3559" s="1" t="s">
        <v>154</v>
      </c>
      <c r="C3559" s="1" t="s">
        <v>17</v>
      </c>
      <c r="D3559" s="1" t="s">
        <v>18</v>
      </c>
      <c r="G3559" s="1" t="s">
        <v>327</v>
      </c>
      <c r="H3559">
        <f t="shared" si="742"/>
        <v>26</v>
      </c>
      <c r="I3559">
        <f>IF(ISBLANK(A3559),I3558/1,LOOKUP(Sheet1!G3559,FIPS!A$3:A$55,FIPS!C$3:C$55))</f>
        <v>29</v>
      </c>
      <c r="J3559" t="b">
        <f t="shared" si="748"/>
        <v>1</v>
      </c>
      <c r="K3559" t="str">
        <f t="shared" si="743"/>
        <v>Johnson</v>
      </c>
      <c r="L3559" t="b">
        <f t="shared" si="744"/>
        <v>0</v>
      </c>
      <c r="M3559" t="str">
        <f t="shared" si="745"/>
        <v/>
      </c>
      <c r="N3559">
        <f t="shared" si="746"/>
        <v>51</v>
      </c>
      <c r="O3559" t="b">
        <f t="shared" si="747"/>
        <v>0</v>
      </c>
      <c r="P3559" t="str">
        <f t="shared" si="740"/>
        <v/>
      </c>
      <c r="Q3559" t="str">
        <f t="shared" ca="1" si="741"/>
        <v/>
      </c>
      <c r="T3559">
        <v>101</v>
      </c>
      <c r="U3559">
        <v>5</v>
      </c>
      <c r="V3559">
        <v>0</v>
      </c>
      <c r="Z3559" t="str">
        <f t="shared" si="739"/>
        <v/>
      </c>
    </row>
    <row r="3560" spans="2:26" x14ac:dyDescent="0.2">
      <c r="E3560" s="1" t="s">
        <v>162</v>
      </c>
      <c r="F3560" s="1" t="s">
        <v>6</v>
      </c>
      <c r="G3560" s="1" t="s">
        <v>2640</v>
      </c>
      <c r="H3560">
        <f t="shared" si="742"/>
        <v>26</v>
      </c>
      <c r="I3560">
        <f>IF(ISBLANK(A3560),I3559/1,LOOKUP(Sheet1!G3560,FIPS!A$3:A$55,FIPS!C$3:C$55))</f>
        <v>29</v>
      </c>
      <c r="J3560" t="b">
        <f t="shared" si="748"/>
        <v>0</v>
      </c>
      <c r="K3560" t="str">
        <f t="shared" si="743"/>
        <v/>
      </c>
      <c r="L3560" t="b">
        <f t="shared" si="744"/>
        <v>1</v>
      </c>
      <c r="M3560" t="str">
        <f t="shared" si="745"/>
        <v>Warrensburg</v>
      </c>
      <c r="N3560">
        <f t="shared" si="746"/>
        <v>51</v>
      </c>
      <c r="O3560" t="b">
        <f t="shared" si="747"/>
        <v>0</v>
      </c>
      <c r="P3560" t="str">
        <f t="shared" si="740"/>
        <v/>
      </c>
      <c r="Q3560" t="str">
        <f t="shared" ca="1" si="741"/>
        <v/>
      </c>
      <c r="W3560">
        <v>77092</v>
      </c>
      <c r="Z3560" t="str">
        <f t="shared" si="739"/>
        <v/>
      </c>
    </row>
    <row r="3561" spans="2:26" x14ac:dyDescent="0.2">
      <c r="E3561" s="1" t="s">
        <v>8</v>
      </c>
      <c r="F3561" s="1" t="s">
        <v>9</v>
      </c>
      <c r="G3561" s="1" t="s">
        <v>899</v>
      </c>
      <c r="H3561">
        <f t="shared" si="742"/>
        <v>26</v>
      </c>
      <c r="I3561">
        <f>IF(ISBLANK(A3561),I3560/1,LOOKUP(Sheet1!G3561,FIPS!A$3:A$55,FIPS!C$3:C$55))</f>
        <v>29</v>
      </c>
      <c r="J3561" t="b">
        <f t="shared" si="748"/>
        <v>0</v>
      </c>
      <c r="K3561" t="str">
        <f t="shared" si="743"/>
        <v/>
      </c>
      <c r="L3561" t="b">
        <f t="shared" si="744"/>
        <v>0</v>
      </c>
      <c r="M3561" t="str">
        <f t="shared" si="745"/>
        <v/>
      </c>
      <c r="N3561">
        <f t="shared" si="746"/>
        <v>51</v>
      </c>
      <c r="O3561" t="b">
        <f t="shared" si="747"/>
        <v>1</v>
      </c>
      <c r="P3561">
        <f t="shared" si="740"/>
        <v>1</v>
      </c>
      <c r="Q3561" t="str">
        <f t="shared" ca="1" si="741"/>
        <v>054</v>
      </c>
      <c r="W3561">
        <v>99999</v>
      </c>
      <c r="Z3561" t="str">
        <f t="shared" si="739"/>
        <v/>
      </c>
    </row>
    <row r="3562" spans="2:26" x14ac:dyDescent="0.2">
      <c r="B3562" s="1" t="s">
        <v>157</v>
      </c>
      <c r="C3562" s="1" t="s">
        <v>17</v>
      </c>
      <c r="D3562" s="1" t="s">
        <v>18</v>
      </c>
      <c r="E3562" s="1" t="s">
        <v>8</v>
      </c>
      <c r="F3562" s="1" t="s">
        <v>9</v>
      </c>
      <c r="G3562" s="1" t="s">
        <v>1587</v>
      </c>
      <c r="H3562">
        <f t="shared" si="742"/>
        <v>26</v>
      </c>
      <c r="I3562">
        <f>IF(ISBLANK(A3562),I3561/1,LOOKUP(Sheet1!G3562,FIPS!A$3:A$55,FIPS!C$3:C$55))</f>
        <v>29</v>
      </c>
      <c r="J3562" t="b">
        <f t="shared" si="748"/>
        <v>1</v>
      </c>
      <c r="K3562" t="str">
        <f t="shared" si="743"/>
        <v>Knox</v>
      </c>
      <c r="L3562" t="b">
        <f t="shared" si="744"/>
        <v>0</v>
      </c>
      <c r="M3562" t="str">
        <f t="shared" si="745"/>
        <v/>
      </c>
      <c r="N3562">
        <f t="shared" si="746"/>
        <v>52</v>
      </c>
      <c r="O3562" t="b">
        <f t="shared" si="747"/>
        <v>0</v>
      </c>
      <c r="P3562" t="str">
        <f t="shared" si="740"/>
        <v/>
      </c>
      <c r="Q3562" t="str">
        <f t="shared" ca="1" si="741"/>
        <v/>
      </c>
      <c r="T3562">
        <v>103</v>
      </c>
      <c r="U3562">
        <v>6</v>
      </c>
      <c r="V3562">
        <v>0</v>
      </c>
      <c r="Z3562" t="str">
        <f t="shared" si="739"/>
        <v/>
      </c>
    </row>
    <row r="3563" spans="2:26" x14ac:dyDescent="0.2">
      <c r="B3563" s="1" t="s">
        <v>160</v>
      </c>
      <c r="C3563" s="1" t="s">
        <v>17</v>
      </c>
      <c r="D3563" s="1" t="s">
        <v>18</v>
      </c>
      <c r="E3563" s="1" t="s">
        <v>8</v>
      </c>
      <c r="F3563" s="1" t="s">
        <v>9</v>
      </c>
      <c r="G3563" s="1" t="s">
        <v>4769</v>
      </c>
      <c r="H3563">
        <f t="shared" si="742"/>
        <v>26</v>
      </c>
      <c r="I3563">
        <f>IF(ISBLANK(A3563),I3562/1,LOOKUP(Sheet1!G3563,FIPS!A$3:A$55,FIPS!C$3:C$55))</f>
        <v>29</v>
      </c>
      <c r="J3563" t="b">
        <f t="shared" si="748"/>
        <v>1</v>
      </c>
      <c r="K3563" t="str">
        <f t="shared" si="743"/>
        <v>Laclede</v>
      </c>
      <c r="L3563" t="b">
        <f t="shared" si="744"/>
        <v>0</v>
      </c>
      <c r="M3563" t="str">
        <f t="shared" si="745"/>
        <v/>
      </c>
      <c r="N3563">
        <f t="shared" si="746"/>
        <v>53</v>
      </c>
      <c r="O3563" t="b">
        <f t="shared" si="747"/>
        <v>0</v>
      </c>
      <c r="P3563" t="str">
        <f t="shared" si="740"/>
        <v/>
      </c>
      <c r="Q3563" t="str">
        <f t="shared" ca="1" si="741"/>
        <v/>
      </c>
      <c r="T3563">
        <v>105</v>
      </c>
      <c r="U3563">
        <v>5</v>
      </c>
      <c r="V3563">
        <v>0</v>
      </c>
      <c r="Z3563" t="str">
        <f t="shared" si="739"/>
        <v/>
      </c>
    </row>
    <row r="3564" spans="2:26" x14ac:dyDescent="0.2">
      <c r="B3564" s="1" t="s">
        <v>162</v>
      </c>
      <c r="C3564" s="1" t="s">
        <v>847</v>
      </c>
      <c r="D3564" s="1" t="s">
        <v>26</v>
      </c>
      <c r="E3564" s="1" t="s">
        <v>8</v>
      </c>
      <c r="F3564" s="1" t="s">
        <v>9</v>
      </c>
      <c r="G3564" s="1" t="s">
        <v>328</v>
      </c>
      <c r="H3564">
        <f t="shared" si="742"/>
        <v>26</v>
      </c>
      <c r="I3564">
        <f>IF(ISBLANK(A3564),I3563/1,LOOKUP(Sheet1!G3564,FIPS!A$3:A$55,FIPS!C$3:C$55))</f>
        <v>29</v>
      </c>
      <c r="J3564" t="b">
        <f t="shared" si="748"/>
        <v>1</v>
      </c>
      <c r="K3564" t="str">
        <f t="shared" si="743"/>
        <v>Lafayette</v>
      </c>
      <c r="L3564" t="b">
        <f t="shared" si="744"/>
        <v>0</v>
      </c>
      <c r="M3564" t="str">
        <f t="shared" si="745"/>
        <v/>
      </c>
      <c r="N3564">
        <f t="shared" si="746"/>
        <v>54</v>
      </c>
      <c r="O3564" t="b">
        <f t="shared" si="747"/>
        <v>0</v>
      </c>
      <c r="P3564" t="str">
        <f t="shared" si="740"/>
        <v/>
      </c>
      <c r="Q3564" t="str">
        <f t="shared" ca="1" si="741"/>
        <v/>
      </c>
      <c r="T3564">
        <v>107</v>
      </c>
      <c r="U3564">
        <v>5</v>
      </c>
      <c r="V3564">
        <v>3760</v>
      </c>
      <c r="Z3564" t="str">
        <f t="shared" si="739"/>
        <v/>
      </c>
    </row>
    <row r="3565" spans="2:26" x14ac:dyDescent="0.2">
      <c r="B3565" s="1" t="s">
        <v>164</v>
      </c>
      <c r="C3565" s="1" t="s">
        <v>17</v>
      </c>
      <c r="D3565" s="1" t="s">
        <v>18</v>
      </c>
      <c r="E3565" s="1" t="s">
        <v>8</v>
      </c>
      <c r="F3565" s="1" t="s">
        <v>9</v>
      </c>
      <c r="G3565" s="1" t="s">
        <v>121</v>
      </c>
      <c r="H3565">
        <f t="shared" si="742"/>
        <v>26</v>
      </c>
      <c r="I3565">
        <f>IF(ISBLANK(A3565),I3564/1,LOOKUP(Sheet1!G3565,FIPS!A$3:A$55,FIPS!C$3:C$55))</f>
        <v>29</v>
      </c>
      <c r="J3565" t="b">
        <f t="shared" si="748"/>
        <v>1</v>
      </c>
      <c r="K3565" t="str">
        <f t="shared" si="743"/>
        <v>Lawrence</v>
      </c>
      <c r="L3565" t="b">
        <f t="shared" si="744"/>
        <v>0</v>
      </c>
      <c r="M3565" t="str">
        <f t="shared" si="745"/>
        <v/>
      </c>
      <c r="N3565">
        <f t="shared" si="746"/>
        <v>55</v>
      </c>
      <c r="O3565" t="b">
        <f t="shared" si="747"/>
        <v>0</v>
      </c>
      <c r="P3565" t="str">
        <f t="shared" si="740"/>
        <v/>
      </c>
      <c r="Q3565" t="str">
        <f t="shared" ca="1" si="741"/>
        <v/>
      </c>
      <c r="T3565">
        <v>109</v>
      </c>
      <c r="U3565">
        <v>5</v>
      </c>
      <c r="V3565">
        <v>0</v>
      </c>
      <c r="Z3565" t="str">
        <f t="shared" si="739"/>
        <v/>
      </c>
    </row>
    <row r="3566" spans="2:26" x14ac:dyDescent="0.2">
      <c r="B3566" s="1" t="s">
        <v>167</v>
      </c>
      <c r="C3566" s="1" t="s">
        <v>17</v>
      </c>
      <c r="D3566" s="1" t="s">
        <v>18</v>
      </c>
      <c r="E3566" s="1" t="s">
        <v>8</v>
      </c>
      <c r="F3566" s="1" t="s">
        <v>9</v>
      </c>
      <c r="G3566" s="1" t="s">
        <v>1419</v>
      </c>
      <c r="H3566">
        <f t="shared" si="742"/>
        <v>26</v>
      </c>
      <c r="I3566">
        <f>IF(ISBLANK(A3566),I3565/1,LOOKUP(Sheet1!G3566,FIPS!A$3:A$55,FIPS!C$3:C$55))</f>
        <v>29</v>
      </c>
      <c r="J3566" t="b">
        <f t="shared" si="748"/>
        <v>1</v>
      </c>
      <c r="K3566" t="str">
        <f t="shared" si="743"/>
        <v>Lewis</v>
      </c>
      <c r="L3566" t="b">
        <f t="shared" si="744"/>
        <v>0</v>
      </c>
      <c r="M3566" t="str">
        <f t="shared" si="745"/>
        <v/>
      </c>
      <c r="N3566">
        <f t="shared" si="746"/>
        <v>56</v>
      </c>
      <c r="O3566" t="b">
        <f t="shared" si="747"/>
        <v>0</v>
      </c>
      <c r="P3566" t="str">
        <f t="shared" si="740"/>
        <v/>
      </c>
      <c r="Q3566" t="str">
        <f t="shared" ca="1" si="741"/>
        <v/>
      </c>
      <c r="T3566">
        <v>111</v>
      </c>
      <c r="U3566">
        <v>6</v>
      </c>
      <c r="V3566">
        <v>0</v>
      </c>
      <c r="Z3566" t="str">
        <f t="shared" si="739"/>
        <v/>
      </c>
    </row>
    <row r="3567" spans="2:26" x14ac:dyDescent="0.2">
      <c r="B3567" s="1" t="s">
        <v>169</v>
      </c>
      <c r="C3567" s="1" t="s">
        <v>806</v>
      </c>
      <c r="D3567" s="1" t="s">
        <v>26</v>
      </c>
      <c r="E3567" s="1" t="s">
        <v>8</v>
      </c>
      <c r="F3567" s="1" t="s">
        <v>9</v>
      </c>
      <c r="G3567" s="1" t="s">
        <v>329</v>
      </c>
      <c r="H3567">
        <f t="shared" si="742"/>
        <v>26</v>
      </c>
      <c r="I3567">
        <f>IF(ISBLANK(A3567),I3566/1,LOOKUP(Sheet1!G3567,FIPS!A$3:A$55,FIPS!C$3:C$55))</f>
        <v>29</v>
      </c>
      <c r="J3567" t="b">
        <f t="shared" si="748"/>
        <v>1</v>
      </c>
      <c r="K3567" t="str">
        <f t="shared" si="743"/>
        <v>Lincoln</v>
      </c>
      <c r="L3567" t="b">
        <f t="shared" si="744"/>
        <v>0</v>
      </c>
      <c r="M3567" t="str">
        <f t="shared" si="745"/>
        <v/>
      </c>
      <c r="N3567">
        <f t="shared" si="746"/>
        <v>57</v>
      </c>
      <c r="O3567" t="b">
        <f t="shared" si="747"/>
        <v>0</v>
      </c>
      <c r="P3567" t="str">
        <f t="shared" si="740"/>
        <v/>
      </c>
      <c r="Q3567" t="str">
        <f t="shared" ca="1" si="741"/>
        <v/>
      </c>
      <c r="T3567">
        <v>113</v>
      </c>
      <c r="U3567">
        <v>5</v>
      </c>
      <c r="V3567">
        <v>7040</v>
      </c>
      <c r="Z3567" t="str">
        <f t="shared" si="739"/>
        <v/>
      </c>
    </row>
    <row r="3568" spans="2:26" x14ac:dyDescent="0.2">
      <c r="B3568" s="1" t="s">
        <v>172</v>
      </c>
      <c r="C3568" s="1" t="s">
        <v>17</v>
      </c>
      <c r="D3568" s="1" t="s">
        <v>18</v>
      </c>
      <c r="E3568" s="1" t="s">
        <v>8</v>
      </c>
      <c r="F3568" s="1" t="s">
        <v>9</v>
      </c>
      <c r="G3568" s="1" t="s">
        <v>1804</v>
      </c>
      <c r="H3568">
        <f t="shared" si="742"/>
        <v>26</v>
      </c>
      <c r="I3568">
        <f>IF(ISBLANK(A3568),I3567/1,LOOKUP(Sheet1!G3568,FIPS!A$3:A$55,FIPS!C$3:C$55))</f>
        <v>29</v>
      </c>
      <c r="J3568" t="b">
        <f t="shared" si="748"/>
        <v>1</v>
      </c>
      <c r="K3568" t="str">
        <f t="shared" si="743"/>
        <v>Linn</v>
      </c>
      <c r="L3568" t="b">
        <f t="shared" si="744"/>
        <v>0</v>
      </c>
      <c r="M3568" t="str">
        <f t="shared" si="745"/>
        <v/>
      </c>
      <c r="N3568">
        <f t="shared" si="746"/>
        <v>58</v>
      </c>
      <c r="O3568" t="b">
        <f t="shared" si="747"/>
        <v>0</v>
      </c>
      <c r="P3568" t="str">
        <f t="shared" si="740"/>
        <v/>
      </c>
      <c r="Q3568" t="str">
        <f t="shared" ca="1" si="741"/>
        <v/>
      </c>
      <c r="T3568">
        <v>115</v>
      </c>
      <c r="U3568">
        <v>6</v>
      </c>
      <c r="V3568">
        <v>0</v>
      </c>
      <c r="Z3568" t="str">
        <f t="shared" si="739"/>
        <v/>
      </c>
    </row>
    <row r="3569" spans="2:26" x14ac:dyDescent="0.2">
      <c r="B3569" s="1" t="s">
        <v>174</v>
      </c>
      <c r="C3569" s="1" t="s">
        <v>17</v>
      </c>
      <c r="D3569" s="1" t="s">
        <v>18</v>
      </c>
      <c r="E3569" s="1" t="s">
        <v>8</v>
      </c>
      <c r="F3569" s="1" t="s">
        <v>9</v>
      </c>
      <c r="G3569" s="1" t="s">
        <v>1606</v>
      </c>
      <c r="H3569">
        <f t="shared" si="742"/>
        <v>26</v>
      </c>
      <c r="I3569">
        <f>IF(ISBLANK(A3569),I3568/1,LOOKUP(Sheet1!G3569,FIPS!A$3:A$55,FIPS!C$3:C$55))</f>
        <v>29</v>
      </c>
      <c r="J3569" t="b">
        <f t="shared" si="748"/>
        <v>1</v>
      </c>
      <c r="K3569" t="str">
        <f t="shared" si="743"/>
        <v>Livingston</v>
      </c>
      <c r="L3569" t="b">
        <f t="shared" si="744"/>
        <v>0</v>
      </c>
      <c r="M3569" t="str">
        <f t="shared" si="745"/>
        <v/>
      </c>
      <c r="N3569">
        <f t="shared" si="746"/>
        <v>59</v>
      </c>
      <c r="O3569" t="b">
        <f t="shared" si="747"/>
        <v>0</v>
      </c>
      <c r="P3569" t="str">
        <f t="shared" si="740"/>
        <v/>
      </c>
      <c r="Q3569" t="str">
        <f t="shared" ca="1" si="741"/>
        <v/>
      </c>
      <c r="T3569">
        <v>117</v>
      </c>
      <c r="U3569">
        <v>6</v>
      </c>
      <c r="V3569">
        <v>0</v>
      </c>
      <c r="Z3569" t="str">
        <f t="shared" si="739"/>
        <v/>
      </c>
    </row>
    <row r="3570" spans="2:26" x14ac:dyDescent="0.2">
      <c r="B3570" s="1" t="s">
        <v>177</v>
      </c>
      <c r="C3570" s="1" t="s">
        <v>17</v>
      </c>
      <c r="D3570" s="1" t="s">
        <v>18</v>
      </c>
      <c r="E3570" s="1" t="s">
        <v>8</v>
      </c>
      <c r="F3570" s="1" t="s">
        <v>9</v>
      </c>
      <c r="G3570" s="1" t="s">
        <v>2641</v>
      </c>
      <c r="H3570">
        <f t="shared" si="742"/>
        <v>26</v>
      </c>
      <c r="I3570">
        <f>IF(ISBLANK(A3570),I3569/1,LOOKUP(Sheet1!G3570,FIPS!A$3:A$55,FIPS!C$3:C$55))</f>
        <v>29</v>
      </c>
      <c r="J3570" t="b">
        <f t="shared" si="748"/>
        <v>1</v>
      </c>
      <c r="K3570" t="str">
        <f t="shared" si="743"/>
        <v>McDonald</v>
      </c>
      <c r="L3570" t="b">
        <f t="shared" si="744"/>
        <v>0</v>
      </c>
      <c r="M3570" t="str">
        <f t="shared" si="745"/>
        <v/>
      </c>
      <c r="N3570">
        <f t="shared" si="746"/>
        <v>60</v>
      </c>
      <c r="O3570" t="b">
        <f t="shared" si="747"/>
        <v>0</v>
      </c>
      <c r="P3570" t="str">
        <f t="shared" si="740"/>
        <v/>
      </c>
      <c r="Q3570" t="str">
        <f t="shared" ca="1" si="741"/>
        <v/>
      </c>
      <c r="T3570">
        <v>119</v>
      </c>
      <c r="U3570">
        <v>6</v>
      </c>
      <c r="V3570">
        <v>0</v>
      </c>
      <c r="Z3570" t="str">
        <f t="shared" si="739"/>
        <v/>
      </c>
    </row>
    <row r="3571" spans="2:26" x14ac:dyDescent="0.2">
      <c r="B3571" s="1" t="s">
        <v>179</v>
      </c>
      <c r="C3571" s="1" t="s">
        <v>17</v>
      </c>
      <c r="D3571" s="1" t="s">
        <v>18</v>
      </c>
      <c r="E3571" s="1" t="s">
        <v>8</v>
      </c>
      <c r="F3571" s="1" t="s">
        <v>9</v>
      </c>
      <c r="G3571" s="1" t="s">
        <v>138</v>
      </c>
      <c r="H3571">
        <f t="shared" si="742"/>
        <v>26</v>
      </c>
      <c r="I3571">
        <f>IF(ISBLANK(A3571),I3570/1,LOOKUP(Sheet1!G3571,FIPS!A$3:A$55,FIPS!C$3:C$55))</f>
        <v>29</v>
      </c>
      <c r="J3571" t="b">
        <f t="shared" si="748"/>
        <v>1</v>
      </c>
      <c r="K3571" t="str">
        <f t="shared" si="743"/>
        <v>Macon</v>
      </c>
      <c r="L3571" t="b">
        <f t="shared" si="744"/>
        <v>0</v>
      </c>
      <c r="M3571" t="str">
        <f t="shared" si="745"/>
        <v/>
      </c>
      <c r="N3571">
        <f t="shared" si="746"/>
        <v>61</v>
      </c>
      <c r="O3571" t="b">
        <f t="shared" si="747"/>
        <v>0</v>
      </c>
      <c r="P3571" t="str">
        <f t="shared" si="740"/>
        <v/>
      </c>
      <c r="Q3571" t="str">
        <f t="shared" ca="1" si="741"/>
        <v/>
      </c>
      <c r="T3571">
        <v>121</v>
      </c>
      <c r="U3571">
        <v>6</v>
      </c>
      <c r="V3571">
        <v>0</v>
      </c>
      <c r="Z3571" t="str">
        <f t="shared" si="739"/>
        <v/>
      </c>
    </row>
    <row r="3572" spans="2:26" x14ac:dyDescent="0.2">
      <c r="B3572" s="1" t="s">
        <v>182</v>
      </c>
      <c r="C3572" s="1" t="s">
        <v>17</v>
      </c>
      <c r="D3572" s="1" t="s">
        <v>18</v>
      </c>
      <c r="E3572" s="1" t="s">
        <v>8</v>
      </c>
      <c r="F3572" s="1" t="s">
        <v>9</v>
      </c>
      <c r="G3572" s="1" t="s">
        <v>141</v>
      </c>
      <c r="H3572">
        <f t="shared" si="742"/>
        <v>26</v>
      </c>
      <c r="I3572">
        <f>IF(ISBLANK(A3572),I3571/1,LOOKUP(Sheet1!G3572,FIPS!A$3:A$55,FIPS!C$3:C$55))</f>
        <v>29</v>
      </c>
      <c r="J3572" t="b">
        <f t="shared" si="748"/>
        <v>1</v>
      </c>
      <c r="K3572" t="str">
        <f t="shared" si="743"/>
        <v>Madison</v>
      </c>
      <c r="L3572" t="b">
        <f t="shared" si="744"/>
        <v>0</v>
      </c>
      <c r="M3572" t="str">
        <f t="shared" si="745"/>
        <v/>
      </c>
      <c r="N3572">
        <f t="shared" si="746"/>
        <v>62</v>
      </c>
      <c r="O3572" t="b">
        <f t="shared" si="747"/>
        <v>0</v>
      </c>
      <c r="P3572" t="str">
        <f t="shared" si="740"/>
        <v/>
      </c>
      <c r="Q3572" t="str">
        <f t="shared" ca="1" si="741"/>
        <v/>
      </c>
      <c r="T3572">
        <v>123</v>
      </c>
      <c r="U3572">
        <v>6</v>
      </c>
      <c r="V3572">
        <v>0</v>
      </c>
      <c r="Z3572" t="str">
        <f t="shared" si="739"/>
        <v/>
      </c>
    </row>
    <row r="3573" spans="2:26" x14ac:dyDescent="0.2">
      <c r="B3573" s="1" t="s">
        <v>170</v>
      </c>
      <c r="C3573" s="1" t="s">
        <v>17</v>
      </c>
      <c r="D3573" s="1" t="s">
        <v>18</v>
      </c>
      <c r="E3573" s="1" t="s">
        <v>8</v>
      </c>
      <c r="F3573" s="1" t="s">
        <v>9</v>
      </c>
      <c r="G3573" s="1" t="s">
        <v>2642</v>
      </c>
      <c r="H3573">
        <f t="shared" si="742"/>
        <v>26</v>
      </c>
      <c r="I3573">
        <f>IF(ISBLANK(A3573),I3572/1,LOOKUP(Sheet1!G3573,FIPS!A$3:A$55,FIPS!C$3:C$55))</f>
        <v>29</v>
      </c>
      <c r="J3573" t="b">
        <f t="shared" si="748"/>
        <v>1</v>
      </c>
      <c r="K3573" t="str">
        <f t="shared" si="743"/>
        <v>Maries</v>
      </c>
      <c r="L3573" t="b">
        <f t="shared" si="744"/>
        <v>0</v>
      </c>
      <c r="M3573" t="str">
        <f t="shared" si="745"/>
        <v/>
      </c>
      <c r="N3573">
        <f t="shared" si="746"/>
        <v>63</v>
      </c>
      <c r="O3573" t="b">
        <f t="shared" si="747"/>
        <v>0</v>
      </c>
      <c r="P3573" t="str">
        <f t="shared" si="740"/>
        <v/>
      </c>
      <c r="Q3573" t="str">
        <f t="shared" ca="1" si="741"/>
        <v/>
      </c>
      <c r="T3573">
        <v>125</v>
      </c>
      <c r="U3573">
        <v>6</v>
      </c>
      <c r="V3573">
        <v>0</v>
      </c>
      <c r="Z3573" t="str">
        <f t="shared" si="739"/>
        <v/>
      </c>
    </row>
    <row r="3574" spans="2:26" x14ac:dyDescent="0.2">
      <c r="B3574" s="1" t="s">
        <v>190</v>
      </c>
      <c r="C3574" s="1" t="s">
        <v>17</v>
      </c>
      <c r="D3574" s="1" t="s">
        <v>18</v>
      </c>
      <c r="G3574" s="1" t="s">
        <v>144</v>
      </c>
      <c r="H3574">
        <f t="shared" si="742"/>
        <v>26</v>
      </c>
      <c r="I3574">
        <f>IF(ISBLANK(A3574),I3573/1,LOOKUP(Sheet1!G3574,FIPS!A$3:A$55,FIPS!C$3:C$55))</f>
        <v>29</v>
      </c>
      <c r="J3574" t="b">
        <f t="shared" si="748"/>
        <v>1</v>
      </c>
      <c r="K3574" t="str">
        <f t="shared" si="743"/>
        <v>Marion</v>
      </c>
      <c r="L3574" t="b">
        <f t="shared" si="744"/>
        <v>0</v>
      </c>
      <c r="M3574" t="str">
        <f t="shared" si="745"/>
        <v/>
      </c>
      <c r="N3574">
        <f t="shared" si="746"/>
        <v>64</v>
      </c>
      <c r="O3574" t="b">
        <f t="shared" si="747"/>
        <v>0</v>
      </c>
      <c r="P3574" t="str">
        <f t="shared" si="740"/>
        <v/>
      </c>
      <c r="Q3574" t="str">
        <f t="shared" ca="1" si="741"/>
        <v/>
      </c>
      <c r="T3574">
        <v>127</v>
      </c>
      <c r="U3574">
        <v>5</v>
      </c>
      <c r="V3574">
        <v>0</v>
      </c>
      <c r="Z3574" t="str">
        <f t="shared" si="739"/>
        <v/>
      </c>
    </row>
    <row r="3575" spans="2:26" x14ac:dyDescent="0.2">
      <c r="E3575" s="1" t="s">
        <v>65</v>
      </c>
      <c r="F3575" s="1" t="s">
        <v>6</v>
      </c>
      <c r="G3575" s="1" t="s">
        <v>2643</v>
      </c>
      <c r="H3575">
        <f t="shared" si="742"/>
        <v>26</v>
      </c>
      <c r="I3575">
        <f>IF(ISBLANK(A3575),I3574/1,LOOKUP(Sheet1!G3575,FIPS!A$3:A$55,FIPS!C$3:C$55))</f>
        <v>29</v>
      </c>
      <c r="J3575" t="b">
        <f t="shared" si="748"/>
        <v>0</v>
      </c>
      <c r="K3575" t="str">
        <f t="shared" si="743"/>
        <v/>
      </c>
      <c r="L3575" t="b">
        <f t="shared" si="744"/>
        <v>1</v>
      </c>
      <c r="M3575" t="str">
        <f t="shared" si="745"/>
        <v>Hannibal</v>
      </c>
      <c r="N3575">
        <f t="shared" si="746"/>
        <v>64</v>
      </c>
      <c r="O3575" t="b">
        <f t="shared" si="747"/>
        <v>0</v>
      </c>
      <c r="P3575" t="str">
        <f t="shared" si="740"/>
        <v/>
      </c>
      <c r="Q3575" t="str">
        <f t="shared" ca="1" si="741"/>
        <v/>
      </c>
      <c r="W3575">
        <v>30214</v>
      </c>
      <c r="Z3575" t="str">
        <f t="shared" si="739"/>
        <v/>
      </c>
    </row>
    <row r="3576" spans="2:26" x14ac:dyDescent="0.2">
      <c r="E3576" s="1" t="s">
        <v>8</v>
      </c>
      <c r="F3576" s="1" t="s">
        <v>9</v>
      </c>
      <c r="G3576" s="1" t="s">
        <v>899</v>
      </c>
      <c r="H3576">
        <f t="shared" si="742"/>
        <v>26</v>
      </c>
      <c r="I3576">
        <f>IF(ISBLANK(A3576),I3575/1,LOOKUP(Sheet1!G3576,FIPS!A$3:A$55,FIPS!C$3:C$55))</f>
        <v>29</v>
      </c>
      <c r="J3576" t="b">
        <f t="shared" si="748"/>
        <v>0</v>
      </c>
      <c r="K3576" t="str">
        <f t="shared" si="743"/>
        <v/>
      </c>
      <c r="L3576" t="b">
        <f t="shared" si="744"/>
        <v>0</v>
      </c>
      <c r="M3576" t="str">
        <f t="shared" si="745"/>
        <v/>
      </c>
      <c r="N3576">
        <f t="shared" si="746"/>
        <v>64</v>
      </c>
      <c r="O3576" t="b">
        <f t="shared" si="747"/>
        <v>1</v>
      </c>
      <c r="P3576">
        <f t="shared" si="740"/>
        <v>1</v>
      </c>
      <c r="Q3576" t="str">
        <f t="shared" ca="1" si="741"/>
        <v>022</v>
      </c>
      <c r="W3576">
        <v>99999</v>
      </c>
      <c r="Z3576" t="str">
        <f t="shared" si="739"/>
        <v/>
      </c>
    </row>
    <row r="3577" spans="2:26" x14ac:dyDescent="0.2">
      <c r="B3577" s="1" t="s">
        <v>193</v>
      </c>
      <c r="C3577" s="1" t="s">
        <v>17</v>
      </c>
      <c r="D3577" s="1" t="s">
        <v>18</v>
      </c>
      <c r="E3577" s="1" t="s">
        <v>8</v>
      </c>
      <c r="F3577" s="1" t="s">
        <v>9</v>
      </c>
      <c r="G3577" s="1" t="s">
        <v>1628</v>
      </c>
      <c r="H3577">
        <f t="shared" si="742"/>
        <v>26</v>
      </c>
      <c r="I3577">
        <f>IF(ISBLANK(A3577),I3576/1,LOOKUP(Sheet1!G3577,FIPS!A$3:A$55,FIPS!C$3:C$55))</f>
        <v>29</v>
      </c>
      <c r="J3577" t="b">
        <f t="shared" si="748"/>
        <v>1</v>
      </c>
      <c r="K3577" t="str">
        <f t="shared" si="743"/>
        <v>Mercer</v>
      </c>
      <c r="L3577" t="b">
        <f t="shared" si="744"/>
        <v>0</v>
      </c>
      <c r="M3577" t="str">
        <f t="shared" si="745"/>
        <v/>
      </c>
      <c r="N3577">
        <f t="shared" si="746"/>
        <v>65</v>
      </c>
      <c r="O3577" t="b">
        <f t="shared" si="747"/>
        <v>0</v>
      </c>
      <c r="P3577" t="str">
        <f t="shared" si="740"/>
        <v/>
      </c>
      <c r="Q3577" t="str">
        <f t="shared" ca="1" si="741"/>
        <v/>
      </c>
      <c r="T3577">
        <v>129</v>
      </c>
      <c r="U3577">
        <v>6</v>
      </c>
      <c r="V3577">
        <v>0</v>
      </c>
      <c r="Z3577" t="str">
        <f t="shared" si="739"/>
        <v/>
      </c>
    </row>
    <row r="3578" spans="2:26" x14ac:dyDescent="0.2">
      <c r="B3578" s="1" t="s">
        <v>195</v>
      </c>
      <c r="C3578" s="1" t="s">
        <v>17</v>
      </c>
      <c r="D3578" s="1" t="s">
        <v>18</v>
      </c>
      <c r="E3578" s="1" t="s">
        <v>8</v>
      </c>
      <c r="F3578" s="1" t="s">
        <v>9</v>
      </c>
      <c r="G3578" s="1" t="s">
        <v>335</v>
      </c>
      <c r="H3578">
        <f t="shared" si="742"/>
        <v>26</v>
      </c>
      <c r="I3578">
        <f>IF(ISBLANK(A3578),I3577/1,LOOKUP(Sheet1!G3578,FIPS!A$3:A$55,FIPS!C$3:C$55))</f>
        <v>29</v>
      </c>
      <c r="J3578" t="b">
        <f t="shared" si="748"/>
        <v>1</v>
      </c>
      <c r="K3578" t="str">
        <f t="shared" si="743"/>
        <v>Miller</v>
      </c>
      <c r="L3578" t="b">
        <f t="shared" si="744"/>
        <v>0</v>
      </c>
      <c r="M3578" t="str">
        <f t="shared" si="745"/>
        <v/>
      </c>
      <c r="N3578">
        <f t="shared" si="746"/>
        <v>66</v>
      </c>
      <c r="O3578" t="b">
        <f t="shared" si="747"/>
        <v>0</v>
      </c>
      <c r="P3578" t="str">
        <f t="shared" si="740"/>
        <v/>
      </c>
      <c r="Q3578" t="str">
        <f t="shared" ca="1" si="741"/>
        <v/>
      </c>
      <c r="T3578">
        <v>131</v>
      </c>
      <c r="U3578">
        <v>6</v>
      </c>
      <c r="V3578">
        <v>0</v>
      </c>
      <c r="Z3578" t="str">
        <f t="shared" si="739"/>
        <v/>
      </c>
    </row>
    <row r="3579" spans="2:26" x14ac:dyDescent="0.2">
      <c r="B3579" s="1" t="s">
        <v>197</v>
      </c>
      <c r="C3579" s="1" t="s">
        <v>17</v>
      </c>
      <c r="D3579" s="1" t="s">
        <v>18</v>
      </c>
      <c r="E3579" s="1" t="s">
        <v>8</v>
      </c>
      <c r="F3579" s="1" t="s">
        <v>9</v>
      </c>
      <c r="G3579" s="1" t="s">
        <v>337</v>
      </c>
      <c r="H3579">
        <f t="shared" si="742"/>
        <v>26</v>
      </c>
      <c r="I3579">
        <f>IF(ISBLANK(A3579),I3578/1,LOOKUP(Sheet1!G3579,FIPS!A$3:A$55,FIPS!C$3:C$55))</f>
        <v>29</v>
      </c>
      <c r="J3579" t="b">
        <f t="shared" si="748"/>
        <v>1</v>
      </c>
      <c r="K3579" t="str">
        <f t="shared" si="743"/>
        <v>Mississippi</v>
      </c>
      <c r="L3579" t="b">
        <f t="shared" si="744"/>
        <v>0</v>
      </c>
      <c r="M3579" t="str">
        <f t="shared" si="745"/>
        <v/>
      </c>
      <c r="N3579">
        <f t="shared" si="746"/>
        <v>67</v>
      </c>
      <c r="O3579" t="b">
        <f t="shared" si="747"/>
        <v>0</v>
      </c>
      <c r="P3579" t="str">
        <f t="shared" si="740"/>
        <v/>
      </c>
      <c r="Q3579" t="str">
        <f t="shared" ca="1" si="741"/>
        <v/>
      </c>
      <c r="T3579">
        <v>133</v>
      </c>
      <c r="U3579">
        <v>6</v>
      </c>
      <c r="V3579">
        <v>0</v>
      </c>
      <c r="Z3579" t="str">
        <f t="shared" si="739"/>
        <v/>
      </c>
    </row>
    <row r="3580" spans="2:26" x14ac:dyDescent="0.2">
      <c r="B3580" s="1" t="s">
        <v>365</v>
      </c>
      <c r="C3580" s="1" t="s">
        <v>17</v>
      </c>
      <c r="D3580" s="1" t="s">
        <v>18</v>
      </c>
      <c r="E3580" s="1" t="s">
        <v>8</v>
      </c>
      <c r="F3580" s="1" t="s">
        <v>9</v>
      </c>
      <c r="G3580" s="1" t="s">
        <v>2644</v>
      </c>
      <c r="H3580">
        <f t="shared" si="742"/>
        <v>26</v>
      </c>
      <c r="I3580">
        <f>IF(ISBLANK(A3580),I3579/1,LOOKUP(Sheet1!G3580,FIPS!A$3:A$55,FIPS!C$3:C$55))</f>
        <v>29</v>
      </c>
      <c r="J3580" t="b">
        <f t="shared" si="748"/>
        <v>1</v>
      </c>
      <c r="K3580" t="str">
        <f t="shared" si="743"/>
        <v>Moniteau</v>
      </c>
      <c r="L3580" t="b">
        <f t="shared" si="744"/>
        <v>0</v>
      </c>
      <c r="M3580" t="str">
        <f t="shared" si="745"/>
        <v/>
      </c>
      <c r="N3580">
        <f t="shared" si="746"/>
        <v>68</v>
      </c>
      <c r="O3580" t="b">
        <f t="shared" si="747"/>
        <v>0</v>
      </c>
      <c r="P3580" t="str">
        <f t="shared" si="740"/>
        <v/>
      </c>
      <c r="Q3580" t="str">
        <f t="shared" ca="1" si="741"/>
        <v/>
      </c>
      <c r="T3580">
        <v>135</v>
      </c>
      <c r="U3580">
        <v>6</v>
      </c>
      <c r="V3580">
        <v>0</v>
      </c>
      <c r="Z3580" t="str">
        <f t="shared" si="739"/>
        <v/>
      </c>
    </row>
    <row r="3581" spans="2:26" x14ac:dyDescent="0.2">
      <c r="B3581" s="1" t="s">
        <v>367</v>
      </c>
      <c r="C3581" s="1" t="s">
        <v>17</v>
      </c>
      <c r="D3581" s="1" t="s">
        <v>18</v>
      </c>
      <c r="E3581" s="1" t="s">
        <v>8</v>
      </c>
      <c r="F3581" s="1" t="s">
        <v>9</v>
      </c>
      <c r="G3581" s="1" t="s">
        <v>153</v>
      </c>
      <c r="H3581">
        <f t="shared" si="742"/>
        <v>26</v>
      </c>
      <c r="I3581">
        <f>IF(ISBLANK(A3581),I3580/1,LOOKUP(Sheet1!G3581,FIPS!A$3:A$55,FIPS!C$3:C$55))</f>
        <v>29</v>
      </c>
      <c r="J3581" t="b">
        <f t="shared" si="748"/>
        <v>1</v>
      </c>
      <c r="K3581" t="str">
        <f t="shared" si="743"/>
        <v>Monroe</v>
      </c>
      <c r="L3581" t="b">
        <f t="shared" si="744"/>
        <v>0</v>
      </c>
      <c r="M3581" t="str">
        <f t="shared" si="745"/>
        <v/>
      </c>
      <c r="N3581">
        <f t="shared" si="746"/>
        <v>69</v>
      </c>
      <c r="O3581" t="b">
        <f t="shared" si="747"/>
        <v>0</v>
      </c>
      <c r="P3581" t="str">
        <f t="shared" si="740"/>
        <v/>
      </c>
      <c r="Q3581" t="str">
        <f t="shared" ca="1" si="741"/>
        <v/>
      </c>
      <c r="T3581">
        <v>137</v>
      </c>
      <c r="U3581">
        <v>6</v>
      </c>
      <c r="V3581">
        <v>0</v>
      </c>
      <c r="Z3581" t="str">
        <f t="shared" si="739"/>
        <v/>
      </c>
    </row>
    <row r="3582" spans="2:26" x14ac:dyDescent="0.2">
      <c r="B3582" s="1" t="s">
        <v>369</v>
      </c>
      <c r="C3582" s="1" t="s">
        <v>17</v>
      </c>
      <c r="D3582" s="1" t="s">
        <v>18</v>
      </c>
      <c r="E3582" s="1" t="s">
        <v>8</v>
      </c>
      <c r="F3582" s="1" t="s">
        <v>9</v>
      </c>
      <c r="G3582" s="1" t="s">
        <v>156</v>
      </c>
      <c r="H3582">
        <f t="shared" si="742"/>
        <v>26</v>
      </c>
      <c r="I3582">
        <f>IF(ISBLANK(A3582),I3581/1,LOOKUP(Sheet1!G3582,FIPS!A$3:A$55,FIPS!C$3:C$55))</f>
        <v>29</v>
      </c>
      <c r="J3582" t="b">
        <f t="shared" si="748"/>
        <v>1</v>
      </c>
      <c r="K3582" t="str">
        <f t="shared" si="743"/>
        <v>Montgomery</v>
      </c>
      <c r="L3582" t="b">
        <f t="shared" si="744"/>
        <v>0</v>
      </c>
      <c r="M3582" t="str">
        <f t="shared" si="745"/>
        <v/>
      </c>
      <c r="N3582">
        <f t="shared" si="746"/>
        <v>70</v>
      </c>
      <c r="O3582" t="b">
        <f t="shared" si="747"/>
        <v>0</v>
      </c>
      <c r="P3582" t="str">
        <f t="shared" si="740"/>
        <v/>
      </c>
      <c r="Q3582" t="str">
        <f t="shared" ca="1" si="741"/>
        <v/>
      </c>
      <c r="T3582">
        <v>139</v>
      </c>
      <c r="U3582">
        <v>6</v>
      </c>
      <c r="V3582">
        <v>0</v>
      </c>
      <c r="Z3582" t="str">
        <f t="shared" si="739"/>
        <v/>
      </c>
    </row>
    <row r="3583" spans="2:26" x14ac:dyDescent="0.2">
      <c r="B3583" s="1" t="s">
        <v>372</v>
      </c>
      <c r="C3583" s="1" t="s">
        <v>17</v>
      </c>
      <c r="D3583" s="1" t="s">
        <v>18</v>
      </c>
      <c r="E3583" s="1" t="s">
        <v>8</v>
      </c>
      <c r="F3583" s="1" t="s">
        <v>9</v>
      </c>
      <c r="G3583" s="1" t="s">
        <v>158</v>
      </c>
      <c r="H3583">
        <f t="shared" si="742"/>
        <v>26</v>
      </c>
      <c r="I3583">
        <f>IF(ISBLANK(A3583),I3582/1,LOOKUP(Sheet1!G3583,FIPS!A$3:A$55,FIPS!C$3:C$55))</f>
        <v>29</v>
      </c>
      <c r="J3583" t="b">
        <f t="shared" si="748"/>
        <v>1</v>
      </c>
      <c r="K3583" t="str">
        <f t="shared" si="743"/>
        <v>Morgan</v>
      </c>
      <c r="L3583" t="b">
        <f t="shared" si="744"/>
        <v>0</v>
      </c>
      <c r="M3583" t="str">
        <f t="shared" si="745"/>
        <v/>
      </c>
      <c r="N3583">
        <f t="shared" si="746"/>
        <v>71</v>
      </c>
      <c r="O3583" t="b">
        <f t="shared" si="747"/>
        <v>0</v>
      </c>
      <c r="P3583" t="str">
        <f t="shared" si="740"/>
        <v/>
      </c>
      <c r="Q3583" t="str">
        <f t="shared" ca="1" si="741"/>
        <v/>
      </c>
      <c r="T3583">
        <v>141</v>
      </c>
      <c r="U3583">
        <v>6</v>
      </c>
      <c r="V3583">
        <v>0</v>
      </c>
      <c r="Z3583" t="str">
        <f t="shared" si="739"/>
        <v/>
      </c>
    </row>
    <row r="3584" spans="2:26" x14ac:dyDescent="0.2">
      <c r="B3584" s="1" t="s">
        <v>120</v>
      </c>
      <c r="C3584" s="1" t="s">
        <v>17</v>
      </c>
      <c r="D3584" s="1" t="s">
        <v>18</v>
      </c>
      <c r="G3584" s="1" t="s">
        <v>2645</v>
      </c>
      <c r="H3584">
        <f t="shared" si="742"/>
        <v>26</v>
      </c>
      <c r="I3584">
        <f>IF(ISBLANK(A3584),I3583/1,LOOKUP(Sheet1!G3584,FIPS!A$3:A$55,FIPS!C$3:C$55))</f>
        <v>29</v>
      </c>
      <c r="J3584" t="b">
        <f t="shared" si="748"/>
        <v>1</v>
      </c>
      <c r="K3584" t="str">
        <f t="shared" si="743"/>
        <v>New Madrid</v>
      </c>
      <c r="L3584" t="b">
        <f t="shared" si="744"/>
        <v>0</v>
      </c>
      <c r="M3584" t="str">
        <f t="shared" si="745"/>
        <v/>
      </c>
      <c r="N3584">
        <f t="shared" si="746"/>
        <v>72</v>
      </c>
      <c r="O3584" t="b">
        <f t="shared" si="747"/>
        <v>0</v>
      </c>
      <c r="P3584" t="str">
        <f t="shared" si="740"/>
        <v/>
      </c>
      <c r="Q3584" t="str">
        <f t="shared" ca="1" si="741"/>
        <v/>
      </c>
      <c r="T3584">
        <v>143</v>
      </c>
      <c r="U3584">
        <v>6</v>
      </c>
      <c r="V3584">
        <v>0</v>
      </c>
      <c r="Z3584" t="str">
        <f t="shared" si="739"/>
        <v/>
      </c>
    </row>
    <row r="3585" spans="2:26" x14ac:dyDescent="0.2">
      <c r="E3585" s="1" t="s">
        <v>154</v>
      </c>
      <c r="F3585" s="1" t="s">
        <v>6</v>
      </c>
      <c r="G3585" s="1" t="s">
        <v>2646</v>
      </c>
      <c r="H3585">
        <f t="shared" si="742"/>
        <v>26</v>
      </c>
      <c r="I3585">
        <f>IF(ISBLANK(A3585),I3584/1,LOOKUP(Sheet1!G3585,FIPS!A$3:A$55,FIPS!C$3:C$55))</f>
        <v>29</v>
      </c>
      <c r="J3585" t="b">
        <f t="shared" si="748"/>
        <v>0</v>
      </c>
      <c r="K3585" t="str">
        <f t="shared" si="743"/>
        <v/>
      </c>
      <c r="L3585" t="b">
        <f t="shared" si="744"/>
        <v>1</v>
      </c>
      <c r="M3585" t="str">
        <f t="shared" si="745"/>
        <v>Sikeston</v>
      </c>
      <c r="N3585">
        <f t="shared" si="746"/>
        <v>72</v>
      </c>
      <c r="O3585" t="b">
        <f t="shared" si="747"/>
        <v>0</v>
      </c>
      <c r="P3585" t="str">
        <f t="shared" si="740"/>
        <v/>
      </c>
      <c r="Q3585" t="str">
        <f t="shared" ca="1" si="741"/>
        <v/>
      </c>
      <c r="W3585">
        <v>67790</v>
      </c>
      <c r="Z3585" t="str">
        <f t="shared" si="739"/>
        <v/>
      </c>
    </row>
    <row r="3586" spans="2:26" x14ac:dyDescent="0.2">
      <c r="E3586" s="1" t="s">
        <v>8</v>
      </c>
      <c r="F3586" s="1" t="s">
        <v>9</v>
      </c>
      <c r="G3586" s="1" t="s">
        <v>899</v>
      </c>
      <c r="H3586">
        <f t="shared" si="742"/>
        <v>26</v>
      </c>
      <c r="I3586">
        <f>IF(ISBLANK(A3586),I3585/1,LOOKUP(Sheet1!G3586,FIPS!A$3:A$55,FIPS!C$3:C$55))</f>
        <v>29</v>
      </c>
      <c r="J3586" t="b">
        <f t="shared" si="748"/>
        <v>0</v>
      </c>
      <c r="K3586" t="str">
        <f t="shared" si="743"/>
        <v/>
      </c>
      <c r="L3586" t="b">
        <f t="shared" si="744"/>
        <v>0</v>
      </c>
      <c r="M3586" t="str">
        <f t="shared" si="745"/>
        <v/>
      </c>
      <c r="N3586">
        <f t="shared" si="746"/>
        <v>72</v>
      </c>
      <c r="O3586" t="b">
        <f t="shared" si="747"/>
        <v>1</v>
      </c>
      <c r="P3586">
        <f t="shared" si="740"/>
        <v>1</v>
      </c>
      <c r="Q3586" t="str">
        <f t="shared" ca="1" si="741"/>
        <v>051</v>
      </c>
      <c r="W3586">
        <v>99999</v>
      </c>
      <c r="Z3586" t="str">
        <f t="shared" ref="Z3586:Z3649" si="749">IF(J3586,IF(T3586&gt;0,"",FALSE),IF(T3586&gt;0,TRUE,""))</f>
        <v/>
      </c>
    </row>
    <row r="3587" spans="2:26" x14ac:dyDescent="0.2">
      <c r="B3587" s="1" t="s">
        <v>375</v>
      </c>
      <c r="C3587" s="1" t="s">
        <v>845</v>
      </c>
      <c r="D3587" s="1" t="s">
        <v>26</v>
      </c>
      <c r="G3587" s="1" t="s">
        <v>341</v>
      </c>
      <c r="H3587">
        <f t="shared" si="742"/>
        <v>26</v>
      </c>
      <c r="I3587">
        <f>IF(ISBLANK(A3587),I3586/1,LOOKUP(Sheet1!G3587,FIPS!A$3:A$55,FIPS!C$3:C$55))</f>
        <v>29</v>
      </c>
      <c r="J3587" t="b">
        <f t="shared" si="748"/>
        <v>1</v>
      </c>
      <c r="K3587" t="str">
        <f t="shared" si="743"/>
        <v>Newton</v>
      </c>
      <c r="L3587" t="b">
        <f t="shared" si="744"/>
        <v>0</v>
      </c>
      <c r="M3587" t="str">
        <f t="shared" si="745"/>
        <v/>
      </c>
      <c r="N3587">
        <f t="shared" si="746"/>
        <v>73</v>
      </c>
      <c r="O3587" t="b">
        <f t="shared" si="747"/>
        <v>0</v>
      </c>
      <c r="P3587" t="str">
        <f t="shared" si="740"/>
        <v/>
      </c>
      <c r="Q3587" t="str">
        <f t="shared" ca="1" si="741"/>
        <v/>
      </c>
      <c r="T3587">
        <v>145</v>
      </c>
      <c r="U3587">
        <v>5</v>
      </c>
      <c r="V3587">
        <v>3710</v>
      </c>
      <c r="Z3587" t="str">
        <f t="shared" si="749"/>
        <v/>
      </c>
    </row>
    <row r="3588" spans="2:26" x14ac:dyDescent="0.2">
      <c r="E3588" s="1" t="s">
        <v>82</v>
      </c>
      <c r="F3588" s="1" t="s">
        <v>35</v>
      </c>
      <c r="G3588" s="1" t="s">
        <v>2647</v>
      </c>
      <c r="H3588">
        <f t="shared" si="742"/>
        <v>26</v>
      </c>
      <c r="I3588">
        <f>IF(ISBLANK(A3588),I3587/1,LOOKUP(Sheet1!G3588,FIPS!A$3:A$55,FIPS!C$3:C$55))</f>
        <v>29</v>
      </c>
      <c r="J3588" t="b">
        <f t="shared" si="748"/>
        <v>0</v>
      </c>
      <c r="K3588" t="str">
        <f t="shared" si="743"/>
        <v/>
      </c>
      <c r="L3588" t="b">
        <f t="shared" si="744"/>
        <v>1</v>
      </c>
      <c r="M3588" t="str">
        <f t="shared" si="745"/>
        <v>Uoplin</v>
      </c>
      <c r="N3588">
        <f t="shared" si="746"/>
        <v>73</v>
      </c>
      <c r="O3588" t="b">
        <f t="shared" si="747"/>
        <v>0</v>
      </c>
      <c r="P3588" t="str">
        <f t="shared" si="740"/>
        <v/>
      </c>
      <c r="Q3588" t="str">
        <f t="shared" ca="1" si="741"/>
        <v/>
      </c>
      <c r="W3588">
        <v>37592</v>
      </c>
      <c r="Z3588" t="str">
        <f t="shared" si="749"/>
        <v/>
      </c>
    </row>
    <row r="3589" spans="2:26" x14ac:dyDescent="0.2">
      <c r="E3589" s="1" t="s">
        <v>8</v>
      </c>
      <c r="F3589" s="1" t="s">
        <v>9</v>
      </c>
      <c r="G3589" s="1" t="s">
        <v>899</v>
      </c>
      <c r="H3589">
        <f t="shared" si="742"/>
        <v>26</v>
      </c>
      <c r="I3589">
        <f>IF(ISBLANK(A3589),I3588/1,LOOKUP(Sheet1!G3589,FIPS!A$3:A$55,FIPS!C$3:C$55))</f>
        <v>29</v>
      </c>
      <c r="J3589" t="b">
        <f t="shared" si="748"/>
        <v>0</v>
      </c>
      <c r="K3589" t="str">
        <f t="shared" si="743"/>
        <v/>
      </c>
      <c r="L3589" t="b">
        <f t="shared" si="744"/>
        <v>0</v>
      </c>
      <c r="M3589" t="str">
        <f t="shared" si="745"/>
        <v/>
      </c>
      <c r="N3589">
        <f t="shared" si="746"/>
        <v>73</v>
      </c>
      <c r="O3589" t="b">
        <f t="shared" si="747"/>
        <v>1</v>
      </c>
      <c r="P3589">
        <f t="shared" si="740"/>
        <v>1</v>
      </c>
      <c r="Q3589" t="str">
        <f t="shared" ca="1" si="741"/>
        <v>027</v>
      </c>
      <c r="W3589">
        <v>99999</v>
      </c>
      <c r="Z3589" t="str">
        <f t="shared" si="749"/>
        <v/>
      </c>
    </row>
    <row r="3590" spans="2:26" x14ac:dyDescent="0.2">
      <c r="B3590" s="1" t="s">
        <v>377</v>
      </c>
      <c r="C3590" s="1" t="s">
        <v>17</v>
      </c>
      <c r="D3590" s="1" t="s">
        <v>18</v>
      </c>
      <c r="G3590" s="1" t="s">
        <v>2648</v>
      </c>
      <c r="H3590">
        <f t="shared" si="742"/>
        <v>26</v>
      </c>
      <c r="I3590">
        <f>IF(ISBLANK(A3590),I3589/1,LOOKUP(Sheet1!G3590,FIPS!A$3:A$55,FIPS!C$3:C$55))</f>
        <v>29</v>
      </c>
      <c r="J3590" t="b">
        <f t="shared" si="748"/>
        <v>1</v>
      </c>
      <c r="K3590" t="str">
        <f t="shared" si="743"/>
        <v>Nodaway</v>
      </c>
      <c r="L3590" t="b">
        <f t="shared" si="744"/>
        <v>0</v>
      </c>
      <c r="M3590" t="str">
        <f t="shared" si="745"/>
        <v/>
      </c>
      <c r="N3590">
        <f t="shared" si="746"/>
        <v>74</v>
      </c>
      <c r="O3590" t="b">
        <f t="shared" si="747"/>
        <v>0</v>
      </c>
      <c r="P3590" t="str">
        <f t="shared" si="740"/>
        <v/>
      </c>
      <c r="Q3590" t="str">
        <f t="shared" ca="1" si="741"/>
        <v/>
      </c>
      <c r="T3590">
        <v>147</v>
      </c>
      <c r="U3590">
        <v>6</v>
      </c>
      <c r="V3590">
        <v>0</v>
      </c>
      <c r="Z3590" t="str">
        <f t="shared" si="749"/>
        <v/>
      </c>
    </row>
    <row r="3591" spans="2:26" x14ac:dyDescent="0.2">
      <c r="E3591" s="1" t="s">
        <v>99</v>
      </c>
      <c r="F3591" s="1" t="s">
        <v>6</v>
      </c>
      <c r="G3591" s="1" t="s">
        <v>2649</v>
      </c>
      <c r="H3591">
        <f t="shared" si="742"/>
        <v>26</v>
      </c>
      <c r="I3591">
        <f>IF(ISBLANK(A3591),I3590/1,LOOKUP(Sheet1!G3591,FIPS!A$3:A$55,FIPS!C$3:C$55))</f>
        <v>29</v>
      </c>
      <c r="J3591" t="b">
        <f t="shared" si="748"/>
        <v>0</v>
      </c>
      <c r="K3591" t="str">
        <f t="shared" si="743"/>
        <v/>
      </c>
      <c r="L3591" t="b">
        <f t="shared" si="744"/>
        <v>1</v>
      </c>
      <c r="M3591" t="str">
        <f t="shared" si="745"/>
        <v>Maryville</v>
      </c>
      <c r="N3591">
        <f t="shared" si="746"/>
        <v>74</v>
      </c>
      <c r="O3591" t="b">
        <f t="shared" si="747"/>
        <v>0</v>
      </c>
      <c r="P3591" t="str">
        <f t="shared" si="740"/>
        <v/>
      </c>
      <c r="Q3591" t="str">
        <f t="shared" ca="1" si="741"/>
        <v/>
      </c>
      <c r="W3591">
        <v>46640</v>
      </c>
      <c r="Z3591" t="str">
        <f t="shared" si="749"/>
        <v/>
      </c>
    </row>
    <row r="3592" spans="2:26" x14ac:dyDescent="0.2">
      <c r="E3592" s="1" t="s">
        <v>8</v>
      </c>
      <c r="F3592" s="1" t="s">
        <v>9</v>
      </c>
      <c r="G3592" s="1" t="s">
        <v>899</v>
      </c>
      <c r="H3592">
        <f t="shared" si="742"/>
        <v>26</v>
      </c>
      <c r="I3592">
        <f>IF(ISBLANK(A3592),I3591/1,LOOKUP(Sheet1!G3592,FIPS!A$3:A$55,FIPS!C$3:C$55))</f>
        <v>29</v>
      </c>
      <c r="J3592" t="b">
        <f t="shared" si="748"/>
        <v>0</v>
      </c>
      <c r="K3592" t="str">
        <f t="shared" si="743"/>
        <v/>
      </c>
      <c r="L3592" t="b">
        <f t="shared" si="744"/>
        <v>0</v>
      </c>
      <c r="M3592" t="str">
        <f t="shared" si="745"/>
        <v/>
      </c>
      <c r="N3592">
        <f t="shared" si="746"/>
        <v>74</v>
      </c>
      <c r="O3592" t="b">
        <f t="shared" si="747"/>
        <v>1</v>
      </c>
      <c r="P3592">
        <f t="shared" ref="P3592:P3654" si="750">IF(O3592,17-MATCH(N3592-1,N3574:N3591),"")</f>
        <v>1</v>
      </c>
      <c r="Q3592" t="str">
        <f t="shared" ref="Q3592:Q3654" ca="1" si="751">IF(O3592,_xlfn.TEXTJOIN(",",TRUE,INDIRECT(_xlfn.CONCAT("E",(ROW()-P3592),":E",(ROW()-1)),TRUE)),"")</f>
        <v>036</v>
      </c>
      <c r="W3592">
        <v>99999</v>
      </c>
      <c r="Z3592" t="str">
        <f t="shared" si="749"/>
        <v/>
      </c>
    </row>
    <row r="3593" spans="2:26" x14ac:dyDescent="0.2">
      <c r="B3593" s="1" t="s">
        <v>379</v>
      </c>
      <c r="C3593" s="1" t="s">
        <v>17</v>
      </c>
      <c r="D3593" s="1" t="s">
        <v>18</v>
      </c>
      <c r="E3593" s="1" t="s">
        <v>8</v>
      </c>
      <c r="F3593" s="1" t="s">
        <v>9</v>
      </c>
      <c r="G3593" s="1" t="s">
        <v>2650</v>
      </c>
      <c r="H3593">
        <f t="shared" si="742"/>
        <v>26</v>
      </c>
      <c r="I3593">
        <f>IF(ISBLANK(A3593),I3592/1,LOOKUP(Sheet1!G3593,FIPS!A$3:A$55,FIPS!C$3:C$55))</f>
        <v>29</v>
      </c>
      <c r="J3593" t="b">
        <f t="shared" si="748"/>
        <v>1</v>
      </c>
      <c r="K3593" t="str">
        <f t="shared" si="743"/>
        <v>Oregon</v>
      </c>
      <c r="L3593" t="b">
        <f t="shared" si="744"/>
        <v>0</v>
      </c>
      <c r="M3593" t="str">
        <f t="shared" si="745"/>
        <v/>
      </c>
      <c r="N3593">
        <f t="shared" si="746"/>
        <v>75</v>
      </c>
      <c r="O3593" t="b">
        <f t="shared" si="747"/>
        <v>0</v>
      </c>
      <c r="P3593" t="str">
        <f t="shared" si="750"/>
        <v/>
      </c>
      <c r="Q3593" t="str">
        <f t="shared" ca="1" si="751"/>
        <v/>
      </c>
      <c r="T3593">
        <v>149</v>
      </c>
      <c r="U3593">
        <v>6</v>
      </c>
      <c r="V3593">
        <v>0</v>
      </c>
      <c r="Z3593" t="str">
        <f t="shared" si="749"/>
        <v/>
      </c>
    </row>
    <row r="3594" spans="2:26" x14ac:dyDescent="0.2">
      <c r="B3594" s="1" t="s">
        <v>461</v>
      </c>
      <c r="C3594" s="1" t="s">
        <v>17</v>
      </c>
      <c r="D3594" s="1" t="s">
        <v>18</v>
      </c>
      <c r="E3594" s="1" t="s">
        <v>8</v>
      </c>
      <c r="F3594" s="1" t="s">
        <v>9</v>
      </c>
      <c r="G3594" s="1" t="s">
        <v>1899</v>
      </c>
      <c r="H3594">
        <f t="shared" si="742"/>
        <v>26</v>
      </c>
      <c r="I3594">
        <f>IF(ISBLANK(A3594),I3593/1,LOOKUP(Sheet1!G3594,FIPS!A$3:A$55,FIPS!C$3:C$55))</f>
        <v>29</v>
      </c>
      <c r="J3594" t="b">
        <f t="shared" si="748"/>
        <v>1</v>
      </c>
      <c r="K3594" t="str">
        <f t="shared" si="743"/>
        <v>Osage</v>
      </c>
      <c r="L3594" t="b">
        <f t="shared" si="744"/>
        <v>0</v>
      </c>
      <c r="M3594" t="str">
        <f t="shared" si="745"/>
        <v/>
      </c>
      <c r="N3594">
        <f t="shared" si="746"/>
        <v>76</v>
      </c>
      <c r="O3594" t="b">
        <f t="shared" si="747"/>
        <v>0</v>
      </c>
      <c r="P3594" t="str">
        <f t="shared" si="750"/>
        <v/>
      </c>
      <c r="Q3594" t="str">
        <f t="shared" ca="1" si="751"/>
        <v/>
      </c>
      <c r="T3594">
        <v>151</v>
      </c>
      <c r="U3594">
        <v>6</v>
      </c>
      <c r="V3594">
        <v>0</v>
      </c>
      <c r="Z3594" t="str">
        <f t="shared" si="749"/>
        <v/>
      </c>
    </row>
    <row r="3595" spans="2:26" x14ac:dyDescent="0.2">
      <c r="B3595" s="1" t="s">
        <v>68</v>
      </c>
      <c r="C3595" s="1" t="s">
        <v>17</v>
      </c>
      <c r="D3595" s="1" t="s">
        <v>18</v>
      </c>
      <c r="E3595" s="1" t="s">
        <v>8</v>
      </c>
      <c r="F3595" s="1" t="s">
        <v>9</v>
      </c>
      <c r="G3595" s="1" t="s">
        <v>73</v>
      </c>
      <c r="H3595">
        <f t="shared" ref="H3595:H3658" si="752">IF(ISBLANK(A3595),H3594/1,A3595)</f>
        <v>26</v>
      </c>
      <c r="I3595">
        <f>IF(ISBLANK(A3595),I3594/1,LOOKUP(Sheet1!G3595,FIPS!A$3:A$55,FIPS!C$3:C$55))</f>
        <v>29</v>
      </c>
      <c r="J3595" t="b">
        <f t="shared" si="748"/>
        <v>1</v>
      </c>
      <c r="K3595" t="str">
        <f t="shared" ref="K3595:K3658" si="753">IF(J3595,TRIM(G3595),"")</f>
        <v>Ozark</v>
      </c>
      <c r="L3595" t="b">
        <f t="shared" ref="L3595:L3658" si="754">IF(NOT(J3595),AND(NOT(ISBLANK(E3595)),E3595&lt;&gt;"999"),FALSE())</f>
        <v>0</v>
      </c>
      <c r="M3595" t="str">
        <f t="shared" ref="M3595:M3658" si="755">IF(L3595,IF(ISERR(FIND(",",G3595)),TRIM(G3595),TRIM(LEFT(G3595,FIND(",",G3595)-1))),"")</f>
        <v/>
      </c>
      <c r="N3595">
        <f t="shared" ref="N3595:N3658" si="756">IF(ISBLANK(A3595),IF(ISBLANK(B3595),N3594,B3595/1),"")</f>
        <v>77</v>
      </c>
      <c r="O3595" t="b">
        <f t="shared" ref="O3595:O3658" si="757">AND(ISNUMBER(N3595),E3595="999",NOT(J3595))</f>
        <v>0</v>
      </c>
      <c r="P3595" t="str">
        <f t="shared" si="750"/>
        <v/>
      </c>
      <c r="Q3595" t="str">
        <f t="shared" ca="1" si="751"/>
        <v/>
      </c>
      <c r="T3595">
        <v>153</v>
      </c>
      <c r="U3595">
        <v>6</v>
      </c>
      <c r="V3595">
        <v>0</v>
      </c>
      <c r="Z3595" t="str">
        <f t="shared" si="749"/>
        <v/>
      </c>
    </row>
    <row r="3596" spans="2:26" x14ac:dyDescent="0.2">
      <c r="B3596" s="1" t="s">
        <v>503</v>
      </c>
      <c r="C3596" s="1" t="s">
        <v>17</v>
      </c>
      <c r="D3596" s="1" t="s">
        <v>18</v>
      </c>
      <c r="E3596" s="1" t="s">
        <v>8</v>
      </c>
      <c r="F3596" s="1" t="s">
        <v>9</v>
      </c>
      <c r="G3596" s="1" t="s">
        <v>2651</v>
      </c>
      <c r="H3596">
        <f t="shared" si="752"/>
        <v>26</v>
      </c>
      <c r="I3596">
        <f>IF(ISBLANK(A3596),I3595/1,LOOKUP(Sheet1!G3596,FIPS!A$3:A$55,FIPS!C$3:C$55))</f>
        <v>29</v>
      </c>
      <c r="J3596" t="b">
        <f t="shared" si="748"/>
        <v>1</v>
      </c>
      <c r="K3596" t="str">
        <f t="shared" si="753"/>
        <v>Pemiscot</v>
      </c>
      <c r="L3596" t="b">
        <f t="shared" si="754"/>
        <v>0</v>
      </c>
      <c r="M3596" t="str">
        <f t="shared" si="755"/>
        <v/>
      </c>
      <c r="N3596">
        <f t="shared" si="756"/>
        <v>78</v>
      </c>
      <c r="O3596" t="b">
        <f t="shared" si="757"/>
        <v>0</v>
      </c>
      <c r="P3596" t="str">
        <f t="shared" si="750"/>
        <v/>
      </c>
      <c r="Q3596" t="str">
        <f t="shared" ca="1" si="751"/>
        <v/>
      </c>
      <c r="T3596">
        <v>155</v>
      </c>
      <c r="U3596">
        <v>6</v>
      </c>
      <c r="V3596">
        <v>0</v>
      </c>
      <c r="Z3596" t="str">
        <f t="shared" si="749"/>
        <v/>
      </c>
    </row>
    <row r="3597" spans="2:26" x14ac:dyDescent="0.2">
      <c r="B3597" s="1" t="s">
        <v>804</v>
      </c>
      <c r="C3597" s="1" t="s">
        <v>17</v>
      </c>
      <c r="D3597" s="1" t="s">
        <v>18</v>
      </c>
      <c r="E3597" s="1" t="s">
        <v>8</v>
      </c>
      <c r="F3597" s="1" t="s">
        <v>9</v>
      </c>
      <c r="G3597" s="1" t="s">
        <v>161</v>
      </c>
      <c r="H3597">
        <f t="shared" si="752"/>
        <v>26</v>
      </c>
      <c r="I3597">
        <f>IF(ISBLANK(A3597),I3596/1,LOOKUP(Sheet1!G3597,FIPS!A$3:A$55,FIPS!C$3:C$55))</f>
        <v>29</v>
      </c>
      <c r="J3597" t="b">
        <f t="shared" si="748"/>
        <v>1</v>
      </c>
      <c r="K3597" t="str">
        <f t="shared" si="753"/>
        <v>Perry</v>
      </c>
      <c r="L3597" t="b">
        <f t="shared" si="754"/>
        <v>0</v>
      </c>
      <c r="M3597" t="str">
        <f t="shared" si="755"/>
        <v/>
      </c>
      <c r="N3597">
        <f t="shared" si="756"/>
        <v>79</v>
      </c>
      <c r="O3597" t="b">
        <f t="shared" si="757"/>
        <v>0</v>
      </c>
      <c r="P3597" t="str">
        <f t="shared" si="750"/>
        <v/>
      </c>
      <c r="Q3597" t="str">
        <f t="shared" ca="1" si="751"/>
        <v/>
      </c>
      <c r="T3597">
        <v>157</v>
      </c>
      <c r="U3597">
        <v>6</v>
      </c>
      <c r="V3597">
        <v>0</v>
      </c>
      <c r="Z3597" t="str">
        <f t="shared" si="749"/>
        <v/>
      </c>
    </row>
    <row r="3598" spans="2:26" x14ac:dyDescent="0.2">
      <c r="B3598" s="1" t="s">
        <v>505</v>
      </c>
      <c r="C3598" s="1" t="s">
        <v>17</v>
      </c>
      <c r="D3598" s="1" t="s">
        <v>18</v>
      </c>
      <c r="G3598" s="1" t="s">
        <v>2652</v>
      </c>
      <c r="H3598">
        <f t="shared" si="752"/>
        <v>26</v>
      </c>
      <c r="I3598">
        <f>IF(ISBLANK(A3598),I3597/1,LOOKUP(Sheet1!G3598,FIPS!A$3:A$55,FIPS!C$3:C$55))</f>
        <v>29</v>
      </c>
      <c r="J3598" t="b">
        <f t="shared" si="748"/>
        <v>1</v>
      </c>
      <c r="K3598" t="str">
        <f t="shared" si="753"/>
        <v>Pettis</v>
      </c>
      <c r="L3598" t="b">
        <f t="shared" si="754"/>
        <v>0</v>
      </c>
      <c r="M3598" t="str">
        <f t="shared" si="755"/>
        <v/>
      </c>
      <c r="N3598">
        <f t="shared" si="756"/>
        <v>80</v>
      </c>
      <c r="O3598" t="b">
        <f t="shared" si="757"/>
        <v>0</v>
      </c>
      <c r="P3598" t="str">
        <f t="shared" si="750"/>
        <v/>
      </c>
      <c r="Q3598" t="str">
        <f t="shared" ca="1" si="751"/>
        <v/>
      </c>
      <c r="T3598">
        <v>159</v>
      </c>
      <c r="U3598">
        <v>5</v>
      </c>
      <c r="V3598">
        <v>0</v>
      </c>
      <c r="Z3598" t="str">
        <f t="shared" si="749"/>
        <v/>
      </c>
    </row>
    <row r="3599" spans="2:26" x14ac:dyDescent="0.2">
      <c r="E3599" s="1" t="s">
        <v>152</v>
      </c>
      <c r="F3599" s="1" t="s">
        <v>6</v>
      </c>
      <c r="G3599" s="1" t="s">
        <v>4863</v>
      </c>
      <c r="H3599">
        <f t="shared" si="752"/>
        <v>26</v>
      </c>
      <c r="I3599">
        <f>IF(ISBLANK(A3599),I3598/1,LOOKUP(Sheet1!G3599,FIPS!A$3:A$55,FIPS!C$3:C$55))</f>
        <v>29</v>
      </c>
      <c r="J3599" t="b">
        <f t="shared" si="748"/>
        <v>0</v>
      </c>
      <c r="K3599" t="str">
        <f t="shared" si="753"/>
        <v/>
      </c>
      <c r="L3599" t="b">
        <f t="shared" si="754"/>
        <v>1</v>
      </c>
      <c r="M3599" t="str">
        <f t="shared" si="755"/>
        <v>Sedalia</v>
      </c>
      <c r="N3599">
        <f t="shared" si="756"/>
        <v>80</v>
      </c>
      <c r="O3599" t="b">
        <f t="shared" si="757"/>
        <v>0</v>
      </c>
      <c r="P3599" t="str">
        <f t="shared" si="750"/>
        <v/>
      </c>
      <c r="Q3599" t="str">
        <f t="shared" ca="1" si="751"/>
        <v/>
      </c>
      <c r="W3599">
        <v>66440</v>
      </c>
      <c r="Z3599" t="str">
        <f t="shared" si="749"/>
        <v/>
      </c>
    </row>
    <row r="3600" spans="2:26" x14ac:dyDescent="0.2">
      <c r="E3600" s="1" t="s">
        <v>8</v>
      </c>
      <c r="F3600" s="1" t="s">
        <v>9</v>
      </c>
      <c r="G3600" s="1" t="s">
        <v>899</v>
      </c>
      <c r="H3600">
        <f t="shared" si="752"/>
        <v>26</v>
      </c>
      <c r="I3600">
        <f>IF(ISBLANK(A3600),I3599/1,LOOKUP(Sheet1!G3600,FIPS!A$3:A$55,FIPS!C$3:C$55))</f>
        <v>29</v>
      </c>
      <c r="J3600" t="b">
        <f t="shared" si="748"/>
        <v>0</v>
      </c>
      <c r="K3600" t="str">
        <f t="shared" si="753"/>
        <v/>
      </c>
      <c r="L3600" t="b">
        <f t="shared" si="754"/>
        <v>0</v>
      </c>
      <c r="M3600" t="str">
        <f t="shared" si="755"/>
        <v/>
      </c>
      <c r="N3600">
        <f t="shared" si="756"/>
        <v>80</v>
      </c>
      <c r="O3600" t="b">
        <f t="shared" si="757"/>
        <v>1</v>
      </c>
      <c r="P3600">
        <f t="shared" si="750"/>
        <v>1</v>
      </c>
      <c r="Q3600" t="str">
        <f t="shared" ca="1" si="751"/>
        <v>050</v>
      </c>
      <c r="W3600">
        <v>99999</v>
      </c>
      <c r="Z3600" t="str">
        <f t="shared" si="749"/>
        <v/>
      </c>
    </row>
    <row r="3601" spans="2:26" x14ac:dyDescent="0.2">
      <c r="B3601" s="1" t="s">
        <v>768</v>
      </c>
      <c r="C3601" s="1" t="s">
        <v>17</v>
      </c>
      <c r="D3601" s="1" t="s">
        <v>18</v>
      </c>
      <c r="G3601" s="1" t="s">
        <v>2653</v>
      </c>
      <c r="H3601">
        <f t="shared" si="752"/>
        <v>26</v>
      </c>
      <c r="I3601">
        <f>IF(ISBLANK(A3601),I3600/1,LOOKUP(Sheet1!G3601,FIPS!A$3:A$55,FIPS!C$3:C$55))</f>
        <v>29</v>
      </c>
      <c r="J3601" t="b">
        <f t="shared" si="748"/>
        <v>1</v>
      </c>
      <c r="K3601" t="str">
        <f t="shared" si="753"/>
        <v>Phelps</v>
      </c>
      <c r="L3601" t="b">
        <f t="shared" si="754"/>
        <v>0</v>
      </c>
      <c r="M3601" t="str">
        <f t="shared" si="755"/>
        <v/>
      </c>
      <c r="N3601">
        <f t="shared" si="756"/>
        <v>81</v>
      </c>
      <c r="O3601" t="b">
        <f t="shared" si="757"/>
        <v>0</v>
      </c>
      <c r="P3601" t="str">
        <f t="shared" si="750"/>
        <v/>
      </c>
      <c r="Q3601" t="str">
        <f t="shared" ca="1" si="751"/>
        <v/>
      </c>
      <c r="T3601">
        <v>161</v>
      </c>
      <c r="U3601">
        <v>5</v>
      </c>
      <c r="V3601">
        <v>0</v>
      </c>
      <c r="Z3601" t="str">
        <f t="shared" si="749"/>
        <v/>
      </c>
    </row>
    <row r="3602" spans="2:26" x14ac:dyDescent="0.2">
      <c r="E3602" s="1" t="s">
        <v>137</v>
      </c>
      <c r="F3602" s="1" t="s">
        <v>6</v>
      </c>
      <c r="G3602" s="1" t="s">
        <v>4862</v>
      </c>
      <c r="H3602">
        <f t="shared" si="752"/>
        <v>26</v>
      </c>
      <c r="I3602">
        <f>IF(ISBLANK(A3602),I3601/1,LOOKUP(Sheet1!G3602,FIPS!A$3:A$55,FIPS!C$3:C$55))</f>
        <v>29</v>
      </c>
      <c r="J3602" t="b">
        <f t="shared" si="748"/>
        <v>0</v>
      </c>
      <c r="K3602" t="str">
        <f t="shared" si="753"/>
        <v/>
      </c>
      <c r="L3602" t="b">
        <f t="shared" si="754"/>
        <v>1</v>
      </c>
      <c r="M3602" t="str">
        <f t="shared" si="755"/>
        <v>Rolla</v>
      </c>
      <c r="N3602">
        <f t="shared" si="756"/>
        <v>81</v>
      </c>
      <c r="O3602" t="b">
        <f t="shared" si="757"/>
        <v>0</v>
      </c>
      <c r="P3602" t="str">
        <f t="shared" si="750"/>
        <v/>
      </c>
      <c r="Q3602" t="str">
        <f t="shared" ca="1" si="751"/>
        <v/>
      </c>
      <c r="W3602">
        <v>62912</v>
      </c>
      <c r="Z3602" t="str">
        <f t="shared" si="749"/>
        <v/>
      </c>
    </row>
    <row r="3603" spans="2:26" x14ac:dyDescent="0.2">
      <c r="E3603" s="1" t="s">
        <v>8</v>
      </c>
      <c r="F3603" s="1" t="s">
        <v>9</v>
      </c>
      <c r="G3603" s="1" t="s">
        <v>899</v>
      </c>
      <c r="H3603">
        <f t="shared" si="752"/>
        <v>26</v>
      </c>
      <c r="I3603">
        <f>IF(ISBLANK(A3603),I3602/1,LOOKUP(Sheet1!G3603,FIPS!A$3:A$55,FIPS!C$3:C$55))</f>
        <v>29</v>
      </c>
      <c r="J3603" t="b">
        <f t="shared" si="748"/>
        <v>0</v>
      </c>
      <c r="K3603" t="str">
        <f t="shared" si="753"/>
        <v/>
      </c>
      <c r="L3603" t="b">
        <f t="shared" si="754"/>
        <v>0</v>
      </c>
      <c r="M3603" t="str">
        <f t="shared" si="755"/>
        <v/>
      </c>
      <c r="N3603">
        <f t="shared" si="756"/>
        <v>81</v>
      </c>
      <c r="O3603" t="b">
        <f t="shared" si="757"/>
        <v>1</v>
      </c>
      <c r="P3603">
        <f t="shared" si="750"/>
        <v>1</v>
      </c>
      <c r="Q3603" t="str">
        <f t="shared" ca="1" si="751"/>
        <v>044</v>
      </c>
      <c r="W3603">
        <v>99999</v>
      </c>
      <c r="Z3603" t="str">
        <f t="shared" si="749"/>
        <v/>
      </c>
    </row>
    <row r="3604" spans="2:26" x14ac:dyDescent="0.2">
      <c r="B3604" s="1" t="s">
        <v>770</v>
      </c>
      <c r="C3604" s="1" t="s">
        <v>17</v>
      </c>
      <c r="D3604" s="1" t="s">
        <v>18</v>
      </c>
      <c r="E3604" s="1" t="s">
        <v>8</v>
      </c>
      <c r="F3604" s="1" t="s">
        <v>9</v>
      </c>
      <c r="G3604" s="1" t="s">
        <v>165</v>
      </c>
      <c r="H3604">
        <f t="shared" si="752"/>
        <v>26</v>
      </c>
      <c r="I3604">
        <f>IF(ISBLANK(A3604),I3603/1,LOOKUP(Sheet1!G3604,FIPS!A$3:A$55,FIPS!C$3:C$55))</f>
        <v>29</v>
      </c>
      <c r="J3604" t="b">
        <f t="shared" si="748"/>
        <v>1</v>
      </c>
      <c r="K3604" t="str">
        <f t="shared" si="753"/>
        <v>Pike</v>
      </c>
      <c r="L3604" t="b">
        <f t="shared" si="754"/>
        <v>0</v>
      </c>
      <c r="M3604" t="str">
        <f t="shared" si="755"/>
        <v/>
      </c>
      <c r="N3604">
        <f t="shared" si="756"/>
        <v>82</v>
      </c>
      <c r="O3604" t="b">
        <f t="shared" si="757"/>
        <v>0</v>
      </c>
      <c r="P3604" t="str">
        <f t="shared" si="750"/>
        <v/>
      </c>
      <c r="Q3604" t="str">
        <f t="shared" ca="1" si="751"/>
        <v/>
      </c>
      <c r="T3604">
        <v>163</v>
      </c>
      <c r="U3604">
        <v>6</v>
      </c>
      <c r="V3604">
        <v>0</v>
      </c>
      <c r="Z3604" t="str">
        <f t="shared" si="749"/>
        <v/>
      </c>
    </row>
    <row r="3605" spans="2:26" x14ac:dyDescent="0.2">
      <c r="B3605" s="1" t="s">
        <v>456</v>
      </c>
      <c r="C3605" s="1" t="s">
        <v>847</v>
      </c>
      <c r="D3605" s="1" t="s">
        <v>26</v>
      </c>
      <c r="G3605" s="1" t="s">
        <v>2654</v>
      </c>
      <c r="H3605">
        <f t="shared" si="752"/>
        <v>26</v>
      </c>
      <c r="I3605">
        <f>IF(ISBLANK(A3605),I3604/1,LOOKUP(Sheet1!G3605,FIPS!A$3:A$55,FIPS!C$3:C$55))</f>
        <v>29</v>
      </c>
      <c r="J3605" t="b">
        <f t="shared" si="748"/>
        <v>1</v>
      </c>
      <c r="K3605" t="str">
        <f t="shared" si="753"/>
        <v>Platte</v>
      </c>
      <c r="L3605" t="b">
        <f t="shared" si="754"/>
        <v>0</v>
      </c>
      <c r="M3605" t="str">
        <f t="shared" si="755"/>
        <v/>
      </c>
      <c r="N3605">
        <f t="shared" si="756"/>
        <v>83</v>
      </c>
      <c r="O3605" t="b">
        <f t="shared" si="757"/>
        <v>0</v>
      </c>
      <c r="P3605" t="str">
        <f t="shared" si="750"/>
        <v/>
      </c>
      <c r="Q3605" t="str">
        <f t="shared" ca="1" si="751"/>
        <v/>
      </c>
      <c r="T3605">
        <v>165</v>
      </c>
      <c r="U3605">
        <v>4</v>
      </c>
      <c r="V3605">
        <v>3760</v>
      </c>
      <c r="Z3605" t="str">
        <f t="shared" si="749"/>
        <v/>
      </c>
    </row>
    <row r="3606" spans="2:26" x14ac:dyDescent="0.2">
      <c r="E3606" s="1" t="s">
        <v>84</v>
      </c>
      <c r="F3606" s="1" t="s">
        <v>18</v>
      </c>
      <c r="G3606" s="1" t="s">
        <v>2634</v>
      </c>
      <c r="H3606">
        <f t="shared" si="752"/>
        <v>26</v>
      </c>
      <c r="I3606">
        <f>IF(ISBLANK(A3606),I3605/1,LOOKUP(Sheet1!G3606,FIPS!A$3:A$55,FIPS!C$3:C$55))</f>
        <v>29</v>
      </c>
      <c r="J3606" t="b">
        <f t="shared" si="748"/>
        <v>0</v>
      </c>
      <c r="K3606" t="str">
        <f t="shared" si="753"/>
        <v/>
      </c>
      <c r="L3606" t="b">
        <f t="shared" si="754"/>
        <v>1</v>
      </c>
      <c r="M3606" t="str">
        <f t="shared" si="755"/>
        <v>Kansas City</v>
      </c>
      <c r="N3606">
        <f t="shared" si="756"/>
        <v>83</v>
      </c>
      <c r="O3606" t="b">
        <f t="shared" si="757"/>
        <v>0</v>
      </c>
      <c r="P3606" t="str">
        <f t="shared" si="750"/>
        <v/>
      </c>
      <c r="Q3606" t="str">
        <f t="shared" ca="1" si="751"/>
        <v/>
      </c>
      <c r="W3606">
        <v>38000</v>
      </c>
      <c r="Z3606" t="str">
        <f t="shared" si="749"/>
        <v/>
      </c>
    </row>
    <row r="3607" spans="2:26" x14ac:dyDescent="0.2">
      <c r="E3607" s="1" t="s">
        <v>8</v>
      </c>
      <c r="F3607" s="1" t="s">
        <v>9</v>
      </c>
      <c r="G3607" s="1" t="s">
        <v>2655</v>
      </c>
      <c r="H3607">
        <f t="shared" si="752"/>
        <v>26</v>
      </c>
      <c r="I3607">
        <f>IF(ISBLANK(A3607),I3606/1,LOOKUP(Sheet1!G3607,FIPS!A$3:A$55,FIPS!C$3:C$55))</f>
        <v>29</v>
      </c>
      <c r="J3607" t="b">
        <f t="shared" si="748"/>
        <v>0</v>
      </c>
      <c r="K3607" t="str">
        <f t="shared" si="753"/>
        <v/>
      </c>
      <c r="L3607" t="b">
        <f t="shared" si="754"/>
        <v>0</v>
      </c>
      <c r="M3607" t="str">
        <f t="shared" si="755"/>
        <v/>
      </c>
      <c r="N3607">
        <f t="shared" si="756"/>
        <v>83</v>
      </c>
      <c r="O3607" t="b">
        <f t="shared" si="757"/>
        <v>1</v>
      </c>
      <c r="P3607">
        <f t="shared" si="750"/>
        <v>1</v>
      </c>
      <c r="Q3607" t="str">
        <f t="shared" ca="1" si="751"/>
        <v>028</v>
      </c>
      <c r="W3607">
        <v>99999</v>
      </c>
      <c r="Z3607" t="str">
        <f t="shared" si="749"/>
        <v/>
      </c>
    </row>
    <row r="3608" spans="2:26" x14ac:dyDescent="0.2">
      <c r="B3608" s="1" t="s">
        <v>877</v>
      </c>
      <c r="C3608" s="1" t="s">
        <v>17</v>
      </c>
      <c r="D3608" s="1" t="s">
        <v>18</v>
      </c>
      <c r="E3608" s="1" t="s">
        <v>8</v>
      </c>
      <c r="F3608" s="1" t="s">
        <v>9</v>
      </c>
      <c r="G3608" s="1" t="s">
        <v>347</v>
      </c>
      <c r="H3608">
        <f t="shared" si="752"/>
        <v>26</v>
      </c>
      <c r="I3608">
        <f>IF(ISBLANK(A3608),I3607/1,LOOKUP(Sheet1!G3608,FIPS!A$3:A$55,FIPS!C$3:C$55))</f>
        <v>29</v>
      </c>
      <c r="J3608" t="b">
        <f t="shared" si="748"/>
        <v>1</v>
      </c>
      <c r="K3608" t="str">
        <f t="shared" si="753"/>
        <v>Polk</v>
      </c>
      <c r="L3608" t="b">
        <f t="shared" si="754"/>
        <v>0</v>
      </c>
      <c r="M3608" t="str">
        <f t="shared" si="755"/>
        <v/>
      </c>
      <c r="N3608">
        <f t="shared" si="756"/>
        <v>84</v>
      </c>
      <c r="O3608" t="b">
        <f t="shared" si="757"/>
        <v>0</v>
      </c>
      <c r="P3608" t="str">
        <f t="shared" si="750"/>
        <v/>
      </c>
      <c r="Q3608" t="str">
        <f t="shared" ca="1" si="751"/>
        <v/>
      </c>
      <c r="T3608">
        <v>167</v>
      </c>
      <c r="U3608">
        <v>6</v>
      </c>
      <c r="V3608">
        <v>0</v>
      </c>
      <c r="Z3608" t="str">
        <f t="shared" si="749"/>
        <v/>
      </c>
    </row>
    <row r="3609" spans="2:26" x14ac:dyDescent="0.2">
      <c r="B3609" s="1" t="s">
        <v>919</v>
      </c>
      <c r="C3609" s="1" t="s">
        <v>17</v>
      </c>
      <c r="D3609" s="1" t="s">
        <v>18</v>
      </c>
      <c r="E3609" s="1" t="s">
        <v>8</v>
      </c>
      <c r="F3609" s="1" t="s">
        <v>9</v>
      </c>
      <c r="G3609" s="1" t="s">
        <v>4864</v>
      </c>
      <c r="H3609">
        <f t="shared" si="752"/>
        <v>26</v>
      </c>
      <c r="I3609">
        <f>IF(ISBLANK(A3609),I3608/1,LOOKUP(Sheet1!G3609,FIPS!A$3:A$55,FIPS!C$3:C$55))</f>
        <v>29</v>
      </c>
      <c r="J3609" t="b">
        <f t="shared" si="748"/>
        <v>1</v>
      </c>
      <c r="K3609" t="str">
        <f t="shared" si="753"/>
        <v>Pulask</v>
      </c>
      <c r="L3609" t="b">
        <f t="shared" si="754"/>
        <v>0</v>
      </c>
      <c r="M3609" t="str">
        <f t="shared" si="755"/>
        <v/>
      </c>
      <c r="N3609">
        <f t="shared" si="756"/>
        <v>85</v>
      </c>
      <c r="O3609" t="b">
        <f t="shared" si="757"/>
        <v>0</v>
      </c>
      <c r="P3609" t="str">
        <f t="shared" si="750"/>
        <v/>
      </c>
      <c r="Q3609" t="str">
        <f t="shared" ca="1" si="751"/>
        <v/>
      </c>
      <c r="T3609">
        <v>169</v>
      </c>
      <c r="U3609">
        <v>5</v>
      </c>
      <c r="V3609">
        <v>0</v>
      </c>
      <c r="Z3609" t="str">
        <f t="shared" si="749"/>
        <v/>
      </c>
    </row>
    <row r="3610" spans="2:26" x14ac:dyDescent="0.2">
      <c r="B3610" s="1" t="s">
        <v>724</v>
      </c>
      <c r="C3610" s="1" t="s">
        <v>17</v>
      </c>
      <c r="D3610" s="1" t="s">
        <v>18</v>
      </c>
      <c r="E3610" s="1" t="s">
        <v>8</v>
      </c>
      <c r="F3610" s="1" t="s">
        <v>9</v>
      </c>
      <c r="G3610" s="1" t="s">
        <v>1193</v>
      </c>
      <c r="H3610">
        <f t="shared" si="752"/>
        <v>26</v>
      </c>
      <c r="I3610">
        <f>IF(ISBLANK(A3610),I3609/1,LOOKUP(Sheet1!G3610,FIPS!A$3:A$55,FIPS!C$3:C$55))</f>
        <v>29</v>
      </c>
      <c r="J3610" t="b">
        <f t="shared" si="748"/>
        <v>1</v>
      </c>
      <c r="K3610" t="str">
        <f t="shared" si="753"/>
        <v>Putnam</v>
      </c>
      <c r="L3610" t="b">
        <f t="shared" si="754"/>
        <v>0</v>
      </c>
      <c r="M3610" t="str">
        <f t="shared" si="755"/>
        <v/>
      </c>
      <c r="N3610">
        <f t="shared" si="756"/>
        <v>86</v>
      </c>
      <c r="O3610" t="b">
        <f t="shared" si="757"/>
        <v>0</v>
      </c>
      <c r="P3610" t="str">
        <f t="shared" si="750"/>
        <v/>
      </c>
      <c r="Q3610" t="str">
        <f t="shared" ca="1" si="751"/>
        <v/>
      </c>
      <c r="T3610">
        <v>171</v>
      </c>
      <c r="U3610">
        <v>6</v>
      </c>
      <c r="V3610">
        <v>0</v>
      </c>
      <c r="Z3610" t="str">
        <f t="shared" si="749"/>
        <v/>
      </c>
    </row>
    <row r="3611" spans="2:26" x14ac:dyDescent="0.2">
      <c r="B3611" s="1" t="s">
        <v>735</v>
      </c>
      <c r="C3611" s="1" t="s">
        <v>17</v>
      </c>
      <c r="D3611" s="1" t="s">
        <v>18</v>
      </c>
      <c r="G3611" s="1" t="s">
        <v>2656</v>
      </c>
      <c r="H3611">
        <f t="shared" si="752"/>
        <v>26</v>
      </c>
      <c r="I3611">
        <f>IF(ISBLANK(A3611),I3610/1,LOOKUP(Sheet1!G3611,FIPS!A$3:A$55,FIPS!C$3:C$55))</f>
        <v>29</v>
      </c>
      <c r="J3611" t="b">
        <f t="shared" si="748"/>
        <v>1</v>
      </c>
      <c r="K3611" t="str">
        <f t="shared" si="753"/>
        <v>Rails</v>
      </c>
      <c r="L3611" t="b">
        <f t="shared" si="754"/>
        <v>0</v>
      </c>
      <c r="M3611" t="str">
        <f t="shared" si="755"/>
        <v/>
      </c>
      <c r="N3611">
        <f t="shared" si="756"/>
        <v>87</v>
      </c>
      <c r="O3611" t="b">
        <f t="shared" si="757"/>
        <v>0</v>
      </c>
      <c r="P3611" t="str">
        <f t="shared" si="750"/>
        <v/>
      </c>
      <c r="Q3611" t="str">
        <f t="shared" ca="1" si="751"/>
        <v/>
      </c>
      <c r="T3611">
        <v>173</v>
      </c>
      <c r="U3611">
        <v>6</v>
      </c>
      <c r="V3611">
        <v>0</v>
      </c>
      <c r="Z3611" t="str">
        <f t="shared" si="749"/>
        <v/>
      </c>
    </row>
    <row r="3612" spans="2:26" x14ac:dyDescent="0.2">
      <c r="E3612" s="1" t="s">
        <v>65</v>
      </c>
      <c r="F3612" s="1" t="s">
        <v>6</v>
      </c>
      <c r="G3612" s="1" t="s">
        <v>2657</v>
      </c>
      <c r="H3612">
        <f t="shared" si="752"/>
        <v>26</v>
      </c>
      <c r="I3612">
        <f>IF(ISBLANK(A3612),I3611/1,LOOKUP(Sheet1!G3612,FIPS!A$3:A$55,FIPS!C$3:C$55))</f>
        <v>29</v>
      </c>
      <c r="J3612" t="b">
        <f t="shared" si="748"/>
        <v>0</v>
      </c>
      <c r="K3612" t="str">
        <f t="shared" si="753"/>
        <v/>
      </c>
      <c r="L3612" t="b">
        <f t="shared" si="754"/>
        <v>1</v>
      </c>
      <c r="M3612" t="str">
        <f t="shared" si="755"/>
        <v>Hannibal</v>
      </c>
      <c r="N3612">
        <f t="shared" si="756"/>
        <v>87</v>
      </c>
      <c r="O3612" t="b">
        <f t="shared" si="757"/>
        <v>0</v>
      </c>
      <c r="P3612" t="str">
        <f t="shared" si="750"/>
        <v/>
      </c>
      <c r="Q3612" t="str">
        <f t="shared" ca="1" si="751"/>
        <v/>
      </c>
      <c r="W3612">
        <v>30214</v>
      </c>
      <c r="Z3612" t="str">
        <f t="shared" si="749"/>
        <v/>
      </c>
    </row>
    <row r="3613" spans="2:26" x14ac:dyDescent="0.2">
      <c r="E3613" s="1" t="s">
        <v>8</v>
      </c>
      <c r="F3613" s="1" t="s">
        <v>9</v>
      </c>
      <c r="G3613" s="1" t="s">
        <v>1092</v>
      </c>
      <c r="H3613">
        <f t="shared" si="752"/>
        <v>26</v>
      </c>
      <c r="I3613">
        <f>IF(ISBLANK(A3613),I3612/1,LOOKUP(Sheet1!G3613,FIPS!A$3:A$55,FIPS!C$3:C$55))</f>
        <v>29</v>
      </c>
      <c r="J3613" t="b">
        <f t="shared" si="748"/>
        <v>0</v>
      </c>
      <c r="K3613" t="str">
        <f t="shared" si="753"/>
        <v/>
      </c>
      <c r="L3613" t="b">
        <f t="shared" si="754"/>
        <v>0</v>
      </c>
      <c r="M3613" t="str">
        <f t="shared" si="755"/>
        <v/>
      </c>
      <c r="N3613">
        <f t="shared" si="756"/>
        <v>87</v>
      </c>
      <c r="O3613" t="b">
        <f t="shared" si="757"/>
        <v>1</v>
      </c>
      <c r="P3613">
        <f t="shared" ref="P3613:P3630" si="758">IF(O3613,17-MATCH(N3613-1,N3596:N3612),"")</f>
        <v>2</v>
      </c>
      <c r="Q3613" t="str">
        <f t="shared" ca="1" si="751"/>
        <v>022</v>
      </c>
      <c r="W3613">
        <v>99999</v>
      </c>
      <c r="Z3613" t="str">
        <f t="shared" si="749"/>
        <v/>
      </c>
    </row>
    <row r="3614" spans="2:26" x14ac:dyDescent="0.2">
      <c r="B3614" s="1" t="s">
        <v>812</v>
      </c>
      <c r="C3614" s="1" t="s">
        <v>17</v>
      </c>
      <c r="D3614" s="1" t="s">
        <v>18</v>
      </c>
      <c r="G3614" s="1" t="s">
        <v>168</v>
      </c>
      <c r="H3614">
        <f t="shared" si="752"/>
        <v>26</v>
      </c>
      <c r="I3614">
        <f>IF(ISBLANK(A3614),I3613/1,LOOKUP(Sheet1!G3614,FIPS!A$3:A$55,FIPS!C$3:C$55))</f>
        <v>29</v>
      </c>
      <c r="J3614" t="b">
        <f t="shared" si="748"/>
        <v>1</v>
      </c>
      <c r="K3614" t="str">
        <f t="shared" si="753"/>
        <v>Randolph</v>
      </c>
      <c r="L3614" t="b">
        <f t="shared" si="754"/>
        <v>0</v>
      </c>
      <c r="M3614" t="str">
        <f t="shared" si="755"/>
        <v/>
      </c>
      <c r="N3614">
        <f t="shared" si="756"/>
        <v>88</v>
      </c>
      <c r="O3614" t="b">
        <f t="shared" si="757"/>
        <v>0</v>
      </c>
      <c r="P3614" t="str">
        <f t="shared" si="758"/>
        <v/>
      </c>
      <c r="Q3614" t="str">
        <f t="shared" ca="1" si="751"/>
        <v/>
      </c>
      <c r="T3614">
        <v>175</v>
      </c>
      <c r="U3614">
        <v>6</v>
      </c>
      <c r="V3614">
        <v>0</v>
      </c>
      <c r="W3614">
        <v>0</v>
      </c>
      <c r="Z3614" t="str">
        <f t="shared" si="749"/>
        <v/>
      </c>
    </row>
    <row r="3615" spans="2:26" x14ac:dyDescent="0.2">
      <c r="E3615" s="1" t="s">
        <v>101</v>
      </c>
      <c r="F3615" s="1" t="s">
        <v>6</v>
      </c>
      <c r="G3615" s="1" t="s">
        <v>4768</v>
      </c>
      <c r="H3615">
        <f t="shared" si="752"/>
        <v>26</v>
      </c>
      <c r="I3615">
        <f>IF(ISBLANK(A3615),I3614/1,LOOKUP(Sheet1!G3615,FIPS!A$3:A$55,FIPS!C$3:C$55))</f>
        <v>29</v>
      </c>
      <c r="J3615" t="b">
        <f t="shared" si="748"/>
        <v>0</v>
      </c>
      <c r="K3615" t="str">
        <f t="shared" si="753"/>
        <v/>
      </c>
      <c r="L3615" t="b">
        <f t="shared" si="754"/>
        <v>1</v>
      </c>
      <c r="M3615" t="str">
        <f t="shared" si="755"/>
        <v>Moberly</v>
      </c>
      <c r="N3615">
        <f t="shared" si="756"/>
        <v>88</v>
      </c>
      <c r="O3615" t="b">
        <f t="shared" si="757"/>
        <v>0</v>
      </c>
      <c r="P3615" t="str">
        <f t="shared" si="758"/>
        <v/>
      </c>
      <c r="Q3615" t="str">
        <f t="shared" ca="1" si="751"/>
        <v/>
      </c>
      <c r="W3615">
        <v>49034</v>
      </c>
      <c r="Z3615" t="str">
        <f t="shared" si="749"/>
        <v/>
      </c>
    </row>
    <row r="3616" spans="2:26" x14ac:dyDescent="0.2">
      <c r="E3616" s="1" t="s">
        <v>8</v>
      </c>
      <c r="F3616" s="1" t="s">
        <v>9</v>
      </c>
      <c r="G3616" s="1" t="s">
        <v>1092</v>
      </c>
      <c r="H3616">
        <f t="shared" si="752"/>
        <v>26</v>
      </c>
      <c r="I3616">
        <f>IF(ISBLANK(A3616),I3615/1,LOOKUP(Sheet1!G3616,FIPS!A$3:A$55,FIPS!C$3:C$55))</f>
        <v>29</v>
      </c>
      <c r="J3616" t="b">
        <f t="shared" si="748"/>
        <v>0</v>
      </c>
      <c r="K3616" t="str">
        <f t="shared" si="753"/>
        <v/>
      </c>
      <c r="L3616" t="b">
        <f t="shared" si="754"/>
        <v>0</v>
      </c>
      <c r="M3616" t="str">
        <f t="shared" si="755"/>
        <v/>
      </c>
      <c r="N3616">
        <f t="shared" si="756"/>
        <v>88</v>
      </c>
      <c r="O3616" t="b">
        <f t="shared" si="757"/>
        <v>1</v>
      </c>
      <c r="P3616">
        <f t="shared" si="758"/>
        <v>2</v>
      </c>
      <c r="Q3616" t="str">
        <f t="shared" ca="1" si="751"/>
        <v>038</v>
      </c>
      <c r="W3616">
        <v>99999</v>
      </c>
      <c r="Z3616" t="str">
        <f t="shared" si="749"/>
        <v/>
      </c>
    </row>
    <row r="3617" spans="2:26" x14ac:dyDescent="0.2">
      <c r="B3617" s="1" t="s">
        <v>652</v>
      </c>
      <c r="C3617" s="1" t="s">
        <v>847</v>
      </c>
      <c r="D3617" s="1" t="s">
        <v>26</v>
      </c>
      <c r="G3617" s="1" t="s">
        <v>2658</v>
      </c>
      <c r="H3617">
        <f t="shared" si="752"/>
        <v>26</v>
      </c>
      <c r="I3617">
        <f>IF(ISBLANK(A3617),I3616/1,LOOKUP(Sheet1!G3617,FIPS!A$3:A$55,FIPS!C$3:C$55))</f>
        <v>29</v>
      </c>
      <c r="J3617" t="b">
        <f t="shared" si="748"/>
        <v>1</v>
      </c>
      <c r="K3617" t="str">
        <f t="shared" si="753"/>
        <v>Ray</v>
      </c>
      <c r="L3617" t="b">
        <f t="shared" si="754"/>
        <v>0</v>
      </c>
      <c r="M3617" t="str">
        <f t="shared" si="755"/>
        <v/>
      </c>
      <c r="N3617">
        <f t="shared" si="756"/>
        <v>89</v>
      </c>
      <c r="O3617" t="b">
        <f t="shared" si="757"/>
        <v>0</v>
      </c>
      <c r="P3617" t="str">
        <f t="shared" si="758"/>
        <v/>
      </c>
      <c r="Q3617" t="str">
        <f t="shared" ca="1" si="751"/>
        <v/>
      </c>
      <c r="T3617">
        <v>177</v>
      </c>
      <c r="U3617">
        <v>6</v>
      </c>
      <c r="V3617">
        <v>3760</v>
      </c>
      <c r="Z3617" t="str">
        <f t="shared" si="749"/>
        <v/>
      </c>
    </row>
    <row r="3618" spans="2:26" x14ac:dyDescent="0.2">
      <c r="E3618" s="1" t="s">
        <v>107</v>
      </c>
      <c r="F3618" s="1" t="s">
        <v>6</v>
      </c>
      <c r="G3618" s="1" t="s">
        <v>2659</v>
      </c>
      <c r="H3618">
        <f t="shared" si="752"/>
        <v>26</v>
      </c>
      <c r="I3618">
        <f>IF(ISBLANK(A3618),I3617/1,LOOKUP(Sheet1!G3618,FIPS!A$3:A$55,FIPS!C$3:C$55))</f>
        <v>29</v>
      </c>
      <c r="J3618" t="b">
        <f t="shared" si="748"/>
        <v>0</v>
      </c>
      <c r="K3618" t="str">
        <f t="shared" si="753"/>
        <v/>
      </c>
      <c r="L3618" t="b">
        <f t="shared" si="754"/>
        <v>1</v>
      </c>
      <c r="M3618" t="str">
        <f t="shared" si="755"/>
        <v>Excelsior Springs</v>
      </c>
      <c r="N3618">
        <f t="shared" si="756"/>
        <v>89</v>
      </c>
      <c r="O3618" t="b">
        <f t="shared" si="757"/>
        <v>0</v>
      </c>
      <c r="P3618" t="str">
        <f t="shared" si="758"/>
        <v/>
      </c>
      <c r="Q3618" t="str">
        <f t="shared" ca="1" si="751"/>
        <v/>
      </c>
      <c r="W3618">
        <v>23086</v>
      </c>
      <c r="Z3618" t="str">
        <f t="shared" si="749"/>
        <v/>
      </c>
    </row>
    <row r="3619" spans="2:26" x14ac:dyDescent="0.2">
      <c r="E3619" s="1" t="s">
        <v>8</v>
      </c>
      <c r="F3619" s="1" t="s">
        <v>9</v>
      </c>
      <c r="G3619" s="1" t="s">
        <v>1092</v>
      </c>
      <c r="H3619">
        <f t="shared" si="752"/>
        <v>26</v>
      </c>
      <c r="I3619">
        <f>IF(ISBLANK(A3619),I3618/1,LOOKUP(Sheet1!G3619,FIPS!A$3:A$55,FIPS!C$3:C$55))</f>
        <v>29</v>
      </c>
      <c r="J3619" t="b">
        <f t="shared" si="748"/>
        <v>0</v>
      </c>
      <c r="K3619" t="str">
        <f t="shared" si="753"/>
        <v/>
      </c>
      <c r="L3619" t="b">
        <f t="shared" si="754"/>
        <v>0</v>
      </c>
      <c r="M3619" t="str">
        <f t="shared" si="755"/>
        <v/>
      </c>
      <c r="N3619">
        <f t="shared" si="756"/>
        <v>89</v>
      </c>
      <c r="O3619" t="b">
        <f t="shared" si="757"/>
        <v>1</v>
      </c>
      <c r="P3619">
        <f t="shared" si="758"/>
        <v>2</v>
      </c>
      <c r="Q3619" t="str">
        <f t="shared" ca="1" si="751"/>
        <v>015</v>
      </c>
      <c r="W3619">
        <v>99999</v>
      </c>
      <c r="Z3619" t="str">
        <f t="shared" si="749"/>
        <v/>
      </c>
    </row>
    <row r="3620" spans="2:26" x14ac:dyDescent="0.2">
      <c r="B3620" s="1" t="s">
        <v>388</v>
      </c>
      <c r="C3620" s="1" t="s">
        <v>17</v>
      </c>
      <c r="D3620" s="1" t="s">
        <v>18</v>
      </c>
      <c r="E3620" s="1" t="s">
        <v>8</v>
      </c>
      <c r="F3620" s="1" t="s">
        <v>9</v>
      </c>
      <c r="G3620" s="1" t="s">
        <v>2660</v>
      </c>
      <c r="H3620">
        <f t="shared" si="752"/>
        <v>26</v>
      </c>
      <c r="I3620">
        <f>IF(ISBLANK(A3620),I3619/1,LOOKUP(Sheet1!G3620,FIPS!A$3:A$55,FIPS!C$3:C$55))</f>
        <v>29</v>
      </c>
      <c r="J3620" t="b">
        <f t="shared" ref="J3620:J3683" si="759">NOT(ISBLANK(B3620))</f>
        <v>1</v>
      </c>
      <c r="K3620" t="str">
        <f t="shared" si="753"/>
        <v>Reynolds</v>
      </c>
      <c r="L3620" t="b">
        <f t="shared" si="754"/>
        <v>0</v>
      </c>
      <c r="M3620" t="str">
        <f t="shared" si="755"/>
        <v/>
      </c>
      <c r="N3620">
        <f t="shared" si="756"/>
        <v>90</v>
      </c>
      <c r="O3620" t="b">
        <f t="shared" si="757"/>
        <v>0</v>
      </c>
      <c r="P3620" t="str">
        <f t="shared" si="758"/>
        <v/>
      </c>
      <c r="Q3620" t="str">
        <f t="shared" ca="1" si="751"/>
        <v/>
      </c>
      <c r="T3620">
        <v>179</v>
      </c>
      <c r="U3620">
        <v>6</v>
      </c>
      <c r="V3620">
        <v>0</v>
      </c>
      <c r="Z3620" t="str">
        <f t="shared" si="749"/>
        <v/>
      </c>
    </row>
    <row r="3621" spans="2:26" x14ac:dyDescent="0.2">
      <c r="B3621" s="1" t="s">
        <v>448</v>
      </c>
      <c r="C3621" s="1" t="s">
        <v>17</v>
      </c>
      <c r="D3621" s="1" t="s">
        <v>18</v>
      </c>
      <c r="E3621" s="1" t="s">
        <v>8</v>
      </c>
      <c r="F3621" s="1" t="s">
        <v>9</v>
      </c>
      <c r="G3621" s="1" t="s">
        <v>1753</v>
      </c>
      <c r="H3621">
        <f t="shared" si="752"/>
        <v>26</v>
      </c>
      <c r="I3621">
        <f>IF(ISBLANK(A3621),I3620/1,LOOKUP(Sheet1!G3621,FIPS!A$3:A$55,FIPS!C$3:C$55))</f>
        <v>29</v>
      </c>
      <c r="J3621" t="b">
        <f t="shared" si="759"/>
        <v>1</v>
      </c>
      <c r="K3621" t="str">
        <f t="shared" si="753"/>
        <v>Ripley</v>
      </c>
      <c r="L3621" t="b">
        <f t="shared" si="754"/>
        <v>0</v>
      </c>
      <c r="M3621" t="str">
        <f t="shared" si="755"/>
        <v/>
      </c>
      <c r="N3621">
        <f t="shared" si="756"/>
        <v>91</v>
      </c>
      <c r="O3621" t="b">
        <f t="shared" si="757"/>
        <v>0</v>
      </c>
      <c r="P3621" t="str">
        <f t="shared" si="758"/>
        <v/>
      </c>
      <c r="Q3621" t="str">
        <f t="shared" ca="1" si="751"/>
        <v/>
      </c>
      <c r="T3621">
        <v>181</v>
      </c>
      <c r="U3621">
        <v>6</v>
      </c>
      <c r="V3621">
        <v>0</v>
      </c>
      <c r="Z3621" t="str">
        <f t="shared" si="749"/>
        <v/>
      </c>
    </row>
    <row r="3622" spans="2:26" x14ac:dyDescent="0.2">
      <c r="B3622" s="1" t="s">
        <v>278</v>
      </c>
      <c r="C3622" s="1" t="s">
        <v>806</v>
      </c>
      <c r="D3622" s="1" t="s">
        <v>26</v>
      </c>
      <c r="G3622" s="1" t="s">
        <v>2661</v>
      </c>
      <c r="H3622">
        <f t="shared" si="752"/>
        <v>26</v>
      </c>
      <c r="I3622">
        <f>IF(ISBLANK(A3622),I3621/1,LOOKUP(Sheet1!G3622,FIPS!A$3:A$55,FIPS!C$3:C$55))</f>
        <v>29</v>
      </c>
      <c r="J3622" t="b">
        <f t="shared" si="759"/>
        <v>1</v>
      </c>
      <c r="K3622" t="str">
        <f t="shared" si="753"/>
        <v>St. Charles</v>
      </c>
      <c r="L3622" t="b">
        <f t="shared" si="754"/>
        <v>0</v>
      </c>
      <c r="M3622" t="str">
        <f t="shared" si="755"/>
        <v/>
      </c>
      <c r="N3622">
        <f t="shared" si="756"/>
        <v>92</v>
      </c>
      <c r="O3622" t="b">
        <f t="shared" si="757"/>
        <v>0</v>
      </c>
      <c r="P3622" t="str">
        <f t="shared" si="758"/>
        <v/>
      </c>
      <c r="Q3622" t="str">
        <f t="shared" ca="1" si="751"/>
        <v/>
      </c>
      <c r="T3622">
        <v>183</v>
      </c>
      <c r="U3622">
        <v>3</v>
      </c>
      <c r="V3622">
        <v>7040</v>
      </c>
      <c r="Z3622" t="str">
        <f t="shared" si="749"/>
        <v/>
      </c>
    </row>
    <row r="3623" spans="2:26" x14ac:dyDescent="0.2">
      <c r="E3623" s="1" t="s">
        <v>75</v>
      </c>
      <c r="F3623" s="1" t="s">
        <v>6</v>
      </c>
      <c r="G3623" s="1" t="s">
        <v>1643</v>
      </c>
      <c r="H3623">
        <f t="shared" si="752"/>
        <v>26</v>
      </c>
      <c r="I3623">
        <f>IF(ISBLANK(A3623),I3622/1,LOOKUP(Sheet1!G3623,FIPS!A$3:A$55,FIPS!C$3:C$55))</f>
        <v>29</v>
      </c>
      <c r="J3623" t="b">
        <f t="shared" si="759"/>
        <v>0</v>
      </c>
      <c r="K3623" t="str">
        <f t="shared" si="753"/>
        <v/>
      </c>
      <c r="L3623" t="b">
        <f t="shared" si="754"/>
        <v>1</v>
      </c>
      <c r="M3623" t="str">
        <f t="shared" si="755"/>
        <v>O‚ÄôFallen</v>
      </c>
      <c r="N3623">
        <f t="shared" si="756"/>
        <v>92</v>
      </c>
      <c r="O3623" t="b">
        <f t="shared" si="757"/>
        <v>0</v>
      </c>
      <c r="P3623" t="str">
        <f t="shared" si="758"/>
        <v/>
      </c>
      <c r="Q3623" t="str">
        <f t="shared" ca="1" si="751"/>
        <v/>
      </c>
      <c r="W3623">
        <v>54074</v>
      </c>
      <c r="Z3623" t="str">
        <f t="shared" si="749"/>
        <v/>
      </c>
    </row>
    <row r="3624" spans="2:26" x14ac:dyDescent="0.2">
      <c r="E3624" s="1" t="s">
        <v>114</v>
      </c>
      <c r="F3624" s="1" t="s">
        <v>70</v>
      </c>
      <c r="G3624" s="1" t="s">
        <v>2662</v>
      </c>
      <c r="H3624">
        <f t="shared" si="752"/>
        <v>26</v>
      </c>
      <c r="I3624">
        <f>IF(ISBLANK(A3624),I3623/1,LOOKUP(Sheet1!G3624,FIPS!A$3:A$55,FIPS!C$3:C$55))</f>
        <v>29</v>
      </c>
      <c r="J3624" t="b">
        <f t="shared" si="759"/>
        <v>0</v>
      </c>
      <c r="K3624" t="str">
        <f t="shared" si="753"/>
        <v/>
      </c>
      <c r="L3624" t="b">
        <f t="shared" si="754"/>
        <v>1</v>
      </c>
      <c r="M3624" t="str">
        <f t="shared" si="755"/>
        <v>St. Charles</v>
      </c>
      <c r="N3624">
        <f t="shared" si="756"/>
        <v>92</v>
      </c>
      <c r="O3624" t="b">
        <f t="shared" si="757"/>
        <v>0</v>
      </c>
      <c r="P3624" t="str">
        <f t="shared" si="758"/>
        <v/>
      </c>
      <c r="Q3624" t="str">
        <f t="shared" ca="1" si="751"/>
        <v/>
      </c>
      <c r="W3624">
        <v>64082</v>
      </c>
      <c r="Z3624" t="str">
        <f t="shared" si="749"/>
        <v/>
      </c>
    </row>
    <row r="3625" spans="2:26" x14ac:dyDescent="0.2">
      <c r="E3625" s="1" t="s">
        <v>148</v>
      </c>
      <c r="F3625" s="1" t="s">
        <v>35</v>
      </c>
      <c r="G3625" s="1" t="s">
        <v>2663</v>
      </c>
      <c r="H3625">
        <f t="shared" si="752"/>
        <v>26</v>
      </c>
      <c r="I3625">
        <f>IF(ISBLANK(A3625),I3624/1,LOOKUP(Sheet1!G3625,FIPS!A$3:A$55,FIPS!C$3:C$55))</f>
        <v>29</v>
      </c>
      <c r="J3625" t="b">
        <f t="shared" si="759"/>
        <v>0</v>
      </c>
      <c r="K3625" t="str">
        <f t="shared" si="753"/>
        <v/>
      </c>
      <c r="L3625" t="b">
        <f t="shared" si="754"/>
        <v>1</v>
      </c>
      <c r="M3625" t="str">
        <f t="shared" si="755"/>
        <v>St. Peters</v>
      </c>
      <c r="N3625">
        <f t="shared" si="756"/>
        <v>92</v>
      </c>
      <c r="O3625" t="b">
        <f t="shared" si="757"/>
        <v>0</v>
      </c>
      <c r="P3625" t="str">
        <f t="shared" si="758"/>
        <v/>
      </c>
      <c r="Q3625" t="str">
        <f t="shared" ca="1" si="751"/>
        <v/>
      </c>
      <c r="W3625">
        <v>65126</v>
      </c>
      <c r="Z3625" t="str">
        <f t="shared" si="749"/>
        <v/>
      </c>
    </row>
    <row r="3626" spans="2:26" x14ac:dyDescent="0.2">
      <c r="E3626" s="1" t="s">
        <v>8</v>
      </c>
      <c r="F3626" s="1" t="s">
        <v>9</v>
      </c>
      <c r="G3626" s="1" t="s">
        <v>1092</v>
      </c>
      <c r="H3626">
        <f t="shared" si="752"/>
        <v>26</v>
      </c>
      <c r="I3626">
        <f>IF(ISBLANK(A3626),I3625/1,LOOKUP(Sheet1!G3626,FIPS!A$3:A$55,FIPS!C$3:C$55))</f>
        <v>29</v>
      </c>
      <c r="J3626" t="b">
        <f t="shared" si="759"/>
        <v>0</v>
      </c>
      <c r="K3626" t="str">
        <f t="shared" si="753"/>
        <v/>
      </c>
      <c r="L3626" t="b">
        <f t="shared" si="754"/>
        <v>0</v>
      </c>
      <c r="M3626" t="str">
        <f t="shared" si="755"/>
        <v/>
      </c>
      <c r="N3626">
        <f t="shared" si="756"/>
        <v>92</v>
      </c>
      <c r="O3626" t="b">
        <f t="shared" si="757"/>
        <v>1</v>
      </c>
      <c r="P3626">
        <f t="shared" si="758"/>
        <v>4</v>
      </c>
      <c r="Q3626" t="str">
        <f t="shared" ca="1" si="751"/>
        <v>039,046,049</v>
      </c>
      <c r="W3626">
        <v>99999</v>
      </c>
      <c r="Z3626" t="str">
        <f t="shared" si="749"/>
        <v/>
      </c>
    </row>
    <row r="3627" spans="2:26" x14ac:dyDescent="0.2">
      <c r="B3627" s="1" t="s">
        <v>507</v>
      </c>
      <c r="C3627" s="1" t="s">
        <v>17</v>
      </c>
      <c r="D3627" s="1" t="s">
        <v>18</v>
      </c>
      <c r="E3627" s="1" t="s">
        <v>8</v>
      </c>
      <c r="F3627" s="1" t="s">
        <v>9</v>
      </c>
      <c r="G3627" s="1" t="s">
        <v>2664</v>
      </c>
      <c r="H3627">
        <f t="shared" si="752"/>
        <v>26</v>
      </c>
      <c r="I3627">
        <f>IF(ISBLANK(A3627),I3626/1,LOOKUP(Sheet1!G3627,FIPS!A$3:A$55,FIPS!C$3:C$55))</f>
        <v>29</v>
      </c>
      <c r="J3627" t="b">
        <f t="shared" si="759"/>
        <v>1</v>
      </c>
      <c r="K3627" t="str">
        <f t="shared" si="753"/>
        <v>St. Clair</v>
      </c>
      <c r="L3627" t="b">
        <f t="shared" si="754"/>
        <v>0</v>
      </c>
      <c r="M3627" t="str">
        <f t="shared" si="755"/>
        <v/>
      </c>
      <c r="N3627">
        <f t="shared" si="756"/>
        <v>93</v>
      </c>
      <c r="O3627" t="b">
        <f t="shared" si="757"/>
        <v>0</v>
      </c>
      <c r="P3627" t="str">
        <f t="shared" si="758"/>
        <v/>
      </c>
      <c r="Q3627" t="str">
        <f t="shared" ca="1" si="751"/>
        <v/>
      </c>
      <c r="T3627">
        <v>185</v>
      </c>
      <c r="U3627">
        <v>6</v>
      </c>
      <c r="V3627">
        <v>0</v>
      </c>
      <c r="Z3627" t="str">
        <f t="shared" si="749"/>
        <v/>
      </c>
    </row>
    <row r="3628" spans="2:26" x14ac:dyDescent="0.2">
      <c r="B3628" s="1" t="s">
        <v>53</v>
      </c>
      <c r="C3628" s="1" t="s">
        <v>17</v>
      </c>
      <c r="D3628" s="1" t="s">
        <v>18</v>
      </c>
      <c r="E3628" s="1" t="s">
        <v>8</v>
      </c>
      <c r="F3628" s="1" t="s">
        <v>9</v>
      </c>
      <c r="G3628" s="1" t="s">
        <v>2665</v>
      </c>
      <c r="H3628">
        <f t="shared" si="752"/>
        <v>26</v>
      </c>
      <c r="I3628">
        <f>IF(ISBLANK(A3628),I3627/1,LOOKUP(Sheet1!G3628,FIPS!A$3:A$55,FIPS!C$3:C$55))</f>
        <v>29</v>
      </c>
      <c r="J3628" t="b">
        <f t="shared" si="759"/>
        <v>1</v>
      </c>
      <c r="K3628" t="str">
        <f t="shared" si="753"/>
        <v>Ste. Genevieve</v>
      </c>
      <c r="L3628" t="b">
        <f t="shared" si="754"/>
        <v>0</v>
      </c>
      <c r="M3628" t="str">
        <f t="shared" si="755"/>
        <v/>
      </c>
      <c r="N3628">
        <f t="shared" si="756"/>
        <v>94</v>
      </c>
      <c r="O3628" t="b">
        <f t="shared" si="757"/>
        <v>0</v>
      </c>
      <c r="P3628" t="str">
        <f t="shared" si="758"/>
        <v/>
      </c>
      <c r="Q3628" t="str">
        <f t="shared" ca="1" si="751"/>
        <v/>
      </c>
      <c r="T3628">
        <v>186</v>
      </c>
      <c r="U3628">
        <v>6</v>
      </c>
      <c r="V3628">
        <v>0</v>
      </c>
      <c r="Z3628" t="str">
        <f t="shared" si="749"/>
        <v/>
      </c>
    </row>
    <row r="3629" spans="2:26" x14ac:dyDescent="0.2">
      <c r="B3629" s="1" t="s">
        <v>843</v>
      </c>
      <c r="C3629" s="1" t="s">
        <v>17</v>
      </c>
      <c r="D3629" s="1" t="s">
        <v>18</v>
      </c>
      <c r="G3629" s="1" t="s">
        <v>2666</v>
      </c>
      <c r="H3629">
        <f t="shared" si="752"/>
        <v>26</v>
      </c>
      <c r="I3629">
        <f>IF(ISBLANK(A3629),I3628/1,LOOKUP(Sheet1!G3629,FIPS!A$3:A$55,FIPS!C$3:C$55))</f>
        <v>29</v>
      </c>
      <c r="J3629" t="b">
        <f t="shared" si="759"/>
        <v>1</v>
      </c>
      <c r="K3629" t="str">
        <f t="shared" si="753"/>
        <v>St. Francois</v>
      </c>
      <c r="L3629" t="b">
        <f t="shared" si="754"/>
        <v>0</v>
      </c>
      <c r="M3629" t="str">
        <f t="shared" si="755"/>
        <v/>
      </c>
      <c r="N3629">
        <f t="shared" si="756"/>
        <v>95</v>
      </c>
      <c r="O3629" t="b">
        <f t="shared" si="757"/>
        <v>0</v>
      </c>
      <c r="P3629" t="str">
        <f t="shared" si="758"/>
        <v/>
      </c>
      <c r="Q3629" t="str">
        <f t="shared" ca="1" si="751"/>
        <v/>
      </c>
      <c r="T3629">
        <v>187</v>
      </c>
      <c r="U3629">
        <v>5</v>
      </c>
      <c r="V3629">
        <v>0</v>
      </c>
      <c r="Z3629" t="str">
        <f t="shared" si="749"/>
        <v/>
      </c>
    </row>
    <row r="3630" spans="2:26" x14ac:dyDescent="0.2">
      <c r="E3630" s="1" t="s">
        <v>49</v>
      </c>
      <c r="F3630" s="1" t="s">
        <v>6</v>
      </c>
      <c r="G3630" s="1" t="s">
        <v>2351</v>
      </c>
      <c r="H3630">
        <f t="shared" si="752"/>
        <v>26</v>
      </c>
      <c r="I3630">
        <f>IF(ISBLANK(A3630),I3629/1,LOOKUP(Sheet1!G3630,FIPS!A$3:A$55,FIPS!C$3:C$55))</f>
        <v>29</v>
      </c>
      <c r="J3630" t="b">
        <f t="shared" si="759"/>
        <v>0</v>
      </c>
      <c r="K3630" t="str">
        <f t="shared" si="753"/>
        <v/>
      </c>
      <c r="L3630" t="b">
        <f t="shared" si="754"/>
        <v>1</v>
      </c>
      <c r="M3630" t="str">
        <f t="shared" si="755"/>
        <v>Farmington</v>
      </c>
      <c r="N3630">
        <f t="shared" si="756"/>
        <v>95</v>
      </c>
      <c r="O3630" t="b">
        <f t="shared" si="757"/>
        <v>0</v>
      </c>
      <c r="P3630" t="str">
        <f t="shared" si="758"/>
        <v/>
      </c>
      <c r="Q3630" t="str">
        <f t="shared" ca="1" si="751"/>
        <v/>
      </c>
      <c r="W3630">
        <v>23752</v>
      </c>
      <c r="Z3630" t="str">
        <f t="shared" si="749"/>
        <v/>
      </c>
    </row>
    <row r="3631" spans="2:26" x14ac:dyDescent="0.2">
      <c r="E3631" s="1" t="s">
        <v>8</v>
      </c>
      <c r="F3631" s="1" t="s">
        <v>9</v>
      </c>
      <c r="G3631" s="1" t="s">
        <v>1092</v>
      </c>
      <c r="H3631">
        <f t="shared" si="752"/>
        <v>26</v>
      </c>
      <c r="I3631">
        <f>IF(ISBLANK(A3631),I3630/1,LOOKUP(Sheet1!G3631,FIPS!A$3:A$55,FIPS!C$3:C$55))</f>
        <v>29</v>
      </c>
      <c r="J3631" t="b">
        <f t="shared" si="759"/>
        <v>0</v>
      </c>
      <c r="K3631" t="str">
        <f t="shared" si="753"/>
        <v/>
      </c>
      <c r="L3631" t="b">
        <f t="shared" si="754"/>
        <v>0</v>
      </c>
      <c r="M3631" t="str">
        <f t="shared" si="755"/>
        <v/>
      </c>
      <c r="N3631">
        <f t="shared" si="756"/>
        <v>95</v>
      </c>
      <c r="O3631" t="b">
        <f t="shared" si="757"/>
        <v>1</v>
      </c>
      <c r="P3631">
        <f t="shared" si="750"/>
        <v>1</v>
      </c>
      <c r="Q3631" t="str">
        <f t="shared" ca="1" si="751"/>
        <v>016</v>
      </c>
      <c r="W3631">
        <v>99999</v>
      </c>
      <c r="Z3631" t="str">
        <f t="shared" si="749"/>
        <v/>
      </c>
    </row>
    <row r="3632" spans="2:26" x14ac:dyDescent="0.2">
      <c r="B3632" s="1" t="s">
        <v>509</v>
      </c>
      <c r="C3632" s="1" t="s">
        <v>806</v>
      </c>
      <c r="D3632" s="1" t="s">
        <v>26</v>
      </c>
      <c r="G3632" s="1" t="s">
        <v>2667</v>
      </c>
      <c r="H3632">
        <f t="shared" si="752"/>
        <v>26</v>
      </c>
      <c r="I3632">
        <f>IF(ISBLANK(A3632),I3631/1,LOOKUP(Sheet1!G3632,FIPS!A$3:A$55,FIPS!C$3:C$55))</f>
        <v>29</v>
      </c>
      <c r="J3632" t="b">
        <f t="shared" si="759"/>
        <v>1</v>
      </c>
      <c r="K3632" t="str">
        <f t="shared" si="753"/>
        <v>St Lou i s</v>
      </c>
      <c r="L3632" t="b">
        <f t="shared" si="754"/>
        <v>0</v>
      </c>
      <c r="M3632" t="str">
        <f t="shared" si="755"/>
        <v/>
      </c>
      <c r="N3632">
        <f t="shared" si="756"/>
        <v>96</v>
      </c>
      <c r="O3632" t="b">
        <f t="shared" si="757"/>
        <v>0</v>
      </c>
      <c r="P3632" t="str">
        <f t="shared" si="750"/>
        <v/>
      </c>
      <c r="Q3632" t="str">
        <f t="shared" ca="1" si="751"/>
        <v/>
      </c>
      <c r="T3632">
        <v>189</v>
      </c>
      <c r="U3632">
        <v>1</v>
      </c>
      <c r="V3632">
        <v>7040</v>
      </c>
      <c r="Z3632" t="str">
        <f t="shared" si="749"/>
        <v/>
      </c>
    </row>
    <row r="3633" spans="5:26" x14ac:dyDescent="0.2">
      <c r="E3633" s="1" t="s">
        <v>11</v>
      </c>
      <c r="F3633" s="1" t="s">
        <v>6</v>
      </c>
      <c r="G3633" s="1" t="s">
        <v>2668</v>
      </c>
      <c r="H3633">
        <f t="shared" si="752"/>
        <v>26</v>
      </c>
      <c r="I3633">
        <f>IF(ISBLANK(A3633),I3632/1,LOOKUP(Sheet1!G3633,FIPS!A$3:A$55,FIPS!C$3:C$55))</f>
        <v>29</v>
      </c>
      <c r="J3633" t="b">
        <f t="shared" si="759"/>
        <v>0</v>
      </c>
      <c r="K3633" t="str">
        <f t="shared" si="753"/>
        <v/>
      </c>
      <c r="L3633" t="b">
        <f t="shared" si="754"/>
        <v>1</v>
      </c>
      <c r="M3633" t="str">
        <f t="shared" si="755"/>
        <v>Ballwin</v>
      </c>
      <c r="N3633">
        <f t="shared" si="756"/>
        <v>96</v>
      </c>
      <c r="O3633" t="b">
        <f t="shared" si="757"/>
        <v>0</v>
      </c>
      <c r="P3633" t="str">
        <f t="shared" si="750"/>
        <v/>
      </c>
      <c r="Q3633" t="str">
        <f t="shared" ca="1" si="751"/>
        <v/>
      </c>
      <c r="W3633">
        <v>3160</v>
      </c>
      <c r="Z3633" t="str">
        <f t="shared" si="749"/>
        <v/>
      </c>
    </row>
    <row r="3634" spans="5:26" x14ac:dyDescent="0.2">
      <c r="E3634" s="1" t="s">
        <v>16</v>
      </c>
      <c r="F3634" s="1" t="s">
        <v>6</v>
      </c>
      <c r="G3634" s="1" t="s">
        <v>2669</v>
      </c>
      <c r="H3634">
        <f t="shared" si="752"/>
        <v>26</v>
      </c>
      <c r="I3634">
        <f>IF(ISBLANK(A3634),I3633/1,LOOKUP(Sheet1!G3634,FIPS!A$3:A$55,FIPS!C$3:C$55))</f>
        <v>29</v>
      </c>
      <c r="J3634" t="b">
        <f t="shared" si="759"/>
        <v>0</v>
      </c>
      <c r="K3634" t="str">
        <f t="shared" si="753"/>
        <v/>
      </c>
      <c r="L3634" t="b">
        <f t="shared" si="754"/>
        <v>1</v>
      </c>
      <c r="M3634" t="str">
        <f t="shared" si="755"/>
        <v>Bellefontaine Neighbors</v>
      </c>
      <c r="N3634">
        <f t="shared" si="756"/>
        <v>96</v>
      </c>
      <c r="O3634" t="b">
        <f t="shared" si="757"/>
        <v>0</v>
      </c>
      <c r="P3634" t="str">
        <f t="shared" si="750"/>
        <v/>
      </c>
      <c r="Q3634" t="str">
        <f t="shared" ca="1" si="751"/>
        <v/>
      </c>
      <c r="W3634">
        <v>4222</v>
      </c>
      <c r="Z3634" t="str">
        <f t="shared" si="749"/>
        <v/>
      </c>
    </row>
    <row r="3635" spans="5:26" x14ac:dyDescent="0.2">
      <c r="E3635" s="1" t="s">
        <v>24</v>
      </c>
      <c r="F3635" s="1" t="s">
        <v>6</v>
      </c>
      <c r="G3635" s="1" t="s">
        <v>386</v>
      </c>
      <c r="H3635">
        <f t="shared" si="752"/>
        <v>26</v>
      </c>
      <c r="I3635">
        <f>IF(ISBLANK(A3635),I3634/1,LOOKUP(Sheet1!G3635,FIPS!A$3:A$55,FIPS!C$3:C$55))</f>
        <v>29</v>
      </c>
      <c r="J3635" t="b">
        <f t="shared" si="759"/>
        <v>0</v>
      </c>
      <c r="K3635" t="str">
        <f t="shared" si="753"/>
        <v/>
      </c>
      <c r="L3635" t="b">
        <f t="shared" si="754"/>
        <v>1</v>
      </c>
      <c r="M3635" t="str">
        <f t="shared" si="755"/>
        <v>Berkeley</v>
      </c>
      <c r="N3635">
        <f t="shared" si="756"/>
        <v>96</v>
      </c>
      <c r="O3635" t="b">
        <f t="shared" si="757"/>
        <v>0</v>
      </c>
      <c r="P3635" t="str">
        <f t="shared" si="750"/>
        <v/>
      </c>
      <c r="Q3635" t="str">
        <f t="shared" ca="1" si="751"/>
        <v/>
      </c>
      <c r="W3635">
        <v>4906</v>
      </c>
      <c r="Z3635" t="str">
        <f t="shared" si="749"/>
        <v/>
      </c>
    </row>
    <row r="3636" spans="5:26" x14ac:dyDescent="0.2">
      <c r="E3636" s="1" t="s">
        <v>30</v>
      </c>
      <c r="F3636" s="1" t="s">
        <v>6</v>
      </c>
      <c r="G3636" s="1" t="s">
        <v>2670</v>
      </c>
      <c r="H3636">
        <f t="shared" si="752"/>
        <v>26</v>
      </c>
      <c r="I3636">
        <f>IF(ISBLANK(A3636),I3635/1,LOOKUP(Sheet1!G3636,FIPS!A$3:A$55,FIPS!C$3:C$55))</f>
        <v>29</v>
      </c>
      <c r="J3636" t="b">
        <f t="shared" si="759"/>
        <v>0</v>
      </c>
      <c r="K3636" t="str">
        <f t="shared" si="753"/>
        <v/>
      </c>
      <c r="L3636" t="b">
        <f t="shared" si="754"/>
        <v>1</v>
      </c>
      <c r="M3636" t="str">
        <f t="shared" si="755"/>
        <v>Brjdgeton</v>
      </c>
      <c r="N3636">
        <f t="shared" si="756"/>
        <v>96</v>
      </c>
      <c r="O3636" t="b">
        <f t="shared" si="757"/>
        <v>0</v>
      </c>
      <c r="P3636" t="str">
        <f t="shared" si="750"/>
        <v/>
      </c>
      <c r="Q3636" t="str">
        <f t="shared" ca="1" si="751"/>
        <v/>
      </c>
      <c r="W3636">
        <v>8398</v>
      </c>
      <c r="Z3636" t="str">
        <f t="shared" si="749"/>
        <v/>
      </c>
    </row>
    <row r="3637" spans="5:26" x14ac:dyDescent="0.2">
      <c r="E3637" s="1" t="s">
        <v>14</v>
      </c>
      <c r="F3637" s="1" t="s">
        <v>35</v>
      </c>
      <c r="G3637" s="1" t="s">
        <v>2671</v>
      </c>
      <c r="H3637">
        <f t="shared" si="752"/>
        <v>26</v>
      </c>
      <c r="I3637">
        <f>IF(ISBLANK(A3637),I3636/1,LOOKUP(Sheet1!G3637,FIPS!A$3:A$55,FIPS!C$3:C$55))</f>
        <v>29</v>
      </c>
      <c r="J3637" t="b">
        <f t="shared" si="759"/>
        <v>0</v>
      </c>
      <c r="K3637" t="str">
        <f t="shared" si="753"/>
        <v/>
      </c>
      <c r="L3637" t="b">
        <f t="shared" si="754"/>
        <v>1</v>
      </c>
      <c r="M3637" t="str">
        <f t="shared" si="755"/>
        <v>Chesterfield</v>
      </c>
      <c r="N3637">
        <f t="shared" si="756"/>
        <v>96</v>
      </c>
      <c r="O3637" t="b">
        <f t="shared" si="757"/>
        <v>0</v>
      </c>
      <c r="P3637" t="str">
        <f t="shared" si="750"/>
        <v/>
      </c>
      <c r="Q3637" t="str">
        <f t="shared" ca="1" si="751"/>
        <v/>
      </c>
      <c r="W3637">
        <v>13600</v>
      </c>
      <c r="Z3637" t="str">
        <f t="shared" si="749"/>
        <v/>
      </c>
    </row>
    <row r="3638" spans="5:26" x14ac:dyDescent="0.2">
      <c r="E3638" s="1" t="s">
        <v>42</v>
      </c>
      <c r="F3638" s="1" t="s">
        <v>6</v>
      </c>
      <c r="G3638" s="1" t="s">
        <v>1255</v>
      </c>
      <c r="H3638">
        <f t="shared" si="752"/>
        <v>26</v>
      </c>
      <c r="I3638">
        <f>IF(ISBLANK(A3638),I3637/1,LOOKUP(Sheet1!G3638,FIPS!A$3:A$55,FIPS!C$3:C$55))</f>
        <v>29</v>
      </c>
      <c r="J3638" t="b">
        <f t="shared" si="759"/>
        <v>0</v>
      </c>
      <c r="K3638" t="str">
        <f t="shared" si="753"/>
        <v/>
      </c>
      <c r="L3638" t="b">
        <f t="shared" si="754"/>
        <v>1</v>
      </c>
      <c r="M3638" t="str">
        <f t="shared" si="755"/>
        <v>Clayton</v>
      </c>
      <c r="N3638">
        <f t="shared" si="756"/>
        <v>96</v>
      </c>
      <c r="O3638" t="b">
        <f t="shared" si="757"/>
        <v>0</v>
      </c>
      <c r="P3638" t="str">
        <f t="shared" si="750"/>
        <v/>
      </c>
      <c r="Q3638" t="str">
        <f t="shared" ca="1" si="751"/>
        <v/>
      </c>
      <c r="W3638">
        <v>14572</v>
      </c>
      <c r="Z3638" t="str">
        <f t="shared" si="749"/>
        <v/>
      </c>
    </row>
    <row r="3639" spans="5:26" x14ac:dyDescent="0.2">
      <c r="E3639" s="1" t="s">
        <v>45</v>
      </c>
      <c r="F3639" s="1" t="s">
        <v>6</v>
      </c>
      <c r="G3639" s="1" t="s">
        <v>2672</v>
      </c>
      <c r="H3639">
        <f t="shared" si="752"/>
        <v>26</v>
      </c>
      <c r="I3639">
        <f>IF(ISBLANK(A3639),I3638/1,LOOKUP(Sheet1!G3639,FIPS!A$3:A$55,FIPS!C$3:C$55))</f>
        <v>29</v>
      </c>
      <c r="J3639" t="b">
        <f t="shared" si="759"/>
        <v>0</v>
      </c>
      <c r="K3639" t="str">
        <f t="shared" si="753"/>
        <v/>
      </c>
      <c r="L3639" t="b">
        <f t="shared" si="754"/>
        <v>1</v>
      </c>
      <c r="M3639" t="str">
        <f t="shared" si="755"/>
        <v>Crestwood</v>
      </c>
      <c r="N3639">
        <f t="shared" si="756"/>
        <v>96</v>
      </c>
      <c r="O3639" t="b">
        <f t="shared" si="757"/>
        <v>0</v>
      </c>
      <c r="P3639" t="str">
        <f t="shared" si="750"/>
        <v/>
      </c>
      <c r="Q3639" t="str">
        <f t="shared" ca="1" si="751"/>
        <v/>
      </c>
      <c r="W3639">
        <v>17218</v>
      </c>
      <c r="Z3639" t="str">
        <f t="shared" si="749"/>
        <v/>
      </c>
    </row>
    <row r="3640" spans="5:26" x14ac:dyDescent="0.2">
      <c r="E3640" s="1" t="s">
        <v>20</v>
      </c>
      <c r="F3640" s="1" t="s">
        <v>6</v>
      </c>
      <c r="G3640" s="1" t="s">
        <v>2673</v>
      </c>
      <c r="H3640">
        <f t="shared" si="752"/>
        <v>26</v>
      </c>
      <c r="I3640">
        <f>IF(ISBLANK(A3640),I3639/1,LOOKUP(Sheet1!G3640,FIPS!A$3:A$55,FIPS!C$3:C$55))</f>
        <v>29</v>
      </c>
      <c r="J3640" t="b">
        <f t="shared" si="759"/>
        <v>0</v>
      </c>
      <c r="K3640" t="str">
        <f t="shared" si="753"/>
        <v/>
      </c>
      <c r="L3640" t="b">
        <f t="shared" si="754"/>
        <v>1</v>
      </c>
      <c r="M3640" t="str">
        <f t="shared" si="755"/>
        <v>Creve Coeur</v>
      </c>
      <c r="N3640">
        <f t="shared" si="756"/>
        <v>96</v>
      </c>
      <c r="O3640" t="b">
        <f t="shared" si="757"/>
        <v>0</v>
      </c>
      <c r="P3640" t="str">
        <f t="shared" si="750"/>
        <v/>
      </c>
      <c r="Q3640" t="str">
        <f t="shared" ca="1" si="751"/>
        <v/>
      </c>
      <c r="W3640">
        <v>17272</v>
      </c>
      <c r="Z3640" t="str">
        <f t="shared" si="749"/>
        <v/>
      </c>
    </row>
    <row r="3641" spans="5:26" x14ac:dyDescent="0.2">
      <c r="E3641" s="1" t="s">
        <v>52</v>
      </c>
      <c r="F3641" s="1" t="s">
        <v>115</v>
      </c>
      <c r="G3641" s="1" t="s">
        <v>2674</v>
      </c>
      <c r="H3641">
        <f t="shared" si="752"/>
        <v>26</v>
      </c>
      <c r="I3641">
        <f>IF(ISBLANK(A3641),I3640/1,LOOKUP(Sheet1!G3641,FIPS!A$3:A$55,FIPS!C$3:C$55))</f>
        <v>29</v>
      </c>
      <c r="J3641" t="b">
        <f t="shared" si="759"/>
        <v>0</v>
      </c>
      <c r="K3641" t="str">
        <f t="shared" si="753"/>
        <v/>
      </c>
      <c r="L3641" t="b">
        <f t="shared" si="754"/>
        <v>1</v>
      </c>
      <c r="M3641" t="str">
        <f t="shared" si="755"/>
        <v>Ferguson</v>
      </c>
      <c r="N3641">
        <f t="shared" si="756"/>
        <v>96</v>
      </c>
      <c r="O3641" t="b">
        <f t="shared" si="757"/>
        <v>0</v>
      </c>
      <c r="P3641" t="str">
        <f t="shared" si="750"/>
        <v/>
      </c>
      <c r="Q3641" t="str">
        <f t="shared" ca="1" si="751"/>
        <v/>
      </c>
      <c r="W3641">
        <v>23986</v>
      </c>
      <c r="Z3641" t="str">
        <f t="shared" si="749"/>
        <v/>
      </c>
    </row>
    <row r="3642" spans="5:26" x14ac:dyDescent="0.2">
      <c r="E3642" s="1" t="s">
        <v>57</v>
      </c>
      <c r="F3642" s="1" t="s">
        <v>70</v>
      </c>
      <c r="G3642" s="1" t="s">
        <v>2675</v>
      </c>
      <c r="H3642">
        <f t="shared" si="752"/>
        <v>26</v>
      </c>
      <c r="I3642">
        <f>IF(ISBLANK(A3642),I3641/1,LOOKUP(Sheet1!G3642,FIPS!A$3:A$55,FIPS!C$3:C$55))</f>
        <v>29</v>
      </c>
      <c r="J3642" t="b">
        <f t="shared" si="759"/>
        <v>0</v>
      </c>
      <c r="K3642" t="str">
        <f t="shared" si="753"/>
        <v/>
      </c>
      <c r="L3642" t="b">
        <f t="shared" si="754"/>
        <v>1</v>
      </c>
      <c r="M3642" t="str">
        <f t="shared" si="755"/>
        <v>Florlssant</v>
      </c>
      <c r="N3642">
        <f t="shared" si="756"/>
        <v>96</v>
      </c>
      <c r="O3642" t="b">
        <f t="shared" si="757"/>
        <v>0</v>
      </c>
      <c r="P3642" t="str">
        <f t="shared" si="750"/>
        <v/>
      </c>
      <c r="Q3642" t="str">
        <f t="shared" ca="1" si="751"/>
        <v/>
      </c>
      <c r="W3642">
        <v>24778</v>
      </c>
      <c r="Z3642" t="str">
        <f t="shared" si="749"/>
        <v/>
      </c>
    </row>
    <row r="3643" spans="5:26" x14ac:dyDescent="0.2">
      <c r="E3643" s="1" t="s">
        <v>67</v>
      </c>
      <c r="F3643" s="1" t="s">
        <v>6</v>
      </c>
      <c r="G3643" s="1" t="s">
        <v>2676</v>
      </c>
      <c r="H3643">
        <f t="shared" si="752"/>
        <v>26</v>
      </c>
      <c r="I3643">
        <f>IF(ISBLANK(A3643),I3642/1,LOOKUP(Sheet1!G3643,FIPS!A$3:A$55,FIPS!C$3:C$55))</f>
        <v>29</v>
      </c>
      <c r="J3643" t="b">
        <f t="shared" si="759"/>
        <v>0</v>
      </c>
      <c r="K3643" t="str">
        <f t="shared" si="753"/>
        <v/>
      </c>
      <c r="L3643" t="b">
        <f t="shared" si="754"/>
        <v>1</v>
      </c>
      <c r="M3643" t="str">
        <f t="shared" si="755"/>
        <v>Hazel wood</v>
      </c>
      <c r="N3643">
        <f t="shared" si="756"/>
        <v>96</v>
      </c>
      <c r="O3643" t="b">
        <f t="shared" si="757"/>
        <v>0</v>
      </c>
      <c r="P3643" t="str">
        <f t="shared" si="750"/>
        <v/>
      </c>
      <c r="Q3643" t="str">
        <f t="shared" ca="1" si="751"/>
        <v/>
      </c>
      <c r="W3643">
        <v>31276</v>
      </c>
      <c r="Z3643" t="str">
        <f t="shared" si="749"/>
        <v/>
      </c>
    </row>
    <row r="3644" spans="5:26" x14ac:dyDescent="0.2">
      <c r="E3644" s="1" t="s">
        <v>80</v>
      </c>
      <c r="F3644" s="1" t="s">
        <v>6</v>
      </c>
      <c r="G3644" s="1" t="s">
        <v>1713</v>
      </c>
      <c r="H3644">
        <f t="shared" si="752"/>
        <v>26</v>
      </c>
      <c r="I3644">
        <f>IF(ISBLANK(A3644),I3643/1,LOOKUP(Sheet1!G3644,FIPS!A$3:A$55,FIPS!C$3:C$55))</f>
        <v>29</v>
      </c>
      <c r="J3644" t="b">
        <f t="shared" si="759"/>
        <v>0</v>
      </c>
      <c r="K3644" t="str">
        <f t="shared" si="753"/>
        <v/>
      </c>
      <c r="L3644" t="b">
        <f t="shared" si="754"/>
        <v>1</v>
      </c>
      <c r="M3644" t="str">
        <f t="shared" si="755"/>
        <v>Jennings</v>
      </c>
      <c r="N3644">
        <f t="shared" si="756"/>
        <v>96</v>
      </c>
      <c r="O3644" t="b">
        <f t="shared" si="757"/>
        <v>0</v>
      </c>
      <c r="P3644" t="str">
        <f t="shared" si="750"/>
        <v/>
      </c>
      <c r="Q3644" t="str">
        <f t="shared" ca="1" si="751"/>
        <v/>
      </c>
      <c r="W3644">
        <v>37178</v>
      </c>
      <c r="Z3644" t="str">
        <f t="shared" si="749"/>
        <v/>
      </c>
    </row>
    <row r="3645" spans="5:26" x14ac:dyDescent="0.2">
      <c r="E3645" s="1" t="s">
        <v>92</v>
      </c>
      <c r="F3645" s="1" t="s">
        <v>35</v>
      </c>
      <c r="G3645" s="1" t="s">
        <v>2677</v>
      </c>
      <c r="H3645">
        <f t="shared" si="752"/>
        <v>26</v>
      </c>
      <c r="I3645">
        <f>IF(ISBLANK(A3645),I3644/1,LOOKUP(Sheet1!G3645,FIPS!A$3:A$55,FIPS!C$3:C$55))</f>
        <v>29</v>
      </c>
      <c r="J3645" t="b">
        <f t="shared" si="759"/>
        <v>0</v>
      </c>
      <c r="K3645" t="str">
        <f t="shared" si="753"/>
        <v/>
      </c>
      <c r="L3645" t="b">
        <f t="shared" si="754"/>
        <v>1</v>
      </c>
      <c r="M3645" t="str">
        <f t="shared" si="755"/>
        <v>Kirkwood</v>
      </c>
      <c r="N3645">
        <f t="shared" si="756"/>
        <v>96</v>
      </c>
      <c r="O3645" t="b">
        <f t="shared" si="757"/>
        <v>0</v>
      </c>
      <c r="P3645" t="str">
        <f t="shared" si="750"/>
        <v/>
      </c>
      <c r="Q3645" t="str">
        <f t="shared" ca="1" si="751"/>
        <v/>
      </c>
      <c r="W3645">
        <v>39044</v>
      </c>
      <c r="Z3645" t="str">
        <f t="shared" si="749"/>
        <v/>
      </c>
    </row>
    <row r="3646" spans="5:26" x14ac:dyDescent="0.2">
      <c r="E3646" s="1" t="s">
        <v>5</v>
      </c>
      <c r="F3646" s="1" t="s">
        <v>35</v>
      </c>
      <c r="G3646" s="1" t="s">
        <v>2678</v>
      </c>
      <c r="H3646">
        <f t="shared" si="752"/>
        <v>26</v>
      </c>
      <c r="I3646">
        <f>IF(ISBLANK(A3646),I3645/1,LOOKUP(Sheet1!G3646,FIPS!A$3:A$55,FIPS!C$3:C$55))</f>
        <v>29</v>
      </c>
      <c r="J3646" t="b">
        <f t="shared" si="759"/>
        <v>0</v>
      </c>
      <c r="K3646" t="str">
        <f t="shared" si="753"/>
        <v/>
      </c>
      <c r="L3646" t="b">
        <f t="shared" si="754"/>
        <v>1</v>
      </c>
      <c r="M3646" t="str">
        <f t="shared" si="755"/>
        <v>Maryland Heights</v>
      </c>
      <c r="N3646">
        <f t="shared" si="756"/>
        <v>96</v>
      </c>
      <c r="O3646" t="b">
        <f t="shared" si="757"/>
        <v>0</v>
      </c>
      <c r="P3646" t="str">
        <f t="shared" si="750"/>
        <v/>
      </c>
      <c r="Q3646" t="str">
        <f t="shared" ca="1" si="751"/>
        <v/>
      </c>
      <c r="W3646">
        <v>46586</v>
      </c>
      <c r="Z3646" t="str">
        <f t="shared" si="749"/>
        <v/>
      </c>
    </row>
    <row r="3647" spans="5:26" x14ac:dyDescent="0.2">
      <c r="E3647" s="1" t="s">
        <v>55</v>
      </c>
      <c r="F3647" s="1" t="s">
        <v>6</v>
      </c>
      <c r="G3647" s="1" t="s">
        <v>2679</v>
      </c>
      <c r="H3647">
        <f t="shared" si="752"/>
        <v>26</v>
      </c>
      <c r="I3647">
        <f>IF(ISBLANK(A3647),I3646/1,LOOKUP(Sheet1!G3647,FIPS!A$3:A$55,FIPS!C$3:C$55))</f>
        <v>29</v>
      </c>
      <c r="J3647" t="b">
        <f t="shared" si="759"/>
        <v>0</v>
      </c>
      <c r="K3647" t="str">
        <f t="shared" si="753"/>
        <v/>
      </c>
      <c r="L3647" t="b">
        <f t="shared" si="754"/>
        <v>1</v>
      </c>
      <c r="M3647" t="str">
        <f t="shared" si="755"/>
        <v>Overland</v>
      </c>
      <c r="N3647">
        <f t="shared" si="756"/>
        <v>96</v>
      </c>
      <c r="O3647" t="b">
        <f t="shared" si="757"/>
        <v>0</v>
      </c>
      <c r="P3647" t="str">
        <f t="shared" si="750"/>
        <v/>
      </c>
      <c r="Q3647" t="str">
        <f t="shared" ca="1" si="751"/>
        <v/>
      </c>
      <c r="W3647">
        <v>55550</v>
      </c>
      <c r="Z3647" t="str">
        <f t="shared" si="749"/>
        <v/>
      </c>
    </row>
    <row r="3648" spans="5:26" x14ac:dyDescent="0.2">
      <c r="E3648" s="1" t="s">
        <v>135</v>
      </c>
      <c r="F3648" s="1" t="s">
        <v>115</v>
      </c>
      <c r="G3648" s="1" t="s">
        <v>2680</v>
      </c>
      <c r="H3648">
        <f t="shared" si="752"/>
        <v>26</v>
      </c>
      <c r="I3648">
        <f>IF(ISBLANK(A3648),I3647/1,LOOKUP(Sheet1!G3648,FIPS!A$3:A$55,FIPS!C$3:C$55))</f>
        <v>29</v>
      </c>
      <c r="J3648" t="b">
        <f t="shared" si="759"/>
        <v>0</v>
      </c>
      <c r="K3648" t="str">
        <f t="shared" si="753"/>
        <v/>
      </c>
      <c r="L3648" t="b">
        <f t="shared" si="754"/>
        <v>1</v>
      </c>
      <c r="M3648" t="str">
        <f t="shared" si="755"/>
        <v>Richmond Heights</v>
      </c>
      <c r="N3648">
        <f t="shared" si="756"/>
        <v>96</v>
      </c>
      <c r="O3648" t="b">
        <f t="shared" si="757"/>
        <v>0</v>
      </c>
      <c r="P3648" t="str">
        <f t="shared" si="750"/>
        <v/>
      </c>
      <c r="Q3648" t="str">
        <f t="shared" ca="1" si="751"/>
        <v/>
      </c>
      <c r="W3648">
        <v>61706</v>
      </c>
      <c r="Z3648" t="str">
        <f t="shared" si="749"/>
        <v/>
      </c>
    </row>
    <row r="3649" spans="2:26" x14ac:dyDescent="0.2">
      <c r="E3649" s="1" t="s">
        <v>139</v>
      </c>
      <c r="F3649" s="1" t="s">
        <v>6</v>
      </c>
      <c r="G3649" s="1" t="s">
        <v>2681</v>
      </c>
      <c r="H3649">
        <f t="shared" si="752"/>
        <v>26</v>
      </c>
      <c r="I3649">
        <f>IF(ISBLANK(A3649),I3648/1,LOOKUP(Sheet1!G3649,FIPS!A$3:A$55,FIPS!C$3:C$55))</f>
        <v>29</v>
      </c>
      <c r="J3649" t="b">
        <f t="shared" si="759"/>
        <v>0</v>
      </c>
      <c r="K3649" t="str">
        <f t="shared" si="753"/>
        <v/>
      </c>
      <c r="L3649" t="b">
        <f t="shared" si="754"/>
        <v>1</v>
      </c>
      <c r="M3649" t="str">
        <f t="shared" si="755"/>
        <v>St. Ann</v>
      </c>
      <c r="N3649">
        <f t="shared" si="756"/>
        <v>96</v>
      </c>
      <c r="O3649" t="b">
        <f t="shared" si="757"/>
        <v>0</v>
      </c>
      <c r="P3649" t="str">
        <f t="shared" si="750"/>
        <v/>
      </c>
      <c r="Q3649" t="str">
        <f t="shared" ca="1" si="751"/>
        <v/>
      </c>
      <c r="W3649">
        <v>63956</v>
      </c>
      <c r="Z3649" t="str">
        <f t="shared" si="749"/>
        <v/>
      </c>
    </row>
    <row r="3650" spans="2:26" x14ac:dyDescent="0.2">
      <c r="E3650" s="1" t="s">
        <v>160</v>
      </c>
      <c r="F3650" s="1" t="s">
        <v>35</v>
      </c>
      <c r="G3650" s="1" t="s">
        <v>2682</v>
      </c>
      <c r="H3650">
        <f t="shared" si="752"/>
        <v>26</v>
      </c>
      <c r="I3650">
        <f>IF(ISBLANK(A3650),I3649/1,LOOKUP(Sheet1!G3650,FIPS!A$3:A$55,FIPS!C$3:C$55))</f>
        <v>29</v>
      </c>
      <c r="J3650" t="b">
        <f t="shared" si="759"/>
        <v>0</v>
      </c>
      <c r="K3650" t="str">
        <f t="shared" si="753"/>
        <v/>
      </c>
      <c r="L3650" t="b">
        <f t="shared" si="754"/>
        <v>1</v>
      </c>
      <c r="M3650" t="str">
        <f t="shared" si="755"/>
        <v>University City</v>
      </c>
      <c r="N3650">
        <f t="shared" si="756"/>
        <v>96</v>
      </c>
      <c r="O3650" t="b">
        <f t="shared" si="757"/>
        <v>0</v>
      </c>
      <c r="P3650" t="str">
        <f t="shared" si="750"/>
        <v/>
      </c>
      <c r="Q3650" t="str">
        <f t="shared" ca="1" si="751"/>
        <v/>
      </c>
      <c r="W3650">
        <v>75220</v>
      </c>
      <c r="Z3650" t="str">
        <f t="shared" ref="Z3650:Z3713" si="760">IF(J3650,IF(T3650&gt;0,"",FALSE),IF(T3650&gt;0,TRUE,""))</f>
        <v/>
      </c>
    </row>
    <row r="3651" spans="2:26" x14ac:dyDescent="0.2">
      <c r="E3651" s="1" t="s">
        <v>167</v>
      </c>
      <c r="F3651" s="1" t="s">
        <v>115</v>
      </c>
      <c r="G3651" s="1" t="s">
        <v>2683</v>
      </c>
      <c r="H3651">
        <f t="shared" si="752"/>
        <v>26</v>
      </c>
      <c r="I3651">
        <f>IF(ISBLANK(A3651),I3650/1,LOOKUP(Sheet1!G3651,FIPS!A$3:A$55,FIPS!C$3:C$55))</f>
        <v>29</v>
      </c>
      <c r="J3651" t="b">
        <f t="shared" si="759"/>
        <v>0</v>
      </c>
      <c r="K3651" t="str">
        <f t="shared" si="753"/>
        <v/>
      </c>
      <c r="L3651" t="b">
        <f t="shared" si="754"/>
        <v>1</v>
      </c>
      <c r="M3651" t="str">
        <f t="shared" si="755"/>
        <v>Webster Groves</v>
      </c>
      <c r="N3651">
        <f t="shared" si="756"/>
        <v>96</v>
      </c>
      <c r="O3651" t="b">
        <f t="shared" si="757"/>
        <v>0</v>
      </c>
      <c r="P3651" t="str">
        <f t="shared" si="750"/>
        <v/>
      </c>
      <c r="Q3651" t="str">
        <f t="shared" ca="1" si="751"/>
        <v/>
      </c>
      <c r="W3651">
        <v>78154</v>
      </c>
      <c r="Z3651" t="str">
        <f t="shared" si="760"/>
        <v/>
      </c>
    </row>
    <row r="3652" spans="2:26" x14ac:dyDescent="0.2">
      <c r="E3652" s="1" t="s">
        <v>8</v>
      </c>
      <c r="F3652" s="1" t="s">
        <v>9</v>
      </c>
      <c r="G3652" s="1" t="s">
        <v>1102</v>
      </c>
      <c r="H3652">
        <f t="shared" si="752"/>
        <v>26</v>
      </c>
      <c r="I3652">
        <f>IF(ISBLANK(A3652),I3651/1,LOOKUP(Sheet1!G3652,FIPS!A$3:A$55,FIPS!C$3:C$55))</f>
        <v>29</v>
      </c>
      <c r="J3652" t="b">
        <f t="shared" si="759"/>
        <v>0</v>
      </c>
      <c r="K3652" t="str">
        <f t="shared" si="753"/>
        <v/>
      </c>
      <c r="L3652" t="b">
        <f t="shared" si="754"/>
        <v>0</v>
      </c>
      <c r="M3652" t="str">
        <f t="shared" si="755"/>
        <v/>
      </c>
      <c r="N3652">
        <f t="shared" si="756"/>
        <v>96</v>
      </c>
      <c r="O3652" t="b">
        <f t="shared" si="757"/>
        <v>1</v>
      </c>
      <c r="P3652">
        <v>19</v>
      </c>
      <c r="Q3652" t="str">
        <f t="shared" ca="1" si="751"/>
        <v>002,003,005,007,010,011,013,014,017,018,023,026,031,035,040,043,045,053,056</v>
      </c>
      <c r="W3652">
        <v>99999</v>
      </c>
      <c r="Z3652" t="str">
        <f t="shared" si="760"/>
        <v/>
      </c>
    </row>
    <row r="3653" spans="2:26" x14ac:dyDescent="0.2">
      <c r="B3653" s="1" t="s">
        <v>510</v>
      </c>
      <c r="C3653" s="1" t="s">
        <v>806</v>
      </c>
      <c r="D3653" s="1" t="s">
        <v>26</v>
      </c>
      <c r="E3653" s="1" t="s">
        <v>145</v>
      </c>
      <c r="F3653" s="1" t="s">
        <v>18</v>
      </c>
      <c r="G3653" s="1" t="s">
        <v>2684</v>
      </c>
      <c r="H3653">
        <f t="shared" si="752"/>
        <v>26</v>
      </c>
      <c r="I3653">
        <f>IF(ISBLANK(A3653),I3652/1,LOOKUP(Sheet1!G3653,FIPS!A$3:A$55,FIPS!C$3:C$55))</f>
        <v>29</v>
      </c>
      <c r="J3653" t="b">
        <f t="shared" si="759"/>
        <v>1</v>
      </c>
      <c r="K3653" t="str">
        <f t="shared" si="753"/>
        <v>St. Louis city</v>
      </c>
      <c r="L3653" t="b">
        <f t="shared" si="754"/>
        <v>0</v>
      </c>
      <c r="M3653" t="str">
        <f t="shared" si="755"/>
        <v/>
      </c>
      <c r="N3653">
        <f t="shared" si="756"/>
        <v>97</v>
      </c>
      <c r="O3653" t="b">
        <f t="shared" si="757"/>
        <v>0</v>
      </c>
      <c r="P3653" t="str">
        <f t="shared" si="750"/>
        <v/>
      </c>
      <c r="Q3653" t="str">
        <f t="shared" ca="1" si="751"/>
        <v/>
      </c>
      <c r="T3653">
        <v>510</v>
      </c>
      <c r="U3653">
        <v>2</v>
      </c>
      <c r="V3653">
        <v>7040</v>
      </c>
      <c r="W3653">
        <v>65000</v>
      </c>
      <c r="Z3653" t="str">
        <f t="shared" si="760"/>
        <v/>
      </c>
    </row>
    <row r="3654" spans="2:26" x14ac:dyDescent="0.2">
      <c r="B3654" s="1" t="s">
        <v>737</v>
      </c>
      <c r="C3654" s="1" t="s">
        <v>17</v>
      </c>
      <c r="D3654" s="1" t="s">
        <v>18</v>
      </c>
      <c r="G3654" s="1" t="s">
        <v>2685</v>
      </c>
      <c r="H3654">
        <f t="shared" si="752"/>
        <v>26</v>
      </c>
      <c r="I3654">
        <f>IF(ISBLANK(A3654),I3653/1,LOOKUP(Sheet1!G3654,FIPS!A$3:A$55,FIPS!C$3:C$55))</f>
        <v>29</v>
      </c>
      <c r="J3654" t="b">
        <f t="shared" si="759"/>
        <v>1</v>
      </c>
      <c r="K3654" t="str">
        <f t="shared" si="753"/>
        <v>Sal ine</v>
      </c>
      <c r="L3654" t="b">
        <f t="shared" si="754"/>
        <v>0</v>
      </c>
      <c r="M3654" t="str">
        <f t="shared" si="755"/>
        <v/>
      </c>
      <c r="N3654">
        <f t="shared" si="756"/>
        <v>98</v>
      </c>
      <c r="O3654" t="b">
        <f t="shared" si="757"/>
        <v>0</v>
      </c>
      <c r="P3654" t="str">
        <f t="shared" si="750"/>
        <v/>
      </c>
      <c r="Q3654" t="str">
        <f t="shared" ca="1" si="751"/>
        <v/>
      </c>
      <c r="T3654">
        <v>195</v>
      </c>
      <c r="U3654">
        <v>6</v>
      </c>
      <c r="V3654">
        <v>0</v>
      </c>
      <c r="Z3654" t="str">
        <f t="shared" si="760"/>
        <v/>
      </c>
    </row>
    <row r="3655" spans="2:26" x14ac:dyDescent="0.2">
      <c r="E3655" s="1" t="s">
        <v>96</v>
      </c>
      <c r="F3655">
        <v>6</v>
      </c>
      <c r="G3655" s="1" t="s">
        <v>2686</v>
      </c>
      <c r="H3655">
        <f t="shared" si="752"/>
        <v>26</v>
      </c>
      <c r="I3655">
        <f>IF(ISBLANK(A3655),I3654/1,LOOKUP(Sheet1!G3655,FIPS!A$3:A$55,FIPS!C$3:C$55))</f>
        <v>29</v>
      </c>
      <c r="J3655" t="b">
        <f t="shared" si="759"/>
        <v>0</v>
      </c>
      <c r="K3655" t="str">
        <f t="shared" si="753"/>
        <v/>
      </c>
      <c r="L3655" t="b">
        <f t="shared" si="754"/>
        <v>1</v>
      </c>
      <c r="M3655" t="str">
        <f t="shared" si="755"/>
        <v>6 Marshall</v>
      </c>
      <c r="N3655">
        <f t="shared" si="756"/>
        <v>98</v>
      </c>
      <c r="O3655" t="b">
        <f t="shared" si="757"/>
        <v>0</v>
      </c>
      <c r="P3655" t="str">
        <f t="shared" ref="P3655:P3717" si="761">IF(O3655,17-MATCH(N3655-1,N3637:N3654),"")</f>
        <v/>
      </c>
      <c r="Q3655" t="str">
        <f t="shared" ref="Q3655:Q3717" ca="1" si="762">IF(O3655,_xlfn.TEXTJOIN(",",TRUE,INDIRECT(_xlfn.CONCAT("E",(ROW()-P3655),":E",(ROW()-1)),TRUE)),"")</f>
        <v/>
      </c>
      <c r="W3655">
        <v>46316</v>
      </c>
      <c r="Z3655" t="str">
        <f t="shared" si="760"/>
        <v/>
      </c>
    </row>
    <row r="3656" spans="2:26" x14ac:dyDescent="0.2">
      <c r="E3656" s="1" t="s">
        <v>8</v>
      </c>
      <c r="F3656">
        <v>9</v>
      </c>
      <c r="G3656" s="1" t="s">
        <v>2687</v>
      </c>
      <c r="H3656">
        <f t="shared" si="752"/>
        <v>26</v>
      </c>
      <c r="I3656">
        <f>IF(ISBLANK(A3656),I3655/1,LOOKUP(Sheet1!G3656,FIPS!A$3:A$55,FIPS!C$3:C$55))</f>
        <v>29</v>
      </c>
      <c r="J3656" t="b">
        <f t="shared" si="759"/>
        <v>0</v>
      </c>
      <c r="K3656" t="str">
        <f t="shared" si="753"/>
        <v/>
      </c>
      <c r="L3656" t="b">
        <f t="shared" si="754"/>
        <v>0</v>
      </c>
      <c r="M3656" t="str">
        <f t="shared" si="755"/>
        <v/>
      </c>
      <c r="N3656">
        <f t="shared" si="756"/>
        <v>98</v>
      </c>
      <c r="O3656" t="b">
        <f t="shared" si="757"/>
        <v>1</v>
      </c>
      <c r="P3656">
        <f t="shared" si="761"/>
        <v>1</v>
      </c>
      <c r="Q3656" t="str">
        <f t="shared" ca="1" si="762"/>
        <v>034</v>
      </c>
      <c r="W3656">
        <v>99999</v>
      </c>
      <c r="Z3656" t="str">
        <f t="shared" si="760"/>
        <v/>
      </c>
    </row>
    <row r="3657" spans="2:26" x14ac:dyDescent="0.2">
      <c r="B3657" s="1" t="s">
        <v>805</v>
      </c>
      <c r="C3657" s="1" t="s">
        <v>17</v>
      </c>
      <c r="D3657" s="1" t="s">
        <v>18</v>
      </c>
      <c r="E3657" s="1" t="s">
        <v>8</v>
      </c>
      <c r="F3657">
        <v>9</v>
      </c>
      <c r="G3657" s="1" t="s">
        <v>2688</v>
      </c>
      <c r="H3657">
        <f t="shared" si="752"/>
        <v>26</v>
      </c>
      <c r="I3657">
        <f>IF(ISBLANK(A3657),I3656/1,LOOKUP(Sheet1!G3657,FIPS!A$3:A$55,FIPS!C$3:C$55))</f>
        <v>29</v>
      </c>
      <c r="J3657" t="b">
        <f t="shared" si="759"/>
        <v>1</v>
      </c>
      <c r="K3657" t="str">
        <f t="shared" si="753"/>
        <v>9 Schuyler</v>
      </c>
      <c r="L3657" t="b">
        <f t="shared" si="754"/>
        <v>0</v>
      </c>
      <c r="M3657" t="str">
        <f t="shared" si="755"/>
        <v/>
      </c>
      <c r="N3657">
        <f t="shared" si="756"/>
        <v>99</v>
      </c>
      <c r="O3657" t="b">
        <f t="shared" si="757"/>
        <v>0</v>
      </c>
      <c r="P3657" t="str">
        <f t="shared" si="761"/>
        <v/>
      </c>
      <c r="Q3657" t="str">
        <f t="shared" ca="1" si="762"/>
        <v/>
      </c>
      <c r="T3657">
        <v>197</v>
      </c>
      <c r="U3657">
        <v>6</v>
      </c>
      <c r="V3657">
        <v>0</v>
      </c>
      <c r="Z3657" t="str">
        <f t="shared" si="760"/>
        <v/>
      </c>
    </row>
    <row r="3658" spans="2:26" x14ac:dyDescent="0.2">
      <c r="B3658" s="1" t="s">
        <v>361</v>
      </c>
      <c r="C3658" s="1" t="s">
        <v>17</v>
      </c>
      <c r="D3658" s="1" t="s">
        <v>18</v>
      </c>
      <c r="E3658" s="1" t="s">
        <v>8</v>
      </c>
      <c r="F3658">
        <v>9</v>
      </c>
      <c r="G3658" s="1" t="s">
        <v>2689</v>
      </c>
      <c r="H3658">
        <f t="shared" si="752"/>
        <v>26</v>
      </c>
      <c r="I3658">
        <f>IF(ISBLANK(A3658),I3657/1,LOOKUP(Sheet1!G3658,FIPS!A$3:A$55,FIPS!C$3:C$55))</f>
        <v>29</v>
      </c>
      <c r="J3658" t="b">
        <f t="shared" si="759"/>
        <v>1</v>
      </c>
      <c r="K3658" t="str">
        <f t="shared" si="753"/>
        <v>9 Scotland</v>
      </c>
      <c r="L3658" t="b">
        <f t="shared" si="754"/>
        <v>0</v>
      </c>
      <c r="M3658" t="str">
        <f t="shared" si="755"/>
        <v/>
      </c>
      <c r="N3658">
        <f t="shared" si="756"/>
        <v>100</v>
      </c>
      <c r="O3658" t="b">
        <f t="shared" si="757"/>
        <v>0</v>
      </c>
      <c r="P3658" t="str">
        <f t="shared" si="761"/>
        <v/>
      </c>
      <c r="Q3658" t="str">
        <f t="shared" ca="1" si="762"/>
        <v/>
      </c>
      <c r="T3658">
        <v>199</v>
      </c>
      <c r="U3658">
        <v>6</v>
      </c>
      <c r="V3658">
        <v>0</v>
      </c>
      <c r="Z3658" t="str">
        <f t="shared" si="760"/>
        <v/>
      </c>
    </row>
    <row r="3659" spans="2:26" x14ac:dyDescent="0.2">
      <c r="B3659" s="1" t="s">
        <v>512</v>
      </c>
      <c r="C3659" s="1" t="s">
        <v>17</v>
      </c>
      <c r="D3659" s="1" t="s">
        <v>18</v>
      </c>
      <c r="G3659" s="1" t="s">
        <v>359</v>
      </c>
      <c r="H3659">
        <f t="shared" ref="H3659:H3722" si="763">IF(ISBLANK(A3659),H3658/1,A3659)</f>
        <v>26</v>
      </c>
      <c r="I3659">
        <f>IF(ISBLANK(A3659),I3658/1,LOOKUP(Sheet1!G3659,FIPS!A$3:A$55,FIPS!C$3:C$55))</f>
        <v>29</v>
      </c>
      <c r="J3659" t="b">
        <f t="shared" si="759"/>
        <v>1</v>
      </c>
      <c r="K3659" t="str">
        <f t="shared" ref="K3659:K3722" si="764">IF(J3659,TRIM(G3659),"")</f>
        <v>Scott</v>
      </c>
      <c r="L3659" t="b">
        <f t="shared" ref="L3659:L3722" si="765">IF(NOT(J3659),AND(NOT(ISBLANK(E3659)),E3659&lt;&gt;"999"),FALSE())</f>
        <v>0</v>
      </c>
      <c r="M3659" t="str">
        <f t="shared" ref="M3659:M3722" si="766">IF(L3659,IF(ISERR(FIND(",",G3659)),TRIM(G3659),TRIM(LEFT(G3659,FIND(",",G3659)-1))),"")</f>
        <v/>
      </c>
      <c r="N3659">
        <f t="shared" ref="N3659:N3722" si="767">IF(ISBLANK(A3659),IF(ISBLANK(B3659),N3658,B3659/1),"")</f>
        <v>101</v>
      </c>
      <c r="O3659" t="b">
        <f t="shared" ref="O3659:O3722" si="768">AND(ISNUMBER(N3659),E3659="999",NOT(J3659))</f>
        <v>0</v>
      </c>
      <c r="P3659" t="str">
        <f t="shared" si="761"/>
        <v/>
      </c>
      <c r="Q3659" t="str">
        <f t="shared" ca="1" si="762"/>
        <v/>
      </c>
      <c r="T3659">
        <v>201</v>
      </c>
      <c r="U3659">
        <v>5</v>
      </c>
      <c r="V3659">
        <v>0</v>
      </c>
      <c r="Z3659" t="str">
        <f t="shared" si="760"/>
        <v/>
      </c>
    </row>
    <row r="3660" spans="2:26" x14ac:dyDescent="0.2">
      <c r="E3660" s="1" t="s">
        <v>154</v>
      </c>
      <c r="F3660">
        <v>6</v>
      </c>
      <c r="G3660" s="1" t="s">
        <v>2690</v>
      </c>
      <c r="H3660">
        <f t="shared" si="763"/>
        <v>26</v>
      </c>
      <c r="I3660">
        <f>IF(ISBLANK(A3660),I3659/1,LOOKUP(Sheet1!G3660,FIPS!A$3:A$55,FIPS!C$3:C$55))</f>
        <v>29</v>
      </c>
      <c r="J3660" t="b">
        <f t="shared" si="759"/>
        <v>0</v>
      </c>
      <c r="K3660" t="str">
        <f t="shared" si="764"/>
        <v/>
      </c>
      <c r="L3660" t="b">
        <f t="shared" si="765"/>
        <v>1</v>
      </c>
      <c r="M3660" t="str">
        <f t="shared" si="766"/>
        <v>Sikeston</v>
      </c>
      <c r="N3660">
        <f t="shared" si="767"/>
        <v>101</v>
      </c>
      <c r="O3660" t="b">
        <f t="shared" si="768"/>
        <v>0</v>
      </c>
      <c r="P3660" t="str">
        <f t="shared" si="761"/>
        <v/>
      </c>
      <c r="Q3660" t="str">
        <f t="shared" ca="1" si="762"/>
        <v/>
      </c>
      <c r="W3660">
        <v>67790</v>
      </c>
      <c r="Z3660" t="str">
        <f t="shared" si="760"/>
        <v/>
      </c>
    </row>
    <row r="3661" spans="2:26" x14ac:dyDescent="0.2">
      <c r="E3661" s="1" t="s">
        <v>8</v>
      </c>
      <c r="F3661">
        <v>9</v>
      </c>
      <c r="G3661" s="1" t="s">
        <v>10</v>
      </c>
      <c r="H3661">
        <f t="shared" si="763"/>
        <v>26</v>
      </c>
      <c r="I3661">
        <f>IF(ISBLANK(A3661),I3660/1,LOOKUP(Sheet1!G3661,FIPS!A$3:A$55,FIPS!C$3:C$55))</f>
        <v>29</v>
      </c>
      <c r="J3661" t="b">
        <f t="shared" si="759"/>
        <v>0</v>
      </c>
      <c r="K3661" t="str">
        <f t="shared" si="764"/>
        <v/>
      </c>
      <c r="L3661" t="b">
        <f t="shared" si="765"/>
        <v>0</v>
      </c>
      <c r="M3661" t="str">
        <f t="shared" si="766"/>
        <v/>
      </c>
      <c r="N3661">
        <f t="shared" si="767"/>
        <v>101</v>
      </c>
      <c r="O3661" t="b">
        <f t="shared" si="768"/>
        <v>1</v>
      </c>
      <c r="P3661">
        <f t="shared" si="761"/>
        <v>1</v>
      </c>
      <c r="Q3661" t="str">
        <f t="shared" ca="1" si="762"/>
        <v>051</v>
      </c>
      <c r="W3661">
        <v>99999</v>
      </c>
      <c r="Z3661" t="str">
        <f t="shared" si="760"/>
        <v/>
      </c>
    </row>
    <row r="3662" spans="2:26" x14ac:dyDescent="0.2">
      <c r="B3662" s="1" t="s">
        <v>514</v>
      </c>
      <c r="C3662" s="1" t="s">
        <v>17</v>
      </c>
      <c r="D3662">
        <v>2</v>
      </c>
      <c r="E3662" s="1" t="s">
        <v>8</v>
      </c>
      <c r="F3662">
        <v>9</v>
      </c>
      <c r="G3662" s="1" t="s">
        <v>2691</v>
      </c>
      <c r="H3662">
        <f t="shared" si="763"/>
        <v>26</v>
      </c>
      <c r="I3662">
        <f>IF(ISBLANK(A3662),I3661/1,LOOKUP(Sheet1!G3662,FIPS!A$3:A$55,FIPS!C$3:C$55))</f>
        <v>29</v>
      </c>
      <c r="J3662" t="b">
        <f t="shared" si="759"/>
        <v>1</v>
      </c>
      <c r="K3662" t="str">
        <f t="shared" si="764"/>
        <v>Shannon</v>
      </c>
      <c r="L3662" t="b">
        <f t="shared" si="765"/>
        <v>0</v>
      </c>
      <c r="M3662" t="str">
        <f t="shared" si="766"/>
        <v/>
      </c>
      <c r="N3662">
        <f t="shared" si="767"/>
        <v>102</v>
      </c>
      <c r="O3662" t="b">
        <f t="shared" si="768"/>
        <v>0</v>
      </c>
      <c r="P3662" t="str">
        <f t="shared" si="761"/>
        <v/>
      </c>
      <c r="Q3662" t="str">
        <f t="shared" ca="1" si="762"/>
        <v/>
      </c>
      <c r="T3662">
        <v>203</v>
      </c>
      <c r="U3662">
        <v>6</v>
      </c>
      <c r="V3662">
        <v>0</v>
      </c>
      <c r="Z3662" t="str">
        <f t="shared" si="760"/>
        <v/>
      </c>
    </row>
    <row r="3663" spans="2:26" x14ac:dyDescent="0.2">
      <c r="B3663" s="1" t="s">
        <v>390</v>
      </c>
      <c r="C3663" s="1" t="s">
        <v>17</v>
      </c>
      <c r="D3663">
        <v>2</v>
      </c>
      <c r="E3663" s="1" t="s">
        <v>8</v>
      </c>
      <c r="F3663">
        <v>9</v>
      </c>
      <c r="G3663" s="1" t="s">
        <v>175</v>
      </c>
      <c r="H3663">
        <f t="shared" si="763"/>
        <v>26</v>
      </c>
      <c r="I3663">
        <f>IF(ISBLANK(A3663),I3662/1,LOOKUP(Sheet1!G3663,FIPS!A$3:A$55,FIPS!C$3:C$55))</f>
        <v>29</v>
      </c>
      <c r="J3663" t="b">
        <f t="shared" si="759"/>
        <v>1</v>
      </c>
      <c r="K3663" t="str">
        <f t="shared" si="764"/>
        <v>Shelby</v>
      </c>
      <c r="L3663" t="b">
        <f t="shared" si="765"/>
        <v>0</v>
      </c>
      <c r="M3663" t="str">
        <f t="shared" si="766"/>
        <v/>
      </c>
      <c r="N3663">
        <f t="shared" si="767"/>
        <v>103</v>
      </c>
      <c r="O3663" t="b">
        <f t="shared" si="768"/>
        <v>0</v>
      </c>
      <c r="P3663" t="str">
        <f t="shared" si="761"/>
        <v/>
      </c>
      <c r="Q3663" t="str">
        <f t="shared" ca="1" si="762"/>
        <v/>
      </c>
      <c r="T3663">
        <v>205</v>
      </c>
      <c r="U3663">
        <v>6</v>
      </c>
      <c r="V3663">
        <v>0</v>
      </c>
      <c r="Z3663" t="str">
        <f t="shared" si="760"/>
        <v/>
      </c>
    </row>
    <row r="3664" spans="2:26" x14ac:dyDescent="0.2">
      <c r="B3664" s="1" t="s">
        <v>445</v>
      </c>
      <c r="C3664" s="1" t="s">
        <v>17</v>
      </c>
      <c r="D3664">
        <v>2</v>
      </c>
      <c r="E3664" s="1" t="s">
        <v>8</v>
      </c>
      <c r="F3664">
        <v>9</v>
      </c>
      <c r="G3664" s="1" t="s">
        <v>2692</v>
      </c>
      <c r="H3664">
        <f t="shared" si="763"/>
        <v>26</v>
      </c>
      <c r="I3664">
        <f>IF(ISBLANK(A3664),I3663/1,LOOKUP(Sheet1!G3664,FIPS!A$3:A$55,FIPS!C$3:C$55))</f>
        <v>29</v>
      </c>
      <c r="J3664" t="b">
        <f t="shared" si="759"/>
        <v>1</v>
      </c>
      <c r="K3664" t="str">
        <f t="shared" si="764"/>
        <v>Stoddard</v>
      </c>
      <c r="L3664" t="b">
        <f t="shared" si="765"/>
        <v>0</v>
      </c>
      <c r="M3664" t="str">
        <f t="shared" si="766"/>
        <v/>
      </c>
      <c r="N3664">
        <f t="shared" si="767"/>
        <v>104</v>
      </c>
      <c r="O3664" t="b">
        <f t="shared" si="768"/>
        <v>0</v>
      </c>
      <c r="P3664" t="str">
        <f t="shared" si="761"/>
        <v/>
      </c>
      <c r="Q3664" t="str">
        <f t="shared" ca="1" si="762"/>
        <v/>
      </c>
      <c r="T3664">
        <v>207</v>
      </c>
      <c r="U3664">
        <v>5</v>
      </c>
      <c r="V3664">
        <v>0</v>
      </c>
      <c r="Z3664" t="str">
        <f t="shared" si="760"/>
        <v/>
      </c>
    </row>
    <row r="3665" spans="1:26" x14ac:dyDescent="0.2">
      <c r="B3665" s="1" t="s">
        <v>85</v>
      </c>
      <c r="C3665" s="1" t="s">
        <v>17</v>
      </c>
      <c r="D3665">
        <v>2</v>
      </c>
      <c r="E3665" s="1" t="s">
        <v>8</v>
      </c>
      <c r="F3665">
        <v>9</v>
      </c>
      <c r="G3665" s="1" t="s">
        <v>368</v>
      </c>
      <c r="H3665">
        <f t="shared" si="763"/>
        <v>26</v>
      </c>
      <c r="I3665">
        <f>IF(ISBLANK(A3665),I3664/1,LOOKUP(Sheet1!G3665,FIPS!A$3:A$55,FIPS!C$3:C$55))</f>
        <v>29</v>
      </c>
      <c r="J3665" t="b">
        <f t="shared" si="759"/>
        <v>1</v>
      </c>
      <c r="K3665" t="str">
        <f t="shared" si="764"/>
        <v>Stone</v>
      </c>
      <c r="L3665" t="b">
        <f t="shared" si="765"/>
        <v>0</v>
      </c>
      <c r="M3665" t="str">
        <f t="shared" si="766"/>
        <v/>
      </c>
      <c r="N3665">
        <f t="shared" si="767"/>
        <v>105</v>
      </c>
      <c r="O3665" t="b">
        <f t="shared" si="768"/>
        <v>0</v>
      </c>
      <c r="P3665" t="str">
        <f t="shared" si="761"/>
        <v/>
      </c>
      <c r="Q3665" t="str">
        <f t="shared" ca="1" si="762"/>
        <v/>
      </c>
      <c r="T3665">
        <v>209</v>
      </c>
      <c r="U3665">
        <v>6</v>
      </c>
      <c r="V3665">
        <v>0</v>
      </c>
      <c r="Z3665" t="str">
        <f t="shared" si="760"/>
        <v/>
      </c>
    </row>
    <row r="3666" spans="1:26" x14ac:dyDescent="0.2">
      <c r="B3666" s="1" t="s">
        <v>516</v>
      </c>
      <c r="C3666" s="1" t="s">
        <v>17</v>
      </c>
      <c r="D3666">
        <v>2</v>
      </c>
      <c r="E3666" s="1" t="s">
        <v>8</v>
      </c>
      <c r="F3666" s="1" t="s">
        <v>9</v>
      </c>
      <c r="G3666" s="1" t="s">
        <v>1762</v>
      </c>
      <c r="H3666">
        <f t="shared" si="763"/>
        <v>26</v>
      </c>
      <c r="I3666">
        <f>IF(ISBLANK(A3666),I3665/1,LOOKUP(Sheet1!G3666,FIPS!A$3:A$55,FIPS!C$3:C$55))</f>
        <v>29</v>
      </c>
      <c r="J3666" t="b">
        <f t="shared" si="759"/>
        <v>1</v>
      </c>
      <c r="K3666" t="str">
        <f t="shared" si="764"/>
        <v>Sullivan</v>
      </c>
      <c r="L3666" t="b">
        <f t="shared" si="765"/>
        <v>0</v>
      </c>
      <c r="M3666" t="str">
        <f t="shared" si="766"/>
        <v/>
      </c>
      <c r="N3666">
        <f t="shared" si="767"/>
        <v>106</v>
      </c>
      <c r="O3666" t="b">
        <f t="shared" si="768"/>
        <v>0</v>
      </c>
      <c r="P3666" t="str">
        <f t="shared" si="761"/>
        <v/>
      </c>
      <c r="Q3666" t="str">
        <f t="shared" ca="1" si="762"/>
        <v/>
      </c>
      <c r="T3666">
        <v>211</v>
      </c>
      <c r="U3666">
        <v>6</v>
      </c>
      <c r="V3666">
        <v>0</v>
      </c>
      <c r="Z3666" t="str">
        <f t="shared" si="760"/>
        <v/>
      </c>
    </row>
    <row r="3667" spans="1:26" x14ac:dyDescent="0.2">
      <c r="B3667" s="1" t="s">
        <v>739</v>
      </c>
      <c r="C3667" s="1" t="s">
        <v>17</v>
      </c>
      <c r="D3667">
        <v>2</v>
      </c>
      <c r="E3667" s="1" t="s">
        <v>8</v>
      </c>
      <c r="F3667" s="1" t="s">
        <v>9</v>
      </c>
      <c r="G3667" s="1" t="s">
        <v>2693</v>
      </c>
      <c r="H3667">
        <f t="shared" si="763"/>
        <v>26</v>
      </c>
      <c r="I3667">
        <f>IF(ISBLANK(A3667),I3666/1,LOOKUP(Sheet1!G3667,FIPS!A$3:A$55,FIPS!C$3:C$55))</f>
        <v>29</v>
      </c>
      <c r="J3667" t="b">
        <f t="shared" si="759"/>
        <v>1</v>
      </c>
      <c r="K3667" t="str">
        <f t="shared" si="764"/>
        <v>Taney</v>
      </c>
      <c r="L3667" t="b">
        <f t="shared" si="765"/>
        <v>0</v>
      </c>
      <c r="M3667" t="str">
        <f t="shared" si="766"/>
        <v/>
      </c>
      <c r="N3667">
        <f t="shared" si="767"/>
        <v>107</v>
      </c>
      <c r="O3667" t="b">
        <f t="shared" si="768"/>
        <v>0</v>
      </c>
      <c r="P3667" t="str">
        <f t="shared" si="761"/>
        <v/>
      </c>
      <c r="Q3667" t="str">
        <f t="shared" ca="1" si="762"/>
        <v/>
      </c>
      <c r="T3667">
        <v>213</v>
      </c>
      <c r="U3667">
        <v>5</v>
      </c>
      <c r="V3667">
        <v>0</v>
      </c>
      <c r="Z3667" t="str">
        <f t="shared" si="760"/>
        <v/>
      </c>
    </row>
    <row r="3668" spans="1:26" x14ac:dyDescent="0.2">
      <c r="B3668" s="1" t="s">
        <v>741</v>
      </c>
      <c r="C3668" s="1" t="s">
        <v>17</v>
      </c>
      <c r="D3668">
        <v>2</v>
      </c>
      <c r="E3668" s="1" t="s">
        <v>8</v>
      </c>
      <c r="F3668" s="1" t="s">
        <v>9</v>
      </c>
      <c r="G3668" s="1" t="s">
        <v>2694</v>
      </c>
      <c r="H3668">
        <f t="shared" si="763"/>
        <v>26</v>
      </c>
      <c r="I3668">
        <f>IF(ISBLANK(A3668),I3667/1,LOOKUP(Sheet1!G3668,FIPS!A$3:A$55,FIPS!C$3:C$55))</f>
        <v>29</v>
      </c>
      <c r="J3668" t="b">
        <f t="shared" si="759"/>
        <v>1</v>
      </c>
      <c r="K3668" t="str">
        <f t="shared" si="764"/>
        <v>Texas</v>
      </c>
      <c r="L3668" t="b">
        <f t="shared" si="765"/>
        <v>0</v>
      </c>
      <c r="M3668" t="str">
        <f t="shared" si="766"/>
        <v/>
      </c>
      <c r="N3668">
        <f t="shared" si="767"/>
        <v>108</v>
      </c>
      <c r="O3668" t="b">
        <f t="shared" si="768"/>
        <v>0</v>
      </c>
      <c r="P3668" t="str">
        <f t="shared" si="761"/>
        <v/>
      </c>
      <c r="Q3668" t="str">
        <f t="shared" ca="1" si="762"/>
        <v/>
      </c>
      <c r="T3668">
        <v>215</v>
      </c>
      <c r="U3668">
        <v>6</v>
      </c>
      <c r="V3668">
        <v>0</v>
      </c>
      <c r="Z3668" t="str">
        <f t="shared" si="760"/>
        <v/>
      </c>
    </row>
    <row r="3669" spans="1:26" x14ac:dyDescent="0.2">
      <c r="B3669" s="1" t="s">
        <v>814</v>
      </c>
      <c r="C3669" s="1" t="s">
        <v>17</v>
      </c>
      <c r="D3669">
        <v>2</v>
      </c>
      <c r="E3669" s="1" t="s">
        <v>8</v>
      </c>
      <c r="F3669" s="1" t="s">
        <v>9</v>
      </c>
      <c r="G3669" s="1" t="s">
        <v>2084</v>
      </c>
      <c r="H3669">
        <f t="shared" si="763"/>
        <v>26</v>
      </c>
      <c r="I3669">
        <f>IF(ISBLANK(A3669),I3668/1,LOOKUP(Sheet1!G3669,FIPS!A$3:A$55,FIPS!C$3:C$55))</f>
        <v>29</v>
      </c>
      <c r="J3669" t="b">
        <f t="shared" si="759"/>
        <v>1</v>
      </c>
      <c r="K3669" t="str">
        <f t="shared" si="764"/>
        <v>Vernon</v>
      </c>
      <c r="L3669" t="b">
        <f t="shared" si="765"/>
        <v>0</v>
      </c>
      <c r="M3669" t="str">
        <f t="shared" si="766"/>
        <v/>
      </c>
      <c r="N3669">
        <f t="shared" si="767"/>
        <v>109</v>
      </c>
      <c r="O3669" t="b">
        <f t="shared" si="768"/>
        <v>0</v>
      </c>
      <c r="P3669" t="str">
        <f t="shared" si="761"/>
        <v/>
      </c>
      <c r="Q3669" t="str">
        <f t="shared" ca="1" si="762"/>
        <v/>
      </c>
      <c r="T3669">
        <v>217</v>
      </c>
      <c r="U3669">
        <v>6</v>
      </c>
      <c r="V3669">
        <v>0</v>
      </c>
      <c r="Z3669" t="str">
        <f t="shared" si="760"/>
        <v/>
      </c>
    </row>
    <row r="3670" spans="1:26" x14ac:dyDescent="0.2">
      <c r="B3670" s="1" t="s">
        <v>728</v>
      </c>
      <c r="C3670" s="1" t="s">
        <v>806</v>
      </c>
      <c r="D3670">
        <v>1</v>
      </c>
      <c r="E3670" s="1" t="s">
        <v>8</v>
      </c>
      <c r="F3670" s="1" t="s">
        <v>9</v>
      </c>
      <c r="G3670" s="1" t="s">
        <v>1365</v>
      </c>
      <c r="H3670">
        <f t="shared" si="763"/>
        <v>26</v>
      </c>
      <c r="I3670">
        <f>IF(ISBLANK(A3670),I3669/1,LOOKUP(Sheet1!G3670,FIPS!A$3:A$55,FIPS!C$3:C$55))</f>
        <v>29</v>
      </c>
      <c r="J3670" t="b">
        <f t="shared" si="759"/>
        <v>1</v>
      </c>
      <c r="K3670" t="str">
        <f t="shared" si="764"/>
        <v>Warren</v>
      </c>
      <c r="L3670" t="b">
        <f t="shared" si="765"/>
        <v>0</v>
      </c>
      <c r="M3670" t="str">
        <f t="shared" si="766"/>
        <v/>
      </c>
      <c r="N3670">
        <f t="shared" si="767"/>
        <v>110</v>
      </c>
      <c r="O3670" t="b">
        <f t="shared" si="768"/>
        <v>0</v>
      </c>
      <c r="P3670" t="str">
        <f t="shared" si="761"/>
        <v/>
      </c>
      <c r="Q3670" t="str">
        <f t="shared" ca="1" si="762"/>
        <v/>
      </c>
      <c r="T3670">
        <v>219</v>
      </c>
      <c r="U3670">
        <v>6</v>
      </c>
      <c r="V3670">
        <v>7040</v>
      </c>
      <c r="Z3670" t="str">
        <f t="shared" si="760"/>
        <v/>
      </c>
    </row>
    <row r="3671" spans="1:26" x14ac:dyDescent="0.2">
      <c r="B3671" s="1" t="s">
        <v>656</v>
      </c>
      <c r="C3671" s="1" t="s">
        <v>17</v>
      </c>
      <c r="D3671">
        <v>2</v>
      </c>
      <c r="E3671" s="1" t="s">
        <v>8</v>
      </c>
      <c r="F3671" s="1" t="s">
        <v>9</v>
      </c>
      <c r="G3671" s="1" t="s">
        <v>194</v>
      </c>
      <c r="H3671">
        <f t="shared" si="763"/>
        <v>26</v>
      </c>
      <c r="I3671">
        <f>IF(ISBLANK(A3671),I3670/1,LOOKUP(Sheet1!G3671,FIPS!A$3:A$55,FIPS!C$3:C$55))</f>
        <v>29</v>
      </c>
      <c r="J3671" t="b">
        <f t="shared" si="759"/>
        <v>1</v>
      </c>
      <c r="K3671" t="str">
        <f t="shared" si="764"/>
        <v>Washington</v>
      </c>
      <c r="L3671" t="b">
        <f t="shared" si="765"/>
        <v>0</v>
      </c>
      <c r="M3671" t="str">
        <f t="shared" si="766"/>
        <v/>
      </c>
      <c r="N3671">
        <f t="shared" si="767"/>
        <v>111</v>
      </c>
      <c r="O3671" t="b">
        <f t="shared" si="768"/>
        <v>0</v>
      </c>
      <c r="P3671" t="str">
        <f t="shared" si="761"/>
        <v/>
      </c>
      <c r="Q3671" t="str">
        <f t="shared" ca="1" si="762"/>
        <v/>
      </c>
      <c r="T3671">
        <v>221</v>
      </c>
      <c r="U3671">
        <v>6</v>
      </c>
      <c r="V3671">
        <v>0</v>
      </c>
      <c r="Z3671" t="str">
        <f t="shared" si="760"/>
        <v/>
      </c>
    </row>
    <row r="3672" spans="1:26" x14ac:dyDescent="0.2">
      <c r="B3672" s="1" t="s">
        <v>518</v>
      </c>
      <c r="C3672" s="1" t="s">
        <v>17</v>
      </c>
      <c r="D3672">
        <v>2</v>
      </c>
      <c r="E3672" s="1" t="s">
        <v>8</v>
      </c>
      <c r="F3672" s="1" t="s">
        <v>9</v>
      </c>
      <c r="G3672" s="1" t="s">
        <v>1366</v>
      </c>
      <c r="H3672">
        <f t="shared" si="763"/>
        <v>26</v>
      </c>
      <c r="I3672">
        <f>IF(ISBLANK(A3672),I3671/1,LOOKUP(Sheet1!G3672,FIPS!A$3:A$55,FIPS!C$3:C$55))</f>
        <v>29</v>
      </c>
      <c r="J3672" t="b">
        <f t="shared" si="759"/>
        <v>1</v>
      </c>
      <c r="K3672" t="str">
        <f t="shared" si="764"/>
        <v>Wayne</v>
      </c>
      <c r="L3672" t="b">
        <f t="shared" si="765"/>
        <v>0</v>
      </c>
      <c r="M3672" t="str">
        <f t="shared" si="766"/>
        <v/>
      </c>
      <c r="N3672">
        <f t="shared" si="767"/>
        <v>112</v>
      </c>
      <c r="O3672" t="b">
        <f t="shared" si="768"/>
        <v>0</v>
      </c>
      <c r="P3672" t="str">
        <f t="shared" si="761"/>
        <v/>
      </c>
      <c r="Q3672" t="str">
        <f t="shared" ca="1" si="762"/>
        <v/>
      </c>
      <c r="T3672">
        <v>223</v>
      </c>
      <c r="U3672">
        <v>6</v>
      </c>
      <c r="V3672">
        <v>0</v>
      </c>
      <c r="Z3672" t="str">
        <f t="shared" si="760"/>
        <v/>
      </c>
    </row>
    <row r="3673" spans="1:26" x14ac:dyDescent="0.2">
      <c r="B3673" s="1" t="s">
        <v>772</v>
      </c>
      <c r="C3673" s="1" t="s">
        <v>443</v>
      </c>
      <c r="D3673">
        <v>1</v>
      </c>
      <c r="E3673" s="1" t="s">
        <v>8</v>
      </c>
      <c r="F3673" s="1" t="s">
        <v>9</v>
      </c>
      <c r="G3673" s="1" t="s">
        <v>1367</v>
      </c>
      <c r="H3673">
        <f t="shared" si="763"/>
        <v>26</v>
      </c>
      <c r="I3673">
        <f>IF(ISBLANK(A3673),I3672/1,LOOKUP(Sheet1!G3673,FIPS!A$3:A$55,FIPS!C$3:C$55))</f>
        <v>29</v>
      </c>
      <c r="J3673" t="b">
        <f t="shared" si="759"/>
        <v>1</v>
      </c>
      <c r="K3673" t="str">
        <f t="shared" si="764"/>
        <v>Webster</v>
      </c>
      <c r="L3673" t="b">
        <f t="shared" si="765"/>
        <v>0</v>
      </c>
      <c r="M3673" t="str">
        <f t="shared" si="766"/>
        <v/>
      </c>
      <c r="N3673">
        <f t="shared" si="767"/>
        <v>113</v>
      </c>
      <c r="O3673" t="b">
        <f t="shared" si="768"/>
        <v>0</v>
      </c>
      <c r="P3673" t="str">
        <f t="shared" si="761"/>
        <v/>
      </c>
      <c r="Q3673" t="str">
        <f t="shared" ca="1" si="762"/>
        <v/>
      </c>
      <c r="T3673">
        <v>225</v>
      </c>
      <c r="U3673">
        <v>6</v>
      </c>
      <c r="V3673">
        <v>7920</v>
      </c>
      <c r="Z3673" t="str">
        <f t="shared" si="760"/>
        <v/>
      </c>
    </row>
    <row r="3674" spans="1:26" x14ac:dyDescent="0.2">
      <c r="B3674" s="1" t="s">
        <v>705</v>
      </c>
      <c r="C3674" s="1" t="s">
        <v>17</v>
      </c>
      <c r="D3674">
        <v>2</v>
      </c>
      <c r="E3674" s="1" t="s">
        <v>8</v>
      </c>
      <c r="F3674" s="1" t="s">
        <v>9</v>
      </c>
      <c r="G3674" s="1" t="s">
        <v>1373</v>
      </c>
      <c r="H3674">
        <f t="shared" si="763"/>
        <v>26</v>
      </c>
      <c r="I3674">
        <f>IF(ISBLANK(A3674),I3673/1,LOOKUP(Sheet1!G3674,FIPS!A$3:A$55,FIPS!C$3:C$55))</f>
        <v>29</v>
      </c>
      <c r="J3674" t="b">
        <f t="shared" si="759"/>
        <v>1</v>
      </c>
      <c r="K3674" t="str">
        <f t="shared" si="764"/>
        <v>Worth</v>
      </c>
      <c r="L3674" t="b">
        <f t="shared" si="765"/>
        <v>0</v>
      </c>
      <c r="M3674" t="str">
        <f t="shared" si="766"/>
        <v/>
      </c>
      <c r="N3674">
        <f t="shared" si="767"/>
        <v>114</v>
      </c>
      <c r="O3674" t="b">
        <f t="shared" si="768"/>
        <v>0</v>
      </c>
      <c r="P3674" t="str">
        <f t="shared" si="761"/>
        <v/>
      </c>
      <c r="Q3674" t="str">
        <f t="shared" ca="1" si="762"/>
        <v/>
      </c>
      <c r="T3674">
        <v>227</v>
      </c>
      <c r="U3674">
        <v>6</v>
      </c>
      <c r="V3674">
        <v>0</v>
      </c>
      <c r="Z3674" t="str">
        <f t="shared" si="760"/>
        <v/>
      </c>
    </row>
    <row r="3675" spans="1:26" x14ac:dyDescent="0.2">
      <c r="B3675" s="1" t="s">
        <v>520</v>
      </c>
      <c r="C3675" s="1" t="s">
        <v>17</v>
      </c>
      <c r="D3675">
        <v>2</v>
      </c>
      <c r="E3675" s="1" t="s">
        <v>8</v>
      </c>
      <c r="F3675" s="1" t="s">
        <v>9</v>
      </c>
      <c r="G3675" s="1" t="s">
        <v>1844</v>
      </c>
      <c r="H3675">
        <f t="shared" si="763"/>
        <v>26</v>
      </c>
      <c r="I3675">
        <f>IF(ISBLANK(A3675),I3674/1,LOOKUP(Sheet1!G3675,FIPS!A$3:A$55,FIPS!C$3:C$55))</f>
        <v>29</v>
      </c>
      <c r="J3675" t="b">
        <f t="shared" si="759"/>
        <v>1</v>
      </c>
      <c r="K3675" t="str">
        <f t="shared" si="764"/>
        <v>Wright</v>
      </c>
      <c r="L3675" t="b">
        <f t="shared" si="765"/>
        <v>0</v>
      </c>
      <c r="M3675" t="str">
        <f t="shared" si="766"/>
        <v/>
      </c>
      <c r="N3675">
        <f t="shared" si="767"/>
        <v>115</v>
      </c>
      <c r="O3675" t="b">
        <f t="shared" si="768"/>
        <v>0</v>
      </c>
      <c r="P3675" t="str">
        <f t="shared" si="761"/>
        <v/>
      </c>
      <c r="Q3675" t="str">
        <f t="shared" ca="1" si="762"/>
        <v/>
      </c>
      <c r="T3675">
        <v>229</v>
      </c>
      <c r="U3675">
        <v>6</v>
      </c>
      <c r="V3675">
        <v>0</v>
      </c>
      <c r="Z3675" t="str">
        <f t="shared" si="760"/>
        <v/>
      </c>
    </row>
    <row r="3676" spans="1:26" x14ac:dyDescent="0.2">
      <c r="A3676">
        <v>27</v>
      </c>
      <c r="B3676" s="1"/>
      <c r="G3676" s="1" t="s">
        <v>2695</v>
      </c>
      <c r="H3676">
        <f t="shared" si="763"/>
        <v>27</v>
      </c>
      <c r="I3676">
        <f>IF(ISBLANK(A3676),I3675/1,LOOKUP(Sheet1!G3676,FIPS!A$3:A$55,FIPS!C$3:C$55))</f>
        <v>30</v>
      </c>
      <c r="J3676" t="b">
        <f t="shared" si="759"/>
        <v>0</v>
      </c>
      <c r="K3676" t="str">
        <f t="shared" si="764"/>
        <v/>
      </c>
      <c r="L3676" t="b">
        <f t="shared" si="765"/>
        <v>0</v>
      </c>
      <c r="M3676" t="str">
        <f t="shared" si="766"/>
        <v/>
      </c>
      <c r="N3676" t="str">
        <f t="shared" si="767"/>
        <v/>
      </c>
      <c r="O3676" t="b">
        <f t="shared" si="768"/>
        <v>0</v>
      </c>
      <c r="P3676" t="str">
        <f t="shared" si="761"/>
        <v/>
      </c>
      <c r="Q3676" t="str">
        <f t="shared" ca="1" si="762"/>
        <v/>
      </c>
      <c r="Z3676" t="str">
        <f t="shared" si="760"/>
        <v/>
      </c>
    </row>
    <row r="3677" spans="1:26" x14ac:dyDescent="0.2">
      <c r="B3677" s="1" t="s">
        <v>2</v>
      </c>
      <c r="C3677" s="1" t="s">
        <v>17</v>
      </c>
      <c r="D3677" s="1" t="s">
        <v>18</v>
      </c>
      <c r="E3677" s="1" t="s">
        <v>8</v>
      </c>
      <c r="F3677" s="1" t="s">
        <v>9</v>
      </c>
      <c r="G3677" s="1" t="s">
        <v>2696</v>
      </c>
      <c r="H3677">
        <f t="shared" si="763"/>
        <v>27</v>
      </c>
      <c r="I3677">
        <f>IF(ISBLANK(A3677),I3676/1,LOOKUP(Sheet1!G3677,FIPS!A$3:A$55,FIPS!C$3:C$55))</f>
        <v>30</v>
      </c>
      <c r="J3677" t="b">
        <f t="shared" si="759"/>
        <v>1</v>
      </c>
      <c r="K3677" t="str">
        <f t="shared" si="764"/>
        <v>Beaverhead</v>
      </c>
      <c r="L3677" t="b">
        <f t="shared" si="765"/>
        <v>0</v>
      </c>
      <c r="M3677" t="str">
        <f t="shared" si="766"/>
        <v/>
      </c>
      <c r="N3677">
        <f t="shared" si="767"/>
        <v>1</v>
      </c>
      <c r="O3677" t="b">
        <f t="shared" si="768"/>
        <v>0</v>
      </c>
      <c r="P3677" t="str">
        <f t="shared" si="761"/>
        <v/>
      </c>
      <c r="Q3677" t="str">
        <f t="shared" ca="1" si="762"/>
        <v/>
      </c>
      <c r="S3677">
        <v>30</v>
      </c>
      <c r="T3677">
        <v>1</v>
      </c>
      <c r="U3677">
        <v>6</v>
      </c>
      <c r="V3677">
        <v>0</v>
      </c>
      <c r="Z3677" t="str">
        <f t="shared" si="760"/>
        <v/>
      </c>
    </row>
    <row r="3678" spans="1:26" x14ac:dyDescent="0.2">
      <c r="B3678" s="1" t="s">
        <v>11</v>
      </c>
      <c r="C3678" s="1" t="s">
        <v>17</v>
      </c>
      <c r="D3678" s="1" t="s">
        <v>18</v>
      </c>
      <c r="E3678" s="1" t="s">
        <v>8</v>
      </c>
      <c r="F3678" s="1" t="s">
        <v>9</v>
      </c>
      <c r="G3678" s="1" t="s">
        <v>2697</v>
      </c>
      <c r="H3678">
        <f t="shared" si="763"/>
        <v>27</v>
      </c>
      <c r="I3678">
        <f>IF(ISBLANK(A3678),I3677/1,LOOKUP(Sheet1!G3678,FIPS!A$3:A$55,FIPS!C$3:C$55))</f>
        <v>30</v>
      </c>
      <c r="J3678" t="b">
        <f t="shared" si="759"/>
        <v>1</v>
      </c>
      <c r="K3678" t="str">
        <f t="shared" si="764"/>
        <v>Big Horn</v>
      </c>
      <c r="L3678" t="b">
        <f t="shared" si="765"/>
        <v>0</v>
      </c>
      <c r="M3678" t="str">
        <f t="shared" si="766"/>
        <v/>
      </c>
      <c r="N3678">
        <f t="shared" si="767"/>
        <v>2</v>
      </c>
      <c r="O3678" t="b">
        <f t="shared" si="768"/>
        <v>0</v>
      </c>
      <c r="P3678" t="str">
        <f t="shared" si="761"/>
        <v/>
      </c>
      <c r="Q3678" t="str">
        <f t="shared" ca="1" si="762"/>
        <v/>
      </c>
      <c r="T3678">
        <v>3</v>
      </c>
      <c r="U3678">
        <v>6</v>
      </c>
      <c r="V3678">
        <v>0</v>
      </c>
      <c r="Z3678" t="str">
        <f t="shared" si="760"/>
        <v/>
      </c>
    </row>
    <row r="3679" spans="1:26" x14ac:dyDescent="0.2">
      <c r="B3679" s="1" t="s">
        <v>16</v>
      </c>
      <c r="C3679" s="1" t="s">
        <v>17</v>
      </c>
      <c r="D3679" s="1" t="s">
        <v>18</v>
      </c>
      <c r="E3679" s="1" t="s">
        <v>8</v>
      </c>
      <c r="F3679" s="1" t="s">
        <v>9</v>
      </c>
      <c r="G3679" s="1" t="s">
        <v>1399</v>
      </c>
      <c r="H3679">
        <f t="shared" si="763"/>
        <v>27</v>
      </c>
      <c r="I3679">
        <f>IF(ISBLANK(A3679),I3678/1,LOOKUP(Sheet1!G3679,FIPS!A$3:A$55,FIPS!C$3:C$55))</f>
        <v>30</v>
      </c>
      <c r="J3679" t="b">
        <f t="shared" si="759"/>
        <v>1</v>
      </c>
      <c r="K3679" t="str">
        <f t="shared" si="764"/>
        <v>Elaine</v>
      </c>
      <c r="L3679" t="b">
        <f t="shared" si="765"/>
        <v>0</v>
      </c>
      <c r="M3679" t="str">
        <f t="shared" si="766"/>
        <v/>
      </c>
      <c r="N3679">
        <f t="shared" si="767"/>
        <v>3</v>
      </c>
      <c r="O3679" t="b">
        <f t="shared" si="768"/>
        <v>0</v>
      </c>
      <c r="P3679" t="str">
        <f t="shared" si="761"/>
        <v/>
      </c>
      <c r="Q3679" t="str">
        <f t="shared" ca="1" si="762"/>
        <v/>
      </c>
      <c r="T3679">
        <v>5</v>
      </c>
      <c r="U3679">
        <v>6</v>
      </c>
      <c r="V3679">
        <v>0</v>
      </c>
      <c r="Z3679" t="str">
        <f t="shared" si="760"/>
        <v/>
      </c>
    </row>
    <row r="3680" spans="1:26" x14ac:dyDescent="0.2">
      <c r="B3680" s="1" t="s">
        <v>22</v>
      </c>
      <c r="C3680" s="1" t="s">
        <v>17</v>
      </c>
      <c r="D3680" s="1" t="s">
        <v>18</v>
      </c>
      <c r="E3680" s="1" t="s">
        <v>8</v>
      </c>
      <c r="F3680" s="1" t="s">
        <v>9</v>
      </c>
      <c r="G3680" s="1" t="s">
        <v>2698</v>
      </c>
      <c r="H3680">
        <f t="shared" si="763"/>
        <v>27</v>
      </c>
      <c r="I3680">
        <f>IF(ISBLANK(A3680),I3679/1,LOOKUP(Sheet1!G3680,FIPS!A$3:A$55,FIPS!C$3:C$55))</f>
        <v>30</v>
      </c>
      <c r="J3680" t="b">
        <f t="shared" si="759"/>
        <v>1</v>
      </c>
      <c r="K3680" t="str">
        <f t="shared" si="764"/>
        <v>Broadwater</v>
      </c>
      <c r="L3680" t="b">
        <f t="shared" si="765"/>
        <v>0</v>
      </c>
      <c r="M3680" t="str">
        <f t="shared" si="766"/>
        <v/>
      </c>
      <c r="N3680">
        <f t="shared" si="767"/>
        <v>4</v>
      </c>
      <c r="O3680" t="b">
        <f t="shared" si="768"/>
        <v>0</v>
      </c>
      <c r="P3680" t="str">
        <f t="shared" si="761"/>
        <v/>
      </c>
      <c r="Q3680" t="str">
        <f t="shared" ca="1" si="762"/>
        <v/>
      </c>
      <c r="T3680">
        <v>7</v>
      </c>
      <c r="U3680">
        <v>6</v>
      </c>
      <c r="V3680">
        <v>0</v>
      </c>
      <c r="Z3680" t="str">
        <f t="shared" si="760"/>
        <v/>
      </c>
    </row>
    <row r="3681" spans="2:26" x14ac:dyDescent="0.2">
      <c r="B3681" s="1" t="s">
        <v>24</v>
      </c>
      <c r="C3681" s="1" t="s">
        <v>17</v>
      </c>
      <c r="D3681" s="1" t="s">
        <v>18</v>
      </c>
      <c r="E3681" s="1" t="s">
        <v>8</v>
      </c>
      <c r="F3681" s="1" t="s">
        <v>9</v>
      </c>
      <c r="G3681" s="1" t="s">
        <v>2699</v>
      </c>
      <c r="H3681">
        <f t="shared" si="763"/>
        <v>27</v>
      </c>
      <c r="I3681">
        <f>IF(ISBLANK(A3681),I3680/1,LOOKUP(Sheet1!G3681,FIPS!A$3:A$55,FIPS!C$3:C$55))</f>
        <v>30</v>
      </c>
      <c r="J3681" t="b">
        <f t="shared" si="759"/>
        <v>1</v>
      </c>
      <c r="K3681" t="str">
        <f t="shared" si="764"/>
        <v>Carbon</v>
      </c>
      <c r="L3681" t="b">
        <f t="shared" si="765"/>
        <v>0</v>
      </c>
      <c r="M3681" t="str">
        <f t="shared" si="766"/>
        <v/>
      </c>
      <c r="N3681">
        <f t="shared" si="767"/>
        <v>5</v>
      </c>
      <c r="O3681" t="b">
        <f t="shared" si="768"/>
        <v>0</v>
      </c>
      <c r="P3681" t="str">
        <f t="shared" si="761"/>
        <v/>
      </c>
      <c r="Q3681" t="str">
        <f t="shared" ca="1" si="762"/>
        <v/>
      </c>
      <c r="T3681">
        <v>9</v>
      </c>
      <c r="U3681">
        <v>6</v>
      </c>
      <c r="V3681">
        <v>0</v>
      </c>
      <c r="Z3681" t="str">
        <f t="shared" si="760"/>
        <v/>
      </c>
    </row>
    <row r="3682" spans="2:26" x14ac:dyDescent="0.2">
      <c r="B3682" s="1" t="s">
        <v>28</v>
      </c>
      <c r="C3682" s="1" t="s">
        <v>17</v>
      </c>
      <c r="D3682" s="1" t="s">
        <v>18</v>
      </c>
      <c r="E3682" s="1" t="s">
        <v>8</v>
      </c>
      <c r="F3682" s="1" t="s">
        <v>9</v>
      </c>
      <c r="G3682" s="1" t="s">
        <v>1952</v>
      </c>
      <c r="H3682">
        <f t="shared" si="763"/>
        <v>27</v>
      </c>
      <c r="I3682">
        <f>IF(ISBLANK(A3682),I3681/1,LOOKUP(Sheet1!G3682,FIPS!A$3:A$55,FIPS!C$3:C$55))</f>
        <v>30</v>
      </c>
      <c r="J3682" t="b">
        <f t="shared" si="759"/>
        <v>1</v>
      </c>
      <c r="K3682" t="str">
        <f t="shared" si="764"/>
        <v>Carter</v>
      </c>
      <c r="L3682" t="b">
        <f t="shared" si="765"/>
        <v>0</v>
      </c>
      <c r="M3682" t="str">
        <f t="shared" si="766"/>
        <v/>
      </c>
      <c r="N3682">
        <f t="shared" si="767"/>
        <v>6</v>
      </c>
      <c r="O3682" t="b">
        <f t="shared" si="768"/>
        <v>0</v>
      </c>
      <c r="P3682" t="str">
        <f t="shared" si="761"/>
        <v/>
      </c>
      <c r="Q3682" t="str">
        <f t="shared" ca="1" si="762"/>
        <v/>
      </c>
      <c r="T3682">
        <v>11</v>
      </c>
      <c r="U3682">
        <v>6</v>
      </c>
      <c r="V3682">
        <v>0</v>
      </c>
      <c r="Z3682" t="str">
        <f t="shared" si="760"/>
        <v/>
      </c>
    </row>
    <row r="3683" spans="2:26" x14ac:dyDescent="0.2">
      <c r="B3683" s="1" t="s">
        <v>30</v>
      </c>
      <c r="C3683" s="1" t="s">
        <v>772</v>
      </c>
      <c r="D3683" s="1" t="s">
        <v>26</v>
      </c>
      <c r="G3683" s="1" t="s">
        <v>2700</v>
      </c>
      <c r="H3683">
        <f t="shared" si="763"/>
        <v>27</v>
      </c>
      <c r="I3683">
        <f>IF(ISBLANK(A3683),I3682/1,LOOKUP(Sheet1!G3683,FIPS!A$3:A$55,FIPS!C$3:C$55))</f>
        <v>30</v>
      </c>
      <c r="J3683" t="b">
        <f t="shared" si="759"/>
        <v>1</v>
      </c>
      <c r="K3683" t="str">
        <f t="shared" si="764"/>
        <v>Cascade</v>
      </c>
      <c r="L3683" t="b">
        <f t="shared" si="765"/>
        <v>0</v>
      </c>
      <c r="M3683" t="str">
        <f t="shared" si="766"/>
        <v/>
      </c>
      <c r="N3683">
        <f t="shared" si="767"/>
        <v>7</v>
      </c>
      <c r="O3683" t="b">
        <f t="shared" si="768"/>
        <v>0</v>
      </c>
      <c r="P3683" t="str">
        <f t="shared" si="761"/>
        <v/>
      </c>
      <c r="Q3683" t="str">
        <f t="shared" ca="1" si="762"/>
        <v/>
      </c>
      <c r="T3683">
        <v>13</v>
      </c>
      <c r="U3683">
        <v>4</v>
      </c>
      <c r="V3683">
        <v>3040</v>
      </c>
      <c r="Z3683" t="str">
        <f t="shared" si="760"/>
        <v/>
      </c>
    </row>
    <row r="3684" spans="2:26" x14ac:dyDescent="0.2">
      <c r="E3684" s="1" t="s">
        <v>24</v>
      </c>
      <c r="F3684" s="1" t="s">
        <v>70</v>
      </c>
      <c r="G3684" s="1" t="s">
        <v>2701</v>
      </c>
      <c r="H3684">
        <f t="shared" si="763"/>
        <v>27</v>
      </c>
      <c r="I3684">
        <f>IF(ISBLANK(A3684),I3683/1,LOOKUP(Sheet1!G3684,FIPS!A$3:A$55,FIPS!C$3:C$55))</f>
        <v>30</v>
      </c>
      <c r="J3684" t="b">
        <f t="shared" ref="J3684:J3746" si="769">NOT(ISBLANK(B3684))</f>
        <v>0</v>
      </c>
      <c r="K3684" t="str">
        <f t="shared" si="764"/>
        <v/>
      </c>
      <c r="L3684" t="b">
        <f t="shared" si="765"/>
        <v>1</v>
      </c>
      <c r="M3684" t="str">
        <f t="shared" si="766"/>
        <v>Great Falls</v>
      </c>
      <c r="N3684">
        <f t="shared" si="767"/>
        <v>7</v>
      </c>
      <c r="O3684" t="b">
        <f t="shared" si="768"/>
        <v>0</v>
      </c>
      <c r="P3684" t="str">
        <f t="shared" si="761"/>
        <v/>
      </c>
      <c r="Q3684" t="str">
        <f t="shared" ca="1" si="762"/>
        <v/>
      </c>
      <c r="W3684">
        <v>32800</v>
      </c>
      <c r="Z3684" t="str">
        <f t="shared" si="760"/>
        <v/>
      </c>
    </row>
    <row r="3685" spans="2:26" x14ac:dyDescent="0.2">
      <c r="E3685" s="1" t="s">
        <v>8</v>
      </c>
      <c r="F3685" s="1" t="s">
        <v>9</v>
      </c>
      <c r="G3685" s="1" t="s">
        <v>974</v>
      </c>
      <c r="H3685">
        <f t="shared" si="763"/>
        <v>27</v>
      </c>
      <c r="I3685">
        <f>IF(ISBLANK(A3685),I3684/1,LOOKUP(Sheet1!G3685,FIPS!A$3:A$55,FIPS!C$3:C$55))</f>
        <v>30</v>
      </c>
      <c r="J3685" t="b">
        <f t="shared" si="769"/>
        <v>0</v>
      </c>
      <c r="K3685" t="str">
        <f t="shared" si="764"/>
        <v/>
      </c>
      <c r="L3685" t="b">
        <f t="shared" si="765"/>
        <v>0</v>
      </c>
      <c r="M3685" t="str">
        <f t="shared" si="766"/>
        <v/>
      </c>
      <c r="N3685">
        <f t="shared" si="767"/>
        <v>7</v>
      </c>
      <c r="O3685" t="b">
        <f t="shared" si="768"/>
        <v>1</v>
      </c>
      <c r="P3685">
        <v>1</v>
      </c>
      <c r="Q3685" t="str">
        <f t="shared" ca="1" si="762"/>
        <v>005</v>
      </c>
      <c r="W3685">
        <v>99999</v>
      </c>
      <c r="Z3685" t="str">
        <f t="shared" si="760"/>
        <v/>
      </c>
    </row>
    <row r="3686" spans="2:26" x14ac:dyDescent="0.2">
      <c r="B3686" s="1" t="s">
        <v>32</v>
      </c>
      <c r="C3686" s="1" t="s">
        <v>17</v>
      </c>
      <c r="D3686" s="1" t="s">
        <v>18</v>
      </c>
      <c r="E3686" s="1" t="s">
        <v>8</v>
      </c>
      <c r="F3686" s="1" t="s">
        <v>9</v>
      </c>
      <c r="G3686" s="1" t="s">
        <v>2702</v>
      </c>
      <c r="H3686">
        <f t="shared" si="763"/>
        <v>27</v>
      </c>
      <c r="I3686">
        <f>IF(ISBLANK(A3686),I3685/1,LOOKUP(Sheet1!G3686,FIPS!A$3:A$55,FIPS!C$3:C$55))</f>
        <v>30</v>
      </c>
      <c r="J3686" t="b">
        <f t="shared" si="769"/>
        <v>1</v>
      </c>
      <c r="K3686" t="str">
        <f t="shared" si="764"/>
        <v>Chouteau</v>
      </c>
      <c r="L3686" t="b">
        <f t="shared" si="765"/>
        <v>0</v>
      </c>
      <c r="M3686" t="str">
        <f t="shared" si="766"/>
        <v/>
      </c>
      <c r="N3686">
        <f t="shared" si="767"/>
        <v>8</v>
      </c>
      <c r="O3686" t="b">
        <f t="shared" si="768"/>
        <v>0</v>
      </c>
      <c r="P3686" t="str">
        <f t="shared" si="761"/>
        <v/>
      </c>
      <c r="Q3686" t="str">
        <f t="shared" ca="1" si="762"/>
        <v/>
      </c>
      <c r="T3686">
        <v>15</v>
      </c>
      <c r="U3686">
        <v>6</v>
      </c>
      <c r="V3686">
        <v>0</v>
      </c>
      <c r="Z3686" t="str">
        <f t="shared" si="760"/>
        <v/>
      </c>
    </row>
    <row r="3687" spans="2:26" x14ac:dyDescent="0.2">
      <c r="B3687" s="1" t="s">
        <v>39</v>
      </c>
      <c r="C3687" s="1" t="s">
        <v>17</v>
      </c>
      <c r="D3687" s="1" t="s">
        <v>18</v>
      </c>
      <c r="E3687" s="1" t="s">
        <v>8</v>
      </c>
      <c r="F3687" s="1" t="s">
        <v>9</v>
      </c>
      <c r="G3687" s="1" t="s">
        <v>968</v>
      </c>
      <c r="H3687">
        <f t="shared" si="763"/>
        <v>27</v>
      </c>
      <c r="I3687">
        <f>IF(ISBLANK(A3687),I3686/1,LOOKUP(Sheet1!G3687,FIPS!A$3:A$55,FIPS!C$3:C$55))</f>
        <v>30</v>
      </c>
      <c r="J3687" t="b">
        <f t="shared" si="769"/>
        <v>1</v>
      </c>
      <c r="K3687" t="str">
        <f t="shared" si="764"/>
        <v>Custer</v>
      </c>
      <c r="L3687" t="b">
        <f t="shared" si="765"/>
        <v>0</v>
      </c>
      <c r="M3687" t="str">
        <f t="shared" si="766"/>
        <v/>
      </c>
      <c r="N3687">
        <f t="shared" si="767"/>
        <v>9</v>
      </c>
      <c r="O3687" t="b">
        <f t="shared" si="768"/>
        <v>0</v>
      </c>
      <c r="P3687" t="str">
        <f t="shared" ref="P3687" si="770">IF(O3687,17-MATCH(N3687-1,N3669:N3686),"")</f>
        <v/>
      </c>
      <c r="Q3687" t="str">
        <f t="shared" ref="Q3687" ca="1" si="771">IF(O3687,_xlfn.TEXTJOIN(",",TRUE,INDIRECT(_xlfn.CONCAT("E",(ROW()-P3687),":E",(ROW()-1)),TRUE)),"")</f>
        <v/>
      </c>
      <c r="T3687">
        <v>17</v>
      </c>
      <c r="U3687">
        <v>6</v>
      </c>
      <c r="V3687">
        <v>0</v>
      </c>
      <c r="Z3687" t="str">
        <f t="shared" si="760"/>
        <v/>
      </c>
    </row>
    <row r="3688" spans="2:26" x14ac:dyDescent="0.2">
      <c r="B3688" s="1" t="s">
        <v>14</v>
      </c>
      <c r="C3688" s="1" t="s">
        <v>17</v>
      </c>
      <c r="D3688" s="1" t="s">
        <v>18</v>
      </c>
      <c r="E3688" s="1" t="s">
        <v>8</v>
      </c>
      <c r="F3688" s="1" t="s">
        <v>9</v>
      </c>
      <c r="G3688" s="1" t="s">
        <v>2703</v>
      </c>
      <c r="H3688">
        <f t="shared" si="763"/>
        <v>27</v>
      </c>
      <c r="I3688">
        <f>IF(ISBLANK(A3688),I3687/1,LOOKUP(Sheet1!G3688,FIPS!A$3:A$55,FIPS!C$3:C$55))</f>
        <v>30</v>
      </c>
      <c r="J3688" t="b">
        <f t="shared" si="769"/>
        <v>1</v>
      </c>
      <c r="K3688" t="str">
        <f t="shared" si="764"/>
        <v>Daniels</v>
      </c>
      <c r="L3688" t="b">
        <f t="shared" si="765"/>
        <v>0</v>
      </c>
      <c r="M3688" t="str">
        <f t="shared" si="766"/>
        <v/>
      </c>
      <c r="N3688">
        <f t="shared" si="767"/>
        <v>10</v>
      </c>
      <c r="O3688" t="b">
        <f t="shared" si="768"/>
        <v>0</v>
      </c>
      <c r="P3688" t="str">
        <f t="shared" ref="P3688:P3704" si="772">IF(O3688,17-MATCH(N3688-1,N3671:N3687),"")</f>
        <v/>
      </c>
      <c r="Q3688" t="str">
        <f t="shared" ca="1" si="762"/>
        <v/>
      </c>
      <c r="T3688">
        <v>19</v>
      </c>
      <c r="U3688">
        <v>6</v>
      </c>
      <c r="V3688">
        <v>0</v>
      </c>
      <c r="Z3688" t="str">
        <f t="shared" si="760"/>
        <v/>
      </c>
    </row>
    <row r="3689" spans="2:26" x14ac:dyDescent="0.2">
      <c r="B3689" s="1" t="s">
        <v>42</v>
      </c>
      <c r="C3689" s="1" t="s">
        <v>17</v>
      </c>
      <c r="D3689" s="1" t="s">
        <v>18</v>
      </c>
      <c r="E3689" s="1" t="s">
        <v>8</v>
      </c>
      <c r="F3689" s="1" t="s">
        <v>9</v>
      </c>
      <c r="G3689" s="1" t="s">
        <v>2704</v>
      </c>
      <c r="H3689">
        <f t="shared" si="763"/>
        <v>27</v>
      </c>
      <c r="I3689">
        <f>IF(ISBLANK(A3689),I3688/1,LOOKUP(Sheet1!G3689,FIPS!A$3:A$55,FIPS!C$3:C$55))</f>
        <v>30</v>
      </c>
      <c r="J3689" t="b">
        <f t="shared" si="769"/>
        <v>1</v>
      </c>
      <c r="K3689" t="str">
        <f t="shared" si="764"/>
        <v>Dawson</v>
      </c>
      <c r="L3689" t="b">
        <f t="shared" si="765"/>
        <v>0</v>
      </c>
      <c r="M3689" t="str">
        <f t="shared" si="766"/>
        <v/>
      </c>
      <c r="N3689">
        <f t="shared" si="767"/>
        <v>11</v>
      </c>
      <c r="O3689" t="b">
        <f t="shared" si="768"/>
        <v>0</v>
      </c>
      <c r="P3689" t="str">
        <f t="shared" si="772"/>
        <v/>
      </c>
      <c r="Q3689" t="str">
        <f t="shared" ca="1" si="762"/>
        <v/>
      </c>
      <c r="T3689">
        <v>21</v>
      </c>
      <c r="U3689">
        <v>6</v>
      </c>
      <c r="V3689">
        <v>0</v>
      </c>
      <c r="Z3689" t="str">
        <f t="shared" si="760"/>
        <v/>
      </c>
    </row>
    <row r="3690" spans="2:26" x14ac:dyDescent="0.2">
      <c r="B3690" s="1" t="s">
        <v>33</v>
      </c>
      <c r="C3690" s="1" t="s">
        <v>17</v>
      </c>
      <c r="D3690" s="1" t="s">
        <v>18</v>
      </c>
      <c r="E3690" s="1" t="s">
        <v>2705</v>
      </c>
      <c r="F3690" s="1" t="s">
        <v>6</v>
      </c>
      <c r="G3690" s="1" t="s">
        <v>4770</v>
      </c>
      <c r="H3690">
        <f t="shared" si="763"/>
        <v>27</v>
      </c>
      <c r="I3690">
        <f>IF(ISBLANK(A3690),I3689/1,LOOKUP(Sheet1!G3690,FIPS!A$3:A$55,FIPS!C$3:C$55))</f>
        <v>30</v>
      </c>
      <c r="J3690" t="b">
        <f t="shared" si="769"/>
        <v>1</v>
      </c>
      <c r="K3690" t="str">
        <f t="shared" si="764"/>
        <v>Deer Lodge</v>
      </c>
      <c r="L3690" t="b">
        <f t="shared" si="765"/>
        <v>0</v>
      </c>
      <c r="M3690" t="str">
        <f t="shared" si="766"/>
        <v/>
      </c>
      <c r="N3690">
        <f t="shared" si="767"/>
        <v>12</v>
      </c>
      <c r="O3690" t="b">
        <f t="shared" si="768"/>
        <v>0</v>
      </c>
      <c r="P3690" t="str">
        <f t="shared" si="772"/>
        <v/>
      </c>
      <c r="Q3690" t="str">
        <f t="shared" ca="1" si="762"/>
        <v/>
      </c>
      <c r="R3690" t="s">
        <v>4771</v>
      </c>
      <c r="T3690">
        <v>23</v>
      </c>
      <c r="U3690">
        <v>6</v>
      </c>
      <c r="V3690">
        <v>0</v>
      </c>
      <c r="W3690">
        <v>1675</v>
      </c>
      <c r="Z3690" t="str">
        <f t="shared" si="760"/>
        <v/>
      </c>
    </row>
    <row r="3691" spans="2:26" x14ac:dyDescent="0.2">
      <c r="B3691" s="1" t="s">
        <v>45</v>
      </c>
      <c r="C3691" s="1" t="s">
        <v>17</v>
      </c>
      <c r="D3691" s="1" t="s">
        <v>18</v>
      </c>
      <c r="E3691" s="1" t="s">
        <v>8</v>
      </c>
      <c r="F3691" s="1" t="s">
        <v>9</v>
      </c>
      <c r="G3691" s="1" t="s">
        <v>2706</v>
      </c>
      <c r="H3691">
        <f t="shared" si="763"/>
        <v>27</v>
      </c>
      <c r="I3691">
        <f>IF(ISBLANK(A3691),I3690/1,LOOKUP(Sheet1!G3691,FIPS!A$3:A$55,FIPS!C$3:C$55))</f>
        <v>30</v>
      </c>
      <c r="J3691" t="b">
        <f t="shared" si="769"/>
        <v>1</v>
      </c>
      <c r="K3691" t="str">
        <f t="shared" si="764"/>
        <v>Fal lon</v>
      </c>
      <c r="L3691" t="b">
        <f t="shared" si="765"/>
        <v>0</v>
      </c>
      <c r="M3691" t="str">
        <f t="shared" si="766"/>
        <v/>
      </c>
      <c r="N3691">
        <f t="shared" si="767"/>
        <v>13</v>
      </c>
      <c r="O3691" t="b">
        <f t="shared" si="768"/>
        <v>0</v>
      </c>
      <c r="P3691" t="str">
        <f t="shared" si="772"/>
        <v/>
      </c>
      <c r="Q3691" t="str">
        <f t="shared" ca="1" si="762"/>
        <v/>
      </c>
      <c r="T3691">
        <v>25</v>
      </c>
      <c r="U3691">
        <v>6</v>
      </c>
      <c r="V3691">
        <v>0</v>
      </c>
      <c r="Z3691" t="str">
        <f t="shared" si="760"/>
        <v/>
      </c>
    </row>
    <row r="3692" spans="2:26" x14ac:dyDescent="0.2">
      <c r="B3692" s="1" t="s">
        <v>20</v>
      </c>
      <c r="C3692" s="1" t="s">
        <v>17</v>
      </c>
      <c r="D3692" s="1" t="s">
        <v>18</v>
      </c>
      <c r="E3692" s="1" t="s">
        <v>8</v>
      </c>
      <c r="F3692" s="1" t="s">
        <v>9</v>
      </c>
      <c r="G3692" s="1" t="s">
        <v>2707</v>
      </c>
      <c r="H3692">
        <f t="shared" si="763"/>
        <v>27</v>
      </c>
      <c r="I3692">
        <f>IF(ISBLANK(A3692),I3691/1,LOOKUP(Sheet1!G3692,FIPS!A$3:A$55,FIPS!C$3:C$55))</f>
        <v>30</v>
      </c>
      <c r="J3692" t="b">
        <f t="shared" si="769"/>
        <v>1</v>
      </c>
      <c r="K3692" t="str">
        <f t="shared" si="764"/>
        <v>Fergus</v>
      </c>
      <c r="L3692" t="b">
        <f t="shared" si="765"/>
        <v>0</v>
      </c>
      <c r="M3692" t="str">
        <f t="shared" si="766"/>
        <v/>
      </c>
      <c r="N3692">
        <f t="shared" si="767"/>
        <v>14</v>
      </c>
      <c r="O3692" t="b">
        <f t="shared" si="768"/>
        <v>0</v>
      </c>
      <c r="P3692" t="str">
        <f t="shared" si="772"/>
        <v/>
      </c>
      <c r="Q3692" t="str">
        <f t="shared" ca="1" si="762"/>
        <v/>
      </c>
      <c r="T3692">
        <v>27</v>
      </c>
      <c r="U3692">
        <v>6</v>
      </c>
      <c r="V3692">
        <v>0</v>
      </c>
      <c r="Z3692" t="str">
        <f t="shared" si="760"/>
        <v/>
      </c>
    </row>
    <row r="3693" spans="2:26" x14ac:dyDescent="0.2">
      <c r="B3693" s="1" t="s">
        <v>107</v>
      </c>
      <c r="C3693" s="1" t="s">
        <v>17</v>
      </c>
      <c r="D3693" s="1" t="s">
        <v>18</v>
      </c>
      <c r="G3693" s="1" t="s">
        <v>2708</v>
      </c>
      <c r="H3693">
        <f t="shared" si="763"/>
        <v>27</v>
      </c>
      <c r="I3693">
        <f>IF(ISBLANK(A3693),I3692/1,LOOKUP(Sheet1!G3693,FIPS!A$3:A$55,FIPS!C$3:C$55))</f>
        <v>30</v>
      </c>
      <c r="J3693" t="b">
        <f t="shared" si="769"/>
        <v>1</v>
      </c>
      <c r="K3693" t="str">
        <f t="shared" si="764"/>
        <v>Flathead</v>
      </c>
      <c r="L3693" t="b">
        <f t="shared" si="765"/>
        <v>0</v>
      </c>
      <c r="M3693" t="str">
        <f t="shared" si="766"/>
        <v/>
      </c>
      <c r="N3693">
        <f t="shared" si="767"/>
        <v>15</v>
      </c>
      <c r="O3693" t="b">
        <f t="shared" si="768"/>
        <v>0</v>
      </c>
      <c r="P3693" t="str">
        <f t="shared" si="772"/>
        <v/>
      </c>
      <c r="Q3693" t="str">
        <f t="shared" ca="1" si="762"/>
        <v/>
      </c>
      <c r="T3693">
        <v>29</v>
      </c>
      <c r="U3693">
        <v>4</v>
      </c>
      <c r="V3693">
        <v>0</v>
      </c>
      <c r="Z3693" t="str">
        <f t="shared" si="760"/>
        <v/>
      </c>
    </row>
    <row r="3694" spans="2:26" x14ac:dyDescent="0.2">
      <c r="F3694" s="1" t="s">
        <v>6</v>
      </c>
      <c r="G3694" s="1" t="s">
        <v>2709</v>
      </c>
      <c r="H3694">
        <f t="shared" si="763"/>
        <v>27</v>
      </c>
      <c r="I3694">
        <f>IF(ISBLANK(A3694),I3693/1,LOOKUP(Sheet1!G3694,FIPS!A$3:A$55,FIPS!C$3:C$55))</f>
        <v>30</v>
      </c>
      <c r="J3694" t="b">
        <f t="shared" si="769"/>
        <v>0</v>
      </c>
      <c r="K3694" t="str">
        <f t="shared" si="764"/>
        <v/>
      </c>
      <c r="L3694" t="b">
        <f t="shared" si="765"/>
        <v>0</v>
      </c>
      <c r="M3694" t="str">
        <f t="shared" si="766"/>
        <v/>
      </c>
      <c r="N3694">
        <f t="shared" si="767"/>
        <v>15</v>
      </c>
      <c r="O3694" t="b">
        <f t="shared" si="768"/>
        <v>0</v>
      </c>
      <c r="P3694" t="str">
        <f t="shared" si="772"/>
        <v/>
      </c>
      <c r="Q3694" t="str">
        <f t="shared" ca="1" si="762"/>
        <v/>
      </c>
      <c r="W3694">
        <v>40075</v>
      </c>
      <c r="Z3694" t="str">
        <f t="shared" si="760"/>
        <v/>
      </c>
    </row>
    <row r="3695" spans="2:26" x14ac:dyDescent="0.2">
      <c r="E3695" s="1" t="s">
        <v>8</v>
      </c>
      <c r="F3695" s="1" t="s">
        <v>9</v>
      </c>
      <c r="G3695" s="1" t="s">
        <v>974</v>
      </c>
      <c r="H3695">
        <f t="shared" si="763"/>
        <v>27</v>
      </c>
      <c r="I3695">
        <f>IF(ISBLANK(A3695),I3694/1,LOOKUP(Sheet1!G3695,FIPS!A$3:A$55,FIPS!C$3:C$55))</f>
        <v>30</v>
      </c>
      <c r="J3695" t="b">
        <f t="shared" si="769"/>
        <v>0</v>
      </c>
      <c r="K3695" t="str">
        <f t="shared" si="764"/>
        <v/>
      </c>
      <c r="L3695" t="b">
        <f t="shared" si="765"/>
        <v>0</v>
      </c>
      <c r="M3695" t="str">
        <f t="shared" si="766"/>
        <v/>
      </c>
      <c r="N3695">
        <f t="shared" si="767"/>
        <v>15</v>
      </c>
      <c r="O3695" t="b">
        <f t="shared" si="768"/>
        <v>1</v>
      </c>
      <c r="P3695">
        <f t="shared" si="772"/>
        <v>2</v>
      </c>
      <c r="Q3695" t="str">
        <f t="shared" ca="1" si="762"/>
        <v/>
      </c>
      <c r="W3695">
        <v>99999</v>
      </c>
      <c r="Z3695" t="str">
        <f t="shared" si="760"/>
        <v/>
      </c>
    </row>
    <row r="3696" spans="2:26" x14ac:dyDescent="0.2">
      <c r="B3696" s="1" t="s">
        <v>49</v>
      </c>
      <c r="C3696" s="1" t="s">
        <v>17</v>
      </c>
      <c r="D3696" s="1" t="s">
        <v>18</v>
      </c>
      <c r="G3696" s="1" t="s">
        <v>1564</v>
      </c>
      <c r="H3696">
        <f t="shared" si="763"/>
        <v>27</v>
      </c>
      <c r="I3696">
        <f>IF(ISBLANK(A3696),I3695/1,LOOKUP(Sheet1!G3696,FIPS!A$3:A$55,FIPS!C$3:C$55))</f>
        <v>30</v>
      </c>
      <c r="J3696" t="b">
        <f t="shared" si="769"/>
        <v>1</v>
      </c>
      <c r="K3696" t="str">
        <f t="shared" si="764"/>
        <v>Gallatin</v>
      </c>
      <c r="L3696" t="b">
        <f t="shared" si="765"/>
        <v>0</v>
      </c>
      <c r="M3696" t="str">
        <f t="shared" si="766"/>
        <v/>
      </c>
      <c r="N3696">
        <f t="shared" si="767"/>
        <v>16</v>
      </c>
      <c r="O3696" t="b">
        <f t="shared" si="768"/>
        <v>0</v>
      </c>
      <c r="P3696" t="str">
        <f t="shared" si="772"/>
        <v/>
      </c>
      <c r="Q3696" t="str">
        <f t="shared" ca="1" si="762"/>
        <v/>
      </c>
      <c r="T3696">
        <v>31</v>
      </c>
      <c r="U3696">
        <v>4</v>
      </c>
      <c r="V3696">
        <v>0</v>
      </c>
      <c r="Z3696" t="str">
        <f t="shared" si="760"/>
        <v/>
      </c>
    </row>
    <row r="3697" spans="2:26" x14ac:dyDescent="0.2">
      <c r="E3697" s="1" t="s">
        <v>16</v>
      </c>
      <c r="F3697" s="1" t="s">
        <v>6</v>
      </c>
      <c r="G3697" s="1" t="s">
        <v>2710</v>
      </c>
      <c r="H3697">
        <f t="shared" si="763"/>
        <v>27</v>
      </c>
      <c r="I3697">
        <f>IF(ISBLANK(A3697),I3696/1,LOOKUP(Sheet1!G3697,FIPS!A$3:A$55,FIPS!C$3:C$55))</f>
        <v>30</v>
      </c>
      <c r="J3697" t="b">
        <f t="shared" si="769"/>
        <v>0</v>
      </c>
      <c r="K3697" t="str">
        <f t="shared" si="764"/>
        <v/>
      </c>
      <c r="L3697" t="b">
        <f t="shared" si="765"/>
        <v>1</v>
      </c>
      <c r="M3697" t="str">
        <f t="shared" si="766"/>
        <v>Bozeman</v>
      </c>
      <c r="N3697">
        <f t="shared" si="767"/>
        <v>16</v>
      </c>
      <c r="O3697" t="b">
        <f t="shared" si="768"/>
        <v>0</v>
      </c>
      <c r="P3697" t="str">
        <f t="shared" si="772"/>
        <v/>
      </c>
      <c r="Q3697" t="str">
        <f t="shared" ca="1" si="762"/>
        <v/>
      </c>
      <c r="W3697">
        <v>8950</v>
      </c>
      <c r="Z3697" t="str">
        <f t="shared" si="760"/>
        <v/>
      </c>
    </row>
    <row r="3698" spans="2:26" x14ac:dyDescent="0.2">
      <c r="E3698" s="1" t="s">
        <v>8</v>
      </c>
      <c r="F3698" s="1" t="s">
        <v>9</v>
      </c>
      <c r="G3698" s="1" t="s">
        <v>974</v>
      </c>
      <c r="H3698">
        <f t="shared" si="763"/>
        <v>27</v>
      </c>
      <c r="I3698">
        <f>IF(ISBLANK(A3698),I3697/1,LOOKUP(Sheet1!G3698,FIPS!A$3:A$55,FIPS!C$3:C$55))</f>
        <v>30</v>
      </c>
      <c r="J3698" t="b">
        <f t="shared" si="769"/>
        <v>0</v>
      </c>
      <c r="K3698" t="str">
        <f t="shared" si="764"/>
        <v/>
      </c>
      <c r="L3698" t="b">
        <f t="shared" si="765"/>
        <v>0</v>
      </c>
      <c r="M3698" t="str">
        <f t="shared" si="766"/>
        <v/>
      </c>
      <c r="N3698">
        <f t="shared" si="767"/>
        <v>16</v>
      </c>
      <c r="O3698" t="b">
        <f t="shared" si="768"/>
        <v>1</v>
      </c>
      <c r="P3698">
        <f t="shared" si="772"/>
        <v>2</v>
      </c>
      <c r="Q3698" t="str">
        <f t="shared" ca="1" si="762"/>
        <v>003</v>
      </c>
      <c r="W3698">
        <v>99999</v>
      </c>
      <c r="Z3698" t="str">
        <f t="shared" si="760"/>
        <v/>
      </c>
    </row>
    <row r="3699" spans="2:26" x14ac:dyDescent="0.2">
      <c r="B3699" s="1" t="s">
        <v>52</v>
      </c>
      <c r="C3699" s="1" t="s">
        <v>17</v>
      </c>
      <c r="D3699" s="1" t="s">
        <v>18</v>
      </c>
      <c r="E3699" s="1" t="s">
        <v>8</v>
      </c>
      <c r="F3699" s="1" t="s">
        <v>9</v>
      </c>
      <c r="G3699" s="1" t="s">
        <v>981</v>
      </c>
      <c r="H3699">
        <f t="shared" si="763"/>
        <v>27</v>
      </c>
      <c r="I3699">
        <f>IF(ISBLANK(A3699),I3698/1,LOOKUP(Sheet1!G3699,FIPS!A$3:A$55,FIPS!C$3:C$55))</f>
        <v>30</v>
      </c>
      <c r="J3699" t="b">
        <f t="shared" si="769"/>
        <v>1</v>
      </c>
      <c r="K3699" t="str">
        <f t="shared" si="764"/>
        <v>Garfield</v>
      </c>
      <c r="L3699" t="b">
        <f t="shared" si="765"/>
        <v>0</v>
      </c>
      <c r="M3699" t="str">
        <f t="shared" si="766"/>
        <v/>
      </c>
      <c r="N3699">
        <f t="shared" si="767"/>
        <v>17</v>
      </c>
      <c r="O3699" t="b">
        <f t="shared" si="768"/>
        <v>0</v>
      </c>
      <c r="P3699" t="str">
        <f t="shared" si="772"/>
        <v/>
      </c>
      <c r="Q3699" t="str">
        <f t="shared" ca="1" si="762"/>
        <v/>
      </c>
      <c r="T3699">
        <v>33</v>
      </c>
      <c r="U3699">
        <v>6</v>
      </c>
      <c r="V3699">
        <v>0</v>
      </c>
      <c r="Z3699" t="str">
        <f t="shared" si="760"/>
        <v/>
      </c>
    </row>
    <row r="3700" spans="2:26" x14ac:dyDescent="0.2">
      <c r="B3700" s="1" t="s">
        <v>57</v>
      </c>
      <c r="C3700" s="1" t="s">
        <v>17</v>
      </c>
      <c r="D3700" s="1" t="s">
        <v>18</v>
      </c>
      <c r="E3700" s="1" t="s">
        <v>8</v>
      </c>
      <c r="F3700" s="1" t="s">
        <v>9</v>
      </c>
      <c r="G3700" s="1" t="s">
        <v>2711</v>
      </c>
      <c r="H3700">
        <f t="shared" si="763"/>
        <v>27</v>
      </c>
      <c r="I3700">
        <f>IF(ISBLANK(A3700),I3699/1,LOOKUP(Sheet1!G3700,FIPS!A$3:A$55,FIPS!C$3:C$55))</f>
        <v>30</v>
      </c>
      <c r="J3700" t="b">
        <f t="shared" si="769"/>
        <v>1</v>
      </c>
      <c r="K3700" t="str">
        <f t="shared" si="764"/>
        <v>Glacier</v>
      </c>
      <c r="L3700" t="b">
        <f t="shared" si="765"/>
        <v>0</v>
      </c>
      <c r="M3700" t="str">
        <f t="shared" si="766"/>
        <v/>
      </c>
      <c r="N3700">
        <f t="shared" si="767"/>
        <v>18</v>
      </c>
      <c r="O3700" t="b">
        <f t="shared" si="768"/>
        <v>0</v>
      </c>
      <c r="P3700" t="str">
        <f t="shared" si="772"/>
        <v/>
      </c>
      <c r="Q3700" t="str">
        <f t="shared" ca="1" si="762"/>
        <v/>
      </c>
      <c r="T3700">
        <v>35</v>
      </c>
      <c r="U3700">
        <v>6</v>
      </c>
      <c r="V3700">
        <v>0</v>
      </c>
      <c r="Z3700" t="str">
        <f t="shared" si="760"/>
        <v/>
      </c>
    </row>
    <row r="3701" spans="2:26" x14ac:dyDescent="0.2">
      <c r="B3701" s="1" t="s">
        <v>59</v>
      </c>
      <c r="C3701" s="1" t="s">
        <v>17</v>
      </c>
      <c r="D3701" s="1" t="s">
        <v>18</v>
      </c>
      <c r="E3701" s="1" t="s">
        <v>8</v>
      </c>
      <c r="F3701" s="1" t="s">
        <v>9</v>
      </c>
      <c r="G3701" s="1" t="s">
        <v>2712</v>
      </c>
      <c r="H3701">
        <f t="shared" si="763"/>
        <v>27</v>
      </c>
      <c r="I3701">
        <f>IF(ISBLANK(A3701),I3700/1,LOOKUP(Sheet1!G3701,FIPS!A$3:A$55,FIPS!C$3:C$55))</f>
        <v>30</v>
      </c>
      <c r="J3701" t="b">
        <f t="shared" si="769"/>
        <v>1</v>
      </c>
      <c r="K3701" t="str">
        <f t="shared" si="764"/>
        <v>Golden Valley</v>
      </c>
      <c r="L3701" t="b">
        <f t="shared" si="765"/>
        <v>0</v>
      </c>
      <c r="M3701" t="str">
        <f t="shared" si="766"/>
        <v/>
      </c>
      <c r="N3701">
        <f t="shared" si="767"/>
        <v>19</v>
      </c>
      <c r="O3701" t="b">
        <f t="shared" si="768"/>
        <v>0</v>
      </c>
      <c r="P3701" t="str">
        <f t="shared" si="772"/>
        <v/>
      </c>
      <c r="Q3701" t="str">
        <f t="shared" ca="1" si="762"/>
        <v/>
      </c>
      <c r="T3701">
        <v>37</v>
      </c>
      <c r="U3701">
        <v>6</v>
      </c>
      <c r="V3701">
        <v>0</v>
      </c>
      <c r="Z3701" t="str">
        <f t="shared" si="760"/>
        <v/>
      </c>
    </row>
    <row r="3702" spans="2:26" x14ac:dyDescent="0.2">
      <c r="B3702" s="1" t="s">
        <v>61</v>
      </c>
      <c r="C3702" s="1" t="s">
        <v>17</v>
      </c>
      <c r="D3702" s="1" t="s">
        <v>18</v>
      </c>
      <c r="E3702" s="1" t="s">
        <v>8</v>
      </c>
      <c r="F3702" s="1" t="s">
        <v>9</v>
      </c>
      <c r="G3702" s="1" t="s">
        <v>4725</v>
      </c>
      <c r="H3702">
        <f t="shared" si="763"/>
        <v>27</v>
      </c>
      <c r="I3702">
        <f>IF(ISBLANK(A3702),I3701/1,LOOKUP(Sheet1!G3702,FIPS!A$3:A$55,FIPS!C$3:C$55))</f>
        <v>30</v>
      </c>
      <c r="J3702" t="b">
        <f t="shared" si="769"/>
        <v>1</v>
      </c>
      <c r="K3702" t="str">
        <f t="shared" si="764"/>
        <v>Granite</v>
      </c>
      <c r="L3702" t="b">
        <f t="shared" si="765"/>
        <v>0</v>
      </c>
      <c r="M3702" t="str">
        <f t="shared" si="766"/>
        <v/>
      </c>
      <c r="N3702">
        <f t="shared" si="767"/>
        <v>20</v>
      </c>
      <c r="O3702" t="b">
        <f t="shared" si="768"/>
        <v>0</v>
      </c>
      <c r="P3702" t="str">
        <f t="shared" si="772"/>
        <v/>
      </c>
      <c r="Q3702" t="str">
        <f t="shared" ca="1" si="762"/>
        <v/>
      </c>
      <c r="T3702">
        <v>39</v>
      </c>
      <c r="U3702">
        <v>6</v>
      </c>
      <c r="V3702">
        <v>0</v>
      </c>
      <c r="Z3702" t="str">
        <f t="shared" si="760"/>
        <v/>
      </c>
    </row>
    <row r="3703" spans="2:26" x14ac:dyDescent="0.2">
      <c r="B3703" s="1" t="s">
        <v>63</v>
      </c>
      <c r="C3703" s="1" t="s">
        <v>17</v>
      </c>
      <c r="D3703" s="1" t="s">
        <v>18</v>
      </c>
      <c r="G3703" s="1" t="s">
        <v>2713</v>
      </c>
      <c r="H3703">
        <f t="shared" si="763"/>
        <v>27</v>
      </c>
      <c r="I3703">
        <f>IF(ISBLANK(A3703),I3702/1,LOOKUP(Sheet1!G3703,FIPS!A$3:A$55,FIPS!C$3:C$55))</f>
        <v>30</v>
      </c>
      <c r="J3703" t="b">
        <f t="shared" si="769"/>
        <v>1</v>
      </c>
      <c r="K3703" t="str">
        <f t="shared" si="764"/>
        <v>Hill</v>
      </c>
      <c r="L3703" t="b">
        <f t="shared" si="765"/>
        <v>0</v>
      </c>
      <c r="M3703" t="str">
        <f t="shared" si="766"/>
        <v/>
      </c>
      <c r="N3703">
        <f t="shared" si="767"/>
        <v>21</v>
      </c>
      <c r="O3703" t="b">
        <f t="shared" si="768"/>
        <v>0</v>
      </c>
      <c r="P3703" t="str">
        <f t="shared" si="772"/>
        <v/>
      </c>
      <c r="Q3703" t="str">
        <f t="shared" ca="1" si="762"/>
        <v/>
      </c>
      <c r="T3703">
        <v>41</v>
      </c>
      <c r="U3703">
        <v>6</v>
      </c>
      <c r="V3703">
        <v>0</v>
      </c>
      <c r="Z3703" t="str">
        <f t="shared" si="760"/>
        <v/>
      </c>
    </row>
    <row r="3704" spans="2:26" x14ac:dyDescent="0.2">
      <c r="E3704" s="1" t="s">
        <v>28</v>
      </c>
      <c r="F3704" s="1" t="s">
        <v>6</v>
      </c>
      <c r="G3704" s="1" t="s">
        <v>2714</v>
      </c>
      <c r="H3704">
        <f t="shared" si="763"/>
        <v>27</v>
      </c>
      <c r="I3704">
        <f>IF(ISBLANK(A3704),I3703/1,LOOKUP(Sheet1!G3704,FIPS!A$3:A$55,FIPS!C$3:C$55))</f>
        <v>30</v>
      </c>
      <c r="J3704" t="b">
        <f t="shared" si="769"/>
        <v>0</v>
      </c>
      <c r="K3704" t="str">
        <f t="shared" si="764"/>
        <v/>
      </c>
      <c r="L3704" t="b">
        <f t="shared" si="765"/>
        <v>1</v>
      </c>
      <c r="M3704" t="str">
        <f t="shared" si="766"/>
        <v>Havre</v>
      </c>
      <c r="N3704">
        <f t="shared" si="767"/>
        <v>21</v>
      </c>
      <c r="O3704" t="b">
        <f t="shared" si="768"/>
        <v>0</v>
      </c>
      <c r="P3704" t="str">
        <f t="shared" si="772"/>
        <v/>
      </c>
      <c r="Q3704" t="str">
        <f t="shared" ca="1" si="762"/>
        <v/>
      </c>
      <c r="W3704">
        <v>35050</v>
      </c>
      <c r="Z3704" t="str">
        <f t="shared" si="760"/>
        <v/>
      </c>
    </row>
    <row r="3705" spans="2:26" x14ac:dyDescent="0.2">
      <c r="E3705" s="1" t="s">
        <v>8</v>
      </c>
      <c r="F3705" s="1" t="s">
        <v>9</v>
      </c>
      <c r="G3705" s="1" t="s">
        <v>974</v>
      </c>
      <c r="H3705">
        <f t="shared" si="763"/>
        <v>27</v>
      </c>
      <c r="I3705">
        <f>IF(ISBLANK(A3705),I3704/1,LOOKUP(Sheet1!G3705,FIPS!A$3:A$55,FIPS!C$3:C$55))</f>
        <v>30</v>
      </c>
      <c r="J3705" t="b">
        <f t="shared" si="769"/>
        <v>0</v>
      </c>
      <c r="K3705" t="str">
        <f t="shared" si="764"/>
        <v/>
      </c>
      <c r="L3705" t="b">
        <f t="shared" si="765"/>
        <v>0</v>
      </c>
      <c r="M3705" t="str">
        <f t="shared" si="766"/>
        <v/>
      </c>
      <c r="N3705">
        <f t="shared" si="767"/>
        <v>21</v>
      </c>
      <c r="O3705" t="b">
        <f t="shared" si="768"/>
        <v>1</v>
      </c>
      <c r="P3705">
        <f t="shared" si="761"/>
        <v>1</v>
      </c>
      <c r="Q3705" t="str">
        <f t="shared" ca="1" si="762"/>
        <v>006</v>
      </c>
      <c r="W3705">
        <v>99999</v>
      </c>
      <c r="Z3705" t="str">
        <f t="shared" si="760"/>
        <v/>
      </c>
    </row>
    <row r="3706" spans="2:26" x14ac:dyDescent="0.2">
      <c r="B3706" s="1" t="s">
        <v>65</v>
      </c>
      <c r="C3706" s="1" t="s">
        <v>17</v>
      </c>
      <c r="D3706" s="1" t="s">
        <v>18</v>
      </c>
      <c r="E3706" s="1" t="s">
        <v>8</v>
      </c>
      <c r="F3706" s="1" t="s">
        <v>9</v>
      </c>
      <c r="G3706" s="1" t="s">
        <v>104</v>
      </c>
      <c r="H3706">
        <f t="shared" si="763"/>
        <v>27</v>
      </c>
      <c r="I3706">
        <f>IF(ISBLANK(A3706),I3705/1,LOOKUP(Sheet1!G3706,FIPS!A$3:A$55,FIPS!C$3:C$55))</f>
        <v>30</v>
      </c>
      <c r="J3706" t="b">
        <f t="shared" si="769"/>
        <v>1</v>
      </c>
      <c r="K3706" t="str">
        <f t="shared" si="764"/>
        <v>Jefferson</v>
      </c>
      <c r="L3706" t="b">
        <f t="shared" si="765"/>
        <v>0</v>
      </c>
      <c r="M3706" t="str">
        <f t="shared" si="766"/>
        <v/>
      </c>
      <c r="N3706">
        <f t="shared" si="767"/>
        <v>22</v>
      </c>
      <c r="O3706" t="b">
        <f t="shared" si="768"/>
        <v>0</v>
      </c>
      <c r="P3706" t="str">
        <f t="shared" si="761"/>
        <v/>
      </c>
      <c r="Q3706" t="str">
        <f t="shared" ca="1" si="762"/>
        <v/>
      </c>
      <c r="T3706">
        <v>43</v>
      </c>
      <c r="U3706">
        <v>6</v>
      </c>
      <c r="V3706">
        <v>0</v>
      </c>
      <c r="Z3706" t="str">
        <f t="shared" si="760"/>
        <v/>
      </c>
    </row>
    <row r="3707" spans="2:26" x14ac:dyDescent="0.2">
      <c r="B3707" s="1" t="s">
        <v>67</v>
      </c>
      <c r="C3707" s="1" t="s">
        <v>17</v>
      </c>
      <c r="D3707" s="1" t="s">
        <v>18</v>
      </c>
      <c r="E3707" s="1" t="s">
        <v>8</v>
      </c>
      <c r="F3707" s="1" t="s">
        <v>9</v>
      </c>
      <c r="G3707" s="1" t="s">
        <v>2715</v>
      </c>
      <c r="H3707">
        <f t="shared" si="763"/>
        <v>27</v>
      </c>
      <c r="I3707">
        <f>IF(ISBLANK(A3707),I3706/1,LOOKUP(Sheet1!G3707,FIPS!A$3:A$55,FIPS!C$3:C$55))</f>
        <v>30</v>
      </c>
      <c r="J3707" t="b">
        <f t="shared" si="769"/>
        <v>1</v>
      </c>
      <c r="K3707" t="str">
        <f t="shared" si="764"/>
        <v>Judith Basin</v>
      </c>
      <c r="L3707" t="b">
        <f t="shared" si="765"/>
        <v>0</v>
      </c>
      <c r="M3707" t="str">
        <f t="shared" si="766"/>
        <v/>
      </c>
      <c r="N3707">
        <f t="shared" si="767"/>
        <v>23</v>
      </c>
      <c r="O3707" t="b">
        <f t="shared" si="768"/>
        <v>0</v>
      </c>
      <c r="P3707" t="str">
        <f t="shared" si="761"/>
        <v/>
      </c>
      <c r="Q3707" t="str">
        <f t="shared" ca="1" si="762"/>
        <v/>
      </c>
      <c r="T3707">
        <v>45</v>
      </c>
      <c r="U3707">
        <v>6</v>
      </c>
      <c r="V3707">
        <v>0</v>
      </c>
      <c r="Z3707" t="str">
        <f t="shared" si="760"/>
        <v/>
      </c>
    </row>
    <row r="3708" spans="2:26" x14ac:dyDescent="0.2">
      <c r="B3708" s="1" t="s">
        <v>37</v>
      </c>
      <c r="C3708" s="1" t="s">
        <v>17</v>
      </c>
      <c r="D3708" s="1" t="s">
        <v>18</v>
      </c>
      <c r="E3708" s="1" t="s">
        <v>8</v>
      </c>
      <c r="F3708" s="1" t="s">
        <v>9</v>
      </c>
      <c r="G3708" s="1" t="s">
        <v>476</v>
      </c>
      <c r="H3708">
        <f t="shared" si="763"/>
        <v>27</v>
      </c>
      <c r="I3708">
        <f>IF(ISBLANK(A3708),I3707/1,LOOKUP(Sheet1!G3708,FIPS!A$3:A$55,FIPS!C$3:C$55))</f>
        <v>30</v>
      </c>
      <c r="J3708" t="b">
        <f t="shared" si="769"/>
        <v>1</v>
      </c>
      <c r="K3708" t="str">
        <f t="shared" si="764"/>
        <v>Lake</v>
      </c>
      <c r="L3708" t="b">
        <f t="shared" si="765"/>
        <v>0</v>
      </c>
      <c r="M3708" t="str">
        <f t="shared" si="766"/>
        <v/>
      </c>
      <c r="N3708">
        <f t="shared" si="767"/>
        <v>24</v>
      </c>
      <c r="O3708" t="b">
        <f t="shared" si="768"/>
        <v>0</v>
      </c>
      <c r="P3708" t="str">
        <f t="shared" si="761"/>
        <v/>
      </c>
      <c r="Q3708" t="str">
        <f t="shared" ca="1" si="762"/>
        <v/>
      </c>
      <c r="T3708">
        <v>47</v>
      </c>
      <c r="U3708">
        <v>6</v>
      </c>
      <c r="V3708">
        <v>0</v>
      </c>
      <c r="Z3708" t="str">
        <f t="shared" si="760"/>
        <v/>
      </c>
    </row>
    <row r="3709" spans="2:26" x14ac:dyDescent="0.2">
      <c r="B3709" s="1" t="s">
        <v>77</v>
      </c>
      <c r="C3709" s="1" t="s">
        <v>17</v>
      </c>
      <c r="D3709" s="1" t="s">
        <v>18</v>
      </c>
      <c r="G3709" s="1" t="s">
        <v>2716</v>
      </c>
      <c r="H3709">
        <f t="shared" si="763"/>
        <v>27</v>
      </c>
      <c r="I3709">
        <f>IF(ISBLANK(A3709),I3708/1,LOOKUP(Sheet1!G3709,FIPS!A$3:A$55,FIPS!C$3:C$55))</f>
        <v>30</v>
      </c>
      <c r="J3709" t="b">
        <f t="shared" si="769"/>
        <v>1</v>
      </c>
      <c r="K3709" t="str">
        <f t="shared" si="764"/>
        <v>Lewis and Clark</v>
      </c>
      <c r="L3709" t="b">
        <f t="shared" si="765"/>
        <v>0</v>
      </c>
      <c r="M3709" t="str">
        <f t="shared" si="766"/>
        <v/>
      </c>
      <c r="N3709">
        <f t="shared" si="767"/>
        <v>25</v>
      </c>
      <c r="O3709" t="b">
        <f t="shared" si="768"/>
        <v>0</v>
      </c>
      <c r="P3709" t="str">
        <f t="shared" si="761"/>
        <v/>
      </c>
      <c r="Q3709" t="str">
        <f t="shared" ca="1" si="762"/>
        <v/>
      </c>
      <c r="T3709">
        <v>49</v>
      </c>
      <c r="U3709">
        <v>5</v>
      </c>
      <c r="V3709">
        <v>0</v>
      </c>
      <c r="Z3709" t="str">
        <f t="shared" si="760"/>
        <v/>
      </c>
    </row>
    <row r="3710" spans="2:26" x14ac:dyDescent="0.2">
      <c r="E3710" s="1" t="s">
        <v>30</v>
      </c>
      <c r="F3710" s="1" t="s">
        <v>6</v>
      </c>
      <c r="G3710" s="1" t="s">
        <v>2717</v>
      </c>
      <c r="H3710">
        <f t="shared" si="763"/>
        <v>27</v>
      </c>
      <c r="I3710">
        <f>IF(ISBLANK(A3710),I3709/1,LOOKUP(Sheet1!G3710,FIPS!A$3:A$55,FIPS!C$3:C$55))</f>
        <v>30</v>
      </c>
      <c r="J3710" t="b">
        <f t="shared" si="769"/>
        <v>0</v>
      </c>
      <c r="K3710" t="str">
        <f t="shared" si="764"/>
        <v/>
      </c>
      <c r="L3710" t="b">
        <f t="shared" si="765"/>
        <v>1</v>
      </c>
      <c r="M3710" t="str">
        <f t="shared" si="766"/>
        <v>Helena</v>
      </c>
      <c r="N3710">
        <f t="shared" si="767"/>
        <v>25</v>
      </c>
      <c r="O3710" t="b">
        <f t="shared" si="768"/>
        <v>0</v>
      </c>
      <c r="P3710" t="str">
        <f t="shared" si="761"/>
        <v/>
      </c>
      <c r="Q3710" t="str">
        <f t="shared" ca="1" si="762"/>
        <v/>
      </c>
      <c r="W3710">
        <v>35600</v>
      </c>
      <c r="Z3710" t="str">
        <f t="shared" si="760"/>
        <v/>
      </c>
    </row>
    <row r="3711" spans="2:26" x14ac:dyDescent="0.2">
      <c r="E3711" s="1" t="s">
        <v>8</v>
      </c>
      <c r="F3711" s="1" t="s">
        <v>9</v>
      </c>
      <c r="G3711" s="1" t="s">
        <v>974</v>
      </c>
      <c r="H3711">
        <f t="shared" si="763"/>
        <v>27</v>
      </c>
      <c r="I3711">
        <f>IF(ISBLANK(A3711),I3710/1,LOOKUP(Sheet1!G3711,FIPS!A$3:A$55,FIPS!C$3:C$55))</f>
        <v>30</v>
      </c>
      <c r="J3711" t="b">
        <f t="shared" si="769"/>
        <v>0</v>
      </c>
      <c r="K3711" t="str">
        <f t="shared" si="764"/>
        <v/>
      </c>
      <c r="L3711" t="b">
        <f t="shared" si="765"/>
        <v>0</v>
      </c>
      <c r="M3711" t="str">
        <f t="shared" si="766"/>
        <v/>
      </c>
      <c r="N3711">
        <f t="shared" si="767"/>
        <v>25</v>
      </c>
      <c r="O3711" t="b">
        <f t="shared" si="768"/>
        <v>1</v>
      </c>
      <c r="P3711">
        <f t="shared" si="761"/>
        <v>1</v>
      </c>
      <c r="Q3711" t="str">
        <f t="shared" ca="1" si="762"/>
        <v>007</v>
      </c>
      <c r="W3711">
        <v>99999</v>
      </c>
      <c r="Z3711" t="str">
        <f t="shared" si="760"/>
        <v/>
      </c>
    </row>
    <row r="3712" spans="2:26" x14ac:dyDescent="0.2">
      <c r="B3712" s="1" t="s">
        <v>80</v>
      </c>
      <c r="C3712" s="1" t="s">
        <v>17</v>
      </c>
      <c r="D3712" s="1" t="s">
        <v>18</v>
      </c>
      <c r="E3712" s="1" t="s">
        <v>8</v>
      </c>
      <c r="F3712" s="1" t="s">
        <v>9</v>
      </c>
      <c r="G3712" s="1" t="s">
        <v>1148</v>
      </c>
      <c r="H3712">
        <f t="shared" si="763"/>
        <v>27</v>
      </c>
      <c r="I3712">
        <f>IF(ISBLANK(A3712),I3711/1,LOOKUP(Sheet1!G3712,FIPS!A$3:A$55,FIPS!C$3:C$55))</f>
        <v>30</v>
      </c>
      <c r="J3712" t="b">
        <f t="shared" si="769"/>
        <v>1</v>
      </c>
      <c r="K3712" t="str">
        <f t="shared" si="764"/>
        <v>Liberty</v>
      </c>
      <c r="L3712" t="b">
        <f t="shared" si="765"/>
        <v>0</v>
      </c>
      <c r="M3712" t="str">
        <f t="shared" si="766"/>
        <v/>
      </c>
      <c r="N3712">
        <f t="shared" si="767"/>
        <v>26</v>
      </c>
      <c r="O3712" t="b">
        <f t="shared" si="768"/>
        <v>0</v>
      </c>
      <c r="P3712" t="str">
        <f t="shared" si="761"/>
        <v/>
      </c>
      <c r="Q3712" t="str">
        <f t="shared" ca="1" si="762"/>
        <v/>
      </c>
      <c r="T3712">
        <v>51</v>
      </c>
      <c r="U3712">
        <v>6</v>
      </c>
      <c r="V3712">
        <v>0</v>
      </c>
      <c r="Z3712" t="str">
        <f t="shared" si="760"/>
        <v/>
      </c>
    </row>
    <row r="3713" spans="2:26" x14ac:dyDescent="0.2">
      <c r="B3713" s="1" t="s">
        <v>82</v>
      </c>
      <c r="C3713" s="1" t="s">
        <v>17</v>
      </c>
      <c r="D3713" s="1" t="s">
        <v>18</v>
      </c>
      <c r="E3713" s="1" t="s">
        <v>8</v>
      </c>
      <c r="F3713" s="1" t="s">
        <v>9</v>
      </c>
      <c r="G3713" s="1" t="s">
        <v>329</v>
      </c>
      <c r="H3713">
        <f t="shared" si="763"/>
        <v>27</v>
      </c>
      <c r="I3713">
        <f>IF(ISBLANK(A3713),I3712/1,LOOKUP(Sheet1!G3713,FIPS!A$3:A$55,FIPS!C$3:C$55))</f>
        <v>30</v>
      </c>
      <c r="J3713" t="b">
        <f t="shared" si="769"/>
        <v>1</v>
      </c>
      <c r="K3713" t="str">
        <f t="shared" si="764"/>
        <v>Lincoln</v>
      </c>
      <c r="L3713" t="b">
        <f t="shared" si="765"/>
        <v>0</v>
      </c>
      <c r="M3713" t="str">
        <f t="shared" si="766"/>
        <v/>
      </c>
      <c r="N3713">
        <f t="shared" si="767"/>
        <v>27</v>
      </c>
      <c r="O3713" t="b">
        <f t="shared" si="768"/>
        <v>0</v>
      </c>
      <c r="P3713" t="str">
        <f t="shared" si="761"/>
        <v/>
      </c>
      <c r="Q3713" t="str">
        <f t="shared" ca="1" si="762"/>
        <v/>
      </c>
      <c r="T3713">
        <v>53</v>
      </c>
      <c r="U3713">
        <v>6</v>
      </c>
      <c r="V3713">
        <v>0</v>
      </c>
      <c r="Z3713" t="str">
        <f t="shared" si="760"/>
        <v/>
      </c>
    </row>
    <row r="3714" spans="2:26" x14ac:dyDescent="0.2">
      <c r="B3714" s="1" t="s">
        <v>84</v>
      </c>
      <c r="C3714" s="1" t="s">
        <v>17</v>
      </c>
      <c r="D3714" s="1" t="s">
        <v>18</v>
      </c>
      <c r="E3714" s="1" t="s">
        <v>8</v>
      </c>
      <c r="F3714" s="1" t="s">
        <v>9</v>
      </c>
      <c r="G3714" s="1" t="s">
        <v>2718</v>
      </c>
      <c r="H3714">
        <f t="shared" si="763"/>
        <v>27</v>
      </c>
      <c r="I3714">
        <f>IF(ISBLANK(A3714),I3713/1,LOOKUP(Sheet1!G3714,FIPS!A$3:A$55,FIPS!C$3:C$55))</f>
        <v>30</v>
      </c>
      <c r="J3714" t="b">
        <f t="shared" si="769"/>
        <v>1</v>
      </c>
      <c r="K3714" t="str">
        <f t="shared" si="764"/>
        <v>McCone</v>
      </c>
      <c r="L3714" t="b">
        <f t="shared" si="765"/>
        <v>0</v>
      </c>
      <c r="M3714" t="str">
        <f t="shared" si="766"/>
        <v/>
      </c>
      <c r="N3714">
        <f t="shared" si="767"/>
        <v>28</v>
      </c>
      <c r="O3714" t="b">
        <f t="shared" si="768"/>
        <v>0</v>
      </c>
      <c r="P3714" t="str">
        <f t="shared" si="761"/>
        <v/>
      </c>
      <c r="Q3714" t="str">
        <f t="shared" ca="1" si="762"/>
        <v/>
      </c>
      <c r="T3714">
        <v>55</v>
      </c>
      <c r="U3714">
        <v>6</v>
      </c>
      <c r="V3714">
        <v>0</v>
      </c>
      <c r="Z3714" t="str">
        <f t="shared" ref="Z3714:Z3777" si="773">IF(J3714,IF(T3714&gt;0,"",FALSE),IF(T3714&gt;0,TRUE,""))</f>
        <v/>
      </c>
    </row>
    <row r="3715" spans="2:26" x14ac:dyDescent="0.2">
      <c r="B3715" s="1" t="s">
        <v>88</v>
      </c>
      <c r="C3715" s="1" t="s">
        <v>17</v>
      </c>
      <c r="D3715" s="1" t="s">
        <v>18</v>
      </c>
      <c r="E3715" s="1" t="s">
        <v>8</v>
      </c>
      <c r="F3715" s="1" t="s">
        <v>9</v>
      </c>
      <c r="G3715" s="1" t="s">
        <v>2051</v>
      </c>
      <c r="H3715">
        <f t="shared" si="763"/>
        <v>27</v>
      </c>
      <c r="I3715">
        <f>IF(ISBLANK(A3715),I3714/1,LOOKUP(Sheet1!G3715,FIPS!A$3:A$55,FIPS!C$3:C$55))</f>
        <v>30</v>
      </c>
      <c r="J3715" t="b">
        <f t="shared" si="769"/>
        <v>1</v>
      </c>
      <c r="K3715" t="str">
        <f t="shared" si="764"/>
        <v>Mad i son</v>
      </c>
      <c r="L3715" t="b">
        <f t="shared" si="765"/>
        <v>0</v>
      </c>
      <c r="M3715" t="str">
        <f t="shared" si="766"/>
        <v/>
      </c>
      <c r="N3715">
        <f t="shared" si="767"/>
        <v>29</v>
      </c>
      <c r="O3715" t="b">
        <f t="shared" si="768"/>
        <v>0</v>
      </c>
      <c r="P3715" t="str">
        <f t="shared" si="761"/>
        <v/>
      </c>
      <c r="Q3715" t="str">
        <f t="shared" ca="1" si="762"/>
        <v/>
      </c>
      <c r="T3715">
        <v>57</v>
      </c>
      <c r="U3715">
        <v>6</v>
      </c>
      <c r="V3715">
        <v>0</v>
      </c>
      <c r="Z3715" t="str">
        <f t="shared" si="773"/>
        <v/>
      </c>
    </row>
    <row r="3716" spans="2:26" x14ac:dyDescent="0.2">
      <c r="B3716" s="1" t="s">
        <v>90</v>
      </c>
      <c r="C3716" s="1" t="s">
        <v>17</v>
      </c>
      <c r="D3716" s="1" t="s">
        <v>18</v>
      </c>
      <c r="E3716" s="1" t="s">
        <v>8</v>
      </c>
      <c r="F3716" s="1" t="s">
        <v>9</v>
      </c>
      <c r="G3716" s="1" t="s">
        <v>2719</v>
      </c>
      <c r="H3716">
        <f t="shared" si="763"/>
        <v>27</v>
      </c>
      <c r="I3716">
        <f>IF(ISBLANK(A3716),I3715/1,LOOKUP(Sheet1!G3716,FIPS!A$3:A$55,FIPS!C$3:C$55))</f>
        <v>30</v>
      </c>
      <c r="J3716" t="b">
        <f t="shared" si="769"/>
        <v>1</v>
      </c>
      <c r="K3716" t="str">
        <f t="shared" si="764"/>
        <v>Meagher</v>
      </c>
      <c r="L3716" t="b">
        <f t="shared" si="765"/>
        <v>0</v>
      </c>
      <c r="M3716" t="str">
        <f t="shared" si="766"/>
        <v/>
      </c>
      <c r="N3716">
        <f t="shared" si="767"/>
        <v>30</v>
      </c>
      <c r="O3716" t="b">
        <f t="shared" si="768"/>
        <v>0</v>
      </c>
      <c r="P3716" t="str">
        <f t="shared" si="761"/>
        <v/>
      </c>
      <c r="Q3716" t="str">
        <f t="shared" ca="1" si="762"/>
        <v/>
      </c>
      <c r="T3716">
        <v>59</v>
      </c>
      <c r="U3716">
        <v>6</v>
      </c>
      <c r="V3716">
        <v>0</v>
      </c>
      <c r="Z3716" t="str">
        <f t="shared" si="773"/>
        <v/>
      </c>
    </row>
    <row r="3717" spans="2:26" x14ac:dyDescent="0.2">
      <c r="B3717" s="1" t="s">
        <v>92</v>
      </c>
      <c r="C3717" s="1" t="s">
        <v>17</v>
      </c>
      <c r="D3717" s="1" t="s">
        <v>18</v>
      </c>
      <c r="E3717" s="1" t="s">
        <v>8</v>
      </c>
      <c r="F3717" s="1" t="s">
        <v>9</v>
      </c>
      <c r="G3717" s="1" t="s">
        <v>1003</v>
      </c>
      <c r="H3717">
        <f t="shared" si="763"/>
        <v>27</v>
      </c>
      <c r="I3717">
        <f>IF(ISBLANK(A3717),I3716/1,LOOKUP(Sheet1!G3717,FIPS!A$3:A$55,FIPS!C$3:C$55))</f>
        <v>30</v>
      </c>
      <c r="J3717" t="b">
        <f t="shared" si="769"/>
        <v>1</v>
      </c>
      <c r="K3717" t="str">
        <f t="shared" si="764"/>
        <v>Mineral</v>
      </c>
      <c r="L3717" t="b">
        <f t="shared" si="765"/>
        <v>0</v>
      </c>
      <c r="M3717" t="str">
        <f t="shared" si="766"/>
        <v/>
      </c>
      <c r="N3717">
        <f t="shared" si="767"/>
        <v>31</v>
      </c>
      <c r="O3717" t="b">
        <f t="shared" si="768"/>
        <v>0</v>
      </c>
      <c r="P3717" t="str">
        <f t="shared" si="761"/>
        <v/>
      </c>
      <c r="Q3717" t="str">
        <f t="shared" ca="1" si="762"/>
        <v/>
      </c>
      <c r="T3717">
        <v>61</v>
      </c>
      <c r="U3717">
        <v>6</v>
      </c>
      <c r="V3717">
        <v>0</v>
      </c>
      <c r="Z3717" t="str">
        <f t="shared" si="773"/>
        <v/>
      </c>
    </row>
    <row r="3718" spans="2:26" x14ac:dyDescent="0.2">
      <c r="B3718" s="1" t="s">
        <v>25</v>
      </c>
      <c r="C3718" s="1" t="s">
        <v>17</v>
      </c>
      <c r="D3718" s="1" t="s">
        <v>18</v>
      </c>
      <c r="G3718" s="1" t="s">
        <v>2720</v>
      </c>
      <c r="H3718">
        <f t="shared" si="763"/>
        <v>27</v>
      </c>
      <c r="I3718">
        <f>IF(ISBLANK(A3718),I3717/1,LOOKUP(Sheet1!G3718,FIPS!A$3:A$55,FIPS!C$3:C$55))</f>
        <v>30</v>
      </c>
      <c r="J3718" t="b">
        <f t="shared" si="769"/>
        <v>1</v>
      </c>
      <c r="K3718" t="str">
        <f t="shared" si="764"/>
        <v>Missoula</v>
      </c>
      <c r="L3718" t="b">
        <f t="shared" si="765"/>
        <v>0</v>
      </c>
      <c r="M3718" t="str">
        <f t="shared" si="766"/>
        <v/>
      </c>
      <c r="N3718">
        <f t="shared" si="767"/>
        <v>32</v>
      </c>
      <c r="O3718" t="b">
        <f t="shared" si="768"/>
        <v>0</v>
      </c>
      <c r="P3718" t="str">
        <f t="shared" ref="P3718:P3781" si="774">IF(O3718,17-MATCH(N3718-1,N3700:N3717),"")</f>
        <v/>
      </c>
      <c r="Q3718" t="str">
        <f t="shared" ref="Q3718:Q3781" ca="1" si="775">IF(O3718,_xlfn.TEXTJOIN(",",TRUE,INDIRECT(_xlfn.CONCAT("E",(ROW()-P3718),":E",(ROW()-1)),TRUE)),"")</f>
        <v/>
      </c>
      <c r="T3718">
        <v>63</v>
      </c>
      <c r="U3718">
        <v>4</v>
      </c>
      <c r="V3718">
        <v>0</v>
      </c>
      <c r="Z3718" t="str">
        <f t="shared" si="773"/>
        <v/>
      </c>
    </row>
    <row r="3719" spans="2:26" x14ac:dyDescent="0.2">
      <c r="F3719" s="1" t="s">
        <v>35</v>
      </c>
      <c r="G3719" s="1" t="s">
        <v>2720</v>
      </c>
      <c r="H3719">
        <f t="shared" si="763"/>
        <v>27</v>
      </c>
      <c r="I3719">
        <f>IF(ISBLANK(A3719),I3718/1,LOOKUP(Sheet1!G3719,FIPS!A$3:A$55,FIPS!C$3:C$55))</f>
        <v>30</v>
      </c>
      <c r="J3719" t="b">
        <f t="shared" si="769"/>
        <v>0</v>
      </c>
      <c r="K3719" t="str">
        <f t="shared" si="764"/>
        <v/>
      </c>
      <c r="L3719" t="b">
        <f t="shared" si="765"/>
        <v>0</v>
      </c>
      <c r="M3719" t="str">
        <f t="shared" si="766"/>
        <v/>
      </c>
      <c r="N3719">
        <f t="shared" si="767"/>
        <v>32</v>
      </c>
      <c r="O3719" t="b">
        <f t="shared" si="768"/>
        <v>0</v>
      </c>
      <c r="P3719" t="str">
        <f t="shared" si="774"/>
        <v/>
      </c>
      <c r="Q3719" t="str">
        <f t="shared" ca="1" si="775"/>
        <v/>
      </c>
      <c r="W3719">
        <v>50200</v>
      </c>
      <c r="Z3719" t="str">
        <f t="shared" si="773"/>
        <v/>
      </c>
    </row>
    <row r="3720" spans="2:26" x14ac:dyDescent="0.2">
      <c r="E3720" s="1" t="s">
        <v>8</v>
      </c>
      <c r="F3720" s="1" t="s">
        <v>9</v>
      </c>
      <c r="G3720" s="1" t="s">
        <v>974</v>
      </c>
      <c r="H3720">
        <f t="shared" si="763"/>
        <v>27</v>
      </c>
      <c r="I3720">
        <f>IF(ISBLANK(A3720),I3719/1,LOOKUP(Sheet1!G3720,FIPS!A$3:A$55,FIPS!C$3:C$55))</f>
        <v>30</v>
      </c>
      <c r="J3720" t="b">
        <f t="shared" si="769"/>
        <v>0</v>
      </c>
      <c r="K3720" t="str">
        <f t="shared" si="764"/>
        <v/>
      </c>
      <c r="L3720" t="b">
        <f t="shared" si="765"/>
        <v>0</v>
      </c>
      <c r="M3720" t="str">
        <f t="shared" si="766"/>
        <v/>
      </c>
      <c r="N3720">
        <f t="shared" si="767"/>
        <v>32</v>
      </c>
      <c r="O3720" t="b">
        <f t="shared" si="768"/>
        <v>1</v>
      </c>
      <c r="P3720">
        <f t="shared" si="774"/>
        <v>1</v>
      </c>
      <c r="Q3720" t="str">
        <f t="shared" ca="1" si="775"/>
        <v/>
      </c>
      <c r="W3720">
        <v>99999</v>
      </c>
      <c r="Z3720" t="str">
        <f t="shared" si="773"/>
        <v/>
      </c>
    </row>
    <row r="3721" spans="2:26" x14ac:dyDescent="0.2">
      <c r="B3721" s="1" t="s">
        <v>72</v>
      </c>
      <c r="C3721" s="1" t="s">
        <v>17</v>
      </c>
      <c r="D3721" s="1" t="s">
        <v>18</v>
      </c>
      <c r="E3721" s="1" t="s">
        <v>8</v>
      </c>
      <c r="F3721" s="1" t="s">
        <v>9</v>
      </c>
      <c r="G3721" s="1" t="s">
        <v>2721</v>
      </c>
      <c r="H3721">
        <f t="shared" si="763"/>
        <v>27</v>
      </c>
      <c r="I3721">
        <f>IF(ISBLANK(A3721),I3720/1,LOOKUP(Sheet1!G3721,FIPS!A$3:A$55,FIPS!C$3:C$55))</f>
        <v>30</v>
      </c>
      <c r="J3721" t="b">
        <f t="shared" si="769"/>
        <v>1</v>
      </c>
      <c r="K3721" t="str">
        <f t="shared" si="764"/>
        <v>Mussel shell</v>
      </c>
      <c r="L3721" t="b">
        <f t="shared" si="765"/>
        <v>0</v>
      </c>
      <c r="M3721" t="str">
        <f t="shared" si="766"/>
        <v/>
      </c>
      <c r="N3721">
        <f t="shared" si="767"/>
        <v>33</v>
      </c>
      <c r="O3721" t="b">
        <f t="shared" si="768"/>
        <v>0</v>
      </c>
      <c r="P3721" t="str">
        <f t="shared" si="774"/>
        <v/>
      </c>
      <c r="Q3721" t="str">
        <f t="shared" ca="1" si="775"/>
        <v/>
      </c>
      <c r="T3721">
        <v>65</v>
      </c>
      <c r="U3721">
        <v>6</v>
      </c>
      <c r="V3721">
        <v>0</v>
      </c>
      <c r="Z3721" t="str">
        <f t="shared" si="773"/>
        <v/>
      </c>
    </row>
    <row r="3722" spans="2:26" x14ac:dyDescent="0.2">
      <c r="B3722" s="1" t="s">
        <v>96</v>
      </c>
      <c r="C3722" s="1" t="s">
        <v>17</v>
      </c>
      <c r="D3722" s="1" t="s">
        <v>18</v>
      </c>
      <c r="E3722" s="1" t="s">
        <v>8</v>
      </c>
      <c r="F3722" s="1" t="s">
        <v>9</v>
      </c>
      <c r="G3722" s="1" t="s">
        <v>1009</v>
      </c>
      <c r="H3722">
        <f t="shared" si="763"/>
        <v>27</v>
      </c>
      <c r="I3722">
        <f>IF(ISBLANK(A3722),I3721/1,LOOKUP(Sheet1!G3722,FIPS!A$3:A$55,FIPS!C$3:C$55))</f>
        <v>30</v>
      </c>
      <c r="J3722" t="b">
        <f t="shared" si="769"/>
        <v>1</v>
      </c>
      <c r="K3722" t="str">
        <f t="shared" si="764"/>
        <v>Park</v>
      </c>
      <c r="L3722" t="b">
        <f t="shared" si="765"/>
        <v>0</v>
      </c>
      <c r="M3722" t="str">
        <f t="shared" si="766"/>
        <v/>
      </c>
      <c r="N3722">
        <f t="shared" si="767"/>
        <v>34</v>
      </c>
      <c r="O3722" t="b">
        <f t="shared" si="768"/>
        <v>0</v>
      </c>
      <c r="P3722" t="str">
        <f t="shared" si="774"/>
        <v/>
      </c>
      <c r="Q3722" t="str">
        <f t="shared" ca="1" si="775"/>
        <v/>
      </c>
      <c r="T3722">
        <v>67</v>
      </c>
      <c r="U3722">
        <v>6</v>
      </c>
      <c r="V3722">
        <v>0</v>
      </c>
      <c r="Z3722" t="str">
        <f t="shared" si="773"/>
        <v/>
      </c>
    </row>
    <row r="3723" spans="2:26" x14ac:dyDescent="0.2">
      <c r="B3723" s="1" t="s">
        <v>5</v>
      </c>
      <c r="C3723" s="1" t="s">
        <v>17</v>
      </c>
      <c r="D3723" s="1" t="s">
        <v>18</v>
      </c>
      <c r="E3723" s="1" t="s">
        <v>8</v>
      </c>
      <c r="F3723" s="1" t="s">
        <v>9</v>
      </c>
      <c r="G3723" s="1" t="s">
        <v>2722</v>
      </c>
      <c r="H3723">
        <f t="shared" ref="H3723:H3786" si="776">IF(ISBLANK(A3723),H3722/1,A3723)</f>
        <v>27</v>
      </c>
      <c r="I3723">
        <f>IF(ISBLANK(A3723),I3722/1,LOOKUP(Sheet1!G3723,FIPS!A$3:A$55,FIPS!C$3:C$55))</f>
        <v>30</v>
      </c>
      <c r="J3723" t="b">
        <f t="shared" si="769"/>
        <v>1</v>
      </c>
      <c r="K3723" t="str">
        <f t="shared" ref="K3723:K3786" si="777">IF(J3723,TRIM(G3723),"")</f>
        <v>Petroleum</v>
      </c>
      <c r="L3723" t="b">
        <f t="shared" ref="L3723:L3786" si="778">IF(NOT(J3723),AND(NOT(ISBLANK(E3723)),E3723&lt;&gt;"999"),FALSE())</f>
        <v>0</v>
      </c>
      <c r="M3723" t="str">
        <f t="shared" ref="M3723:M3786" si="779">IF(L3723,IF(ISERR(FIND(",",G3723)),TRIM(G3723),TRIM(LEFT(G3723,FIND(",",G3723)-1))),"")</f>
        <v/>
      </c>
      <c r="N3723">
        <f t="shared" ref="N3723:N3786" si="780">IF(ISBLANK(A3723),IF(ISBLANK(B3723),N3722,B3723/1),"")</f>
        <v>35</v>
      </c>
      <c r="O3723" t="b">
        <f t="shared" ref="O3723:O3786" si="781">AND(ISNUMBER(N3723),E3723="999",NOT(J3723))</f>
        <v>0</v>
      </c>
      <c r="P3723" t="str">
        <f t="shared" si="774"/>
        <v/>
      </c>
      <c r="Q3723" t="str">
        <f t="shared" ca="1" si="775"/>
        <v/>
      </c>
      <c r="T3723">
        <v>69</v>
      </c>
      <c r="U3723">
        <v>6</v>
      </c>
      <c r="V3723">
        <v>0</v>
      </c>
      <c r="Z3723" t="str">
        <f t="shared" si="773"/>
        <v/>
      </c>
    </row>
    <row r="3724" spans="2:26" x14ac:dyDescent="0.2">
      <c r="B3724" s="1" t="s">
        <v>99</v>
      </c>
      <c r="C3724" s="1" t="s">
        <v>17</v>
      </c>
      <c r="D3724" s="1" t="s">
        <v>18</v>
      </c>
      <c r="E3724" s="1" t="s">
        <v>8</v>
      </c>
      <c r="F3724" s="1" t="s">
        <v>9</v>
      </c>
      <c r="G3724" s="1" t="s">
        <v>344</v>
      </c>
      <c r="H3724">
        <f t="shared" si="776"/>
        <v>27</v>
      </c>
      <c r="I3724">
        <f>IF(ISBLANK(A3724),I3723/1,LOOKUP(Sheet1!G3724,FIPS!A$3:A$55,FIPS!C$3:C$55))</f>
        <v>30</v>
      </c>
      <c r="J3724" t="b">
        <f t="shared" si="769"/>
        <v>1</v>
      </c>
      <c r="K3724" t="str">
        <f t="shared" si="777"/>
        <v>Phillips</v>
      </c>
      <c r="L3724" t="b">
        <f t="shared" si="778"/>
        <v>0</v>
      </c>
      <c r="M3724" t="str">
        <f t="shared" si="779"/>
        <v/>
      </c>
      <c r="N3724">
        <f t="shared" si="780"/>
        <v>36</v>
      </c>
      <c r="O3724" t="b">
        <f t="shared" si="781"/>
        <v>0</v>
      </c>
      <c r="P3724" t="str">
        <f t="shared" si="774"/>
        <v/>
      </c>
      <c r="Q3724" t="str">
        <f t="shared" ca="1" si="775"/>
        <v/>
      </c>
      <c r="T3724">
        <v>71</v>
      </c>
      <c r="U3724">
        <v>6</v>
      </c>
      <c r="V3724">
        <v>0</v>
      </c>
      <c r="Z3724" t="str">
        <f t="shared" si="773"/>
        <v/>
      </c>
    </row>
    <row r="3725" spans="2:26" x14ac:dyDescent="0.2">
      <c r="B3725" s="1" t="s">
        <v>103</v>
      </c>
      <c r="C3725" s="1" t="s">
        <v>17</v>
      </c>
      <c r="D3725" s="1" t="s">
        <v>18</v>
      </c>
      <c r="E3725" s="1" t="s">
        <v>8</v>
      </c>
      <c r="F3725" s="1" t="s">
        <v>9</v>
      </c>
      <c r="G3725" s="1" t="s">
        <v>2723</v>
      </c>
      <c r="H3725">
        <f t="shared" si="776"/>
        <v>27</v>
      </c>
      <c r="I3725">
        <f>IF(ISBLANK(A3725),I3724/1,LOOKUP(Sheet1!G3725,FIPS!A$3:A$55,FIPS!C$3:C$55))</f>
        <v>30</v>
      </c>
      <c r="J3725" t="b">
        <f t="shared" si="769"/>
        <v>1</v>
      </c>
      <c r="K3725" t="str">
        <f t="shared" si="777"/>
        <v>Pondera</v>
      </c>
      <c r="L3725" t="b">
        <f t="shared" si="778"/>
        <v>0</v>
      </c>
      <c r="M3725" t="str">
        <f t="shared" si="779"/>
        <v/>
      </c>
      <c r="N3725">
        <f t="shared" si="780"/>
        <v>37</v>
      </c>
      <c r="O3725" t="b">
        <f t="shared" si="781"/>
        <v>0</v>
      </c>
      <c r="P3725" t="str">
        <f t="shared" si="774"/>
        <v/>
      </c>
      <c r="Q3725" t="str">
        <f t="shared" ca="1" si="775"/>
        <v/>
      </c>
      <c r="T3725">
        <v>73</v>
      </c>
      <c r="U3725">
        <v>6</v>
      </c>
      <c r="V3725">
        <v>0</v>
      </c>
      <c r="Z3725" t="str">
        <f t="shared" si="773"/>
        <v/>
      </c>
    </row>
    <row r="3726" spans="2:26" x14ac:dyDescent="0.2">
      <c r="B3726" s="1" t="s">
        <v>101</v>
      </c>
      <c r="C3726" s="1" t="s">
        <v>17</v>
      </c>
      <c r="D3726" s="1" t="s">
        <v>18</v>
      </c>
      <c r="E3726" s="1" t="s">
        <v>8</v>
      </c>
      <c r="F3726" s="1" t="s">
        <v>9</v>
      </c>
      <c r="G3726" s="1" t="s">
        <v>2724</v>
      </c>
      <c r="H3726">
        <f t="shared" si="776"/>
        <v>27</v>
      </c>
      <c r="I3726">
        <f>IF(ISBLANK(A3726),I3725/1,LOOKUP(Sheet1!G3726,FIPS!A$3:A$55,FIPS!C$3:C$55))</f>
        <v>30</v>
      </c>
      <c r="J3726" t="b">
        <f t="shared" si="769"/>
        <v>1</v>
      </c>
      <c r="K3726" t="str">
        <f t="shared" si="777"/>
        <v>Powder River</v>
      </c>
      <c r="L3726" t="b">
        <f t="shared" si="778"/>
        <v>0</v>
      </c>
      <c r="M3726" t="str">
        <f t="shared" si="779"/>
        <v/>
      </c>
      <c r="N3726">
        <f t="shared" si="780"/>
        <v>38</v>
      </c>
      <c r="O3726" t="b">
        <f t="shared" si="781"/>
        <v>0</v>
      </c>
      <c r="P3726" t="str">
        <f t="shared" si="774"/>
        <v/>
      </c>
      <c r="Q3726" t="str">
        <f t="shared" ca="1" si="775"/>
        <v/>
      </c>
      <c r="T3726">
        <v>75</v>
      </c>
      <c r="U3726">
        <v>6</v>
      </c>
      <c r="V3726">
        <v>0</v>
      </c>
      <c r="Z3726" t="str">
        <f t="shared" si="773"/>
        <v/>
      </c>
    </row>
    <row r="3727" spans="2:26" x14ac:dyDescent="0.2">
      <c r="B3727" s="1" t="s">
        <v>75</v>
      </c>
      <c r="C3727" s="1" t="s">
        <v>17</v>
      </c>
      <c r="D3727" s="1" t="s">
        <v>18</v>
      </c>
      <c r="E3727" s="1" t="s">
        <v>8</v>
      </c>
      <c r="F3727" s="1" t="s">
        <v>9</v>
      </c>
      <c r="G3727" s="1" t="s">
        <v>2725</v>
      </c>
      <c r="H3727">
        <f t="shared" si="776"/>
        <v>27</v>
      </c>
      <c r="I3727">
        <f>IF(ISBLANK(A3727),I3726/1,LOOKUP(Sheet1!G3727,FIPS!A$3:A$55,FIPS!C$3:C$55))</f>
        <v>30</v>
      </c>
      <c r="J3727" t="b">
        <f t="shared" si="769"/>
        <v>1</v>
      </c>
      <c r="K3727" t="str">
        <f t="shared" si="777"/>
        <v>Powel 1</v>
      </c>
      <c r="L3727" t="b">
        <f t="shared" si="778"/>
        <v>0</v>
      </c>
      <c r="M3727" t="str">
        <f t="shared" si="779"/>
        <v/>
      </c>
      <c r="N3727">
        <f t="shared" si="780"/>
        <v>39</v>
      </c>
      <c r="O3727" t="b">
        <f t="shared" si="781"/>
        <v>0</v>
      </c>
      <c r="P3727" t="str">
        <f t="shared" si="774"/>
        <v/>
      </c>
      <c r="Q3727" t="str">
        <f t="shared" ca="1" si="775"/>
        <v/>
      </c>
      <c r="T3727">
        <v>77</v>
      </c>
      <c r="U3727">
        <v>6</v>
      </c>
      <c r="V3727">
        <v>0</v>
      </c>
      <c r="Z3727" t="str">
        <f t="shared" si="773"/>
        <v/>
      </c>
    </row>
    <row r="3728" spans="2:26" x14ac:dyDescent="0.2">
      <c r="B3728" s="1" t="s">
        <v>55</v>
      </c>
      <c r="C3728" s="1" t="s">
        <v>17</v>
      </c>
      <c r="D3728" s="1" t="s">
        <v>18</v>
      </c>
      <c r="E3728" s="1" t="s">
        <v>8</v>
      </c>
      <c r="F3728" s="1" t="s">
        <v>9</v>
      </c>
      <c r="G3728" s="1" t="s">
        <v>350</v>
      </c>
      <c r="H3728">
        <f t="shared" si="776"/>
        <v>27</v>
      </c>
      <c r="I3728">
        <f>IF(ISBLANK(A3728),I3727/1,LOOKUP(Sheet1!G3728,FIPS!A$3:A$55,FIPS!C$3:C$55))</f>
        <v>30</v>
      </c>
      <c r="J3728" t="b">
        <f t="shared" si="769"/>
        <v>1</v>
      </c>
      <c r="K3728" t="str">
        <f t="shared" si="777"/>
        <v>Prairie</v>
      </c>
      <c r="L3728" t="b">
        <f t="shared" si="778"/>
        <v>0</v>
      </c>
      <c r="M3728" t="str">
        <f t="shared" si="779"/>
        <v/>
      </c>
      <c r="N3728">
        <f t="shared" si="780"/>
        <v>40</v>
      </c>
      <c r="O3728" t="b">
        <f t="shared" si="781"/>
        <v>0</v>
      </c>
      <c r="P3728" t="str">
        <f t="shared" si="774"/>
        <v/>
      </c>
      <c r="Q3728" t="str">
        <f t="shared" ca="1" si="775"/>
        <v/>
      </c>
      <c r="T3728">
        <v>79</v>
      </c>
      <c r="U3728">
        <v>6</v>
      </c>
      <c r="V3728">
        <v>0</v>
      </c>
      <c r="Z3728" t="str">
        <f t="shared" si="773"/>
        <v/>
      </c>
    </row>
    <row r="3729" spans="2:26" x14ac:dyDescent="0.2">
      <c r="B3729" s="1" t="s">
        <v>122</v>
      </c>
      <c r="C3729" s="1" t="s">
        <v>17</v>
      </c>
      <c r="D3729" s="1" t="s">
        <v>18</v>
      </c>
      <c r="E3729" s="1" t="s">
        <v>8</v>
      </c>
      <c r="F3729" s="1" t="s">
        <v>9</v>
      </c>
      <c r="G3729" s="1" t="s">
        <v>2726</v>
      </c>
      <c r="H3729">
        <f t="shared" si="776"/>
        <v>27</v>
      </c>
      <c r="I3729">
        <f>IF(ISBLANK(A3729),I3728/1,LOOKUP(Sheet1!G3729,FIPS!A$3:A$55,FIPS!C$3:C$55))</f>
        <v>30</v>
      </c>
      <c r="J3729" t="b">
        <f t="shared" si="769"/>
        <v>1</v>
      </c>
      <c r="K3729" t="str">
        <f t="shared" si="777"/>
        <v>Raval 1i</v>
      </c>
      <c r="L3729" t="b">
        <f t="shared" si="778"/>
        <v>0</v>
      </c>
      <c r="M3729" t="str">
        <f t="shared" si="779"/>
        <v/>
      </c>
      <c r="N3729">
        <f t="shared" si="780"/>
        <v>41</v>
      </c>
      <c r="O3729" t="b">
        <f t="shared" si="781"/>
        <v>0</v>
      </c>
      <c r="P3729" t="str">
        <f t="shared" si="774"/>
        <v/>
      </c>
      <c r="Q3729" t="str">
        <f t="shared" ca="1" si="775"/>
        <v/>
      </c>
      <c r="T3729">
        <v>81</v>
      </c>
      <c r="U3729">
        <v>5</v>
      </c>
      <c r="V3729">
        <v>0</v>
      </c>
      <c r="Z3729" t="str">
        <f t="shared" si="773"/>
        <v/>
      </c>
    </row>
    <row r="3730" spans="2:26" x14ac:dyDescent="0.2">
      <c r="B3730" s="1" t="s">
        <v>127</v>
      </c>
      <c r="C3730" s="1" t="s">
        <v>17</v>
      </c>
      <c r="D3730" s="1" t="s">
        <v>18</v>
      </c>
      <c r="E3730" s="1" t="s">
        <v>8</v>
      </c>
      <c r="F3730" s="1" t="s">
        <v>9</v>
      </c>
      <c r="G3730" s="1" t="s">
        <v>1633</v>
      </c>
      <c r="H3730">
        <f t="shared" si="776"/>
        <v>27</v>
      </c>
      <c r="I3730">
        <f>IF(ISBLANK(A3730),I3729/1,LOOKUP(Sheet1!G3730,FIPS!A$3:A$55,FIPS!C$3:C$55))</f>
        <v>30</v>
      </c>
      <c r="J3730" t="b">
        <f t="shared" si="769"/>
        <v>1</v>
      </c>
      <c r="K3730" t="str">
        <f t="shared" si="777"/>
        <v>Richland</v>
      </c>
      <c r="L3730" t="b">
        <f t="shared" si="778"/>
        <v>0</v>
      </c>
      <c r="M3730" t="str">
        <f t="shared" si="779"/>
        <v/>
      </c>
      <c r="N3730">
        <f t="shared" si="780"/>
        <v>42</v>
      </c>
      <c r="O3730" t="b">
        <f t="shared" si="781"/>
        <v>0</v>
      </c>
      <c r="P3730" t="str">
        <f t="shared" si="774"/>
        <v/>
      </c>
      <c r="Q3730" t="str">
        <f t="shared" ca="1" si="775"/>
        <v/>
      </c>
      <c r="T3730">
        <v>83</v>
      </c>
      <c r="U3730">
        <v>6</v>
      </c>
      <c r="V3730">
        <v>0</v>
      </c>
      <c r="Z3730" t="str">
        <f t="shared" si="773"/>
        <v/>
      </c>
    </row>
    <row r="3731" spans="2:26" x14ac:dyDescent="0.2">
      <c r="B3731" s="1" t="s">
        <v>135</v>
      </c>
      <c r="C3731" s="1" t="s">
        <v>17</v>
      </c>
      <c r="D3731" s="1" t="s">
        <v>18</v>
      </c>
      <c r="E3731" s="1" t="s">
        <v>8</v>
      </c>
      <c r="F3731" s="1" t="s">
        <v>9</v>
      </c>
      <c r="G3731" s="1" t="s">
        <v>2727</v>
      </c>
      <c r="H3731">
        <f t="shared" si="776"/>
        <v>27</v>
      </c>
      <c r="I3731">
        <f>IF(ISBLANK(A3731),I3730/1,LOOKUP(Sheet1!G3731,FIPS!A$3:A$55,FIPS!C$3:C$55))</f>
        <v>30</v>
      </c>
      <c r="J3731" t="b">
        <f t="shared" si="769"/>
        <v>1</v>
      </c>
      <c r="K3731" t="str">
        <f t="shared" si="777"/>
        <v>Roosevelt</v>
      </c>
      <c r="L3731" t="b">
        <f t="shared" si="778"/>
        <v>0</v>
      </c>
      <c r="M3731" t="str">
        <f t="shared" si="779"/>
        <v/>
      </c>
      <c r="N3731">
        <f t="shared" si="780"/>
        <v>43</v>
      </c>
      <c r="O3731" t="b">
        <f t="shared" si="781"/>
        <v>0</v>
      </c>
      <c r="P3731" t="str">
        <f t="shared" si="774"/>
        <v/>
      </c>
      <c r="Q3731" t="str">
        <f t="shared" ca="1" si="775"/>
        <v/>
      </c>
      <c r="T3731">
        <v>85</v>
      </c>
      <c r="U3731">
        <v>6</v>
      </c>
      <c r="V3731">
        <v>0</v>
      </c>
      <c r="Z3731" t="str">
        <f t="shared" si="773"/>
        <v/>
      </c>
    </row>
    <row r="3732" spans="2:26" x14ac:dyDescent="0.2">
      <c r="B3732" s="1" t="s">
        <v>137</v>
      </c>
      <c r="C3732" s="1" t="s">
        <v>17</v>
      </c>
      <c r="D3732" s="1" t="s">
        <v>18</v>
      </c>
      <c r="E3732" s="1" t="s">
        <v>8</v>
      </c>
      <c r="F3732" s="1" t="s">
        <v>9</v>
      </c>
      <c r="G3732" s="1" t="s">
        <v>2728</v>
      </c>
      <c r="H3732">
        <f t="shared" si="776"/>
        <v>27</v>
      </c>
      <c r="I3732">
        <f>IF(ISBLANK(A3732),I3731/1,LOOKUP(Sheet1!G3732,FIPS!A$3:A$55,FIPS!C$3:C$55))</f>
        <v>30</v>
      </c>
      <c r="J3732" t="b">
        <f t="shared" si="769"/>
        <v>1</v>
      </c>
      <c r="K3732" t="str">
        <f t="shared" si="777"/>
        <v>Rosebud</v>
      </c>
      <c r="L3732" t="b">
        <f t="shared" si="778"/>
        <v>0</v>
      </c>
      <c r="M3732" t="str">
        <f t="shared" si="779"/>
        <v/>
      </c>
      <c r="N3732">
        <f t="shared" si="780"/>
        <v>44</v>
      </c>
      <c r="O3732" t="b">
        <f t="shared" si="781"/>
        <v>0</v>
      </c>
      <c r="P3732" t="str">
        <f t="shared" si="774"/>
        <v/>
      </c>
      <c r="Q3732" t="str">
        <f t="shared" ca="1" si="775"/>
        <v/>
      </c>
      <c r="T3732">
        <v>87</v>
      </c>
      <c r="U3732">
        <v>6</v>
      </c>
      <c r="V3732">
        <v>0</v>
      </c>
      <c r="Z3732" t="str">
        <f t="shared" si="773"/>
        <v/>
      </c>
    </row>
    <row r="3733" spans="2:26" x14ac:dyDescent="0.2">
      <c r="B3733" s="1" t="s">
        <v>139</v>
      </c>
      <c r="C3733" s="1" t="s">
        <v>17</v>
      </c>
      <c r="D3733" s="1" t="s">
        <v>18</v>
      </c>
      <c r="E3733" s="1" t="s">
        <v>8</v>
      </c>
      <c r="F3733" s="1" t="s">
        <v>9</v>
      </c>
      <c r="G3733" s="1" t="s">
        <v>2729</v>
      </c>
      <c r="H3733">
        <f t="shared" si="776"/>
        <v>27</v>
      </c>
      <c r="I3733">
        <f>IF(ISBLANK(A3733),I3732/1,LOOKUP(Sheet1!G3733,FIPS!A$3:A$55,FIPS!C$3:C$55))</f>
        <v>30</v>
      </c>
      <c r="J3733" t="b">
        <f t="shared" si="769"/>
        <v>1</v>
      </c>
      <c r="K3733" t="str">
        <f t="shared" si="777"/>
        <v>Sanders</v>
      </c>
      <c r="L3733" t="b">
        <f t="shared" si="778"/>
        <v>0</v>
      </c>
      <c r="M3733" t="str">
        <f t="shared" si="779"/>
        <v/>
      </c>
      <c r="N3733">
        <f t="shared" si="780"/>
        <v>45</v>
      </c>
      <c r="O3733" t="b">
        <f t="shared" si="781"/>
        <v>0</v>
      </c>
      <c r="P3733" t="str">
        <f t="shared" si="774"/>
        <v/>
      </c>
      <c r="Q3733" t="str">
        <f t="shared" ca="1" si="775"/>
        <v/>
      </c>
      <c r="T3733">
        <v>89</v>
      </c>
      <c r="U3733">
        <v>6</v>
      </c>
      <c r="V3733">
        <v>0</v>
      </c>
      <c r="Z3733" t="str">
        <f t="shared" si="773"/>
        <v/>
      </c>
    </row>
    <row r="3734" spans="2:26" x14ac:dyDescent="0.2">
      <c r="B3734" s="1" t="s">
        <v>114</v>
      </c>
      <c r="C3734" s="1" t="s">
        <v>17</v>
      </c>
      <c r="D3734" s="1" t="s">
        <v>18</v>
      </c>
      <c r="E3734" s="1" t="s">
        <v>8</v>
      </c>
      <c r="F3734" s="1" t="s">
        <v>9</v>
      </c>
      <c r="G3734" s="1" t="s">
        <v>1921</v>
      </c>
      <c r="H3734">
        <f t="shared" si="776"/>
        <v>27</v>
      </c>
      <c r="I3734">
        <f>IF(ISBLANK(A3734),I3733/1,LOOKUP(Sheet1!G3734,FIPS!A$3:A$55,FIPS!C$3:C$55))</f>
        <v>30</v>
      </c>
      <c r="J3734" t="b">
        <f t="shared" si="769"/>
        <v>1</v>
      </c>
      <c r="K3734" t="str">
        <f t="shared" si="777"/>
        <v>Sheridan</v>
      </c>
      <c r="L3734" t="b">
        <f t="shared" si="778"/>
        <v>0</v>
      </c>
      <c r="M3734" t="str">
        <f t="shared" si="779"/>
        <v/>
      </c>
      <c r="N3734">
        <f t="shared" si="780"/>
        <v>46</v>
      </c>
      <c r="O3734" t="b">
        <f t="shared" si="781"/>
        <v>0</v>
      </c>
      <c r="P3734" t="str">
        <f t="shared" si="774"/>
        <v/>
      </c>
      <c r="Q3734" t="str">
        <f t="shared" ca="1" si="775"/>
        <v/>
      </c>
      <c r="T3734">
        <v>91</v>
      </c>
      <c r="U3734">
        <v>6</v>
      </c>
      <c r="V3734">
        <v>0</v>
      </c>
      <c r="Z3734" t="str">
        <f t="shared" si="773"/>
        <v/>
      </c>
    </row>
    <row r="3735" spans="2:26" x14ac:dyDescent="0.2">
      <c r="B3735" s="1" t="s">
        <v>143</v>
      </c>
      <c r="C3735" s="1" t="s">
        <v>17</v>
      </c>
      <c r="D3735" s="1" t="s">
        <v>18</v>
      </c>
      <c r="G3735" s="1" t="s">
        <v>2730</v>
      </c>
      <c r="H3735">
        <f t="shared" si="776"/>
        <v>27</v>
      </c>
      <c r="I3735">
        <f>IF(ISBLANK(A3735),I3734/1,LOOKUP(Sheet1!G3735,FIPS!A$3:A$55,FIPS!C$3:C$55))</f>
        <v>30</v>
      </c>
      <c r="J3735" t="b">
        <f t="shared" si="769"/>
        <v>1</v>
      </c>
      <c r="K3735" t="str">
        <f t="shared" si="777"/>
        <v>Silver Bow</v>
      </c>
      <c r="L3735" t="b">
        <f t="shared" si="778"/>
        <v>0</v>
      </c>
      <c r="M3735" t="str">
        <f t="shared" si="779"/>
        <v/>
      </c>
      <c r="N3735">
        <f t="shared" si="780"/>
        <v>47</v>
      </c>
      <c r="O3735" t="b">
        <f t="shared" si="781"/>
        <v>0</v>
      </c>
      <c r="P3735" t="str">
        <f t="shared" si="774"/>
        <v/>
      </c>
      <c r="Q3735" t="str">
        <f t="shared" ca="1" si="775"/>
        <v/>
      </c>
      <c r="T3735">
        <v>93</v>
      </c>
      <c r="U3735">
        <v>5</v>
      </c>
      <c r="V3735">
        <v>0</v>
      </c>
      <c r="Z3735" t="str">
        <f t="shared" si="773"/>
        <v/>
      </c>
    </row>
    <row r="3736" spans="2:26" x14ac:dyDescent="0.2">
      <c r="E3736" s="1" t="s">
        <v>22</v>
      </c>
      <c r="F3736" s="1" t="s">
        <v>35</v>
      </c>
      <c r="G3736" s="1" t="s">
        <v>2731</v>
      </c>
      <c r="H3736">
        <f t="shared" si="776"/>
        <v>27</v>
      </c>
      <c r="I3736">
        <f>IF(ISBLANK(A3736),I3735/1,LOOKUP(Sheet1!G3736,FIPS!A$3:A$55,FIPS!C$3:C$55))</f>
        <v>30</v>
      </c>
      <c r="J3736" t="b">
        <f t="shared" si="769"/>
        <v>0</v>
      </c>
      <c r="K3736" t="str">
        <f t="shared" si="777"/>
        <v/>
      </c>
      <c r="L3736" t="b">
        <f t="shared" si="778"/>
        <v>1</v>
      </c>
      <c r="M3736" t="str">
        <f t="shared" si="779"/>
        <v>Butte-Silver Bow</v>
      </c>
      <c r="N3736">
        <f t="shared" si="780"/>
        <v>47</v>
      </c>
      <c r="O3736" t="b">
        <f t="shared" si="781"/>
        <v>0</v>
      </c>
      <c r="P3736" t="str">
        <f t="shared" si="774"/>
        <v/>
      </c>
      <c r="Q3736" t="str">
        <f t="shared" ca="1" si="775"/>
        <v/>
      </c>
      <c r="W3736">
        <v>11390</v>
      </c>
      <c r="Z3736" t="str">
        <f t="shared" si="773"/>
        <v/>
      </c>
    </row>
    <row r="3737" spans="2:26" x14ac:dyDescent="0.2">
      <c r="F3737" s="1" t="s">
        <v>9</v>
      </c>
      <c r="G3737" s="1" t="s">
        <v>974</v>
      </c>
      <c r="H3737">
        <f t="shared" si="776"/>
        <v>27</v>
      </c>
      <c r="I3737">
        <f>IF(ISBLANK(A3737),I3736/1,LOOKUP(Sheet1!G3737,FIPS!A$3:A$55,FIPS!C$3:C$55))</f>
        <v>30</v>
      </c>
      <c r="J3737" t="b">
        <f t="shared" si="769"/>
        <v>0</v>
      </c>
      <c r="K3737" t="str">
        <f t="shared" si="777"/>
        <v/>
      </c>
      <c r="L3737" t="b">
        <f t="shared" si="778"/>
        <v>0</v>
      </c>
      <c r="M3737" t="str">
        <f t="shared" si="779"/>
        <v/>
      </c>
      <c r="N3737">
        <f t="shared" si="780"/>
        <v>47</v>
      </c>
      <c r="O3737" t="b">
        <f t="shared" si="781"/>
        <v>0</v>
      </c>
      <c r="P3737" t="str">
        <f t="shared" si="774"/>
        <v/>
      </c>
      <c r="Q3737" t="str">
        <f t="shared" ca="1" si="775"/>
        <v/>
      </c>
      <c r="W3737">
        <v>99999</v>
      </c>
      <c r="Z3737" t="str">
        <f t="shared" si="773"/>
        <v/>
      </c>
    </row>
    <row r="3738" spans="2:26" x14ac:dyDescent="0.2">
      <c r="B3738" s="1" t="s">
        <v>145</v>
      </c>
      <c r="C3738" s="1" t="s">
        <v>17</v>
      </c>
      <c r="D3738" s="1" t="s">
        <v>18</v>
      </c>
      <c r="E3738" s="1" t="s">
        <v>8</v>
      </c>
      <c r="F3738" s="1" t="s">
        <v>9</v>
      </c>
      <c r="G3738" s="1" t="s">
        <v>2732</v>
      </c>
      <c r="H3738">
        <f t="shared" si="776"/>
        <v>27</v>
      </c>
      <c r="I3738">
        <f>IF(ISBLANK(A3738),I3737/1,LOOKUP(Sheet1!G3738,FIPS!A$3:A$55,FIPS!C$3:C$55))</f>
        <v>30</v>
      </c>
      <c r="J3738" t="b">
        <f t="shared" si="769"/>
        <v>1</v>
      </c>
      <c r="K3738" t="str">
        <f t="shared" si="777"/>
        <v>Still water</v>
      </c>
      <c r="L3738" t="b">
        <f t="shared" si="778"/>
        <v>0</v>
      </c>
      <c r="M3738" t="str">
        <f t="shared" si="779"/>
        <v/>
      </c>
      <c r="N3738">
        <f t="shared" si="780"/>
        <v>48</v>
      </c>
      <c r="O3738" t="b">
        <f t="shared" si="781"/>
        <v>0</v>
      </c>
      <c r="P3738" t="str">
        <f t="shared" si="774"/>
        <v/>
      </c>
      <c r="Q3738" t="str">
        <f t="shared" ca="1" si="775"/>
        <v/>
      </c>
      <c r="T3738">
        <v>95</v>
      </c>
      <c r="U3738">
        <v>6</v>
      </c>
      <c r="V3738">
        <v>0</v>
      </c>
      <c r="Z3738" t="str">
        <f t="shared" si="773"/>
        <v/>
      </c>
    </row>
    <row r="3739" spans="2:26" x14ac:dyDescent="0.2">
      <c r="B3739" s="1" t="s">
        <v>148</v>
      </c>
      <c r="C3739" s="1" t="s">
        <v>17</v>
      </c>
      <c r="D3739" s="1" t="s">
        <v>18</v>
      </c>
      <c r="E3739" s="1" t="s">
        <v>8</v>
      </c>
      <c r="F3739" s="1" t="s">
        <v>9</v>
      </c>
      <c r="G3739" s="1" t="s">
        <v>2733</v>
      </c>
      <c r="H3739">
        <f t="shared" si="776"/>
        <v>27</v>
      </c>
      <c r="I3739">
        <f>IF(ISBLANK(A3739),I3738/1,LOOKUP(Sheet1!G3739,FIPS!A$3:A$55,FIPS!C$3:C$55))</f>
        <v>30</v>
      </c>
      <c r="J3739" t="b">
        <f t="shared" si="769"/>
        <v>1</v>
      </c>
      <c r="K3739" t="str">
        <f t="shared" si="777"/>
        <v>Sweet Grass</v>
      </c>
      <c r="L3739" t="b">
        <f t="shared" si="778"/>
        <v>0</v>
      </c>
      <c r="M3739" t="str">
        <f t="shared" si="779"/>
        <v/>
      </c>
      <c r="N3739">
        <f t="shared" si="780"/>
        <v>49</v>
      </c>
      <c r="O3739" t="b">
        <f t="shared" si="781"/>
        <v>0</v>
      </c>
      <c r="P3739" t="str">
        <f t="shared" si="774"/>
        <v/>
      </c>
      <c r="Q3739" t="str">
        <f t="shared" ca="1" si="775"/>
        <v/>
      </c>
      <c r="T3739">
        <v>97</v>
      </c>
      <c r="U3739">
        <v>6</v>
      </c>
      <c r="V3739">
        <v>0</v>
      </c>
      <c r="Z3739" t="str">
        <f t="shared" si="773"/>
        <v/>
      </c>
    </row>
    <row r="3740" spans="2:26" x14ac:dyDescent="0.2">
      <c r="B3740" s="1" t="s">
        <v>152</v>
      </c>
      <c r="C3740" s="1" t="s">
        <v>17</v>
      </c>
      <c r="D3740" s="1" t="s">
        <v>18</v>
      </c>
      <c r="E3740" s="1" t="s">
        <v>8</v>
      </c>
      <c r="F3740" s="1" t="s">
        <v>9</v>
      </c>
      <c r="G3740" s="1" t="s">
        <v>1431</v>
      </c>
      <c r="H3740">
        <f t="shared" si="776"/>
        <v>27</v>
      </c>
      <c r="I3740">
        <f>IF(ISBLANK(A3740),I3739/1,LOOKUP(Sheet1!G3740,FIPS!A$3:A$55,FIPS!C$3:C$55))</f>
        <v>30</v>
      </c>
      <c r="J3740" t="b">
        <f t="shared" si="769"/>
        <v>1</v>
      </c>
      <c r="K3740" t="str">
        <f t="shared" si="777"/>
        <v>Teton</v>
      </c>
      <c r="L3740" t="b">
        <f t="shared" si="778"/>
        <v>0</v>
      </c>
      <c r="M3740" t="str">
        <f t="shared" si="779"/>
        <v/>
      </c>
      <c r="N3740">
        <f t="shared" si="780"/>
        <v>50</v>
      </c>
      <c r="O3740" t="b">
        <f t="shared" si="781"/>
        <v>0</v>
      </c>
      <c r="P3740" t="str">
        <f t="shared" si="774"/>
        <v/>
      </c>
      <c r="Q3740" t="str">
        <f t="shared" ca="1" si="775"/>
        <v/>
      </c>
      <c r="T3740">
        <v>99</v>
      </c>
      <c r="U3740">
        <v>6</v>
      </c>
      <c r="V3740">
        <v>0</v>
      </c>
      <c r="Z3740" t="str">
        <f t="shared" si="773"/>
        <v/>
      </c>
    </row>
    <row r="3741" spans="2:26" x14ac:dyDescent="0.2">
      <c r="B3741" s="1" t="s">
        <v>154</v>
      </c>
      <c r="C3741" s="1" t="s">
        <v>17</v>
      </c>
      <c r="D3741" s="1" t="s">
        <v>18</v>
      </c>
      <c r="E3741" s="1" t="s">
        <v>8</v>
      </c>
      <c r="F3741" s="1" t="s">
        <v>9</v>
      </c>
      <c r="G3741" s="1" t="s">
        <v>2734</v>
      </c>
      <c r="H3741">
        <f t="shared" si="776"/>
        <v>27</v>
      </c>
      <c r="I3741">
        <f>IF(ISBLANK(A3741),I3740/1,LOOKUP(Sheet1!G3741,FIPS!A$3:A$55,FIPS!C$3:C$55))</f>
        <v>30</v>
      </c>
      <c r="J3741" t="b">
        <f t="shared" si="769"/>
        <v>1</v>
      </c>
      <c r="K3741" t="str">
        <f t="shared" si="777"/>
        <v>Toole</v>
      </c>
      <c r="L3741" t="b">
        <f t="shared" si="778"/>
        <v>0</v>
      </c>
      <c r="M3741" t="str">
        <f t="shared" si="779"/>
        <v/>
      </c>
      <c r="N3741">
        <f t="shared" si="780"/>
        <v>51</v>
      </c>
      <c r="O3741" t="b">
        <f t="shared" si="781"/>
        <v>0</v>
      </c>
      <c r="P3741" t="str">
        <f t="shared" si="774"/>
        <v/>
      </c>
      <c r="Q3741" t="str">
        <f t="shared" ca="1" si="775"/>
        <v/>
      </c>
      <c r="T3741">
        <v>101</v>
      </c>
      <c r="U3741">
        <v>6</v>
      </c>
      <c r="V3741">
        <v>0</v>
      </c>
      <c r="Z3741" t="str">
        <f t="shared" si="773"/>
        <v/>
      </c>
    </row>
    <row r="3742" spans="2:26" x14ac:dyDescent="0.2">
      <c r="B3742" s="1" t="s">
        <v>157</v>
      </c>
      <c r="C3742" s="1" t="s">
        <v>17</v>
      </c>
      <c r="D3742" s="1" t="s">
        <v>18</v>
      </c>
      <c r="E3742" s="1" t="s">
        <v>8</v>
      </c>
      <c r="F3742" s="1" t="s">
        <v>9</v>
      </c>
      <c r="G3742" s="1" t="s">
        <v>2735</v>
      </c>
      <c r="H3742">
        <f t="shared" si="776"/>
        <v>27</v>
      </c>
      <c r="I3742">
        <f>IF(ISBLANK(A3742),I3741/1,LOOKUP(Sheet1!G3742,FIPS!A$3:A$55,FIPS!C$3:C$55))</f>
        <v>30</v>
      </c>
      <c r="J3742" t="b">
        <f t="shared" si="769"/>
        <v>1</v>
      </c>
      <c r="K3742" t="str">
        <f t="shared" si="777"/>
        <v>Treasure</v>
      </c>
      <c r="L3742" t="b">
        <f t="shared" si="778"/>
        <v>0</v>
      </c>
      <c r="M3742" t="str">
        <f t="shared" si="779"/>
        <v/>
      </c>
      <c r="N3742">
        <f t="shared" si="780"/>
        <v>52</v>
      </c>
      <c r="O3742" t="b">
        <f t="shared" si="781"/>
        <v>0</v>
      </c>
      <c r="P3742" t="str">
        <f t="shared" si="774"/>
        <v/>
      </c>
      <c r="Q3742" t="str">
        <f t="shared" ca="1" si="775"/>
        <v/>
      </c>
      <c r="T3742">
        <v>103</v>
      </c>
      <c r="U3742">
        <v>6</v>
      </c>
      <c r="V3742">
        <v>0</v>
      </c>
      <c r="Z3742" t="str">
        <f t="shared" si="773"/>
        <v/>
      </c>
    </row>
    <row r="3743" spans="2:26" x14ac:dyDescent="0.2">
      <c r="B3743" s="1" t="s">
        <v>2736</v>
      </c>
      <c r="C3743" s="1" t="s">
        <v>17</v>
      </c>
      <c r="D3743" s="1" t="s">
        <v>18</v>
      </c>
      <c r="E3743" s="1" t="s">
        <v>8</v>
      </c>
      <c r="F3743" s="1" t="s">
        <v>9</v>
      </c>
      <c r="G3743" s="1" t="s">
        <v>2737</v>
      </c>
      <c r="H3743">
        <f t="shared" si="776"/>
        <v>27</v>
      </c>
      <c r="I3743">
        <f>IF(ISBLANK(A3743),I3742/1,LOOKUP(Sheet1!G3743,FIPS!A$3:A$55,FIPS!C$3:C$55))</f>
        <v>30</v>
      </c>
      <c r="J3743" t="b">
        <f t="shared" si="769"/>
        <v>1</v>
      </c>
      <c r="K3743" t="str">
        <f t="shared" si="777"/>
        <v>Val ley</v>
      </c>
      <c r="L3743" t="b">
        <f t="shared" si="778"/>
        <v>0</v>
      </c>
      <c r="M3743" t="str">
        <f t="shared" si="779"/>
        <v/>
      </c>
      <c r="N3743">
        <f t="shared" si="780"/>
        <v>5.2999999999999999E-2</v>
      </c>
      <c r="O3743" t="b">
        <f t="shared" si="781"/>
        <v>0</v>
      </c>
      <c r="P3743" t="str">
        <f t="shared" si="774"/>
        <v/>
      </c>
      <c r="Q3743" t="str">
        <f t="shared" ca="1" si="775"/>
        <v/>
      </c>
      <c r="T3743">
        <v>105</v>
      </c>
      <c r="U3743">
        <v>6</v>
      </c>
      <c r="V3743">
        <v>0</v>
      </c>
      <c r="Z3743" t="str">
        <f t="shared" si="773"/>
        <v/>
      </c>
    </row>
    <row r="3744" spans="2:26" x14ac:dyDescent="0.2">
      <c r="B3744" s="1" t="s">
        <v>162</v>
      </c>
      <c r="C3744" s="1" t="s">
        <v>17</v>
      </c>
      <c r="D3744" s="1" t="s">
        <v>18</v>
      </c>
      <c r="E3744" s="1" t="s">
        <v>8</v>
      </c>
      <c r="F3744" s="1" t="s">
        <v>9</v>
      </c>
      <c r="G3744" s="1" t="s">
        <v>2738</v>
      </c>
      <c r="H3744">
        <f t="shared" si="776"/>
        <v>27</v>
      </c>
      <c r="I3744">
        <f>IF(ISBLANK(A3744),I3743/1,LOOKUP(Sheet1!G3744,FIPS!A$3:A$55,FIPS!C$3:C$55))</f>
        <v>30</v>
      </c>
      <c r="J3744" t="b">
        <f t="shared" si="769"/>
        <v>1</v>
      </c>
      <c r="K3744" t="str">
        <f t="shared" si="777"/>
        <v>Wheat land</v>
      </c>
      <c r="L3744" t="b">
        <f t="shared" si="778"/>
        <v>0</v>
      </c>
      <c r="M3744" t="str">
        <f t="shared" si="779"/>
        <v/>
      </c>
      <c r="N3744">
        <f t="shared" si="780"/>
        <v>54</v>
      </c>
      <c r="O3744" t="b">
        <f t="shared" si="781"/>
        <v>0</v>
      </c>
      <c r="P3744" t="str">
        <f t="shared" si="774"/>
        <v/>
      </c>
      <c r="Q3744" t="str">
        <f t="shared" ca="1" si="775"/>
        <v/>
      </c>
      <c r="T3744">
        <v>107</v>
      </c>
      <c r="U3744">
        <v>6</v>
      </c>
      <c r="V3744">
        <v>0</v>
      </c>
      <c r="Z3744" t="str">
        <f t="shared" si="773"/>
        <v/>
      </c>
    </row>
    <row r="3745" spans="1:26" x14ac:dyDescent="0.2">
      <c r="B3745" s="1" t="s">
        <v>164</v>
      </c>
      <c r="C3745" s="1" t="s">
        <v>17</v>
      </c>
      <c r="D3745" s="1" t="s">
        <v>18</v>
      </c>
      <c r="E3745" s="1" t="s">
        <v>8</v>
      </c>
      <c r="F3745" s="1" t="s">
        <v>9</v>
      </c>
      <c r="G3745" s="1" t="s">
        <v>2739</v>
      </c>
      <c r="H3745">
        <f t="shared" si="776"/>
        <v>27</v>
      </c>
      <c r="I3745">
        <f>IF(ISBLANK(A3745),I3744/1,LOOKUP(Sheet1!G3745,FIPS!A$3:A$55,FIPS!C$3:C$55))</f>
        <v>30</v>
      </c>
      <c r="J3745" t="b">
        <f t="shared" si="769"/>
        <v>1</v>
      </c>
      <c r="K3745" t="str">
        <f t="shared" si="777"/>
        <v>Wibaux</v>
      </c>
      <c r="L3745" t="b">
        <f t="shared" si="778"/>
        <v>0</v>
      </c>
      <c r="M3745" t="str">
        <f t="shared" si="779"/>
        <v/>
      </c>
      <c r="N3745">
        <f t="shared" si="780"/>
        <v>55</v>
      </c>
      <c r="O3745" t="b">
        <f t="shared" si="781"/>
        <v>0</v>
      </c>
      <c r="P3745" t="str">
        <f t="shared" si="774"/>
        <v/>
      </c>
      <c r="Q3745" t="str">
        <f t="shared" ca="1" si="775"/>
        <v/>
      </c>
      <c r="T3745">
        <v>109</v>
      </c>
      <c r="U3745">
        <v>6</v>
      </c>
      <c r="V3745">
        <v>0</v>
      </c>
      <c r="Z3745" t="str">
        <f t="shared" si="773"/>
        <v/>
      </c>
    </row>
    <row r="3746" spans="1:26" x14ac:dyDescent="0.2">
      <c r="B3746" s="1" t="s">
        <v>167</v>
      </c>
      <c r="C3746" s="1" t="s">
        <v>88</v>
      </c>
      <c r="D3746" s="1" t="s">
        <v>26</v>
      </c>
      <c r="G3746" s="1" t="s">
        <v>2740</v>
      </c>
      <c r="H3746">
        <f t="shared" si="776"/>
        <v>27</v>
      </c>
      <c r="I3746">
        <f>IF(ISBLANK(A3746),I3745/1,LOOKUP(Sheet1!G3746,FIPS!A$3:A$55,FIPS!C$3:C$55))</f>
        <v>30</v>
      </c>
      <c r="J3746" t="b">
        <f t="shared" si="769"/>
        <v>1</v>
      </c>
      <c r="K3746" t="str">
        <f t="shared" si="777"/>
        <v>Yel lowstone</v>
      </c>
      <c r="L3746" t="b">
        <f t="shared" si="778"/>
        <v>0</v>
      </c>
      <c r="M3746" t="str">
        <f t="shared" si="779"/>
        <v/>
      </c>
      <c r="N3746">
        <f t="shared" si="780"/>
        <v>56</v>
      </c>
      <c r="O3746" t="b">
        <f t="shared" si="781"/>
        <v>0</v>
      </c>
      <c r="P3746" t="str">
        <f t="shared" si="774"/>
        <v/>
      </c>
      <c r="Q3746" t="str">
        <f t="shared" ca="1" si="775"/>
        <v/>
      </c>
      <c r="T3746">
        <v>111</v>
      </c>
      <c r="U3746">
        <v>3</v>
      </c>
      <c r="V3746">
        <v>880</v>
      </c>
      <c r="Z3746" t="str">
        <f t="shared" si="773"/>
        <v/>
      </c>
    </row>
    <row r="3747" spans="1:26" x14ac:dyDescent="0.2">
      <c r="E3747" s="1" t="s">
        <v>11</v>
      </c>
      <c r="F3747" s="1" t="s">
        <v>70</v>
      </c>
      <c r="G3747" s="1" t="s">
        <v>2741</v>
      </c>
      <c r="H3747">
        <f t="shared" si="776"/>
        <v>27</v>
      </c>
      <c r="I3747">
        <f>IF(ISBLANK(A3747),I3746/1,LOOKUP(Sheet1!G3747,FIPS!A$3:A$55,FIPS!C$3:C$55))</f>
        <v>30</v>
      </c>
      <c r="J3747" t="b">
        <f t="shared" ref="J3747:J3810" si="782">NOT(ISBLANK(B3747))</f>
        <v>0</v>
      </c>
      <c r="K3747" t="str">
        <f t="shared" si="777"/>
        <v/>
      </c>
      <c r="L3747" t="b">
        <f t="shared" si="778"/>
        <v>1</v>
      </c>
      <c r="M3747" t="str">
        <f t="shared" si="779"/>
        <v>Billings</v>
      </c>
      <c r="N3747">
        <f t="shared" si="780"/>
        <v>56</v>
      </c>
      <c r="O3747" t="b">
        <f t="shared" si="781"/>
        <v>0</v>
      </c>
      <c r="P3747" t="str">
        <f t="shared" si="774"/>
        <v/>
      </c>
      <c r="Q3747" t="str">
        <f t="shared" ca="1" si="775"/>
        <v/>
      </c>
      <c r="W3747">
        <v>6550</v>
      </c>
      <c r="Z3747" t="str">
        <f t="shared" si="773"/>
        <v/>
      </c>
    </row>
    <row r="3748" spans="1:26" x14ac:dyDescent="0.2">
      <c r="E3748" s="1" t="s">
        <v>8</v>
      </c>
      <c r="F3748" s="1" t="s">
        <v>9</v>
      </c>
      <c r="G3748" s="1" t="s">
        <v>974</v>
      </c>
      <c r="H3748">
        <f t="shared" si="776"/>
        <v>27</v>
      </c>
      <c r="I3748">
        <f>IF(ISBLANK(A3748),I3747/1,LOOKUP(Sheet1!G3748,FIPS!A$3:A$55,FIPS!C$3:C$55))</f>
        <v>30</v>
      </c>
      <c r="J3748" t="b">
        <f t="shared" si="782"/>
        <v>0</v>
      </c>
      <c r="K3748" t="str">
        <f t="shared" si="777"/>
        <v/>
      </c>
      <c r="L3748" t="b">
        <f t="shared" si="778"/>
        <v>0</v>
      </c>
      <c r="M3748" t="str">
        <f t="shared" si="779"/>
        <v/>
      </c>
      <c r="N3748">
        <f t="shared" si="780"/>
        <v>56</v>
      </c>
      <c r="O3748" t="b">
        <f t="shared" si="781"/>
        <v>1</v>
      </c>
      <c r="P3748">
        <f t="shared" si="774"/>
        <v>1</v>
      </c>
      <c r="Q3748" t="str">
        <f t="shared" ca="1" si="775"/>
        <v>002</v>
      </c>
      <c r="W3748">
        <v>99999</v>
      </c>
      <c r="Z3748" t="str">
        <f t="shared" si="773"/>
        <v/>
      </c>
    </row>
    <row r="3749" spans="1:26" x14ac:dyDescent="0.2">
      <c r="B3749" s="1" t="s">
        <v>169</v>
      </c>
      <c r="C3749" s="1" t="s">
        <v>17</v>
      </c>
      <c r="D3749" s="1" t="s">
        <v>18</v>
      </c>
      <c r="E3749" s="1" t="s">
        <v>8</v>
      </c>
      <c r="F3749" s="1" t="s">
        <v>9</v>
      </c>
      <c r="G3749" s="1" t="s">
        <v>2742</v>
      </c>
      <c r="H3749">
        <f t="shared" si="776"/>
        <v>27</v>
      </c>
      <c r="I3749">
        <f>IF(ISBLANK(A3749),I3748/1,LOOKUP(Sheet1!G3749,FIPS!A$3:A$55,FIPS!C$3:C$55))</f>
        <v>30</v>
      </c>
      <c r="J3749" t="b">
        <f t="shared" si="782"/>
        <v>1</v>
      </c>
      <c r="K3749" t="str">
        <f t="shared" si="777"/>
        <v>Yel lowstone National Park</v>
      </c>
      <c r="L3749" t="b">
        <f t="shared" si="778"/>
        <v>0</v>
      </c>
      <c r="M3749" t="str">
        <f t="shared" si="779"/>
        <v/>
      </c>
      <c r="N3749">
        <f t="shared" si="780"/>
        <v>57</v>
      </c>
      <c r="O3749" t="b">
        <f t="shared" si="781"/>
        <v>0</v>
      </c>
      <c r="P3749" t="str">
        <f t="shared" si="774"/>
        <v/>
      </c>
      <c r="Q3749" t="str">
        <f t="shared" ca="1" si="775"/>
        <v/>
      </c>
      <c r="T3749">
        <v>113</v>
      </c>
      <c r="U3749">
        <v>6</v>
      </c>
      <c r="V3749">
        <v>0</v>
      </c>
      <c r="Z3749" t="str">
        <f t="shared" si="773"/>
        <v/>
      </c>
    </row>
    <row r="3750" spans="1:26" x14ac:dyDescent="0.2">
      <c r="A3750">
        <v>28</v>
      </c>
      <c r="B3750" s="1"/>
      <c r="G3750" s="1" t="s">
        <v>2743</v>
      </c>
      <c r="H3750">
        <f t="shared" si="776"/>
        <v>28</v>
      </c>
      <c r="I3750">
        <f>IF(ISBLANK(A3750),I3749/1,LOOKUP(Sheet1!G3750,FIPS!A$3:A$55,FIPS!C$3:C$55))</f>
        <v>31</v>
      </c>
      <c r="J3750" t="b">
        <f t="shared" si="782"/>
        <v>0</v>
      </c>
      <c r="K3750" t="str">
        <f t="shared" si="777"/>
        <v/>
      </c>
      <c r="L3750" t="b">
        <f t="shared" si="778"/>
        <v>0</v>
      </c>
      <c r="M3750" t="str">
        <f t="shared" si="779"/>
        <v/>
      </c>
      <c r="N3750" t="str">
        <f t="shared" si="780"/>
        <v/>
      </c>
      <c r="O3750" t="b">
        <f t="shared" si="781"/>
        <v>0</v>
      </c>
      <c r="P3750" t="str">
        <f t="shared" si="774"/>
        <v/>
      </c>
      <c r="Q3750" t="str">
        <f t="shared" ca="1" si="775"/>
        <v/>
      </c>
      <c r="S3750">
        <v>31</v>
      </c>
      <c r="Z3750" t="str">
        <f t="shared" si="773"/>
        <v/>
      </c>
    </row>
    <row r="3751" spans="1:26" x14ac:dyDescent="0.2">
      <c r="B3751" s="1" t="s">
        <v>2</v>
      </c>
      <c r="C3751" s="1" t="s">
        <v>17</v>
      </c>
      <c r="D3751" s="1" t="s">
        <v>18</v>
      </c>
      <c r="E3751" s="1"/>
      <c r="G3751" s="1" t="s">
        <v>943</v>
      </c>
      <c r="H3751">
        <f t="shared" si="776"/>
        <v>28</v>
      </c>
      <c r="I3751">
        <f>IF(ISBLANK(A3751),I3750/1,LOOKUP(Sheet1!G3751,FIPS!A$3:A$55,FIPS!C$3:C$55))</f>
        <v>31</v>
      </c>
      <c r="J3751" t="b">
        <f t="shared" si="782"/>
        <v>1</v>
      </c>
      <c r="K3751" t="str">
        <f t="shared" si="777"/>
        <v>Adams</v>
      </c>
      <c r="L3751" t="b">
        <f t="shared" si="778"/>
        <v>0</v>
      </c>
      <c r="M3751" t="str">
        <f t="shared" si="779"/>
        <v/>
      </c>
      <c r="N3751">
        <f t="shared" si="780"/>
        <v>1</v>
      </c>
      <c r="O3751" t="b">
        <f t="shared" si="781"/>
        <v>0</v>
      </c>
      <c r="P3751" t="str">
        <f t="shared" si="774"/>
        <v/>
      </c>
      <c r="Q3751" t="str">
        <f t="shared" ca="1" si="775"/>
        <v/>
      </c>
      <c r="T3751">
        <v>1</v>
      </c>
      <c r="U3751">
        <v>5</v>
      </c>
      <c r="V3751">
        <v>0</v>
      </c>
      <c r="Z3751" t="str">
        <f t="shared" si="773"/>
        <v/>
      </c>
    </row>
    <row r="3752" spans="1:26" x14ac:dyDescent="0.2">
      <c r="E3752" s="1" t="s">
        <v>28</v>
      </c>
      <c r="F3752" s="1" t="s">
        <v>6</v>
      </c>
      <c r="G3752" s="1" t="s">
        <v>2744</v>
      </c>
      <c r="H3752">
        <f t="shared" si="776"/>
        <v>28</v>
      </c>
      <c r="I3752">
        <f>IF(ISBLANK(A3752),I3751/1,LOOKUP(Sheet1!G3752,FIPS!A$3:A$55,FIPS!C$3:C$55))</f>
        <v>31</v>
      </c>
      <c r="J3752" t="b">
        <f t="shared" si="782"/>
        <v>0</v>
      </c>
      <c r="K3752" t="str">
        <f t="shared" si="777"/>
        <v/>
      </c>
      <c r="L3752" t="b">
        <f t="shared" si="778"/>
        <v>1</v>
      </c>
      <c r="M3752" t="str">
        <f t="shared" si="779"/>
        <v>Hastinas</v>
      </c>
      <c r="N3752">
        <f t="shared" si="780"/>
        <v>1</v>
      </c>
      <c r="O3752" t="b">
        <f t="shared" si="781"/>
        <v>0</v>
      </c>
      <c r="P3752" t="str">
        <f t="shared" si="774"/>
        <v/>
      </c>
      <c r="Q3752" t="str">
        <f t="shared" ca="1" si="775"/>
        <v/>
      </c>
      <c r="W3752">
        <v>21415</v>
      </c>
      <c r="Z3752" t="str">
        <f t="shared" si="773"/>
        <v/>
      </c>
    </row>
    <row r="3753" spans="1:26" x14ac:dyDescent="0.2">
      <c r="E3753" s="1" t="s">
        <v>8</v>
      </c>
      <c r="F3753" s="1" t="s">
        <v>9</v>
      </c>
      <c r="G3753" s="1" t="s">
        <v>4772</v>
      </c>
      <c r="H3753">
        <f t="shared" si="776"/>
        <v>28</v>
      </c>
      <c r="I3753">
        <f>IF(ISBLANK(A3753),I3752/1,LOOKUP(Sheet1!G3753,FIPS!A$3:A$55,FIPS!C$3:C$55))</f>
        <v>31</v>
      </c>
      <c r="J3753" t="b">
        <f t="shared" si="782"/>
        <v>0</v>
      </c>
      <c r="K3753" t="str">
        <f t="shared" si="777"/>
        <v/>
      </c>
      <c r="L3753" t="b">
        <f t="shared" si="778"/>
        <v>0</v>
      </c>
      <c r="M3753" t="str">
        <f t="shared" si="779"/>
        <v/>
      </c>
      <c r="N3753">
        <f t="shared" si="780"/>
        <v>1</v>
      </c>
      <c r="O3753" t="b">
        <f t="shared" si="781"/>
        <v>1</v>
      </c>
      <c r="P3753">
        <v>1</v>
      </c>
      <c r="Q3753" t="str">
        <f t="shared" ca="1" si="775"/>
        <v>006</v>
      </c>
      <c r="W3753">
        <v>99999</v>
      </c>
      <c r="Z3753" t="str">
        <f t="shared" si="773"/>
        <v/>
      </c>
    </row>
    <row r="3754" spans="1:26" x14ac:dyDescent="0.2">
      <c r="B3754" s="1" t="s">
        <v>11</v>
      </c>
      <c r="C3754" s="1" t="s">
        <v>17</v>
      </c>
      <c r="D3754" s="1" t="s">
        <v>18</v>
      </c>
      <c r="E3754" s="1" t="s">
        <v>8</v>
      </c>
      <c r="F3754" s="1" t="s">
        <v>9</v>
      </c>
      <c r="G3754" s="1" t="s">
        <v>2745</v>
      </c>
      <c r="H3754">
        <f t="shared" si="776"/>
        <v>28</v>
      </c>
      <c r="I3754">
        <f>IF(ISBLANK(A3754),I3753/1,LOOKUP(Sheet1!G3754,FIPS!A$3:A$55,FIPS!C$3:C$55))</f>
        <v>31</v>
      </c>
      <c r="J3754" t="b">
        <f t="shared" si="782"/>
        <v>1</v>
      </c>
      <c r="K3754" t="str">
        <f t="shared" si="777"/>
        <v>Antelope</v>
      </c>
      <c r="L3754" t="b">
        <f t="shared" si="778"/>
        <v>0</v>
      </c>
      <c r="M3754" t="str">
        <f t="shared" si="779"/>
        <v/>
      </c>
      <c r="N3754">
        <f t="shared" si="780"/>
        <v>2</v>
      </c>
      <c r="O3754" t="b">
        <f t="shared" si="781"/>
        <v>0</v>
      </c>
      <c r="P3754" t="str">
        <f t="shared" si="774"/>
        <v/>
      </c>
      <c r="Q3754" t="str">
        <f t="shared" ca="1" si="775"/>
        <v/>
      </c>
      <c r="T3754">
        <v>3</v>
      </c>
      <c r="U3754">
        <v>6</v>
      </c>
      <c r="V3754">
        <v>0</v>
      </c>
      <c r="Z3754" t="str">
        <f t="shared" si="773"/>
        <v/>
      </c>
    </row>
    <row r="3755" spans="1:26" x14ac:dyDescent="0.2">
      <c r="B3755" s="1" t="s">
        <v>16</v>
      </c>
      <c r="C3755" s="1" t="s">
        <v>17</v>
      </c>
      <c r="D3755" s="1" t="s">
        <v>18</v>
      </c>
      <c r="E3755" s="1" t="s">
        <v>8</v>
      </c>
      <c r="F3755" s="1" t="s">
        <v>9</v>
      </c>
      <c r="G3755" s="1" t="s">
        <v>2746</v>
      </c>
      <c r="H3755">
        <f t="shared" si="776"/>
        <v>28</v>
      </c>
      <c r="I3755">
        <f>IF(ISBLANK(A3755),I3754/1,LOOKUP(Sheet1!G3755,FIPS!A$3:A$55,FIPS!C$3:C$55))</f>
        <v>31</v>
      </c>
      <c r="J3755" t="b">
        <f t="shared" si="782"/>
        <v>1</v>
      </c>
      <c r="K3755" t="str">
        <f t="shared" si="777"/>
        <v>Arthur</v>
      </c>
      <c r="L3755" t="b">
        <f t="shared" si="778"/>
        <v>0</v>
      </c>
      <c r="M3755" t="str">
        <f t="shared" si="779"/>
        <v/>
      </c>
      <c r="N3755">
        <f t="shared" si="780"/>
        <v>3</v>
      </c>
      <c r="O3755" t="b">
        <f t="shared" si="781"/>
        <v>0</v>
      </c>
      <c r="P3755" t="str">
        <f t="shared" si="774"/>
        <v/>
      </c>
      <c r="Q3755" t="str">
        <f t="shared" ca="1" si="775"/>
        <v/>
      </c>
      <c r="T3755">
        <v>5</v>
      </c>
      <c r="U3755">
        <v>6</v>
      </c>
      <c r="V3755">
        <v>0</v>
      </c>
      <c r="Z3755" t="str">
        <f t="shared" si="773"/>
        <v/>
      </c>
    </row>
    <row r="3756" spans="1:26" x14ac:dyDescent="0.2">
      <c r="B3756" s="1" t="s">
        <v>22</v>
      </c>
      <c r="C3756" s="1" t="s">
        <v>17</v>
      </c>
      <c r="D3756" s="1" t="s">
        <v>18</v>
      </c>
      <c r="E3756" s="1" t="s">
        <v>8</v>
      </c>
      <c r="F3756" s="1" t="s">
        <v>9</v>
      </c>
      <c r="G3756" s="1" t="s">
        <v>2747</v>
      </c>
      <c r="H3756">
        <f t="shared" si="776"/>
        <v>28</v>
      </c>
      <c r="I3756">
        <f>IF(ISBLANK(A3756),I3755/1,LOOKUP(Sheet1!G3756,FIPS!A$3:A$55,FIPS!C$3:C$55))</f>
        <v>31</v>
      </c>
      <c r="J3756" t="b">
        <f t="shared" si="782"/>
        <v>1</v>
      </c>
      <c r="K3756" t="str">
        <f t="shared" si="777"/>
        <v>Banner</v>
      </c>
      <c r="L3756" t="b">
        <f t="shared" si="778"/>
        <v>0</v>
      </c>
      <c r="M3756" t="str">
        <f t="shared" si="779"/>
        <v/>
      </c>
      <c r="N3756">
        <f t="shared" si="780"/>
        <v>4</v>
      </c>
      <c r="O3756" t="b">
        <f t="shared" si="781"/>
        <v>0</v>
      </c>
      <c r="P3756" t="str">
        <f t="shared" si="774"/>
        <v/>
      </c>
      <c r="Q3756" t="str">
        <f t="shared" ca="1" si="775"/>
        <v/>
      </c>
      <c r="T3756">
        <v>7</v>
      </c>
      <c r="U3756">
        <v>6</v>
      </c>
      <c r="V3756">
        <v>0</v>
      </c>
      <c r="Z3756" t="str">
        <f t="shared" si="773"/>
        <v/>
      </c>
    </row>
    <row r="3757" spans="1:26" x14ac:dyDescent="0.2">
      <c r="B3757" s="1" t="s">
        <v>24</v>
      </c>
      <c r="C3757" s="1" t="s">
        <v>17</v>
      </c>
      <c r="D3757" s="1" t="s">
        <v>18</v>
      </c>
      <c r="E3757" s="1" t="s">
        <v>8</v>
      </c>
      <c r="F3757" s="1" t="s">
        <v>9</v>
      </c>
      <c r="G3757" s="1" t="s">
        <v>2748</v>
      </c>
      <c r="H3757">
        <f t="shared" si="776"/>
        <v>28</v>
      </c>
      <c r="I3757">
        <f>IF(ISBLANK(A3757),I3756/1,LOOKUP(Sheet1!G3757,FIPS!A$3:A$55,FIPS!C$3:C$55))</f>
        <v>31</v>
      </c>
      <c r="J3757" t="b">
        <f t="shared" si="782"/>
        <v>1</v>
      </c>
      <c r="K3757" t="str">
        <f t="shared" si="777"/>
        <v>Blaine</v>
      </c>
      <c r="L3757" t="b">
        <f t="shared" si="778"/>
        <v>0</v>
      </c>
      <c r="M3757" t="str">
        <f t="shared" si="779"/>
        <v/>
      </c>
      <c r="N3757">
        <f t="shared" si="780"/>
        <v>5</v>
      </c>
      <c r="O3757" t="b">
        <f t="shared" si="781"/>
        <v>0</v>
      </c>
      <c r="P3757" t="str">
        <f t="shared" si="774"/>
        <v/>
      </c>
      <c r="Q3757" t="str">
        <f t="shared" ca="1" si="775"/>
        <v/>
      </c>
      <c r="T3757">
        <v>9</v>
      </c>
      <c r="U3757">
        <v>6</v>
      </c>
      <c r="V3757">
        <v>0</v>
      </c>
      <c r="Z3757" t="str">
        <f t="shared" si="773"/>
        <v/>
      </c>
    </row>
    <row r="3758" spans="1:26" x14ac:dyDescent="0.2">
      <c r="B3758" s="1" t="s">
        <v>28</v>
      </c>
      <c r="C3758" s="1" t="s">
        <v>17</v>
      </c>
      <c r="D3758" s="1" t="s">
        <v>18</v>
      </c>
      <c r="E3758" s="1" t="s">
        <v>8</v>
      </c>
      <c r="F3758" s="1" t="s">
        <v>9</v>
      </c>
      <c r="G3758" s="1" t="s">
        <v>283</v>
      </c>
      <c r="H3758">
        <f t="shared" si="776"/>
        <v>28</v>
      </c>
      <c r="I3758">
        <f>IF(ISBLANK(A3758),I3757/1,LOOKUP(Sheet1!G3758,FIPS!A$3:A$55,FIPS!C$3:C$55))</f>
        <v>31</v>
      </c>
      <c r="J3758" t="b">
        <f t="shared" si="782"/>
        <v>1</v>
      </c>
      <c r="K3758" t="str">
        <f t="shared" si="777"/>
        <v>Boone</v>
      </c>
      <c r="L3758" t="b">
        <f t="shared" si="778"/>
        <v>0</v>
      </c>
      <c r="M3758" t="str">
        <f t="shared" si="779"/>
        <v/>
      </c>
      <c r="N3758">
        <f t="shared" si="780"/>
        <v>6</v>
      </c>
      <c r="O3758" t="b">
        <f t="shared" si="781"/>
        <v>0</v>
      </c>
      <c r="P3758" t="str">
        <f t="shared" si="774"/>
        <v/>
      </c>
      <c r="Q3758" t="str">
        <f t="shared" ca="1" si="775"/>
        <v/>
      </c>
      <c r="T3758">
        <v>11</v>
      </c>
      <c r="U3758">
        <v>6</v>
      </c>
      <c r="V3758">
        <v>0</v>
      </c>
      <c r="Z3758" t="str">
        <f t="shared" si="773"/>
        <v/>
      </c>
    </row>
    <row r="3759" spans="1:26" x14ac:dyDescent="0.2">
      <c r="B3759" s="1" t="s">
        <v>30</v>
      </c>
      <c r="C3759" s="1" t="s">
        <v>17</v>
      </c>
      <c r="D3759" s="1" t="s">
        <v>18</v>
      </c>
      <c r="E3759" s="1" t="s">
        <v>8</v>
      </c>
      <c r="F3759" s="1" t="s">
        <v>9</v>
      </c>
      <c r="G3759" s="1" t="s">
        <v>2749</v>
      </c>
      <c r="H3759">
        <f t="shared" si="776"/>
        <v>28</v>
      </c>
      <c r="I3759">
        <f>IF(ISBLANK(A3759),I3758/1,LOOKUP(Sheet1!G3759,FIPS!A$3:A$55,FIPS!C$3:C$55))</f>
        <v>31</v>
      </c>
      <c r="J3759" t="b">
        <f t="shared" si="782"/>
        <v>1</v>
      </c>
      <c r="K3759" t="str">
        <f t="shared" si="777"/>
        <v>Box Butte</v>
      </c>
      <c r="L3759" t="b">
        <f t="shared" si="778"/>
        <v>0</v>
      </c>
      <c r="M3759" t="str">
        <f t="shared" si="779"/>
        <v/>
      </c>
      <c r="N3759">
        <f t="shared" si="780"/>
        <v>7</v>
      </c>
      <c r="O3759" t="b">
        <f t="shared" si="781"/>
        <v>0</v>
      </c>
      <c r="P3759" t="str">
        <f t="shared" si="774"/>
        <v/>
      </c>
      <c r="Q3759" t="str">
        <f t="shared" ca="1" si="775"/>
        <v/>
      </c>
      <c r="T3759">
        <v>13</v>
      </c>
      <c r="U3759">
        <v>6</v>
      </c>
      <c r="V3759">
        <v>0</v>
      </c>
      <c r="Z3759" t="str">
        <f t="shared" si="773"/>
        <v/>
      </c>
    </row>
    <row r="3760" spans="1:26" x14ac:dyDescent="0.2">
      <c r="B3760" s="1" t="s">
        <v>32</v>
      </c>
      <c r="C3760" s="1" t="s">
        <v>17</v>
      </c>
      <c r="D3760" s="1" t="s">
        <v>18</v>
      </c>
      <c r="E3760" s="1" t="s">
        <v>8</v>
      </c>
      <c r="F3760" s="1" t="s">
        <v>9</v>
      </c>
      <c r="G3760" s="1" t="s">
        <v>1940</v>
      </c>
      <c r="H3760">
        <f t="shared" si="776"/>
        <v>28</v>
      </c>
      <c r="I3760">
        <f>IF(ISBLANK(A3760),I3759/1,LOOKUP(Sheet1!G3760,FIPS!A$3:A$55,FIPS!C$3:C$55))</f>
        <v>31</v>
      </c>
      <c r="J3760" t="b">
        <f t="shared" si="782"/>
        <v>1</v>
      </c>
      <c r="K3760" t="str">
        <f t="shared" si="777"/>
        <v>Boyd</v>
      </c>
      <c r="L3760" t="b">
        <f t="shared" si="778"/>
        <v>0</v>
      </c>
      <c r="M3760" t="str">
        <f t="shared" si="779"/>
        <v/>
      </c>
      <c r="N3760">
        <f t="shared" si="780"/>
        <v>8</v>
      </c>
      <c r="O3760" t="b">
        <f t="shared" si="781"/>
        <v>0</v>
      </c>
      <c r="P3760" t="str">
        <f t="shared" si="774"/>
        <v/>
      </c>
      <c r="Q3760" t="str">
        <f t="shared" ca="1" si="775"/>
        <v/>
      </c>
      <c r="T3760">
        <v>15</v>
      </c>
      <c r="U3760">
        <v>6</v>
      </c>
      <c r="V3760">
        <v>0</v>
      </c>
      <c r="Z3760" t="str">
        <f t="shared" si="773"/>
        <v/>
      </c>
    </row>
    <row r="3761" spans="2:26" x14ac:dyDescent="0.2">
      <c r="B3761" s="1" t="s">
        <v>39</v>
      </c>
      <c r="C3761" s="1" t="s">
        <v>17</v>
      </c>
      <c r="D3761" s="1" t="s">
        <v>18</v>
      </c>
      <c r="E3761" s="1" t="s">
        <v>8</v>
      </c>
      <c r="F3761" s="1" t="s">
        <v>9</v>
      </c>
      <c r="G3761" s="1" t="s">
        <v>1440</v>
      </c>
      <c r="H3761">
        <f t="shared" si="776"/>
        <v>28</v>
      </c>
      <c r="I3761">
        <f>IF(ISBLANK(A3761),I3760/1,LOOKUP(Sheet1!G3761,FIPS!A$3:A$55,FIPS!C$3:C$55))</f>
        <v>31</v>
      </c>
      <c r="J3761" t="b">
        <f t="shared" si="782"/>
        <v>1</v>
      </c>
      <c r="K3761" t="str">
        <f t="shared" si="777"/>
        <v>Brown</v>
      </c>
      <c r="L3761" t="b">
        <f t="shared" si="778"/>
        <v>0</v>
      </c>
      <c r="M3761" t="str">
        <f t="shared" si="779"/>
        <v/>
      </c>
      <c r="N3761">
        <f t="shared" si="780"/>
        <v>9</v>
      </c>
      <c r="O3761" t="b">
        <f t="shared" si="781"/>
        <v>0</v>
      </c>
      <c r="P3761" t="str">
        <f t="shared" si="774"/>
        <v/>
      </c>
      <c r="Q3761" t="str">
        <f t="shared" ca="1" si="775"/>
        <v/>
      </c>
      <c r="T3761">
        <v>17</v>
      </c>
      <c r="U3761">
        <v>6</v>
      </c>
      <c r="V3761">
        <v>0</v>
      </c>
      <c r="Z3761" t="str">
        <f t="shared" si="773"/>
        <v/>
      </c>
    </row>
    <row r="3762" spans="2:26" x14ac:dyDescent="0.2">
      <c r="B3762" s="1" t="s">
        <v>14</v>
      </c>
      <c r="C3762" s="1" t="s">
        <v>17</v>
      </c>
      <c r="D3762">
        <v>2</v>
      </c>
      <c r="G3762" s="1" t="s">
        <v>2750</v>
      </c>
      <c r="H3762">
        <f t="shared" si="776"/>
        <v>28</v>
      </c>
      <c r="I3762">
        <f>IF(ISBLANK(A3762),I3761/1,LOOKUP(Sheet1!G3762,FIPS!A$3:A$55,FIPS!C$3:C$55))</f>
        <v>31</v>
      </c>
      <c r="J3762" t="b">
        <f t="shared" si="782"/>
        <v>1</v>
      </c>
      <c r="K3762" t="str">
        <f t="shared" si="777"/>
        <v>Buffalo</v>
      </c>
      <c r="L3762" t="b">
        <f t="shared" si="778"/>
        <v>0</v>
      </c>
      <c r="M3762" t="str">
        <f t="shared" si="779"/>
        <v/>
      </c>
      <c r="N3762">
        <f t="shared" si="780"/>
        <v>10</v>
      </c>
      <c r="O3762" t="b">
        <f t="shared" si="781"/>
        <v>0</v>
      </c>
      <c r="P3762" t="str">
        <f t="shared" si="774"/>
        <v/>
      </c>
      <c r="Q3762" t="str">
        <f t="shared" ca="1" si="775"/>
        <v/>
      </c>
      <c r="T3762">
        <v>19</v>
      </c>
      <c r="U3762">
        <v>5</v>
      </c>
      <c r="V3762">
        <v>0</v>
      </c>
      <c r="Z3762" t="str">
        <f t="shared" si="773"/>
        <v/>
      </c>
    </row>
    <row r="3763" spans="2:26" x14ac:dyDescent="0.2">
      <c r="E3763" s="1" t="s">
        <v>30</v>
      </c>
      <c r="F3763" s="1" t="s">
        <v>6</v>
      </c>
      <c r="G3763" s="1" t="s">
        <v>2751</v>
      </c>
      <c r="H3763">
        <f t="shared" si="776"/>
        <v>28</v>
      </c>
      <c r="I3763">
        <f>IF(ISBLANK(A3763),I3762/1,LOOKUP(Sheet1!G3763,FIPS!A$3:A$55,FIPS!C$3:C$55))</f>
        <v>31</v>
      </c>
      <c r="J3763" t="b">
        <f t="shared" si="782"/>
        <v>0</v>
      </c>
      <c r="K3763" t="str">
        <f t="shared" si="777"/>
        <v/>
      </c>
      <c r="L3763" t="b">
        <f t="shared" si="778"/>
        <v>1</v>
      </c>
      <c r="M3763" t="str">
        <f t="shared" si="779"/>
        <v>Kearney</v>
      </c>
      <c r="N3763">
        <f t="shared" si="780"/>
        <v>10</v>
      </c>
      <c r="O3763" t="b">
        <f t="shared" si="781"/>
        <v>0</v>
      </c>
      <c r="P3763" t="str">
        <f t="shared" si="774"/>
        <v/>
      </c>
      <c r="Q3763" t="str">
        <f t="shared" ca="1" si="775"/>
        <v/>
      </c>
      <c r="W3763">
        <v>25055</v>
      </c>
      <c r="Z3763" t="str">
        <f t="shared" si="773"/>
        <v/>
      </c>
    </row>
    <row r="3764" spans="2:26" x14ac:dyDescent="0.2">
      <c r="E3764" s="1" t="s">
        <v>8</v>
      </c>
      <c r="F3764" s="1" t="s">
        <v>9</v>
      </c>
      <c r="G3764" s="1" t="s">
        <v>10</v>
      </c>
      <c r="H3764">
        <f t="shared" si="776"/>
        <v>28</v>
      </c>
      <c r="I3764">
        <f>IF(ISBLANK(A3764),I3763/1,LOOKUP(Sheet1!G3764,FIPS!A$3:A$55,FIPS!C$3:C$55))</f>
        <v>31</v>
      </c>
      <c r="J3764" t="b">
        <f t="shared" si="782"/>
        <v>0</v>
      </c>
      <c r="K3764" t="str">
        <f t="shared" si="777"/>
        <v/>
      </c>
      <c r="L3764" t="b">
        <f t="shared" si="778"/>
        <v>0</v>
      </c>
      <c r="M3764" t="str">
        <f t="shared" si="779"/>
        <v/>
      </c>
      <c r="N3764">
        <f t="shared" si="780"/>
        <v>10</v>
      </c>
      <c r="O3764" t="b">
        <f t="shared" si="781"/>
        <v>1</v>
      </c>
      <c r="P3764">
        <f t="shared" si="774"/>
        <v>1</v>
      </c>
      <c r="Q3764" t="str">
        <f t="shared" ca="1" si="775"/>
        <v>007</v>
      </c>
      <c r="W3764">
        <v>99999</v>
      </c>
      <c r="Z3764" t="str">
        <f t="shared" si="773"/>
        <v/>
      </c>
    </row>
    <row r="3765" spans="2:26" x14ac:dyDescent="0.2">
      <c r="B3765" s="1" t="s">
        <v>42</v>
      </c>
      <c r="C3765" s="1" t="s">
        <v>17</v>
      </c>
      <c r="D3765" s="1" t="s">
        <v>18</v>
      </c>
      <c r="E3765" s="1" t="s">
        <v>8</v>
      </c>
      <c r="F3765" s="1" t="s">
        <v>9</v>
      </c>
      <c r="G3765" s="1" t="s">
        <v>2752</v>
      </c>
      <c r="H3765">
        <f t="shared" si="776"/>
        <v>28</v>
      </c>
      <c r="I3765">
        <f>IF(ISBLANK(A3765),I3764/1,LOOKUP(Sheet1!G3765,FIPS!A$3:A$55,FIPS!C$3:C$55))</f>
        <v>31</v>
      </c>
      <c r="J3765" t="b">
        <f t="shared" si="782"/>
        <v>1</v>
      </c>
      <c r="K3765" t="str">
        <f t="shared" si="777"/>
        <v>Burt</v>
      </c>
      <c r="L3765" t="b">
        <f t="shared" si="778"/>
        <v>0</v>
      </c>
      <c r="M3765" t="str">
        <f t="shared" si="779"/>
        <v/>
      </c>
      <c r="N3765">
        <f t="shared" si="780"/>
        <v>11</v>
      </c>
      <c r="O3765" t="b">
        <f t="shared" si="781"/>
        <v>0</v>
      </c>
      <c r="P3765" t="str">
        <f t="shared" si="774"/>
        <v/>
      </c>
      <c r="Q3765" t="str">
        <f t="shared" ca="1" si="775"/>
        <v/>
      </c>
      <c r="T3765">
        <v>21</v>
      </c>
      <c r="U3765">
        <v>6</v>
      </c>
      <c r="V3765">
        <v>0</v>
      </c>
      <c r="Z3765" t="str">
        <f t="shared" si="773"/>
        <v/>
      </c>
    </row>
    <row r="3766" spans="2:26" x14ac:dyDescent="0.2">
      <c r="B3766" s="1" t="s">
        <v>33</v>
      </c>
      <c r="C3766" s="1" t="s">
        <v>17</v>
      </c>
      <c r="D3766" s="1" t="s">
        <v>18</v>
      </c>
      <c r="E3766" s="1" t="s">
        <v>8</v>
      </c>
      <c r="F3766" s="1" t="s">
        <v>9</v>
      </c>
      <c r="G3766" s="1" t="s">
        <v>31</v>
      </c>
      <c r="H3766">
        <f t="shared" si="776"/>
        <v>28</v>
      </c>
      <c r="I3766">
        <f>IF(ISBLANK(A3766),I3765/1,LOOKUP(Sheet1!G3766,FIPS!A$3:A$55,FIPS!C$3:C$55))</f>
        <v>31</v>
      </c>
      <c r="J3766" t="b">
        <f t="shared" si="782"/>
        <v>1</v>
      </c>
      <c r="K3766" t="str">
        <f t="shared" si="777"/>
        <v>Butler</v>
      </c>
      <c r="L3766" t="b">
        <f t="shared" si="778"/>
        <v>0</v>
      </c>
      <c r="M3766" t="str">
        <f t="shared" si="779"/>
        <v/>
      </c>
      <c r="N3766">
        <f t="shared" si="780"/>
        <v>12</v>
      </c>
      <c r="O3766" t="b">
        <f t="shared" si="781"/>
        <v>0</v>
      </c>
      <c r="P3766" t="str">
        <f t="shared" si="774"/>
        <v/>
      </c>
      <c r="Q3766" t="str">
        <f t="shared" ca="1" si="775"/>
        <v/>
      </c>
      <c r="T3766">
        <v>23</v>
      </c>
      <c r="U3766">
        <v>6</v>
      </c>
      <c r="V3766">
        <v>0</v>
      </c>
      <c r="Z3766" t="str">
        <f t="shared" si="773"/>
        <v/>
      </c>
    </row>
    <row r="3767" spans="2:26" x14ac:dyDescent="0.2">
      <c r="B3767" s="1" t="s">
        <v>45</v>
      </c>
      <c r="C3767" s="1" t="s">
        <v>911</v>
      </c>
      <c r="D3767" s="1" t="s">
        <v>26</v>
      </c>
      <c r="E3767" s="1" t="s">
        <v>8</v>
      </c>
      <c r="F3767" s="1" t="s">
        <v>9</v>
      </c>
      <c r="G3767" s="1" t="s">
        <v>1443</v>
      </c>
      <c r="H3767">
        <f t="shared" si="776"/>
        <v>28</v>
      </c>
      <c r="I3767">
        <f>IF(ISBLANK(A3767),I3766/1,LOOKUP(Sheet1!G3767,FIPS!A$3:A$55,FIPS!C$3:C$55))</f>
        <v>31</v>
      </c>
      <c r="J3767" t="b">
        <f t="shared" si="782"/>
        <v>1</v>
      </c>
      <c r="K3767" t="str">
        <f t="shared" si="777"/>
        <v>Cass</v>
      </c>
      <c r="L3767" t="b">
        <f t="shared" si="778"/>
        <v>0</v>
      </c>
      <c r="M3767" t="str">
        <f t="shared" si="779"/>
        <v/>
      </c>
      <c r="N3767">
        <f t="shared" si="780"/>
        <v>13</v>
      </c>
      <c r="O3767" t="b">
        <f t="shared" si="781"/>
        <v>0</v>
      </c>
      <c r="P3767" t="str">
        <f t="shared" si="774"/>
        <v/>
      </c>
      <c r="Q3767" t="str">
        <f t="shared" ca="1" si="775"/>
        <v/>
      </c>
      <c r="T3767">
        <v>25</v>
      </c>
      <c r="U3767">
        <v>6</v>
      </c>
      <c r="V3767">
        <v>5920</v>
      </c>
      <c r="Z3767" t="str">
        <f t="shared" si="773"/>
        <v/>
      </c>
    </row>
    <row r="3768" spans="2:26" x14ac:dyDescent="0.2">
      <c r="B3768" s="1" t="s">
        <v>20</v>
      </c>
      <c r="C3768" s="1" t="s">
        <v>17</v>
      </c>
      <c r="D3768" s="1" t="s">
        <v>18</v>
      </c>
      <c r="E3768" s="1" t="s">
        <v>8</v>
      </c>
      <c r="F3768" s="1" t="s">
        <v>9</v>
      </c>
      <c r="G3768" s="1" t="s">
        <v>1789</v>
      </c>
      <c r="H3768">
        <f t="shared" si="776"/>
        <v>28</v>
      </c>
      <c r="I3768">
        <f>IF(ISBLANK(A3768),I3767/1,LOOKUP(Sheet1!G3768,FIPS!A$3:A$55,FIPS!C$3:C$55))</f>
        <v>31</v>
      </c>
      <c r="J3768" t="b">
        <f t="shared" si="782"/>
        <v>1</v>
      </c>
      <c r="K3768" t="str">
        <f t="shared" si="777"/>
        <v>Cedar</v>
      </c>
      <c r="L3768" t="b">
        <f t="shared" si="778"/>
        <v>0</v>
      </c>
      <c r="M3768" t="str">
        <f t="shared" si="779"/>
        <v/>
      </c>
      <c r="N3768">
        <f t="shared" si="780"/>
        <v>14</v>
      </c>
      <c r="O3768" t="b">
        <f t="shared" si="781"/>
        <v>0</v>
      </c>
      <c r="P3768" t="str">
        <f t="shared" si="774"/>
        <v/>
      </c>
      <c r="Q3768" t="str">
        <f t="shared" ca="1" si="775"/>
        <v/>
      </c>
      <c r="T3768">
        <v>27</v>
      </c>
      <c r="U3768">
        <v>6</v>
      </c>
      <c r="V3768">
        <v>0</v>
      </c>
      <c r="Z3768" t="str">
        <f t="shared" si="773"/>
        <v/>
      </c>
    </row>
    <row r="3769" spans="2:26" x14ac:dyDescent="0.2">
      <c r="B3769" s="1" t="s">
        <v>107</v>
      </c>
      <c r="C3769" s="1" t="s">
        <v>17</v>
      </c>
      <c r="D3769" s="1" t="s">
        <v>18</v>
      </c>
      <c r="F3769">
        <v>9</v>
      </c>
      <c r="G3769" s="1" t="s">
        <v>1852</v>
      </c>
      <c r="H3769">
        <f t="shared" si="776"/>
        <v>28</v>
      </c>
      <c r="I3769">
        <f>IF(ISBLANK(A3769),I3768/1,LOOKUP(Sheet1!G3769,FIPS!A$3:A$55,FIPS!C$3:C$55))</f>
        <v>31</v>
      </c>
      <c r="J3769" t="b">
        <f t="shared" si="782"/>
        <v>1</v>
      </c>
      <c r="K3769" t="str">
        <f t="shared" si="777"/>
        <v>Chase</v>
      </c>
      <c r="L3769" t="b">
        <f t="shared" si="778"/>
        <v>0</v>
      </c>
      <c r="M3769" t="str">
        <f t="shared" si="779"/>
        <v/>
      </c>
      <c r="N3769">
        <f t="shared" si="780"/>
        <v>15</v>
      </c>
      <c r="O3769" t="b">
        <f t="shared" si="781"/>
        <v>0</v>
      </c>
      <c r="P3769" t="str">
        <f t="shared" si="774"/>
        <v/>
      </c>
      <c r="Q3769" t="str">
        <f t="shared" ca="1" si="775"/>
        <v/>
      </c>
      <c r="T3769">
        <v>29</v>
      </c>
      <c r="U3769">
        <v>6</v>
      </c>
      <c r="V3769">
        <v>0</v>
      </c>
      <c r="Z3769" t="str">
        <f t="shared" si="773"/>
        <v/>
      </c>
    </row>
    <row r="3770" spans="2:26" x14ac:dyDescent="0.2">
      <c r="B3770" s="1" t="s">
        <v>49</v>
      </c>
      <c r="C3770" s="1" t="s">
        <v>17</v>
      </c>
      <c r="D3770" s="1" t="s">
        <v>18</v>
      </c>
      <c r="E3770" s="1" t="s">
        <v>8</v>
      </c>
      <c r="F3770" s="1" t="s">
        <v>9</v>
      </c>
      <c r="G3770" s="1" t="s">
        <v>2753</v>
      </c>
      <c r="H3770">
        <f t="shared" si="776"/>
        <v>28</v>
      </c>
      <c r="I3770">
        <f>IF(ISBLANK(A3770),I3769/1,LOOKUP(Sheet1!G3770,FIPS!A$3:A$55,FIPS!C$3:C$55))</f>
        <v>31</v>
      </c>
      <c r="J3770" t="b">
        <f t="shared" si="782"/>
        <v>1</v>
      </c>
      <c r="K3770" t="str">
        <f t="shared" si="777"/>
        <v>Cherry</v>
      </c>
      <c r="L3770" t="b">
        <f t="shared" si="778"/>
        <v>0</v>
      </c>
      <c r="M3770" t="str">
        <f t="shared" si="779"/>
        <v/>
      </c>
      <c r="N3770">
        <f t="shared" si="780"/>
        <v>16</v>
      </c>
      <c r="O3770" t="b">
        <f t="shared" si="781"/>
        <v>0</v>
      </c>
      <c r="P3770" t="str">
        <f t="shared" si="774"/>
        <v/>
      </c>
      <c r="Q3770" t="str">
        <f t="shared" ca="1" si="775"/>
        <v/>
      </c>
      <c r="T3770">
        <v>31</v>
      </c>
      <c r="U3770">
        <v>6</v>
      </c>
      <c r="V3770">
        <v>0</v>
      </c>
      <c r="Z3770" t="str">
        <f t="shared" si="773"/>
        <v/>
      </c>
    </row>
    <row r="3771" spans="2:26" x14ac:dyDescent="0.2">
      <c r="B3771" s="1" t="s">
        <v>52</v>
      </c>
      <c r="C3771" s="1" t="s">
        <v>17</v>
      </c>
      <c r="D3771">
        <v>2</v>
      </c>
      <c r="E3771" s="1" t="s">
        <v>8</v>
      </c>
      <c r="F3771" s="1" t="s">
        <v>9</v>
      </c>
      <c r="G3771" s="1" t="s">
        <v>963</v>
      </c>
      <c r="H3771">
        <f t="shared" si="776"/>
        <v>28</v>
      </c>
      <c r="I3771">
        <f>IF(ISBLANK(A3771),I3770/1,LOOKUP(Sheet1!G3771,FIPS!A$3:A$55,FIPS!C$3:C$55))</f>
        <v>31</v>
      </c>
      <c r="J3771" t="b">
        <f t="shared" si="782"/>
        <v>1</v>
      </c>
      <c r="K3771" t="str">
        <f t="shared" si="777"/>
        <v>Cheyenne</v>
      </c>
      <c r="L3771" t="b">
        <f t="shared" si="778"/>
        <v>0</v>
      </c>
      <c r="M3771" t="str">
        <f t="shared" si="779"/>
        <v/>
      </c>
      <c r="N3771">
        <f t="shared" si="780"/>
        <v>17</v>
      </c>
      <c r="O3771" t="b">
        <f t="shared" si="781"/>
        <v>0</v>
      </c>
      <c r="P3771" t="str">
        <f t="shared" si="774"/>
        <v/>
      </c>
      <c r="Q3771" t="str">
        <f t="shared" ca="1" si="775"/>
        <v/>
      </c>
      <c r="T3771">
        <v>33</v>
      </c>
      <c r="U3771">
        <v>6</v>
      </c>
      <c r="V3771">
        <v>0</v>
      </c>
      <c r="Z3771" t="str">
        <f t="shared" si="773"/>
        <v/>
      </c>
    </row>
    <row r="3772" spans="2:26" x14ac:dyDescent="0.2">
      <c r="B3772" s="1" t="s">
        <v>57</v>
      </c>
      <c r="C3772" s="1" t="s">
        <v>17</v>
      </c>
      <c r="D3772" s="1" t="s">
        <v>18</v>
      </c>
      <c r="E3772" s="1" t="s">
        <v>8</v>
      </c>
      <c r="F3772" s="1" t="s">
        <v>9</v>
      </c>
      <c r="G3772" s="1" t="s">
        <v>47</v>
      </c>
      <c r="H3772">
        <f t="shared" si="776"/>
        <v>28</v>
      </c>
      <c r="I3772">
        <f>IF(ISBLANK(A3772),I3771/1,LOOKUP(Sheet1!G3772,FIPS!A$3:A$55,FIPS!C$3:C$55))</f>
        <v>31</v>
      </c>
      <c r="J3772" t="b">
        <f t="shared" si="782"/>
        <v>1</v>
      </c>
      <c r="K3772" t="str">
        <f t="shared" si="777"/>
        <v>Clay</v>
      </c>
      <c r="L3772" t="b">
        <f t="shared" si="778"/>
        <v>0</v>
      </c>
      <c r="M3772" t="str">
        <f t="shared" si="779"/>
        <v/>
      </c>
      <c r="N3772">
        <f t="shared" si="780"/>
        <v>18</v>
      </c>
      <c r="O3772" t="b">
        <f t="shared" si="781"/>
        <v>0</v>
      </c>
      <c r="P3772" t="str">
        <f t="shared" si="774"/>
        <v/>
      </c>
      <c r="Q3772" t="str">
        <f t="shared" ca="1" si="775"/>
        <v/>
      </c>
      <c r="T3772">
        <v>35</v>
      </c>
      <c r="U3772">
        <v>6</v>
      </c>
      <c r="V3772">
        <v>0</v>
      </c>
      <c r="Z3772" t="str">
        <f t="shared" si="773"/>
        <v/>
      </c>
    </row>
    <row r="3773" spans="2:26" x14ac:dyDescent="0.2">
      <c r="B3773" s="1" t="s">
        <v>59</v>
      </c>
      <c r="C3773" s="1" t="s">
        <v>17</v>
      </c>
      <c r="D3773" s="1" t="s">
        <v>18</v>
      </c>
      <c r="E3773" s="1" t="s">
        <v>8</v>
      </c>
      <c r="F3773" s="1" t="s">
        <v>9</v>
      </c>
      <c r="G3773" s="1" t="s">
        <v>2754</v>
      </c>
      <c r="H3773">
        <f t="shared" si="776"/>
        <v>28</v>
      </c>
      <c r="I3773">
        <f>IF(ISBLANK(A3773),I3772/1,LOOKUP(Sheet1!G3773,FIPS!A$3:A$55,FIPS!C$3:C$55))</f>
        <v>31</v>
      </c>
      <c r="J3773" t="b">
        <f t="shared" si="782"/>
        <v>1</v>
      </c>
      <c r="K3773" t="str">
        <f t="shared" si="777"/>
        <v>Col fax</v>
      </c>
      <c r="L3773" t="b">
        <f t="shared" si="778"/>
        <v>0</v>
      </c>
      <c r="M3773" t="str">
        <f t="shared" si="779"/>
        <v/>
      </c>
      <c r="N3773">
        <f t="shared" si="780"/>
        <v>19</v>
      </c>
      <c r="O3773" t="b">
        <f t="shared" si="781"/>
        <v>0</v>
      </c>
      <c r="P3773" t="str">
        <f t="shared" si="774"/>
        <v/>
      </c>
      <c r="Q3773" t="str">
        <f t="shared" ca="1" si="775"/>
        <v/>
      </c>
      <c r="T3773">
        <v>37</v>
      </c>
      <c r="U3773">
        <v>6</v>
      </c>
      <c r="V3773">
        <v>0</v>
      </c>
      <c r="Z3773" t="str">
        <f t="shared" si="773"/>
        <v/>
      </c>
    </row>
    <row r="3774" spans="2:26" x14ac:dyDescent="0.2">
      <c r="B3774" s="1" t="s">
        <v>61</v>
      </c>
      <c r="C3774" s="1" t="s">
        <v>17</v>
      </c>
      <c r="D3774">
        <v>2</v>
      </c>
      <c r="E3774" s="1" t="s">
        <v>8</v>
      </c>
      <c r="F3774" s="1" t="s">
        <v>9</v>
      </c>
      <c r="G3774" s="1" t="s">
        <v>2755</v>
      </c>
      <c r="H3774">
        <f t="shared" si="776"/>
        <v>28</v>
      </c>
      <c r="I3774">
        <f>IF(ISBLANK(A3774),I3773/1,LOOKUP(Sheet1!G3774,FIPS!A$3:A$55,FIPS!C$3:C$55))</f>
        <v>31</v>
      </c>
      <c r="J3774" t="b">
        <f t="shared" si="782"/>
        <v>1</v>
      </c>
      <c r="K3774" t="str">
        <f t="shared" si="777"/>
        <v>Cuming</v>
      </c>
      <c r="L3774" t="b">
        <f t="shared" si="778"/>
        <v>0</v>
      </c>
      <c r="M3774" t="str">
        <f t="shared" si="779"/>
        <v/>
      </c>
      <c r="N3774">
        <f t="shared" si="780"/>
        <v>20</v>
      </c>
      <c r="O3774" t="b">
        <f t="shared" si="781"/>
        <v>0</v>
      </c>
      <c r="P3774" t="str">
        <f t="shared" si="774"/>
        <v/>
      </c>
      <c r="Q3774" t="str">
        <f t="shared" ca="1" si="775"/>
        <v/>
      </c>
      <c r="T3774">
        <v>39</v>
      </c>
      <c r="U3774">
        <v>6</v>
      </c>
      <c r="V3774">
        <v>0</v>
      </c>
      <c r="Z3774" t="str">
        <f t="shared" si="773"/>
        <v/>
      </c>
    </row>
    <row r="3775" spans="2:26" x14ac:dyDescent="0.2">
      <c r="B3775" s="1" t="s">
        <v>63</v>
      </c>
      <c r="C3775" s="1" t="s">
        <v>17</v>
      </c>
      <c r="D3775" s="1" t="s">
        <v>18</v>
      </c>
      <c r="E3775" s="1" t="s">
        <v>8</v>
      </c>
      <c r="F3775" s="1" t="s">
        <v>9</v>
      </c>
      <c r="G3775" s="1" t="s">
        <v>2756</v>
      </c>
      <c r="H3775">
        <f t="shared" si="776"/>
        <v>28</v>
      </c>
      <c r="I3775">
        <f>IF(ISBLANK(A3775),I3774/1,LOOKUP(Sheet1!G3775,FIPS!A$3:A$55,FIPS!C$3:C$55))</f>
        <v>31</v>
      </c>
      <c r="J3775" t="b">
        <f t="shared" si="782"/>
        <v>1</v>
      </c>
      <c r="K3775" t="str">
        <f t="shared" si="777"/>
        <v>Cluster</v>
      </c>
      <c r="L3775" t="b">
        <f t="shared" si="778"/>
        <v>0</v>
      </c>
      <c r="M3775" t="str">
        <f t="shared" si="779"/>
        <v/>
      </c>
      <c r="N3775">
        <f t="shared" si="780"/>
        <v>21</v>
      </c>
      <c r="O3775" t="b">
        <f t="shared" si="781"/>
        <v>0</v>
      </c>
      <c r="P3775" t="str">
        <f t="shared" si="774"/>
        <v/>
      </c>
      <c r="Q3775" t="str">
        <f t="shared" ca="1" si="775"/>
        <v/>
      </c>
      <c r="T3775">
        <v>41</v>
      </c>
      <c r="U3775">
        <v>6</v>
      </c>
      <c r="V3775">
        <v>0</v>
      </c>
      <c r="Z3775" t="str">
        <f t="shared" si="773"/>
        <v/>
      </c>
    </row>
    <row r="3776" spans="2:26" x14ac:dyDescent="0.2">
      <c r="B3776" s="1" t="s">
        <v>65</v>
      </c>
      <c r="C3776" s="1" t="s">
        <v>587</v>
      </c>
      <c r="D3776" s="1" t="s">
        <v>26</v>
      </c>
      <c r="E3776" s="1" t="s">
        <v>8</v>
      </c>
      <c r="F3776" s="1" t="s">
        <v>9</v>
      </c>
      <c r="G3776" s="1" t="s">
        <v>2441</v>
      </c>
      <c r="H3776">
        <f t="shared" si="776"/>
        <v>28</v>
      </c>
      <c r="I3776">
        <f>IF(ISBLANK(A3776),I3775/1,LOOKUP(Sheet1!G3776,FIPS!A$3:A$55,FIPS!C$3:C$55))</f>
        <v>31</v>
      </c>
      <c r="J3776" t="b">
        <f t="shared" si="782"/>
        <v>1</v>
      </c>
      <c r="K3776" t="str">
        <f t="shared" si="777"/>
        <v>Dakota</v>
      </c>
      <c r="L3776" t="b">
        <f t="shared" si="778"/>
        <v>0</v>
      </c>
      <c r="M3776" t="str">
        <f t="shared" si="779"/>
        <v/>
      </c>
      <c r="N3776">
        <f t="shared" si="780"/>
        <v>22</v>
      </c>
      <c r="O3776" t="b">
        <f t="shared" si="781"/>
        <v>0</v>
      </c>
      <c r="P3776" t="str">
        <f t="shared" si="774"/>
        <v/>
      </c>
      <c r="Q3776" t="str">
        <f t="shared" ca="1" si="775"/>
        <v/>
      </c>
      <c r="T3776">
        <v>43</v>
      </c>
      <c r="U3776">
        <v>6</v>
      </c>
      <c r="V3776">
        <v>7720</v>
      </c>
      <c r="Z3776" t="str">
        <f t="shared" si="773"/>
        <v/>
      </c>
    </row>
    <row r="3777" spans="2:26" x14ac:dyDescent="0.2">
      <c r="B3777" s="1" t="s">
        <v>67</v>
      </c>
      <c r="C3777" s="1" t="s">
        <v>17</v>
      </c>
      <c r="D3777" s="1" t="s">
        <v>18</v>
      </c>
      <c r="E3777" s="1" t="s">
        <v>8</v>
      </c>
      <c r="F3777" s="1" t="s">
        <v>9</v>
      </c>
      <c r="G3777" s="1" t="s">
        <v>2757</v>
      </c>
      <c r="H3777">
        <f t="shared" si="776"/>
        <v>28</v>
      </c>
      <c r="I3777">
        <f>IF(ISBLANK(A3777),I3776/1,LOOKUP(Sheet1!G3777,FIPS!A$3:A$55,FIPS!C$3:C$55))</f>
        <v>31</v>
      </c>
      <c r="J3777" t="b">
        <f t="shared" si="782"/>
        <v>1</v>
      </c>
      <c r="K3777" t="str">
        <f t="shared" si="777"/>
        <v>Dawes</v>
      </c>
      <c r="L3777" t="b">
        <f t="shared" si="778"/>
        <v>0</v>
      </c>
      <c r="M3777" t="str">
        <f t="shared" si="779"/>
        <v/>
      </c>
      <c r="N3777">
        <f t="shared" si="780"/>
        <v>23</v>
      </c>
      <c r="O3777" t="b">
        <f t="shared" si="781"/>
        <v>0</v>
      </c>
      <c r="P3777" t="str">
        <f t="shared" si="774"/>
        <v/>
      </c>
      <c r="Q3777" t="str">
        <f t="shared" ca="1" si="775"/>
        <v/>
      </c>
      <c r="T3777">
        <v>45</v>
      </c>
      <c r="U3777">
        <v>6</v>
      </c>
      <c r="V3777">
        <v>0</v>
      </c>
      <c r="Z3777" t="str">
        <f t="shared" si="773"/>
        <v/>
      </c>
    </row>
    <row r="3778" spans="2:26" x14ac:dyDescent="0.2">
      <c r="B3778" s="1" t="s">
        <v>37</v>
      </c>
      <c r="C3778" s="1" t="s">
        <v>17</v>
      </c>
      <c r="D3778" s="1" t="s">
        <v>18</v>
      </c>
      <c r="E3778" s="1" t="s">
        <v>8</v>
      </c>
      <c r="F3778" s="1" t="s">
        <v>9</v>
      </c>
      <c r="G3778" s="1" t="s">
        <v>2704</v>
      </c>
      <c r="H3778">
        <f t="shared" si="776"/>
        <v>28</v>
      </c>
      <c r="I3778">
        <f>IF(ISBLANK(A3778),I3777/1,LOOKUP(Sheet1!G3778,FIPS!A$3:A$55,FIPS!C$3:C$55))</f>
        <v>31</v>
      </c>
      <c r="J3778" t="b">
        <f t="shared" si="782"/>
        <v>1</v>
      </c>
      <c r="K3778" t="str">
        <f t="shared" si="777"/>
        <v>Dawson</v>
      </c>
      <c r="L3778" t="b">
        <f t="shared" si="778"/>
        <v>0</v>
      </c>
      <c r="M3778" t="str">
        <f t="shared" si="779"/>
        <v/>
      </c>
      <c r="N3778">
        <f t="shared" si="780"/>
        <v>24</v>
      </c>
      <c r="O3778" t="b">
        <f t="shared" si="781"/>
        <v>0</v>
      </c>
      <c r="P3778" t="str">
        <f t="shared" si="774"/>
        <v/>
      </c>
      <c r="Q3778" t="str">
        <f t="shared" ca="1" si="775"/>
        <v/>
      </c>
      <c r="T3778">
        <v>47</v>
      </c>
      <c r="U3778">
        <v>6</v>
      </c>
      <c r="V3778">
        <v>0</v>
      </c>
      <c r="Z3778" t="str">
        <f t="shared" ref="Z3778:Z3841" si="783">IF(J3778,IF(T3778&gt;0,"",FALSE),IF(T3778&gt;0,TRUE,""))</f>
        <v/>
      </c>
    </row>
    <row r="3779" spans="2:26" x14ac:dyDescent="0.2">
      <c r="B3779" s="1" t="s">
        <v>77</v>
      </c>
      <c r="C3779" s="1" t="s">
        <v>17</v>
      </c>
      <c r="D3779" s="1" t="s">
        <v>18</v>
      </c>
      <c r="E3779" s="1" t="s">
        <v>8</v>
      </c>
      <c r="F3779" s="1" t="s">
        <v>9</v>
      </c>
      <c r="G3779" s="1" t="s">
        <v>2758</v>
      </c>
      <c r="H3779">
        <f t="shared" si="776"/>
        <v>28</v>
      </c>
      <c r="I3779">
        <f>IF(ISBLANK(A3779),I3778/1,LOOKUP(Sheet1!G3779,FIPS!A$3:A$55,FIPS!C$3:C$55))</f>
        <v>31</v>
      </c>
      <c r="J3779" t="b">
        <f t="shared" si="782"/>
        <v>1</v>
      </c>
      <c r="K3779" t="str">
        <f t="shared" si="777"/>
        <v>Deuel</v>
      </c>
      <c r="L3779" t="b">
        <f t="shared" si="778"/>
        <v>0</v>
      </c>
      <c r="M3779" t="str">
        <f t="shared" si="779"/>
        <v/>
      </c>
      <c r="N3779">
        <f t="shared" si="780"/>
        <v>25</v>
      </c>
      <c r="O3779" t="b">
        <f t="shared" si="781"/>
        <v>0</v>
      </c>
      <c r="P3779" t="str">
        <f t="shared" si="774"/>
        <v/>
      </c>
      <c r="Q3779" t="str">
        <f t="shared" ca="1" si="775"/>
        <v/>
      </c>
      <c r="T3779">
        <v>49</v>
      </c>
      <c r="U3779">
        <v>6</v>
      </c>
      <c r="V3779">
        <v>0</v>
      </c>
      <c r="Z3779" t="str">
        <f t="shared" si="783"/>
        <v/>
      </c>
    </row>
    <row r="3780" spans="2:26" x14ac:dyDescent="0.2">
      <c r="B3780" s="1" t="s">
        <v>80</v>
      </c>
      <c r="C3780" s="1" t="s">
        <v>17</v>
      </c>
      <c r="D3780" s="1" t="s">
        <v>18</v>
      </c>
      <c r="E3780" s="1" t="s">
        <v>8</v>
      </c>
      <c r="F3780" s="1" t="s">
        <v>9</v>
      </c>
      <c r="G3780" s="1" t="s">
        <v>876</v>
      </c>
      <c r="H3780">
        <f t="shared" si="776"/>
        <v>28</v>
      </c>
      <c r="I3780">
        <f>IF(ISBLANK(A3780),I3779/1,LOOKUP(Sheet1!G3780,FIPS!A$3:A$55,FIPS!C$3:C$55))</f>
        <v>31</v>
      </c>
      <c r="J3780" t="b">
        <f t="shared" si="782"/>
        <v>1</v>
      </c>
      <c r="K3780" t="str">
        <f t="shared" si="777"/>
        <v>Dixon</v>
      </c>
      <c r="L3780" t="b">
        <f t="shared" si="778"/>
        <v>0</v>
      </c>
      <c r="M3780" t="str">
        <f t="shared" si="779"/>
        <v/>
      </c>
      <c r="N3780">
        <f t="shared" si="780"/>
        <v>26</v>
      </c>
      <c r="O3780" t="b">
        <f t="shared" si="781"/>
        <v>0</v>
      </c>
      <c r="P3780" t="str">
        <f t="shared" si="774"/>
        <v/>
      </c>
      <c r="Q3780" t="str">
        <f t="shared" ca="1" si="775"/>
        <v/>
      </c>
      <c r="T3780">
        <v>51</v>
      </c>
      <c r="U3780">
        <v>6</v>
      </c>
      <c r="V3780">
        <v>0</v>
      </c>
      <c r="Z3780" t="str">
        <f t="shared" si="783"/>
        <v/>
      </c>
    </row>
    <row r="3781" spans="2:26" x14ac:dyDescent="0.2">
      <c r="B3781" s="1" t="s">
        <v>82</v>
      </c>
      <c r="C3781" s="1" t="s">
        <v>17</v>
      </c>
      <c r="D3781" s="1" t="s">
        <v>18</v>
      </c>
      <c r="G3781" s="1" t="s">
        <v>1274</v>
      </c>
      <c r="H3781">
        <f t="shared" si="776"/>
        <v>28</v>
      </c>
      <c r="I3781">
        <f>IF(ISBLANK(A3781),I3780/1,LOOKUP(Sheet1!G3781,FIPS!A$3:A$55,FIPS!C$3:C$55))</f>
        <v>31</v>
      </c>
      <c r="J3781" t="b">
        <f t="shared" si="782"/>
        <v>1</v>
      </c>
      <c r="K3781" t="str">
        <f t="shared" si="777"/>
        <v>Dodge</v>
      </c>
      <c r="L3781" t="b">
        <f t="shared" si="778"/>
        <v>0</v>
      </c>
      <c r="M3781" t="str">
        <f t="shared" si="779"/>
        <v/>
      </c>
      <c r="N3781">
        <f t="shared" si="780"/>
        <v>27</v>
      </c>
      <c r="O3781" t="b">
        <f t="shared" si="781"/>
        <v>0</v>
      </c>
      <c r="P3781" t="str">
        <f t="shared" si="774"/>
        <v/>
      </c>
      <c r="Q3781" t="str">
        <f t="shared" ca="1" si="775"/>
        <v/>
      </c>
      <c r="T3781">
        <v>53</v>
      </c>
      <c r="U3781">
        <v>5</v>
      </c>
      <c r="V3781">
        <v>0</v>
      </c>
      <c r="Z3781" t="str">
        <f t="shared" si="783"/>
        <v/>
      </c>
    </row>
    <row r="3782" spans="2:26" x14ac:dyDescent="0.2">
      <c r="E3782" s="1" t="s">
        <v>22</v>
      </c>
      <c r="F3782" s="1" t="s">
        <v>6</v>
      </c>
      <c r="G3782" s="1" t="s">
        <v>389</v>
      </c>
      <c r="H3782">
        <f t="shared" si="776"/>
        <v>28</v>
      </c>
      <c r="I3782">
        <f>IF(ISBLANK(A3782),I3781/1,LOOKUP(Sheet1!G3782,FIPS!A$3:A$55,FIPS!C$3:C$55))</f>
        <v>31</v>
      </c>
      <c r="J3782" t="b">
        <f t="shared" si="782"/>
        <v>0</v>
      </c>
      <c r="K3782" t="str">
        <f t="shared" si="777"/>
        <v/>
      </c>
      <c r="L3782" t="b">
        <f t="shared" si="778"/>
        <v>1</v>
      </c>
      <c r="M3782" t="str">
        <f t="shared" si="779"/>
        <v>Fremont</v>
      </c>
      <c r="N3782">
        <f t="shared" si="780"/>
        <v>27</v>
      </c>
      <c r="O3782" t="b">
        <f t="shared" si="781"/>
        <v>0</v>
      </c>
      <c r="P3782" t="str">
        <f t="shared" ref="P3782:P3845" si="784">IF(O3782,17-MATCH(N3782-1,N3764:N3781),"")</f>
        <v/>
      </c>
      <c r="Q3782" t="str">
        <f t="shared" ref="Q3782:Q3845" ca="1" si="785">IF(O3782,_xlfn.TEXTJOIN(",",TRUE,INDIRECT(_xlfn.CONCAT("E",(ROW()-P3782),":E",(ROW()-1)),TRUE)),"")</f>
        <v/>
      </c>
      <c r="W3782">
        <v>17670</v>
      </c>
      <c r="Z3782" t="str">
        <f t="shared" si="783"/>
        <v/>
      </c>
    </row>
    <row r="3783" spans="2:26" x14ac:dyDescent="0.2">
      <c r="E3783" s="1" t="s">
        <v>8</v>
      </c>
      <c r="F3783" s="1" t="s">
        <v>9</v>
      </c>
      <c r="G3783" s="1" t="s">
        <v>10</v>
      </c>
      <c r="H3783">
        <f t="shared" si="776"/>
        <v>28</v>
      </c>
      <c r="I3783">
        <f>IF(ISBLANK(A3783),I3782/1,LOOKUP(Sheet1!G3783,FIPS!A$3:A$55,FIPS!C$3:C$55))</f>
        <v>31</v>
      </c>
      <c r="J3783" t="b">
        <f t="shared" si="782"/>
        <v>0</v>
      </c>
      <c r="K3783" t="str">
        <f t="shared" si="777"/>
        <v/>
      </c>
      <c r="L3783" t="b">
        <f t="shared" si="778"/>
        <v>0</v>
      </c>
      <c r="M3783" t="str">
        <f t="shared" si="779"/>
        <v/>
      </c>
      <c r="N3783">
        <f t="shared" si="780"/>
        <v>27</v>
      </c>
      <c r="O3783" t="b">
        <f t="shared" si="781"/>
        <v>1</v>
      </c>
      <c r="P3783">
        <f t="shared" si="784"/>
        <v>1</v>
      </c>
      <c r="Q3783" t="str">
        <f t="shared" ca="1" si="785"/>
        <v>004</v>
      </c>
      <c r="W3783">
        <v>99999</v>
      </c>
      <c r="Z3783" t="str">
        <f t="shared" si="783"/>
        <v/>
      </c>
    </row>
    <row r="3784" spans="2:26" x14ac:dyDescent="0.2">
      <c r="B3784" s="1" t="s">
        <v>84</v>
      </c>
      <c r="C3784" s="1" t="s">
        <v>911</v>
      </c>
      <c r="D3784" s="1" t="s">
        <v>26</v>
      </c>
      <c r="G3784" s="1" t="s">
        <v>233</v>
      </c>
      <c r="H3784">
        <f t="shared" si="776"/>
        <v>28</v>
      </c>
      <c r="I3784">
        <f>IF(ISBLANK(A3784),I3783/1,LOOKUP(Sheet1!G3784,FIPS!A$3:A$55,FIPS!C$3:C$55))</f>
        <v>31</v>
      </c>
      <c r="J3784" t="b">
        <f t="shared" si="782"/>
        <v>1</v>
      </c>
      <c r="K3784" t="str">
        <f t="shared" si="777"/>
        <v>Douglas</v>
      </c>
      <c r="L3784" t="b">
        <f t="shared" si="778"/>
        <v>0</v>
      </c>
      <c r="M3784" t="str">
        <f t="shared" si="779"/>
        <v/>
      </c>
      <c r="N3784">
        <f t="shared" si="780"/>
        <v>28</v>
      </c>
      <c r="O3784" t="b">
        <f t="shared" si="781"/>
        <v>0</v>
      </c>
      <c r="P3784" t="str">
        <f t="shared" si="784"/>
        <v/>
      </c>
      <c r="Q3784" t="str">
        <f t="shared" ca="1" si="785"/>
        <v/>
      </c>
      <c r="T3784">
        <v>55</v>
      </c>
      <c r="U3784">
        <v>2</v>
      </c>
      <c r="V3784">
        <v>5920</v>
      </c>
      <c r="Z3784" t="str">
        <f t="shared" si="783"/>
        <v/>
      </c>
    </row>
    <row r="3785" spans="2:26" x14ac:dyDescent="0.2">
      <c r="E3785" s="1" t="s">
        <v>42</v>
      </c>
      <c r="F3785" s="1" t="s">
        <v>18</v>
      </c>
      <c r="G3785" s="1" t="s">
        <v>2759</v>
      </c>
      <c r="H3785">
        <f t="shared" si="776"/>
        <v>28</v>
      </c>
      <c r="I3785">
        <f>IF(ISBLANK(A3785),I3784/1,LOOKUP(Sheet1!G3785,FIPS!A$3:A$55,FIPS!C$3:C$55))</f>
        <v>31</v>
      </c>
      <c r="J3785" t="b">
        <f t="shared" si="782"/>
        <v>0</v>
      </c>
      <c r="K3785" t="str">
        <f t="shared" si="777"/>
        <v/>
      </c>
      <c r="L3785" t="b">
        <f t="shared" si="778"/>
        <v>1</v>
      </c>
      <c r="M3785" t="str">
        <f t="shared" si="779"/>
        <v>Omaha</v>
      </c>
      <c r="N3785">
        <f t="shared" si="780"/>
        <v>28</v>
      </c>
      <c r="O3785" t="b">
        <f t="shared" si="781"/>
        <v>0</v>
      </c>
      <c r="P3785" t="str">
        <f t="shared" si="784"/>
        <v/>
      </c>
      <c r="Q3785" t="str">
        <f t="shared" ca="1" si="785"/>
        <v/>
      </c>
      <c r="W3785">
        <v>37000</v>
      </c>
      <c r="Z3785" t="str">
        <f t="shared" si="783"/>
        <v/>
      </c>
    </row>
    <row r="3786" spans="2:26" x14ac:dyDescent="0.2">
      <c r="E3786" s="1" t="s">
        <v>8</v>
      </c>
      <c r="F3786" s="1" t="s">
        <v>9</v>
      </c>
      <c r="G3786" s="1" t="s">
        <v>10</v>
      </c>
      <c r="H3786">
        <f t="shared" si="776"/>
        <v>28</v>
      </c>
      <c r="I3786">
        <f>IF(ISBLANK(A3786),I3785/1,LOOKUP(Sheet1!G3786,FIPS!A$3:A$55,FIPS!C$3:C$55))</f>
        <v>31</v>
      </c>
      <c r="J3786" t="b">
        <f t="shared" si="782"/>
        <v>0</v>
      </c>
      <c r="K3786" t="str">
        <f t="shared" si="777"/>
        <v/>
      </c>
      <c r="L3786" t="b">
        <f t="shared" si="778"/>
        <v>0</v>
      </c>
      <c r="M3786" t="str">
        <f t="shared" si="779"/>
        <v/>
      </c>
      <c r="N3786">
        <f t="shared" si="780"/>
        <v>28</v>
      </c>
      <c r="O3786" t="b">
        <f t="shared" si="781"/>
        <v>1</v>
      </c>
      <c r="P3786">
        <f t="shared" si="784"/>
        <v>1</v>
      </c>
      <c r="Q3786" t="str">
        <f t="shared" ca="1" si="785"/>
        <v>011</v>
      </c>
      <c r="W3786">
        <v>99999</v>
      </c>
      <c r="Z3786" t="str">
        <f t="shared" si="783"/>
        <v/>
      </c>
    </row>
    <row r="3787" spans="2:26" x14ac:dyDescent="0.2">
      <c r="B3787" s="1" t="s">
        <v>88</v>
      </c>
      <c r="C3787" s="1" t="s">
        <v>17</v>
      </c>
      <c r="D3787" s="1" t="s">
        <v>18</v>
      </c>
      <c r="E3787" s="1" t="s">
        <v>8</v>
      </c>
      <c r="F3787" s="1" t="s">
        <v>9</v>
      </c>
      <c r="G3787" s="1" t="s">
        <v>2760</v>
      </c>
      <c r="H3787">
        <f t="shared" ref="H3787:H3850" si="786">IF(ISBLANK(A3787),H3786/1,A3787)</f>
        <v>28</v>
      </c>
      <c r="I3787">
        <f>IF(ISBLANK(A3787),I3786/1,LOOKUP(Sheet1!G3787,FIPS!A$3:A$55,FIPS!C$3:C$55))</f>
        <v>31</v>
      </c>
      <c r="J3787" t="b">
        <f t="shared" si="782"/>
        <v>1</v>
      </c>
      <c r="K3787" t="str">
        <f t="shared" ref="K3787:K3850" si="787">IF(J3787,TRIM(G3787),"")</f>
        <v>Oundy</v>
      </c>
      <c r="L3787" t="b">
        <f t="shared" ref="L3787:L3850" si="788">IF(NOT(J3787),AND(NOT(ISBLANK(E3787)),E3787&lt;&gt;"999"),FALSE())</f>
        <v>0</v>
      </c>
      <c r="M3787" t="str">
        <f t="shared" ref="M3787:M3850" si="789">IF(L3787,IF(ISERR(FIND(",",G3787)),TRIM(G3787),TRIM(LEFT(G3787,FIND(",",G3787)-1))),"")</f>
        <v/>
      </c>
      <c r="N3787">
        <f t="shared" ref="N3787:N3850" si="790">IF(ISBLANK(A3787),IF(ISBLANK(B3787),N3786,B3787/1),"")</f>
        <v>29</v>
      </c>
      <c r="O3787" t="b">
        <f t="shared" ref="O3787:O3850" si="791">AND(ISNUMBER(N3787),E3787="999",NOT(J3787))</f>
        <v>0</v>
      </c>
      <c r="P3787" t="str">
        <f t="shared" si="784"/>
        <v/>
      </c>
      <c r="Q3787" t="str">
        <f t="shared" ca="1" si="785"/>
        <v/>
      </c>
      <c r="T3787">
        <v>57</v>
      </c>
      <c r="U3787">
        <v>6</v>
      </c>
      <c r="V3787">
        <v>0</v>
      </c>
      <c r="Z3787" t="str">
        <f t="shared" si="783"/>
        <v/>
      </c>
    </row>
    <row r="3788" spans="2:26" x14ac:dyDescent="0.2">
      <c r="B3788" s="1" t="s">
        <v>90</v>
      </c>
      <c r="C3788" s="1" t="s">
        <v>17</v>
      </c>
      <c r="D3788" s="1" t="s">
        <v>18</v>
      </c>
      <c r="E3788" s="1" t="s">
        <v>8</v>
      </c>
      <c r="F3788" s="1" t="s">
        <v>9</v>
      </c>
      <c r="G3788" s="1" t="s">
        <v>920</v>
      </c>
      <c r="H3788">
        <f t="shared" si="786"/>
        <v>28</v>
      </c>
      <c r="I3788">
        <f>IF(ISBLANK(A3788),I3787/1,LOOKUP(Sheet1!G3788,FIPS!A$3:A$55,FIPS!C$3:C$55))</f>
        <v>31</v>
      </c>
      <c r="J3788" t="b">
        <f t="shared" si="782"/>
        <v>1</v>
      </c>
      <c r="K3788" t="str">
        <f t="shared" si="787"/>
        <v>Fillmore</v>
      </c>
      <c r="L3788" t="b">
        <f t="shared" si="788"/>
        <v>0</v>
      </c>
      <c r="M3788" t="str">
        <f t="shared" si="789"/>
        <v/>
      </c>
      <c r="N3788">
        <f t="shared" si="790"/>
        <v>30</v>
      </c>
      <c r="O3788" t="b">
        <f t="shared" si="791"/>
        <v>0</v>
      </c>
      <c r="P3788" t="str">
        <f t="shared" si="784"/>
        <v/>
      </c>
      <c r="Q3788" t="str">
        <f t="shared" ca="1" si="785"/>
        <v/>
      </c>
      <c r="T3788">
        <v>59</v>
      </c>
      <c r="U3788">
        <v>6</v>
      </c>
      <c r="V3788">
        <v>0</v>
      </c>
      <c r="Z3788" t="str">
        <f t="shared" si="783"/>
        <v/>
      </c>
    </row>
    <row r="3789" spans="2:26" x14ac:dyDescent="0.2">
      <c r="B3789" s="1" t="s">
        <v>92</v>
      </c>
      <c r="C3789" s="1" t="s">
        <v>17</v>
      </c>
      <c r="D3789" s="1" t="s">
        <v>18</v>
      </c>
      <c r="E3789" s="1" t="s">
        <v>8</v>
      </c>
      <c r="F3789" s="1" t="s">
        <v>9</v>
      </c>
      <c r="G3789" s="1" t="s">
        <v>91</v>
      </c>
      <c r="H3789">
        <f t="shared" si="786"/>
        <v>28</v>
      </c>
      <c r="I3789">
        <f>IF(ISBLANK(A3789),I3788/1,LOOKUP(Sheet1!G3789,FIPS!A$3:A$55,FIPS!C$3:C$55))</f>
        <v>31</v>
      </c>
      <c r="J3789" t="b">
        <f t="shared" si="782"/>
        <v>1</v>
      </c>
      <c r="K3789" t="str">
        <f t="shared" si="787"/>
        <v>Franklin</v>
      </c>
      <c r="L3789" t="b">
        <f t="shared" si="788"/>
        <v>0</v>
      </c>
      <c r="M3789" t="str">
        <f t="shared" si="789"/>
        <v/>
      </c>
      <c r="N3789">
        <f t="shared" si="790"/>
        <v>31</v>
      </c>
      <c r="O3789" t="b">
        <f t="shared" si="791"/>
        <v>0</v>
      </c>
      <c r="P3789" t="str">
        <f t="shared" si="784"/>
        <v/>
      </c>
      <c r="Q3789" t="str">
        <f t="shared" ca="1" si="785"/>
        <v/>
      </c>
      <c r="T3789">
        <v>61</v>
      </c>
      <c r="U3789">
        <v>6</v>
      </c>
      <c r="V3789">
        <v>0</v>
      </c>
      <c r="Z3789" t="str">
        <f t="shared" si="783"/>
        <v/>
      </c>
    </row>
    <row r="3790" spans="2:26" x14ac:dyDescent="0.2">
      <c r="B3790" s="1" t="s">
        <v>25</v>
      </c>
      <c r="D3790">
        <v>2</v>
      </c>
      <c r="E3790" s="1" t="s">
        <v>8</v>
      </c>
      <c r="F3790" s="1" t="s">
        <v>9</v>
      </c>
      <c r="G3790" s="1" t="s">
        <v>2761</v>
      </c>
      <c r="H3790">
        <f t="shared" si="786"/>
        <v>28</v>
      </c>
      <c r="I3790">
        <f>IF(ISBLANK(A3790),I3789/1,LOOKUP(Sheet1!G3790,FIPS!A$3:A$55,FIPS!C$3:C$55))</f>
        <v>31</v>
      </c>
      <c r="J3790" t="b">
        <f t="shared" si="782"/>
        <v>1</v>
      </c>
      <c r="K3790" t="str">
        <f t="shared" si="787"/>
        <v>Frontier</v>
      </c>
      <c r="L3790" t="b">
        <f t="shared" si="788"/>
        <v>0</v>
      </c>
      <c r="M3790" t="str">
        <f t="shared" si="789"/>
        <v/>
      </c>
      <c r="N3790">
        <f t="shared" si="790"/>
        <v>32</v>
      </c>
      <c r="O3790" t="b">
        <f t="shared" si="791"/>
        <v>0</v>
      </c>
      <c r="P3790" t="str">
        <f t="shared" si="784"/>
        <v/>
      </c>
      <c r="Q3790" t="str">
        <f t="shared" ca="1" si="785"/>
        <v/>
      </c>
      <c r="T3790">
        <v>63</v>
      </c>
      <c r="U3790">
        <v>6</v>
      </c>
      <c r="V3790">
        <v>0</v>
      </c>
      <c r="Z3790" t="str">
        <f t="shared" si="783"/>
        <v/>
      </c>
    </row>
    <row r="3791" spans="2:26" x14ac:dyDescent="0.2">
      <c r="B3791" s="1" t="s">
        <v>72</v>
      </c>
      <c r="C3791" s="1" t="s">
        <v>17</v>
      </c>
      <c r="D3791" s="1" t="s">
        <v>18</v>
      </c>
      <c r="E3791" s="1" t="s">
        <v>8</v>
      </c>
      <c r="F3791" s="1" t="s">
        <v>9</v>
      </c>
      <c r="G3791" s="1" t="s">
        <v>2762</v>
      </c>
      <c r="H3791">
        <f t="shared" si="786"/>
        <v>28</v>
      </c>
      <c r="I3791">
        <f>IF(ISBLANK(A3791),I3790/1,LOOKUP(Sheet1!G3791,FIPS!A$3:A$55,FIPS!C$3:C$55))</f>
        <v>31</v>
      </c>
      <c r="J3791" t="b">
        <f t="shared" si="782"/>
        <v>1</v>
      </c>
      <c r="K3791" t="str">
        <f t="shared" si="787"/>
        <v>Furnas</v>
      </c>
      <c r="L3791" t="b">
        <f t="shared" si="788"/>
        <v>0</v>
      </c>
      <c r="M3791" t="str">
        <f t="shared" si="789"/>
        <v/>
      </c>
      <c r="N3791">
        <f t="shared" si="790"/>
        <v>33</v>
      </c>
      <c r="O3791" t="b">
        <f t="shared" si="791"/>
        <v>0</v>
      </c>
      <c r="P3791" t="str">
        <f t="shared" si="784"/>
        <v/>
      </c>
      <c r="Q3791" t="str">
        <f t="shared" ca="1" si="785"/>
        <v/>
      </c>
      <c r="T3791">
        <v>65</v>
      </c>
      <c r="U3791">
        <v>6</v>
      </c>
      <c r="V3791">
        <v>0</v>
      </c>
      <c r="Z3791" t="str">
        <f t="shared" si="783"/>
        <v/>
      </c>
    </row>
    <row r="3792" spans="2:26" x14ac:dyDescent="0.2">
      <c r="B3792" s="1" t="s">
        <v>96</v>
      </c>
      <c r="C3792" s="1" t="s">
        <v>17</v>
      </c>
      <c r="D3792" s="1" t="s">
        <v>18</v>
      </c>
      <c r="G3792" s="1" t="s">
        <v>2763</v>
      </c>
      <c r="H3792">
        <f t="shared" si="786"/>
        <v>28</v>
      </c>
      <c r="I3792">
        <f>IF(ISBLANK(A3792),I3791/1,LOOKUP(Sheet1!G3792,FIPS!A$3:A$55,FIPS!C$3:C$55))</f>
        <v>31</v>
      </c>
      <c r="J3792" t="b">
        <f t="shared" si="782"/>
        <v>1</v>
      </c>
      <c r="K3792" t="str">
        <f t="shared" si="787"/>
        <v>Gage</v>
      </c>
      <c r="L3792" t="b">
        <f t="shared" si="788"/>
        <v>0</v>
      </c>
      <c r="M3792" t="str">
        <f t="shared" si="789"/>
        <v/>
      </c>
      <c r="N3792">
        <f t="shared" si="790"/>
        <v>34</v>
      </c>
      <c r="O3792" t="b">
        <f t="shared" si="791"/>
        <v>0</v>
      </c>
      <c r="P3792" t="str">
        <f t="shared" si="784"/>
        <v/>
      </c>
      <c r="Q3792" t="str">
        <f t="shared" ca="1" si="785"/>
        <v/>
      </c>
      <c r="T3792">
        <v>67</v>
      </c>
      <c r="U3792">
        <v>6</v>
      </c>
      <c r="V3792">
        <v>0</v>
      </c>
      <c r="Z3792" t="str">
        <f t="shared" si="783"/>
        <v/>
      </c>
    </row>
    <row r="3793" spans="2:26" x14ac:dyDescent="0.2">
      <c r="E3793" s="1" t="s">
        <v>2</v>
      </c>
      <c r="F3793" s="1" t="s">
        <v>6</v>
      </c>
      <c r="G3793" s="1" t="s">
        <v>2764</v>
      </c>
      <c r="H3793">
        <f t="shared" si="786"/>
        <v>28</v>
      </c>
      <c r="I3793">
        <f>IF(ISBLANK(A3793),I3792/1,LOOKUP(Sheet1!G3793,FIPS!A$3:A$55,FIPS!C$3:C$55))</f>
        <v>31</v>
      </c>
      <c r="J3793" t="b">
        <f t="shared" si="782"/>
        <v>0</v>
      </c>
      <c r="K3793" t="str">
        <f t="shared" si="787"/>
        <v/>
      </c>
      <c r="L3793" t="b">
        <f t="shared" si="788"/>
        <v>1</v>
      </c>
      <c r="M3793" t="str">
        <f t="shared" si="789"/>
        <v>Beatrice</v>
      </c>
      <c r="N3793">
        <f t="shared" si="790"/>
        <v>34</v>
      </c>
      <c r="O3793" t="b">
        <f t="shared" si="791"/>
        <v>0</v>
      </c>
      <c r="P3793" t="str">
        <f t="shared" si="784"/>
        <v/>
      </c>
      <c r="Q3793" t="str">
        <f t="shared" ca="1" si="785"/>
        <v/>
      </c>
      <c r="W3793">
        <v>3390</v>
      </c>
      <c r="Z3793" t="str">
        <f t="shared" si="783"/>
        <v/>
      </c>
    </row>
    <row r="3794" spans="2:26" x14ac:dyDescent="0.2">
      <c r="E3794" s="1" t="s">
        <v>8</v>
      </c>
      <c r="F3794" s="1" t="s">
        <v>9</v>
      </c>
      <c r="G3794" s="1" t="s">
        <v>10</v>
      </c>
      <c r="H3794">
        <f t="shared" si="786"/>
        <v>28</v>
      </c>
      <c r="I3794">
        <f>IF(ISBLANK(A3794),I3793/1,LOOKUP(Sheet1!G3794,FIPS!A$3:A$55,FIPS!C$3:C$55))</f>
        <v>31</v>
      </c>
      <c r="J3794" t="b">
        <f t="shared" si="782"/>
        <v>0</v>
      </c>
      <c r="K3794" t="str">
        <f t="shared" si="787"/>
        <v/>
      </c>
      <c r="L3794" t="b">
        <f t="shared" si="788"/>
        <v>0</v>
      </c>
      <c r="M3794" t="str">
        <f t="shared" si="789"/>
        <v/>
      </c>
      <c r="N3794">
        <f t="shared" si="790"/>
        <v>34</v>
      </c>
      <c r="O3794" t="b">
        <f t="shared" si="791"/>
        <v>1</v>
      </c>
      <c r="P3794">
        <f t="shared" si="784"/>
        <v>1</v>
      </c>
      <c r="Q3794" t="str">
        <f t="shared" ca="1" si="785"/>
        <v>001</v>
      </c>
      <c r="W3794">
        <v>99999</v>
      </c>
      <c r="Z3794" t="str">
        <f t="shared" si="783"/>
        <v/>
      </c>
    </row>
    <row r="3795" spans="2:26" x14ac:dyDescent="0.2">
      <c r="B3795" s="1" t="s">
        <v>5</v>
      </c>
      <c r="C3795" s="1" t="s">
        <v>17</v>
      </c>
      <c r="D3795" s="1" t="s">
        <v>18</v>
      </c>
      <c r="E3795" s="1" t="s">
        <v>8</v>
      </c>
      <c r="F3795" s="1" t="s">
        <v>9</v>
      </c>
      <c r="G3795" s="1" t="s">
        <v>2765</v>
      </c>
      <c r="H3795">
        <f t="shared" si="786"/>
        <v>28</v>
      </c>
      <c r="I3795">
        <f>IF(ISBLANK(A3795),I3794/1,LOOKUP(Sheet1!G3795,FIPS!A$3:A$55,FIPS!C$3:C$55))</f>
        <v>31</v>
      </c>
      <c r="J3795" t="b">
        <f t="shared" si="782"/>
        <v>1</v>
      </c>
      <c r="K3795" t="str">
        <f t="shared" si="787"/>
        <v>Garden</v>
      </c>
      <c r="L3795" t="b">
        <f t="shared" si="788"/>
        <v>0</v>
      </c>
      <c r="M3795" t="str">
        <f t="shared" si="789"/>
        <v/>
      </c>
      <c r="N3795">
        <f t="shared" si="790"/>
        <v>35</v>
      </c>
      <c r="O3795" t="b">
        <f t="shared" si="791"/>
        <v>0</v>
      </c>
      <c r="P3795" t="str">
        <f t="shared" si="784"/>
        <v/>
      </c>
      <c r="Q3795" t="str">
        <f t="shared" ca="1" si="785"/>
        <v/>
      </c>
      <c r="T3795">
        <v>69</v>
      </c>
      <c r="U3795">
        <v>6</v>
      </c>
      <c r="V3795">
        <v>0</v>
      </c>
      <c r="Z3795" t="str">
        <f t="shared" si="783"/>
        <v/>
      </c>
    </row>
    <row r="3796" spans="2:26" x14ac:dyDescent="0.2">
      <c r="B3796" s="1" t="s">
        <v>99</v>
      </c>
      <c r="C3796" s="1" t="s">
        <v>17</v>
      </c>
      <c r="D3796" s="1" t="s">
        <v>18</v>
      </c>
      <c r="E3796" s="1" t="s">
        <v>8</v>
      </c>
      <c r="F3796" s="1" t="s">
        <v>9</v>
      </c>
      <c r="G3796" s="1" t="s">
        <v>981</v>
      </c>
      <c r="H3796">
        <f t="shared" si="786"/>
        <v>28</v>
      </c>
      <c r="I3796">
        <f>IF(ISBLANK(A3796),I3795/1,LOOKUP(Sheet1!G3796,FIPS!A$3:A$55,FIPS!C$3:C$55))</f>
        <v>31</v>
      </c>
      <c r="J3796" t="b">
        <f t="shared" si="782"/>
        <v>1</v>
      </c>
      <c r="K3796" t="str">
        <f t="shared" si="787"/>
        <v>Garfield</v>
      </c>
      <c r="L3796" t="b">
        <f t="shared" si="788"/>
        <v>0</v>
      </c>
      <c r="M3796" t="str">
        <f t="shared" si="789"/>
        <v/>
      </c>
      <c r="N3796">
        <f t="shared" si="790"/>
        <v>36</v>
      </c>
      <c r="O3796" t="b">
        <f t="shared" si="791"/>
        <v>0</v>
      </c>
      <c r="P3796" t="str">
        <f t="shared" si="784"/>
        <v/>
      </c>
      <c r="Q3796" t="str">
        <f t="shared" ca="1" si="785"/>
        <v/>
      </c>
      <c r="T3796">
        <v>71</v>
      </c>
      <c r="U3796">
        <v>6</v>
      </c>
      <c r="V3796">
        <v>0</v>
      </c>
      <c r="Z3796" t="str">
        <f t="shared" si="783"/>
        <v/>
      </c>
    </row>
    <row r="3797" spans="2:26" x14ac:dyDescent="0.2">
      <c r="B3797" s="1" t="s">
        <v>103</v>
      </c>
      <c r="C3797" s="1" t="s">
        <v>17</v>
      </c>
      <c r="D3797" s="1" t="s">
        <v>18</v>
      </c>
      <c r="E3797" s="1" t="s">
        <v>8</v>
      </c>
      <c r="F3797" s="1" t="s">
        <v>9</v>
      </c>
      <c r="G3797" s="1" t="s">
        <v>2766</v>
      </c>
      <c r="H3797">
        <f t="shared" si="786"/>
        <v>28</v>
      </c>
      <c r="I3797">
        <f>IF(ISBLANK(A3797),I3796/1,LOOKUP(Sheet1!G3797,FIPS!A$3:A$55,FIPS!C$3:C$55))</f>
        <v>31</v>
      </c>
      <c r="J3797" t="b">
        <f t="shared" si="782"/>
        <v>1</v>
      </c>
      <c r="K3797" t="str">
        <f t="shared" si="787"/>
        <v>Gosper</v>
      </c>
      <c r="L3797" t="b">
        <f t="shared" si="788"/>
        <v>0</v>
      </c>
      <c r="M3797" t="str">
        <f t="shared" si="789"/>
        <v/>
      </c>
      <c r="N3797">
        <f t="shared" si="790"/>
        <v>37</v>
      </c>
      <c r="O3797" t="b">
        <f t="shared" si="791"/>
        <v>0</v>
      </c>
      <c r="P3797" t="str">
        <f t="shared" si="784"/>
        <v/>
      </c>
      <c r="Q3797" t="str">
        <f t="shared" ca="1" si="785"/>
        <v/>
      </c>
      <c r="T3797">
        <v>73</v>
      </c>
      <c r="U3797">
        <v>6</v>
      </c>
      <c r="V3797">
        <v>0</v>
      </c>
      <c r="Z3797" t="str">
        <f t="shared" si="783"/>
        <v/>
      </c>
    </row>
    <row r="3798" spans="2:26" x14ac:dyDescent="0.2">
      <c r="B3798" s="1" t="s">
        <v>101</v>
      </c>
      <c r="C3798" s="1" t="s">
        <v>17</v>
      </c>
      <c r="D3798" s="1" t="s">
        <v>18</v>
      </c>
      <c r="E3798" s="1" t="s">
        <v>8</v>
      </c>
      <c r="F3798" s="1" t="s">
        <v>9</v>
      </c>
      <c r="G3798" s="1" t="s">
        <v>318</v>
      </c>
      <c r="H3798">
        <f t="shared" si="786"/>
        <v>28</v>
      </c>
      <c r="I3798">
        <f>IF(ISBLANK(A3798),I3797/1,LOOKUP(Sheet1!G3798,FIPS!A$3:A$55,FIPS!C$3:C$55))</f>
        <v>31</v>
      </c>
      <c r="J3798" t="b">
        <f t="shared" si="782"/>
        <v>1</v>
      </c>
      <c r="K3798" t="str">
        <f t="shared" si="787"/>
        <v>Grant</v>
      </c>
      <c r="L3798" t="b">
        <f t="shared" si="788"/>
        <v>0</v>
      </c>
      <c r="M3798" t="str">
        <f t="shared" si="789"/>
        <v/>
      </c>
      <c r="N3798">
        <f t="shared" si="790"/>
        <v>38</v>
      </c>
      <c r="O3798" t="b">
        <f t="shared" si="791"/>
        <v>0</v>
      </c>
      <c r="P3798" t="str">
        <f t="shared" si="784"/>
        <v/>
      </c>
      <c r="Q3798" t="str">
        <f t="shared" ca="1" si="785"/>
        <v/>
      </c>
      <c r="T3798">
        <v>75</v>
      </c>
      <c r="U3798">
        <v>6</v>
      </c>
      <c r="V3798">
        <v>0</v>
      </c>
      <c r="Z3798" t="str">
        <f t="shared" si="783"/>
        <v/>
      </c>
    </row>
    <row r="3799" spans="2:26" x14ac:dyDescent="0.2">
      <c r="B3799" s="1" t="s">
        <v>75</v>
      </c>
      <c r="C3799" s="1" t="s">
        <v>17</v>
      </c>
      <c r="D3799">
        <v>2</v>
      </c>
      <c r="E3799" s="1" t="s">
        <v>8</v>
      </c>
      <c r="F3799" s="1" t="s">
        <v>9</v>
      </c>
      <c r="G3799" s="1" t="s">
        <v>1872</v>
      </c>
      <c r="H3799">
        <f t="shared" si="786"/>
        <v>28</v>
      </c>
      <c r="I3799">
        <f>IF(ISBLANK(A3799),I3798/1,LOOKUP(Sheet1!G3799,FIPS!A$3:A$55,FIPS!C$3:C$55))</f>
        <v>31</v>
      </c>
      <c r="J3799" t="b">
        <f t="shared" si="782"/>
        <v>1</v>
      </c>
      <c r="K3799" t="str">
        <f t="shared" si="787"/>
        <v>Greeley</v>
      </c>
      <c r="L3799" t="b">
        <f t="shared" si="788"/>
        <v>0</v>
      </c>
      <c r="M3799" t="str">
        <f t="shared" si="789"/>
        <v/>
      </c>
      <c r="N3799">
        <f t="shared" si="790"/>
        <v>39</v>
      </c>
      <c r="O3799" t="b">
        <f t="shared" si="791"/>
        <v>0</v>
      </c>
      <c r="P3799" t="str">
        <f t="shared" si="784"/>
        <v/>
      </c>
      <c r="Q3799" t="str">
        <f t="shared" ca="1" si="785"/>
        <v/>
      </c>
      <c r="T3799">
        <v>77</v>
      </c>
      <c r="U3799">
        <v>6</v>
      </c>
      <c r="V3799">
        <v>0</v>
      </c>
      <c r="Z3799" t="str">
        <f t="shared" si="783"/>
        <v/>
      </c>
    </row>
    <row r="3800" spans="2:26" x14ac:dyDescent="0.2">
      <c r="B3800" s="1" t="s">
        <v>55</v>
      </c>
      <c r="C3800" s="1" t="s">
        <v>17</v>
      </c>
      <c r="D3800">
        <v>2</v>
      </c>
      <c r="G3800" s="1" t="s">
        <v>2767</v>
      </c>
      <c r="H3800">
        <f t="shared" si="786"/>
        <v>28</v>
      </c>
      <c r="I3800">
        <f>IF(ISBLANK(A3800),I3799/1,LOOKUP(Sheet1!G3800,FIPS!A$3:A$55,FIPS!C$3:C$55))</f>
        <v>31</v>
      </c>
      <c r="J3800" t="b">
        <f t="shared" si="782"/>
        <v>1</v>
      </c>
      <c r="K3800" t="str">
        <f t="shared" si="787"/>
        <v>Hall</v>
      </c>
      <c r="L3800" t="b">
        <f t="shared" si="788"/>
        <v>0</v>
      </c>
      <c r="M3800" t="str">
        <f t="shared" si="789"/>
        <v/>
      </c>
      <c r="N3800">
        <f t="shared" si="790"/>
        <v>40</v>
      </c>
      <c r="O3800" t="b">
        <f t="shared" si="791"/>
        <v>0</v>
      </c>
      <c r="P3800" t="str">
        <f t="shared" si="784"/>
        <v/>
      </c>
      <c r="Q3800" t="str">
        <f t="shared" ca="1" si="785"/>
        <v/>
      </c>
      <c r="T3800">
        <v>79</v>
      </c>
      <c r="U3800">
        <v>5</v>
      </c>
      <c r="V3800">
        <v>0</v>
      </c>
      <c r="Z3800" t="str">
        <f t="shared" si="783"/>
        <v/>
      </c>
    </row>
    <row r="3801" spans="2:26" x14ac:dyDescent="0.2">
      <c r="E3801" s="1" t="s">
        <v>24</v>
      </c>
      <c r="F3801" s="1" t="s">
        <v>35</v>
      </c>
      <c r="G3801" s="1" t="s">
        <v>2768</v>
      </c>
      <c r="H3801">
        <f t="shared" si="786"/>
        <v>28</v>
      </c>
      <c r="I3801">
        <f>IF(ISBLANK(A3801),I3800/1,LOOKUP(Sheet1!G3801,FIPS!A$3:A$55,FIPS!C$3:C$55))</f>
        <v>31</v>
      </c>
      <c r="J3801" t="b">
        <f t="shared" si="782"/>
        <v>0</v>
      </c>
      <c r="K3801" t="str">
        <f t="shared" si="787"/>
        <v/>
      </c>
      <c r="L3801" t="b">
        <f t="shared" si="788"/>
        <v>1</v>
      </c>
      <c r="M3801" t="str">
        <f t="shared" si="789"/>
        <v>Grand Island</v>
      </c>
      <c r="N3801">
        <f t="shared" si="790"/>
        <v>40</v>
      </c>
      <c r="O3801" t="b">
        <f t="shared" si="791"/>
        <v>0</v>
      </c>
      <c r="P3801" t="str">
        <f t="shared" si="784"/>
        <v/>
      </c>
      <c r="Q3801" t="str">
        <f t="shared" ca="1" si="785"/>
        <v/>
      </c>
      <c r="W3801">
        <v>19595</v>
      </c>
      <c r="Z3801" t="str">
        <f t="shared" si="783"/>
        <v/>
      </c>
    </row>
    <row r="3802" spans="2:26" x14ac:dyDescent="0.2">
      <c r="E3802" s="1" t="s">
        <v>8</v>
      </c>
      <c r="F3802" s="1" t="s">
        <v>9</v>
      </c>
      <c r="G3802" s="1" t="s">
        <v>10</v>
      </c>
      <c r="H3802">
        <f t="shared" si="786"/>
        <v>28</v>
      </c>
      <c r="I3802">
        <f>IF(ISBLANK(A3802),I3801/1,LOOKUP(Sheet1!G3802,FIPS!A$3:A$55,FIPS!C$3:C$55))</f>
        <v>31</v>
      </c>
      <c r="J3802" t="b">
        <f t="shared" si="782"/>
        <v>0</v>
      </c>
      <c r="K3802" t="str">
        <f t="shared" si="787"/>
        <v/>
      </c>
      <c r="L3802" t="b">
        <f t="shared" si="788"/>
        <v>0</v>
      </c>
      <c r="M3802" t="str">
        <f t="shared" si="789"/>
        <v/>
      </c>
      <c r="N3802">
        <f t="shared" si="790"/>
        <v>40</v>
      </c>
      <c r="O3802" t="b">
        <f t="shared" si="791"/>
        <v>1</v>
      </c>
      <c r="P3802">
        <f t="shared" si="784"/>
        <v>1</v>
      </c>
      <c r="Q3802" t="str">
        <f t="shared" ca="1" si="785"/>
        <v>005</v>
      </c>
      <c r="W3802">
        <v>99999</v>
      </c>
      <c r="Z3802" t="str">
        <f t="shared" si="783"/>
        <v/>
      </c>
    </row>
    <row r="3803" spans="2:26" x14ac:dyDescent="0.2">
      <c r="B3803" s="1" t="s">
        <v>122</v>
      </c>
      <c r="C3803" s="1" t="s">
        <v>17</v>
      </c>
      <c r="D3803" s="1" t="s">
        <v>18</v>
      </c>
      <c r="E3803" s="1" t="s">
        <v>8</v>
      </c>
      <c r="F3803" s="1" t="s">
        <v>9</v>
      </c>
      <c r="G3803" s="1" t="s">
        <v>1136</v>
      </c>
      <c r="H3803">
        <f t="shared" si="786"/>
        <v>28</v>
      </c>
      <c r="I3803">
        <f>IF(ISBLANK(A3803),I3802/1,LOOKUP(Sheet1!G3803,FIPS!A$3:A$55,FIPS!C$3:C$55))</f>
        <v>31</v>
      </c>
      <c r="J3803" t="b">
        <f t="shared" si="782"/>
        <v>1</v>
      </c>
      <c r="K3803" t="str">
        <f t="shared" si="787"/>
        <v>Hamilton</v>
      </c>
      <c r="L3803" t="b">
        <f t="shared" si="788"/>
        <v>0</v>
      </c>
      <c r="M3803" t="str">
        <f t="shared" si="789"/>
        <v/>
      </c>
      <c r="N3803">
        <f t="shared" si="790"/>
        <v>41</v>
      </c>
      <c r="O3803" t="b">
        <f t="shared" si="791"/>
        <v>0</v>
      </c>
      <c r="P3803" t="str">
        <f t="shared" si="784"/>
        <v/>
      </c>
      <c r="Q3803" t="str">
        <f t="shared" ca="1" si="785"/>
        <v/>
      </c>
      <c r="T3803">
        <v>81</v>
      </c>
      <c r="U3803">
        <v>6</v>
      </c>
      <c r="V3803">
        <v>0</v>
      </c>
      <c r="Z3803" t="str">
        <f t="shared" si="783"/>
        <v/>
      </c>
    </row>
    <row r="3804" spans="2:26" x14ac:dyDescent="0.2">
      <c r="B3804" s="1" t="s">
        <v>127</v>
      </c>
      <c r="C3804" s="1" t="s">
        <v>17</v>
      </c>
      <c r="D3804" s="1" t="s">
        <v>18</v>
      </c>
      <c r="E3804" s="1" t="s">
        <v>8</v>
      </c>
      <c r="F3804" s="1" t="s">
        <v>9</v>
      </c>
      <c r="G3804" s="1" t="s">
        <v>1969</v>
      </c>
      <c r="H3804">
        <f t="shared" si="786"/>
        <v>28</v>
      </c>
      <c r="I3804">
        <f>IF(ISBLANK(A3804),I3803/1,LOOKUP(Sheet1!G3804,FIPS!A$3:A$55,FIPS!C$3:C$55))</f>
        <v>31</v>
      </c>
      <c r="J3804" t="b">
        <f t="shared" si="782"/>
        <v>1</v>
      </c>
      <c r="K3804" t="str">
        <f t="shared" si="787"/>
        <v>Harlan</v>
      </c>
      <c r="L3804" t="b">
        <f t="shared" si="788"/>
        <v>0</v>
      </c>
      <c r="M3804" t="str">
        <f t="shared" si="789"/>
        <v/>
      </c>
      <c r="N3804">
        <f t="shared" si="790"/>
        <v>42</v>
      </c>
      <c r="O3804" t="b">
        <f t="shared" si="791"/>
        <v>0</v>
      </c>
      <c r="P3804" t="str">
        <f t="shared" si="784"/>
        <v/>
      </c>
      <c r="Q3804" t="str">
        <f t="shared" ca="1" si="785"/>
        <v/>
      </c>
      <c r="T3804">
        <v>83</v>
      </c>
      <c r="U3804">
        <v>6</v>
      </c>
      <c r="V3804">
        <v>0</v>
      </c>
      <c r="Z3804" t="str">
        <f t="shared" si="783"/>
        <v/>
      </c>
    </row>
    <row r="3805" spans="2:26" x14ac:dyDescent="0.2">
      <c r="B3805" s="1" t="s">
        <v>135</v>
      </c>
      <c r="C3805" s="1" t="s">
        <v>17</v>
      </c>
      <c r="D3805" s="1" t="s">
        <v>18</v>
      </c>
      <c r="F3805">
        <v>9</v>
      </c>
      <c r="G3805" s="1" t="s">
        <v>2769</v>
      </c>
      <c r="H3805">
        <f t="shared" si="786"/>
        <v>28</v>
      </c>
      <c r="I3805">
        <f>IF(ISBLANK(A3805),I3804/1,LOOKUP(Sheet1!G3805,FIPS!A$3:A$55,FIPS!C$3:C$55))</f>
        <v>31</v>
      </c>
      <c r="J3805" t="b">
        <f t="shared" si="782"/>
        <v>1</v>
      </c>
      <c r="K3805" t="str">
        <f t="shared" si="787"/>
        <v>Hayes</v>
      </c>
      <c r="L3805" t="b">
        <f t="shared" si="788"/>
        <v>0</v>
      </c>
      <c r="M3805" t="str">
        <f t="shared" si="789"/>
        <v/>
      </c>
      <c r="N3805">
        <f t="shared" si="790"/>
        <v>43</v>
      </c>
      <c r="O3805" t="b">
        <f t="shared" si="791"/>
        <v>0</v>
      </c>
      <c r="P3805" t="str">
        <f t="shared" si="784"/>
        <v/>
      </c>
      <c r="Q3805" t="str">
        <f t="shared" ca="1" si="785"/>
        <v/>
      </c>
      <c r="T3805">
        <v>85</v>
      </c>
      <c r="U3805">
        <v>6</v>
      </c>
      <c r="V3805">
        <v>0</v>
      </c>
      <c r="Z3805" t="str">
        <f t="shared" si="783"/>
        <v/>
      </c>
    </row>
    <row r="3806" spans="2:26" x14ac:dyDescent="0.2">
      <c r="B3806" s="1" t="s">
        <v>137</v>
      </c>
      <c r="C3806" s="1" t="s">
        <v>17</v>
      </c>
      <c r="D3806" s="1" t="s">
        <v>18</v>
      </c>
      <c r="E3806" s="1" t="s">
        <v>8</v>
      </c>
      <c r="F3806" s="1" t="s">
        <v>9</v>
      </c>
      <c r="G3806" s="1" t="s">
        <v>2770</v>
      </c>
      <c r="H3806">
        <f t="shared" si="786"/>
        <v>28</v>
      </c>
      <c r="I3806">
        <f>IF(ISBLANK(A3806),I3805/1,LOOKUP(Sheet1!G3806,FIPS!A$3:A$55,FIPS!C$3:C$55))</f>
        <v>31</v>
      </c>
      <c r="J3806" t="b">
        <f t="shared" si="782"/>
        <v>1</v>
      </c>
      <c r="K3806" t="str">
        <f t="shared" si="787"/>
        <v>Hitchcock</v>
      </c>
      <c r="L3806" t="b">
        <f t="shared" si="788"/>
        <v>0</v>
      </c>
      <c r="M3806" t="str">
        <f t="shared" si="789"/>
        <v/>
      </c>
      <c r="N3806">
        <f t="shared" si="790"/>
        <v>44</v>
      </c>
      <c r="O3806" t="b">
        <f t="shared" si="791"/>
        <v>0</v>
      </c>
      <c r="P3806" t="str">
        <f t="shared" si="784"/>
        <v/>
      </c>
      <c r="Q3806" t="str">
        <f t="shared" ca="1" si="785"/>
        <v/>
      </c>
      <c r="T3806">
        <v>87</v>
      </c>
      <c r="U3806">
        <v>6</v>
      </c>
      <c r="V3806">
        <v>0</v>
      </c>
      <c r="Z3806" t="str">
        <f t="shared" si="783"/>
        <v/>
      </c>
    </row>
    <row r="3807" spans="2:26" x14ac:dyDescent="0.2">
      <c r="B3807" s="1" t="s">
        <v>139</v>
      </c>
      <c r="C3807" s="1" t="s">
        <v>17</v>
      </c>
      <c r="D3807" s="1" t="s">
        <v>18</v>
      </c>
      <c r="E3807" s="1" t="s">
        <v>8</v>
      </c>
      <c r="F3807" s="1" t="s">
        <v>9</v>
      </c>
      <c r="G3807" s="1" t="s">
        <v>2630</v>
      </c>
      <c r="H3807">
        <f t="shared" si="786"/>
        <v>28</v>
      </c>
      <c r="I3807">
        <f>IF(ISBLANK(A3807),I3806/1,LOOKUP(Sheet1!G3807,FIPS!A$3:A$55,FIPS!C$3:C$55))</f>
        <v>31</v>
      </c>
      <c r="J3807" t="b">
        <f t="shared" si="782"/>
        <v>1</v>
      </c>
      <c r="K3807" t="str">
        <f t="shared" si="787"/>
        <v>Holt</v>
      </c>
      <c r="L3807" t="b">
        <f t="shared" si="788"/>
        <v>0</v>
      </c>
      <c r="M3807" t="str">
        <f t="shared" si="789"/>
        <v/>
      </c>
      <c r="N3807">
        <f t="shared" si="790"/>
        <v>45</v>
      </c>
      <c r="O3807" t="b">
        <f t="shared" si="791"/>
        <v>0</v>
      </c>
      <c r="P3807" t="str">
        <f t="shared" si="784"/>
        <v/>
      </c>
      <c r="Q3807" t="str">
        <f t="shared" ca="1" si="785"/>
        <v/>
      </c>
      <c r="T3807">
        <v>89</v>
      </c>
      <c r="U3807">
        <v>6</v>
      </c>
      <c r="V3807">
        <v>0</v>
      </c>
      <c r="Z3807" t="str">
        <f t="shared" si="783"/>
        <v/>
      </c>
    </row>
    <row r="3808" spans="2:26" x14ac:dyDescent="0.2">
      <c r="B3808" s="1" t="s">
        <v>114</v>
      </c>
      <c r="C3808" s="1" t="s">
        <v>17</v>
      </c>
      <c r="D3808" s="1" t="s">
        <v>18</v>
      </c>
      <c r="E3808" s="1" t="s">
        <v>8</v>
      </c>
      <c r="F3808" s="1" t="s">
        <v>9</v>
      </c>
      <c r="G3808" s="1" t="s">
        <v>2771</v>
      </c>
      <c r="H3808">
        <f t="shared" si="786"/>
        <v>28</v>
      </c>
      <c r="I3808">
        <f>IF(ISBLANK(A3808),I3807/1,LOOKUP(Sheet1!G3808,FIPS!A$3:A$55,FIPS!C$3:C$55))</f>
        <v>31</v>
      </c>
      <c r="J3808" t="b">
        <f t="shared" si="782"/>
        <v>1</v>
      </c>
      <c r="K3808" t="str">
        <f t="shared" si="787"/>
        <v>Hooker</v>
      </c>
      <c r="L3808" t="b">
        <f t="shared" si="788"/>
        <v>0</v>
      </c>
      <c r="M3808" t="str">
        <f t="shared" si="789"/>
        <v/>
      </c>
      <c r="N3808">
        <f t="shared" si="790"/>
        <v>46</v>
      </c>
      <c r="O3808" t="b">
        <f t="shared" si="791"/>
        <v>0</v>
      </c>
      <c r="P3808" t="str">
        <f t="shared" si="784"/>
        <v/>
      </c>
      <c r="Q3808" t="str">
        <f t="shared" ca="1" si="785"/>
        <v/>
      </c>
      <c r="T3808">
        <v>91</v>
      </c>
      <c r="U3808">
        <v>6</v>
      </c>
      <c r="V3808">
        <v>0</v>
      </c>
      <c r="Z3808" t="str">
        <f t="shared" si="783"/>
        <v/>
      </c>
    </row>
    <row r="3809" spans="2:26" x14ac:dyDescent="0.2">
      <c r="B3809" s="1" t="s">
        <v>143</v>
      </c>
      <c r="C3809" s="1" t="s">
        <v>17</v>
      </c>
      <c r="D3809" s="1" t="s">
        <v>18</v>
      </c>
      <c r="E3809" s="1" t="s">
        <v>8</v>
      </c>
      <c r="F3809" s="1" t="s">
        <v>9</v>
      </c>
      <c r="G3809" s="1" t="s">
        <v>322</v>
      </c>
      <c r="H3809">
        <f t="shared" si="786"/>
        <v>28</v>
      </c>
      <c r="I3809">
        <f>IF(ISBLANK(A3809),I3808/1,LOOKUP(Sheet1!G3809,FIPS!A$3:A$55,FIPS!C$3:C$55))</f>
        <v>31</v>
      </c>
      <c r="J3809" t="b">
        <f t="shared" si="782"/>
        <v>1</v>
      </c>
      <c r="K3809" t="str">
        <f t="shared" si="787"/>
        <v>Howard</v>
      </c>
      <c r="L3809" t="b">
        <f t="shared" si="788"/>
        <v>0</v>
      </c>
      <c r="M3809" t="str">
        <f t="shared" si="789"/>
        <v/>
      </c>
      <c r="N3809">
        <f t="shared" si="790"/>
        <v>47</v>
      </c>
      <c r="O3809" t="b">
        <f t="shared" si="791"/>
        <v>0</v>
      </c>
      <c r="P3809" t="str">
        <f t="shared" si="784"/>
        <v/>
      </c>
      <c r="Q3809" t="str">
        <f t="shared" ca="1" si="785"/>
        <v/>
      </c>
      <c r="T3809">
        <v>93</v>
      </c>
      <c r="U3809">
        <v>6</v>
      </c>
      <c r="V3809">
        <v>0</v>
      </c>
      <c r="Z3809" t="str">
        <f t="shared" si="783"/>
        <v/>
      </c>
    </row>
    <row r="3810" spans="2:26" x14ac:dyDescent="0.2">
      <c r="B3810" s="1" t="s">
        <v>145</v>
      </c>
      <c r="C3810" s="1" t="s">
        <v>17</v>
      </c>
      <c r="D3810" s="1" t="s">
        <v>18</v>
      </c>
      <c r="E3810" s="1" t="s">
        <v>8</v>
      </c>
      <c r="F3810" s="1" t="s">
        <v>9</v>
      </c>
      <c r="G3810" s="1" t="s">
        <v>104</v>
      </c>
      <c r="H3810">
        <f t="shared" si="786"/>
        <v>28</v>
      </c>
      <c r="I3810">
        <f>IF(ISBLANK(A3810),I3809/1,LOOKUP(Sheet1!G3810,FIPS!A$3:A$55,FIPS!C$3:C$55))</f>
        <v>31</v>
      </c>
      <c r="J3810" t="b">
        <f t="shared" si="782"/>
        <v>1</v>
      </c>
      <c r="K3810" t="str">
        <f t="shared" si="787"/>
        <v>Jefferson</v>
      </c>
      <c r="L3810" t="b">
        <f t="shared" si="788"/>
        <v>0</v>
      </c>
      <c r="M3810" t="str">
        <f t="shared" si="789"/>
        <v/>
      </c>
      <c r="N3810">
        <f t="shared" si="790"/>
        <v>48</v>
      </c>
      <c r="O3810" t="b">
        <f t="shared" si="791"/>
        <v>0</v>
      </c>
      <c r="P3810" t="str">
        <f t="shared" si="784"/>
        <v/>
      </c>
      <c r="Q3810" t="str">
        <f t="shared" ca="1" si="785"/>
        <v/>
      </c>
      <c r="T3810">
        <v>95</v>
      </c>
      <c r="U3810">
        <v>6</v>
      </c>
      <c r="V3810">
        <v>0</v>
      </c>
      <c r="Z3810" t="str">
        <f t="shared" si="783"/>
        <v/>
      </c>
    </row>
    <row r="3811" spans="2:26" x14ac:dyDescent="0.2">
      <c r="B3811" s="1" t="s">
        <v>148</v>
      </c>
      <c r="C3811" s="1" t="s">
        <v>17</v>
      </c>
      <c r="D3811">
        <v>2</v>
      </c>
      <c r="E3811" s="1" t="s">
        <v>8</v>
      </c>
      <c r="F3811" s="1" t="s">
        <v>9</v>
      </c>
      <c r="G3811" s="1" t="s">
        <v>327</v>
      </c>
      <c r="H3811">
        <f t="shared" si="786"/>
        <v>28</v>
      </c>
      <c r="I3811">
        <f>IF(ISBLANK(A3811),I3810/1,LOOKUP(Sheet1!G3811,FIPS!A$3:A$55,FIPS!C$3:C$55))</f>
        <v>31</v>
      </c>
      <c r="J3811" t="b">
        <f t="shared" ref="J3811:J3874" si="792">NOT(ISBLANK(B3811))</f>
        <v>1</v>
      </c>
      <c r="K3811" t="str">
        <f t="shared" si="787"/>
        <v>Johnson</v>
      </c>
      <c r="L3811" t="b">
        <f t="shared" si="788"/>
        <v>0</v>
      </c>
      <c r="M3811" t="str">
        <f t="shared" si="789"/>
        <v/>
      </c>
      <c r="N3811">
        <f t="shared" si="790"/>
        <v>49</v>
      </c>
      <c r="O3811" t="b">
        <f t="shared" si="791"/>
        <v>0</v>
      </c>
      <c r="P3811" t="str">
        <f t="shared" si="784"/>
        <v/>
      </c>
      <c r="Q3811" t="str">
        <f t="shared" ca="1" si="785"/>
        <v/>
      </c>
      <c r="T3811">
        <v>97</v>
      </c>
      <c r="U3811">
        <v>6</v>
      </c>
      <c r="V3811">
        <v>0</v>
      </c>
      <c r="Z3811" t="str">
        <f t="shared" si="783"/>
        <v/>
      </c>
    </row>
    <row r="3812" spans="2:26" x14ac:dyDescent="0.2">
      <c r="B3812" s="1" t="s">
        <v>152</v>
      </c>
      <c r="C3812" s="1" t="s">
        <v>17</v>
      </c>
      <c r="D3812" s="1" t="s">
        <v>18</v>
      </c>
      <c r="E3812" s="1" t="s">
        <v>8</v>
      </c>
      <c r="F3812" s="1" t="s">
        <v>9</v>
      </c>
      <c r="G3812" s="1" t="s">
        <v>2751</v>
      </c>
      <c r="H3812">
        <f t="shared" si="786"/>
        <v>28</v>
      </c>
      <c r="I3812">
        <f>IF(ISBLANK(A3812),I3811/1,LOOKUP(Sheet1!G3812,FIPS!A$3:A$55,FIPS!C$3:C$55))</f>
        <v>31</v>
      </c>
      <c r="J3812" t="b">
        <f t="shared" si="792"/>
        <v>1</v>
      </c>
      <c r="K3812" t="str">
        <f t="shared" si="787"/>
        <v>Kearney</v>
      </c>
      <c r="L3812" t="b">
        <f t="shared" si="788"/>
        <v>0</v>
      </c>
      <c r="M3812" t="str">
        <f t="shared" si="789"/>
        <v/>
      </c>
      <c r="N3812">
        <f t="shared" si="790"/>
        <v>50</v>
      </c>
      <c r="O3812" t="b">
        <f t="shared" si="791"/>
        <v>0</v>
      </c>
      <c r="P3812" t="str">
        <f t="shared" si="784"/>
        <v/>
      </c>
      <c r="Q3812" t="str">
        <f t="shared" ca="1" si="785"/>
        <v/>
      </c>
      <c r="T3812">
        <v>99</v>
      </c>
      <c r="U3812">
        <v>6</v>
      </c>
      <c r="V3812">
        <v>0</v>
      </c>
      <c r="Z3812" t="str">
        <f t="shared" si="783"/>
        <v/>
      </c>
    </row>
    <row r="3813" spans="2:26" x14ac:dyDescent="0.2">
      <c r="B3813" s="1" t="s">
        <v>154</v>
      </c>
      <c r="C3813" s="1" t="s">
        <v>17</v>
      </c>
      <c r="D3813" s="1" t="s">
        <v>18</v>
      </c>
      <c r="E3813" s="1" t="s">
        <v>8</v>
      </c>
      <c r="F3813" s="1" t="s">
        <v>9</v>
      </c>
      <c r="G3813" s="1" t="s">
        <v>2772</v>
      </c>
      <c r="H3813">
        <f t="shared" si="786"/>
        <v>28</v>
      </c>
      <c r="I3813">
        <f>IF(ISBLANK(A3813),I3812/1,LOOKUP(Sheet1!G3813,FIPS!A$3:A$55,FIPS!C$3:C$55))</f>
        <v>31</v>
      </c>
      <c r="J3813" t="b">
        <f t="shared" si="792"/>
        <v>1</v>
      </c>
      <c r="K3813" t="str">
        <f t="shared" si="787"/>
        <v>Keith</v>
      </c>
      <c r="L3813" t="b">
        <f t="shared" si="788"/>
        <v>0</v>
      </c>
      <c r="M3813" t="str">
        <f t="shared" si="789"/>
        <v/>
      </c>
      <c r="N3813">
        <f t="shared" si="790"/>
        <v>51</v>
      </c>
      <c r="O3813" t="b">
        <f t="shared" si="791"/>
        <v>0</v>
      </c>
      <c r="P3813" t="str">
        <f t="shared" si="784"/>
        <v/>
      </c>
      <c r="Q3813" t="str">
        <f t="shared" ca="1" si="785"/>
        <v/>
      </c>
      <c r="T3813">
        <v>101</v>
      </c>
      <c r="U3813">
        <v>6</v>
      </c>
      <c r="V3813">
        <v>0</v>
      </c>
      <c r="Z3813" t="str">
        <f t="shared" si="783"/>
        <v/>
      </c>
    </row>
    <row r="3814" spans="2:26" x14ac:dyDescent="0.2">
      <c r="B3814" s="1" t="s">
        <v>157</v>
      </c>
      <c r="C3814" s="1" t="s">
        <v>17</v>
      </c>
      <c r="D3814">
        <v>2</v>
      </c>
      <c r="E3814" s="1" t="s">
        <v>8</v>
      </c>
      <c r="F3814" s="1" t="s">
        <v>9</v>
      </c>
      <c r="G3814" s="1" t="s">
        <v>2773</v>
      </c>
      <c r="H3814">
        <f t="shared" si="786"/>
        <v>28</v>
      </c>
      <c r="I3814">
        <f>IF(ISBLANK(A3814),I3813/1,LOOKUP(Sheet1!G3814,FIPS!A$3:A$55,FIPS!C$3:C$55))</f>
        <v>31</v>
      </c>
      <c r="J3814" t="b">
        <f t="shared" si="792"/>
        <v>1</v>
      </c>
      <c r="K3814" t="str">
        <f t="shared" si="787"/>
        <v>Keya Paha</v>
      </c>
      <c r="L3814" t="b">
        <f t="shared" si="788"/>
        <v>0</v>
      </c>
      <c r="M3814" t="str">
        <f t="shared" si="789"/>
        <v/>
      </c>
      <c r="N3814">
        <f t="shared" si="790"/>
        <v>52</v>
      </c>
      <c r="O3814" t="b">
        <f t="shared" si="791"/>
        <v>0</v>
      </c>
      <c r="P3814" t="str">
        <f t="shared" si="784"/>
        <v/>
      </c>
      <c r="Q3814" t="str">
        <f t="shared" ca="1" si="785"/>
        <v/>
      </c>
      <c r="T3814">
        <v>103</v>
      </c>
      <c r="U3814">
        <v>6</v>
      </c>
      <c r="V3814">
        <v>0</v>
      </c>
      <c r="Z3814" t="str">
        <f t="shared" si="783"/>
        <v/>
      </c>
    </row>
    <row r="3815" spans="2:26" x14ac:dyDescent="0.2">
      <c r="B3815" s="1" t="s">
        <v>160</v>
      </c>
      <c r="C3815" s="1" t="s">
        <v>17</v>
      </c>
      <c r="D3815" s="1" t="s">
        <v>18</v>
      </c>
      <c r="E3815" s="1" t="s">
        <v>8</v>
      </c>
      <c r="F3815" s="1" t="s">
        <v>9</v>
      </c>
      <c r="G3815" s="1" t="s">
        <v>2774</v>
      </c>
      <c r="H3815">
        <f t="shared" si="786"/>
        <v>28</v>
      </c>
      <c r="I3815">
        <f>IF(ISBLANK(A3815),I3814/1,LOOKUP(Sheet1!G3815,FIPS!A$3:A$55,FIPS!C$3:C$55))</f>
        <v>31</v>
      </c>
      <c r="J3815" t="b">
        <f t="shared" si="792"/>
        <v>1</v>
      </c>
      <c r="K3815" t="str">
        <f t="shared" si="787"/>
        <v>Kimball</v>
      </c>
      <c r="L3815" t="b">
        <f t="shared" si="788"/>
        <v>0</v>
      </c>
      <c r="M3815" t="str">
        <f t="shared" si="789"/>
        <v/>
      </c>
      <c r="N3815">
        <f t="shared" si="790"/>
        <v>53</v>
      </c>
      <c r="O3815" t="b">
        <f t="shared" si="791"/>
        <v>0</v>
      </c>
      <c r="P3815" t="str">
        <f t="shared" si="784"/>
        <v/>
      </c>
      <c r="Q3815" t="str">
        <f t="shared" ca="1" si="785"/>
        <v/>
      </c>
      <c r="T3815">
        <v>105</v>
      </c>
      <c r="U3815">
        <v>6</v>
      </c>
      <c r="V3815">
        <v>0</v>
      </c>
      <c r="Z3815" t="str">
        <f t="shared" si="783"/>
        <v/>
      </c>
    </row>
    <row r="3816" spans="2:26" x14ac:dyDescent="0.2">
      <c r="B3816" s="1" t="s">
        <v>162</v>
      </c>
      <c r="C3816" s="1" t="s">
        <v>17</v>
      </c>
      <c r="D3816" s="1" t="s">
        <v>18</v>
      </c>
      <c r="E3816" s="1" t="s">
        <v>8</v>
      </c>
      <c r="F3816" s="1" t="s">
        <v>9</v>
      </c>
      <c r="G3816" s="1" t="s">
        <v>1587</v>
      </c>
      <c r="H3816">
        <f t="shared" si="786"/>
        <v>28</v>
      </c>
      <c r="I3816">
        <f>IF(ISBLANK(A3816),I3815/1,LOOKUP(Sheet1!G3816,FIPS!A$3:A$55,FIPS!C$3:C$55))</f>
        <v>31</v>
      </c>
      <c r="J3816" t="b">
        <f t="shared" si="792"/>
        <v>1</v>
      </c>
      <c r="K3816" t="str">
        <f t="shared" si="787"/>
        <v>Knox</v>
      </c>
      <c r="L3816" t="b">
        <f t="shared" si="788"/>
        <v>0</v>
      </c>
      <c r="M3816" t="str">
        <f t="shared" si="789"/>
        <v/>
      </c>
      <c r="N3816">
        <f t="shared" si="790"/>
        <v>54</v>
      </c>
      <c r="O3816" t="b">
        <f t="shared" si="791"/>
        <v>0</v>
      </c>
      <c r="P3816" t="str">
        <f t="shared" si="784"/>
        <v/>
      </c>
      <c r="Q3816" t="str">
        <f t="shared" ca="1" si="785"/>
        <v/>
      </c>
      <c r="T3816">
        <v>107</v>
      </c>
      <c r="U3816">
        <v>6</v>
      </c>
      <c r="V3816">
        <v>0</v>
      </c>
      <c r="Z3816" t="str">
        <f t="shared" si="783"/>
        <v/>
      </c>
    </row>
    <row r="3817" spans="2:26" x14ac:dyDescent="0.2">
      <c r="B3817" s="1" t="s">
        <v>164</v>
      </c>
      <c r="C3817" s="1" t="s">
        <v>552</v>
      </c>
      <c r="D3817" s="1" t="s">
        <v>26</v>
      </c>
      <c r="G3817" s="1" t="s">
        <v>529</v>
      </c>
      <c r="H3817">
        <f t="shared" si="786"/>
        <v>28</v>
      </c>
      <c r="I3817">
        <f>IF(ISBLANK(A3817),I3816/1,LOOKUP(Sheet1!G3817,FIPS!A$3:A$55,FIPS!C$3:C$55))</f>
        <v>31</v>
      </c>
      <c r="J3817" t="b">
        <f t="shared" si="792"/>
        <v>1</v>
      </c>
      <c r="K3817" t="str">
        <f t="shared" si="787"/>
        <v>Lancaster</v>
      </c>
      <c r="L3817" t="b">
        <f t="shared" si="788"/>
        <v>0</v>
      </c>
      <c r="M3817" t="str">
        <f t="shared" si="789"/>
        <v/>
      </c>
      <c r="N3817">
        <f t="shared" si="790"/>
        <v>55</v>
      </c>
      <c r="O3817" t="b">
        <f t="shared" si="791"/>
        <v>0</v>
      </c>
      <c r="P3817" t="str">
        <f t="shared" si="784"/>
        <v/>
      </c>
      <c r="Q3817" t="str">
        <f t="shared" ca="1" si="785"/>
        <v/>
      </c>
      <c r="T3817">
        <v>109</v>
      </c>
      <c r="U3817">
        <v>3</v>
      </c>
      <c r="V3817">
        <v>4360</v>
      </c>
      <c r="Z3817" t="str">
        <f t="shared" si="783"/>
        <v/>
      </c>
    </row>
    <row r="3818" spans="2:26" x14ac:dyDescent="0.2">
      <c r="E3818" s="1" t="s">
        <v>32</v>
      </c>
      <c r="F3818" s="1" t="s">
        <v>132</v>
      </c>
      <c r="G3818" s="1" t="s">
        <v>329</v>
      </c>
      <c r="H3818">
        <f t="shared" si="786"/>
        <v>28</v>
      </c>
      <c r="I3818">
        <f>IF(ISBLANK(A3818),I3817/1,LOOKUP(Sheet1!G3818,FIPS!A$3:A$55,FIPS!C$3:C$55))</f>
        <v>31</v>
      </c>
      <c r="J3818" t="b">
        <f t="shared" si="792"/>
        <v>0</v>
      </c>
      <c r="K3818" t="str">
        <f t="shared" si="787"/>
        <v/>
      </c>
      <c r="L3818" t="b">
        <f t="shared" si="788"/>
        <v>1</v>
      </c>
      <c r="M3818" t="str">
        <f t="shared" si="789"/>
        <v>Lincoln</v>
      </c>
      <c r="N3818">
        <f t="shared" si="790"/>
        <v>55</v>
      </c>
      <c r="O3818" t="b">
        <f t="shared" si="791"/>
        <v>0</v>
      </c>
      <c r="P3818" t="str">
        <f t="shared" si="784"/>
        <v/>
      </c>
      <c r="Q3818" t="str">
        <f t="shared" ca="1" si="785"/>
        <v/>
      </c>
      <c r="W3818">
        <v>28000</v>
      </c>
      <c r="Z3818" t="str">
        <f t="shared" si="783"/>
        <v/>
      </c>
    </row>
    <row r="3819" spans="2:26" x14ac:dyDescent="0.2">
      <c r="E3819" s="1" t="s">
        <v>8</v>
      </c>
      <c r="F3819" s="1" t="s">
        <v>9</v>
      </c>
      <c r="G3819" s="1" t="s">
        <v>10</v>
      </c>
      <c r="H3819">
        <f t="shared" si="786"/>
        <v>28</v>
      </c>
      <c r="I3819">
        <f>IF(ISBLANK(A3819),I3818/1,LOOKUP(Sheet1!G3819,FIPS!A$3:A$55,FIPS!C$3:C$55))</f>
        <v>31</v>
      </c>
      <c r="J3819" t="b">
        <f t="shared" si="792"/>
        <v>0</v>
      </c>
      <c r="K3819" t="str">
        <f t="shared" si="787"/>
        <v/>
      </c>
      <c r="L3819" t="b">
        <f t="shared" si="788"/>
        <v>0</v>
      </c>
      <c r="M3819" t="str">
        <f t="shared" si="789"/>
        <v/>
      </c>
      <c r="N3819">
        <f t="shared" si="790"/>
        <v>55</v>
      </c>
      <c r="O3819" t="b">
        <f t="shared" si="791"/>
        <v>1</v>
      </c>
      <c r="P3819">
        <f t="shared" si="784"/>
        <v>1</v>
      </c>
      <c r="Q3819" t="str">
        <f t="shared" ca="1" si="785"/>
        <v>008</v>
      </c>
      <c r="W3819">
        <v>99999</v>
      </c>
      <c r="Z3819" t="str">
        <f t="shared" si="783"/>
        <v/>
      </c>
    </row>
    <row r="3820" spans="2:26" x14ac:dyDescent="0.2">
      <c r="B3820" s="1" t="s">
        <v>167</v>
      </c>
      <c r="C3820" s="1" t="s">
        <v>17</v>
      </c>
      <c r="D3820">
        <v>2</v>
      </c>
      <c r="G3820" s="1" t="s">
        <v>329</v>
      </c>
      <c r="H3820">
        <f t="shared" si="786"/>
        <v>28</v>
      </c>
      <c r="I3820">
        <f>IF(ISBLANK(A3820),I3819/1,LOOKUP(Sheet1!G3820,FIPS!A$3:A$55,FIPS!C$3:C$55))</f>
        <v>31</v>
      </c>
      <c r="J3820" t="b">
        <f t="shared" si="792"/>
        <v>1</v>
      </c>
      <c r="K3820" t="str">
        <f t="shared" si="787"/>
        <v>Lincoln</v>
      </c>
      <c r="L3820" t="b">
        <f t="shared" si="788"/>
        <v>0</v>
      </c>
      <c r="M3820" t="str">
        <f t="shared" si="789"/>
        <v/>
      </c>
      <c r="N3820">
        <f t="shared" si="790"/>
        <v>56</v>
      </c>
      <c r="O3820" t="b">
        <f t="shared" si="791"/>
        <v>0</v>
      </c>
      <c r="P3820" t="str">
        <f t="shared" si="784"/>
        <v/>
      </c>
      <c r="Q3820" t="str">
        <f t="shared" ca="1" si="785"/>
        <v/>
      </c>
      <c r="T3820">
        <v>111</v>
      </c>
      <c r="U3820">
        <v>5</v>
      </c>
      <c r="V3820">
        <v>0</v>
      </c>
      <c r="Z3820" t="str">
        <f t="shared" si="783"/>
        <v/>
      </c>
    </row>
    <row r="3821" spans="2:26" x14ac:dyDescent="0.2">
      <c r="E3821" s="1" t="s">
        <v>14</v>
      </c>
      <c r="F3821" s="1" t="s">
        <v>6</v>
      </c>
      <c r="G3821" s="1" t="s">
        <v>2775</v>
      </c>
      <c r="H3821">
        <f t="shared" si="786"/>
        <v>28</v>
      </c>
      <c r="I3821">
        <f>IF(ISBLANK(A3821),I3820/1,LOOKUP(Sheet1!G3821,FIPS!A$3:A$55,FIPS!C$3:C$55))</f>
        <v>31</v>
      </c>
      <c r="J3821" t="b">
        <f t="shared" si="792"/>
        <v>0</v>
      </c>
      <c r="K3821" t="str">
        <f t="shared" si="787"/>
        <v/>
      </c>
      <c r="L3821" t="b">
        <f t="shared" si="788"/>
        <v>1</v>
      </c>
      <c r="M3821" t="str">
        <f t="shared" si="789"/>
        <v>North Platte</v>
      </c>
      <c r="N3821">
        <f t="shared" si="790"/>
        <v>56</v>
      </c>
      <c r="O3821" t="b">
        <f t="shared" si="791"/>
        <v>0</v>
      </c>
      <c r="P3821" t="str">
        <f t="shared" si="784"/>
        <v/>
      </c>
      <c r="Q3821" t="str">
        <f t="shared" ca="1" si="785"/>
        <v/>
      </c>
      <c r="W3821">
        <v>35000</v>
      </c>
      <c r="Z3821" t="str">
        <f t="shared" si="783"/>
        <v/>
      </c>
    </row>
    <row r="3822" spans="2:26" x14ac:dyDescent="0.2">
      <c r="E3822" s="1" t="s">
        <v>8</v>
      </c>
      <c r="F3822" s="1" t="s">
        <v>9</v>
      </c>
      <c r="G3822" s="1" t="s">
        <v>10</v>
      </c>
      <c r="H3822">
        <f t="shared" si="786"/>
        <v>28</v>
      </c>
      <c r="I3822">
        <f>IF(ISBLANK(A3822),I3821/1,LOOKUP(Sheet1!G3822,FIPS!A$3:A$55,FIPS!C$3:C$55))</f>
        <v>31</v>
      </c>
      <c r="J3822" t="b">
        <f t="shared" si="792"/>
        <v>0</v>
      </c>
      <c r="K3822" t="str">
        <f t="shared" si="787"/>
        <v/>
      </c>
      <c r="L3822" t="b">
        <f t="shared" si="788"/>
        <v>0</v>
      </c>
      <c r="M3822" t="str">
        <f t="shared" si="789"/>
        <v/>
      </c>
      <c r="N3822">
        <f t="shared" si="790"/>
        <v>56</v>
      </c>
      <c r="O3822" t="b">
        <f t="shared" si="791"/>
        <v>1</v>
      </c>
      <c r="P3822">
        <f t="shared" si="784"/>
        <v>1</v>
      </c>
      <c r="Q3822" t="str">
        <f t="shared" ca="1" si="785"/>
        <v>010</v>
      </c>
      <c r="W3822">
        <v>99999</v>
      </c>
      <c r="Z3822" t="str">
        <f t="shared" si="783"/>
        <v/>
      </c>
    </row>
    <row r="3823" spans="2:26" x14ac:dyDescent="0.2">
      <c r="B3823" s="2" t="s">
        <v>169</v>
      </c>
      <c r="C3823" s="1" t="s">
        <v>17</v>
      </c>
      <c r="D3823">
        <v>2</v>
      </c>
      <c r="E3823" s="1" t="s">
        <v>8</v>
      </c>
      <c r="F3823" s="1" t="s">
        <v>9</v>
      </c>
      <c r="G3823" s="1" t="s">
        <v>331</v>
      </c>
      <c r="H3823">
        <f t="shared" si="786"/>
        <v>28</v>
      </c>
      <c r="I3823">
        <f>IF(ISBLANK(A3823),I3822/1,LOOKUP(Sheet1!G3823,FIPS!A$3:A$55,FIPS!C$3:C$55))</f>
        <v>31</v>
      </c>
      <c r="J3823" t="b">
        <f t="shared" si="792"/>
        <v>1</v>
      </c>
      <c r="K3823" t="str">
        <f t="shared" si="787"/>
        <v>Logan</v>
      </c>
      <c r="L3823" t="b">
        <f t="shared" si="788"/>
        <v>0</v>
      </c>
      <c r="M3823" t="str">
        <f t="shared" si="789"/>
        <v/>
      </c>
      <c r="N3823">
        <f t="shared" si="790"/>
        <v>57</v>
      </c>
      <c r="O3823" t="b">
        <f t="shared" si="791"/>
        <v>0</v>
      </c>
      <c r="P3823" t="str">
        <f t="shared" si="784"/>
        <v/>
      </c>
      <c r="Q3823" t="str">
        <f t="shared" ca="1" si="785"/>
        <v/>
      </c>
      <c r="T3823">
        <v>113</v>
      </c>
      <c r="U3823">
        <v>6</v>
      </c>
      <c r="V3823">
        <v>0</v>
      </c>
      <c r="Z3823" t="str">
        <f t="shared" si="783"/>
        <v/>
      </c>
    </row>
    <row r="3824" spans="2:26" x14ac:dyDescent="0.2">
      <c r="B3824" s="2" t="s">
        <v>172</v>
      </c>
      <c r="C3824" s="1" t="s">
        <v>17</v>
      </c>
      <c r="D3824">
        <v>2</v>
      </c>
      <c r="E3824" s="1" t="s">
        <v>8</v>
      </c>
      <c r="F3824" s="1" t="s">
        <v>9</v>
      </c>
      <c r="G3824" s="1" t="s">
        <v>2776</v>
      </c>
      <c r="H3824">
        <f t="shared" si="786"/>
        <v>28</v>
      </c>
      <c r="I3824">
        <f>IF(ISBLANK(A3824),I3823/1,LOOKUP(Sheet1!G3824,FIPS!A$3:A$55,FIPS!C$3:C$55))</f>
        <v>31</v>
      </c>
      <c r="J3824" t="b">
        <f t="shared" si="792"/>
        <v>1</v>
      </c>
      <c r="K3824" t="str">
        <f t="shared" si="787"/>
        <v>Loup</v>
      </c>
      <c r="L3824" t="b">
        <f t="shared" si="788"/>
        <v>0</v>
      </c>
      <c r="M3824" t="str">
        <f t="shared" si="789"/>
        <v/>
      </c>
      <c r="N3824">
        <f t="shared" si="790"/>
        <v>58</v>
      </c>
      <c r="O3824" t="b">
        <f t="shared" si="791"/>
        <v>0</v>
      </c>
      <c r="P3824" t="str">
        <f t="shared" si="784"/>
        <v/>
      </c>
      <c r="Q3824" t="str">
        <f t="shared" ca="1" si="785"/>
        <v/>
      </c>
      <c r="T3824">
        <v>115</v>
      </c>
      <c r="U3824">
        <v>6</v>
      </c>
      <c r="V3824">
        <v>0</v>
      </c>
      <c r="Z3824" t="str">
        <f t="shared" si="783"/>
        <v/>
      </c>
    </row>
    <row r="3825" spans="2:26" x14ac:dyDescent="0.2">
      <c r="B3825" s="1" t="s">
        <v>174</v>
      </c>
      <c r="C3825" s="1" t="s">
        <v>17</v>
      </c>
      <c r="D3825" s="1" t="s">
        <v>18</v>
      </c>
      <c r="E3825">
        <v>999</v>
      </c>
      <c r="F3825" s="1" t="s">
        <v>9</v>
      </c>
      <c r="G3825" s="1" t="s">
        <v>1892</v>
      </c>
      <c r="H3825">
        <f t="shared" si="786"/>
        <v>28</v>
      </c>
      <c r="I3825">
        <f>IF(ISBLANK(A3825),I3824/1,LOOKUP(Sheet1!G3825,FIPS!A$3:A$55,FIPS!C$3:C$55))</f>
        <v>31</v>
      </c>
      <c r="J3825" t="b">
        <f t="shared" si="792"/>
        <v>1</v>
      </c>
      <c r="K3825" t="str">
        <f t="shared" si="787"/>
        <v>McPherson</v>
      </c>
      <c r="L3825" t="b">
        <f t="shared" si="788"/>
        <v>0</v>
      </c>
      <c r="M3825" t="str">
        <f t="shared" si="789"/>
        <v/>
      </c>
      <c r="N3825">
        <f t="shared" si="790"/>
        <v>59</v>
      </c>
      <c r="O3825" t="b">
        <f t="shared" si="791"/>
        <v>0</v>
      </c>
      <c r="P3825" t="str">
        <f t="shared" si="784"/>
        <v/>
      </c>
      <c r="Q3825" t="str">
        <f t="shared" ca="1" si="785"/>
        <v/>
      </c>
      <c r="T3825">
        <v>117</v>
      </c>
      <c r="U3825">
        <v>6</v>
      </c>
      <c r="V3825">
        <v>0</v>
      </c>
      <c r="Z3825" t="str">
        <f t="shared" si="783"/>
        <v/>
      </c>
    </row>
    <row r="3826" spans="2:26" x14ac:dyDescent="0.2">
      <c r="B3826" s="1" t="s">
        <v>177</v>
      </c>
      <c r="C3826" s="1" t="s">
        <v>17</v>
      </c>
      <c r="D3826" s="1" t="s">
        <v>18</v>
      </c>
      <c r="G3826" s="1" t="s">
        <v>141</v>
      </c>
      <c r="H3826">
        <f t="shared" si="786"/>
        <v>28</v>
      </c>
      <c r="I3826">
        <f>IF(ISBLANK(A3826),I3825/1,LOOKUP(Sheet1!G3826,FIPS!A$3:A$55,FIPS!C$3:C$55))</f>
        <v>31</v>
      </c>
      <c r="J3826" t="b">
        <f t="shared" si="792"/>
        <v>1</v>
      </c>
      <c r="K3826" t="str">
        <f t="shared" si="787"/>
        <v>Madison</v>
      </c>
      <c r="L3826" t="b">
        <f t="shared" si="788"/>
        <v>0</v>
      </c>
      <c r="M3826" t="str">
        <f t="shared" si="789"/>
        <v/>
      </c>
      <c r="N3826">
        <f t="shared" si="790"/>
        <v>60</v>
      </c>
      <c r="O3826" t="b">
        <f t="shared" si="791"/>
        <v>0</v>
      </c>
      <c r="P3826" t="str">
        <f t="shared" si="784"/>
        <v/>
      </c>
      <c r="Q3826" t="str">
        <f t="shared" ca="1" si="785"/>
        <v/>
      </c>
      <c r="T3826">
        <v>119</v>
      </c>
      <c r="U3826">
        <v>5</v>
      </c>
      <c r="V3826">
        <v>0</v>
      </c>
      <c r="Z3826" t="str">
        <f t="shared" si="783"/>
        <v/>
      </c>
    </row>
    <row r="3827" spans="2:26" x14ac:dyDescent="0.2">
      <c r="E3827" s="1" t="s">
        <v>39</v>
      </c>
      <c r="F3827" s="1" t="s">
        <v>6</v>
      </c>
      <c r="G3827" s="1" t="s">
        <v>2215</v>
      </c>
      <c r="H3827">
        <f t="shared" si="786"/>
        <v>28</v>
      </c>
      <c r="I3827">
        <f>IF(ISBLANK(A3827),I3826/1,LOOKUP(Sheet1!G3827,FIPS!A$3:A$55,FIPS!C$3:C$55))</f>
        <v>31</v>
      </c>
      <c r="J3827" t="b">
        <f t="shared" si="792"/>
        <v>0</v>
      </c>
      <c r="K3827" t="str">
        <f t="shared" si="787"/>
        <v/>
      </c>
      <c r="L3827" t="b">
        <f t="shared" si="788"/>
        <v>1</v>
      </c>
      <c r="M3827" t="str">
        <f t="shared" si="789"/>
        <v>Norfolk</v>
      </c>
      <c r="N3827">
        <f t="shared" si="790"/>
        <v>60</v>
      </c>
      <c r="O3827" t="b">
        <f t="shared" si="791"/>
        <v>0</v>
      </c>
      <c r="P3827" t="str">
        <f t="shared" si="784"/>
        <v/>
      </c>
      <c r="Q3827" t="str">
        <f t="shared" ca="1" si="785"/>
        <v/>
      </c>
      <c r="W3827">
        <v>34615</v>
      </c>
      <c r="Z3827" t="str">
        <f t="shared" si="783"/>
        <v/>
      </c>
    </row>
    <row r="3828" spans="2:26" x14ac:dyDescent="0.2">
      <c r="E3828" s="1" t="s">
        <v>8</v>
      </c>
      <c r="F3828" s="1" t="s">
        <v>9</v>
      </c>
      <c r="G3828" s="1" t="s">
        <v>1709</v>
      </c>
      <c r="H3828">
        <f t="shared" si="786"/>
        <v>28</v>
      </c>
      <c r="I3828">
        <f>IF(ISBLANK(A3828),I3827/1,LOOKUP(Sheet1!G3828,FIPS!A$3:A$55,FIPS!C$3:C$55))</f>
        <v>31</v>
      </c>
      <c r="J3828" t="b">
        <f t="shared" si="792"/>
        <v>0</v>
      </c>
      <c r="K3828" t="str">
        <f t="shared" si="787"/>
        <v/>
      </c>
      <c r="L3828" t="b">
        <f t="shared" si="788"/>
        <v>0</v>
      </c>
      <c r="M3828" t="str">
        <f t="shared" si="789"/>
        <v/>
      </c>
      <c r="N3828">
        <f t="shared" si="790"/>
        <v>60</v>
      </c>
      <c r="O3828" t="b">
        <f t="shared" si="791"/>
        <v>1</v>
      </c>
      <c r="P3828">
        <f t="shared" si="784"/>
        <v>1</v>
      </c>
      <c r="Q3828" t="str">
        <f t="shared" ca="1" si="785"/>
        <v>009</v>
      </c>
      <c r="W3828">
        <v>99999</v>
      </c>
      <c r="Z3828" t="str">
        <f t="shared" si="783"/>
        <v/>
      </c>
    </row>
    <row r="3829" spans="2:26" x14ac:dyDescent="0.2">
      <c r="B3829" s="1" t="s">
        <v>179</v>
      </c>
      <c r="C3829" s="1" t="s">
        <v>17</v>
      </c>
      <c r="D3829" s="1" t="s">
        <v>18</v>
      </c>
      <c r="E3829" s="1" t="s">
        <v>8</v>
      </c>
      <c r="F3829" s="1" t="s">
        <v>9</v>
      </c>
      <c r="G3829" s="1" t="s">
        <v>2777</v>
      </c>
      <c r="H3829">
        <f t="shared" si="786"/>
        <v>28</v>
      </c>
      <c r="I3829">
        <f>IF(ISBLANK(A3829),I3828/1,LOOKUP(Sheet1!G3829,FIPS!A$3:A$55,FIPS!C$3:C$55))</f>
        <v>31</v>
      </c>
      <c r="J3829" t="b">
        <f t="shared" si="792"/>
        <v>1</v>
      </c>
      <c r="K3829" t="str">
        <f t="shared" si="787"/>
        <v>Merrick</v>
      </c>
      <c r="L3829" t="b">
        <f t="shared" si="788"/>
        <v>0</v>
      </c>
      <c r="M3829" t="str">
        <f t="shared" si="789"/>
        <v/>
      </c>
      <c r="N3829">
        <f t="shared" si="790"/>
        <v>61</v>
      </c>
      <c r="O3829" t="b">
        <f t="shared" si="791"/>
        <v>0</v>
      </c>
      <c r="P3829" t="str">
        <f t="shared" si="784"/>
        <v/>
      </c>
      <c r="Q3829" t="str">
        <f t="shared" ca="1" si="785"/>
        <v/>
      </c>
      <c r="T3829">
        <v>121</v>
      </c>
      <c r="U3829">
        <v>6</v>
      </c>
      <c r="V3829">
        <v>0</v>
      </c>
      <c r="Z3829" t="str">
        <f t="shared" si="783"/>
        <v/>
      </c>
    </row>
    <row r="3830" spans="2:26" x14ac:dyDescent="0.2">
      <c r="B3830" s="1" t="s">
        <v>182</v>
      </c>
      <c r="C3830" s="1" t="s">
        <v>17</v>
      </c>
      <c r="D3830" s="1" t="s">
        <v>18</v>
      </c>
      <c r="E3830" s="1" t="s">
        <v>8</v>
      </c>
      <c r="F3830" s="1" t="s">
        <v>9</v>
      </c>
      <c r="G3830" s="1" t="s">
        <v>2778</v>
      </c>
      <c r="H3830">
        <f t="shared" si="786"/>
        <v>28</v>
      </c>
      <c r="I3830">
        <f>IF(ISBLANK(A3830),I3829/1,LOOKUP(Sheet1!G3830,FIPS!A$3:A$55,FIPS!C$3:C$55))</f>
        <v>31</v>
      </c>
      <c r="J3830" t="b">
        <f t="shared" si="792"/>
        <v>1</v>
      </c>
      <c r="K3830" t="str">
        <f t="shared" si="787"/>
        <v>Morri 11</v>
      </c>
      <c r="L3830" t="b">
        <f t="shared" si="788"/>
        <v>0</v>
      </c>
      <c r="M3830" t="str">
        <f t="shared" si="789"/>
        <v/>
      </c>
      <c r="N3830">
        <f t="shared" si="790"/>
        <v>62</v>
      </c>
      <c r="O3830" t="b">
        <f t="shared" si="791"/>
        <v>0</v>
      </c>
      <c r="P3830" t="str">
        <f t="shared" si="784"/>
        <v/>
      </c>
      <c r="Q3830" t="str">
        <f t="shared" ca="1" si="785"/>
        <v/>
      </c>
      <c r="T3830">
        <v>123</v>
      </c>
      <c r="U3830">
        <v>6</v>
      </c>
      <c r="V3830">
        <v>0</v>
      </c>
      <c r="Z3830" t="str">
        <f t="shared" si="783"/>
        <v/>
      </c>
    </row>
    <row r="3831" spans="2:26" x14ac:dyDescent="0.2">
      <c r="B3831" s="1" t="s">
        <v>170</v>
      </c>
      <c r="C3831" s="1" t="s">
        <v>17</v>
      </c>
      <c r="D3831" s="1" t="s">
        <v>18</v>
      </c>
      <c r="E3831" s="1" t="s">
        <v>8</v>
      </c>
      <c r="F3831" s="1" t="s">
        <v>9</v>
      </c>
      <c r="G3831" s="1" t="s">
        <v>2779</v>
      </c>
      <c r="H3831">
        <f t="shared" si="786"/>
        <v>28</v>
      </c>
      <c r="I3831">
        <f>IF(ISBLANK(A3831),I3830/1,LOOKUP(Sheet1!G3831,FIPS!A$3:A$55,FIPS!C$3:C$55))</f>
        <v>31</v>
      </c>
      <c r="J3831" t="b">
        <f t="shared" si="792"/>
        <v>1</v>
      </c>
      <c r="K3831" t="str">
        <f t="shared" si="787"/>
        <v>Nance</v>
      </c>
      <c r="L3831" t="b">
        <f t="shared" si="788"/>
        <v>0</v>
      </c>
      <c r="M3831" t="str">
        <f t="shared" si="789"/>
        <v/>
      </c>
      <c r="N3831">
        <f t="shared" si="790"/>
        <v>63</v>
      </c>
      <c r="O3831" t="b">
        <f t="shared" si="791"/>
        <v>0</v>
      </c>
      <c r="P3831" t="str">
        <f t="shared" si="784"/>
        <v/>
      </c>
      <c r="Q3831" t="str">
        <f t="shared" ca="1" si="785"/>
        <v/>
      </c>
      <c r="T3831">
        <v>125</v>
      </c>
      <c r="U3831">
        <v>6</v>
      </c>
      <c r="V3831">
        <v>0</v>
      </c>
      <c r="Z3831" t="str">
        <f t="shared" si="783"/>
        <v/>
      </c>
    </row>
    <row r="3832" spans="2:26" x14ac:dyDescent="0.2">
      <c r="B3832" s="1" t="s">
        <v>190</v>
      </c>
      <c r="C3832" s="1" t="s">
        <v>17</v>
      </c>
      <c r="D3832" s="1" t="s">
        <v>18</v>
      </c>
      <c r="E3832" s="1" t="s">
        <v>8</v>
      </c>
      <c r="F3832" s="1" t="s">
        <v>9</v>
      </c>
      <c r="G3832" s="1" t="s">
        <v>1895</v>
      </c>
      <c r="H3832">
        <f t="shared" si="786"/>
        <v>28</v>
      </c>
      <c r="I3832">
        <f>IF(ISBLANK(A3832),I3831/1,LOOKUP(Sheet1!G3832,FIPS!A$3:A$55,FIPS!C$3:C$55))</f>
        <v>31</v>
      </c>
      <c r="J3832" t="b">
        <f t="shared" si="792"/>
        <v>1</v>
      </c>
      <c r="K3832" t="str">
        <f t="shared" si="787"/>
        <v>Nemaha</v>
      </c>
      <c r="L3832" t="b">
        <f t="shared" si="788"/>
        <v>0</v>
      </c>
      <c r="M3832" t="str">
        <f t="shared" si="789"/>
        <v/>
      </c>
      <c r="N3832">
        <f t="shared" si="790"/>
        <v>64</v>
      </c>
      <c r="O3832" t="b">
        <f t="shared" si="791"/>
        <v>0</v>
      </c>
      <c r="P3832" t="str">
        <f t="shared" si="784"/>
        <v/>
      </c>
      <c r="Q3832" t="str">
        <f t="shared" ca="1" si="785"/>
        <v/>
      </c>
      <c r="T3832">
        <v>127</v>
      </c>
      <c r="U3832">
        <v>6</v>
      </c>
      <c r="V3832">
        <v>0</v>
      </c>
      <c r="Z3832" t="str">
        <f t="shared" si="783"/>
        <v/>
      </c>
    </row>
    <row r="3833" spans="2:26" x14ac:dyDescent="0.2">
      <c r="B3833" s="1" t="s">
        <v>193</v>
      </c>
      <c r="C3833" s="1" t="s">
        <v>17</v>
      </c>
      <c r="D3833" s="1" t="s">
        <v>18</v>
      </c>
      <c r="E3833" s="1" t="s">
        <v>8</v>
      </c>
      <c r="F3833" s="1" t="s">
        <v>9</v>
      </c>
      <c r="G3833" s="1" t="s">
        <v>2780</v>
      </c>
      <c r="H3833">
        <f t="shared" si="786"/>
        <v>28</v>
      </c>
      <c r="I3833">
        <f>IF(ISBLANK(A3833),I3832/1,LOOKUP(Sheet1!G3833,FIPS!A$3:A$55,FIPS!C$3:C$55))</f>
        <v>31</v>
      </c>
      <c r="J3833" t="b">
        <f t="shared" si="792"/>
        <v>1</v>
      </c>
      <c r="K3833" t="str">
        <f t="shared" si="787"/>
        <v>Nuckolls</v>
      </c>
      <c r="L3833" t="b">
        <f t="shared" si="788"/>
        <v>0</v>
      </c>
      <c r="M3833" t="str">
        <f t="shared" si="789"/>
        <v/>
      </c>
      <c r="N3833">
        <f t="shared" si="790"/>
        <v>65</v>
      </c>
      <c r="O3833" t="b">
        <f t="shared" si="791"/>
        <v>0</v>
      </c>
      <c r="P3833" t="str">
        <f t="shared" si="784"/>
        <v/>
      </c>
      <c r="Q3833" t="str">
        <f t="shared" ca="1" si="785"/>
        <v/>
      </c>
      <c r="T3833">
        <v>129</v>
      </c>
      <c r="U3833">
        <v>6</v>
      </c>
      <c r="V3833">
        <v>0</v>
      </c>
      <c r="Z3833" t="str">
        <f t="shared" si="783"/>
        <v/>
      </c>
    </row>
    <row r="3834" spans="2:26" x14ac:dyDescent="0.2">
      <c r="B3834" s="1" t="s">
        <v>195</v>
      </c>
      <c r="C3834" s="1" t="s">
        <v>17</v>
      </c>
      <c r="D3834" s="1" t="s">
        <v>18</v>
      </c>
      <c r="E3834" s="1" t="s">
        <v>8</v>
      </c>
      <c r="F3834" s="1" t="s">
        <v>9</v>
      </c>
      <c r="G3834" s="1" t="s">
        <v>2781</v>
      </c>
      <c r="H3834">
        <f t="shared" si="786"/>
        <v>28</v>
      </c>
      <c r="I3834">
        <f>IF(ISBLANK(A3834),I3833/1,LOOKUP(Sheet1!G3834,FIPS!A$3:A$55,FIPS!C$3:C$55))</f>
        <v>31</v>
      </c>
      <c r="J3834" t="b">
        <f t="shared" si="792"/>
        <v>1</v>
      </c>
      <c r="K3834" t="str">
        <f t="shared" si="787"/>
        <v>Otoe</v>
      </c>
      <c r="L3834" t="b">
        <f t="shared" si="788"/>
        <v>0</v>
      </c>
      <c r="M3834" t="str">
        <f t="shared" si="789"/>
        <v/>
      </c>
      <c r="N3834">
        <f t="shared" si="790"/>
        <v>66</v>
      </c>
      <c r="O3834" t="b">
        <f t="shared" si="791"/>
        <v>0</v>
      </c>
      <c r="P3834" t="str">
        <f t="shared" si="784"/>
        <v/>
      </c>
      <c r="Q3834" t="str">
        <f t="shared" ca="1" si="785"/>
        <v/>
      </c>
      <c r="T3834">
        <v>131</v>
      </c>
      <c r="U3834">
        <v>6</v>
      </c>
      <c r="V3834">
        <v>0</v>
      </c>
      <c r="Z3834" t="str">
        <f t="shared" si="783"/>
        <v/>
      </c>
    </row>
    <row r="3835" spans="2:26" x14ac:dyDescent="0.2">
      <c r="B3835" s="1" t="s">
        <v>197</v>
      </c>
      <c r="C3835" s="1" t="s">
        <v>17</v>
      </c>
      <c r="D3835" s="1" t="s">
        <v>18</v>
      </c>
      <c r="E3835" s="1" t="s">
        <v>8</v>
      </c>
      <c r="F3835" s="1" t="s">
        <v>9</v>
      </c>
      <c r="G3835" s="1" t="s">
        <v>1901</v>
      </c>
      <c r="H3835">
        <f t="shared" si="786"/>
        <v>28</v>
      </c>
      <c r="I3835">
        <f>IF(ISBLANK(A3835),I3834/1,LOOKUP(Sheet1!G3835,FIPS!A$3:A$55,FIPS!C$3:C$55))</f>
        <v>31</v>
      </c>
      <c r="J3835" t="b">
        <f t="shared" si="792"/>
        <v>1</v>
      </c>
      <c r="K3835" t="str">
        <f t="shared" si="787"/>
        <v>Pawnee</v>
      </c>
      <c r="L3835" t="b">
        <f t="shared" si="788"/>
        <v>0</v>
      </c>
      <c r="M3835" t="str">
        <f t="shared" si="789"/>
        <v/>
      </c>
      <c r="N3835">
        <f t="shared" si="790"/>
        <v>67</v>
      </c>
      <c r="O3835" t="b">
        <f t="shared" si="791"/>
        <v>0</v>
      </c>
      <c r="P3835" t="str">
        <f t="shared" si="784"/>
        <v/>
      </c>
      <c r="Q3835" t="str">
        <f t="shared" ca="1" si="785"/>
        <v/>
      </c>
      <c r="T3835">
        <v>133</v>
      </c>
      <c r="U3835">
        <v>6</v>
      </c>
      <c r="V3835">
        <v>0</v>
      </c>
      <c r="Z3835" t="str">
        <f t="shared" si="783"/>
        <v/>
      </c>
    </row>
    <row r="3836" spans="2:26" x14ac:dyDescent="0.2">
      <c r="B3836" s="1" t="s">
        <v>365</v>
      </c>
      <c r="C3836" s="1" t="s">
        <v>17</v>
      </c>
      <c r="D3836" s="1" t="s">
        <v>18</v>
      </c>
      <c r="E3836" s="1" t="s">
        <v>8</v>
      </c>
      <c r="F3836" s="1" t="s">
        <v>9</v>
      </c>
      <c r="G3836" s="1" t="s">
        <v>2782</v>
      </c>
      <c r="H3836">
        <f t="shared" si="786"/>
        <v>28</v>
      </c>
      <c r="I3836">
        <f>IF(ISBLANK(A3836),I3835/1,LOOKUP(Sheet1!G3836,FIPS!A$3:A$55,FIPS!C$3:C$55))</f>
        <v>31</v>
      </c>
      <c r="J3836" t="b">
        <f t="shared" si="792"/>
        <v>1</v>
      </c>
      <c r="K3836" t="str">
        <f t="shared" si="787"/>
        <v>Perkins</v>
      </c>
      <c r="L3836" t="b">
        <f t="shared" si="788"/>
        <v>0</v>
      </c>
      <c r="M3836" t="str">
        <f t="shared" si="789"/>
        <v/>
      </c>
      <c r="N3836">
        <f t="shared" si="790"/>
        <v>68</v>
      </c>
      <c r="O3836" t="b">
        <f t="shared" si="791"/>
        <v>0</v>
      </c>
      <c r="P3836" t="str">
        <f t="shared" si="784"/>
        <v/>
      </c>
      <c r="Q3836" t="str">
        <f t="shared" ca="1" si="785"/>
        <v/>
      </c>
      <c r="T3836">
        <v>135</v>
      </c>
      <c r="U3836">
        <v>6</v>
      </c>
      <c r="V3836">
        <v>0</v>
      </c>
      <c r="Z3836" t="str">
        <f t="shared" si="783"/>
        <v/>
      </c>
    </row>
    <row r="3837" spans="2:26" x14ac:dyDescent="0.2">
      <c r="B3837" s="1" t="s">
        <v>367</v>
      </c>
      <c r="C3837" s="1" t="s">
        <v>17</v>
      </c>
      <c r="D3837" s="1" t="s">
        <v>18</v>
      </c>
      <c r="E3837" s="1" t="s">
        <v>8</v>
      </c>
      <c r="F3837" s="1" t="s">
        <v>9</v>
      </c>
      <c r="G3837" s="1" t="s">
        <v>2783</v>
      </c>
      <c r="H3837">
        <f t="shared" si="786"/>
        <v>28</v>
      </c>
      <c r="I3837">
        <f>IF(ISBLANK(A3837),I3836/1,LOOKUP(Sheet1!G3837,FIPS!A$3:A$55,FIPS!C$3:C$55))</f>
        <v>31</v>
      </c>
      <c r="J3837" t="b">
        <f t="shared" si="792"/>
        <v>1</v>
      </c>
      <c r="K3837" t="str">
        <f t="shared" si="787"/>
        <v>Phel ps</v>
      </c>
      <c r="L3837" t="b">
        <f t="shared" si="788"/>
        <v>0</v>
      </c>
      <c r="M3837" t="str">
        <f t="shared" si="789"/>
        <v/>
      </c>
      <c r="N3837">
        <f t="shared" si="790"/>
        <v>69</v>
      </c>
      <c r="O3837" t="b">
        <f t="shared" si="791"/>
        <v>0</v>
      </c>
      <c r="P3837" t="str">
        <f t="shared" si="784"/>
        <v/>
      </c>
      <c r="Q3837" t="str">
        <f t="shared" ca="1" si="785"/>
        <v/>
      </c>
      <c r="T3837">
        <v>137</v>
      </c>
      <c r="U3837">
        <v>6</v>
      </c>
      <c r="V3837">
        <v>0</v>
      </c>
      <c r="Z3837" t="str">
        <f t="shared" si="783"/>
        <v/>
      </c>
    </row>
    <row r="3838" spans="2:26" x14ac:dyDescent="0.2">
      <c r="B3838" s="1" t="s">
        <v>369</v>
      </c>
      <c r="C3838" s="1" t="s">
        <v>17</v>
      </c>
      <c r="D3838" s="1" t="s">
        <v>18</v>
      </c>
      <c r="E3838" s="1" t="s">
        <v>8</v>
      </c>
      <c r="F3838" s="1" t="s">
        <v>9</v>
      </c>
      <c r="G3838" s="1" t="s">
        <v>1329</v>
      </c>
      <c r="H3838">
        <f t="shared" si="786"/>
        <v>28</v>
      </c>
      <c r="I3838">
        <f>IF(ISBLANK(A3838),I3837/1,LOOKUP(Sheet1!G3838,FIPS!A$3:A$55,FIPS!C$3:C$55))</f>
        <v>31</v>
      </c>
      <c r="J3838" t="b">
        <f t="shared" si="792"/>
        <v>1</v>
      </c>
      <c r="K3838" t="str">
        <f t="shared" si="787"/>
        <v>Pierce</v>
      </c>
      <c r="L3838" t="b">
        <f t="shared" si="788"/>
        <v>0</v>
      </c>
      <c r="M3838" t="str">
        <f t="shared" si="789"/>
        <v/>
      </c>
      <c r="N3838">
        <f t="shared" si="790"/>
        <v>70</v>
      </c>
      <c r="O3838" t="b">
        <f t="shared" si="791"/>
        <v>0</v>
      </c>
      <c r="P3838" t="str">
        <f t="shared" si="784"/>
        <v/>
      </c>
      <c r="Q3838" t="str">
        <f t="shared" ca="1" si="785"/>
        <v/>
      </c>
      <c r="T3838">
        <v>139</v>
      </c>
      <c r="U3838">
        <v>6</v>
      </c>
      <c r="V3838">
        <v>0</v>
      </c>
      <c r="Z3838" t="str">
        <f t="shared" si="783"/>
        <v/>
      </c>
    </row>
    <row r="3839" spans="2:26" x14ac:dyDescent="0.2">
      <c r="B3839" s="1" t="s">
        <v>372</v>
      </c>
      <c r="C3839" s="1" t="s">
        <v>17</v>
      </c>
      <c r="D3839" s="1" t="s">
        <v>18</v>
      </c>
      <c r="G3839" s="1" t="s">
        <v>2654</v>
      </c>
      <c r="H3839">
        <f t="shared" si="786"/>
        <v>28</v>
      </c>
      <c r="I3839">
        <f>IF(ISBLANK(A3839),I3838/1,LOOKUP(Sheet1!G3839,FIPS!A$3:A$55,FIPS!C$3:C$55))</f>
        <v>31</v>
      </c>
      <c r="J3839" t="b">
        <f t="shared" si="792"/>
        <v>1</v>
      </c>
      <c r="K3839" t="str">
        <f t="shared" si="787"/>
        <v>Platte</v>
      </c>
      <c r="L3839" t="b">
        <f t="shared" si="788"/>
        <v>0</v>
      </c>
      <c r="M3839" t="str">
        <f t="shared" si="789"/>
        <v/>
      </c>
      <c r="N3839">
        <f t="shared" si="790"/>
        <v>71</v>
      </c>
      <c r="O3839" t="b">
        <f t="shared" si="791"/>
        <v>0</v>
      </c>
      <c r="P3839" t="str">
        <f t="shared" si="784"/>
        <v/>
      </c>
      <c r="Q3839" t="str">
        <f t="shared" ca="1" si="785"/>
        <v/>
      </c>
      <c r="T3839">
        <v>141</v>
      </c>
      <c r="U3839">
        <v>5</v>
      </c>
      <c r="V3839">
        <v>0</v>
      </c>
      <c r="Z3839" t="str">
        <f t="shared" si="783"/>
        <v/>
      </c>
    </row>
    <row r="3840" spans="2:26" x14ac:dyDescent="0.2">
      <c r="E3840" s="1" t="s">
        <v>16</v>
      </c>
      <c r="F3840" s="1" t="s">
        <v>6</v>
      </c>
      <c r="G3840" s="1" t="s">
        <v>1324</v>
      </c>
      <c r="H3840">
        <f t="shared" si="786"/>
        <v>28</v>
      </c>
      <c r="I3840">
        <f>IF(ISBLANK(A3840),I3839/1,LOOKUP(Sheet1!G3840,FIPS!A$3:A$55,FIPS!C$3:C$55))</f>
        <v>31</v>
      </c>
      <c r="J3840" t="b">
        <f t="shared" si="792"/>
        <v>0</v>
      </c>
      <c r="K3840" t="str">
        <f t="shared" si="787"/>
        <v/>
      </c>
      <c r="L3840" t="b">
        <f t="shared" si="788"/>
        <v>1</v>
      </c>
      <c r="M3840" t="str">
        <f t="shared" si="789"/>
        <v>Columbus</v>
      </c>
      <c r="N3840">
        <f t="shared" si="790"/>
        <v>71</v>
      </c>
      <c r="O3840" t="b">
        <f t="shared" si="791"/>
        <v>0</v>
      </c>
      <c r="P3840" t="str">
        <f t="shared" si="784"/>
        <v/>
      </c>
      <c r="Q3840" t="str">
        <f t="shared" ca="1" si="785"/>
        <v/>
      </c>
      <c r="W3840">
        <v>10110</v>
      </c>
      <c r="Z3840" t="str">
        <f t="shared" si="783"/>
        <v/>
      </c>
    </row>
    <row r="3841" spans="2:26" x14ac:dyDescent="0.2">
      <c r="E3841" s="1" t="s">
        <v>8</v>
      </c>
      <c r="F3841" s="1" t="s">
        <v>9</v>
      </c>
      <c r="G3841" s="1" t="s">
        <v>1709</v>
      </c>
      <c r="H3841">
        <f t="shared" si="786"/>
        <v>28</v>
      </c>
      <c r="I3841">
        <f>IF(ISBLANK(A3841),I3840/1,LOOKUP(Sheet1!G3841,FIPS!A$3:A$55,FIPS!C$3:C$55))</f>
        <v>31</v>
      </c>
      <c r="J3841" t="b">
        <f t="shared" si="792"/>
        <v>0</v>
      </c>
      <c r="K3841" t="str">
        <f t="shared" si="787"/>
        <v/>
      </c>
      <c r="L3841" t="b">
        <f t="shared" si="788"/>
        <v>0</v>
      </c>
      <c r="M3841" t="str">
        <f t="shared" si="789"/>
        <v/>
      </c>
      <c r="N3841">
        <f t="shared" si="790"/>
        <v>71</v>
      </c>
      <c r="O3841" t="b">
        <f t="shared" si="791"/>
        <v>1</v>
      </c>
      <c r="P3841">
        <f t="shared" si="784"/>
        <v>1</v>
      </c>
      <c r="Q3841" t="str">
        <f t="shared" ca="1" si="785"/>
        <v>003</v>
      </c>
      <c r="W3841">
        <v>99999</v>
      </c>
      <c r="Z3841" t="str">
        <f t="shared" si="783"/>
        <v/>
      </c>
    </row>
    <row r="3842" spans="2:26" x14ac:dyDescent="0.2">
      <c r="B3842" s="1" t="s">
        <v>120</v>
      </c>
      <c r="C3842" s="1" t="s">
        <v>17</v>
      </c>
      <c r="D3842" s="1" t="s">
        <v>18</v>
      </c>
      <c r="E3842" s="1" t="s">
        <v>8</v>
      </c>
      <c r="F3842" s="1" t="s">
        <v>9</v>
      </c>
      <c r="G3842" s="1" t="s">
        <v>347</v>
      </c>
      <c r="H3842">
        <f t="shared" si="786"/>
        <v>28</v>
      </c>
      <c r="I3842">
        <f>IF(ISBLANK(A3842),I3841/1,LOOKUP(Sheet1!G3842,FIPS!A$3:A$55,FIPS!C$3:C$55))</f>
        <v>31</v>
      </c>
      <c r="J3842" t="b">
        <f t="shared" si="792"/>
        <v>1</v>
      </c>
      <c r="K3842" t="str">
        <f t="shared" si="787"/>
        <v>Polk</v>
      </c>
      <c r="L3842" t="b">
        <f t="shared" si="788"/>
        <v>0</v>
      </c>
      <c r="M3842" t="str">
        <f t="shared" si="789"/>
        <v/>
      </c>
      <c r="N3842">
        <f t="shared" si="790"/>
        <v>72</v>
      </c>
      <c r="O3842" t="b">
        <f t="shared" si="791"/>
        <v>0</v>
      </c>
      <c r="P3842" t="str">
        <f t="shared" si="784"/>
        <v/>
      </c>
      <c r="Q3842" t="str">
        <f t="shared" ca="1" si="785"/>
        <v/>
      </c>
      <c r="T3842">
        <v>143</v>
      </c>
      <c r="U3842">
        <v>6</v>
      </c>
      <c r="V3842">
        <v>0</v>
      </c>
      <c r="Z3842" t="str">
        <f t="shared" ref="Z3842:Z3905" si="793">IF(J3842,IF(T3842&gt;0,"",FALSE),IF(T3842&gt;0,TRUE,""))</f>
        <v/>
      </c>
    </row>
    <row r="3843" spans="2:26" x14ac:dyDescent="0.2">
      <c r="B3843" s="1" t="s">
        <v>375</v>
      </c>
      <c r="C3843" s="1" t="s">
        <v>17</v>
      </c>
      <c r="D3843" s="1" t="s">
        <v>18</v>
      </c>
      <c r="E3843" s="1" t="s">
        <v>8</v>
      </c>
      <c r="F3843" s="1" t="s">
        <v>9</v>
      </c>
      <c r="G3843" s="1" t="s">
        <v>2784</v>
      </c>
      <c r="H3843">
        <f t="shared" si="786"/>
        <v>28</v>
      </c>
      <c r="I3843">
        <f>IF(ISBLANK(A3843),I3842/1,LOOKUP(Sheet1!G3843,FIPS!A$3:A$55,FIPS!C$3:C$55))</f>
        <v>31</v>
      </c>
      <c r="J3843" t="b">
        <f t="shared" si="792"/>
        <v>1</v>
      </c>
      <c r="K3843" t="str">
        <f t="shared" si="787"/>
        <v>Red Willow</v>
      </c>
      <c r="L3843" t="b">
        <f t="shared" si="788"/>
        <v>0</v>
      </c>
      <c r="M3843" t="str">
        <f t="shared" si="789"/>
        <v/>
      </c>
      <c r="N3843">
        <f t="shared" si="790"/>
        <v>73</v>
      </c>
      <c r="O3843" t="b">
        <f t="shared" si="791"/>
        <v>0</v>
      </c>
      <c r="P3843" t="str">
        <f t="shared" si="784"/>
        <v/>
      </c>
      <c r="Q3843" t="str">
        <f t="shared" ca="1" si="785"/>
        <v/>
      </c>
      <c r="T3843">
        <v>145</v>
      </c>
      <c r="U3843">
        <v>6</v>
      </c>
      <c r="V3843">
        <v>0</v>
      </c>
      <c r="Z3843" t="str">
        <f t="shared" si="793"/>
        <v/>
      </c>
    </row>
    <row r="3844" spans="2:26" x14ac:dyDescent="0.2">
      <c r="B3844" s="1" t="s">
        <v>377</v>
      </c>
      <c r="C3844" s="1" t="s">
        <v>17</v>
      </c>
      <c r="D3844" s="1" t="s">
        <v>18</v>
      </c>
      <c r="E3844" s="1" t="s">
        <v>8</v>
      </c>
      <c r="F3844" s="1" t="s">
        <v>9</v>
      </c>
      <c r="G3844" s="1" t="s">
        <v>2785</v>
      </c>
      <c r="H3844">
        <f t="shared" si="786"/>
        <v>28</v>
      </c>
      <c r="I3844">
        <f>IF(ISBLANK(A3844),I3843/1,LOOKUP(Sheet1!G3844,FIPS!A$3:A$55,FIPS!C$3:C$55))</f>
        <v>31</v>
      </c>
      <c r="J3844" t="b">
        <f t="shared" si="792"/>
        <v>1</v>
      </c>
      <c r="K3844" t="str">
        <f t="shared" si="787"/>
        <v>Richardson</v>
      </c>
      <c r="L3844" t="b">
        <f t="shared" si="788"/>
        <v>0</v>
      </c>
      <c r="M3844" t="str">
        <f t="shared" si="789"/>
        <v/>
      </c>
      <c r="N3844">
        <f t="shared" si="790"/>
        <v>74</v>
      </c>
      <c r="O3844" t="b">
        <f t="shared" si="791"/>
        <v>0</v>
      </c>
      <c r="P3844" t="str">
        <f t="shared" si="784"/>
        <v/>
      </c>
      <c r="Q3844" t="str">
        <f t="shared" ca="1" si="785"/>
        <v/>
      </c>
      <c r="T3844">
        <v>147</v>
      </c>
      <c r="U3844">
        <v>6</v>
      </c>
      <c r="V3844">
        <v>0</v>
      </c>
      <c r="Z3844" t="str">
        <f t="shared" si="793"/>
        <v/>
      </c>
    </row>
    <row r="3845" spans="2:26" x14ac:dyDescent="0.2">
      <c r="B3845" s="1" t="s">
        <v>379</v>
      </c>
      <c r="C3845" s="1" t="s">
        <v>17</v>
      </c>
      <c r="D3845" s="1" t="s">
        <v>18</v>
      </c>
      <c r="E3845" s="1" t="s">
        <v>8</v>
      </c>
      <c r="F3845" s="1" t="s">
        <v>9</v>
      </c>
      <c r="G3845" s="1" t="s">
        <v>2515</v>
      </c>
      <c r="H3845">
        <f t="shared" si="786"/>
        <v>28</v>
      </c>
      <c r="I3845">
        <f>IF(ISBLANK(A3845),I3844/1,LOOKUP(Sheet1!G3845,FIPS!A$3:A$55,FIPS!C$3:C$55))</f>
        <v>31</v>
      </c>
      <c r="J3845" t="b">
        <f t="shared" si="792"/>
        <v>1</v>
      </c>
      <c r="K3845" t="str">
        <f t="shared" si="787"/>
        <v>Rock</v>
      </c>
      <c r="L3845" t="b">
        <f t="shared" si="788"/>
        <v>0</v>
      </c>
      <c r="M3845" t="str">
        <f t="shared" si="789"/>
        <v/>
      </c>
      <c r="N3845">
        <f t="shared" si="790"/>
        <v>75</v>
      </c>
      <c r="O3845" t="b">
        <f t="shared" si="791"/>
        <v>0</v>
      </c>
      <c r="P3845" t="str">
        <f t="shared" si="784"/>
        <v/>
      </c>
      <c r="Q3845" t="str">
        <f t="shared" ca="1" si="785"/>
        <v/>
      </c>
      <c r="T3845">
        <v>149</v>
      </c>
      <c r="U3845">
        <v>6</v>
      </c>
      <c r="V3845">
        <v>0</v>
      </c>
      <c r="Z3845" t="str">
        <f t="shared" si="793"/>
        <v/>
      </c>
    </row>
    <row r="3846" spans="2:26" x14ac:dyDescent="0.2">
      <c r="B3846" s="1" t="s">
        <v>461</v>
      </c>
      <c r="C3846" s="1" t="s">
        <v>17</v>
      </c>
      <c r="D3846" s="1" t="s">
        <v>18</v>
      </c>
      <c r="E3846" s="1" t="s">
        <v>8</v>
      </c>
      <c r="F3846" s="1" t="s">
        <v>9</v>
      </c>
      <c r="G3846" s="1" t="s">
        <v>2685</v>
      </c>
      <c r="H3846">
        <f t="shared" si="786"/>
        <v>28</v>
      </c>
      <c r="I3846">
        <f>IF(ISBLANK(A3846),I3845/1,LOOKUP(Sheet1!G3846,FIPS!A$3:A$55,FIPS!C$3:C$55))</f>
        <v>31</v>
      </c>
      <c r="J3846" t="b">
        <f t="shared" si="792"/>
        <v>1</v>
      </c>
      <c r="K3846" t="str">
        <f t="shared" si="787"/>
        <v>Sal ine</v>
      </c>
      <c r="L3846" t="b">
        <f t="shared" si="788"/>
        <v>0</v>
      </c>
      <c r="M3846" t="str">
        <f t="shared" si="789"/>
        <v/>
      </c>
      <c r="N3846">
        <f t="shared" si="790"/>
        <v>76</v>
      </c>
      <c r="O3846" t="b">
        <f t="shared" si="791"/>
        <v>0</v>
      </c>
      <c r="P3846" t="str">
        <f t="shared" ref="P3846:P3909" si="794">IF(O3846,17-MATCH(N3846-1,N3828:N3845),"")</f>
        <v/>
      </c>
      <c r="Q3846" t="str">
        <f t="shared" ref="Q3846:Q3909" ca="1" si="795">IF(O3846,_xlfn.TEXTJOIN(",",TRUE,INDIRECT(_xlfn.CONCAT("E",(ROW()-P3846),":E",(ROW()-1)),TRUE)),"")</f>
        <v/>
      </c>
      <c r="T3846">
        <v>151</v>
      </c>
      <c r="U3846">
        <v>6</v>
      </c>
      <c r="V3846">
        <v>0</v>
      </c>
      <c r="Z3846" t="str">
        <f t="shared" si="793"/>
        <v/>
      </c>
    </row>
    <row r="3847" spans="2:26" x14ac:dyDescent="0.2">
      <c r="B3847" s="1" t="s">
        <v>68</v>
      </c>
      <c r="C3847" s="1" t="s">
        <v>911</v>
      </c>
      <c r="D3847" s="1" t="s">
        <v>26</v>
      </c>
      <c r="G3847" s="1" t="s">
        <v>2786</v>
      </c>
      <c r="H3847">
        <f t="shared" si="786"/>
        <v>28</v>
      </c>
      <c r="I3847">
        <f>IF(ISBLANK(A3847),I3846/1,LOOKUP(Sheet1!G3847,FIPS!A$3:A$55,FIPS!C$3:C$55))</f>
        <v>31</v>
      </c>
      <c r="J3847" t="b">
        <f t="shared" si="792"/>
        <v>1</v>
      </c>
      <c r="K3847" t="str">
        <f t="shared" si="787"/>
        <v>Sarpy</v>
      </c>
      <c r="L3847" t="b">
        <f t="shared" si="788"/>
        <v>0</v>
      </c>
      <c r="M3847" t="str">
        <f t="shared" si="789"/>
        <v/>
      </c>
      <c r="N3847">
        <f t="shared" si="790"/>
        <v>77</v>
      </c>
      <c r="O3847" t="b">
        <f t="shared" si="791"/>
        <v>0</v>
      </c>
      <c r="P3847" t="str">
        <f t="shared" si="794"/>
        <v/>
      </c>
      <c r="Q3847" t="str">
        <f t="shared" ca="1" si="795"/>
        <v/>
      </c>
      <c r="T3847">
        <v>153</v>
      </c>
      <c r="U3847">
        <v>3</v>
      </c>
      <c r="V3847">
        <v>5920</v>
      </c>
      <c r="Z3847" t="str">
        <f t="shared" si="793"/>
        <v/>
      </c>
    </row>
    <row r="3848" spans="2:26" x14ac:dyDescent="0.2">
      <c r="E3848" s="1" t="s">
        <v>11</v>
      </c>
      <c r="F3848" s="1" t="s">
        <v>35</v>
      </c>
      <c r="G3848" s="1" t="s">
        <v>2787</v>
      </c>
      <c r="H3848">
        <f t="shared" si="786"/>
        <v>28</v>
      </c>
      <c r="I3848">
        <f>IF(ISBLANK(A3848),I3847/1,LOOKUP(Sheet1!G3848,FIPS!A$3:A$55,FIPS!C$3:C$55))</f>
        <v>31</v>
      </c>
      <c r="J3848" t="b">
        <f t="shared" si="792"/>
        <v>0</v>
      </c>
      <c r="K3848" t="str">
        <f t="shared" si="787"/>
        <v/>
      </c>
      <c r="L3848" t="b">
        <f t="shared" si="788"/>
        <v>1</v>
      </c>
      <c r="M3848" t="str">
        <f t="shared" si="789"/>
        <v>Bel levue</v>
      </c>
      <c r="N3848">
        <f t="shared" si="790"/>
        <v>77</v>
      </c>
      <c r="O3848" t="b">
        <f t="shared" si="791"/>
        <v>0</v>
      </c>
      <c r="P3848" t="str">
        <f t="shared" si="794"/>
        <v/>
      </c>
      <c r="Q3848" t="str">
        <f t="shared" ca="1" si="795"/>
        <v/>
      </c>
      <c r="W3848">
        <v>3950</v>
      </c>
      <c r="Z3848" t="str">
        <f t="shared" si="793"/>
        <v/>
      </c>
    </row>
    <row r="3849" spans="2:26" x14ac:dyDescent="0.2">
      <c r="E3849" s="1" t="s">
        <v>33</v>
      </c>
      <c r="F3849" s="1" t="s">
        <v>6</v>
      </c>
      <c r="G3849" s="1" t="s">
        <v>2788</v>
      </c>
      <c r="H3849">
        <f t="shared" si="786"/>
        <v>28</v>
      </c>
      <c r="I3849">
        <f>IF(ISBLANK(A3849),I3848/1,LOOKUP(Sheet1!G3849,FIPS!A$3:A$55,FIPS!C$3:C$55))</f>
        <v>31</v>
      </c>
      <c r="J3849" t="b">
        <f t="shared" si="792"/>
        <v>0</v>
      </c>
      <c r="K3849" t="str">
        <f t="shared" si="787"/>
        <v/>
      </c>
      <c r="L3849" t="b">
        <f t="shared" si="788"/>
        <v>1</v>
      </c>
      <c r="M3849" t="str">
        <f t="shared" si="789"/>
        <v>Papill ion</v>
      </c>
      <c r="N3849">
        <f t="shared" si="790"/>
        <v>77</v>
      </c>
      <c r="O3849" t="b">
        <f t="shared" si="791"/>
        <v>0</v>
      </c>
      <c r="P3849" t="str">
        <f t="shared" si="794"/>
        <v/>
      </c>
      <c r="Q3849" t="str">
        <f t="shared" ca="1" si="795"/>
        <v/>
      </c>
      <c r="W3849">
        <v>38295</v>
      </c>
      <c r="Z3849" t="str">
        <f t="shared" si="793"/>
        <v/>
      </c>
    </row>
    <row r="3850" spans="2:26" x14ac:dyDescent="0.2">
      <c r="E3850" s="1" t="s">
        <v>8</v>
      </c>
      <c r="F3850" s="1" t="s">
        <v>9</v>
      </c>
      <c r="G3850" s="1" t="s">
        <v>1709</v>
      </c>
      <c r="H3850">
        <f t="shared" si="786"/>
        <v>28</v>
      </c>
      <c r="I3850">
        <f>IF(ISBLANK(A3850),I3849/1,LOOKUP(Sheet1!G3850,FIPS!A$3:A$55,FIPS!C$3:C$55))</f>
        <v>31</v>
      </c>
      <c r="J3850" t="b">
        <f t="shared" si="792"/>
        <v>0</v>
      </c>
      <c r="K3850" t="str">
        <f t="shared" si="787"/>
        <v/>
      </c>
      <c r="L3850" t="b">
        <f t="shared" si="788"/>
        <v>0</v>
      </c>
      <c r="M3850" t="str">
        <f t="shared" si="789"/>
        <v/>
      </c>
      <c r="N3850">
        <f t="shared" si="790"/>
        <v>77</v>
      </c>
      <c r="O3850" t="b">
        <f t="shared" si="791"/>
        <v>1</v>
      </c>
      <c r="P3850">
        <f t="shared" si="794"/>
        <v>2</v>
      </c>
      <c r="Q3850" t="str">
        <f t="shared" ca="1" si="795"/>
        <v>002,012</v>
      </c>
      <c r="W3850">
        <v>99999</v>
      </c>
      <c r="Z3850" t="str">
        <f t="shared" si="793"/>
        <v/>
      </c>
    </row>
    <row r="3851" spans="2:26" x14ac:dyDescent="0.2">
      <c r="B3851" s="1" t="s">
        <v>503</v>
      </c>
      <c r="C3851" s="1" t="s">
        <v>17</v>
      </c>
      <c r="D3851" s="1" t="s">
        <v>18</v>
      </c>
      <c r="E3851" s="1" t="s">
        <v>8</v>
      </c>
      <c r="F3851" s="1" t="s">
        <v>9</v>
      </c>
      <c r="G3851" s="1" t="s">
        <v>2789</v>
      </c>
      <c r="H3851">
        <f t="shared" ref="H3851:H3914" si="796">IF(ISBLANK(A3851),H3850/1,A3851)</f>
        <v>28</v>
      </c>
      <c r="I3851">
        <f>IF(ISBLANK(A3851),I3850/1,LOOKUP(Sheet1!G3851,FIPS!A$3:A$55,FIPS!C$3:C$55))</f>
        <v>31</v>
      </c>
      <c r="J3851" t="b">
        <f t="shared" si="792"/>
        <v>1</v>
      </c>
      <c r="K3851" t="str">
        <f t="shared" ref="K3851:K3914" si="797">IF(J3851,TRIM(G3851),"")</f>
        <v>Saunders</v>
      </c>
      <c r="L3851" t="b">
        <f t="shared" ref="L3851:L3914" si="798">IF(NOT(J3851),AND(NOT(ISBLANK(E3851)),E3851&lt;&gt;"999"),FALSE())</f>
        <v>0</v>
      </c>
      <c r="M3851" t="str">
        <f t="shared" ref="M3851:M3914" si="799">IF(L3851,IF(ISERR(FIND(",",G3851)),TRIM(G3851),TRIM(LEFT(G3851,FIND(",",G3851)-1))),"")</f>
        <v/>
      </c>
      <c r="N3851">
        <f t="shared" ref="N3851:N3914" si="800">IF(ISBLANK(A3851),IF(ISBLANK(B3851),N3850,B3851/1),"")</f>
        <v>78</v>
      </c>
      <c r="O3851" t="b">
        <f t="shared" ref="O3851:O3914" si="801">AND(ISNUMBER(N3851),E3851="999",NOT(J3851))</f>
        <v>0</v>
      </c>
      <c r="P3851" t="str">
        <f t="shared" si="794"/>
        <v/>
      </c>
      <c r="Q3851" t="str">
        <f t="shared" ca="1" si="795"/>
        <v/>
      </c>
      <c r="T3851">
        <v>155</v>
      </c>
      <c r="U3851">
        <v>6</v>
      </c>
      <c r="V3851">
        <v>0</v>
      </c>
      <c r="Z3851" t="str">
        <f t="shared" si="793"/>
        <v/>
      </c>
    </row>
    <row r="3852" spans="2:26" x14ac:dyDescent="0.2">
      <c r="B3852" s="1" t="s">
        <v>804</v>
      </c>
      <c r="C3852" s="1" t="s">
        <v>17</v>
      </c>
      <c r="D3852" s="1" t="s">
        <v>18</v>
      </c>
      <c r="G3852" s="1" t="s">
        <v>2790</v>
      </c>
      <c r="H3852">
        <f t="shared" si="796"/>
        <v>28</v>
      </c>
      <c r="I3852">
        <f>IF(ISBLANK(A3852),I3851/1,LOOKUP(Sheet1!G3852,FIPS!A$3:A$55,FIPS!C$3:C$55))</f>
        <v>31</v>
      </c>
      <c r="J3852" t="b">
        <f t="shared" si="792"/>
        <v>1</v>
      </c>
      <c r="K3852" t="str">
        <f t="shared" si="797"/>
        <v>Scotts Bluff</v>
      </c>
      <c r="L3852" t="b">
        <f t="shared" si="798"/>
        <v>0</v>
      </c>
      <c r="M3852" t="str">
        <f t="shared" si="799"/>
        <v/>
      </c>
      <c r="N3852">
        <f t="shared" si="800"/>
        <v>79</v>
      </c>
      <c r="O3852" t="b">
        <f t="shared" si="801"/>
        <v>0</v>
      </c>
      <c r="P3852" t="str">
        <f t="shared" si="794"/>
        <v/>
      </c>
      <c r="Q3852" t="str">
        <f t="shared" ca="1" si="795"/>
        <v/>
      </c>
      <c r="T3852">
        <v>157</v>
      </c>
      <c r="U3852">
        <v>5</v>
      </c>
      <c r="V3852">
        <v>0</v>
      </c>
      <c r="Z3852" t="str">
        <f t="shared" si="793"/>
        <v/>
      </c>
    </row>
    <row r="3853" spans="2:26" x14ac:dyDescent="0.2">
      <c r="E3853" s="1" t="s">
        <v>45</v>
      </c>
      <c r="F3853" s="1" t="s">
        <v>6</v>
      </c>
      <c r="G3853" s="1" t="s">
        <v>2791</v>
      </c>
      <c r="H3853">
        <f t="shared" si="796"/>
        <v>28</v>
      </c>
      <c r="I3853">
        <f>IF(ISBLANK(A3853),I3852/1,LOOKUP(Sheet1!G3853,FIPS!A$3:A$55,FIPS!C$3:C$55))</f>
        <v>31</v>
      </c>
      <c r="J3853" t="b">
        <f t="shared" si="792"/>
        <v>0</v>
      </c>
      <c r="K3853" t="str">
        <f t="shared" si="797"/>
        <v/>
      </c>
      <c r="L3853" t="b">
        <f t="shared" si="798"/>
        <v>1</v>
      </c>
      <c r="M3853" t="str">
        <f t="shared" si="799"/>
        <v>Scottsbluff</v>
      </c>
      <c r="N3853">
        <f t="shared" si="800"/>
        <v>79</v>
      </c>
      <c r="O3853" t="b">
        <f t="shared" si="801"/>
        <v>0</v>
      </c>
      <c r="P3853" t="str">
        <f t="shared" si="794"/>
        <v/>
      </c>
      <c r="Q3853" t="str">
        <f t="shared" ca="1" si="795"/>
        <v/>
      </c>
      <c r="W3853">
        <v>44245</v>
      </c>
      <c r="Z3853" t="str">
        <f t="shared" si="793"/>
        <v/>
      </c>
    </row>
    <row r="3854" spans="2:26" x14ac:dyDescent="0.2">
      <c r="E3854" s="1" t="s">
        <v>8</v>
      </c>
      <c r="F3854" s="1" t="s">
        <v>9</v>
      </c>
      <c r="G3854" s="1" t="s">
        <v>1709</v>
      </c>
      <c r="H3854">
        <f t="shared" si="796"/>
        <v>28</v>
      </c>
      <c r="I3854">
        <f>IF(ISBLANK(A3854),I3853/1,LOOKUP(Sheet1!G3854,FIPS!A$3:A$55,FIPS!C$3:C$55))</f>
        <v>31</v>
      </c>
      <c r="J3854" t="b">
        <f t="shared" si="792"/>
        <v>0</v>
      </c>
      <c r="K3854" t="str">
        <f t="shared" si="797"/>
        <v/>
      </c>
      <c r="L3854" t="b">
        <f t="shared" si="798"/>
        <v>0</v>
      </c>
      <c r="M3854" t="str">
        <f t="shared" si="799"/>
        <v/>
      </c>
      <c r="N3854">
        <f t="shared" si="800"/>
        <v>79</v>
      </c>
      <c r="O3854" t="b">
        <f t="shared" si="801"/>
        <v>1</v>
      </c>
      <c r="P3854">
        <f t="shared" si="794"/>
        <v>1</v>
      </c>
      <c r="Q3854" t="str">
        <f t="shared" ca="1" si="795"/>
        <v>013</v>
      </c>
      <c r="W3854">
        <v>99999</v>
      </c>
      <c r="Z3854" t="str">
        <f t="shared" si="793"/>
        <v/>
      </c>
    </row>
    <row r="3855" spans="2:26" x14ac:dyDescent="0.2">
      <c r="B3855" s="1" t="s">
        <v>505</v>
      </c>
      <c r="C3855" s="1" t="s">
        <v>17</v>
      </c>
      <c r="D3855" s="1" t="s">
        <v>18</v>
      </c>
      <c r="E3855" s="1" t="s">
        <v>8</v>
      </c>
      <c r="F3855" s="1" t="s">
        <v>9</v>
      </c>
      <c r="G3855" s="1" t="s">
        <v>1917</v>
      </c>
      <c r="H3855">
        <f t="shared" si="796"/>
        <v>28</v>
      </c>
      <c r="I3855">
        <f>IF(ISBLANK(A3855),I3854/1,LOOKUP(Sheet1!G3855,FIPS!A$3:A$55,FIPS!C$3:C$55))</f>
        <v>31</v>
      </c>
      <c r="J3855" t="b">
        <f t="shared" si="792"/>
        <v>1</v>
      </c>
      <c r="K3855" t="str">
        <f t="shared" si="797"/>
        <v>Seward</v>
      </c>
      <c r="L3855" t="b">
        <f t="shared" si="798"/>
        <v>0</v>
      </c>
      <c r="M3855" t="str">
        <f t="shared" si="799"/>
        <v/>
      </c>
      <c r="N3855">
        <f t="shared" si="800"/>
        <v>80</v>
      </c>
      <c r="O3855" t="b">
        <f t="shared" si="801"/>
        <v>0</v>
      </c>
      <c r="P3855" t="str">
        <f t="shared" si="794"/>
        <v/>
      </c>
      <c r="Q3855" t="str">
        <f t="shared" ca="1" si="795"/>
        <v/>
      </c>
      <c r="T3855">
        <v>159</v>
      </c>
      <c r="U3855">
        <v>6</v>
      </c>
      <c r="V3855">
        <v>0</v>
      </c>
      <c r="Z3855" t="str">
        <f t="shared" si="793"/>
        <v/>
      </c>
    </row>
    <row r="3856" spans="2:26" x14ac:dyDescent="0.2">
      <c r="B3856" s="1" t="s">
        <v>768</v>
      </c>
      <c r="C3856" s="1" t="s">
        <v>17</v>
      </c>
      <c r="D3856" s="1" t="s">
        <v>18</v>
      </c>
      <c r="E3856" s="1" t="s">
        <v>8</v>
      </c>
      <c r="F3856" s="1" t="s">
        <v>9</v>
      </c>
      <c r="G3856" s="1" t="s">
        <v>1921</v>
      </c>
      <c r="H3856">
        <f t="shared" si="796"/>
        <v>28</v>
      </c>
      <c r="I3856">
        <f>IF(ISBLANK(A3856),I3855/1,LOOKUP(Sheet1!G3856,FIPS!A$3:A$55,FIPS!C$3:C$55))</f>
        <v>31</v>
      </c>
      <c r="J3856" t="b">
        <f t="shared" si="792"/>
        <v>1</v>
      </c>
      <c r="K3856" t="str">
        <f t="shared" si="797"/>
        <v>Sheridan</v>
      </c>
      <c r="L3856" t="b">
        <f t="shared" si="798"/>
        <v>0</v>
      </c>
      <c r="M3856" t="str">
        <f t="shared" si="799"/>
        <v/>
      </c>
      <c r="N3856">
        <f t="shared" si="800"/>
        <v>81</v>
      </c>
      <c r="O3856" t="b">
        <f t="shared" si="801"/>
        <v>0</v>
      </c>
      <c r="P3856" t="str">
        <f t="shared" si="794"/>
        <v/>
      </c>
      <c r="Q3856" t="str">
        <f t="shared" ca="1" si="795"/>
        <v/>
      </c>
      <c r="T3856">
        <v>161</v>
      </c>
      <c r="U3856">
        <v>6</v>
      </c>
      <c r="V3856">
        <v>0</v>
      </c>
      <c r="Z3856" t="str">
        <f t="shared" si="793"/>
        <v/>
      </c>
    </row>
    <row r="3857" spans="1:26" x14ac:dyDescent="0.2">
      <c r="B3857" s="1" t="s">
        <v>2792</v>
      </c>
      <c r="C3857" s="1" t="s">
        <v>17</v>
      </c>
      <c r="D3857" s="1" t="s">
        <v>18</v>
      </c>
      <c r="E3857" s="1" t="s">
        <v>8</v>
      </c>
      <c r="F3857" s="1" t="s">
        <v>9</v>
      </c>
      <c r="G3857" s="1" t="s">
        <v>1922</v>
      </c>
      <c r="H3857">
        <f t="shared" si="796"/>
        <v>28</v>
      </c>
      <c r="I3857">
        <f>IF(ISBLANK(A3857),I3856/1,LOOKUP(Sheet1!G3857,FIPS!A$3:A$55,FIPS!C$3:C$55))</f>
        <v>31</v>
      </c>
      <c r="J3857" t="b">
        <f t="shared" si="792"/>
        <v>1</v>
      </c>
      <c r="K3857" t="str">
        <f t="shared" si="797"/>
        <v>Sherman</v>
      </c>
      <c r="L3857" t="b">
        <f t="shared" si="798"/>
        <v>0</v>
      </c>
      <c r="M3857" t="str">
        <f t="shared" si="799"/>
        <v/>
      </c>
      <c r="N3857" t="e">
        <f t="shared" si="800"/>
        <v>#VALUE!</v>
      </c>
      <c r="O3857" t="b">
        <f t="shared" si="801"/>
        <v>0</v>
      </c>
      <c r="P3857" t="str">
        <f t="shared" si="794"/>
        <v/>
      </c>
      <c r="Q3857" t="str">
        <f t="shared" ca="1" si="795"/>
        <v/>
      </c>
      <c r="T3857">
        <v>163</v>
      </c>
      <c r="U3857">
        <v>6</v>
      </c>
      <c r="V3857">
        <v>0</v>
      </c>
      <c r="Z3857" t="str">
        <f t="shared" si="793"/>
        <v/>
      </c>
    </row>
    <row r="3858" spans="1:26" x14ac:dyDescent="0.2">
      <c r="B3858" s="1" t="s">
        <v>456</v>
      </c>
      <c r="C3858" s="1" t="s">
        <v>17</v>
      </c>
      <c r="D3858" s="1" t="s">
        <v>18</v>
      </c>
      <c r="E3858" s="1" t="s">
        <v>8</v>
      </c>
      <c r="F3858" s="1" t="s">
        <v>9</v>
      </c>
      <c r="G3858" s="1" t="s">
        <v>2793</v>
      </c>
      <c r="H3858">
        <f t="shared" si="796"/>
        <v>28</v>
      </c>
      <c r="I3858">
        <f>IF(ISBLANK(A3858),I3857/1,LOOKUP(Sheet1!G3858,FIPS!A$3:A$55,FIPS!C$3:C$55))</f>
        <v>31</v>
      </c>
      <c r="J3858" t="b">
        <f t="shared" si="792"/>
        <v>1</v>
      </c>
      <c r="K3858" t="str">
        <f t="shared" si="797"/>
        <v>s 1Oux</v>
      </c>
      <c r="L3858" t="b">
        <f t="shared" si="798"/>
        <v>0</v>
      </c>
      <c r="M3858" t="str">
        <f t="shared" si="799"/>
        <v/>
      </c>
      <c r="N3858">
        <f t="shared" si="800"/>
        <v>83</v>
      </c>
      <c r="O3858" t="b">
        <f t="shared" si="801"/>
        <v>0</v>
      </c>
      <c r="P3858" t="str">
        <f t="shared" si="794"/>
        <v/>
      </c>
      <c r="Q3858" t="str">
        <f t="shared" ca="1" si="795"/>
        <v/>
      </c>
      <c r="T3858">
        <v>165</v>
      </c>
      <c r="U3858">
        <v>6</v>
      </c>
      <c r="V3858">
        <v>0</v>
      </c>
      <c r="Z3858" t="str">
        <f t="shared" si="793"/>
        <v/>
      </c>
    </row>
    <row r="3859" spans="1:26" x14ac:dyDescent="0.2">
      <c r="B3859" s="1" t="s">
        <v>877</v>
      </c>
      <c r="C3859" s="1" t="s">
        <v>17</v>
      </c>
      <c r="D3859" s="1" t="s">
        <v>18</v>
      </c>
      <c r="E3859" s="1" t="s">
        <v>8</v>
      </c>
      <c r="F3859" s="1" t="s">
        <v>9</v>
      </c>
      <c r="G3859" s="1" t="s">
        <v>684</v>
      </c>
      <c r="H3859">
        <f t="shared" si="796"/>
        <v>28</v>
      </c>
      <c r="I3859">
        <f>IF(ISBLANK(A3859),I3858/1,LOOKUP(Sheet1!G3859,FIPS!A$3:A$55,FIPS!C$3:C$55))</f>
        <v>31</v>
      </c>
      <c r="J3859" t="b">
        <f t="shared" si="792"/>
        <v>1</v>
      </c>
      <c r="K3859" t="str">
        <f t="shared" si="797"/>
        <v>Stanton</v>
      </c>
      <c r="L3859" t="b">
        <f t="shared" si="798"/>
        <v>0</v>
      </c>
      <c r="M3859" t="str">
        <f t="shared" si="799"/>
        <v/>
      </c>
      <c r="N3859">
        <f t="shared" si="800"/>
        <v>84</v>
      </c>
      <c r="O3859" t="b">
        <f t="shared" si="801"/>
        <v>0</v>
      </c>
      <c r="P3859" t="str">
        <f t="shared" si="794"/>
        <v/>
      </c>
      <c r="Q3859" t="str">
        <f t="shared" ca="1" si="795"/>
        <v/>
      </c>
      <c r="T3859">
        <v>167</v>
      </c>
      <c r="U3859">
        <v>6</v>
      </c>
      <c r="V3859">
        <v>0</v>
      </c>
      <c r="Z3859" t="str">
        <f t="shared" si="793"/>
        <v/>
      </c>
    </row>
    <row r="3860" spans="1:26" x14ac:dyDescent="0.2">
      <c r="B3860" s="1" t="s">
        <v>919</v>
      </c>
      <c r="C3860" s="1" t="s">
        <v>17</v>
      </c>
      <c r="D3860" s="1" t="s">
        <v>18</v>
      </c>
      <c r="E3860" s="1" t="s">
        <v>8</v>
      </c>
      <c r="F3860" s="1" t="s">
        <v>9</v>
      </c>
      <c r="G3860" s="1" t="s">
        <v>2794</v>
      </c>
      <c r="H3860">
        <f t="shared" si="796"/>
        <v>28</v>
      </c>
      <c r="I3860">
        <f>IF(ISBLANK(A3860),I3859/1,LOOKUP(Sheet1!G3860,FIPS!A$3:A$55,FIPS!C$3:C$55))</f>
        <v>31</v>
      </c>
      <c r="J3860" t="b">
        <f t="shared" si="792"/>
        <v>1</v>
      </c>
      <c r="K3860" t="str">
        <f t="shared" si="797"/>
        <v>Thayer</v>
      </c>
      <c r="L3860" t="b">
        <f t="shared" si="798"/>
        <v>0</v>
      </c>
      <c r="M3860" t="str">
        <f t="shared" si="799"/>
        <v/>
      </c>
      <c r="N3860">
        <f t="shared" si="800"/>
        <v>85</v>
      </c>
      <c r="O3860" t="b">
        <f t="shared" si="801"/>
        <v>0</v>
      </c>
      <c r="P3860" t="str">
        <f t="shared" si="794"/>
        <v/>
      </c>
      <c r="Q3860" t="str">
        <f t="shared" ca="1" si="795"/>
        <v/>
      </c>
      <c r="T3860">
        <v>169</v>
      </c>
      <c r="U3860">
        <v>6</v>
      </c>
      <c r="V3860">
        <v>0</v>
      </c>
      <c r="Z3860" t="str">
        <f t="shared" si="793"/>
        <v/>
      </c>
    </row>
    <row r="3861" spans="1:26" x14ac:dyDescent="0.2">
      <c r="B3861" s="1" t="s">
        <v>724</v>
      </c>
      <c r="C3861" s="1" t="s">
        <v>17</v>
      </c>
      <c r="D3861" s="1" t="s">
        <v>18</v>
      </c>
      <c r="E3861" s="1" t="s">
        <v>8</v>
      </c>
      <c r="F3861" s="1" t="s">
        <v>9</v>
      </c>
      <c r="G3861" s="1" t="s">
        <v>1347</v>
      </c>
      <c r="H3861">
        <f t="shared" si="796"/>
        <v>28</v>
      </c>
      <c r="I3861">
        <f>IF(ISBLANK(A3861),I3860/1,LOOKUP(Sheet1!G3861,FIPS!A$3:A$55,FIPS!C$3:C$55))</f>
        <v>31</v>
      </c>
      <c r="J3861" t="b">
        <f t="shared" si="792"/>
        <v>1</v>
      </c>
      <c r="K3861" t="str">
        <f t="shared" si="797"/>
        <v>Thomas</v>
      </c>
      <c r="L3861" t="b">
        <f t="shared" si="798"/>
        <v>0</v>
      </c>
      <c r="M3861" t="str">
        <f t="shared" si="799"/>
        <v/>
      </c>
      <c r="N3861">
        <f t="shared" si="800"/>
        <v>86</v>
      </c>
      <c r="O3861" t="b">
        <f t="shared" si="801"/>
        <v>0</v>
      </c>
      <c r="P3861" t="str">
        <f t="shared" si="794"/>
        <v/>
      </c>
      <c r="Q3861" t="str">
        <f t="shared" ca="1" si="795"/>
        <v/>
      </c>
      <c r="T3861">
        <v>171</v>
      </c>
      <c r="U3861">
        <v>6</v>
      </c>
      <c r="V3861">
        <v>0</v>
      </c>
      <c r="Z3861" t="str">
        <f t="shared" si="793"/>
        <v/>
      </c>
    </row>
    <row r="3862" spans="1:26" x14ac:dyDescent="0.2">
      <c r="B3862" s="1" t="s">
        <v>735</v>
      </c>
      <c r="C3862" s="1" t="s">
        <v>17</v>
      </c>
      <c r="D3862" s="1" t="s">
        <v>18</v>
      </c>
      <c r="E3862" s="1" t="s">
        <v>8</v>
      </c>
      <c r="F3862" s="1" t="s">
        <v>9</v>
      </c>
      <c r="G3862" s="1" t="s">
        <v>2795</v>
      </c>
      <c r="H3862">
        <f t="shared" si="796"/>
        <v>28</v>
      </c>
      <c r="I3862">
        <f>IF(ISBLANK(A3862),I3861/1,LOOKUP(Sheet1!G3862,FIPS!A$3:A$55,FIPS!C$3:C$55))</f>
        <v>31</v>
      </c>
      <c r="J3862" t="b">
        <f t="shared" si="792"/>
        <v>1</v>
      </c>
      <c r="K3862" t="str">
        <f t="shared" si="797"/>
        <v>Thurston</v>
      </c>
      <c r="L3862" t="b">
        <f t="shared" si="798"/>
        <v>0</v>
      </c>
      <c r="M3862" t="str">
        <f t="shared" si="799"/>
        <v/>
      </c>
      <c r="N3862">
        <f t="shared" si="800"/>
        <v>87</v>
      </c>
      <c r="O3862" t="b">
        <f t="shared" si="801"/>
        <v>0</v>
      </c>
      <c r="P3862" t="str">
        <f t="shared" si="794"/>
        <v/>
      </c>
      <c r="Q3862" t="str">
        <f t="shared" ca="1" si="795"/>
        <v/>
      </c>
      <c r="T3862">
        <v>173</v>
      </c>
      <c r="U3862">
        <v>6</v>
      </c>
      <c r="V3862">
        <v>0</v>
      </c>
      <c r="Z3862" t="str">
        <f t="shared" si="793"/>
        <v/>
      </c>
    </row>
    <row r="3863" spans="1:26" x14ac:dyDescent="0.2">
      <c r="B3863" s="1" t="s">
        <v>812</v>
      </c>
      <c r="C3863" s="1" t="s">
        <v>17</v>
      </c>
      <c r="D3863" s="1" t="s">
        <v>18</v>
      </c>
      <c r="E3863" s="1" t="s">
        <v>8</v>
      </c>
      <c r="F3863" s="1" t="s">
        <v>9</v>
      </c>
      <c r="G3863" s="1" t="s">
        <v>2737</v>
      </c>
      <c r="H3863">
        <f t="shared" si="796"/>
        <v>28</v>
      </c>
      <c r="I3863">
        <f>IF(ISBLANK(A3863),I3862/1,LOOKUP(Sheet1!G3863,FIPS!A$3:A$55,FIPS!C$3:C$55))</f>
        <v>31</v>
      </c>
      <c r="J3863" t="b">
        <f t="shared" si="792"/>
        <v>1</v>
      </c>
      <c r="K3863" t="str">
        <f t="shared" si="797"/>
        <v>Val ley</v>
      </c>
      <c r="L3863" t="b">
        <f t="shared" si="798"/>
        <v>0</v>
      </c>
      <c r="M3863" t="str">
        <f t="shared" si="799"/>
        <v/>
      </c>
      <c r="N3863">
        <f t="shared" si="800"/>
        <v>88</v>
      </c>
      <c r="O3863" t="b">
        <f t="shared" si="801"/>
        <v>0</v>
      </c>
      <c r="P3863" t="str">
        <f t="shared" si="794"/>
        <v/>
      </c>
      <c r="Q3863" t="str">
        <f t="shared" ca="1" si="795"/>
        <v/>
      </c>
      <c r="T3863">
        <v>175</v>
      </c>
      <c r="U3863">
        <v>6</v>
      </c>
      <c r="V3863">
        <v>0</v>
      </c>
      <c r="Z3863" t="str">
        <f t="shared" si="793"/>
        <v/>
      </c>
    </row>
    <row r="3864" spans="1:26" x14ac:dyDescent="0.2">
      <c r="B3864" s="1" t="s">
        <v>652</v>
      </c>
      <c r="C3864" s="1" t="s">
        <v>911</v>
      </c>
      <c r="D3864" s="1" t="s">
        <v>26</v>
      </c>
      <c r="E3864" s="1" t="s">
        <v>8</v>
      </c>
      <c r="F3864" s="1" t="s">
        <v>9</v>
      </c>
      <c r="G3864" s="1" t="s">
        <v>194</v>
      </c>
      <c r="H3864">
        <f t="shared" si="796"/>
        <v>28</v>
      </c>
      <c r="I3864">
        <f>IF(ISBLANK(A3864),I3863/1,LOOKUP(Sheet1!G3864,FIPS!A$3:A$55,FIPS!C$3:C$55))</f>
        <v>31</v>
      </c>
      <c r="J3864" t="b">
        <f t="shared" si="792"/>
        <v>1</v>
      </c>
      <c r="K3864" t="str">
        <f t="shared" si="797"/>
        <v>Washington</v>
      </c>
      <c r="L3864" t="b">
        <f t="shared" si="798"/>
        <v>0</v>
      </c>
      <c r="M3864" t="str">
        <f t="shared" si="799"/>
        <v/>
      </c>
      <c r="N3864">
        <f t="shared" si="800"/>
        <v>89</v>
      </c>
      <c r="O3864" t="b">
        <f t="shared" si="801"/>
        <v>0</v>
      </c>
      <c r="P3864" t="str">
        <f t="shared" si="794"/>
        <v/>
      </c>
      <c r="Q3864" t="str">
        <f t="shared" ca="1" si="795"/>
        <v/>
      </c>
      <c r="T3864">
        <v>177</v>
      </c>
      <c r="U3864">
        <v>6</v>
      </c>
      <c r="V3864">
        <v>5920</v>
      </c>
      <c r="Z3864" t="str">
        <f t="shared" si="793"/>
        <v/>
      </c>
    </row>
    <row r="3865" spans="1:26" x14ac:dyDescent="0.2">
      <c r="B3865" s="1" t="s">
        <v>388</v>
      </c>
      <c r="C3865" s="1" t="s">
        <v>17</v>
      </c>
      <c r="D3865" s="1" t="s">
        <v>18</v>
      </c>
      <c r="E3865" s="1" t="s">
        <v>8</v>
      </c>
      <c r="F3865" s="1" t="s">
        <v>9</v>
      </c>
      <c r="G3865" s="1" t="s">
        <v>1366</v>
      </c>
      <c r="H3865">
        <f t="shared" si="796"/>
        <v>28</v>
      </c>
      <c r="I3865">
        <f>IF(ISBLANK(A3865),I3864/1,LOOKUP(Sheet1!G3865,FIPS!A$3:A$55,FIPS!C$3:C$55))</f>
        <v>31</v>
      </c>
      <c r="J3865" t="b">
        <f t="shared" si="792"/>
        <v>1</v>
      </c>
      <c r="K3865" t="str">
        <f t="shared" si="797"/>
        <v>Wayne</v>
      </c>
      <c r="L3865" t="b">
        <f t="shared" si="798"/>
        <v>0</v>
      </c>
      <c r="M3865" t="str">
        <f t="shared" si="799"/>
        <v/>
      </c>
      <c r="N3865">
        <f t="shared" si="800"/>
        <v>90</v>
      </c>
      <c r="O3865" t="b">
        <f t="shared" si="801"/>
        <v>0</v>
      </c>
      <c r="P3865" t="str">
        <f t="shared" si="794"/>
        <v/>
      </c>
      <c r="Q3865" t="str">
        <f t="shared" ca="1" si="795"/>
        <v/>
      </c>
      <c r="T3865">
        <v>179</v>
      </c>
      <c r="U3865">
        <v>6</v>
      </c>
      <c r="V3865">
        <v>0</v>
      </c>
      <c r="Z3865" t="str">
        <f t="shared" si="793"/>
        <v/>
      </c>
    </row>
    <row r="3866" spans="1:26" x14ac:dyDescent="0.2">
      <c r="B3866" s="1" t="s">
        <v>448</v>
      </c>
      <c r="C3866" s="1" t="s">
        <v>17</v>
      </c>
      <c r="D3866" s="1" t="s">
        <v>18</v>
      </c>
      <c r="E3866" s="1" t="s">
        <v>8</v>
      </c>
      <c r="F3866" s="1" t="s">
        <v>9</v>
      </c>
      <c r="G3866" s="1" t="s">
        <v>1367</v>
      </c>
      <c r="H3866">
        <f t="shared" si="796"/>
        <v>28</v>
      </c>
      <c r="I3866">
        <f>IF(ISBLANK(A3866),I3865/1,LOOKUP(Sheet1!G3866,FIPS!A$3:A$55,FIPS!C$3:C$55))</f>
        <v>31</v>
      </c>
      <c r="J3866" t="b">
        <f t="shared" si="792"/>
        <v>1</v>
      </c>
      <c r="K3866" t="str">
        <f t="shared" si="797"/>
        <v>Webster</v>
      </c>
      <c r="L3866" t="b">
        <f t="shared" si="798"/>
        <v>0</v>
      </c>
      <c r="M3866" t="str">
        <f t="shared" si="799"/>
        <v/>
      </c>
      <c r="N3866">
        <f t="shared" si="800"/>
        <v>91</v>
      </c>
      <c r="O3866" t="b">
        <f t="shared" si="801"/>
        <v>0</v>
      </c>
      <c r="P3866" t="str">
        <f t="shared" si="794"/>
        <v/>
      </c>
      <c r="Q3866" t="str">
        <f t="shared" ca="1" si="795"/>
        <v/>
      </c>
      <c r="T3866">
        <v>181</v>
      </c>
      <c r="U3866">
        <v>6</v>
      </c>
      <c r="V3866">
        <v>0</v>
      </c>
      <c r="Z3866" t="str">
        <f t="shared" si="793"/>
        <v/>
      </c>
    </row>
    <row r="3867" spans="1:26" x14ac:dyDescent="0.2">
      <c r="B3867" s="1" t="s">
        <v>278</v>
      </c>
      <c r="C3867" s="1" t="s">
        <v>17</v>
      </c>
      <c r="D3867" s="1" t="s">
        <v>18</v>
      </c>
      <c r="E3867" s="1" t="s">
        <v>8</v>
      </c>
      <c r="F3867" s="1" t="s">
        <v>9</v>
      </c>
      <c r="G3867" s="1" t="s">
        <v>2796</v>
      </c>
      <c r="H3867">
        <f t="shared" si="796"/>
        <v>28</v>
      </c>
      <c r="I3867">
        <f>IF(ISBLANK(A3867),I3866/1,LOOKUP(Sheet1!G3867,FIPS!A$3:A$55,FIPS!C$3:C$55))</f>
        <v>31</v>
      </c>
      <c r="J3867" t="b">
        <f t="shared" si="792"/>
        <v>1</v>
      </c>
      <c r="K3867" t="str">
        <f t="shared" si="797"/>
        <v>Wheeler</v>
      </c>
      <c r="L3867" t="b">
        <f t="shared" si="798"/>
        <v>0</v>
      </c>
      <c r="M3867" t="str">
        <f t="shared" si="799"/>
        <v/>
      </c>
      <c r="N3867">
        <f t="shared" si="800"/>
        <v>92</v>
      </c>
      <c r="O3867" t="b">
        <f t="shared" si="801"/>
        <v>0</v>
      </c>
      <c r="P3867" t="str">
        <f t="shared" si="794"/>
        <v/>
      </c>
      <c r="Q3867" t="str">
        <f t="shared" ca="1" si="795"/>
        <v/>
      </c>
      <c r="T3867">
        <v>183</v>
      </c>
      <c r="U3867">
        <v>6</v>
      </c>
      <c r="V3867">
        <v>0</v>
      </c>
      <c r="Z3867" t="str">
        <f t="shared" si="793"/>
        <v/>
      </c>
    </row>
    <row r="3868" spans="1:26" x14ac:dyDescent="0.2">
      <c r="B3868" s="1" t="s">
        <v>507</v>
      </c>
      <c r="C3868" s="1" t="s">
        <v>17</v>
      </c>
      <c r="D3868" s="1" t="s">
        <v>18</v>
      </c>
      <c r="E3868" s="1" t="s">
        <v>8</v>
      </c>
      <c r="F3868" s="1" t="s">
        <v>9</v>
      </c>
      <c r="G3868" s="1" t="s">
        <v>2109</v>
      </c>
      <c r="H3868">
        <f t="shared" si="796"/>
        <v>28</v>
      </c>
      <c r="I3868">
        <f>IF(ISBLANK(A3868),I3867/1,LOOKUP(Sheet1!G3868,FIPS!A$3:A$55,FIPS!C$3:C$55))</f>
        <v>31</v>
      </c>
      <c r="J3868" t="b">
        <f t="shared" si="792"/>
        <v>1</v>
      </c>
      <c r="K3868" t="str">
        <f t="shared" si="797"/>
        <v>York</v>
      </c>
      <c r="L3868" t="b">
        <f t="shared" si="798"/>
        <v>0</v>
      </c>
      <c r="M3868" t="str">
        <f t="shared" si="799"/>
        <v/>
      </c>
      <c r="N3868">
        <f t="shared" si="800"/>
        <v>93</v>
      </c>
      <c r="O3868" t="b">
        <f t="shared" si="801"/>
        <v>0</v>
      </c>
      <c r="P3868" t="str">
        <f t="shared" si="794"/>
        <v/>
      </c>
      <c r="Q3868" t="str">
        <f t="shared" ca="1" si="795"/>
        <v/>
      </c>
      <c r="T3868">
        <v>185</v>
      </c>
      <c r="U3868">
        <v>6</v>
      </c>
      <c r="V3868">
        <v>0</v>
      </c>
      <c r="Z3868" t="str">
        <f t="shared" si="793"/>
        <v/>
      </c>
    </row>
    <row r="3869" spans="1:26" x14ac:dyDescent="0.2">
      <c r="A3869">
        <v>29</v>
      </c>
      <c r="B3869" s="1"/>
      <c r="G3869" s="1" t="s">
        <v>340</v>
      </c>
      <c r="H3869">
        <f t="shared" si="796"/>
        <v>29</v>
      </c>
      <c r="I3869">
        <f>IF(ISBLANK(A3869),I3868/1,LOOKUP(Sheet1!G3869,FIPS!A$3:A$55,FIPS!C$3:C$55))</f>
        <v>32</v>
      </c>
      <c r="J3869" t="b">
        <f t="shared" si="792"/>
        <v>0</v>
      </c>
      <c r="K3869" t="str">
        <f t="shared" si="797"/>
        <v/>
      </c>
      <c r="L3869" t="b">
        <f t="shared" si="798"/>
        <v>0</v>
      </c>
      <c r="M3869" t="str">
        <f t="shared" si="799"/>
        <v/>
      </c>
      <c r="N3869" t="str">
        <f t="shared" si="800"/>
        <v/>
      </c>
      <c r="O3869" t="b">
        <f t="shared" si="801"/>
        <v>0</v>
      </c>
      <c r="P3869" t="str">
        <f t="shared" si="794"/>
        <v/>
      </c>
      <c r="Q3869" t="str">
        <f t="shared" ca="1" si="795"/>
        <v/>
      </c>
      <c r="Z3869" t="str">
        <f t="shared" si="793"/>
        <v/>
      </c>
    </row>
    <row r="3870" spans="1:26" x14ac:dyDescent="0.2">
      <c r="B3870" s="1" t="s">
        <v>2</v>
      </c>
      <c r="C3870" s="1" t="s">
        <v>17</v>
      </c>
      <c r="D3870" s="1" t="s">
        <v>18</v>
      </c>
      <c r="E3870" s="1" t="s">
        <v>11</v>
      </c>
      <c r="F3870" s="1" t="s">
        <v>35</v>
      </c>
      <c r="G3870" s="1" t="s">
        <v>2797</v>
      </c>
      <c r="H3870">
        <f t="shared" si="796"/>
        <v>29</v>
      </c>
      <c r="I3870">
        <f>IF(ISBLANK(A3870),I3869/1,LOOKUP(Sheet1!G3870,FIPS!A$3:A$55,FIPS!C$3:C$55))</f>
        <v>32</v>
      </c>
      <c r="J3870" t="b">
        <f t="shared" si="792"/>
        <v>1</v>
      </c>
      <c r="K3870" t="str">
        <f t="shared" si="797"/>
        <v>Carson City city</v>
      </c>
      <c r="L3870" t="b">
        <f t="shared" si="798"/>
        <v>0</v>
      </c>
      <c r="M3870" t="str">
        <f t="shared" si="799"/>
        <v/>
      </c>
      <c r="N3870">
        <f t="shared" si="800"/>
        <v>1</v>
      </c>
      <c r="O3870" t="b">
        <f t="shared" si="801"/>
        <v>0</v>
      </c>
      <c r="P3870" t="str">
        <f t="shared" si="794"/>
        <v/>
      </c>
      <c r="Q3870" t="str">
        <f t="shared" ca="1" si="795"/>
        <v/>
      </c>
      <c r="S3870">
        <v>32</v>
      </c>
      <c r="T3870">
        <v>510</v>
      </c>
      <c r="U3870">
        <v>5</v>
      </c>
      <c r="V3870">
        <v>0</v>
      </c>
      <c r="W3870">
        <v>9700</v>
      </c>
      <c r="Z3870" t="str">
        <f t="shared" si="793"/>
        <v/>
      </c>
    </row>
    <row r="3871" spans="1:26" x14ac:dyDescent="0.2">
      <c r="B3871" s="1" t="s">
        <v>11</v>
      </c>
      <c r="C3871" s="1" t="s">
        <v>17</v>
      </c>
      <c r="D3871" s="1" t="s">
        <v>18</v>
      </c>
      <c r="E3871" s="1" t="s">
        <v>8</v>
      </c>
      <c r="F3871" s="1" t="s">
        <v>9</v>
      </c>
      <c r="G3871" s="1" t="s">
        <v>2798</v>
      </c>
      <c r="H3871">
        <f t="shared" si="796"/>
        <v>29</v>
      </c>
      <c r="I3871">
        <f>IF(ISBLANK(A3871),I3870/1,LOOKUP(Sheet1!G3871,FIPS!A$3:A$55,FIPS!C$3:C$55))</f>
        <v>32</v>
      </c>
      <c r="J3871" t="b">
        <f t="shared" si="792"/>
        <v>1</v>
      </c>
      <c r="K3871" t="str">
        <f t="shared" si="797"/>
        <v>Churchill</v>
      </c>
      <c r="L3871" t="b">
        <f t="shared" si="798"/>
        <v>0</v>
      </c>
      <c r="M3871" t="str">
        <f t="shared" si="799"/>
        <v/>
      </c>
      <c r="N3871">
        <f t="shared" si="800"/>
        <v>2</v>
      </c>
      <c r="O3871" t="b">
        <f t="shared" si="801"/>
        <v>0</v>
      </c>
      <c r="P3871" t="str">
        <f t="shared" si="794"/>
        <v/>
      </c>
      <c r="Q3871" t="str">
        <f t="shared" ca="1" si="795"/>
        <v/>
      </c>
      <c r="T3871">
        <v>1</v>
      </c>
      <c r="U3871">
        <v>6</v>
      </c>
      <c r="V3871">
        <v>0</v>
      </c>
      <c r="Z3871" t="str">
        <f t="shared" si="793"/>
        <v/>
      </c>
    </row>
    <row r="3872" spans="1:26" x14ac:dyDescent="0.2">
      <c r="B3872" s="1" t="s">
        <v>16</v>
      </c>
      <c r="C3872" s="1" t="s">
        <v>255</v>
      </c>
      <c r="D3872" s="1" t="s">
        <v>26</v>
      </c>
      <c r="G3872" s="1" t="s">
        <v>288</v>
      </c>
      <c r="H3872">
        <f t="shared" si="796"/>
        <v>29</v>
      </c>
      <c r="I3872">
        <f>IF(ISBLANK(A3872),I3871/1,LOOKUP(Sheet1!G3872,FIPS!A$3:A$55,FIPS!C$3:C$55))</f>
        <v>32</v>
      </c>
      <c r="J3872" t="b">
        <f t="shared" si="792"/>
        <v>1</v>
      </c>
      <c r="K3872" t="str">
        <f t="shared" si="797"/>
        <v>Clark</v>
      </c>
      <c r="L3872" t="b">
        <f t="shared" si="798"/>
        <v>0</v>
      </c>
      <c r="M3872" t="str">
        <f t="shared" si="799"/>
        <v/>
      </c>
      <c r="N3872">
        <f t="shared" si="800"/>
        <v>3</v>
      </c>
      <c r="O3872" t="b">
        <f t="shared" si="801"/>
        <v>0</v>
      </c>
      <c r="P3872" t="str">
        <f t="shared" si="794"/>
        <v/>
      </c>
      <c r="Q3872" t="str">
        <f t="shared" ca="1" si="795"/>
        <v/>
      </c>
      <c r="T3872">
        <v>3</v>
      </c>
      <c r="U3872">
        <v>1</v>
      </c>
      <c r="V3872">
        <v>4120</v>
      </c>
      <c r="Z3872" t="str">
        <f t="shared" si="793"/>
        <v/>
      </c>
    </row>
    <row r="3873" spans="2:26" x14ac:dyDescent="0.2">
      <c r="E3873" s="1" t="s">
        <v>2</v>
      </c>
      <c r="F3873" s="1" t="s">
        <v>6</v>
      </c>
      <c r="G3873" s="1" t="s">
        <v>2799</v>
      </c>
      <c r="H3873">
        <f t="shared" si="796"/>
        <v>29</v>
      </c>
      <c r="I3873">
        <f>IF(ISBLANK(A3873),I3872/1,LOOKUP(Sheet1!G3873,FIPS!A$3:A$55,FIPS!C$3:C$55))</f>
        <v>32</v>
      </c>
      <c r="J3873" t="b">
        <f t="shared" si="792"/>
        <v>0</v>
      </c>
      <c r="K3873" t="str">
        <f t="shared" si="797"/>
        <v/>
      </c>
      <c r="L3873" t="b">
        <f t="shared" si="798"/>
        <v>1</v>
      </c>
      <c r="M3873" t="str">
        <f t="shared" si="799"/>
        <v>Boulder C ty</v>
      </c>
      <c r="N3873">
        <f t="shared" si="800"/>
        <v>3</v>
      </c>
      <c r="O3873" t="b">
        <f t="shared" si="801"/>
        <v>0</v>
      </c>
      <c r="P3873" t="str">
        <f t="shared" si="794"/>
        <v/>
      </c>
      <c r="Q3873" t="str">
        <f t="shared" ca="1" si="795"/>
        <v/>
      </c>
      <c r="W3873">
        <v>6500</v>
      </c>
      <c r="Z3873" t="str">
        <f t="shared" si="793"/>
        <v/>
      </c>
    </row>
    <row r="3874" spans="2:26" x14ac:dyDescent="0.2">
      <c r="E3874" s="1" t="s">
        <v>22</v>
      </c>
      <c r="F3874" s="1" t="s">
        <v>70</v>
      </c>
      <c r="G3874" s="1" t="s">
        <v>1568</v>
      </c>
      <c r="H3874">
        <f t="shared" si="796"/>
        <v>29</v>
      </c>
      <c r="I3874">
        <f>IF(ISBLANK(A3874),I3873/1,LOOKUP(Sheet1!G3874,FIPS!A$3:A$55,FIPS!C$3:C$55))</f>
        <v>32</v>
      </c>
      <c r="J3874" t="b">
        <f t="shared" si="792"/>
        <v>0</v>
      </c>
      <c r="K3874" t="str">
        <f t="shared" si="797"/>
        <v/>
      </c>
      <c r="L3874" t="b">
        <f t="shared" si="798"/>
        <v>1</v>
      </c>
      <c r="M3874" t="str">
        <f t="shared" si="799"/>
        <v>Henderson</v>
      </c>
      <c r="N3874">
        <f t="shared" si="800"/>
        <v>3</v>
      </c>
      <c r="O3874" t="b">
        <f t="shared" si="801"/>
        <v>0</v>
      </c>
      <c r="P3874" t="str">
        <f t="shared" si="794"/>
        <v/>
      </c>
      <c r="Q3874" t="str">
        <f t="shared" ca="1" si="795"/>
        <v/>
      </c>
      <c r="W3874">
        <v>31900</v>
      </c>
      <c r="Z3874" t="str">
        <f t="shared" si="793"/>
        <v/>
      </c>
    </row>
    <row r="3875" spans="2:26" x14ac:dyDescent="0.2">
      <c r="E3875" s="1" t="s">
        <v>24</v>
      </c>
      <c r="F3875" s="1" t="s">
        <v>18</v>
      </c>
      <c r="G3875" s="1" t="s">
        <v>2800</v>
      </c>
      <c r="H3875">
        <f t="shared" si="796"/>
        <v>29</v>
      </c>
      <c r="I3875">
        <f>IF(ISBLANK(A3875),I3874/1,LOOKUP(Sheet1!G3875,FIPS!A$3:A$55,FIPS!C$3:C$55))</f>
        <v>32</v>
      </c>
      <c r="J3875" t="b">
        <f t="shared" ref="J3875:J3938" si="802">NOT(ISBLANK(B3875))</f>
        <v>0</v>
      </c>
      <c r="K3875" t="str">
        <f t="shared" si="797"/>
        <v/>
      </c>
      <c r="L3875" t="b">
        <f t="shared" si="798"/>
        <v>1</v>
      </c>
      <c r="M3875" t="str">
        <f t="shared" si="799"/>
        <v>Las Vegas</v>
      </c>
      <c r="N3875">
        <f t="shared" si="800"/>
        <v>3</v>
      </c>
      <c r="O3875" t="b">
        <f t="shared" si="801"/>
        <v>0</v>
      </c>
      <c r="P3875" t="str">
        <f t="shared" si="794"/>
        <v/>
      </c>
      <c r="Q3875" t="str">
        <f t="shared" ca="1" si="795"/>
        <v/>
      </c>
      <c r="W3875">
        <v>40000</v>
      </c>
      <c r="Z3875" t="str">
        <f t="shared" si="793"/>
        <v/>
      </c>
    </row>
    <row r="3876" spans="2:26" x14ac:dyDescent="0.2">
      <c r="E3876" s="1" t="s">
        <v>28</v>
      </c>
      <c r="F3876" s="1" t="s">
        <v>35</v>
      </c>
      <c r="G3876" s="1" t="s">
        <v>2801</v>
      </c>
      <c r="H3876">
        <f t="shared" si="796"/>
        <v>29</v>
      </c>
      <c r="I3876">
        <f>IF(ISBLANK(A3876),I3875/1,LOOKUP(Sheet1!G3876,FIPS!A$3:A$55,FIPS!C$3:C$55))</f>
        <v>32</v>
      </c>
      <c r="J3876" t="b">
        <f t="shared" si="802"/>
        <v>0</v>
      </c>
      <c r="K3876" t="str">
        <f t="shared" si="797"/>
        <v/>
      </c>
      <c r="L3876" t="b">
        <f t="shared" si="798"/>
        <v>1</v>
      </c>
      <c r="M3876" t="str">
        <f t="shared" si="799"/>
        <v>North Las Vegas</v>
      </c>
      <c r="N3876">
        <f t="shared" si="800"/>
        <v>3</v>
      </c>
      <c r="O3876" t="b">
        <f t="shared" si="801"/>
        <v>0</v>
      </c>
      <c r="P3876" t="str">
        <f t="shared" si="794"/>
        <v/>
      </c>
      <c r="Q3876" t="str">
        <f t="shared" ca="1" si="795"/>
        <v/>
      </c>
      <c r="W3876">
        <v>51800</v>
      </c>
      <c r="Z3876" t="str">
        <f t="shared" si="793"/>
        <v/>
      </c>
    </row>
    <row r="3877" spans="2:26" x14ac:dyDescent="0.2">
      <c r="E3877" s="1" t="s">
        <v>8</v>
      </c>
      <c r="F3877" s="1" t="s">
        <v>9</v>
      </c>
      <c r="G3877" s="1" t="s">
        <v>1134</v>
      </c>
      <c r="H3877">
        <f t="shared" si="796"/>
        <v>29</v>
      </c>
      <c r="I3877">
        <f>IF(ISBLANK(A3877),I3876/1,LOOKUP(Sheet1!G3877,FIPS!A$3:A$55,FIPS!C$3:C$55))</f>
        <v>32</v>
      </c>
      <c r="J3877" t="b">
        <f t="shared" si="802"/>
        <v>0</v>
      </c>
      <c r="K3877" t="str">
        <f t="shared" si="797"/>
        <v/>
      </c>
      <c r="L3877" t="b">
        <f t="shared" si="798"/>
        <v>0</v>
      </c>
      <c r="M3877" t="str">
        <f t="shared" si="799"/>
        <v/>
      </c>
      <c r="N3877">
        <f t="shared" si="800"/>
        <v>3</v>
      </c>
      <c r="O3877" t="b">
        <f t="shared" si="801"/>
        <v>1</v>
      </c>
      <c r="P3877" t="e">
        <f t="shared" si="794"/>
        <v>#N/A</v>
      </c>
      <c r="Q3877" t="e">
        <f t="shared" ca="1" si="795"/>
        <v>#N/A</v>
      </c>
      <c r="W3877">
        <v>99999</v>
      </c>
      <c r="Z3877" t="str">
        <f t="shared" si="793"/>
        <v/>
      </c>
    </row>
    <row r="3878" spans="2:26" x14ac:dyDescent="0.2">
      <c r="B3878" s="1" t="s">
        <v>22</v>
      </c>
      <c r="C3878" s="1" t="s">
        <v>17</v>
      </c>
      <c r="D3878" s="1" t="s">
        <v>18</v>
      </c>
      <c r="E3878" s="1" t="s">
        <v>8</v>
      </c>
      <c r="F3878" s="1" t="s">
        <v>9</v>
      </c>
      <c r="G3878" s="1" t="s">
        <v>2802</v>
      </c>
      <c r="H3878">
        <f t="shared" si="796"/>
        <v>29</v>
      </c>
      <c r="I3878">
        <f>IF(ISBLANK(A3878),I3877/1,LOOKUP(Sheet1!G3878,FIPS!A$3:A$55,FIPS!C$3:C$55))</f>
        <v>32</v>
      </c>
      <c r="J3878" t="b">
        <f t="shared" si="802"/>
        <v>1</v>
      </c>
      <c r="K3878" t="str">
        <f t="shared" si="797"/>
        <v>Oougl as</v>
      </c>
      <c r="L3878" t="b">
        <f t="shared" si="798"/>
        <v>0</v>
      </c>
      <c r="M3878" t="str">
        <f t="shared" si="799"/>
        <v/>
      </c>
      <c r="N3878">
        <f t="shared" si="800"/>
        <v>4</v>
      </c>
      <c r="O3878" t="b">
        <f t="shared" si="801"/>
        <v>0</v>
      </c>
      <c r="P3878" t="str">
        <f t="shared" si="794"/>
        <v/>
      </c>
      <c r="Q3878" t="str">
        <f t="shared" ca="1" si="795"/>
        <v/>
      </c>
      <c r="T3878">
        <v>5</v>
      </c>
      <c r="U3878">
        <v>5</v>
      </c>
      <c r="V3878">
        <v>0</v>
      </c>
      <c r="Z3878" t="str">
        <f t="shared" si="793"/>
        <v/>
      </c>
    </row>
    <row r="3879" spans="2:26" x14ac:dyDescent="0.2">
      <c r="B3879" s="1" t="s">
        <v>24</v>
      </c>
      <c r="C3879" s="1" t="s">
        <v>17</v>
      </c>
      <c r="D3879" s="1" t="s">
        <v>18</v>
      </c>
      <c r="G3879" s="1" t="s">
        <v>2803</v>
      </c>
      <c r="H3879">
        <f t="shared" si="796"/>
        <v>29</v>
      </c>
      <c r="I3879">
        <f>IF(ISBLANK(A3879),I3878/1,LOOKUP(Sheet1!G3879,FIPS!A$3:A$55,FIPS!C$3:C$55))</f>
        <v>32</v>
      </c>
      <c r="J3879" t="b">
        <f t="shared" si="802"/>
        <v>1</v>
      </c>
      <c r="K3879" t="str">
        <f t="shared" si="797"/>
        <v>Elko</v>
      </c>
      <c r="L3879" t="b">
        <f t="shared" si="798"/>
        <v>0</v>
      </c>
      <c r="M3879" t="str">
        <f t="shared" si="799"/>
        <v/>
      </c>
      <c r="N3879">
        <f t="shared" si="800"/>
        <v>5</v>
      </c>
      <c r="O3879" t="b">
        <f t="shared" si="801"/>
        <v>0</v>
      </c>
      <c r="P3879" t="str">
        <f t="shared" si="794"/>
        <v/>
      </c>
      <c r="Q3879" t="str">
        <f t="shared" ca="1" si="795"/>
        <v/>
      </c>
      <c r="T3879">
        <v>7</v>
      </c>
      <c r="U3879">
        <v>5</v>
      </c>
      <c r="V3879">
        <v>0</v>
      </c>
      <c r="Z3879" t="str">
        <f t="shared" si="793"/>
        <v/>
      </c>
    </row>
    <row r="3880" spans="2:26" x14ac:dyDescent="0.2">
      <c r="E3880" s="1" t="s">
        <v>16</v>
      </c>
      <c r="F3880" s="1" t="s">
        <v>6</v>
      </c>
      <c r="G3880" s="1" t="s">
        <v>2804</v>
      </c>
      <c r="H3880">
        <f t="shared" si="796"/>
        <v>29</v>
      </c>
      <c r="I3880">
        <f>IF(ISBLANK(A3880),I3879/1,LOOKUP(Sheet1!G3880,FIPS!A$3:A$55,FIPS!C$3:C$55))</f>
        <v>32</v>
      </c>
      <c r="J3880" t="b">
        <f t="shared" si="802"/>
        <v>0</v>
      </c>
      <c r="K3880" t="str">
        <f t="shared" si="797"/>
        <v/>
      </c>
      <c r="L3880" t="b">
        <f t="shared" si="798"/>
        <v>1</v>
      </c>
      <c r="M3880" t="str">
        <f t="shared" si="799"/>
        <v>E1‚Äôko</v>
      </c>
      <c r="N3880">
        <f t="shared" si="800"/>
        <v>5</v>
      </c>
      <c r="O3880" t="b">
        <f t="shared" si="801"/>
        <v>0</v>
      </c>
      <c r="P3880" t="str">
        <f t="shared" si="794"/>
        <v/>
      </c>
      <c r="Q3880" t="str">
        <f t="shared" ca="1" si="795"/>
        <v/>
      </c>
      <c r="W3880">
        <v>22500</v>
      </c>
      <c r="Z3880" t="str">
        <f t="shared" si="793"/>
        <v/>
      </c>
    </row>
    <row r="3881" spans="2:26" x14ac:dyDescent="0.2">
      <c r="E3881" s="1" t="s">
        <v>8</v>
      </c>
      <c r="F3881" s="1" t="s">
        <v>9</v>
      </c>
      <c r="G3881" s="1" t="s">
        <v>1134</v>
      </c>
      <c r="H3881">
        <f t="shared" si="796"/>
        <v>29</v>
      </c>
      <c r="I3881">
        <f>IF(ISBLANK(A3881),I3880/1,LOOKUP(Sheet1!G3881,FIPS!A$3:A$55,FIPS!C$3:C$55))</f>
        <v>32</v>
      </c>
      <c r="J3881" t="b">
        <f t="shared" si="802"/>
        <v>0</v>
      </c>
      <c r="K3881" t="str">
        <f t="shared" si="797"/>
        <v/>
      </c>
      <c r="L3881" t="b">
        <f t="shared" si="798"/>
        <v>0</v>
      </c>
      <c r="M3881" t="str">
        <f t="shared" si="799"/>
        <v/>
      </c>
      <c r="N3881">
        <f t="shared" si="800"/>
        <v>5</v>
      </c>
      <c r="O3881" t="b">
        <f t="shared" si="801"/>
        <v>1</v>
      </c>
      <c r="P3881">
        <f t="shared" si="794"/>
        <v>1</v>
      </c>
      <c r="Q3881" t="str">
        <f t="shared" ca="1" si="795"/>
        <v>003</v>
      </c>
      <c r="W3881">
        <v>99999</v>
      </c>
      <c r="Z3881" t="str">
        <f t="shared" si="793"/>
        <v/>
      </c>
    </row>
    <row r="3882" spans="2:26" x14ac:dyDescent="0.2">
      <c r="B3882" s="1" t="s">
        <v>28</v>
      </c>
      <c r="C3882" s="1" t="s">
        <v>17</v>
      </c>
      <c r="D3882" s="1" t="s">
        <v>18</v>
      </c>
      <c r="E3882" s="1" t="s">
        <v>8</v>
      </c>
      <c r="F3882" s="1" t="s">
        <v>9</v>
      </c>
      <c r="G3882" s="1" t="s">
        <v>2805</v>
      </c>
      <c r="H3882">
        <f t="shared" si="796"/>
        <v>29</v>
      </c>
      <c r="I3882">
        <f>IF(ISBLANK(A3882),I3881/1,LOOKUP(Sheet1!G3882,FIPS!A$3:A$55,FIPS!C$3:C$55))</f>
        <v>32</v>
      </c>
      <c r="J3882" t="b">
        <f t="shared" si="802"/>
        <v>1</v>
      </c>
      <c r="K3882" t="str">
        <f t="shared" si="797"/>
        <v>Esmeralda</v>
      </c>
      <c r="L3882" t="b">
        <f t="shared" si="798"/>
        <v>0</v>
      </c>
      <c r="M3882" t="str">
        <f t="shared" si="799"/>
        <v/>
      </c>
      <c r="N3882">
        <f t="shared" si="800"/>
        <v>6</v>
      </c>
      <c r="O3882" t="b">
        <f t="shared" si="801"/>
        <v>0</v>
      </c>
      <c r="P3882" t="str">
        <f t="shared" si="794"/>
        <v/>
      </c>
      <c r="Q3882" t="str">
        <f t="shared" ca="1" si="795"/>
        <v/>
      </c>
      <c r="T3882">
        <v>9</v>
      </c>
      <c r="U3882">
        <v>6</v>
      </c>
      <c r="V3882">
        <v>0</v>
      </c>
      <c r="Z3882" t="str">
        <f t="shared" si="793"/>
        <v/>
      </c>
    </row>
    <row r="3883" spans="2:26" x14ac:dyDescent="0.2">
      <c r="B3883" s="1" t="s">
        <v>30</v>
      </c>
      <c r="C3883" s="1" t="s">
        <v>17</v>
      </c>
      <c r="D3883" s="1" t="s">
        <v>18</v>
      </c>
      <c r="E3883" s="1" t="s">
        <v>8</v>
      </c>
      <c r="F3883" s="1" t="s">
        <v>9</v>
      </c>
      <c r="G3883" s="1" t="s">
        <v>457</v>
      </c>
      <c r="H3883">
        <f t="shared" si="796"/>
        <v>29</v>
      </c>
      <c r="I3883">
        <f>IF(ISBLANK(A3883),I3882/1,LOOKUP(Sheet1!G3883,FIPS!A$3:A$55,FIPS!C$3:C$55))</f>
        <v>32</v>
      </c>
      <c r="J3883" t="b">
        <f t="shared" si="802"/>
        <v>1</v>
      </c>
      <c r="K3883" t="str">
        <f t="shared" si="797"/>
        <v>Eureka</v>
      </c>
      <c r="L3883" t="b">
        <f t="shared" si="798"/>
        <v>0</v>
      </c>
      <c r="M3883" t="str">
        <f t="shared" si="799"/>
        <v/>
      </c>
      <c r="N3883">
        <f t="shared" si="800"/>
        <v>7</v>
      </c>
      <c r="O3883" t="b">
        <f t="shared" si="801"/>
        <v>0</v>
      </c>
      <c r="P3883" t="str">
        <f t="shared" si="794"/>
        <v/>
      </c>
      <c r="Q3883" t="str">
        <f t="shared" ca="1" si="795"/>
        <v/>
      </c>
      <c r="T3883">
        <v>11</v>
      </c>
      <c r="U3883">
        <v>6</v>
      </c>
      <c r="V3883">
        <v>0</v>
      </c>
      <c r="Z3883" t="str">
        <f t="shared" si="793"/>
        <v/>
      </c>
    </row>
    <row r="3884" spans="2:26" x14ac:dyDescent="0.2">
      <c r="B3884" s="1" t="s">
        <v>32</v>
      </c>
      <c r="C3884" s="1" t="s">
        <v>17</v>
      </c>
      <c r="D3884" s="1" t="s">
        <v>18</v>
      </c>
      <c r="E3884" s="1" t="s">
        <v>8</v>
      </c>
      <c r="F3884" s="1" t="s">
        <v>9</v>
      </c>
      <c r="G3884" s="1" t="s">
        <v>454</v>
      </c>
      <c r="H3884">
        <f t="shared" si="796"/>
        <v>29</v>
      </c>
      <c r="I3884">
        <f>IF(ISBLANK(A3884),I3883/1,LOOKUP(Sheet1!G3884,FIPS!A$3:A$55,FIPS!C$3:C$55))</f>
        <v>32</v>
      </c>
      <c r="J3884" t="b">
        <f t="shared" si="802"/>
        <v>1</v>
      </c>
      <c r="K3884" t="str">
        <f t="shared" si="797"/>
        <v>Humboldt</v>
      </c>
      <c r="L3884" t="b">
        <f t="shared" si="798"/>
        <v>0</v>
      </c>
      <c r="M3884" t="str">
        <f t="shared" si="799"/>
        <v/>
      </c>
      <c r="N3884">
        <f t="shared" si="800"/>
        <v>8</v>
      </c>
      <c r="O3884" t="b">
        <f t="shared" si="801"/>
        <v>0</v>
      </c>
      <c r="P3884" t="str">
        <f t="shared" si="794"/>
        <v/>
      </c>
      <c r="Q3884" t="str">
        <f t="shared" ca="1" si="795"/>
        <v/>
      </c>
      <c r="T3884">
        <v>13</v>
      </c>
      <c r="U3884">
        <v>6</v>
      </c>
      <c r="V3884">
        <v>0</v>
      </c>
      <c r="Z3884" t="str">
        <f t="shared" si="793"/>
        <v/>
      </c>
    </row>
    <row r="3885" spans="2:26" x14ac:dyDescent="0.2">
      <c r="B3885" s="1" t="s">
        <v>39</v>
      </c>
      <c r="C3885" s="1" t="s">
        <v>17</v>
      </c>
      <c r="D3885" s="1" t="s">
        <v>18</v>
      </c>
      <c r="E3885" s="1" t="s">
        <v>8</v>
      </c>
      <c r="F3885" s="1" t="s">
        <v>9</v>
      </c>
      <c r="G3885" s="1" t="s">
        <v>2806</v>
      </c>
      <c r="H3885">
        <f t="shared" si="796"/>
        <v>29</v>
      </c>
      <c r="I3885">
        <f>IF(ISBLANK(A3885),I3884/1,LOOKUP(Sheet1!G3885,FIPS!A$3:A$55,FIPS!C$3:C$55))</f>
        <v>32</v>
      </c>
      <c r="J3885" t="b">
        <f t="shared" si="802"/>
        <v>1</v>
      </c>
      <c r="K3885" t="str">
        <f t="shared" si="797"/>
        <v>Lander</v>
      </c>
      <c r="L3885" t="b">
        <f t="shared" si="798"/>
        <v>0</v>
      </c>
      <c r="M3885" t="str">
        <f t="shared" si="799"/>
        <v/>
      </c>
      <c r="N3885">
        <f t="shared" si="800"/>
        <v>9</v>
      </c>
      <c r="O3885" t="b">
        <f t="shared" si="801"/>
        <v>0</v>
      </c>
      <c r="P3885" t="str">
        <f t="shared" si="794"/>
        <v/>
      </c>
      <c r="Q3885" t="str">
        <f t="shared" ca="1" si="795"/>
        <v/>
      </c>
      <c r="T3885">
        <v>15</v>
      </c>
      <c r="U3885">
        <v>6</v>
      </c>
      <c r="V3885">
        <v>0</v>
      </c>
      <c r="Z3885" t="str">
        <f t="shared" si="793"/>
        <v/>
      </c>
    </row>
    <row r="3886" spans="2:26" x14ac:dyDescent="0.2">
      <c r="B3886" s="1" t="s">
        <v>14</v>
      </c>
      <c r="C3886" s="1" t="s">
        <v>17</v>
      </c>
      <c r="D3886" s="1" t="s">
        <v>18</v>
      </c>
      <c r="E3886" s="1" t="s">
        <v>8</v>
      </c>
      <c r="F3886" s="1" t="s">
        <v>9</v>
      </c>
      <c r="G3886" s="1" t="s">
        <v>329</v>
      </c>
      <c r="H3886">
        <f t="shared" si="796"/>
        <v>29</v>
      </c>
      <c r="I3886">
        <f>IF(ISBLANK(A3886),I3885/1,LOOKUP(Sheet1!G3886,FIPS!A$3:A$55,FIPS!C$3:C$55))</f>
        <v>32</v>
      </c>
      <c r="J3886" t="b">
        <f t="shared" si="802"/>
        <v>1</v>
      </c>
      <c r="K3886" t="str">
        <f t="shared" si="797"/>
        <v>Lincoln</v>
      </c>
      <c r="L3886" t="b">
        <f t="shared" si="798"/>
        <v>0</v>
      </c>
      <c r="M3886" t="str">
        <f t="shared" si="799"/>
        <v/>
      </c>
      <c r="N3886">
        <f t="shared" si="800"/>
        <v>10</v>
      </c>
      <c r="O3886" t="b">
        <f t="shared" si="801"/>
        <v>0</v>
      </c>
      <c r="P3886" t="str">
        <f t="shared" si="794"/>
        <v/>
      </c>
      <c r="Q3886" t="str">
        <f t="shared" ca="1" si="795"/>
        <v/>
      </c>
      <c r="T3886">
        <v>17</v>
      </c>
      <c r="U3886">
        <v>6</v>
      </c>
      <c r="V3886">
        <v>0</v>
      </c>
      <c r="Z3886" t="str">
        <f t="shared" si="793"/>
        <v/>
      </c>
    </row>
    <row r="3887" spans="2:26" x14ac:dyDescent="0.2">
      <c r="B3887" s="1" t="s">
        <v>42</v>
      </c>
      <c r="C3887" s="1" t="s">
        <v>17</v>
      </c>
      <c r="D3887" s="1" t="s">
        <v>18</v>
      </c>
      <c r="E3887" s="1" t="s">
        <v>8</v>
      </c>
      <c r="F3887" s="1" t="s">
        <v>9</v>
      </c>
      <c r="G3887" s="1" t="s">
        <v>1808</v>
      </c>
      <c r="H3887">
        <f t="shared" si="796"/>
        <v>29</v>
      </c>
      <c r="I3887">
        <f>IF(ISBLANK(A3887),I3886/1,LOOKUP(Sheet1!G3887,FIPS!A$3:A$55,FIPS!C$3:C$55))</f>
        <v>32</v>
      </c>
      <c r="J3887" t="b">
        <f t="shared" si="802"/>
        <v>1</v>
      </c>
      <c r="K3887" t="str">
        <f t="shared" si="797"/>
        <v>Lyon</v>
      </c>
      <c r="L3887" t="b">
        <f t="shared" si="798"/>
        <v>0</v>
      </c>
      <c r="M3887" t="str">
        <f t="shared" si="799"/>
        <v/>
      </c>
      <c r="N3887">
        <f t="shared" si="800"/>
        <v>11</v>
      </c>
      <c r="O3887" t="b">
        <f t="shared" si="801"/>
        <v>0</v>
      </c>
      <c r="P3887" t="str">
        <f t="shared" si="794"/>
        <v/>
      </c>
      <c r="Q3887" t="str">
        <f t="shared" ca="1" si="795"/>
        <v/>
      </c>
      <c r="T3887">
        <v>19</v>
      </c>
      <c r="U3887">
        <v>6</v>
      </c>
      <c r="V3887">
        <v>0</v>
      </c>
      <c r="Z3887" t="str">
        <f t="shared" si="793"/>
        <v/>
      </c>
    </row>
    <row r="3888" spans="2:26" x14ac:dyDescent="0.2">
      <c r="B3888" s="1" t="s">
        <v>33</v>
      </c>
      <c r="C3888" s="1" t="s">
        <v>17</v>
      </c>
      <c r="D3888" s="1" t="s">
        <v>18</v>
      </c>
      <c r="E3888" s="1" t="s">
        <v>8</v>
      </c>
      <c r="F3888" s="1" t="s">
        <v>9</v>
      </c>
      <c r="G3888" s="1" t="s">
        <v>1003</v>
      </c>
      <c r="H3888">
        <f t="shared" si="796"/>
        <v>29</v>
      </c>
      <c r="I3888">
        <f>IF(ISBLANK(A3888),I3887/1,LOOKUP(Sheet1!G3888,FIPS!A$3:A$55,FIPS!C$3:C$55))</f>
        <v>32</v>
      </c>
      <c r="J3888" t="b">
        <f t="shared" si="802"/>
        <v>1</v>
      </c>
      <c r="K3888" t="str">
        <f t="shared" si="797"/>
        <v>Mineral</v>
      </c>
      <c r="L3888" t="b">
        <f t="shared" si="798"/>
        <v>0</v>
      </c>
      <c r="M3888" t="str">
        <f t="shared" si="799"/>
        <v/>
      </c>
      <c r="N3888">
        <f t="shared" si="800"/>
        <v>12</v>
      </c>
      <c r="O3888" t="b">
        <f t="shared" si="801"/>
        <v>0</v>
      </c>
      <c r="P3888" t="str">
        <f t="shared" si="794"/>
        <v/>
      </c>
      <c r="Q3888" t="str">
        <f t="shared" ca="1" si="795"/>
        <v/>
      </c>
      <c r="T3888">
        <v>21</v>
      </c>
      <c r="U3888">
        <v>6</v>
      </c>
      <c r="V3888">
        <v>0</v>
      </c>
      <c r="Z3888" t="str">
        <f t="shared" si="793"/>
        <v/>
      </c>
    </row>
    <row r="3889" spans="1:26" x14ac:dyDescent="0.2">
      <c r="B3889" s="1" t="s">
        <v>45</v>
      </c>
      <c r="C3889" s="1" t="s">
        <v>255</v>
      </c>
      <c r="D3889" s="1" t="s">
        <v>26</v>
      </c>
      <c r="E3889" s="1" t="s">
        <v>8</v>
      </c>
      <c r="F3889" s="1" t="s">
        <v>9</v>
      </c>
      <c r="G3889" s="1" t="s">
        <v>2807</v>
      </c>
      <c r="H3889">
        <f t="shared" si="796"/>
        <v>29</v>
      </c>
      <c r="I3889">
        <f>IF(ISBLANK(A3889),I3888/1,LOOKUP(Sheet1!G3889,FIPS!A$3:A$55,FIPS!C$3:C$55))</f>
        <v>32</v>
      </c>
      <c r="J3889" t="b">
        <f t="shared" si="802"/>
        <v>1</v>
      </c>
      <c r="K3889" t="str">
        <f t="shared" si="797"/>
        <v>Nye</v>
      </c>
      <c r="L3889" t="b">
        <f t="shared" si="798"/>
        <v>0</v>
      </c>
      <c r="M3889" t="str">
        <f t="shared" si="799"/>
        <v/>
      </c>
      <c r="N3889">
        <f t="shared" si="800"/>
        <v>13</v>
      </c>
      <c r="O3889" t="b">
        <f t="shared" si="801"/>
        <v>0</v>
      </c>
      <c r="P3889" t="str">
        <f t="shared" si="794"/>
        <v/>
      </c>
      <c r="Q3889" t="str">
        <f t="shared" ca="1" si="795"/>
        <v/>
      </c>
      <c r="T3889">
        <v>23</v>
      </c>
      <c r="U3889">
        <v>6</v>
      </c>
      <c r="V3889">
        <v>4120</v>
      </c>
      <c r="Z3889" t="str">
        <f t="shared" si="793"/>
        <v/>
      </c>
    </row>
    <row r="3890" spans="1:26" x14ac:dyDescent="0.2">
      <c r="B3890" s="1" t="s">
        <v>20</v>
      </c>
      <c r="C3890" s="1" t="s">
        <v>17</v>
      </c>
      <c r="D3890" s="1" t="s">
        <v>18</v>
      </c>
      <c r="E3890" s="1" t="s">
        <v>8</v>
      </c>
      <c r="F3890" s="1" t="s">
        <v>9</v>
      </c>
      <c r="G3890" s="1" t="s">
        <v>2808</v>
      </c>
      <c r="H3890">
        <f t="shared" si="796"/>
        <v>29</v>
      </c>
      <c r="I3890">
        <f>IF(ISBLANK(A3890),I3889/1,LOOKUP(Sheet1!G3890,FIPS!A$3:A$55,FIPS!C$3:C$55))</f>
        <v>32</v>
      </c>
      <c r="J3890" t="b">
        <f t="shared" si="802"/>
        <v>1</v>
      </c>
      <c r="K3890" t="str">
        <f t="shared" si="797"/>
        <v>Pershing</v>
      </c>
      <c r="L3890" t="b">
        <f t="shared" si="798"/>
        <v>0</v>
      </c>
      <c r="M3890" t="str">
        <f t="shared" si="799"/>
        <v/>
      </c>
      <c r="N3890">
        <f t="shared" si="800"/>
        <v>14</v>
      </c>
      <c r="O3890" t="b">
        <f t="shared" si="801"/>
        <v>0</v>
      </c>
      <c r="P3890" t="str">
        <f t="shared" si="794"/>
        <v/>
      </c>
      <c r="Q3890" t="str">
        <f t="shared" ca="1" si="795"/>
        <v/>
      </c>
      <c r="T3890">
        <v>27</v>
      </c>
      <c r="U3890">
        <v>6</v>
      </c>
      <c r="V3890">
        <v>0</v>
      </c>
      <c r="Z3890" t="str">
        <f t="shared" si="793"/>
        <v/>
      </c>
    </row>
    <row r="3891" spans="1:26" x14ac:dyDescent="0.2">
      <c r="B3891" s="1" t="s">
        <v>107</v>
      </c>
      <c r="C3891" s="1" t="s">
        <v>17</v>
      </c>
      <c r="D3891" s="1" t="s">
        <v>18</v>
      </c>
      <c r="E3891" s="1" t="s">
        <v>8</v>
      </c>
      <c r="F3891" s="1" t="s">
        <v>9</v>
      </c>
      <c r="G3891" s="1" t="s">
        <v>2809</v>
      </c>
      <c r="H3891">
        <f t="shared" si="796"/>
        <v>29</v>
      </c>
      <c r="I3891">
        <f>IF(ISBLANK(A3891),I3890/1,LOOKUP(Sheet1!G3891,FIPS!A$3:A$55,FIPS!C$3:C$55))</f>
        <v>32</v>
      </c>
      <c r="J3891" t="b">
        <f t="shared" si="802"/>
        <v>1</v>
      </c>
      <c r="K3891" t="str">
        <f t="shared" si="797"/>
        <v>Storey</v>
      </c>
      <c r="L3891" t="b">
        <f t="shared" si="798"/>
        <v>0</v>
      </c>
      <c r="M3891" t="str">
        <f t="shared" si="799"/>
        <v/>
      </c>
      <c r="N3891">
        <f t="shared" si="800"/>
        <v>15</v>
      </c>
      <c r="O3891" t="b">
        <f t="shared" si="801"/>
        <v>0</v>
      </c>
      <c r="P3891" t="str">
        <f t="shared" si="794"/>
        <v/>
      </c>
      <c r="Q3891" t="str">
        <f t="shared" ca="1" si="795"/>
        <v/>
      </c>
      <c r="T3891">
        <v>29</v>
      </c>
      <c r="U3891">
        <v>6</v>
      </c>
      <c r="V3891">
        <v>0</v>
      </c>
      <c r="Z3891" t="str">
        <f t="shared" si="793"/>
        <v/>
      </c>
    </row>
    <row r="3892" spans="1:26" x14ac:dyDescent="0.2">
      <c r="B3892" s="1" t="s">
        <v>49</v>
      </c>
      <c r="C3892" s="1" t="s">
        <v>924</v>
      </c>
      <c r="D3892" s="1" t="s">
        <v>26</v>
      </c>
      <c r="G3892" s="1" t="s">
        <v>2810</v>
      </c>
      <c r="H3892">
        <f t="shared" si="796"/>
        <v>29</v>
      </c>
      <c r="I3892">
        <f>IF(ISBLANK(A3892),I3891/1,LOOKUP(Sheet1!G3892,FIPS!A$3:A$55,FIPS!C$3:C$55))</f>
        <v>32</v>
      </c>
      <c r="J3892" t="b">
        <f t="shared" si="802"/>
        <v>1</v>
      </c>
      <c r="K3892" t="str">
        <f t="shared" si="797"/>
        <v>Washoe</v>
      </c>
      <c r="L3892" t="b">
        <f t="shared" si="798"/>
        <v>0</v>
      </c>
      <c r="M3892" t="str">
        <f t="shared" si="799"/>
        <v/>
      </c>
      <c r="N3892">
        <f t="shared" si="800"/>
        <v>16</v>
      </c>
      <c r="O3892" t="b">
        <f t="shared" si="801"/>
        <v>0</v>
      </c>
      <c r="P3892" t="str">
        <f t="shared" si="794"/>
        <v/>
      </c>
      <c r="Q3892" t="str">
        <f t="shared" ca="1" si="795"/>
        <v/>
      </c>
      <c r="T3892">
        <v>31</v>
      </c>
      <c r="U3892">
        <v>2</v>
      </c>
      <c r="V3892">
        <v>6720</v>
      </c>
      <c r="Z3892" t="str">
        <f t="shared" si="793"/>
        <v/>
      </c>
    </row>
    <row r="3893" spans="1:26" x14ac:dyDescent="0.2">
      <c r="E3893" s="1" t="s">
        <v>30</v>
      </c>
      <c r="F3893" s="1" t="s">
        <v>132</v>
      </c>
      <c r="G3893" s="1" t="s">
        <v>1906</v>
      </c>
      <c r="H3893">
        <f t="shared" si="796"/>
        <v>29</v>
      </c>
      <c r="I3893">
        <f>IF(ISBLANK(A3893),I3892/1,LOOKUP(Sheet1!G3893,FIPS!A$3:A$55,FIPS!C$3:C$55))</f>
        <v>32</v>
      </c>
      <c r="J3893" t="b">
        <f t="shared" si="802"/>
        <v>0</v>
      </c>
      <c r="K3893" t="str">
        <f t="shared" si="797"/>
        <v/>
      </c>
      <c r="L3893" t="b">
        <f t="shared" si="798"/>
        <v>1</v>
      </c>
      <c r="M3893" t="str">
        <f t="shared" si="799"/>
        <v>Reno</v>
      </c>
      <c r="N3893">
        <f t="shared" si="800"/>
        <v>16</v>
      </c>
      <c r="O3893" t="b">
        <f t="shared" si="801"/>
        <v>0</v>
      </c>
      <c r="P3893" t="str">
        <f t="shared" si="794"/>
        <v/>
      </c>
      <c r="Q3893" t="str">
        <f t="shared" ca="1" si="795"/>
        <v/>
      </c>
      <c r="W3893">
        <v>60600</v>
      </c>
      <c r="Z3893" t="str">
        <f t="shared" si="793"/>
        <v/>
      </c>
    </row>
    <row r="3894" spans="1:26" x14ac:dyDescent="0.2">
      <c r="E3894" s="1" t="s">
        <v>32</v>
      </c>
      <c r="F3894" s="1" t="s">
        <v>70</v>
      </c>
      <c r="G3894" s="1" t="s">
        <v>2811</v>
      </c>
      <c r="H3894">
        <f t="shared" si="796"/>
        <v>29</v>
      </c>
      <c r="I3894">
        <f>IF(ISBLANK(A3894),I3893/1,LOOKUP(Sheet1!G3894,FIPS!A$3:A$55,FIPS!C$3:C$55))</f>
        <v>32</v>
      </c>
      <c r="J3894" t="b">
        <f t="shared" si="802"/>
        <v>0</v>
      </c>
      <c r="K3894" t="str">
        <f t="shared" si="797"/>
        <v/>
      </c>
      <c r="L3894" t="b">
        <f t="shared" si="798"/>
        <v>1</v>
      </c>
      <c r="M3894" t="str">
        <f t="shared" si="799"/>
        <v>Sparks</v>
      </c>
      <c r="N3894">
        <f t="shared" si="800"/>
        <v>16</v>
      </c>
      <c r="O3894" t="b">
        <f t="shared" si="801"/>
        <v>0</v>
      </c>
      <c r="P3894" t="str">
        <f t="shared" si="794"/>
        <v/>
      </c>
      <c r="Q3894" t="str">
        <f t="shared" ca="1" si="795"/>
        <v/>
      </c>
      <c r="W3894">
        <v>68400</v>
      </c>
      <c r="Z3894" t="str">
        <f t="shared" si="793"/>
        <v/>
      </c>
    </row>
    <row r="3895" spans="1:26" x14ac:dyDescent="0.2">
      <c r="E3895" s="1" t="s">
        <v>8</v>
      </c>
      <c r="F3895" s="1" t="s">
        <v>9</v>
      </c>
      <c r="G3895" s="1" t="s">
        <v>1134</v>
      </c>
      <c r="H3895">
        <f t="shared" si="796"/>
        <v>29</v>
      </c>
      <c r="I3895">
        <f>IF(ISBLANK(A3895),I3894/1,LOOKUP(Sheet1!G3895,FIPS!A$3:A$55,FIPS!C$3:C$55))</f>
        <v>32</v>
      </c>
      <c r="J3895" t="b">
        <f t="shared" si="802"/>
        <v>0</v>
      </c>
      <c r="K3895" t="str">
        <f t="shared" si="797"/>
        <v/>
      </c>
      <c r="L3895" t="b">
        <f t="shared" si="798"/>
        <v>0</v>
      </c>
      <c r="M3895" t="str">
        <f t="shared" si="799"/>
        <v/>
      </c>
      <c r="N3895">
        <f t="shared" si="800"/>
        <v>16</v>
      </c>
      <c r="O3895" t="b">
        <f t="shared" si="801"/>
        <v>1</v>
      </c>
      <c r="P3895">
        <f t="shared" si="794"/>
        <v>2</v>
      </c>
      <c r="Q3895" t="str">
        <f t="shared" ca="1" si="795"/>
        <v>007,008</v>
      </c>
      <c r="W3895">
        <v>99999</v>
      </c>
      <c r="Z3895" t="str">
        <f t="shared" si="793"/>
        <v/>
      </c>
    </row>
    <row r="3896" spans="1:26" x14ac:dyDescent="0.2">
      <c r="B3896" s="1" t="s">
        <v>52</v>
      </c>
      <c r="C3896" s="1" t="s">
        <v>17</v>
      </c>
      <c r="D3896" s="1" t="s">
        <v>18</v>
      </c>
      <c r="E3896" s="1" t="s">
        <v>8</v>
      </c>
      <c r="F3896" s="1" t="s">
        <v>9</v>
      </c>
      <c r="G3896" s="1" t="s">
        <v>2812</v>
      </c>
      <c r="H3896">
        <f t="shared" si="796"/>
        <v>29</v>
      </c>
      <c r="I3896">
        <f>IF(ISBLANK(A3896),I3895/1,LOOKUP(Sheet1!G3896,FIPS!A$3:A$55,FIPS!C$3:C$55))</f>
        <v>32</v>
      </c>
      <c r="J3896" t="b">
        <f t="shared" si="802"/>
        <v>1</v>
      </c>
      <c r="K3896" t="str">
        <f t="shared" si="797"/>
        <v>White Pine</v>
      </c>
      <c r="L3896" t="b">
        <f t="shared" si="798"/>
        <v>0</v>
      </c>
      <c r="M3896" t="str">
        <f t="shared" si="799"/>
        <v/>
      </c>
      <c r="N3896">
        <f t="shared" si="800"/>
        <v>17</v>
      </c>
      <c r="O3896" t="b">
        <f t="shared" si="801"/>
        <v>0</v>
      </c>
      <c r="P3896" t="str">
        <f t="shared" si="794"/>
        <v/>
      </c>
      <c r="Q3896" t="str">
        <f t="shared" ca="1" si="795"/>
        <v/>
      </c>
      <c r="T3896">
        <v>33</v>
      </c>
      <c r="U3896">
        <v>6</v>
      </c>
      <c r="V3896">
        <v>0</v>
      </c>
      <c r="Z3896" t="str">
        <f t="shared" si="793"/>
        <v/>
      </c>
    </row>
    <row r="3897" spans="1:26" x14ac:dyDescent="0.2">
      <c r="A3897">
        <v>30</v>
      </c>
      <c r="B3897" s="1"/>
      <c r="G3897" s="1" t="s">
        <v>2813</v>
      </c>
      <c r="H3897">
        <f t="shared" si="796"/>
        <v>30</v>
      </c>
      <c r="I3897">
        <f>IF(ISBLANK(A3897),I3896/1,LOOKUP(Sheet1!G3897,FIPS!A$3:A$55,FIPS!C$3:C$55))</f>
        <v>33</v>
      </c>
      <c r="J3897" t="b">
        <f t="shared" si="802"/>
        <v>0</v>
      </c>
      <c r="K3897" t="str">
        <f t="shared" si="797"/>
        <v/>
      </c>
      <c r="L3897" t="b">
        <f t="shared" si="798"/>
        <v>0</v>
      </c>
      <c r="M3897" t="str">
        <f t="shared" si="799"/>
        <v/>
      </c>
      <c r="N3897" t="str">
        <f t="shared" si="800"/>
        <v/>
      </c>
      <c r="O3897" t="b">
        <f t="shared" si="801"/>
        <v>0</v>
      </c>
      <c r="P3897" t="str">
        <f t="shared" si="794"/>
        <v/>
      </c>
      <c r="Q3897" t="str">
        <f t="shared" ca="1" si="795"/>
        <v/>
      </c>
      <c r="Z3897" t="str">
        <f t="shared" si="793"/>
        <v/>
      </c>
    </row>
    <row r="3898" spans="1:26" x14ac:dyDescent="0.2">
      <c r="B3898" s="1" t="s">
        <v>2</v>
      </c>
      <c r="C3898" s="1" t="s">
        <v>17</v>
      </c>
      <c r="D3898" s="1" t="s">
        <v>18</v>
      </c>
      <c r="G3898" s="1" t="s">
        <v>4773</v>
      </c>
      <c r="H3898">
        <f t="shared" si="796"/>
        <v>30</v>
      </c>
      <c r="I3898">
        <f>IF(ISBLANK(A3898),I3897/1,LOOKUP(Sheet1!G3898,FIPS!A$3:A$55,FIPS!C$3:C$55))</f>
        <v>33</v>
      </c>
      <c r="J3898" t="b">
        <f t="shared" si="802"/>
        <v>1</v>
      </c>
      <c r="K3898" t="str">
        <f t="shared" si="797"/>
        <v>Belknap</v>
      </c>
      <c r="L3898" t="b">
        <f t="shared" si="798"/>
        <v>0</v>
      </c>
      <c r="M3898" t="str">
        <f t="shared" si="799"/>
        <v/>
      </c>
      <c r="N3898">
        <f t="shared" si="800"/>
        <v>1</v>
      </c>
      <c r="O3898" t="b">
        <f t="shared" si="801"/>
        <v>0</v>
      </c>
      <c r="P3898" t="str">
        <f t="shared" si="794"/>
        <v/>
      </c>
      <c r="Q3898" t="str">
        <f t="shared" ca="1" si="795"/>
        <v/>
      </c>
      <c r="S3898">
        <v>33</v>
      </c>
      <c r="T3898">
        <v>1</v>
      </c>
      <c r="U3898">
        <v>5</v>
      </c>
      <c r="V3898">
        <v>0</v>
      </c>
      <c r="Z3898" t="str">
        <f t="shared" si="793"/>
        <v/>
      </c>
    </row>
    <row r="3899" spans="1:26" x14ac:dyDescent="0.2">
      <c r="E3899" s="1" t="s">
        <v>28</v>
      </c>
      <c r="F3899" s="1" t="s">
        <v>6</v>
      </c>
      <c r="G3899" s="1" t="s">
        <v>2814</v>
      </c>
      <c r="H3899">
        <f t="shared" si="796"/>
        <v>30</v>
      </c>
      <c r="I3899">
        <f>IF(ISBLANK(A3899),I3898/1,LOOKUP(Sheet1!G3899,FIPS!A$3:A$55,FIPS!C$3:C$55))</f>
        <v>33</v>
      </c>
      <c r="J3899" t="b">
        <f t="shared" si="802"/>
        <v>0</v>
      </c>
      <c r="K3899" t="str">
        <f t="shared" si="797"/>
        <v/>
      </c>
      <c r="L3899" t="b">
        <f t="shared" si="798"/>
        <v>1</v>
      </c>
      <c r="M3899" t="str">
        <f t="shared" si="799"/>
        <v>Laconia</v>
      </c>
      <c r="N3899">
        <f t="shared" si="800"/>
        <v>1</v>
      </c>
      <c r="O3899" t="b">
        <f t="shared" si="801"/>
        <v>0</v>
      </c>
      <c r="P3899" t="str">
        <f t="shared" si="794"/>
        <v/>
      </c>
      <c r="Q3899" t="str">
        <f t="shared" ca="1" si="795"/>
        <v/>
      </c>
      <c r="W3899">
        <v>40180</v>
      </c>
      <c r="Z3899" t="str">
        <f t="shared" si="793"/>
        <v/>
      </c>
    </row>
    <row r="3900" spans="1:26" x14ac:dyDescent="0.2">
      <c r="E3900" s="1" t="s">
        <v>8</v>
      </c>
      <c r="F3900" s="1" t="s">
        <v>9</v>
      </c>
      <c r="G3900" s="1" t="s">
        <v>1082</v>
      </c>
      <c r="H3900">
        <f t="shared" si="796"/>
        <v>30</v>
      </c>
      <c r="I3900">
        <f>IF(ISBLANK(A3900),I3899/1,LOOKUP(Sheet1!G3900,FIPS!A$3:A$55,FIPS!C$3:C$55))</f>
        <v>33</v>
      </c>
      <c r="J3900" t="b">
        <f t="shared" si="802"/>
        <v>0</v>
      </c>
      <c r="K3900" t="str">
        <f t="shared" si="797"/>
        <v/>
      </c>
      <c r="L3900" t="b">
        <f t="shared" si="798"/>
        <v>0</v>
      </c>
      <c r="M3900" t="str">
        <f t="shared" si="799"/>
        <v/>
      </c>
      <c r="N3900">
        <f t="shared" si="800"/>
        <v>1</v>
      </c>
      <c r="O3900" t="b">
        <f t="shared" si="801"/>
        <v>1</v>
      </c>
      <c r="P3900">
        <v>1</v>
      </c>
      <c r="Q3900" t="str">
        <f t="shared" ca="1" si="795"/>
        <v>006</v>
      </c>
      <c r="W3900">
        <v>99999</v>
      </c>
      <c r="Z3900" t="str">
        <f t="shared" si="793"/>
        <v/>
      </c>
    </row>
    <row r="3901" spans="1:26" x14ac:dyDescent="0.2">
      <c r="B3901" s="1" t="s">
        <v>11</v>
      </c>
      <c r="C3901" s="1" t="s">
        <v>17</v>
      </c>
      <c r="D3901" s="1" t="s">
        <v>18</v>
      </c>
      <c r="E3901" s="1" t="s">
        <v>8</v>
      </c>
      <c r="F3901" s="1" t="s">
        <v>9</v>
      </c>
      <c r="G3901" s="1" t="s">
        <v>1682</v>
      </c>
      <c r="H3901">
        <f t="shared" si="796"/>
        <v>30</v>
      </c>
      <c r="I3901">
        <f>IF(ISBLANK(A3901),I3900/1,LOOKUP(Sheet1!G3901,FIPS!A$3:A$55,FIPS!C$3:C$55))</f>
        <v>33</v>
      </c>
      <c r="J3901" t="b">
        <f t="shared" si="802"/>
        <v>1</v>
      </c>
      <c r="K3901" t="str">
        <f t="shared" si="797"/>
        <v>Carrel 1</v>
      </c>
      <c r="L3901" t="b">
        <f t="shared" si="798"/>
        <v>0</v>
      </c>
      <c r="M3901" t="str">
        <f t="shared" si="799"/>
        <v/>
      </c>
      <c r="N3901">
        <f t="shared" si="800"/>
        <v>2</v>
      </c>
      <c r="O3901" t="b">
        <f t="shared" si="801"/>
        <v>0</v>
      </c>
      <c r="P3901" t="str">
        <f t="shared" si="794"/>
        <v/>
      </c>
      <c r="Q3901" t="str">
        <f t="shared" ca="1" si="795"/>
        <v/>
      </c>
      <c r="T3901">
        <v>3</v>
      </c>
      <c r="U3901">
        <v>5</v>
      </c>
      <c r="V3901">
        <v>0</v>
      </c>
      <c r="Z3901" t="str">
        <f t="shared" si="793"/>
        <v/>
      </c>
    </row>
    <row r="3902" spans="1:26" x14ac:dyDescent="0.2">
      <c r="B3902" s="1" t="s">
        <v>16</v>
      </c>
      <c r="C3902" s="1" t="s">
        <v>17</v>
      </c>
      <c r="D3902" s="1" t="s">
        <v>18</v>
      </c>
      <c r="G3902" s="1" t="s">
        <v>2815</v>
      </c>
      <c r="H3902">
        <f t="shared" si="796"/>
        <v>30</v>
      </c>
      <c r="I3902">
        <f>IF(ISBLANK(A3902),I3901/1,LOOKUP(Sheet1!G3902,FIPS!A$3:A$55,FIPS!C$3:C$55))</f>
        <v>33</v>
      </c>
      <c r="J3902" t="b">
        <f t="shared" si="802"/>
        <v>1</v>
      </c>
      <c r="K3902" t="str">
        <f t="shared" si="797"/>
        <v>Cheshire</v>
      </c>
      <c r="L3902" t="b">
        <f t="shared" si="798"/>
        <v>0</v>
      </c>
      <c r="M3902" t="str">
        <f t="shared" si="799"/>
        <v/>
      </c>
      <c r="N3902">
        <f t="shared" si="800"/>
        <v>3</v>
      </c>
      <c r="O3902" t="b">
        <f t="shared" si="801"/>
        <v>0</v>
      </c>
      <c r="P3902" t="str">
        <f t="shared" si="794"/>
        <v/>
      </c>
      <c r="Q3902" t="str">
        <f t="shared" ca="1" si="795"/>
        <v/>
      </c>
      <c r="T3902">
        <v>5</v>
      </c>
      <c r="U3902">
        <v>4</v>
      </c>
      <c r="V3902">
        <v>0</v>
      </c>
      <c r="Z3902" t="str">
        <f t="shared" si="793"/>
        <v/>
      </c>
    </row>
    <row r="3903" spans="1:26" x14ac:dyDescent="0.2">
      <c r="E3903" s="1" t="s">
        <v>24</v>
      </c>
      <c r="F3903" s="1" t="s">
        <v>6</v>
      </c>
      <c r="G3903" s="1" t="s">
        <v>2816</v>
      </c>
      <c r="H3903">
        <f t="shared" si="796"/>
        <v>30</v>
      </c>
      <c r="I3903">
        <f>IF(ISBLANK(A3903),I3902/1,LOOKUP(Sheet1!G3903,FIPS!A$3:A$55,FIPS!C$3:C$55))</f>
        <v>33</v>
      </c>
      <c r="J3903" t="b">
        <f t="shared" si="802"/>
        <v>0</v>
      </c>
      <c r="K3903" t="str">
        <f t="shared" si="797"/>
        <v/>
      </c>
      <c r="L3903" t="b">
        <f t="shared" si="798"/>
        <v>1</v>
      </c>
      <c r="M3903" t="str">
        <f t="shared" si="799"/>
        <v>Keene</v>
      </c>
      <c r="N3903">
        <f t="shared" si="800"/>
        <v>3</v>
      </c>
      <c r="O3903" t="b">
        <f t="shared" si="801"/>
        <v>0</v>
      </c>
      <c r="P3903" t="str">
        <f t="shared" si="794"/>
        <v/>
      </c>
      <c r="Q3903" t="str">
        <f t="shared" ca="1" si="795"/>
        <v/>
      </c>
      <c r="W3903">
        <v>39300</v>
      </c>
      <c r="Z3903" t="str">
        <f t="shared" si="793"/>
        <v/>
      </c>
    </row>
    <row r="3904" spans="1:26" x14ac:dyDescent="0.2">
      <c r="E3904" s="1" t="s">
        <v>8</v>
      </c>
      <c r="F3904" s="1" t="s">
        <v>9</v>
      </c>
      <c r="G3904" s="1" t="s">
        <v>1082</v>
      </c>
      <c r="H3904">
        <f t="shared" si="796"/>
        <v>30</v>
      </c>
      <c r="I3904">
        <f>IF(ISBLANK(A3904),I3903/1,LOOKUP(Sheet1!G3904,FIPS!A$3:A$55,FIPS!C$3:C$55))</f>
        <v>33</v>
      </c>
      <c r="J3904" t="b">
        <f t="shared" si="802"/>
        <v>0</v>
      </c>
      <c r="K3904" t="str">
        <f t="shared" si="797"/>
        <v/>
      </c>
      <c r="L3904" t="b">
        <f t="shared" si="798"/>
        <v>0</v>
      </c>
      <c r="M3904" t="str">
        <f t="shared" si="799"/>
        <v/>
      </c>
      <c r="N3904">
        <f t="shared" si="800"/>
        <v>3</v>
      </c>
      <c r="O3904" t="b">
        <f t="shared" si="801"/>
        <v>1</v>
      </c>
      <c r="P3904">
        <v>1</v>
      </c>
      <c r="Q3904" t="str">
        <f t="shared" ca="1" si="795"/>
        <v>005</v>
      </c>
      <c r="W3904">
        <v>99999</v>
      </c>
      <c r="Z3904" t="str">
        <f t="shared" si="793"/>
        <v/>
      </c>
    </row>
    <row r="3905" spans="2:26" x14ac:dyDescent="0.2">
      <c r="B3905" s="1" t="s">
        <v>22</v>
      </c>
      <c r="C3905" s="1" t="s">
        <v>17</v>
      </c>
      <c r="D3905" s="1" t="s">
        <v>18</v>
      </c>
      <c r="G3905" s="1" t="s">
        <v>4774</v>
      </c>
      <c r="H3905">
        <f t="shared" si="796"/>
        <v>30</v>
      </c>
      <c r="I3905">
        <f>IF(ISBLANK(A3905),I3904/1,LOOKUP(Sheet1!G3905,FIPS!A$3:A$55,FIPS!C$3:C$55))</f>
        <v>33</v>
      </c>
      <c r="J3905" t="b">
        <f t="shared" si="802"/>
        <v>1</v>
      </c>
      <c r="K3905" t="str">
        <f t="shared" si="797"/>
        <v>Coos</v>
      </c>
      <c r="L3905" t="b">
        <f t="shared" si="798"/>
        <v>0</v>
      </c>
      <c r="M3905" t="str">
        <f t="shared" si="799"/>
        <v/>
      </c>
      <c r="N3905">
        <f t="shared" si="800"/>
        <v>4</v>
      </c>
      <c r="O3905" t="b">
        <f t="shared" si="801"/>
        <v>0</v>
      </c>
      <c r="P3905" t="str">
        <f t="shared" si="794"/>
        <v/>
      </c>
      <c r="Q3905" t="str">
        <f t="shared" ca="1" si="795"/>
        <v/>
      </c>
      <c r="T3905">
        <v>7</v>
      </c>
      <c r="U3905">
        <v>5</v>
      </c>
      <c r="V3905">
        <v>0</v>
      </c>
      <c r="Z3905" t="str">
        <f t="shared" si="793"/>
        <v/>
      </c>
    </row>
    <row r="3906" spans="2:26" x14ac:dyDescent="0.2">
      <c r="E3906" s="1" t="s">
        <v>2</v>
      </c>
      <c r="F3906" s="1" t="s">
        <v>6</v>
      </c>
      <c r="G3906" s="1" t="s">
        <v>2818</v>
      </c>
      <c r="H3906">
        <f t="shared" si="796"/>
        <v>30</v>
      </c>
      <c r="I3906">
        <f>IF(ISBLANK(A3906),I3905/1,LOOKUP(Sheet1!G3906,FIPS!A$3:A$55,FIPS!C$3:C$55))</f>
        <v>33</v>
      </c>
      <c r="J3906" t="b">
        <f t="shared" si="802"/>
        <v>0</v>
      </c>
      <c r="K3906" t="str">
        <f t="shared" si="797"/>
        <v/>
      </c>
      <c r="L3906" t="b">
        <f t="shared" si="798"/>
        <v>1</v>
      </c>
      <c r="M3906" t="str">
        <f t="shared" si="799"/>
        <v>Berlin</v>
      </c>
      <c r="N3906">
        <f t="shared" si="800"/>
        <v>4</v>
      </c>
      <c r="O3906" t="b">
        <f t="shared" si="801"/>
        <v>0</v>
      </c>
      <c r="P3906" t="str">
        <f t="shared" si="794"/>
        <v/>
      </c>
      <c r="Q3906" t="str">
        <f t="shared" ca="1" si="795"/>
        <v/>
      </c>
      <c r="W3906">
        <v>5140</v>
      </c>
      <c r="Z3906" t="str">
        <f t="shared" ref="Z3906:Z3969" si="803">IF(J3906,IF(T3906&gt;0,"",FALSE),IF(T3906&gt;0,TRUE,""))</f>
        <v/>
      </c>
    </row>
    <row r="3907" spans="2:26" x14ac:dyDescent="0.2">
      <c r="E3907" s="1" t="s">
        <v>8</v>
      </c>
      <c r="F3907" s="1" t="s">
        <v>9</v>
      </c>
      <c r="G3907" s="1" t="s">
        <v>1082</v>
      </c>
      <c r="H3907">
        <f t="shared" si="796"/>
        <v>30</v>
      </c>
      <c r="I3907">
        <f>IF(ISBLANK(A3907),I3906/1,LOOKUP(Sheet1!G3907,FIPS!A$3:A$55,FIPS!C$3:C$55))</f>
        <v>33</v>
      </c>
      <c r="J3907" t="b">
        <f t="shared" si="802"/>
        <v>0</v>
      </c>
      <c r="K3907" t="str">
        <f t="shared" si="797"/>
        <v/>
      </c>
      <c r="L3907" t="b">
        <f t="shared" si="798"/>
        <v>0</v>
      </c>
      <c r="M3907" t="str">
        <f t="shared" si="799"/>
        <v/>
      </c>
      <c r="N3907">
        <f t="shared" si="800"/>
        <v>4</v>
      </c>
      <c r="O3907" t="b">
        <f t="shared" si="801"/>
        <v>1</v>
      </c>
      <c r="P3907">
        <f t="shared" si="794"/>
        <v>1</v>
      </c>
      <c r="Q3907" t="str">
        <f t="shared" ca="1" si="795"/>
        <v>001</v>
      </c>
      <c r="W3907">
        <v>99999</v>
      </c>
      <c r="Z3907" t="str">
        <f t="shared" si="803"/>
        <v/>
      </c>
    </row>
    <row r="3908" spans="2:26" x14ac:dyDescent="0.2">
      <c r="B3908" s="1" t="s">
        <v>24</v>
      </c>
      <c r="C3908" s="1" t="s">
        <v>17</v>
      </c>
      <c r="D3908" s="1" t="s">
        <v>18</v>
      </c>
      <c r="G3908" s="1" t="s">
        <v>2819</v>
      </c>
      <c r="H3908">
        <f t="shared" si="796"/>
        <v>30</v>
      </c>
      <c r="I3908">
        <f>IF(ISBLANK(A3908),I3907/1,LOOKUP(Sheet1!G3908,FIPS!A$3:A$55,FIPS!C$3:C$55))</f>
        <v>33</v>
      </c>
      <c r="J3908" t="b">
        <f t="shared" si="802"/>
        <v>1</v>
      </c>
      <c r="K3908" t="str">
        <f t="shared" si="797"/>
        <v>Grafton</v>
      </c>
      <c r="L3908" t="b">
        <f t="shared" si="798"/>
        <v>0</v>
      </c>
      <c r="M3908" t="str">
        <f t="shared" si="799"/>
        <v/>
      </c>
      <c r="N3908">
        <f t="shared" si="800"/>
        <v>5</v>
      </c>
      <c r="O3908" t="b">
        <f t="shared" si="801"/>
        <v>0</v>
      </c>
      <c r="P3908" t="str">
        <f t="shared" si="794"/>
        <v/>
      </c>
      <c r="Q3908" t="str">
        <f t="shared" ca="1" si="795"/>
        <v/>
      </c>
      <c r="T3908">
        <v>9</v>
      </c>
      <c r="U3908">
        <v>4</v>
      </c>
      <c r="V3908">
        <v>0</v>
      </c>
      <c r="Z3908" t="str">
        <f t="shared" si="803"/>
        <v/>
      </c>
    </row>
    <row r="3909" spans="2:26" x14ac:dyDescent="0.2">
      <c r="E3909" s="1" t="s">
        <v>30</v>
      </c>
      <c r="F3909" s="1" t="s">
        <v>6</v>
      </c>
      <c r="G3909" s="1" t="s">
        <v>1681</v>
      </c>
      <c r="H3909">
        <f t="shared" si="796"/>
        <v>30</v>
      </c>
      <c r="I3909">
        <f>IF(ISBLANK(A3909),I3908/1,LOOKUP(Sheet1!G3909,FIPS!A$3:A$55,FIPS!C$3:C$55))</f>
        <v>33</v>
      </c>
      <c r="J3909" t="b">
        <f t="shared" si="802"/>
        <v>0</v>
      </c>
      <c r="K3909" t="str">
        <f t="shared" si="797"/>
        <v/>
      </c>
      <c r="L3909" t="b">
        <f t="shared" si="798"/>
        <v>1</v>
      </c>
      <c r="M3909" t="str">
        <f t="shared" si="799"/>
        <v>Lebanon</v>
      </c>
      <c r="N3909">
        <f t="shared" si="800"/>
        <v>5</v>
      </c>
      <c r="O3909" t="b">
        <f t="shared" si="801"/>
        <v>0</v>
      </c>
      <c r="P3909" t="str">
        <f t="shared" si="794"/>
        <v/>
      </c>
      <c r="Q3909" t="str">
        <f t="shared" ca="1" si="795"/>
        <v/>
      </c>
      <c r="W3909">
        <v>41300</v>
      </c>
      <c r="Z3909" t="str">
        <f t="shared" si="803"/>
        <v/>
      </c>
    </row>
    <row r="3910" spans="2:26" x14ac:dyDescent="0.2">
      <c r="E3910" s="1" t="s">
        <v>8</v>
      </c>
      <c r="F3910" s="1" t="s">
        <v>9</v>
      </c>
      <c r="G3910" s="1" t="s">
        <v>1082</v>
      </c>
      <c r="H3910">
        <f t="shared" si="796"/>
        <v>30</v>
      </c>
      <c r="I3910">
        <f>IF(ISBLANK(A3910),I3909/1,LOOKUP(Sheet1!G3910,FIPS!A$3:A$55,FIPS!C$3:C$55))</f>
        <v>33</v>
      </c>
      <c r="J3910" t="b">
        <f t="shared" si="802"/>
        <v>0</v>
      </c>
      <c r="K3910" t="str">
        <f t="shared" si="797"/>
        <v/>
      </c>
      <c r="L3910" t="b">
        <f t="shared" si="798"/>
        <v>0</v>
      </c>
      <c r="M3910" t="str">
        <f t="shared" si="799"/>
        <v/>
      </c>
      <c r="N3910">
        <f t="shared" si="800"/>
        <v>5</v>
      </c>
      <c r="O3910" t="b">
        <f t="shared" si="801"/>
        <v>1</v>
      </c>
      <c r="P3910">
        <f t="shared" ref="P3910:P3973" si="804">IF(O3910,17-MATCH(N3910-1,N3892:N3909),"")</f>
        <v>1</v>
      </c>
      <c r="Q3910" t="str">
        <f t="shared" ref="Q3910:Q3973" ca="1" si="805">IF(O3910,_xlfn.TEXTJOIN(",",TRUE,INDIRECT(_xlfn.CONCAT("E",(ROW()-P3910),":E",(ROW()-1)),TRUE)),"")</f>
        <v>007</v>
      </c>
      <c r="W3910">
        <v>99999</v>
      </c>
      <c r="Z3910" t="str">
        <f t="shared" si="803"/>
        <v/>
      </c>
    </row>
    <row r="3911" spans="2:26" x14ac:dyDescent="0.2">
      <c r="B3911" s="1" t="s">
        <v>28</v>
      </c>
      <c r="C3911" s="1" t="s">
        <v>103</v>
      </c>
      <c r="D3911" s="1" t="s">
        <v>26</v>
      </c>
      <c r="G3911" s="1" t="s">
        <v>815</v>
      </c>
      <c r="H3911">
        <f t="shared" si="796"/>
        <v>30</v>
      </c>
      <c r="I3911">
        <f>IF(ISBLANK(A3911),I3910/1,LOOKUP(Sheet1!G3911,FIPS!A$3:A$55,FIPS!C$3:C$55))</f>
        <v>33</v>
      </c>
      <c r="J3911" t="b">
        <f t="shared" si="802"/>
        <v>1</v>
      </c>
      <c r="K3911" t="str">
        <f t="shared" si="797"/>
        <v>Hillsborough</v>
      </c>
      <c r="L3911" t="b">
        <f t="shared" si="798"/>
        <v>0</v>
      </c>
      <c r="M3911" t="str">
        <f t="shared" si="799"/>
        <v/>
      </c>
      <c r="N3911">
        <f t="shared" si="800"/>
        <v>6</v>
      </c>
      <c r="O3911" t="b">
        <f t="shared" si="801"/>
        <v>0</v>
      </c>
      <c r="P3911" t="str">
        <f t="shared" si="804"/>
        <v/>
      </c>
      <c r="Q3911" t="str">
        <f t="shared" ca="1" si="805"/>
        <v/>
      </c>
      <c r="T3911">
        <v>11</v>
      </c>
      <c r="U3911">
        <v>2</v>
      </c>
      <c r="V3911">
        <v>1123</v>
      </c>
      <c r="Z3911" t="str">
        <f t="shared" si="803"/>
        <v/>
      </c>
    </row>
    <row r="3912" spans="2:26" x14ac:dyDescent="0.2">
      <c r="E3912" s="1" t="s">
        <v>32</v>
      </c>
      <c r="F3912" s="1" t="s">
        <v>70</v>
      </c>
      <c r="G3912" s="1" t="s">
        <v>2820</v>
      </c>
      <c r="H3912">
        <f t="shared" si="796"/>
        <v>30</v>
      </c>
      <c r="I3912">
        <f>IF(ISBLANK(A3912),I3911/1,LOOKUP(Sheet1!G3912,FIPS!A$3:A$55,FIPS!C$3:C$55))</f>
        <v>33</v>
      </c>
      <c r="J3912" t="b">
        <f t="shared" si="802"/>
        <v>0</v>
      </c>
      <c r="K3912" t="str">
        <f t="shared" si="797"/>
        <v/>
      </c>
      <c r="L3912" t="b">
        <f t="shared" si="798"/>
        <v>1</v>
      </c>
      <c r="M3912" t="str">
        <f t="shared" si="799"/>
        <v>Manchester</v>
      </c>
      <c r="N3912">
        <f t="shared" si="800"/>
        <v>6</v>
      </c>
      <c r="O3912" t="b">
        <f t="shared" si="801"/>
        <v>0</v>
      </c>
      <c r="P3912" t="str">
        <f t="shared" si="804"/>
        <v/>
      </c>
      <c r="Q3912" t="str">
        <f t="shared" ca="1" si="805"/>
        <v/>
      </c>
      <c r="W3912">
        <v>45140</v>
      </c>
      <c r="Z3912" t="str">
        <f t="shared" si="803"/>
        <v/>
      </c>
    </row>
    <row r="3913" spans="2:26" x14ac:dyDescent="0.2">
      <c r="E3913" s="1" t="s">
        <v>39</v>
      </c>
      <c r="F3913" s="1" t="s">
        <v>70</v>
      </c>
      <c r="G3913" s="1" t="s">
        <v>2821</v>
      </c>
      <c r="H3913">
        <f t="shared" si="796"/>
        <v>30</v>
      </c>
      <c r="I3913">
        <f>IF(ISBLANK(A3913),I3912/1,LOOKUP(Sheet1!G3913,FIPS!A$3:A$55,FIPS!C$3:C$55))</f>
        <v>33</v>
      </c>
      <c r="J3913" t="b">
        <f t="shared" si="802"/>
        <v>0</v>
      </c>
      <c r="K3913" t="str">
        <f t="shared" si="797"/>
        <v/>
      </c>
      <c r="L3913" t="b">
        <f t="shared" si="798"/>
        <v>1</v>
      </c>
      <c r="M3913" t="str">
        <f t="shared" si="799"/>
        <v>Nashua</v>
      </c>
      <c r="N3913">
        <f t="shared" si="800"/>
        <v>6</v>
      </c>
      <c r="O3913" t="b">
        <f t="shared" si="801"/>
        <v>0</v>
      </c>
      <c r="P3913" t="str">
        <f t="shared" si="804"/>
        <v/>
      </c>
      <c r="Q3913" t="str">
        <f t="shared" ca="1" si="805"/>
        <v/>
      </c>
      <c r="W3913">
        <v>50260</v>
      </c>
      <c r="Z3913" t="str">
        <f t="shared" si="803"/>
        <v/>
      </c>
    </row>
    <row r="3914" spans="2:26" x14ac:dyDescent="0.2">
      <c r="E3914" s="1" t="s">
        <v>8</v>
      </c>
      <c r="F3914" s="1" t="s">
        <v>9</v>
      </c>
      <c r="G3914" s="1" t="s">
        <v>1082</v>
      </c>
      <c r="H3914">
        <f t="shared" si="796"/>
        <v>30</v>
      </c>
      <c r="I3914">
        <f>IF(ISBLANK(A3914),I3913/1,LOOKUP(Sheet1!G3914,FIPS!A$3:A$55,FIPS!C$3:C$55))</f>
        <v>33</v>
      </c>
      <c r="J3914" t="b">
        <f t="shared" si="802"/>
        <v>0</v>
      </c>
      <c r="K3914" t="str">
        <f t="shared" si="797"/>
        <v/>
      </c>
      <c r="L3914" t="b">
        <f t="shared" si="798"/>
        <v>0</v>
      </c>
      <c r="M3914" t="str">
        <f t="shared" si="799"/>
        <v/>
      </c>
      <c r="N3914">
        <f t="shared" si="800"/>
        <v>6</v>
      </c>
      <c r="O3914" t="b">
        <f t="shared" si="801"/>
        <v>1</v>
      </c>
      <c r="P3914">
        <f t="shared" si="804"/>
        <v>2</v>
      </c>
      <c r="Q3914" t="str">
        <f t="shared" ca="1" si="805"/>
        <v>008,009</v>
      </c>
      <c r="W3914">
        <v>99999</v>
      </c>
      <c r="Z3914" t="str">
        <f t="shared" si="803"/>
        <v/>
      </c>
    </row>
    <row r="3915" spans="2:26" x14ac:dyDescent="0.2">
      <c r="B3915" s="1" t="s">
        <v>30</v>
      </c>
      <c r="C3915" s="1" t="s">
        <v>17</v>
      </c>
      <c r="D3915" s="1" t="s">
        <v>18</v>
      </c>
      <c r="G3915" s="1" t="s">
        <v>2822</v>
      </c>
      <c r="H3915">
        <f t="shared" ref="H3915:H3978" si="806">IF(ISBLANK(A3915),H3914/1,A3915)</f>
        <v>30</v>
      </c>
      <c r="I3915">
        <f>IF(ISBLANK(A3915),I3914/1,LOOKUP(Sheet1!G3915,FIPS!A$3:A$55,FIPS!C$3:C$55))</f>
        <v>33</v>
      </c>
      <c r="J3915" t="b">
        <f t="shared" si="802"/>
        <v>1</v>
      </c>
      <c r="K3915" t="str">
        <f t="shared" ref="K3915:K3978" si="807">IF(J3915,TRIM(G3915),"")</f>
        <v>Merrimack</v>
      </c>
      <c r="L3915" t="b">
        <f t="shared" ref="L3915:L3978" si="808">IF(NOT(J3915),AND(NOT(ISBLANK(E3915)),E3915&lt;&gt;"999"),FALSE())</f>
        <v>0</v>
      </c>
      <c r="M3915" t="str">
        <f t="shared" ref="M3915:M3978" si="809">IF(L3915,IF(ISERR(FIND(",",G3915)),TRIM(G3915),TRIM(LEFT(G3915,FIND(",",G3915)-1))),"")</f>
        <v/>
      </c>
      <c r="N3915">
        <f t="shared" ref="N3915:N3978" si="810">IF(ISBLANK(A3915),IF(ISBLANK(B3915),N3914,B3915/1),"")</f>
        <v>7</v>
      </c>
      <c r="O3915" t="b">
        <f t="shared" ref="O3915:O3978" si="811">AND(ISNUMBER(N3915),E3915="999",NOT(J3915))</f>
        <v>0</v>
      </c>
      <c r="P3915" t="str">
        <f t="shared" si="804"/>
        <v/>
      </c>
      <c r="Q3915" t="str">
        <f t="shared" ca="1" si="805"/>
        <v/>
      </c>
      <c r="T3915">
        <v>13</v>
      </c>
      <c r="U3915">
        <v>3</v>
      </c>
      <c r="V3915">
        <v>0</v>
      </c>
      <c r="Z3915" t="str">
        <f t="shared" si="803"/>
        <v/>
      </c>
    </row>
    <row r="3916" spans="2:26" x14ac:dyDescent="0.2">
      <c r="E3916" s="1" t="s">
        <v>16</v>
      </c>
      <c r="F3916" s="1" t="s">
        <v>35</v>
      </c>
      <c r="G3916" s="1" t="s">
        <v>417</v>
      </c>
      <c r="H3916">
        <f t="shared" si="806"/>
        <v>30</v>
      </c>
      <c r="I3916">
        <f>IF(ISBLANK(A3916),I3915/1,LOOKUP(Sheet1!G3916,FIPS!A$3:A$55,FIPS!C$3:C$55))</f>
        <v>33</v>
      </c>
      <c r="J3916" t="b">
        <f t="shared" si="802"/>
        <v>0</v>
      </c>
      <c r="K3916" t="str">
        <f t="shared" si="807"/>
        <v/>
      </c>
      <c r="L3916" t="b">
        <f t="shared" si="808"/>
        <v>1</v>
      </c>
      <c r="M3916" t="str">
        <f t="shared" si="809"/>
        <v>Concord</v>
      </c>
      <c r="N3916">
        <f t="shared" si="810"/>
        <v>7</v>
      </c>
      <c r="O3916" t="b">
        <f t="shared" si="811"/>
        <v>0</v>
      </c>
      <c r="P3916" t="str">
        <f t="shared" si="804"/>
        <v/>
      </c>
      <c r="Q3916" t="str">
        <f t="shared" ca="1" si="805"/>
        <v/>
      </c>
      <c r="W3916">
        <v>14200</v>
      </c>
      <c r="Z3916" t="str">
        <f t="shared" si="803"/>
        <v/>
      </c>
    </row>
    <row r="3917" spans="2:26" x14ac:dyDescent="0.2">
      <c r="E3917" s="1" t="s">
        <v>8</v>
      </c>
      <c r="F3917" s="1" t="s">
        <v>9</v>
      </c>
      <c r="G3917" s="1" t="s">
        <v>1082</v>
      </c>
      <c r="H3917">
        <f t="shared" si="806"/>
        <v>30</v>
      </c>
      <c r="I3917">
        <f>IF(ISBLANK(A3917),I3916/1,LOOKUP(Sheet1!G3917,FIPS!A$3:A$55,FIPS!C$3:C$55))</f>
        <v>33</v>
      </c>
      <c r="J3917" t="b">
        <f t="shared" si="802"/>
        <v>0</v>
      </c>
      <c r="K3917" t="str">
        <f t="shared" si="807"/>
        <v/>
      </c>
      <c r="L3917" t="b">
        <f t="shared" si="808"/>
        <v>0</v>
      </c>
      <c r="M3917" t="str">
        <f t="shared" si="809"/>
        <v/>
      </c>
      <c r="N3917">
        <f t="shared" si="810"/>
        <v>7</v>
      </c>
      <c r="O3917" t="b">
        <f t="shared" si="811"/>
        <v>1</v>
      </c>
      <c r="P3917">
        <f t="shared" si="804"/>
        <v>1</v>
      </c>
      <c r="Q3917" t="str">
        <f t="shared" ca="1" si="805"/>
        <v>003</v>
      </c>
      <c r="W3917">
        <v>99999</v>
      </c>
      <c r="Z3917" t="str">
        <f t="shared" si="803"/>
        <v/>
      </c>
    </row>
    <row r="3918" spans="2:26" x14ac:dyDescent="0.2">
      <c r="B3918" s="1" t="s">
        <v>32</v>
      </c>
      <c r="C3918" s="1" t="s">
        <v>103</v>
      </c>
      <c r="D3918" s="1" t="s">
        <v>26</v>
      </c>
      <c r="G3918" s="1" t="s">
        <v>2823</v>
      </c>
      <c r="H3918">
        <f t="shared" si="806"/>
        <v>30</v>
      </c>
      <c r="I3918">
        <f>IF(ISBLANK(A3918),I3917/1,LOOKUP(Sheet1!G3918,FIPS!A$3:A$55,FIPS!C$3:C$55))</f>
        <v>33</v>
      </c>
      <c r="J3918" t="b">
        <f t="shared" si="802"/>
        <v>1</v>
      </c>
      <c r="K3918" t="str">
        <f t="shared" si="807"/>
        <v>Rockingham</v>
      </c>
      <c r="L3918" t="b">
        <f t="shared" si="808"/>
        <v>0</v>
      </c>
      <c r="M3918" t="str">
        <f t="shared" si="809"/>
        <v/>
      </c>
      <c r="N3918">
        <f t="shared" si="810"/>
        <v>8</v>
      </c>
      <c r="O3918" t="b">
        <f t="shared" si="811"/>
        <v>0</v>
      </c>
      <c r="P3918" t="str">
        <f t="shared" si="804"/>
        <v/>
      </c>
      <c r="Q3918" t="str">
        <f t="shared" ca="1" si="805"/>
        <v/>
      </c>
      <c r="T3918">
        <v>15</v>
      </c>
      <c r="U3918">
        <v>3</v>
      </c>
      <c r="V3918">
        <v>1123</v>
      </c>
      <c r="Z3918" t="str">
        <f t="shared" si="803"/>
        <v/>
      </c>
    </row>
    <row r="3919" spans="2:26" x14ac:dyDescent="0.2">
      <c r="E3919" s="1" t="s">
        <v>14</v>
      </c>
      <c r="F3919" s="1" t="s">
        <v>35</v>
      </c>
      <c r="G3919" s="1" t="s">
        <v>2824</v>
      </c>
      <c r="H3919">
        <f t="shared" si="806"/>
        <v>30</v>
      </c>
      <c r="I3919">
        <f>IF(ISBLANK(A3919),I3918/1,LOOKUP(Sheet1!G3919,FIPS!A$3:A$55,FIPS!C$3:C$55))</f>
        <v>33</v>
      </c>
      <c r="J3919" t="b">
        <f t="shared" si="802"/>
        <v>0</v>
      </c>
      <c r="K3919" t="str">
        <f t="shared" si="807"/>
        <v/>
      </c>
      <c r="L3919" t="b">
        <f t="shared" si="808"/>
        <v>1</v>
      </c>
      <c r="M3919" t="str">
        <f t="shared" si="809"/>
        <v>Portsmouth</v>
      </c>
      <c r="N3919">
        <f t="shared" si="810"/>
        <v>8</v>
      </c>
      <c r="O3919" t="b">
        <f t="shared" si="811"/>
        <v>0</v>
      </c>
      <c r="P3919" t="str">
        <f t="shared" si="804"/>
        <v/>
      </c>
      <c r="Q3919" t="str">
        <f t="shared" ca="1" si="805"/>
        <v/>
      </c>
      <c r="W3919">
        <v>62900</v>
      </c>
      <c r="Z3919" t="str">
        <f t="shared" si="803"/>
        <v/>
      </c>
    </row>
    <row r="3920" spans="2:26" x14ac:dyDescent="0.2">
      <c r="E3920" s="1" t="s">
        <v>33</v>
      </c>
      <c r="F3920" s="1" t="s">
        <v>35</v>
      </c>
      <c r="G3920" s="1" t="s">
        <v>2825</v>
      </c>
      <c r="H3920">
        <f t="shared" si="806"/>
        <v>30</v>
      </c>
      <c r="I3920">
        <f>IF(ISBLANK(A3920),I3919/1,LOOKUP(Sheet1!G3920,FIPS!A$3:A$55,FIPS!C$3:C$55))</f>
        <v>33</v>
      </c>
      <c r="J3920" t="b">
        <f t="shared" si="802"/>
        <v>0</v>
      </c>
      <c r="K3920" t="str">
        <f t="shared" si="807"/>
        <v/>
      </c>
      <c r="L3920" t="b">
        <f t="shared" si="808"/>
        <v>1</v>
      </c>
      <c r="M3920" t="str">
        <f t="shared" si="809"/>
        <v>Salem town</v>
      </c>
      <c r="N3920">
        <f t="shared" si="810"/>
        <v>8</v>
      </c>
      <c r="O3920" t="b">
        <f t="shared" si="811"/>
        <v>0</v>
      </c>
      <c r="P3920" t="str">
        <f t="shared" si="804"/>
        <v/>
      </c>
      <c r="Q3920" t="str">
        <f t="shared" ca="1" si="805"/>
        <v/>
      </c>
      <c r="W3920">
        <v>66660</v>
      </c>
      <c r="Z3920" t="str">
        <f t="shared" si="803"/>
        <v/>
      </c>
    </row>
    <row r="3921" spans="1:26" x14ac:dyDescent="0.2">
      <c r="E3921" s="1" t="s">
        <v>8</v>
      </c>
      <c r="F3921" s="1" t="s">
        <v>9</v>
      </c>
      <c r="G3921" s="1" t="s">
        <v>1082</v>
      </c>
      <c r="H3921">
        <f t="shared" si="806"/>
        <v>30</v>
      </c>
      <c r="I3921">
        <f>IF(ISBLANK(A3921),I3920/1,LOOKUP(Sheet1!G3921,FIPS!A$3:A$55,FIPS!C$3:C$55))</f>
        <v>33</v>
      </c>
      <c r="J3921" t="b">
        <f t="shared" si="802"/>
        <v>0</v>
      </c>
      <c r="K3921" t="str">
        <f t="shared" si="807"/>
        <v/>
      </c>
      <c r="L3921" t="b">
        <f t="shared" si="808"/>
        <v>0</v>
      </c>
      <c r="M3921" t="str">
        <f t="shared" si="809"/>
        <v/>
      </c>
      <c r="N3921">
        <f t="shared" si="810"/>
        <v>8</v>
      </c>
      <c r="O3921" t="b">
        <f t="shared" si="811"/>
        <v>1</v>
      </c>
      <c r="P3921">
        <f t="shared" si="804"/>
        <v>2</v>
      </c>
      <c r="Q3921" t="str">
        <f t="shared" ca="1" si="805"/>
        <v>010,012</v>
      </c>
      <c r="W3921">
        <v>99999</v>
      </c>
      <c r="Z3921" t="str">
        <f t="shared" si="803"/>
        <v/>
      </c>
    </row>
    <row r="3922" spans="1:26" x14ac:dyDescent="0.2">
      <c r="B3922" s="1" t="s">
        <v>39</v>
      </c>
      <c r="C3922" s="1" t="s">
        <v>103</v>
      </c>
      <c r="D3922" s="1" t="s">
        <v>26</v>
      </c>
      <c r="G3922" s="1" t="s">
        <v>2826</v>
      </c>
      <c r="H3922">
        <f t="shared" si="806"/>
        <v>30</v>
      </c>
      <c r="I3922">
        <f>IF(ISBLANK(A3922),I3921/1,LOOKUP(Sheet1!G3922,FIPS!A$3:A$55,FIPS!C$3:C$55))</f>
        <v>33</v>
      </c>
      <c r="J3922" t="b">
        <f t="shared" si="802"/>
        <v>1</v>
      </c>
      <c r="K3922" t="str">
        <f t="shared" si="807"/>
        <v>Strafford</v>
      </c>
      <c r="L3922" t="b">
        <f t="shared" si="808"/>
        <v>0</v>
      </c>
      <c r="M3922" t="str">
        <f t="shared" si="809"/>
        <v/>
      </c>
      <c r="N3922">
        <f t="shared" si="810"/>
        <v>9</v>
      </c>
      <c r="O3922" t="b">
        <f t="shared" si="811"/>
        <v>0</v>
      </c>
      <c r="P3922" t="str">
        <f t="shared" si="804"/>
        <v/>
      </c>
      <c r="Q3922" t="str">
        <f t="shared" ca="1" si="805"/>
        <v/>
      </c>
      <c r="T3922">
        <v>17</v>
      </c>
      <c r="U3922">
        <v>3</v>
      </c>
      <c r="V3922">
        <v>1123</v>
      </c>
      <c r="Z3922" t="str">
        <f t="shared" si="803"/>
        <v/>
      </c>
    </row>
    <row r="3923" spans="1:26" x14ac:dyDescent="0.2">
      <c r="E3923" s="1" t="s">
        <v>22</v>
      </c>
      <c r="F3923" s="1" t="s">
        <v>35</v>
      </c>
      <c r="G3923" s="1" t="s">
        <v>2827</v>
      </c>
      <c r="H3923">
        <f t="shared" si="806"/>
        <v>30</v>
      </c>
      <c r="I3923">
        <f>IF(ISBLANK(A3923),I3922/1,LOOKUP(Sheet1!G3923,FIPS!A$3:A$55,FIPS!C$3:C$55))</f>
        <v>33</v>
      </c>
      <c r="J3923" t="b">
        <f t="shared" si="802"/>
        <v>0</v>
      </c>
      <c r="K3923" t="str">
        <f t="shared" si="807"/>
        <v/>
      </c>
      <c r="L3923" t="b">
        <f t="shared" si="808"/>
        <v>1</v>
      </c>
      <c r="M3923" t="str">
        <f t="shared" si="809"/>
        <v>Dover</v>
      </c>
      <c r="N3923">
        <f t="shared" si="810"/>
        <v>9</v>
      </c>
      <c r="O3923" t="b">
        <f t="shared" si="811"/>
        <v>0</v>
      </c>
      <c r="P3923" t="str">
        <f t="shared" si="804"/>
        <v/>
      </c>
      <c r="Q3923" t="str">
        <f t="shared" ca="1" si="805"/>
        <v/>
      </c>
      <c r="W3923">
        <v>18820</v>
      </c>
      <c r="Z3923" t="str">
        <f t="shared" si="803"/>
        <v/>
      </c>
    </row>
    <row r="3924" spans="1:26" x14ac:dyDescent="0.2">
      <c r="E3924" s="1" t="s">
        <v>42</v>
      </c>
      <c r="F3924" s="1" t="s">
        <v>35</v>
      </c>
      <c r="G3924" s="1" t="s">
        <v>2495</v>
      </c>
      <c r="H3924">
        <f t="shared" si="806"/>
        <v>30</v>
      </c>
      <c r="I3924">
        <f>IF(ISBLANK(A3924),I3923/1,LOOKUP(Sheet1!G3924,FIPS!A$3:A$55,FIPS!C$3:C$55))</f>
        <v>33</v>
      </c>
      <c r="J3924" t="b">
        <f t="shared" si="802"/>
        <v>0</v>
      </c>
      <c r="K3924" t="str">
        <f t="shared" si="807"/>
        <v/>
      </c>
      <c r="L3924" t="b">
        <f t="shared" si="808"/>
        <v>1</v>
      </c>
      <c r="M3924" t="str">
        <f t="shared" si="809"/>
        <v>Rochester</v>
      </c>
      <c r="N3924">
        <f t="shared" si="810"/>
        <v>9</v>
      </c>
      <c r="O3924" t="b">
        <f t="shared" si="811"/>
        <v>0</v>
      </c>
      <c r="P3924" t="str">
        <f t="shared" si="804"/>
        <v/>
      </c>
      <c r="Q3924" t="str">
        <f t="shared" ca="1" si="805"/>
        <v/>
      </c>
      <c r="W3924">
        <v>65140</v>
      </c>
      <c r="Z3924" t="str">
        <f t="shared" si="803"/>
        <v/>
      </c>
    </row>
    <row r="3925" spans="1:26" x14ac:dyDescent="0.2">
      <c r="E3925" s="1" t="s">
        <v>45</v>
      </c>
      <c r="F3925" s="1" t="s">
        <v>6</v>
      </c>
      <c r="G3925" s="1" t="s">
        <v>2828</v>
      </c>
      <c r="H3925">
        <f t="shared" si="806"/>
        <v>30</v>
      </c>
      <c r="I3925">
        <f>IF(ISBLANK(A3925),I3924/1,LOOKUP(Sheet1!G3925,FIPS!A$3:A$55,FIPS!C$3:C$55))</f>
        <v>33</v>
      </c>
      <c r="J3925" t="b">
        <f t="shared" si="802"/>
        <v>0</v>
      </c>
      <c r="K3925" t="str">
        <f t="shared" si="807"/>
        <v/>
      </c>
      <c r="L3925" t="b">
        <f t="shared" si="808"/>
        <v>1</v>
      </c>
      <c r="M3925" t="str">
        <f t="shared" si="809"/>
        <v>Somersworth</v>
      </c>
      <c r="N3925">
        <f t="shared" si="810"/>
        <v>9</v>
      </c>
      <c r="O3925" t="b">
        <f t="shared" si="811"/>
        <v>0</v>
      </c>
      <c r="P3925" t="str">
        <f t="shared" si="804"/>
        <v/>
      </c>
      <c r="Q3925" t="str">
        <f t="shared" ca="1" si="805"/>
        <v/>
      </c>
      <c r="W3925">
        <v>69940</v>
      </c>
      <c r="Z3925" t="str">
        <f t="shared" si="803"/>
        <v/>
      </c>
    </row>
    <row r="3926" spans="1:26" x14ac:dyDescent="0.2">
      <c r="E3926" s="1" t="s">
        <v>8</v>
      </c>
      <c r="F3926" s="1" t="s">
        <v>9</v>
      </c>
      <c r="G3926" s="1" t="s">
        <v>1082</v>
      </c>
      <c r="H3926">
        <f t="shared" si="806"/>
        <v>30</v>
      </c>
      <c r="I3926">
        <f>IF(ISBLANK(A3926),I3925/1,LOOKUP(Sheet1!G3926,FIPS!A$3:A$55,FIPS!C$3:C$55))</f>
        <v>33</v>
      </c>
      <c r="J3926" t="b">
        <f t="shared" si="802"/>
        <v>0</v>
      </c>
      <c r="K3926" t="str">
        <f t="shared" si="807"/>
        <v/>
      </c>
      <c r="L3926" t="b">
        <f t="shared" si="808"/>
        <v>0</v>
      </c>
      <c r="M3926" t="str">
        <f t="shared" si="809"/>
        <v/>
      </c>
      <c r="N3926">
        <f t="shared" si="810"/>
        <v>9</v>
      </c>
      <c r="O3926" t="b">
        <f t="shared" si="811"/>
        <v>1</v>
      </c>
      <c r="P3926">
        <f t="shared" si="804"/>
        <v>3</v>
      </c>
      <c r="Q3926" t="str">
        <f t="shared" ca="1" si="805"/>
        <v>004,011,013</v>
      </c>
      <c r="W3926">
        <v>99999</v>
      </c>
      <c r="Z3926" t="str">
        <f t="shared" si="803"/>
        <v/>
      </c>
    </row>
    <row r="3927" spans="1:26" x14ac:dyDescent="0.2">
      <c r="B3927" s="1" t="s">
        <v>14</v>
      </c>
      <c r="C3927" s="1" t="s">
        <v>17</v>
      </c>
      <c r="D3927" s="1" t="s">
        <v>18</v>
      </c>
      <c r="G3927" s="1" t="s">
        <v>1762</v>
      </c>
      <c r="H3927">
        <f t="shared" si="806"/>
        <v>30</v>
      </c>
      <c r="I3927">
        <f>IF(ISBLANK(A3927),I3926/1,LOOKUP(Sheet1!G3927,FIPS!A$3:A$55,FIPS!C$3:C$55))</f>
        <v>33</v>
      </c>
      <c r="J3927" t="b">
        <f t="shared" si="802"/>
        <v>1</v>
      </c>
      <c r="K3927" t="str">
        <f t="shared" si="807"/>
        <v>Sullivan</v>
      </c>
      <c r="L3927" t="b">
        <f t="shared" si="808"/>
        <v>0</v>
      </c>
      <c r="M3927" t="str">
        <f t="shared" si="809"/>
        <v/>
      </c>
      <c r="N3927">
        <f t="shared" si="810"/>
        <v>10</v>
      </c>
      <c r="O3927" t="b">
        <f t="shared" si="811"/>
        <v>0</v>
      </c>
      <c r="P3927" t="str">
        <f t="shared" si="804"/>
        <v/>
      </c>
      <c r="Q3927" t="str">
        <f t="shared" ca="1" si="805"/>
        <v/>
      </c>
      <c r="T3927">
        <v>19</v>
      </c>
      <c r="U3927">
        <v>5</v>
      </c>
      <c r="V3927">
        <v>0</v>
      </c>
      <c r="Z3927" t="str">
        <f t="shared" si="803"/>
        <v/>
      </c>
    </row>
    <row r="3928" spans="1:26" x14ac:dyDescent="0.2">
      <c r="E3928" s="1" t="s">
        <v>11</v>
      </c>
      <c r="F3928" s="1" t="s">
        <v>6</v>
      </c>
      <c r="G3928" s="1" t="s">
        <v>494</v>
      </c>
      <c r="H3928">
        <f t="shared" si="806"/>
        <v>30</v>
      </c>
      <c r="I3928">
        <f>IF(ISBLANK(A3928),I3927/1,LOOKUP(Sheet1!G3928,FIPS!A$3:A$55,FIPS!C$3:C$55))</f>
        <v>33</v>
      </c>
      <c r="J3928" t="b">
        <f t="shared" si="802"/>
        <v>0</v>
      </c>
      <c r="K3928" t="str">
        <f t="shared" si="807"/>
        <v/>
      </c>
      <c r="L3928" t="b">
        <f t="shared" si="808"/>
        <v>1</v>
      </c>
      <c r="M3928" t="str">
        <f t="shared" si="809"/>
        <v>Claremont</v>
      </c>
      <c r="N3928">
        <f t="shared" si="810"/>
        <v>10</v>
      </c>
      <c r="O3928" t="b">
        <f t="shared" si="811"/>
        <v>0</v>
      </c>
      <c r="P3928" t="str">
        <f t="shared" si="804"/>
        <v/>
      </c>
      <c r="Q3928" t="str">
        <f t="shared" ca="1" si="805"/>
        <v/>
      </c>
      <c r="W3928">
        <v>12900</v>
      </c>
      <c r="Z3928" t="str">
        <f t="shared" si="803"/>
        <v/>
      </c>
    </row>
    <row r="3929" spans="1:26" x14ac:dyDescent="0.2">
      <c r="E3929" s="1" t="s">
        <v>8</v>
      </c>
      <c r="F3929" s="1" t="s">
        <v>9</v>
      </c>
      <c r="G3929" s="1" t="s">
        <v>1082</v>
      </c>
      <c r="H3929">
        <f t="shared" si="806"/>
        <v>30</v>
      </c>
      <c r="I3929">
        <f>IF(ISBLANK(A3929),I3928/1,LOOKUP(Sheet1!G3929,FIPS!A$3:A$55,FIPS!C$3:C$55))</f>
        <v>33</v>
      </c>
      <c r="J3929" t="b">
        <f t="shared" si="802"/>
        <v>0</v>
      </c>
      <c r="K3929" t="str">
        <f t="shared" si="807"/>
        <v/>
      </c>
      <c r="L3929" t="b">
        <f t="shared" si="808"/>
        <v>0</v>
      </c>
      <c r="M3929" t="str">
        <f t="shared" si="809"/>
        <v/>
      </c>
      <c r="N3929">
        <f t="shared" si="810"/>
        <v>10</v>
      </c>
      <c r="O3929" t="b">
        <f t="shared" si="811"/>
        <v>1</v>
      </c>
      <c r="P3929">
        <f t="shared" si="804"/>
        <v>1</v>
      </c>
      <c r="Q3929" t="str">
        <f t="shared" ca="1" si="805"/>
        <v>002</v>
      </c>
      <c r="W3929">
        <v>99999</v>
      </c>
      <c r="Z3929" t="str">
        <f t="shared" si="803"/>
        <v/>
      </c>
    </row>
    <row r="3930" spans="1:26" x14ac:dyDescent="0.2">
      <c r="A3930">
        <v>31</v>
      </c>
      <c r="B3930" s="1"/>
      <c r="G3930" s="1" t="s">
        <v>2829</v>
      </c>
      <c r="H3930">
        <f t="shared" si="806"/>
        <v>31</v>
      </c>
      <c r="I3930">
        <f>IF(ISBLANK(A3930),I3929/1,LOOKUP(Sheet1!G3930,FIPS!A$3:A$55,FIPS!C$3:C$55))</f>
        <v>34</v>
      </c>
      <c r="J3930" t="b">
        <f t="shared" si="802"/>
        <v>0</v>
      </c>
      <c r="K3930" t="str">
        <f t="shared" si="807"/>
        <v/>
      </c>
      <c r="L3930" t="b">
        <f t="shared" si="808"/>
        <v>0</v>
      </c>
      <c r="M3930" t="str">
        <f t="shared" si="809"/>
        <v/>
      </c>
      <c r="N3930" t="str">
        <f t="shared" si="810"/>
        <v/>
      </c>
      <c r="O3930" t="b">
        <f t="shared" si="811"/>
        <v>0</v>
      </c>
      <c r="P3930" t="str">
        <f t="shared" si="804"/>
        <v/>
      </c>
      <c r="Q3930" t="str">
        <f t="shared" ca="1" si="805"/>
        <v/>
      </c>
      <c r="Z3930" t="str">
        <f t="shared" si="803"/>
        <v/>
      </c>
    </row>
    <row r="3931" spans="1:26" x14ac:dyDescent="0.2">
      <c r="B3931" s="1" t="s">
        <v>2</v>
      </c>
      <c r="C3931" s="1" t="s">
        <v>52</v>
      </c>
      <c r="D3931" s="1" t="s">
        <v>26</v>
      </c>
      <c r="G3931" s="1" t="s">
        <v>2830</v>
      </c>
      <c r="H3931">
        <f t="shared" si="806"/>
        <v>31</v>
      </c>
      <c r="I3931">
        <f>IF(ISBLANK(A3931),I3930/1,LOOKUP(Sheet1!G3931,FIPS!A$3:A$55,FIPS!C$3:C$55))</f>
        <v>34</v>
      </c>
      <c r="J3931" t="b">
        <f t="shared" si="802"/>
        <v>1</v>
      </c>
      <c r="K3931" t="str">
        <f t="shared" si="807"/>
        <v>Atlantic</v>
      </c>
      <c r="L3931" t="b">
        <f t="shared" si="808"/>
        <v>0</v>
      </c>
      <c r="M3931" t="str">
        <f t="shared" si="809"/>
        <v/>
      </c>
      <c r="N3931">
        <f t="shared" si="810"/>
        <v>1</v>
      </c>
      <c r="O3931" t="b">
        <f t="shared" si="811"/>
        <v>0</v>
      </c>
      <c r="P3931" t="str">
        <f t="shared" si="804"/>
        <v/>
      </c>
      <c r="Q3931" t="str">
        <f t="shared" ca="1" si="805"/>
        <v/>
      </c>
      <c r="S3931">
        <v>34</v>
      </c>
      <c r="T3931">
        <v>1</v>
      </c>
      <c r="U3931">
        <v>3</v>
      </c>
      <c r="V3931">
        <v>560</v>
      </c>
      <c r="Z3931" t="str">
        <f t="shared" si="803"/>
        <v/>
      </c>
    </row>
    <row r="3932" spans="1:26" x14ac:dyDescent="0.2">
      <c r="E3932" s="1" t="s">
        <v>16</v>
      </c>
      <c r="F3932" s="1" t="s">
        <v>35</v>
      </c>
      <c r="G3932" s="1" t="s">
        <v>2831</v>
      </c>
      <c r="H3932">
        <f t="shared" si="806"/>
        <v>31</v>
      </c>
      <c r="I3932">
        <f>IF(ISBLANK(A3932),I3931/1,LOOKUP(Sheet1!G3932,FIPS!A$3:A$55,FIPS!C$3:C$55))</f>
        <v>34</v>
      </c>
      <c r="J3932" t="b">
        <f t="shared" si="802"/>
        <v>0</v>
      </c>
      <c r="K3932" t="str">
        <f t="shared" si="807"/>
        <v/>
      </c>
      <c r="L3932" t="b">
        <f t="shared" si="808"/>
        <v>1</v>
      </c>
      <c r="M3932" t="str">
        <f t="shared" si="809"/>
        <v>Atlantic Citv</v>
      </c>
      <c r="N3932">
        <f t="shared" si="810"/>
        <v>1</v>
      </c>
      <c r="O3932" t="b">
        <f t="shared" si="811"/>
        <v>0</v>
      </c>
      <c r="P3932" t="str">
        <f t="shared" si="804"/>
        <v/>
      </c>
      <c r="Q3932" t="str">
        <f t="shared" ca="1" si="805"/>
        <v/>
      </c>
      <c r="W3932">
        <v>2080</v>
      </c>
      <c r="Z3932" t="str">
        <f t="shared" si="803"/>
        <v/>
      </c>
    </row>
    <row r="3933" spans="1:26" x14ac:dyDescent="0.2">
      <c r="E3933" s="1" t="s">
        <v>20</v>
      </c>
      <c r="F3933" s="1" t="s">
        <v>6</v>
      </c>
      <c r="G3933" s="1" t="s">
        <v>2832</v>
      </c>
      <c r="H3933">
        <f t="shared" si="806"/>
        <v>31</v>
      </c>
      <c r="I3933">
        <f>IF(ISBLANK(A3933),I3932/1,LOOKUP(Sheet1!G3933,FIPS!A$3:A$55,FIPS!C$3:C$55))</f>
        <v>34</v>
      </c>
      <c r="J3933" t="b">
        <f t="shared" si="802"/>
        <v>0</v>
      </c>
      <c r="K3933" t="str">
        <f t="shared" si="807"/>
        <v/>
      </c>
      <c r="L3933" t="b">
        <f t="shared" si="808"/>
        <v>1</v>
      </c>
      <c r="M3933" t="str">
        <f t="shared" si="809"/>
        <v>Brigantine -</v>
      </c>
      <c r="N3933">
        <f t="shared" si="810"/>
        <v>1</v>
      </c>
      <c r="O3933" t="b">
        <f t="shared" si="811"/>
        <v>0</v>
      </c>
      <c r="P3933" t="str">
        <f t="shared" si="804"/>
        <v/>
      </c>
      <c r="Q3933" t="str">
        <f t="shared" ca="1" si="805"/>
        <v/>
      </c>
      <c r="W3933">
        <v>7810</v>
      </c>
      <c r="Z3933" t="str">
        <f t="shared" si="803"/>
        <v/>
      </c>
    </row>
    <row r="3934" spans="1:26" x14ac:dyDescent="0.2">
      <c r="E3934" s="1" t="s">
        <v>169</v>
      </c>
      <c r="F3934" s="1" t="s">
        <v>6</v>
      </c>
      <c r="G3934" s="1" t="s">
        <v>2833</v>
      </c>
      <c r="H3934">
        <f t="shared" si="806"/>
        <v>31</v>
      </c>
      <c r="I3934">
        <f>IF(ISBLANK(A3934),I3933/1,LOOKUP(Sheet1!G3934,FIPS!A$3:A$55,FIPS!C$3:C$55))</f>
        <v>34</v>
      </c>
      <c r="J3934" t="b">
        <f t="shared" si="802"/>
        <v>0</v>
      </c>
      <c r="K3934" t="str">
        <f t="shared" si="807"/>
        <v/>
      </c>
      <c r="L3934" t="b">
        <f t="shared" si="808"/>
        <v>1</v>
      </c>
      <c r="M3934" t="str">
        <f t="shared" si="809"/>
        <v>Hammonton</v>
      </c>
      <c r="N3934">
        <f t="shared" si="810"/>
        <v>1</v>
      </c>
      <c r="O3934" t="b">
        <f t="shared" si="811"/>
        <v>0</v>
      </c>
      <c r="P3934" t="str">
        <f t="shared" si="804"/>
        <v/>
      </c>
      <c r="Q3934" t="str">
        <f t="shared" ca="1" si="805"/>
        <v/>
      </c>
      <c r="W3934">
        <v>29430</v>
      </c>
      <c r="Z3934" t="str">
        <f t="shared" si="803"/>
        <v/>
      </c>
    </row>
    <row r="3935" spans="1:26" x14ac:dyDescent="0.2">
      <c r="E3935" s="1" t="s">
        <v>611</v>
      </c>
      <c r="F3935" s="1" t="s">
        <v>6</v>
      </c>
      <c r="G3935" s="1" t="s">
        <v>4775</v>
      </c>
      <c r="H3935">
        <f t="shared" si="806"/>
        <v>31</v>
      </c>
      <c r="I3935">
        <f>IF(ISBLANK(A3935),I3934/1,LOOKUP(Sheet1!G3935,FIPS!A$3:A$55,FIPS!C$3:C$55))</f>
        <v>34</v>
      </c>
      <c r="J3935" t="b">
        <f t="shared" si="802"/>
        <v>0</v>
      </c>
      <c r="K3935" t="str">
        <f t="shared" si="807"/>
        <v/>
      </c>
      <c r="L3935" t="b">
        <f t="shared" si="808"/>
        <v>1</v>
      </c>
      <c r="M3935" t="str">
        <f t="shared" si="809"/>
        <v>Pleasantville</v>
      </c>
      <c r="N3935">
        <f t="shared" si="810"/>
        <v>1</v>
      </c>
      <c r="O3935" t="b">
        <f t="shared" si="811"/>
        <v>0</v>
      </c>
      <c r="P3935" t="str">
        <f t="shared" si="804"/>
        <v/>
      </c>
      <c r="Q3935" t="str">
        <f t="shared" ca="1" si="805"/>
        <v/>
      </c>
      <c r="W3935">
        <v>59640</v>
      </c>
      <c r="Z3935" t="str">
        <f t="shared" si="803"/>
        <v/>
      </c>
    </row>
    <row r="3936" spans="1:26" x14ac:dyDescent="0.2">
      <c r="E3936" s="1" t="s">
        <v>544</v>
      </c>
      <c r="F3936" s="1" t="s">
        <v>6</v>
      </c>
      <c r="G3936" s="1" t="s">
        <v>2834</v>
      </c>
      <c r="H3936">
        <f t="shared" si="806"/>
        <v>31</v>
      </c>
      <c r="I3936">
        <f>IF(ISBLANK(A3936),I3935/1,LOOKUP(Sheet1!G3936,FIPS!A$3:A$55,FIPS!C$3:C$55))</f>
        <v>34</v>
      </c>
      <c r="J3936" t="b">
        <f t="shared" si="802"/>
        <v>0</v>
      </c>
      <c r="K3936" t="str">
        <f t="shared" si="807"/>
        <v/>
      </c>
      <c r="L3936" t="b">
        <f t="shared" si="808"/>
        <v>1</v>
      </c>
      <c r="M3936" t="str">
        <f t="shared" si="809"/>
        <v>Somers Point</v>
      </c>
      <c r="N3936">
        <f t="shared" si="810"/>
        <v>1</v>
      </c>
      <c r="O3936" t="b">
        <f t="shared" si="811"/>
        <v>0</v>
      </c>
      <c r="P3936" t="str">
        <f t="shared" si="804"/>
        <v/>
      </c>
      <c r="Q3936" t="str">
        <f t="shared" ca="1" si="805"/>
        <v/>
      </c>
      <c r="W3936">
        <v>68430</v>
      </c>
      <c r="Z3936" t="str">
        <f t="shared" si="803"/>
        <v/>
      </c>
    </row>
    <row r="3937" spans="2:26" x14ac:dyDescent="0.2">
      <c r="E3937" s="1" t="s">
        <v>550</v>
      </c>
      <c r="F3937" s="1" t="s">
        <v>6</v>
      </c>
      <c r="G3937" s="1" t="s">
        <v>2835</v>
      </c>
      <c r="H3937">
        <f t="shared" si="806"/>
        <v>31</v>
      </c>
      <c r="I3937">
        <f>IF(ISBLANK(A3937),I3936/1,LOOKUP(Sheet1!G3937,FIPS!A$3:A$55,FIPS!C$3:C$55))</f>
        <v>34</v>
      </c>
      <c r="J3937" t="b">
        <f t="shared" si="802"/>
        <v>0</v>
      </c>
      <c r="K3937" t="str">
        <f t="shared" si="807"/>
        <v/>
      </c>
      <c r="L3937" t="b">
        <f t="shared" si="808"/>
        <v>1</v>
      </c>
      <c r="M3937" t="str">
        <f t="shared" si="809"/>
        <v>Ventnor City</v>
      </c>
      <c r="N3937">
        <f t="shared" si="810"/>
        <v>1</v>
      </c>
      <c r="O3937" t="b">
        <f t="shared" si="811"/>
        <v>0</v>
      </c>
      <c r="P3937" t="str">
        <f t="shared" si="804"/>
        <v/>
      </c>
      <c r="Q3937" t="str">
        <f t="shared" ca="1" si="805"/>
        <v/>
      </c>
      <c r="W3937">
        <v>75620</v>
      </c>
      <c r="Z3937" t="str">
        <f t="shared" si="803"/>
        <v/>
      </c>
    </row>
    <row r="3938" spans="2:26" x14ac:dyDescent="0.2">
      <c r="E3938" s="1" t="s">
        <v>8</v>
      </c>
      <c r="F3938" s="1" t="s">
        <v>9</v>
      </c>
      <c r="G3938" s="1" t="s">
        <v>1038</v>
      </c>
      <c r="H3938">
        <f t="shared" si="806"/>
        <v>31</v>
      </c>
      <c r="I3938">
        <f>IF(ISBLANK(A3938),I3937/1,LOOKUP(Sheet1!G3938,FIPS!A$3:A$55,FIPS!C$3:C$55))</f>
        <v>34</v>
      </c>
      <c r="J3938" t="b">
        <f t="shared" si="802"/>
        <v>0</v>
      </c>
      <c r="K3938" t="str">
        <f t="shared" si="807"/>
        <v/>
      </c>
      <c r="L3938" t="b">
        <f t="shared" si="808"/>
        <v>0</v>
      </c>
      <c r="M3938" t="str">
        <f t="shared" si="809"/>
        <v/>
      </c>
      <c r="N3938">
        <f t="shared" si="810"/>
        <v>1</v>
      </c>
      <c r="O3938" t="b">
        <f t="shared" si="811"/>
        <v>1</v>
      </c>
      <c r="P3938">
        <v>6</v>
      </c>
      <c r="Q3938" t="str">
        <f t="shared" ca="1" si="805"/>
        <v>003,014,057,130,148,163</v>
      </c>
      <c r="W3938">
        <v>99999</v>
      </c>
      <c r="Z3938" t="str">
        <f t="shared" si="803"/>
        <v/>
      </c>
    </row>
    <row r="3939" spans="2:26" x14ac:dyDescent="0.2">
      <c r="B3939" s="1" t="s">
        <v>11</v>
      </c>
      <c r="C3939" s="1" t="s">
        <v>84</v>
      </c>
      <c r="D3939" s="1" t="s">
        <v>26</v>
      </c>
      <c r="G3939" s="1" t="s">
        <v>2836</v>
      </c>
      <c r="H3939">
        <f t="shared" si="806"/>
        <v>31</v>
      </c>
      <c r="I3939">
        <f>IF(ISBLANK(A3939),I3938/1,LOOKUP(Sheet1!G3939,FIPS!A$3:A$55,FIPS!C$3:C$55))</f>
        <v>34</v>
      </c>
      <c r="J3939" t="b">
        <f t="shared" ref="J3939:J4002" si="812">NOT(ISBLANK(B3939))</f>
        <v>1</v>
      </c>
      <c r="K3939" t="str">
        <f t="shared" si="807"/>
        <v>Bergen</v>
      </c>
      <c r="L3939" t="b">
        <f t="shared" si="808"/>
        <v>0</v>
      </c>
      <c r="M3939" t="str">
        <f t="shared" si="809"/>
        <v/>
      </c>
      <c r="N3939">
        <f t="shared" si="810"/>
        <v>2</v>
      </c>
      <c r="O3939" t="b">
        <f t="shared" si="811"/>
        <v>0</v>
      </c>
      <c r="P3939" t="str">
        <f t="shared" si="804"/>
        <v/>
      </c>
      <c r="Q3939" t="str">
        <f t="shared" ca="1" si="805"/>
        <v/>
      </c>
      <c r="T3939">
        <v>3</v>
      </c>
      <c r="U3939">
        <v>1</v>
      </c>
      <c r="V3939">
        <v>875</v>
      </c>
      <c r="Z3939" t="str">
        <f t="shared" si="803"/>
        <v/>
      </c>
    </row>
    <row r="3940" spans="2:26" x14ac:dyDescent="0.2">
      <c r="E3940" s="1" t="s">
        <v>30</v>
      </c>
      <c r="F3940" s="1" t="s">
        <v>6</v>
      </c>
      <c r="G3940" s="1" t="s">
        <v>2837</v>
      </c>
      <c r="H3940">
        <f t="shared" si="806"/>
        <v>31</v>
      </c>
      <c r="I3940">
        <f>IF(ISBLANK(A3940),I3939/1,LOOKUP(Sheet1!G3940,FIPS!A$3:A$55,FIPS!C$3:C$55))</f>
        <v>34</v>
      </c>
      <c r="J3940" t="b">
        <f t="shared" si="812"/>
        <v>0</v>
      </c>
      <c r="K3940" t="str">
        <f t="shared" si="807"/>
        <v/>
      </c>
      <c r="L3940" t="b">
        <f t="shared" si="808"/>
        <v>1</v>
      </c>
      <c r="M3940" t="str">
        <f t="shared" si="809"/>
        <v>Bergenfield borough</v>
      </c>
      <c r="N3940">
        <f t="shared" si="810"/>
        <v>2</v>
      </c>
      <c r="O3940" t="b">
        <f t="shared" si="811"/>
        <v>0</v>
      </c>
      <c r="P3940" t="str">
        <f t="shared" si="804"/>
        <v/>
      </c>
      <c r="Q3940" t="str">
        <f t="shared" ca="1" si="805"/>
        <v/>
      </c>
      <c r="W3940">
        <v>5170</v>
      </c>
      <c r="Z3940" t="str">
        <f t="shared" si="803"/>
        <v/>
      </c>
    </row>
    <row r="3941" spans="2:26" x14ac:dyDescent="0.2">
      <c r="E3941" s="1" t="s">
        <v>65</v>
      </c>
      <c r="F3941" s="1" t="s">
        <v>6</v>
      </c>
      <c r="G3941" s="1" t="s">
        <v>2838</v>
      </c>
      <c r="H3941">
        <f t="shared" si="806"/>
        <v>31</v>
      </c>
      <c r="I3941">
        <f>IF(ISBLANK(A3941),I3940/1,LOOKUP(Sheet1!G3941,FIPS!A$3:A$55,FIPS!C$3:C$55))</f>
        <v>34</v>
      </c>
      <c r="J3941" t="b">
        <f t="shared" si="812"/>
        <v>0</v>
      </c>
      <c r="K3941" t="str">
        <f t="shared" si="807"/>
        <v/>
      </c>
      <c r="L3941" t="b">
        <f t="shared" si="808"/>
        <v>1</v>
      </c>
      <c r="M3941" t="str">
        <f t="shared" si="809"/>
        <v>Cliffside Park borough</v>
      </c>
      <c r="N3941">
        <f t="shared" si="810"/>
        <v>2</v>
      </c>
      <c r="O3941" t="b">
        <f t="shared" si="811"/>
        <v>0</v>
      </c>
      <c r="P3941" t="str">
        <f t="shared" si="804"/>
        <v/>
      </c>
      <c r="Q3941" t="str">
        <f t="shared" ca="1" si="805"/>
        <v/>
      </c>
      <c r="W3941">
        <v>13570</v>
      </c>
      <c r="Z3941" t="str">
        <f t="shared" si="803"/>
        <v/>
      </c>
    </row>
    <row r="3942" spans="2:26" x14ac:dyDescent="0.2">
      <c r="E3942" s="1" t="s">
        <v>92</v>
      </c>
      <c r="F3942" s="1" t="s">
        <v>6</v>
      </c>
      <c r="G3942" s="1" t="s">
        <v>2839</v>
      </c>
      <c r="H3942">
        <f t="shared" si="806"/>
        <v>31</v>
      </c>
      <c r="I3942">
        <f>IF(ISBLANK(A3942),I3941/1,LOOKUP(Sheet1!G3942,FIPS!A$3:A$55,FIPS!C$3:C$55))</f>
        <v>34</v>
      </c>
      <c r="J3942" t="b">
        <f t="shared" si="812"/>
        <v>0</v>
      </c>
      <c r="K3942" t="str">
        <f t="shared" si="807"/>
        <v/>
      </c>
      <c r="L3942" t="b">
        <f t="shared" si="808"/>
        <v>1</v>
      </c>
      <c r="M3942" t="str">
        <f t="shared" si="809"/>
        <v>Dumont borough</v>
      </c>
      <c r="N3942">
        <f t="shared" si="810"/>
        <v>2</v>
      </c>
      <c r="O3942" t="b">
        <f t="shared" si="811"/>
        <v>0</v>
      </c>
      <c r="P3942" t="str">
        <f t="shared" si="804"/>
        <v/>
      </c>
      <c r="Q3942" t="str">
        <f t="shared" ca="1" si="805"/>
        <v/>
      </c>
      <c r="W3942">
        <v>18400</v>
      </c>
      <c r="Z3942" t="str">
        <f t="shared" si="803"/>
        <v/>
      </c>
    </row>
    <row r="3943" spans="2:26" x14ac:dyDescent="0.2">
      <c r="E3943" s="1" t="s">
        <v>101</v>
      </c>
      <c r="F3943" s="1" t="s">
        <v>6</v>
      </c>
      <c r="G3943" s="1" t="s">
        <v>2840</v>
      </c>
      <c r="H3943">
        <f t="shared" si="806"/>
        <v>31</v>
      </c>
      <c r="I3943">
        <f>IF(ISBLANK(A3943),I3942/1,LOOKUP(Sheet1!G3943,FIPS!A$3:A$55,FIPS!C$3:C$55))</f>
        <v>34</v>
      </c>
      <c r="J3943" t="b">
        <f t="shared" si="812"/>
        <v>0</v>
      </c>
      <c r="K3943" t="str">
        <f t="shared" si="807"/>
        <v/>
      </c>
      <c r="L3943" t="b">
        <f t="shared" si="808"/>
        <v>1</v>
      </c>
      <c r="M3943" t="str">
        <f t="shared" si="809"/>
        <v>Elmwood Park borough</v>
      </c>
      <c r="N3943">
        <f t="shared" si="810"/>
        <v>2</v>
      </c>
      <c r="O3943" t="b">
        <f t="shared" si="811"/>
        <v>0</v>
      </c>
      <c r="P3943" t="str">
        <f t="shared" si="804"/>
        <v/>
      </c>
      <c r="Q3943" t="str">
        <f t="shared" ca="1" si="805"/>
        <v/>
      </c>
      <c r="W3943">
        <v>21300</v>
      </c>
      <c r="Z3943" t="str">
        <f t="shared" si="803"/>
        <v/>
      </c>
    </row>
    <row r="3944" spans="2:26" x14ac:dyDescent="0.2">
      <c r="E3944" s="1" t="s">
        <v>75</v>
      </c>
      <c r="F3944" s="1" t="s">
        <v>6</v>
      </c>
      <c r="G3944" s="1" t="s">
        <v>954</v>
      </c>
      <c r="H3944">
        <f t="shared" si="806"/>
        <v>31</v>
      </c>
      <c r="I3944">
        <f>IF(ISBLANK(A3944),I3943/1,LOOKUP(Sheet1!G3944,FIPS!A$3:A$55,FIPS!C$3:C$55))</f>
        <v>34</v>
      </c>
      <c r="J3944" t="b">
        <f t="shared" si="812"/>
        <v>0</v>
      </c>
      <c r="K3944" t="str">
        <f t="shared" si="807"/>
        <v/>
      </c>
      <c r="L3944" t="b">
        <f t="shared" si="808"/>
        <v>1</v>
      </c>
      <c r="M3944" t="str">
        <f t="shared" si="809"/>
        <v>Englewood</v>
      </c>
      <c r="N3944">
        <f t="shared" si="810"/>
        <v>2</v>
      </c>
      <c r="O3944" t="b">
        <f t="shared" si="811"/>
        <v>0</v>
      </c>
      <c r="P3944" t="str">
        <f t="shared" si="804"/>
        <v/>
      </c>
      <c r="Q3944" t="str">
        <f t="shared" ca="1" si="805"/>
        <v/>
      </c>
      <c r="W3944">
        <v>21480</v>
      </c>
      <c r="Z3944" t="str">
        <f t="shared" si="803"/>
        <v/>
      </c>
    </row>
    <row r="3945" spans="2:26" x14ac:dyDescent="0.2">
      <c r="E3945" s="1" t="s">
        <v>127</v>
      </c>
      <c r="F3945" s="1" t="s">
        <v>35</v>
      </c>
      <c r="G3945" s="1" t="s">
        <v>2841</v>
      </c>
      <c r="H3945">
        <f t="shared" si="806"/>
        <v>31</v>
      </c>
      <c r="I3945">
        <f>IF(ISBLANK(A3945),I3944/1,LOOKUP(Sheet1!G3945,FIPS!A$3:A$55,FIPS!C$3:C$55))</f>
        <v>34</v>
      </c>
      <c r="J3945" t="b">
        <f t="shared" si="812"/>
        <v>0</v>
      </c>
      <c r="K3945" t="str">
        <f t="shared" si="807"/>
        <v/>
      </c>
      <c r="L3945" t="b">
        <f t="shared" si="808"/>
        <v>1</v>
      </c>
      <c r="M3945" t="str">
        <f t="shared" si="809"/>
        <v>Fair Lawn borough</v>
      </c>
      <c r="N3945">
        <f t="shared" si="810"/>
        <v>2</v>
      </c>
      <c r="O3945" t="b">
        <f t="shared" si="811"/>
        <v>0</v>
      </c>
      <c r="P3945" t="str">
        <f t="shared" si="804"/>
        <v/>
      </c>
      <c r="Q3945" t="str">
        <f t="shared" ca="1" si="805"/>
        <v/>
      </c>
      <c r="W3945">
        <v>22470</v>
      </c>
      <c r="Z3945" t="str">
        <f t="shared" si="803"/>
        <v/>
      </c>
    </row>
    <row r="3946" spans="2:26" x14ac:dyDescent="0.2">
      <c r="E3946" s="1" t="s">
        <v>135</v>
      </c>
      <c r="F3946" s="1" t="s">
        <v>6</v>
      </c>
      <c r="G3946" s="1" t="s">
        <v>2842</v>
      </c>
      <c r="H3946">
        <f t="shared" si="806"/>
        <v>31</v>
      </c>
      <c r="I3946">
        <f>IF(ISBLANK(A3946),I3945/1,LOOKUP(Sheet1!G3946,FIPS!A$3:A$55,FIPS!C$3:C$55))</f>
        <v>34</v>
      </c>
      <c r="J3946" t="b">
        <f t="shared" si="812"/>
        <v>0</v>
      </c>
      <c r="K3946" t="str">
        <f t="shared" si="807"/>
        <v/>
      </c>
      <c r="L3946" t="b">
        <f t="shared" si="808"/>
        <v>1</v>
      </c>
      <c r="M3946" t="str">
        <f t="shared" si="809"/>
        <v>Fairview borough</v>
      </c>
      <c r="N3946">
        <f t="shared" si="810"/>
        <v>2</v>
      </c>
      <c r="O3946" t="b">
        <f t="shared" si="811"/>
        <v>0</v>
      </c>
      <c r="P3946" t="str">
        <f t="shared" si="804"/>
        <v/>
      </c>
      <c r="Q3946" t="str">
        <f t="shared" ca="1" si="805"/>
        <v/>
      </c>
      <c r="W3946">
        <v>22560</v>
      </c>
      <c r="Z3946" t="str">
        <f t="shared" si="803"/>
        <v/>
      </c>
    </row>
    <row r="3947" spans="2:26" x14ac:dyDescent="0.2">
      <c r="E3947" s="1" t="s">
        <v>139</v>
      </c>
      <c r="F3947" s="1" t="s">
        <v>35</v>
      </c>
      <c r="G3947" s="1" t="s">
        <v>2843</v>
      </c>
      <c r="H3947">
        <f t="shared" si="806"/>
        <v>31</v>
      </c>
      <c r="I3947">
        <f>IF(ISBLANK(A3947),I3946/1,LOOKUP(Sheet1!G3947,FIPS!A$3:A$55,FIPS!C$3:C$55))</f>
        <v>34</v>
      </c>
      <c r="J3947" t="b">
        <f t="shared" si="812"/>
        <v>0</v>
      </c>
      <c r="K3947" t="str">
        <f t="shared" si="807"/>
        <v/>
      </c>
      <c r="L3947" t="b">
        <f t="shared" si="808"/>
        <v>1</v>
      </c>
      <c r="M3947" t="str">
        <f t="shared" si="809"/>
        <v>Fort Lee borough</v>
      </c>
      <c r="N3947">
        <f t="shared" si="810"/>
        <v>2</v>
      </c>
      <c r="O3947" t="b">
        <f t="shared" si="811"/>
        <v>0</v>
      </c>
      <c r="P3947" t="str">
        <f t="shared" si="804"/>
        <v/>
      </c>
      <c r="Q3947" t="str">
        <f t="shared" ca="1" si="805"/>
        <v/>
      </c>
      <c r="W3947">
        <v>24420</v>
      </c>
      <c r="Z3947" t="str">
        <f t="shared" si="803"/>
        <v/>
      </c>
    </row>
    <row r="3948" spans="2:26" x14ac:dyDescent="0.2">
      <c r="E3948" s="1" t="s">
        <v>145</v>
      </c>
      <c r="F3948" s="1" t="s">
        <v>35</v>
      </c>
      <c r="G3948" s="1" t="s">
        <v>981</v>
      </c>
      <c r="H3948">
        <f t="shared" si="806"/>
        <v>31</v>
      </c>
      <c r="I3948">
        <f>IF(ISBLANK(A3948),I3947/1,LOOKUP(Sheet1!G3948,FIPS!A$3:A$55,FIPS!C$3:C$55))</f>
        <v>34</v>
      </c>
      <c r="J3948" t="b">
        <f t="shared" si="812"/>
        <v>0</v>
      </c>
      <c r="K3948" t="str">
        <f t="shared" si="807"/>
        <v/>
      </c>
      <c r="L3948" t="b">
        <f t="shared" si="808"/>
        <v>1</v>
      </c>
      <c r="M3948" t="str">
        <f t="shared" si="809"/>
        <v>Garfield</v>
      </c>
      <c r="N3948">
        <f t="shared" si="810"/>
        <v>2</v>
      </c>
      <c r="O3948" t="b">
        <f t="shared" si="811"/>
        <v>0</v>
      </c>
      <c r="P3948" t="str">
        <f t="shared" si="804"/>
        <v/>
      </c>
      <c r="Q3948" t="str">
        <f t="shared" ca="1" si="805"/>
        <v/>
      </c>
      <c r="W3948">
        <v>25770</v>
      </c>
      <c r="Z3948" t="str">
        <f t="shared" si="803"/>
        <v/>
      </c>
    </row>
    <row r="3949" spans="2:26" x14ac:dyDescent="0.2">
      <c r="E3949" s="1" t="s">
        <v>152</v>
      </c>
      <c r="F3949" s="1" t="s">
        <v>6</v>
      </c>
      <c r="G3949" s="1" t="s">
        <v>2844</v>
      </c>
      <c r="H3949">
        <f t="shared" si="806"/>
        <v>31</v>
      </c>
      <c r="I3949">
        <f>IF(ISBLANK(A3949),I3948/1,LOOKUP(Sheet1!G3949,FIPS!A$3:A$55,FIPS!C$3:C$55))</f>
        <v>34</v>
      </c>
      <c r="J3949" t="b">
        <f t="shared" si="812"/>
        <v>0</v>
      </c>
      <c r="K3949" t="str">
        <f t="shared" si="807"/>
        <v/>
      </c>
      <c r="L3949" t="b">
        <f t="shared" si="808"/>
        <v>1</v>
      </c>
      <c r="M3949" t="str">
        <f t="shared" si="809"/>
        <v>Glen Rock borough</v>
      </c>
      <c r="N3949">
        <f t="shared" si="810"/>
        <v>2</v>
      </c>
      <c r="O3949" t="b">
        <f t="shared" si="811"/>
        <v>0</v>
      </c>
      <c r="P3949" t="str">
        <f t="shared" si="804"/>
        <v/>
      </c>
      <c r="Q3949" t="str">
        <f t="shared" ca="1" si="805"/>
        <v/>
      </c>
      <c r="W3949">
        <v>26640</v>
      </c>
      <c r="Z3949" t="str">
        <f t="shared" si="803"/>
        <v/>
      </c>
    </row>
    <row r="3950" spans="2:26" x14ac:dyDescent="0.2">
      <c r="E3950" s="1" t="s">
        <v>160</v>
      </c>
      <c r="F3950" s="1" t="s">
        <v>35</v>
      </c>
      <c r="G3950" s="1" t="s">
        <v>2845</v>
      </c>
      <c r="H3950">
        <f t="shared" si="806"/>
        <v>31</v>
      </c>
      <c r="I3950">
        <f>IF(ISBLANK(A3950),I3949/1,LOOKUP(Sheet1!G3950,FIPS!A$3:A$55,FIPS!C$3:C$55))</f>
        <v>34</v>
      </c>
      <c r="J3950" t="b">
        <f t="shared" si="812"/>
        <v>0</v>
      </c>
      <c r="K3950" t="str">
        <f t="shared" si="807"/>
        <v/>
      </c>
      <c r="L3950" t="b">
        <f t="shared" si="808"/>
        <v>1</v>
      </c>
      <c r="M3950" t="str">
        <f t="shared" si="809"/>
        <v>Hackensack</v>
      </c>
      <c r="N3950">
        <f t="shared" si="810"/>
        <v>2</v>
      </c>
      <c r="O3950" t="b">
        <f t="shared" si="811"/>
        <v>0</v>
      </c>
      <c r="P3950" t="str">
        <f t="shared" si="804"/>
        <v/>
      </c>
      <c r="Q3950" t="str">
        <f t="shared" ca="1" si="805"/>
        <v/>
      </c>
      <c r="W3950">
        <v>28680</v>
      </c>
      <c r="Z3950" t="str">
        <f t="shared" si="803"/>
        <v/>
      </c>
    </row>
    <row r="3951" spans="2:26" x14ac:dyDescent="0.2">
      <c r="E3951" s="1" t="s">
        <v>177</v>
      </c>
      <c r="F3951" s="1" t="s">
        <v>6</v>
      </c>
      <c r="G3951" s="1" t="s">
        <v>2846</v>
      </c>
      <c r="H3951">
        <f t="shared" si="806"/>
        <v>31</v>
      </c>
      <c r="I3951">
        <f>IF(ISBLANK(A3951),I3950/1,LOOKUP(Sheet1!G3951,FIPS!A$3:A$55,FIPS!C$3:C$55))</f>
        <v>34</v>
      </c>
      <c r="J3951" t="b">
        <f t="shared" si="812"/>
        <v>0</v>
      </c>
      <c r="K3951" t="str">
        <f t="shared" si="807"/>
        <v/>
      </c>
      <c r="L3951" t="b">
        <f t="shared" si="808"/>
        <v>1</v>
      </c>
      <c r="M3951" t="str">
        <f t="shared" si="809"/>
        <v>Hasbrouck Heights borough</v>
      </c>
      <c r="N3951">
        <f t="shared" si="810"/>
        <v>2</v>
      </c>
      <c r="O3951" t="b">
        <f t="shared" si="811"/>
        <v>0</v>
      </c>
      <c r="P3951" t="str">
        <f t="shared" si="804"/>
        <v/>
      </c>
      <c r="Q3951" t="str">
        <f t="shared" ca="1" si="805"/>
        <v/>
      </c>
      <c r="W3951">
        <v>30420</v>
      </c>
      <c r="Z3951" t="str">
        <f t="shared" si="803"/>
        <v/>
      </c>
    </row>
    <row r="3952" spans="2:26" x14ac:dyDescent="0.2">
      <c r="E3952" s="1" t="s">
        <v>768</v>
      </c>
      <c r="F3952" s="1" t="s">
        <v>6</v>
      </c>
      <c r="G3952" s="1" t="s">
        <v>2847</v>
      </c>
      <c r="H3952">
        <f t="shared" si="806"/>
        <v>31</v>
      </c>
      <c r="I3952">
        <f>IF(ISBLANK(A3952),I3951/1,LOOKUP(Sheet1!G3952,FIPS!A$3:A$55,FIPS!C$3:C$55))</f>
        <v>34</v>
      </c>
      <c r="J3952" t="b">
        <f t="shared" si="812"/>
        <v>0</v>
      </c>
      <c r="K3952" t="str">
        <f t="shared" si="807"/>
        <v/>
      </c>
      <c r="L3952" t="b">
        <f t="shared" si="808"/>
        <v>1</v>
      </c>
      <c r="M3952" t="str">
        <f t="shared" si="809"/>
        <v>Lodi borough</v>
      </c>
      <c r="N3952">
        <f t="shared" si="810"/>
        <v>2</v>
      </c>
      <c r="O3952" t="b">
        <f t="shared" si="811"/>
        <v>0</v>
      </c>
      <c r="P3952" t="str">
        <f t="shared" si="804"/>
        <v/>
      </c>
      <c r="Q3952" t="str">
        <f t="shared" ca="1" si="805"/>
        <v/>
      </c>
      <c r="W3952">
        <v>41100</v>
      </c>
      <c r="Z3952" t="str">
        <f t="shared" si="803"/>
        <v/>
      </c>
    </row>
    <row r="3953" spans="5:26" x14ac:dyDescent="0.2">
      <c r="E3953" s="1" t="s">
        <v>456</v>
      </c>
      <c r="F3953" s="1" t="s">
        <v>6</v>
      </c>
      <c r="G3953" s="1" t="s">
        <v>2848</v>
      </c>
      <c r="H3953">
        <f t="shared" si="806"/>
        <v>31</v>
      </c>
      <c r="I3953">
        <f>IF(ISBLANK(A3953),I3952/1,LOOKUP(Sheet1!G3953,FIPS!A$3:A$55,FIPS!C$3:C$55))</f>
        <v>34</v>
      </c>
      <c r="J3953" t="b">
        <f t="shared" si="812"/>
        <v>0</v>
      </c>
      <c r="K3953" t="str">
        <f t="shared" si="807"/>
        <v/>
      </c>
      <c r="L3953" t="b">
        <f t="shared" si="808"/>
        <v>1</v>
      </c>
      <c r="M3953" t="str">
        <f t="shared" si="809"/>
        <v>Lyndhurst township</v>
      </c>
      <c r="N3953">
        <f t="shared" si="810"/>
        <v>2</v>
      </c>
      <c r="O3953" t="b">
        <f t="shared" si="811"/>
        <v>0</v>
      </c>
      <c r="P3953" t="str">
        <f t="shared" si="804"/>
        <v/>
      </c>
      <c r="Q3953" t="str">
        <f t="shared" ca="1" si="805"/>
        <v/>
      </c>
      <c r="W3953">
        <v>42090</v>
      </c>
      <c r="Z3953" t="str">
        <f t="shared" si="803"/>
        <v/>
      </c>
    </row>
    <row r="3954" spans="5:26" x14ac:dyDescent="0.2">
      <c r="E3954" s="1" t="s">
        <v>516</v>
      </c>
      <c r="F3954" s="1" t="s">
        <v>6</v>
      </c>
      <c r="G3954" s="1" t="s">
        <v>2849</v>
      </c>
      <c r="H3954">
        <f t="shared" si="806"/>
        <v>31</v>
      </c>
      <c r="I3954">
        <f>IF(ISBLANK(A3954),I3953/1,LOOKUP(Sheet1!G3954,FIPS!A$3:A$55,FIPS!C$3:C$55))</f>
        <v>34</v>
      </c>
      <c r="J3954" t="b">
        <f t="shared" si="812"/>
        <v>0</v>
      </c>
      <c r="K3954" t="str">
        <f t="shared" si="807"/>
        <v/>
      </c>
      <c r="L3954" t="b">
        <f t="shared" si="808"/>
        <v>1</v>
      </c>
      <c r="M3954" t="str">
        <f t="shared" si="809"/>
        <v>New Milford borough</v>
      </c>
      <c r="N3954">
        <f t="shared" si="810"/>
        <v>2</v>
      </c>
      <c r="O3954" t="b">
        <f t="shared" si="811"/>
        <v>0</v>
      </c>
      <c r="P3954" t="str">
        <f t="shared" si="804"/>
        <v/>
      </c>
      <c r="Q3954" t="str">
        <f t="shared" ca="1" si="805"/>
        <v/>
      </c>
      <c r="W3954">
        <v>51660</v>
      </c>
      <c r="Z3954" t="str">
        <f t="shared" si="803"/>
        <v/>
      </c>
    </row>
    <row r="3955" spans="5:26" x14ac:dyDescent="0.2">
      <c r="E3955" s="1" t="s">
        <v>741</v>
      </c>
      <c r="F3955" s="1" t="s">
        <v>6</v>
      </c>
      <c r="G3955" s="1" t="s">
        <v>2850</v>
      </c>
      <c r="H3955">
        <f t="shared" si="806"/>
        <v>31</v>
      </c>
      <c r="I3955">
        <f>IF(ISBLANK(A3955),I3954/1,LOOKUP(Sheet1!G3955,FIPS!A$3:A$55,FIPS!C$3:C$55))</f>
        <v>34</v>
      </c>
      <c r="J3955" t="b">
        <f t="shared" si="812"/>
        <v>0</v>
      </c>
      <c r="K3955" t="str">
        <f t="shared" si="807"/>
        <v/>
      </c>
      <c r="L3955" t="b">
        <f t="shared" si="808"/>
        <v>1</v>
      </c>
      <c r="M3955" t="str">
        <f t="shared" si="809"/>
        <v>North Arlington borough</v>
      </c>
      <c r="N3955">
        <f t="shared" si="810"/>
        <v>2</v>
      </c>
      <c r="O3955" t="b">
        <f t="shared" si="811"/>
        <v>0</v>
      </c>
      <c r="P3955" t="str">
        <f t="shared" si="804"/>
        <v/>
      </c>
      <c r="Q3955" t="str">
        <f t="shared" ca="1" si="805"/>
        <v/>
      </c>
      <c r="W3955">
        <v>52320</v>
      </c>
      <c r="Z3955" t="str">
        <f t="shared" si="803"/>
        <v/>
      </c>
    </row>
    <row r="3956" spans="5:26" x14ac:dyDescent="0.2">
      <c r="E3956" s="1" t="s">
        <v>772</v>
      </c>
      <c r="F3956" s="1" t="s">
        <v>6</v>
      </c>
      <c r="G3956" s="1" t="s">
        <v>2851</v>
      </c>
      <c r="H3956">
        <f t="shared" si="806"/>
        <v>31</v>
      </c>
      <c r="I3956">
        <f>IF(ISBLANK(A3956),I3955/1,LOOKUP(Sheet1!G3956,FIPS!A$3:A$55,FIPS!C$3:C$55))</f>
        <v>34</v>
      </c>
      <c r="J3956" t="b">
        <f t="shared" si="812"/>
        <v>0</v>
      </c>
      <c r="K3956" t="str">
        <f t="shared" si="807"/>
        <v/>
      </c>
      <c r="L3956" t="b">
        <f t="shared" si="808"/>
        <v>1</v>
      </c>
      <c r="M3956" t="str">
        <f t="shared" si="809"/>
        <v>Oakland borough</v>
      </c>
      <c r="N3956">
        <f t="shared" si="810"/>
        <v>2</v>
      </c>
      <c r="O3956" t="b">
        <f t="shared" si="811"/>
        <v>0</v>
      </c>
      <c r="P3956" t="str">
        <f t="shared" si="804"/>
        <v/>
      </c>
      <c r="Q3956" t="str">
        <f t="shared" ca="1" si="805"/>
        <v/>
      </c>
      <c r="W3956">
        <v>53850</v>
      </c>
      <c r="Z3956" t="str">
        <f t="shared" si="803"/>
        <v/>
      </c>
    </row>
    <row r="3957" spans="5:26" x14ac:dyDescent="0.2">
      <c r="E3957" s="1" t="s">
        <v>522</v>
      </c>
      <c r="F3957" s="1" t="s">
        <v>6</v>
      </c>
      <c r="G3957" s="1" t="s">
        <v>2852</v>
      </c>
      <c r="H3957">
        <f t="shared" si="806"/>
        <v>31</v>
      </c>
      <c r="I3957">
        <f>IF(ISBLANK(A3957),I3956/1,LOOKUP(Sheet1!G3957,FIPS!A$3:A$55,FIPS!C$3:C$55))</f>
        <v>34</v>
      </c>
      <c r="J3957" t="b">
        <f t="shared" si="812"/>
        <v>0</v>
      </c>
      <c r="K3957" t="str">
        <f t="shared" si="807"/>
        <v/>
      </c>
      <c r="L3957" t="b">
        <f t="shared" si="808"/>
        <v>1</v>
      </c>
      <c r="M3957" t="str">
        <f t="shared" si="809"/>
        <v>Palisades Park borough</v>
      </c>
      <c r="N3957">
        <f t="shared" si="810"/>
        <v>2</v>
      </c>
      <c r="O3957" t="b">
        <f t="shared" si="811"/>
        <v>0</v>
      </c>
      <c r="P3957" t="str">
        <f t="shared" si="804"/>
        <v/>
      </c>
      <c r="Q3957" t="str">
        <f t="shared" ca="1" si="805"/>
        <v/>
      </c>
      <c r="W3957">
        <v>55770</v>
      </c>
      <c r="Z3957" t="str">
        <f t="shared" si="803"/>
        <v/>
      </c>
    </row>
    <row r="3958" spans="5:26" x14ac:dyDescent="0.2">
      <c r="E3958" s="1" t="s">
        <v>421</v>
      </c>
      <c r="F3958" s="1" t="s">
        <v>35</v>
      </c>
      <c r="G3958" s="1" t="s">
        <v>2853</v>
      </c>
      <c r="H3958">
        <f t="shared" si="806"/>
        <v>31</v>
      </c>
      <c r="I3958">
        <f>IF(ISBLANK(A3958),I3957/1,LOOKUP(Sheet1!G3958,FIPS!A$3:A$55,FIPS!C$3:C$55))</f>
        <v>34</v>
      </c>
      <c r="J3958" t="b">
        <f t="shared" si="812"/>
        <v>0</v>
      </c>
      <c r="K3958" t="str">
        <f t="shared" si="807"/>
        <v/>
      </c>
      <c r="L3958" t="b">
        <f t="shared" si="808"/>
        <v>1</v>
      </c>
      <c r="M3958" t="str">
        <f t="shared" si="809"/>
        <v>Paramus borough</v>
      </c>
      <c r="N3958">
        <f t="shared" si="810"/>
        <v>2</v>
      </c>
      <c r="O3958" t="b">
        <f t="shared" si="811"/>
        <v>0</v>
      </c>
      <c r="P3958" t="str">
        <f t="shared" si="804"/>
        <v/>
      </c>
      <c r="Q3958" t="str">
        <f t="shared" ca="1" si="805"/>
        <v/>
      </c>
      <c r="W3958">
        <v>55950</v>
      </c>
      <c r="Z3958" t="str">
        <f t="shared" si="803"/>
        <v/>
      </c>
    </row>
    <row r="3959" spans="5:26" x14ac:dyDescent="0.2">
      <c r="E3959" s="1" t="s">
        <v>392</v>
      </c>
      <c r="F3959" s="1" t="s">
        <v>6</v>
      </c>
      <c r="G3959" s="1" t="s">
        <v>2854</v>
      </c>
      <c r="H3959">
        <f t="shared" si="806"/>
        <v>31</v>
      </c>
      <c r="I3959">
        <f>IF(ISBLANK(A3959),I3958/1,LOOKUP(Sheet1!G3959,FIPS!A$3:A$55,FIPS!C$3:C$55))</f>
        <v>34</v>
      </c>
      <c r="J3959" t="b">
        <f t="shared" si="812"/>
        <v>0</v>
      </c>
      <c r="K3959" t="str">
        <f t="shared" si="807"/>
        <v/>
      </c>
      <c r="L3959" t="b">
        <f t="shared" si="808"/>
        <v>1</v>
      </c>
      <c r="M3959" t="str">
        <f t="shared" si="809"/>
        <v>Ramsey borough</v>
      </c>
      <c r="N3959">
        <f t="shared" si="810"/>
        <v>2</v>
      </c>
      <c r="O3959" t="b">
        <f t="shared" si="811"/>
        <v>0</v>
      </c>
      <c r="P3959" t="str">
        <f t="shared" si="804"/>
        <v/>
      </c>
      <c r="Q3959" t="str">
        <f t="shared" ca="1" si="805"/>
        <v/>
      </c>
      <c r="W3959">
        <v>61680</v>
      </c>
      <c r="Z3959" t="str">
        <f t="shared" si="803"/>
        <v/>
      </c>
    </row>
    <row r="3960" spans="5:26" x14ac:dyDescent="0.2">
      <c r="E3960" s="1" t="s">
        <v>743</v>
      </c>
      <c r="F3960" s="1" t="s">
        <v>6</v>
      </c>
      <c r="G3960" s="1" t="s">
        <v>2855</v>
      </c>
      <c r="H3960">
        <f t="shared" si="806"/>
        <v>31</v>
      </c>
      <c r="I3960">
        <f>IF(ISBLANK(A3960),I3959/1,LOOKUP(Sheet1!G3960,FIPS!A$3:A$55,FIPS!C$3:C$55))</f>
        <v>34</v>
      </c>
      <c r="J3960" t="b">
        <f t="shared" si="812"/>
        <v>0</v>
      </c>
      <c r="K3960" t="str">
        <f t="shared" si="807"/>
        <v/>
      </c>
      <c r="L3960" t="b">
        <f t="shared" si="808"/>
        <v>1</v>
      </c>
      <c r="M3960" t="str">
        <f t="shared" si="809"/>
        <v>Ridgefield Park village</v>
      </c>
      <c r="N3960">
        <f t="shared" si="810"/>
        <v>2</v>
      </c>
      <c r="O3960" t="b">
        <f t="shared" si="811"/>
        <v>0</v>
      </c>
      <c r="P3960" t="str">
        <f t="shared" si="804"/>
        <v/>
      </c>
      <c r="Q3960" t="str">
        <f t="shared" ca="1" si="805"/>
        <v/>
      </c>
      <c r="W3960">
        <v>62940</v>
      </c>
      <c r="Z3960" t="str">
        <f t="shared" si="803"/>
        <v/>
      </c>
    </row>
    <row r="3961" spans="5:26" x14ac:dyDescent="0.2">
      <c r="E3961" s="1" t="s">
        <v>536</v>
      </c>
      <c r="F3961" s="1" t="s">
        <v>6</v>
      </c>
      <c r="G3961" s="1" t="s">
        <v>2856</v>
      </c>
      <c r="H3961">
        <f t="shared" si="806"/>
        <v>31</v>
      </c>
      <c r="I3961">
        <f>IF(ISBLANK(A3961),I3960/1,LOOKUP(Sheet1!G3961,FIPS!A$3:A$55,FIPS!C$3:C$55))</f>
        <v>34</v>
      </c>
      <c r="J3961" t="b">
        <f t="shared" si="812"/>
        <v>0</v>
      </c>
      <c r="K3961" t="str">
        <f t="shared" si="807"/>
        <v/>
      </c>
      <c r="L3961" t="b">
        <f t="shared" si="808"/>
        <v>1</v>
      </c>
      <c r="M3961" t="str">
        <f t="shared" si="809"/>
        <v>Ridgewood village</v>
      </c>
      <c r="N3961">
        <f t="shared" si="810"/>
        <v>2</v>
      </c>
      <c r="O3961" t="b">
        <f t="shared" si="811"/>
        <v>0</v>
      </c>
      <c r="P3961" t="str">
        <f t="shared" si="804"/>
        <v/>
      </c>
      <c r="Q3961" t="str">
        <f t="shared" ca="1" si="805"/>
        <v/>
      </c>
      <c r="W3961">
        <v>63000</v>
      </c>
      <c r="Z3961" t="str">
        <f t="shared" si="803"/>
        <v/>
      </c>
    </row>
    <row r="3962" spans="5:26" x14ac:dyDescent="0.2">
      <c r="E3962" s="1" t="s">
        <v>538</v>
      </c>
      <c r="F3962" s="1" t="s">
        <v>6</v>
      </c>
      <c r="G3962" s="1" t="s">
        <v>2857</v>
      </c>
      <c r="H3962">
        <f t="shared" si="806"/>
        <v>31</v>
      </c>
      <c r="I3962">
        <f>IF(ISBLANK(A3962),I3961/1,LOOKUP(Sheet1!G3962,FIPS!A$3:A$55,FIPS!C$3:C$55))</f>
        <v>34</v>
      </c>
      <c r="J3962" t="b">
        <f t="shared" si="812"/>
        <v>0</v>
      </c>
      <c r="K3962" t="str">
        <f t="shared" si="807"/>
        <v/>
      </c>
      <c r="L3962" t="b">
        <f t="shared" si="808"/>
        <v>1</v>
      </c>
      <c r="M3962" t="str">
        <f t="shared" si="809"/>
        <v>River Edge borough</v>
      </c>
      <c r="N3962">
        <f t="shared" si="810"/>
        <v>2</v>
      </c>
      <c r="O3962" t="b">
        <f t="shared" si="811"/>
        <v>0</v>
      </c>
      <c r="P3962" t="str">
        <f t="shared" si="804"/>
        <v/>
      </c>
      <c r="Q3962" t="str">
        <f t="shared" ca="1" si="805"/>
        <v/>
      </c>
      <c r="W3962">
        <v>63360</v>
      </c>
      <c r="Z3962" t="str">
        <f t="shared" si="803"/>
        <v/>
      </c>
    </row>
    <row r="3963" spans="5:26" x14ac:dyDescent="0.2">
      <c r="E3963" s="1" t="s">
        <v>540</v>
      </c>
      <c r="F3963" s="1" t="s">
        <v>6</v>
      </c>
      <c r="G3963" s="1" t="s">
        <v>2858</v>
      </c>
      <c r="H3963">
        <f t="shared" si="806"/>
        <v>31</v>
      </c>
      <c r="I3963">
        <f>IF(ISBLANK(A3963),I3962/1,LOOKUP(Sheet1!G3963,FIPS!A$3:A$55,FIPS!C$3:C$55))</f>
        <v>34</v>
      </c>
      <c r="J3963" t="b">
        <f t="shared" si="812"/>
        <v>0</v>
      </c>
      <c r="K3963" t="str">
        <f t="shared" si="807"/>
        <v/>
      </c>
      <c r="L3963" t="b">
        <f t="shared" si="808"/>
        <v>1</v>
      </c>
      <c r="M3963" t="str">
        <f t="shared" si="809"/>
        <v>Rutherford borough</v>
      </c>
      <c r="N3963">
        <f t="shared" si="810"/>
        <v>2</v>
      </c>
      <c r="O3963" t="b">
        <f t="shared" si="811"/>
        <v>0</v>
      </c>
      <c r="P3963" t="str">
        <f t="shared" si="804"/>
        <v/>
      </c>
      <c r="Q3963" t="str">
        <f t="shared" ca="1" si="805"/>
        <v/>
      </c>
      <c r="W3963">
        <v>65280</v>
      </c>
      <c r="Z3963" t="str">
        <f t="shared" si="803"/>
        <v/>
      </c>
    </row>
    <row r="3964" spans="5:26" x14ac:dyDescent="0.2">
      <c r="E3964" s="1" t="s">
        <v>627</v>
      </c>
      <c r="F3964" s="1" t="s">
        <v>6</v>
      </c>
      <c r="G3964" s="1" t="s">
        <v>2859</v>
      </c>
      <c r="H3964">
        <f t="shared" si="806"/>
        <v>31</v>
      </c>
      <c r="I3964">
        <f>IF(ISBLANK(A3964),I3963/1,LOOKUP(Sheet1!G3964,FIPS!A$3:A$55,FIPS!C$3:C$55))</f>
        <v>34</v>
      </c>
      <c r="J3964" t="b">
        <f t="shared" si="812"/>
        <v>0</v>
      </c>
      <c r="K3964" t="str">
        <f t="shared" si="807"/>
        <v/>
      </c>
      <c r="L3964" t="b">
        <f t="shared" si="808"/>
        <v>1</v>
      </c>
      <c r="M3964" t="str">
        <f t="shared" si="809"/>
        <v>Saddle Brook township</v>
      </c>
      <c r="N3964">
        <f t="shared" si="810"/>
        <v>2</v>
      </c>
      <c r="O3964" t="b">
        <f t="shared" si="811"/>
        <v>0</v>
      </c>
      <c r="P3964" t="str">
        <f t="shared" si="804"/>
        <v/>
      </c>
      <c r="Q3964" t="str">
        <f t="shared" ca="1" si="805"/>
        <v/>
      </c>
      <c r="W3964">
        <v>65340</v>
      </c>
      <c r="Z3964" t="str">
        <f t="shared" si="803"/>
        <v/>
      </c>
    </row>
    <row r="3965" spans="5:26" x14ac:dyDescent="0.2">
      <c r="E3965" s="1" t="s">
        <v>818</v>
      </c>
      <c r="F3965" s="1" t="s">
        <v>35</v>
      </c>
      <c r="G3965" s="1" t="s">
        <v>2860</v>
      </c>
      <c r="H3965">
        <f t="shared" si="806"/>
        <v>31</v>
      </c>
      <c r="I3965">
        <f>IF(ISBLANK(A3965),I3964/1,LOOKUP(Sheet1!G3965,FIPS!A$3:A$55,FIPS!C$3:C$55))</f>
        <v>34</v>
      </c>
      <c r="J3965" t="b">
        <f t="shared" si="812"/>
        <v>0</v>
      </c>
      <c r="K3965" t="str">
        <f t="shared" si="807"/>
        <v/>
      </c>
      <c r="L3965" t="b">
        <f t="shared" si="808"/>
        <v>1</v>
      </c>
      <c r="M3965" t="str">
        <f t="shared" si="809"/>
        <v>Teaneck township</v>
      </c>
      <c r="N3965">
        <f t="shared" si="810"/>
        <v>2</v>
      </c>
      <c r="O3965" t="b">
        <f t="shared" si="811"/>
        <v>0</v>
      </c>
      <c r="P3965" t="str">
        <f t="shared" si="804"/>
        <v/>
      </c>
      <c r="Q3965" t="str">
        <f t="shared" ca="1" si="805"/>
        <v/>
      </c>
      <c r="W3965">
        <v>72360</v>
      </c>
      <c r="Z3965" t="str">
        <f t="shared" si="803"/>
        <v/>
      </c>
    </row>
    <row r="3966" spans="5:26" x14ac:dyDescent="0.2">
      <c r="E3966" s="1" t="s">
        <v>613</v>
      </c>
      <c r="F3966" s="1" t="s">
        <v>6</v>
      </c>
      <c r="G3966" s="1" t="s">
        <v>2861</v>
      </c>
      <c r="H3966">
        <f t="shared" si="806"/>
        <v>31</v>
      </c>
      <c r="I3966">
        <f>IF(ISBLANK(A3966),I3965/1,LOOKUP(Sheet1!G3966,FIPS!A$3:A$55,FIPS!C$3:C$55))</f>
        <v>34</v>
      </c>
      <c r="J3966" t="b">
        <f t="shared" si="812"/>
        <v>0</v>
      </c>
      <c r="K3966" t="str">
        <f t="shared" si="807"/>
        <v/>
      </c>
      <c r="L3966" t="b">
        <f t="shared" si="808"/>
        <v>1</v>
      </c>
      <c r="M3966" t="str">
        <f t="shared" si="809"/>
        <v>Tenafly borough</v>
      </c>
      <c r="N3966">
        <f t="shared" si="810"/>
        <v>2</v>
      </c>
      <c r="O3966" t="b">
        <f t="shared" si="811"/>
        <v>0</v>
      </c>
      <c r="P3966" t="str">
        <f t="shared" si="804"/>
        <v/>
      </c>
      <c r="Q3966" t="str">
        <f t="shared" ca="1" si="805"/>
        <v/>
      </c>
      <c r="W3966">
        <v>72420</v>
      </c>
      <c r="Z3966" t="str">
        <f t="shared" si="803"/>
        <v/>
      </c>
    </row>
    <row r="3967" spans="5:26" x14ac:dyDescent="0.2">
      <c r="E3967" s="1" t="s">
        <v>424</v>
      </c>
      <c r="F3967" s="1" t="s">
        <v>6</v>
      </c>
      <c r="G3967" s="1" t="s">
        <v>2862</v>
      </c>
      <c r="H3967">
        <f t="shared" si="806"/>
        <v>31</v>
      </c>
      <c r="I3967">
        <f>IF(ISBLANK(A3967),I3966/1,LOOKUP(Sheet1!G3967,FIPS!A$3:A$55,FIPS!C$3:C$55))</f>
        <v>34</v>
      </c>
      <c r="J3967" t="b">
        <f t="shared" si="812"/>
        <v>0</v>
      </c>
      <c r="K3967" t="str">
        <f t="shared" si="807"/>
        <v/>
      </c>
      <c r="L3967" t="b">
        <f t="shared" si="808"/>
        <v>1</v>
      </c>
      <c r="M3967" t="str">
        <f t="shared" si="809"/>
        <v>Wellington borough</v>
      </c>
      <c r="N3967">
        <f t="shared" si="810"/>
        <v>2</v>
      </c>
      <c r="O3967" t="b">
        <f t="shared" si="811"/>
        <v>0</v>
      </c>
      <c r="P3967" t="str">
        <f t="shared" si="804"/>
        <v/>
      </c>
      <c r="Q3967" t="str">
        <f t="shared" ca="1" si="805"/>
        <v/>
      </c>
      <c r="W3967">
        <v>76490</v>
      </c>
      <c r="Z3967" t="str">
        <f t="shared" si="803"/>
        <v/>
      </c>
    </row>
    <row r="3968" spans="5:26" x14ac:dyDescent="0.2">
      <c r="E3968" s="1" t="s">
        <v>711</v>
      </c>
      <c r="F3968" s="1" t="s">
        <v>6</v>
      </c>
      <c r="G3968" s="1" t="s">
        <v>2863</v>
      </c>
      <c r="H3968">
        <f t="shared" si="806"/>
        <v>31</v>
      </c>
      <c r="I3968">
        <f>IF(ISBLANK(A3968),I3967/1,LOOKUP(Sheet1!G3968,FIPS!A$3:A$55,FIPS!C$3:C$55))</f>
        <v>34</v>
      </c>
      <c r="J3968" t="b">
        <f t="shared" si="812"/>
        <v>0</v>
      </c>
      <c r="K3968" t="str">
        <f t="shared" si="807"/>
        <v/>
      </c>
      <c r="L3968" t="b">
        <f t="shared" si="808"/>
        <v>1</v>
      </c>
      <c r="M3968" t="str">
        <f t="shared" si="809"/>
        <v>Westwood borough</v>
      </c>
      <c r="N3968">
        <f t="shared" si="810"/>
        <v>2</v>
      </c>
      <c r="O3968" t="b">
        <f t="shared" si="811"/>
        <v>0</v>
      </c>
      <c r="P3968" t="str">
        <f t="shared" si="804"/>
        <v/>
      </c>
      <c r="Q3968" t="str">
        <f t="shared" ca="1" si="805"/>
        <v/>
      </c>
      <c r="W3968">
        <v>80270</v>
      </c>
      <c r="Z3968" t="str">
        <f t="shared" si="803"/>
        <v/>
      </c>
    </row>
    <row r="3969" spans="2:26" x14ac:dyDescent="0.2">
      <c r="E3969" s="1" t="s">
        <v>780</v>
      </c>
      <c r="F3969" s="1" t="s">
        <v>6</v>
      </c>
      <c r="G3969" s="1" t="s">
        <v>2864</v>
      </c>
      <c r="H3969">
        <f t="shared" si="806"/>
        <v>31</v>
      </c>
      <c r="I3969">
        <f>IF(ISBLANK(A3969),I3968/1,LOOKUP(Sheet1!G3969,FIPS!A$3:A$55,FIPS!C$3:C$55))</f>
        <v>34</v>
      </c>
      <c r="J3969" t="b">
        <f t="shared" si="812"/>
        <v>0</v>
      </c>
      <c r="K3969" t="str">
        <f t="shared" si="807"/>
        <v/>
      </c>
      <c r="L3969" t="b">
        <f t="shared" si="808"/>
        <v>1</v>
      </c>
      <c r="M3969" t="str">
        <f t="shared" si="809"/>
        <v>Wyckoff township</v>
      </c>
      <c r="N3969">
        <f t="shared" si="810"/>
        <v>2</v>
      </c>
      <c r="O3969" t="b">
        <f t="shared" si="811"/>
        <v>0</v>
      </c>
      <c r="P3969" t="str">
        <f t="shared" si="804"/>
        <v/>
      </c>
      <c r="Q3969" t="str">
        <f t="shared" ca="1" si="805"/>
        <v/>
      </c>
      <c r="W3969">
        <v>83050</v>
      </c>
      <c r="Z3969" t="str">
        <f t="shared" si="803"/>
        <v/>
      </c>
    </row>
    <row r="3970" spans="2:26" x14ac:dyDescent="0.2">
      <c r="E3970" s="1" t="s">
        <v>8</v>
      </c>
      <c r="F3970" s="1" t="s">
        <v>9</v>
      </c>
      <c r="G3970" s="1" t="s">
        <v>1038</v>
      </c>
      <c r="H3970">
        <f t="shared" si="806"/>
        <v>31</v>
      </c>
      <c r="I3970">
        <f>IF(ISBLANK(A3970),I3969/1,LOOKUP(Sheet1!G3970,FIPS!A$3:A$55,FIPS!C$3:C$55))</f>
        <v>34</v>
      </c>
      <c r="J3970" t="b">
        <f t="shared" si="812"/>
        <v>0</v>
      </c>
      <c r="K3970" t="str">
        <f t="shared" si="807"/>
        <v/>
      </c>
      <c r="L3970" t="b">
        <f t="shared" si="808"/>
        <v>0</v>
      </c>
      <c r="M3970" t="str">
        <f t="shared" si="809"/>
        <v/>
      </c>
      <c r="N3970">
        <f t="shared" si="810"/>
        <v>2</v>
      </c>
      <c r="O3970" t="b">
        <f t="shared" si="811"/>
        <v>1</v>
      </c>
      <c r="P3970">
        <v>30</v>
      </c>
      <c r="Q3970" t="str">
        <f t="shared" ca="1" si="805"/>
        <v>007,022,031,038,039,042,043,045,048,050,053,060,081,083,106,108,113,117,118,135,137,138,140,143,144,156,157,167,175,180</v>
      </c>
      <c r="W3970">
        <v>99999</v>
      </c>
      <c r="Z3970" t="str">
        <f t="shared" ref="Z3970:Z4033" si="813">IF(J3970,IF(T3970&gt;0,"",FALSE),IF(T3970&gt;0,TRUE,""))</f>
        <v/>
      </c>
    </row>
    <row r="3971" spans="2:26" x14ac:dyDescent="0.2">
      <c r="B3971" s="1" t="s">
        <v>16</v>
      </c>
      <c r="C3971" s="1" t="s">
        <v>2865</v>
      </c>
      <c r="D3971" s="1" t="s">
        <v>26</v>
      </c>
      <c r="G3971" s="1" t="s">
        <v>2866</v>
      </c>
      <c r="H3971">
        <f t="shared" si="806"/>
        <v>31</v>
      </c>
      <c r="I3971">
        <f>IF(ISBLANK(A3971),I3970/1,LOOKUP(Sheet1!G3971,FIPS!A$3:A$55,FIPS!C$3:C$55))</f>
        <v>34</v>
      </c>
      <c r="J3971" t="b">
        <f t="shared" si="812"/>
        <v>1</v>
      </c>
      <c r="K3971" t="str">
        <f t="shared" si="807"/>
        <v>Burl ington</v>
      </c>
      <c r="L3971" t="b">
        <f t="shared" si="808"/>
        <v>0</v>
      </c>
      <c r="M3971" t="str">
        <f t="shared" si="809"/>
        <v/>
      </c>
      <c r="N3971">
        <f t="shared" si="810"/>
        <v>3</v>
      </c>
      <c r="O3971" t="b">
        <f t="shared" si="811"/>
        <v>0</v>
      </c>
      <c r="P3971" t="str">
        <f t="shared" si="804"/>
        <v/>
      </c>
      <c r="Q3971" t="str">
        <f t="shared" ca="1" si="805"/>
        <v/>
      </c>
      <c r="T3971">
        <v>5</v>
      </c>
      <c r="U3971">
        <v>2</v>
      </c>
      <c r="V3971">
        <v>6160</v>
      </c>
      <c r="Z3971" t="str">
        <f t="shared" si="813"/>
        <v/>
      </c>
    </row>
    <row r="3972" spans="2:26" x14ac:dyDescent="0.2">
      <c r="E3972" s="1" t="s">
        <v>59</v>
      </c>
      <c r="F3972" s="1" t="s">
        <v>6</v>
      </c>
      <c r="G3972" s="1" t="s">
        <v>2867</v>
      </c>
      <c r="H3972">
        <f t="shared" si="806"/>
        <v>31</v>
      </c>
      <c r="I3972">
        <f>IF(ISBLANK(A3972),I3971/1,LOOKUP(Sheet1!G3972,FIPS!A$3:A$55,FIPS!C$3:C$55))</f>
        <v>34</v>
      </c>
      <c r="J3972" t="b">
        <f t="shared" si="812"/>
        <v>0</v>
      </c>
      <c r="K3972" t="str">
        <f t="shared" si="807"/>
        <v/>
      </c>
      <c r="L3972" t="b">
        <f t="shared" si="808"/>
        <v>1</v>
      </c>
      <c r="M3972" t="str">
        <f t="shared" si="809"/>
        <v>Cinnaminson township</v>
      </c>
      <c r="N3972">
        <f t="shared" si="810"/>
        <v>3</v>
      </c>
      <c r="O3972" t="b">
        <f t="shared" si="811"/>
        <v>0</v>
      </c>
      <c r="P3972" t="str">
        <f t="shared" si="804"/>
        <v/>
      </c>
      <c r="Q3972" t="str">
        <f t="shared" ca="1" si="805"/>
        <v/>
      </c>
      <c r="W3972">
        <v>12940</v>
      </c>
      <c r="Z3972" t="str">
        <f t="shared" si="813"/>
        <v/>
      </c>
    </row>
    <row r="3973" spans="2:26" x14ac:dyDescent="0.2">
      <c r="E3973" s="1" t="s">
        <v>80</v>
      </c>
      <c r="F3973" s="1" t="s">
        <v>6</v>
      </c>
      <c r="G3973" s="1" t="s">
        <v>2868</v>
      </c>
      <c r="H3973">
        <f t="shared" si="806"/>
        <v>31</v>
      </c>
      <c r="I3973">
        <f>IF(ISBLANK(A3973),I3972/1,LOOKUP(Sheet1!G3973,FIPS!A$3:A$55,FIPS!C$3:C$55))</f>
        <v>34</v>
      </c>
      <c r="J3973" t="b">
        <f t="shared" si="812"/>
        <v>0</v>
      </c>
      <c r="K3973" t="str">
        <f t="shared" si="807"/>
        <v/>
      </c>
      <c r="L3973" t="b">
        <f t="shared" si="808"/>
        <v>1</v>
      </c>
      <c r="M3973" t="str">
        <f t="shared" si="809"/>
        <v>Delran township</v>
      </c>
      <c r="N3973">
        <f t="shared" si="810"/>
        <v>3</v>
      </c>
      <c r="O3973" t="b">
        <f t="shared" si="811"/>
        <v>0</v>
      </c>
      <c r="P3973" t="str">
        <f t="shared" si="804"/>
        <v/>
      </c>
      <c r="Q3973" t="str">
        <f t="shared" ca="1" si="805"/>
        <v/>
      </c>
      <c r="W3973">
        <v>17440</v>
      </c>
      <c r="Z3973" t="str">
        <f t="shared" si="813"/>
        <v/>
      </c>
    </row>
    <row r="3974" spans="2:26" x14ac:dyDescent="0.2">
      <c r="E3974" s="1" t="s">
        <v>55</v>
      </c>
      <c r="F3974" s="1" t="s">
        <v>35</v>
      </c>
      <c r="G3974" s="1" t="s">
        <v>2869</v>
      </c>
      <c r="H3974">
        <f t="shared" si="806"/>
        <v>31</v>
      </c>
      <c r="I3974">
        <f>IF(ISBLANK(A3974),I3973/1,LOOKUP(Sheet1!G3974,FIPS!A$3:A$55,FIPS!C$3:C$55))</f>
        <v>34</v>
      </c>
      <c r="J3974" t="b">
        <f t="shared" si="812"/>
        <v>0</v>
      </c>
      <c r="K3974" t="str">
        <f t="shared" si="807"/>
        <v/>
      </c>
      <c r="L3974" t="b">
        <f t="shared" si="808"/>
        <v>1</v>
      </c>
      <c r="M3974" t="str">
        <f t="shared" si="809"/>
        <v>Evesham township</v>
      </c>
      <c r="N3974">
        <f t="shared" si="810"/>
        <v>3</v>
      </c>
      <c r="O3974" t="b">
        <f t="shared" si="811"/>
        <v>0</v>
      </c>
      <c r="P3974" t="str">
        <f t="shared" ref="P3974:P4037" si="814">IF(O3974,17-MATCH(N3974-1,N3956:N3973),"")</f>
        <v/>
      </c>
      <c r="Q3974" t="str">
        <f t="shared" ref="Q3974:Q4037" ca="1" si="815">IF(O3974,_xlfn.TEXTJOIN(",",TRUE,INDIRECT(_xlfn.CONCAT("E",(ROW()-P3974),":E",(ROW()-1)),TRUE)),"")</f>
        <v/>
      </c>
      <c r="W3974">
        <v>22110</v>
      </c>
      <c r="Z3974" t="str">
        <f t="shared" si="813"/>
        <v/>
      </c>
    </row>
    <row r="3975" spans="2:26" x14ac:dyDescent="0.2">
      <c r="E3975" s="1" t="s">
        <v>137</v>
      </c>
      <c r="F3975" s="1" t="s">
        <v>6</v>
      </c>
      <c r="G3975" s="1" t="s">
        <v>2870</v>
      </c>
      <c r="H3975">
        <f t="shared" si="806"/>
        <v>31</v>
      </c>
      <c r="I3975">
        <f>IF(ISBLANK(A3975),I3974/1,LOOKUP(Sheet1!G3975,FIPS!A$3:A$55,FIPS!C$3:C$55))</f>
        <v>34</v>
      </c>
      <c r="J3975" t="b">
        <f t="shared" si="812"/>
        <v>0</v>
      </c>
      <c r="K3975" t="str">
        <f t="shared" si="807"/>
        <v/>
      </c>
      <c r="L3975" t="b">
        <f t="shared" si="808"/>
        <v>1</v>
      </c>
      <c r="M3975" t="str">
        <f t="shared" si="809"/>
        <v>Florence township</v>
      </c>
      <c r="N3975">
        <f t="shared" si="810"/>
        <v>3</v>
      </c>
      <c r="O3975" t="b">
        <f t="shared" si="811"/>
        <v>0</v>
      </c>
      <c r="P3975" t="str">
        <f t="shared" si="814"/>
        <v/>
      </c>
      <c r="Q3975" t="str">
        <f t="shared" ca="1" si="815"/>
        <v/>
      </c>
      <c r="W3975">
        <v>23850</v>
      </c>
      <c r="Z3975" t="str">
        <f t="shared" si="813"/>
        <v/>
      </c>
    </row>
    <row r="3976" spans="2:26" x14ac:dyDescent="0.2">
      <c r="E3976" s="1" t="s">
        <v>812</v>
      </c>
      <c r="F3976" s="1" t="s">
        <v>6</v>
      </c>
      <c r="G3976" s="1" t="s">
        <v>2871</v>
      </c>
      <c r="H3976">
        <f t="shared" si="806"/>
        <v>31</v>
      </c>
      <c r="I3976">
        <f>IF(ISBLANK(A3976),I3975/1,LOOKUP(Sheet1!G3976,FIPS!A$3:A$55,FIPS!C$3:C$55))</f>
        <v>34</v>
      </c>
      <c r="J3976" t="b">
        <f t="shared" si="812"/>
        <v>0</v>
      </c>
      <c r="K3976" t="str">
        <f t="shared" si="807"/>
        <v/>
      </c>
      <c r="L3976" t="b">
        <f t="shared" si="808"/>
        <v>1</v>
      </c>
      <c r="M3976" t="str">
        <f t="shared" si="809"/>
        <v>Maple Shade township</v>
      </c>
      <c r="N3976">
        <f t="shared" si="810"/>
        <v>3</v>
      </c>
      <c r="O3976" t="b">
        <f t="shared" si="811"/>
        <v>0</v>
      </c>
      <c r="P3976" t="str">
        <f t="shared" si="814"/>
        <v/>
      </c>
      <c r="Q3976" t="str">
        <f t="shared" ca="1" si="815"/>
        <v/>
      </c>
      <c r="W3976">
        <v>43740</v>
      </c>
      <c r="Z3976" t="str">
        <f t="shared" si="813"/>
        <v/>
      </c>
    </row>
    <row r="3977" spans="2:26" x14ac:dyDescent="0.2">
      <c r="E3977" s="1" t="s">
        <v>737</v>
      </c>
      <c r="F3977" s="1" t="s">
        <v>6</v>
      </c>
      <c r="G3977" s="1" t="s">
        <v>2872</v>
      </c>
      <c r="H3977">
        <f t="shared" si="806"/>
        <v>31</v>
      </c>
      <c r="I3977">
        <f>IF(ISBLANK(A3977),I3976/1,LOOKUP(Sheet1!G3977,FIPS!A$3:A$55,FIPS!C$3:C$55))</f>
        <v>34</v>
      </c>
      <c r="J3977" t="b">
        <f t="shared" si="812"/>
        <v>0</v>
      </c>
      <c r="K3977" t="str">
        <f t="shared" si="807"/>
        <v/>
      </c>
      <c r="L3977" t="b">
        <f t="shared" si="808"/>
        <v>1</v>
      </c>
      <c r="M3977" t="str">
        <f t="shared" si="809"/>
        <v>Moorestown township</v>
      </c>
      <c r="N3977">
        <f t="shared" si="810"/>
        <v>3</v>
      </c>
      <c r="O3977" t="b">
        <f t="shared" si="811"/>
        <v>0</v>
      </c>
      <c r="P3977" t="str">
        <f t="shared" si="814"/>
        <v/>
      </c>
      <c r="Q3977" t="str">
        <f t="shared" ca="1" si="815"/>
        <v/>
      </c>
      <c r="W3977">
        <v>47880</v>
      </c>
      <c r="Z3977" t="str">
        <f t="shared" si="813"/>
        <v/>
      </c>
    </row>
    <row r="3978" spans="2:26" x14ac:dyDescent="0.2">
      <c r="E3978" s="1" t="s">
        <v>512</v>
      </c>
      <c r="F3978" s="1" t="s">
        <v>6</v>
      </c>
      <c r="G3978" s="1" t="s">
        <v>2873</v>
      </c>
      <c r="H3978">
        <f t="shared" si="806"/>
        <v>31</v>
      </c>
      <c r="I3978">
        <f>IF(ISBLANK(A3978),I3977/1,LOOKUP(Sheet1!G3978,FIPS!A$3:A$55,FIPS!C$3:C$55))</f>
        <v>34</v>
      </c>
      <c r="J3978" t="b">
        <f t="shared" si="812"/>
        <v>0</v>
      </c>
      <c r="K3978" t="str">
        <f t="shared" si="807"/>
        <v/>
      </c>
      <c r="L3978" t="b">
        <f t="shared" si="808"/>
        <v>1</v>
      </c>
      <c r="M3978" t="str">
        <f t="shared" si="809"/>
        <v>Mount Holly township</v>
      </c>
      <c r="N3978">
        <f t="shared" si="810"/>
        <v>3</v>
      </c>
      <c r="O3978" t="b">
        <f t="shared" si="811"/>
        <v>0</v>
      </c>
      <c r="P3978" t="str">
        <f t="shared" si="814"/>
        <v/>
      </c>
      <c r="Q3978" t="str">
        <f t="shared" ca="1" si="815"/>
        <v/>
      </c>
      <c r="W3978">
        <v>48900</v>
      </c>
      <c r="Z3978" t="str">
        <f t="shared" si="813"/>
        <v/>
      </c>
    </row>
    <row r="3979" spans="2:26" x14ac:dyDescent="0.2">
      <c r="E3979" s="1" t="s">
        <v>514</v>
      </c>
      <c r="F3979" s="1" t="s">
        <v>35</v>
      </c>
      <c r="G3979" s="1" t="s">
        <v>2874</v>
      </c>
      <c r="H3979">
        <f t="shared" ref="H3979:H4042" si="816">IF(ISBLANK(A3979),H3978/1,A3979)</f>
        <v>31</v>
      </c>
      <c r="I3979">
        <f>IF(ISBLANK(A3979),I3978/1,LOOKUP(Sheet1!G3979,FIPS!A$3:A$55,FIPS!C$3:C$55))</f>
        <v>34</v>
      </c>
      <c r="J3979" t="b">
        <f t="shared" si="812"/>
        <v>0</v>
      </c>
      <c r="K3979" t="str">
        <f t="shared" ref="K3979:K4042" si="817">IF(J3979,TRIM(G3979),"")</f>
        <v/>
      </c>
      <c r="L3979" t="b">
        <f t="shared" ref="L3979:L4042" si="818">IF(NOT(J3979),AND(NOT(ISBLANK(E3979)),E3979&lt;&gt;"999"),FALSE())</f>
        <v>1</v>
      </c>
      <c r="M3979" t="str">
        <f t="shared" ref="M3979:M4042" si="819">IF(L3979,IF(ISERR(FIND(",",G3979)),TRIM(G3979),TRIM(LEFT(G3979,FIND(",",G3979)-1))),"")</f>
        <v>Mount Laurel township</v>
      </c>
      <c r="N3979">
        <f t="shared" ref="N3979:N4042" si="820">IF(ISBLANK(A3979),IF(ISBLANK(B3979),N3978,B3979/1),"")</f>
        <v>3</v>
      </c>
      <c r="O3979" t="b">
        <f t="shared" ref="O3979:O4042" si="821">AND(ISNUMBER(N3979),E3979="999",NOT(J3979))</f>
        <v>0</v>
      </c>
      <c r="P3979" t="str">
        <f t="shared" si="814"/>
        <v/>
      </c>
      <c r="Q3979" t="str">
        <f t="shared" ca="1" si="815"/>
        <v/>
      </c>
      <c r="W3979">
        <v>49020</v>
      </c>
      <c r="Z3979" t="str">
        <f t="shared" si="813"/>
        <v/>
      </c>
    </row>
    <row r="3980" spans="2:26" x14ac:dyDescent="0.2">
      <c r="E3980" s="1" t="s">
        <v>707</v>
      </c>
      <c r="F3980" s="1" t="s">
        <v>35</v>
      </c>
      <c r="G3980" s="1" t="s">
        <v>2875</v>
      </c>
      <c r="H3980">
        <f t="shared" si="816"/>
        <v>31</v>
      </c>
      <c r="I3980">
        <f>IF(ISBLANK(A3980),I3979/1,LOOKUP(Sheet1!G3980,FIPS!A$3:A$55,FIPS!C$3:C$55))</f>
        <v>34</v>
      </c>
      <c r="J3980" t="b">
        <f t="shared" si="812"/>
        <v>0</v>
      </c>
      <c r="K3980" t="str">
        <f t="shared" si="817"/>
        <v/>
      </c>
      <c r="L3980" t="b">
        <f t="shared" si="818"/>
        <v>1</v>
      </c>
      <c r="M3980" t="str">
        <f t="shared" si="819"/>
        <v>Pemberton township</v>
      </c>
      <c r="N3980">
        <f t="shared" si="820"/>
        <v>3</v>
      </c>
      <c r="O3980" t="b">
        <f t="shared" si="821"/>
        <v>0</v>
      </c>
      <c r="P3980" t="str">
        <f t="shared" si="814"/>
        <v/>
      </c>
      <c r="Q3980" t="str">
        <f t="shared" ca="1" si="815"/>
        <v/>
      </c>
      <c r="W3980">
        <v>57510</v>
      </c>
      <c r="Z3980" t="str">
        <f t="shared" si="813"/>
        <v/>
      </c>
    </row>
    <row r="3981" spans="2:26" x14ac:dyDescent="0.2">
      <c r="E3981" s="1" t="s">
        <v>554</v>
      </c>
      <c r="F3981" s="1" t="s">
        <v>35</v>
      </c>
      <c r="G3981" s="1" t="s">
        <v>2876</v>
      </c>
      <c r="H3981">
        <f t="shared" si="816"/>
        <v>31</v>
      </c>
      <c r="I3981">
        <f>IF(ISBLANK(A3981),I3980/1,LOOKUP(Sheet1!G3981,FIPS!A$3:A$55,FIPS!C$3:C$55))</f>
        <v>34</v>
      </c>
      <c r="J3981" t="b">
        <f t="shared" si="812"/>
        <v>0</v>
      </c>
      <c r="K3981" t="str">
        <f t="shared" si="817"/>
        <v/>
      </c>
      <c r="L3981" t="b">
        <f t="shared" si="818"/>
        <v>1</v>
      </c>
      <c r="M3981" t="str">
        <f t="shared" si="819"/>
        <v>Will ingboro township</v>
      </c>
      <c r="N3981">
        <f t="shared" si="820"/>
        <v>3</v>
      </c>
      <c r="O3981" t="b">
        <f t="shared" si="821"/>
        <v>0</v>
      </c>
      <c r="P3981" t="str">
        <f t="shared" si="814"/>
        <v/>
      </c>
      <c r="Q3981" t="str">
        <f t="shared" ca="1" si="815"/>
        <v/>
      </c>
      <c r="W3981">
        <v>81440</v>
      </c>
      <c r="Z3981" t="str">
        <f t="shared" si="813"/>
        <v/>
      </c>
    </row>
    <row r="3982" spans="2:26" x14ac:dyDescent="0.2">
      <c r="E3982" s="1" t="s">
        <v>8</v>
      </c>
      <c r="F3982" s="1" t="s">
        <v>9</v>
      </c>
      <c r="G3982" s="1" t="s">
        <v>1038</v>
      </c>
      <c r="H3982">
        <f t="shared" si="816"/>
        <v>31</v>
      </c>
      <c r="I3982">
        <f>IF(ISBLANK(A3982),I3981/1,LOOKUP(Sheet1!G3982,FIPS!A$3:A$55,FIPS!C$3:C$55))</f>
        <v>34</v>
      </c>
      <c r="J3982" t="b">
        <f t="shared" si="812"/>
        <v>0</v>
      </c>
      <c r="K3982" t="str">
        <f t="shared" si="817"/>
        <v/>
      </c>
      <c r="L3982" t="b">
        <f t="shared" si="818"/>
        <v>0</v>
      </c>
      <c r="M3982" t="str">
        <f t="shared" si="819"/>
        <v/>
      </c>
      <c r="N3982">
        <f t="shared" si="820"/>
        <v>3</v>
      </c>
      <c r="O3982" t="b">
        <f t="shared" si="821"/>
        <v>1</v>
      </c>
      <c r="P3982">
        <f t="shared" si="814"/>
        <v>10</v>
      </c>
      <c r="Q3982" t="str">
        <f t="shared" ca="1" si="815"/>
        <v>019,026,040,044,088,098,101,102,122,176</v>
      </c>
      <c r="W3982">
        <v>99999</v>
      </c>
      <c r="Z3982" t="str">
        <f t="shared" si="813"/>
        <v/>
      </c>
    </row>
    <row r="3983" spans="2:26" x14ac:dyDescent="0.2">
      <c r="B3983" s="1" t="s">
        <v>22</v>
      </c>
      <c r="C3983" s="1" t="s">
        <v>2865</v>
      </c>
      <c r="D3983" s="1" t="s">
        <v>26</v>
      </c>
      <c r="G3983" s="1" t="s">
        <v>343</v>
      </c>
      <c r="H3983">
        <f t="shared" si="816"/>
        <v>31</v>
      </c>
      <c r="I3983">
        <f>IF(ISBLANK(A3983),I3982/1,LOOKUP(Sheet1!G3983,FIPS!A$3:A$55,FIPS!C$3:C$55))</f>
        <v>34</v>
      </c>
      <c r="J3983" t="b">
        <f t="shared" si="812"/>
        <v>1</v>
      </c>
      <c r="K3983" t="str">
        <f t="shared" si="817"/>
        <v>Camden</v>
      </c>
      <c r="L3983" t="b">
        <f t="shared" si="818"/>
        <v>0</v>
      </c>
      <c r="M3983" t="str">
        <f t="shared" si="819"/>
        <v/>
      </c>
      <c r="N3983">
        <f t="shared" si="820"/>
        <v>4</v>
      </c>
      <c r="O3983" t="b">
        <f t="shared" si="821"/>
        <v>0</v>
      </c>
      <c r="P3983" t="str">
        <f t="shared" si="814"/>
        <v/>
      </c>
      <c r="Q3983" t="str">
        <f t="shared" ca="1" si="815"/>
        <v/>
      </c>
      <c r="T3983">
        <v>7</v>
      </c>
      <c r="U3983">
        <v>1</v>
      </c>
      <c r="V3983">
        <v>6160</v>
      </c>
      <c r="Z3983" t="str">
        <f t="shared" si="813"/>
        <v/>
      </c>
    </row>
    <row r="3984" spans="2:26" x14ac:dyDescent="0.2">
      <c r="E3984" s="1" t="s">
        <v>28</v>
      </c>
      <c r="F3984" s="1" t="s">
        <v>6</v>
      </c>
      <c r="G3984" s="1" t="s">
        <v>2877</v>
      </c>
      <c r="H3984">
        <f t="shared" si="816"/>
        <v>31</v>
      </c>
      <c r="I3984">
        <f>IF(ISBLANK(A3984),I3983/1,LOOKUP(Sheet1!G3984,FIPS!A$3:A$55,FIPS!C$3:C$55))</f>
        <v>34</v>
      </c>
      <c r="J3984" t="b">
        <f t="shared" si="812"/>
        <v>0</v>
      </c>
      <c r="K3984" t="str">
        <f t="shared" si="817"/>
        <v/>
      </c>
      <c r="L3984" t="b">
        <f t="shared" si="818"/>
        <v>1</v>
      </c>
      <c r="M3984" t="str">
        <f t="shared" si="819"/>
        <v>Bellmawr borough</v>
      </c>
      <c r="N3984">
        <f t="shared" si="820"/>
        <v>4</v>
      </c>
      <c r="O3984" t="b">
        <f t="shared" si="821"/>
        <v>0</v>
      </c>
      <c r="P3984" t="str">
        <f t="shared" si="814"/>
        <v/>
      </c>
      <c r="Q3984" t="str">
        <f t="shared" ca="1" si="815"/>
        <v/>
      </c>
      <c r="W3984">
        <v>4750</v>
      </c>
      <c r="Z3984" t="str">
        <f t="shared" si="813"/>
        <v/>
      </c>
    </row>
    <row r="3985" spans="2:26" x14ac:dyDescent="0.2">
      <c r="E3985" s="1" t="s">
        <v>379</v>
      </c>
      <c r="F3985" s="1" t="s">
        <v>70</v>
      </c>
      <c r="G3985" s="1" t="s">
        <v>343</v>
      </c>
      <c r="H3985">
        <f t="shared" si="816"/>
        <v>31</v>
      </c>
      <c r="I3985">
        <f>IF(ISBLANK(A3985),I3984/1,LOOKUP(Sheet1!G3985,FIPS!A$3:A$55,FIPS!C$3:C$55))</f>
        <v>34</v>
      </c>
      <c r="J3985" t="b">
        <f t="shared" si="812"/>
        <v>0</v>
      </c>
      <c r="K3985" t="str">
        <f t="shared" si="817"/>
        <v/>
      </c>
      <c r="L3985" t="b">
        <f t="shared" si="818"/>
        <v>1</v>
      </c>
      <c r="M3985" t="str">
        <f t="shared" si="819"/>
        <v>Camden</v>
      </c>
      <c r="N3985">
        <f t="shared" si="820"/>
        <v>4</v>
      </c>
      <c r="O3985" t="b">
        <f t="shared" si="821"/>
        <v>0</v>
      </c>
      <c r="P3985" t="str">
        <f t="shared" si="814"/>
        <v/>
      </c>
      <c r="Q3985" t="str">
        <f t="shared" ca="1" si="815"/>
        <v/>
      </c>
      <c r="W3985">
        <v>10000</v>
      </c>
      <c r="Z3985" t="str">
        <f t="shared" si="813"/>
        <v/>
      </c>
    </row>
    <row r="3986" spans="2:26" x14ac:dyDescent="0.2">
      <c r="E3986" s="1" t="s">
        <v>57</v>
      </c>
      <c r="F3986" s="1" t="s">
        <v>70</v>
      </c>
      <c r="G3986" s="1" t="s">
        <v>2878</v>
      </c>
      <c r="H3986">
        <f t="shared" si="816"/>
        <v>31</v>
      </c>
      <c r="I3986">
        <f>IF(ISBLANK(A3986),I3985/1,LOOKUP(Sheet1!G3986,FIPS!A$3:A$55,FIPS!C$3:C$55))</f>
        <v>34</v>
      </c>
      <c r="J3986" t="b">
        <f t="shared" si="812"/>
        <v>0</v>
      </c>
      <c r="K3986" t="str">
        <f t="shared" si="817"/>
        <v/>
      </c>
      <c r="L3986" t="b">
        <f t="shared" si="818"/>
        <v>1</v>
      </c>
      <c r="M3986" t="str">
        <f t="shared" si="819"/>
        <v>Cherry Hill township</v>
      </c>
      <c r="N3986">
        <f t="shared" si="820"/>
        <v>4</v>
      </c>
      <c r="O3986" t="b">
        <f t="shared" si="821"/>
        <v>0</v>
      </c>
      <c r="P3986" t="str">
        <f t="shared" si="814"/>
        <v/>
      </c>
      <c r="Q3986" t="str">
        <f t="shared" ca="1" si="815"/>
        <v/>
      </c>
      <c r="W3986">
        <v>12280</v>
      </c>
      <c r="Z3986" t="str">
        <f t="shared" si="813"/>
        <v/>
      </c>
    </row>
    <row r="3987" spans="2:26" x14ac:dyDescent="0.2">
      <c r="E3987" s="1" t="s">
        <v>37</v>
      </c>
      <c r="F3987" s="1" t="s">
        <v>6</v>
      </c>
      <c r="G3987" s="1" t="s">
        <v>2879</v>
      </c>
      <c r="H3987">
        <f t="shared" si="816"/>
        <v>31</v>
      </c>
      <c r="I3987">
        <f>IF(ISBLANK(A3987),I3986/1,LOOKUP(Sheet1!G3987,FIPS!A$3:A$55,FIPS!C$3:C$55))</f>
        <v>34</v>
      </c>
      <c r="J3987" t="b">
        <f t="shared" si="812"/>
        <v>0</v>
      </c>
      <c r="K3987" t="str">
        <f t="shared" si="817"/>
        <v/>
      </c>
      <c r="L3987" t="b">
        <f t="shared" si="818"/>
        <v>1</v>
      </c>
      <c r="M3987" t="str">
        <f t="shared" si="819"/>
        <v>Collingswood borough</v>
      </c>
      <c r="N3987">
        <f t="shared" si="820"/>
        <v>4</v>
      </c>
      <c r="O3987" t="b">
        <f t="shared" si="821"/>
        <v>0</v>
      </c>
      <c r="P3987" t="str">
        <f t="shared" si="814"/>
        <v/>
      </c>
      <c r="Q3987" t="str">
        <f t="shared" ca="1" si="815"/>
        <v/>
      </c>
      <c r="W3987">
        <v>14260</v>
      </c>
      <c r="Z3987" t="str">
        <f t="shared" si="813"/>
        <v/>
      </c>
    </row>
    <row r="3988" spans="2:26" x14ac:dyDescent="0.2">
      <c r="E3988" s="1" t="s">
        <v>154</v>
      </c>
      <c r="F3988" s="1" t="s">
        <v>6</v>
      </c>
      <c r="G3988" s="1" t="s">
        <v>2880</v>
      </c>
      <c r="H3988">
        <f t="shared" si="816"/>
        <v>31</v>
      </c>
      <c r="I3988">
        <f>IF(ISBLANK(A3988),I3987/1,LOOKUP(Sheet1!G3988,FIPS!A$3:A$55,FIPS!C$3:C$55))</f>
        <v>34</v>
      </c>
      <c r="J3988" t="b">
        <f t="shared" si="812"/>
        <v>0</v>
      </c>
      <c r="K3988" t="str">
        <f t="shared" si="817"/>
        <v/>
      </c>
      <c r="L3988" t="b">
        <f t="shared" si="818"/>
        <v>1</v>
      </c>
      <c r="M3988" t="str">
        <f t="shared" si="819"/>
        <v>Gloucester City</v>
      </c>
      <c r="N3988">
        <f t="shared" si="820"/>
        <v>4</v>
      </c>
      <c r="O3988" t="b">
        <f t="shared" si="821"/>
        <v>0</v>
      </c>
      <c r="P3988" t="str">
        <f t="shared" si="814"/>
        <v/>
      </c>
      <c r="Q3988" t="str">
        <f t="shared" ca="1" si="815"/>
        <v/>
      </c>
      <c r="W3988">
        <v>26820</v>
      </c>
      <c r="Z3988" t="str">
        <f t="shared" si="813"/>
        <v/>
      </c>
    </row>
    <row r="3989" spans="2:26" x14ac:dyDescent="0.2">
      <c r="E3989" s="1" t="s">
        <v>157</v>
      </c>
      <c r="F3989" s="1" t="s">
        <v>70</v>
      </c>
      <c r="G3989" s="1" t="s">
        <v>2881</v>
      </c>
      <c r="H3989">
        <f t="shared" si="816"/>
        <v>31</v>
      </c>
      <c r="I3989">
        <f>IF(ISBLANK(A3989),I3988/1,LOOKUP(Sheet1!G3989,FIPS!A$3:A$55,FIPS!C$3:C$55))</f>
        <v>34</v>
      </c>
      <c r="J3989" t="b">
        <f t="shared" si="812"/>
        <v>0</v>
      </c>
      <c r="K3989" t="str">
        <f t="shared" si="817"/>
        <v/>
      </c>
      <c r="L3989" t="b">
        <f t="shared" si="818"/>
        <v>1</v>
      </c>
      <c r="M3989" t="str">
        <f t="shared" si="819"/>
        <v>Gloucester township</v>
      </c>
      <c r="N3989">
        <f t="shared" si="820"/>
        <v>4</v>
      </c>
      <c r="O3989" t="b">
        <f t="shared" si="821"/>
        <v>0</v>
      </c>
      <c r="P3989" t="str">
        <f t="shared" si="814"/>
        <v/>
      </c>
      <c r="Q3989" t="str">
        <f t="shared" ca="1" si="815"/>
        <v/>
      </c>
      <c r="W3989">
        <v>26760</v>
      </c>
      <c r="Z3989" t="str">
        <f t="shared" si="813"/>
        <v/>
      </c>
    </row>
    <row r="3990" spans="2:26" x14ac:dyDescent="0.2">
      <c r="E3990" s="1" t="s">
        <v>162</v>
      </c>
      <c r="F3990" s="1" t="s">
        <v>6</v>
      </c>
      <c r="G3990" s="1" t="s">
        <v>2882</v>
      </c>
      <c r="H3990">
        <f t="shared" si="816"/>
        <v>31</v>
      </c>
      <c r="I3990">
        <f>IF(ISBLANK(A3990),I3989/1,LOOKUP(Sheet1!G3990,FIPS!A$3:A$55,FIPS!C$3:C$55))</f>
        <v>34</v>
      </c>
      <c r="J3990" t="b">
        <f t="shared" si="812"/>
        <v>0</v>
      </c>
      <c r="K3990" t="str">
        <f t="shared" si="817"/>
        <v/>
      </c>
      <c r="L3990" t="b">
        <f t="shared" si="818"/>
        <v>1</v>
      </c>
      <c r="M3990" t="str">
        <f t="shared" si="819"/>
        <v>Haddonfield borough</v>
      </c>
      <c r="N3990">
        <f t="shared" si="820"/>
        <v>4</v>
      </c>
      <c r="O3990" t="b">
        <f t="shared" si="821"/>
        <v>0</v>
      </c>
      <c r="P3990" t="str">
        <f t="shared" si="814"/>
        <v/>
      </c>
      <c r="Q3990" t="str">
        <f t="shared" ca="1" si="815"/>
        <v/>
      </c>
      <c r="W3990">
        <v>28770</v>
      </c>
      <c r="Z3990" t="str">
        <f t="shared" si="813"/>
        <v/>
      </c>
    </row>
    <row r="3991" spans="2:26" x14ac:dyDescent="0.2">
      <c r="E3991" s="1" t="s">
        <v>164</v>
      </c>
      <c r="F3991" s="1" t="s">
        <v>6</v>
      </c>
      <c r="G3991" s="1" t="s">
        <v>2883</v>
      </c>
      <c r="H3991">
        <f t="shared" si="816"/>
        <v>31</v>
      </c>
      <c r="I3991">
        <f>IF(ISBLANK(A3991),I3990/1,LOOKUP(Sheet1!G3991,FIPS!A$3:A$55,FIPS!C$3:C$55))</f>
        <v>34</v>
      </c>
      <c r="J3991" t="b">
        <f t="shared" si="812"/>
        <v>0</v>
      </c>
      <c r="K3991" t="str">
        <f t="shared" si="817"/>
        <v/>
      </c>
      <c r="L3991" t="b">
        <f t="shared" si="818"/>
        <v>1</v>
      </c>
      <c r="M3991" t="str">
        <f t="shared" si="819"/>
        <v>Haddon township</v>
      </c>
      <c r="N3991">
        <f t="shared" si="820"/>
        <v>4</v>
      </c>
      <c r="O3991" t="b">
        <f t="shared" si="821"/>
        <v>0</v>
      </c>
      <c r="P3991" t="str">
        <f t="shared" si="814"/>
        <v/>
      </c>
      <c r="Q3991" t="str">
        <f t="shared" ca="1" si="815"/>
        <v/>
      </c>
      <c r="W3991">
        <v>28740</v>
      </c>
      <c r="Z3991" t="str">
        <f t="shared" si="813"/>
        <v/>
      </c>
    </row>
    <row r="3992" spans="2:26" x14ac:dyDescent="0.2">
      <c r="E3992" s="1" t="s">
        <v>503</v>
      </c>
      <c r="F3992" s="1" t="s">
        <v>6</v>
      </c>
      <c r="G3992" s="1" t="s">
        <v>2884</v>
      </c>
      <c r="H3992">
        <f t="shared" si="816"/>
        <v>31</v>
      </c>
      <c r="I3992">
        <f>IF(ISBLANK(A3992),I3991/1,LOOKUP(Sheet1!G3992,FIPS!A$3:A$55,FIPS!C$3:C$55))</f>
        <v>34</v>
      </c>
      <c r="J3992" t="b">
        <f t="shared" si="812"/>
        <v>0</v>
      </c>
      <c r="K3992" t="str">
        <f t="shared" si="817"/>
        <v/>
      </c>
      <c r="L3992" t="b">
        <f t="shared" si="818"/>
        <v>1</v>
      </c>
      <c r="M3992" t="str">
        <f t="shared" si="819"/>
        <v>Lindenwold borough</v>
      </c>
      <c r="N3992">
        <f t="shared" si="820"/>
        <v>4</v>
      </c>
      <c r="O3992" t="b">
        <f t="shared" si="821"/>
        <v>0</v>
      </c>
      <c r="P3992" t="str">
        <f t="shared" si="814"/>
        <v/>
      </c>
      <c r="Q3992" t="str">
        <f t="shared" ca="1" si="815"/>
        <v/>
      </c>
      <c r="W3992">
        <v>40440</v>
      </c>
      <c r="Z3992" t="str">
        <f t="shared" si="813"/>
        <v/>
      </c>
    </row>
    <row r="3993" spans="2:26" x14ac:dyDescent="0.2">
      <c r="E3993" s="1" t="s">
        <v>524</v>
      </c>
      <c r="F3993" s="1" t="s">
        <v>35</v>
      </c>
      <c r="G3993" s="1" t="s">
        <v>2885</v>
      </c>
      <c r="H3993">
        <f t="shared" si="816"/>
        <v>31</v>
      </c>
      <c r="I3993">
        <f>IF(ISBLANK(A3993),I3992/1,LOOKUP(Sheet1!G3993,FIPS!A$3:A$55,FIPS!C$3:C$55))</f>
        <v>34</v>
      </c>
      <c r="J3993" t="b">
        <f t="shared" si="812"/>
        <v>0</v>
      </c>
      <c r="K3993" t="str">
        <f t="shared" si="817"/>
        <v/>
      </c>
      <c r="L3993" t="b">
        <f t="shared" si="818"/>
        <v>1</v>
      </c>
      <c r="M3993" t="str">
        <f t="shared" si="819"/>
        <v>Pennsauken township</v>
      </c>
      <c r="N3993">
        <f t="shared" si="820"/>
        <v>4</v>
      </c>
      <c r="O3993" t="b">
        <f t="shared" si="821"/>
        <v>0</v>
      </c>
      <c r="P3993" t="str">
        <f t="shared" si="814"/>
        <v/>
      </c>
      <c r="Q3993" t="str">
        <f t="shared" ca="1" si="815"/>
        <v/>
      </c>
      <c r="W3993">
        <v>57660</v>
      </c>
      <c r="Z3993" t="str">
        <f t="shared" si="813"/>
        <v/>
      </c>
    </row>
    <row r="3994" spans="2:26" x14ac:dyDescent="0.2">
      <c r="E3994" s="1" t="s">
        <v>351</v>
      </c>
      <c r="F3994" s="1" t="s">
        <v>6</v>
      </c>
      <c r="G3994" s="1" t="s">
        <v>2886</v>
      </c>
      <c r="H3994">
        <f t="shared" si="816"/>
        <v>31</v>
      </c>
      <c r="I3994">
        <f>IF(ISBLANK(A3994),I3993/1,LOOKUP(Sheet1!G3994,FIPS!A$3:A$55,FIPS!C$3:C$55))</f>
        <v>34</v>
      </c>
      <c r="J3994" t="b">
        <f t="shared" si="812"/>
        <v>0</v>
      </c>
      <c r="K3994" t="str">
        <f t="shared" si="817"/>
        <v/>
      </c>
      <c r="L3994" t="b">
        <f t="shared" si="818"/>
        <v>1</v>
      </c>
      <c r="M3994" t="str">
        <f t="shared" si="819"/>
        <v>Voorhees township</v>
      </c>
      <c r="N3994">
        <f t="shared" si="820"/>
        <v>4</v>
      </c>
      <c r="O3994" t="b">
        <f t="shared" si="821"/>
        <v>0</v>
      </c>
      <c r="P3994" t="str">
        <f t="shared" si="814"/>
        <v/>
      </c>
      <c r="Q3994" t="str">
        <f t="shared" ca="1" si="815"/>
        <v/>
      </c>
      <c r="W3994">
        <v>76220</v>
      </c>
      <c r="Z3994" t="str">
        <f t="shared" si="813"/>
        <v/>
      </c>
    </row>
    <row r="3995" spans="2:26" x14ac:dyDescent="0.2">
      <c r="E3995" s="1" t="s">
        <v>615</v>
      </c>
      <c r="F3995" s="1" t="s">
        <v>35</v>
      </c>
      <c r="G3995" s="1" t="s">
        <v>2887</v>
      </c>
      <c r="H3995">
        <f t="shared" si="816"/>
        <v>31</v>
      </c>
      <c r="I3995">
        <f>IF(ISBLANK(A3995),I3994/1,LOOKUP(Sheet1!G3995,FIPS!A$3:A$55,FIPS!C$3:C$55))</f>
        <v>34</v>
      </c>
      <c r="J3995" t="b">
        <f t="shared" si="812"/>
        <v>0</v>
      </c>
      <c r="K3995" t="str">
        <f t="shared" si="817"/>
        <v/>
      </c>
      <c r="L3995" t="b">
        <f t="shared" si="818"/>
        <v>1</v>
      </c>
      <c r="M3995" t="str">
        <f t="shared" si="819"/>
        <v>Winslow township</v>
      </c>
      <c r="N3995">
        <f t="shared" si="820"/>
        <v>4</v>
      </c>
      <c r="O3995" t="b">
        <f t="shared" si="821"/>
        <v>0</v>
      </c>
      <c r="P3995" t="str">
        <f t="shared" si="814"/>
        <v/>
      </c>
      <c r="Q3995" t="str">
        <f t="shared" ca="1" si="815"/>
        <v/>
      </c>
      <c r="W3995">
        <v>81740</v>
      </c>
      <c r="Z3995" t="str">
        <f t="shared" si="813"/>
        <v/>
      </c>
    </row>
    <row r="3996" spans="2:26" x14ac:dyDescent="0.2">
      <c r="E3996" s="1" t="s">
        <v>8</v>
      </c>
      <c r="F3996" s="1" t="s">
        <v>9</v>
      </c>
      <c r="G3996" s="1" t="s">
        <v>1447</v>
      </c>
      <c r="H3996">
        <f t="shared" si="816"/>
        <v>31</v>
      </c>
      <c r="I3996">
        <f>IF(ISBLANK(A3996),I3995/1,LOOKUP(Sheet1!G3996,FIPS!A$3:A$55,FIPS!C$3:C$55))</f>
        <v>34</v>
      </c>
      <c r="J3996" t="b">
        <f t="shared" si="812"/>
        <v>0</v>
      </c>
      <c r="K3996" t="str">
        <f t="shared" si="817"/>
        <v/>
      </c>
      <c r="L3996" t="b">
        <f t="shared" si="818"/>
        <v>0</v>
      </c>
      <c r="M3996" t="str">
        <f t="shared" si="819"/>
        <v/>
      </c>
      <c r="N3996">
        <f t="shared" si="820"/>
        <v>4</v>
      </c>
      <c r="O3996" t="b">
        <f t="shared" si="821"/>
        <v>1</v>
      </c>
      <c r="P3996">
        <f t="shared" si="814"/>
        <v>12</v>
      </c>
      <c r="Q3996" t="str">
        <f t="shared" ca="1" si="815"/>
        <v>006,075,018,024,051,052,054,055,078,123,166,177</v>
      </c>
      <c r="W3996">
        <v>99999</v>
      </c>
      <c r="Z3996" t="str">
        <f t="shared" si="813"/>
        <v/>
      </c>
    </row>
    <row r="3997" spans="2:26" x14ac:dyDescent="0.2">
      <c r="B3997" s="1" t="s">
        <v>24</v>
      </c>
      <c r="C3997" s="1" t="s">
        <v>52</v>
      </c>
      <c r="D3997" s="1" t="s">
        <v>26</v>
      </c>
      <c r="G3997" s="1" t="s">
        <v>2888</v>
      </c>
      <c r="H3997">
        <f t="shared" si="816"/>
        <v>31</v>
      </c>
      <c r="I3997">
        <f>IF(ISBLANK(A3997),I3996/1,LOOKUP(Sheet1!G3997,FIPS!A$3:A$55,FIPS!C$3:C$55))</f>
        <v>34</v>
      </c>
      <c r="J3997" t="b">
        <f t="shared" si="812"/>
        <v>1</v>
      </c>
      <c r="K3997" t="str">
        <f t="shared" si="817"/>
        <v>Cape May</v>
      </c>
      <c r="L3997" t="b">
        <f t="shared" si="818"/>
        <v>0</v>
      </c>
      <c r="M3997" t="str">
        <f t="shared" si="819"/>
        <v/>
      </c>
      <c r="N3997">
        <f t="shared" si="820"/>
        <v>5</v>
      </c>
      <c r="O3997" t="b">
        <f t="shared" si="821"/>
        <v>0</v>
      </c>
      <c r="P3997" t="str">
        <f t="shared" si="814"/>
        <v/>
      </c>
      <c r="Q3997" t="str">
        <f t="shared" ca="1" si="815"/>
        <v/>
      </c>
      <c r="T3997">
        <v>9</v>
      </c>
      <c r="U3997">
        <v>4</v>
      </c>
      <c r="V3997">
        <v>560</v>
      </c>
      <c r="Z3997" t="str">
        <f t="shared" si="813"/>
        <v/>
      </c>
    </row>
    <row r="3998" spans="2:26" x14ac:dyDescent="0.2">
      <c r="E3998" s="1" t="s">
        <v>705</v>
      </c>
      <c r="F3998" s="1" t="s">
        <v>6</v>
      </c>
      <c r="G3998" s="1" t="s">
        <v>2889</v>
      </c>
      <c r="H3998">
        <f t="shared" si="816"/>
        <v>31</v>
      </c>
      <c r="I3998">
        <f>IF(ISBLANK(A3998),I3997/1,LOOKUP(Sheet1!G3998,FIPS!A$3:A$55,FIPS!C$3:C$55))</f>
        <v>34</v>
      </c>
      <c r="J3998" t="b">
        <f t="shared" si="812"/>
        <v>0</v>
      </c>
      <c r="K3998" t="str">
        <f t="shared" si="817"/>
        <v/>
      </c>
      <c r="L3998" t="b">
        <f t="shared" si="818"/>
        <v>1</v>
      </c>
      <c r="M3998" t="str">
        <f t="shared" si="819"/>
        <v>Ocean City</v>
      </c>
      <c r="N3998">
        <f t="shared" si="820"/>
        <v>5</v>
      </c>
      <c r="O3998" t="b">
        <f t="shared" si="821"/>
        <v>0</v>
      </c>
      <c r="P3998" t="str">
        <f t="shared" si="814"/>
        <v/>
      </c>
      <c r="Q3998" t="str">
        <f t="shared" ca="1" si="815"/>
        <v/>
      </c>
      <c r="W3998">
        <v>54360</v>
      </c>
      <c r="Z3998" t="str">
        <f t="shared" si="813"/>
        <v/>
      </c>
    </row>
    <row r="3999" spans="2:26" x14ac:dyDescent="0.2">
      <c r="E3999" s="1" t="s">
        <v>8</v>
      </c>
      <c r="F3999" s="1" t="s">
        <v>9</v>
      </c>
      <c r="G3999" s="1" t="s">
        <v>1447</v>
      </c>
      <c r="H3999">
        <f t="shared" si="816"/>
        <v>31</v>
      </c>
      <c r="I3999">
        <f>IF(ISBLANK(A3999),I3998/1,LOOKUP(Sheet1!G3999,FIPS!A$3:A$55,FIPS!C$3:C$55))</f>
        <v>34</v>
      </c>
      <c r="J3999" t="b">
        <f t="shared" si="812"/>
        <v>0</v>
      </c>
      <c r="K3999" t="str">
        <f t="shared" si="817"/>
        <v/>
      </c>
      <c r="L3999" t="b">
        <f t="shared" si="818"/>
        <v>0</v>
      </c>
      <c r="M3999" t="str">
        <f t="shared" si="819"/>
        <v/>
      </c>
      <c r="N3999">
        <f t="shared" si="820"/>
        <v>5</v>
      </c>
      <c r="O3999" t="b">
        <f t="shared" si="821"/>
        <v>1</v>
      </c>
      <c r="P3999">
        <f t="shared" si="814"/>
        <v>1</v>
      </c>
      <c r="Q3999" t="str">
        <f t="shared" ca="1" si="815"/>
        <v>114</v>
      </c>
      <c r="W3999">
        <v>99999</v>
      </c>
      <c r="Z3999" t="str">
        <f t="shared" si="813"/>
        <v/>
      </c>
    </row>
    <row r="4000" spans="2:26" x14ac:dyDescent="0.2">
      <c r="B4000" s="1" t="s">
        <v>28</v>
      </c>
      <c r="C4000" s="1" t="s">
        <v>790</v>
      </c>
      <c r="D4000" s="1" t="s">
        <v>26</v>
      </c>
      <c r="G4000" s="1" t="s">
        <v>2890</v>
      </c>
      <c r="H4000">
        <f t="shared" si="816"/>
        <v>31</v>
      </c>
      <c r="I4000">
        <f>IF(ISBLANK(A4000),I3999/1,LOOKUP(Sheet1!G4000,FIPS!A$3:A$55,FIPS!C$3:C$55))</f>
        <v>34</v>
      </c>
      <c r="J4000" t="b">
        <f t="shared" si="812"/>
        <v>1</v>
      </c>
      <c r="K4000" t="str">
        <f t="shared" si="817"/>
        <v>Cumbenland</v>
      </c>
      <c r="L4000" t="b">
        <f t="shared" si="818"/>
        <v>0</v>
      </c>
      <c r="M4000" t="str">
        <f t="shared" si="819"/>
        <v/>
      </c>
      <c r="N4000">
        <f t="shared" si="820"/>
        <v>6</v>
      </c>
      <c r="O4000" t="b">
        <f t="shared" si="821"/>
        <v>0</v>
      </c>
      <c r="P4000" t="str">
        <f t="shared" si="814"/>
        <v/>
      </c>
      <c r="Q4000" t="str">
        <f t="shared" ca="1" si="815"/>
        <v/>
      </c>
      <c r="T4000">
        <v>11</v>
      </c>
      <c r="U4000">
        <v>3</v>
      </c>
      <c r="V4000">
        <v>8760</v>
      </c>
      <c r="Z4000" t="str">
        <f t="shared" si="813"/>
        <v/>
      </c>
    </row>
    <row r="4001" spans="2:26" x14ac:dyDescent="0.2">
      <c r="E4001" s="1" t="s">
        <v>33</v>
      </c>
      <c r="F4001" s="1" t="s">
        <v>6</v>
      </c>
      <c r="G4001" s="1" t="s">
        <v>2891</v>
      </c>
      <c r="H4001">
        <f t="shared" si="816"/>
        <v>31</v>
      </c>
      <c r="I4001">
        <f>IF(ISBLANK(A4001),I4000/1,LOOKUP(Sheet1!G4001,FIPS!A$3:A$55,FIPS!C$3:C$55))</f>
        <v>34</v>
      </c>
      <c r="J4001" t="b">
        <f t="shared" si="812"/>
        <v>0</v>
      </c>
      <c r="K4001" t="str">
        <f t="shared" si="817"/>
        <v/>
      </c>
      <c r="L4001" t="b">
        <f t="shared" si="818"/>
        <v>1</v>
      </c>
      <c r="M4001" t="str">
        <f t="shared" si="819"/>
        <v>Bridgeton</v>
      </c>
      <c r="N4001">
        <f t="shared" si="820"/>
        <v>6</v>
      </c>
      <c r="O4001" t="b">
        <f t="shared" si="821"/>
        <v>0</v>
      </c>
      <c r="P4001" t="str">
        <f t="shared" si="814"/>
        <v/>
      </c>
      <c r="Q4001" t="str">
        <f t="shared" ca="1" si="815"/>
        <v/>
      </c>
      <c r="W4001">
        <v>7600</v>
      </c>
      <c r="Z4001" t="str">
        <f t="shared" si="813"/>
        <v/>
      </c>
    </row>
    <row r="4002" spans="2:26" x14ac:dyDescent="0.2">
      <c r="E4002" s="1" t="s">
        <v>843</v>
      </c>
      <c r="F4002" s="1" t="s">
        <v>35</v>
      </c>
      <c r="G4002" s="1" t="s">
        <v>2892</v>
      </c>
      <c r="H4002">
        <f t="shared" si="816"/>
        <v>31</v>
      </c>
      <c r="I4002">
        <f>IF(ISBLANK(A4002),I4001/1,LOOKUP(Sheet1!G4002,FIPS!A$3:A$55,FIPS!C$3:C$55))</f>
        <v>34</v>
      </c>
      <c r="J4002" t="b">
        <f t="shared" si="812"/>
        <v>0</v>
      </c>
      <c r="K4002" t="str">
        <f t="shared" si="817"/>
        <v/>
      </c>
      <c r="L4002" t="b">
        <f t="shared" si="818"/>
        <v>1</v>
      </c>
      <c r="M4002" t="str">
        <f t="shared" si="819"/>
        <v>Millville</v>
      </c>
      <c r="N4002">
        <f t="shared" si="820"/>
        <v>6</v>
      </c>
      <c r="O4002" t="b">
        <f t="shared" si="821"/>
        <v>0</v>
      </c>
      <c r="P4002" t="str">
        <f t="shared" si="814"/>
        <v/>
      </c>
      <c r="Q4002" t="str">
        <f t="shared" ca="1" si="815"/>
        <v/>
      </c>
      <c r="W4002">
        <v>46680</v>
      </c>
      <c r="Z4002" t="str">
        <f t="shared" si="813"/>
        <v/>
      </c>
    </row>
    <row r="4003" spans="2:26" x14ac:dyDescent="0.2">
      <c r="E4003" s="1" t="s">
        <v>552</v>
      </c>
      <c r="F4003" s="1" t="s">
        <v>70</v>
      </c>
      <c r="G4003" s="1" t="s">
        <v>2893</v>
      </c>
      <c r="H4003">
        <f t="shared" si="816"/>
        <v>31</v>
      </c>
      <c r="I4003">
        <f>IF(ISBLANK(A4003),I4002/1,LOOKUP(Sheet1!G4003,FIPS!A$3:A$55,FIPS!C$3:C$55))</f>
        <v>34</v>
      </c>
      <c r="J4003" t="b">
        <f t="shared" ref="J4003:J4066" si="822">NOT(ISBLANK(B4003))</f>
        <v>0</v>
      </c>
      <c r="K4003" t="str">
        <f t="shared" si="817"/>
        <v/>
      </c>
      <c r="L4003" t="b">
        <f t="shared" si="818"/>
        <v>1</v>
      </c>
      <c r="M4003" t="str">
        <f t="shared" si="819"/>
        <v>Vineland</v>
      </c>
      <c r="N4003">
        <f t="shared" si="820"/>
        <v>6</v>
      </c>
      <c r="O4003" t="b">
        <f t="shared" si="821"/>
        <v>0</v>
      </c>
      <c r="P4003" t="str">
        <f t="shared" si="814"/>
        <v/>
      </c>
      <c r="Q4003" t="str">
        <f t="shared" ca="1" si="815"/>
        <v/>
      </c>
      <c r="W4003">
        <v>76070</v>
      </c>
      <c r="Z4003" t="str">
        <f t="shared" si="813"/>
        <v/>
      </c>
    </row>
    <row r="4004" spans="2:26" x14ac:dyDescent="0.2">
      <c r="E4004" s="1" t="s">
        <v>8</v>
      </c>
      <c r="F4004" s="1" t="s">
        <v>9</v>
      </c>
      <c r="G4004" s="1" t="s">
        <v>1447</v>
      </c>
      <c r="H4004">
        <f t="shared" si="816"/>
        <v>31</v>
      </c>
      <c r="I4004">
        <f>IF(ISBLANK(A4004),I4003/1,LOOKUP(Sheet1!G4004,FIPS!A$3:A$55,FIPS!C$3:C$55))</f>
        <v>34</v>
      </c>
      <c r="J4004" t="b">
        <f t="shared" si="822"/>
        <v>0</v>
      </c>
      <c r="K4004" t="str">
        <f t="shared" si="817"/>
        <v/>
      </c>
      <c r="L4004" t="b">
        <f t="shared" si="818"/>
        <v>0</v>
      </c>
      <c r="M4004" t="str">
        <f t="shared" si="819"/>
        <v/>
      </c>
      <c r="N4004">
        <f t="shared" si="820"/>
        <v>6</v>
      </c>
      <c r="O4004" t="b">
        <f t="shared" si="821"/>
        <v>1</v>
      </c>
      <c r="P4004">
        <f t="shared" si="814"/>
        <v>3</v>
      </c>
      <c r="Q4004" t="str">
        <f t="shared" ca="1" si="815"/>
        <v>012,095,165</v>
      </c>
      <c r="W4004">
        <v>99999</v>
      </c>
      <c r="Z4004" t="str">
        <f t="shared" si="813"/>
        <v/>
      </c>
    </row>
    <row r="4005" spans="2:26" x14ac:dyDescent="0.2">
      <c r="B4005" s="1" t="s">
        <v>30</v>
      </c>
      <c r="C4005" s="1" t="s">
        <v>563</v>
      </c>
      <c r="D4005" s="1" t="s">
        <v>26</v>
      </c>
      <c r="F4005" s="1"/>
      <c r="G4005" s="1" t="s">
        <v>2159</v>
      </c>
      <c r="H4005">
        <f t="shared" si="816"/>
        <v>31</v>
      </c>
      <c r="I4005">
        <f>IF(ISBLANK(A4005),I4004/1,LOOKUP(Sheet1!G4005,FIPS!A$3:A$55,FIPS!C$3:C$55))</f>
        <v>34</v>
      </c>
      <c r="J4005" t="b">
        <f t="shared" si="822"/>
        <v>1</v>
      </c>
      <c r="K4005" t="str">
        <f t="shared" si="817"/>
        <v>Essex</v>
      </c>
      <c r="L4005" t="b">
        <f t="shared" si="818"/>
        <v>0</v>
      </c>
      <c r="M4005" t="str">
        <f t="shared" si="819"/>
        <v/>
      </c>
      <c r="N4005">
        <f t="shared" si="820"/>
        <v>7</v>
      </c>
      <c r="O4005" t="b">
        <f t="shared" si="821"/>
        <v>0</v>
      </c>
      <c r="P4005" t="str">
        <f t="shared" si="814"/>
        <v/>
      </c>
      <c r="Q4005" t="str">
        <f t="shared" ca="1" si="815"/>
        <v/>
      </c>
      <c r="T4005">
        <v>13</v>
      </c>
      <c r="U4005">
        <v>1</v>
      </c>
      <c r="V4005">
        <v>5640</v>
      </c>
      <c r="Z4005" t="str">
        <f t="shared" si="813"/>
        <v/>
      </c>
    </row>
    <row r="4006" spans="2:26" x14ac:dyDescent="0.2">
      <c r="E4006" s="1" t="s">
        <v>24</v>
      </c>
      <c r="F4006">
        <v>5</v>
      </c>
      <c r="G4006" s="1" t="s">
        <v>2894</v>
      </c>
      <c r="H4006">
        <f t="shared" si="816"/>
        <v>31</v>
      </c>
      <c r="I4006">
        <f>IF(ISBLANK(A4006),I4005/1,LOOKUP(Sheet1!G4006,FIPS!A$3:A$55,FIPS!C$3:C$55))</f>
        <v>34</v>
      </c>
      <c r="J4006" t="b">
        <f t="shared" si="822"/>
        <v>0</v>
      </c>
      <c r="K4006" t="str">
        <f t="shared" si="817"/>
        <v/>
      </c>
      <c r="L4006" t="b">
        <f t="shared" si="818"/>
        <v>1</v>
      </c>
      <c r="M4006" t="str">
        <f t="shared" si="819"/>
        <v>Belleville township</v>
      </c>
      <c r="N4006">
        <f t="shared" si="820"/>
        <v>7</v>
      </c>
      <c r="O4006" t="b">
        <f t="shared" si="821"/>
        <v>0</v>
      </c>
      <c r="P4006" t="str">
        <f t="shared" si="814"/>
        <v/>
      </c>
      <c r="Q4006" t="str">
        <f t="shared" ca="1" si="815"/>
        <v/>
      </c>
      <c r="W4006">
        <v>4690</v>
      </c>
      <c r="Z4006" t="str">
        <f t="shared" si="813"/>
        <v/>
      </c>
    </row>
    <row r="4007" spans="2:26" x14ac:dyDescent="0.2">
      <c r="E4007" s="1" t="s">
        <v>14</v>
      </c>
      <c r="F4007">
        <v>5</v>
      </c>
      <c r="G4007" s="1" t="s">
        <v>2895</v>
      </c>
      <c r="H4007">
        <f t="shared" si="816"/>
        <v>31</v>
      </c>
      <c r="I4007">
        <f>IF(ISBLANK(A4007),I4006/1,LOOKUP(Sheet1!G4007,FIPS!A$3:A$55,FIPS!C$3:C$55))</f>
        <v>34</v>
      </c>
      <c r="J4007" t="b">
        <f t="shared" si="822"/>
        <v>0</v>
      </c>
      <c r="K4007" t="str">
        <f t="shared" si="817"/>
        <v/>
      </c>
      <c r="L4007" t="b">
        <f t="shared" si="818"/>
        <v>1</v>
      </c>
      <c r="M4007" t="str">
        <f t="shared" si="819"/>
        <v>Bloomfield township</v>
      </c>
      <c r="N4007">
        <f t="shared" si="820"/>
        <v>7</v>
      </c>
      <c r="O4007" t="b">
        <f t="shared" si="821"/>
        <v>0</v>
      </c>
      <c r="P4007" t="str">
        <f t="shared" si="814"/>
        <v/>
      </c>
      <c r="Q4007" t="str">
        <f t="shared" ca="1" si="815"/>
        <v/>
      </c>
      <c r="W4007">
        <v>6250</v>
      </c>
      <c r="Z4007" t="str">
        <f t="shared" si="813"/>
        <v/>
      </c>
    </row>
    <row r="4008" spans="2:26" x14ac:dyDescent="0.2">
      <c r="E4008" s="1" t="s">
        <v>52</v>
      </c>
      <c r="F4008">
        <v>6</v>
      </c>
      <c r="G4008" s="1" t="s">
        <v>2896</v>
      </c>
      <c r="H4008">
        <f t="shared" si="816"/>
        <v>31</v>
      </c>
      <c r="I4008">
        <f>IF(ISBLANK(A4008),I4007/1,LOOKUP(Sheet1!G4008,FIPS!A$3:A$55,FIPS!C$3:C$55))</f>
        <v>34</v>
      </c>
      <c r="J4008" t="b">
        <f t="shared" si="822"/>
        <v>0</v>
      </c>
      <c r="K4008" t="str">
        <f t="shared" si="817"/>
        <v/>
      </c>
      <c r="L4008" t="b">
        <f t="shared" si="818"/>
        <v>1</v>
      </c>
      <c r="M4008" t="str">
        <f t="shared" si="819"/>
        <v>Cedar Grove township</v>
      </c>
      <c r="N4008">
        <f t="shared" si="820"/>
        <v>7</v>
      </c>
      <c r="O4008" t="b">
        <f t="shared" si="821"/>
        <v>0</v>
      </c>
      <c r="P4008" t="str">
        <f t="shared" si="814"/>
        <v/>
      </c>
      <c r="Q4008" t="str">
        <f t="shared" ca="1" si="815"/>
        <v/>
      </c>
      <c r="W4008">
        <v>11230</v>
      </c>
      <c r="Z4008" t="str">
        <f t="shared" si="813"/>
        <v/>
      </c>
    </row>
    <row r="4009" spans="2:26" x14ac:dyDescent="0.2">
      <c r="E4009" s="1" t="s">
        <v>72</v>
      </c>
      <c r="F4009">
        <v>4</v>
      </c>
      <c r="G4009" s="1" t="s">
        <v>2897</v>
      </c>
      <c r="H4009">
        <f t="shared" si="816"/>
        <v>31</v>
      </c>
      <c r="I4009">
        <f>IF(ISBLANK(A4009),I4008/1,LOOKUP(Sheet1!G4009,FIPS!A$3:A$55,FIPS!C$3:C$55))</f>
        <v>34</v>
      </c>
      <c r="J4009" t="b">
        <f t="shared" si="822"/>
        <v>0</v>
      </c>
      <c r="K4009" t="str">
        <f t="shared" si="817"/>
        <v/>
      </c>
      <c r="L4009" t="b">
        <f t="shared" si="818"/>
        <v>1</v>
      </c>
      <c r="M4009" t="str">
        <f t="shared" si="819"/>
        <v>East Orange</v>
      </c>
      <c r="N4009">
        <f t="shared" si="820"/>
        <v>7</v>
      </c>
      <c r="O4009" t="b">
        <f t="shared" si="821"/>
        <v>0</v>
      </c>
      <c r="P4009" t="str">
        <f t="shared" si="814"/>
        <v/>
      </c>
      <c r="Q4009" t="str">
        <f t="shared" ca="1" si="815"/>
        <v/>
      </c>
      <c r="W4009">
        <v>19390</v>
      </c>
      <c r="Z4009" t="str">
        <f t="shared" si="813"/>
        <v/>
      </c>
    </row>
    <row r="4010" spans="2:26" x14ac:dyDescent="0.2">
      <c r="E4010" s="1" t="s">
        <v>367</v>
      </c>
      <c r="F4010">
        <v>4</v>
      </c>
      <c r="G4010" s="1" t="s">
        <v>2898</v>
      </c>
      <c r="H4010">
        <f t="shared" si="816"/>
        <v>31</v>
      </c>
      <c r="I4010">
        <f>IF(ISBLANK(A4010),I4009/1,LOOKUP(Sheet1!G4010,FIPS!A$3:A$55,FIPS!C$3:C$55))</f>
        <v>34</v>
      </c>
      <c r="J4010" t="b">
        <f t="shared" si="822"/>
        <v>0</v>
      </c>
      <c r="K4010" t="str">
        <f t="shared" si="817"/>
        <v/>
      </c>
      <c r="L4010" t="b">
        <f t="shared" si="818"/>
        <v>1</v>
      </c>
      <c r="M4010" t="str">
        <f t="shared" si="819"/>
        <v>Irvington township</v>
      </c>
      <c r="N4010">
        <f t="shared" si="820"/>
        <v>7</v>
      </c>
      <c r="O4010" t="b">
        <f t="shared" si="821"/>
        <v>0</v>
      </c>
      <c r="P4010" t="str">
        <f t="shared" si="814"/>
        <v/>
      </c>
      <c r="Q4010" t="str">
        <f t="shared" ca="1" si="815"/>
        <v/>
      </c>
      <c r="W4010">
        <v>34430</v>
      </c>
      <c r="Z4010" t="str">
        <f t="shared" si="813"/>
        <v/>
      </c>
    </row>
    <row r="4011" spans="2:26" x14ac:dyDescent="0.2">
      <c r="E4011" s="1" t="s">
        <v>505</v>
      </c>
      <c r="F4011">
        <v>5</v>
      </c>
      <c r="G4011" s="1" t="s">
        <v>2899</v>
      </c>
      <c r="H4011">
        <f t="shared" si="816"/>
        <v>31</v>
      </c>
      <c r="I4011">
        <f>IF(ISBLANK(A4011),I4010/1,LOOKUP(Sheet1!G4011,FIPS!A$3:A$55,FIPS!C$3:C$55))</f>
        <v>34</v>
      </c>
      <c r="J4011" t="b">
        <f t="shared" si="822"/>
        <v>0</v>
      </c>
      <c r="K4011" t="str">
        <f t="shared" si="817"/>
        <v/>
      </c>
      <c r="L4011" t="b">
        <f t="shared" si="818"/>
        <v>1</v>
      </c>
      <c r="M4011" t="str">
        <f t="shared" si="819"/>
        <v>Livingston township</v>
      </c>
      <c r="N4011">
        <f t="shared" si="820"/>
        <v>7</v>
      </c>
      <c r="O4011" t="b">
        <f t="shared" si="821"/>
        <v>0</v>
      </c>
      <c r="P4011" t="str">
        <f t="shared" si="814"/>
        <v/>
      </c>
      <c r="Q4011" t="str">
        <f t="shared" ca="1" si="815"/>
        <v/>
      </c>
      <c r="W4011">
        <v>40920</v>
      </c>
      <c r="Z4011" t="str">
        <f t="shared" si="813"/>
        <v/>
      </c>
    </row>
    <row r="4012" spans="2:26" x14ac:dyDescent="0.2">
      <c r="E4012" s="1" t="s">
        <v>652</v>
      </c>
      <c r="F4012">
        <v>6</v>
      </c>
      <c r="G4012" s="1" t="s">
        <v>2900</v>
      </c>
      <c r="H4012">
        <f t="shared" si="816"/>
        <v>31</v>
      </c>
      <c r="I4012">
        <f>IF(ISBLANK(A4012),I4011/1,LOOKUP(Sheet1!G4012,FIPS!A$3:A$55,FIPS!C$3:C$55))</f>
        <v>34</v>
      </c>
      <c r="J4012" t="b">
        <f t="shared" si="822"/>
        <v>0</v>
      </c>
      <c r="K4012" t="str">
        <f t="shared" si="817"/>
        <v/>
      </c>
      <c r="L4012" t="b">
        <f t="shared" si="818"/>
        <v>1</v>
      </c>
      <c r="M4012" t="str">
        <f t="shared" si="819"/>
        <v>Maplewood township</v>
      </c>
      <c r="N4012">
        <f t="shared" si="820"/>
        <v>7</v>
      </c>
      <c r="O4012" t="b">
        <f t="shared" si="821"/>
        <v>0</v>
      </c>
      <c r="P4012" t="str">
        <f t="shared" si="814"/>
        <v/>
      </c>
      <c r="Q4012" t="str">
        <f t="shared" ca="1" si="815"/>
        <v/>
      </c>
      <c r="W4012">
        <v>43830</v>
      </c>
      <c r="Z4012" t="str">
        <f t="shared" si="813"/>
        <v/>
      </c>
    </row>
    <row r="4013" spans="2:26" x14ac:dyDescent="0.2">
      <c r="E4013" s="1" t="s">
        <v>53</v>
      </c>
      <c r="F4013">
        <v>6</v>
      </c>
      <c r="G4013" s="1" t="s">
        <v>2901</v>
      </c>
      <c r="H4013">
        <f t="shared" si="816"/>
        <v>31</v>
      </c>
      <c r="I4013">
        <f>IF(ISBLANK(A4013),I4012/1,LOOKUP(Sheet1!G4013,FIPS!A$3:A$55,FIPS!C$3:C$55))</f>
        <v>34</v>
      </c>
      <c r="J4013" t="b">
        <f t="shared" si="822"/>
        <v>0</v>
      </c>
      <c r="K4013" t="str">
        <f t="shared" si="817"/>
        <v/>
      </c>
      <c r="L4013" t="b">
        <f t="shared" si="818"/>
        <v>1</v>
      </c>
      <c r="M4013" t="str">
        <f t="shared" si="819"/>
        <v>Millburn township</v>
      </c>
      <c r="N4013">
        <f t="shared" si="820"/>
        <v>7</v>
      </c>
      <c r="O4013" t="b">
        <f t="shared" si="821"/>
        <v>0</v>
      </c>
      <c r="P4013" t="str">
        <f t="shared" si="814"/>
        <v/>
      </c>
      <c r="Q4013" t="str">
        <f t="shared" ca="1" si="815"/>
        <v/>
      </c>
      <c r="W4013">
        <v>46410</v>
      </c>
      <c r="Z4013" t="str">
        <f t="shared" si="813"/>
        <v/>
      </c>
    </row>
    <row r="4014" spans="2:26" x14ac:dyDescent="0.2">
      <c r="E4014" s="1" t="s">
        <v>510</v>
      </c>
      <c r="F4014">
        <v>5</v>
      </c>
      <c r="G4014" s="1" t="s">
        <v>2902</v>
      </c>
      <c r="H4014">
        <f t="shared" si="816"/>
        <v>31</v>
      </c>
      <c r="I4014">
        <f>IF(ISBLANK(A4014),I4013/1,LOOKUP(Sheet1!G4014,FIPS!A$3:A$55,FIPS!C$3:C$55))</f>
        <v>34</v>
      </c>
      <c r="J4014" t="b">
        <f t="shared" si="822"/>
        <v>0</v>
      </c>
      <c r="K4014" t="str">
        <f t="shared" si="817"/>
        <v/>
      </c>
      <c r="L4014" t="b">
        <f t="shared" si="818"/>
        <v>1</v>
      </c>
      <c r="M4014" t="str">
        <f t="shared" si="819"/>
        <v>Montclair township</v>
      </c>
      <c r="N4014">
        <f t="shared" si="820"/>
        <v>7</v>
      </c>
      <c r="O4014" t="b">
        <f t="shared" si="821"/>
        <v>0</v>
      </c>
      <c r="P4014" t="str">
        <f t="shared" si="814"/>
        <v/>
      </c>
      <c r="Q4014" t="str">
        <f t="shared" ca="1" si="815"/>
        <v/>
      </c>
      <c r="W4014">
        <v>47485</v>
      </c>
      <c r="Z4014" t="str">
        <f t="shared" si="813"/>
        <v/>
      </c>
    </row>
    <row r="4015" spans="2:26" x14ac:dyDescent="0.2">
      <c r="E4015" s="1" t="s">
        <v>445</v>
      </c>
      <c r="F4015">
        <v>2</v>
      </c>
      <c r="G4015" s="1" t="s">
        <v>395</v>
      </c>
      <c r="H4015">
        <f t="shared" si="816"/>
        <v>31</v>
      </c>
      <c r="I4015">
        <f>IF(ISBLANK(A4015),I4014/1,LOOKUP(Sheet1!G4015,FIPS!A$3:A$55,FIPS!C$3:C$55))</f>
        <v>34</v>
      </c>
      <c r="J4015" t="b">
        <f t="shared" si="822"/>
        <v>0</v>
      </c>
      <c r="K4015" t="str">
        <f t="shared" si="817"/>
        <v/>
      </c>
      <c r="L4015" t="b">
        <f t="shared" si="818"/>
        <v>1</v>
      </c>
      <c r="M4015" t="str">
        <f t="shared" si="819"/>
        <v>Newark</v>
      </c>
      <c r="N4015">
        <f t="shared" si="820"/>
        <v>7</v>
      </c>
      <c r="O4015" t="b">
        <f t="shared" si="821"/>
        <v>0</v>
      </c>
      <c r="P4015" t="str">
        <f t="shared" si="814"/>
        <v/>
      </c>
      <c r="Q4015" t="str">
        <f t="shared" ca="1" si="815"/>
        <v/>
      </c>
      <c r="W4015">
        <v>51000</v>
      </c>
      <c r="Z4015" t="str">
        <f t="shared" si="813"/>
        <v/>
      </c>
    </row>
    <row r="4016" spans="2:26" x14ac:dyDescent="0.2">
      <c r="E4016" s="1" t="s">
        <v>518</v>
      </c>
      <c r="F4016">
        <v>5</v>
      </c>
      <c r="G4016" s="1" t="s">
        <v>2903</v>
      </c>
      <c r="H4016">
        <f t="shared" si="816"/>
        <v>31</v>
      </c>
      <c r="I4016">
        <f>IF(ISBLANK(A4016),I4015/1,LOOKUP(Sheet1!G4016,FIPS!A$3:A$55,FIPS!C$3:C$55))</f>
        <v>34</v>
      </c>
      <c r="J4016" t="b">
        <f t="shared" si="822"/>
        <v>0</v>
      </c>
      <c r="K4016" t="str">
        <f t="shared" si="817"/>
        <v/>
      </c>
      <c r="L4016" t="b">
        <f t="shared" si="818"/>
        <v>1</v>
      </c>
      <c r="M4016" t="str">
        <f t="shared" si="819"/>
        <v>Nutley township</v>
      </c>
      <c r="N4016">
        <f t="shared" si="820"/>
        <v>7</v>
      </c>
      <c r="O4016" t="b">
        <f t="shared" si="821"/>
        <v>0</v>
      </c>
      <c r="P4016" t="str">
        <f t="shared" si="814"/>
        <v/>
      </c>
      <c r="Q4016" t="str">
        <f t="shared" ca="1" si="815"/>
        <v/>
      </c>
      <c r="W4016">
        <v>53670</v>
      </c>
      <c r="Z4016" t="str">
        <f t="shared" si="813"/>
        <v/>
      </c>
    </row>
    <row r="4017" spans="2:26" x14ac:dyDescent="0.2">
      <c r="E4017" s="1" t="s">
        <v>422</v>
      </c>
      <c r="F4017">
        <v>6</v>
      </c>
      <c r="G4017" s="1" t="s">
        <v>2904</v>
      </c>
      <c r="H4017">
        <f t="shared" si="816"/>
        <v>31</v>
      </c>
      <c r="I4017">
        <f>IF(ISBLANK(A4017),I4016/1,LOOKUP(Sheet1!G4017,FIPS!A$3:A$55,FIPS!C$3:C$55))</f>
        <v>34</v>
      </c>
      <c r="J4017" t="b">
        <f t="shared" si="822"/>
        <v>0</v>
      </c>
      <c r="K4017" t="str">
        <f t="shared" si="817"/>
        <v/>
      </c>
      <c r="L4017" t="b">
        <f t="shared" si="818"/>
        <v>1</v>
      </c>
      <c r="M4017" t="str">
        <f t="shared" si="819"/>
        <v>South Orange Village township</v>
      </c>
      <c r="N4017">
        <f t="shared" si="820"/>
        <v>7</v>
      </c>
      <c r="O4017" t="b">
        <f t="shared" si="821"/>
        <v>0</v>
      </c>
      <c r="P4017" t="str">
        <f t="shared" si="814"/>
        <v/>
      </c>
      <c r="Q4017" t="str">
        <f t="shared" ca="1" si="815"/>
        <v/>
      </c>
      <c r="W4017">
        <v>69274</v>
      </c>
      <c r="Z4017" t="str">
        <f t="shared" si="813"/>
        <v/>
      </c>
    </row>
    <row r="4018" spans="2:26" x14ac:dyDescent="0.2">
      <c r="E4018" s="1" t="s">
        <v>634</v>
      </c>
      <c r="F4018">
        <v>6</v>
      </c>
      <c r="G4018" s="1" t="s">
        <v>2905</v>
      </c>
      <c r="H4018">
        <f t="shared" si="816"/>
        <v>31</v>
      </c>
      <c r="I4018">
        <f>IF(ISBLANK(A4018),I4017/1,LOOKUP(Sheet1!G4018,FIPS!A$3:A$55,FIPS!C$3:C$55))</f>
        <v>34</v>
      </c>
      <c r="J4018" t="b">
        <f t="shared" si="822"/>
        <v>0</v>
      </c>
      <c r="K4018" t="str">
        <f t="shared" si="817"/>
        <v/>
      </c>
      <c r="L4018" t="b">
        <f t="shared" si="818"/>
        <v>1</v>
      </c>
      <c r="M4018" t="str">
        <f t="shared" si="819"/>
        <v>Verona township</v>
      </c>
      <c r="N4018">
        <f t="shared" si="820"/>
        <v>7</v>
      </c>
      <c r="O4018" t="b">
        <f t="shared" si="821"/>
        <v>0</v>
      </c>
      <c r="P4018" t="str">
        <f t="shared" si="814"/>
        <v/>
      </c>
      <c r="Q4018" t="str">
        <f t="shared" ca="1" si="815"/>
        <v/>
      </c>
      <c r="W4018">
        <v>75800</v>
      </c>
      <c r="Z4018" t="str">
        <f t="shared" si="813"/>
        <v/>
      </c>
    </row>
    <row r="4019" spans="2:26" x14ac:dyDescent="0.2">
      <c r="E4019" s="1" t="s">
        <v>8</v>
      </c>
      <c r="F4019">
        <v>9</v>
      </c>
      <c r="G4019" s="1" t="s">
        <v>10</v>
      </c>
      <c r="H4019">
        <f t="shared" si="816"/>
        <v>31</v>
      </c>
      <c r="I4019">
        <f>IF(ISBLANK(A4019),I4018/1,LOOKUP(Sheet1!G4019,FIPS!A$3:A$55,FIPS!C$3:C$55))</f>
        <v>34</v>
      </c>
      <c r="J4019" t="b">
        <f t="shared" si="822"/>
        <v>0</v>
      </c>
      <c r="K4019" t="str">
        <f t="shared" si="817"/>
        <v/>
      </c>
      <c r="L4019" t="b">
        <f t="shared" si="818"/>
        <v>0</v>
      </c>
      <c r="M4019" t="str">
        <f t="shared" si="819"/>
        <v/>
      </c>
      <c r="N4019">
        <f t="shared" si="820"/>
        <v>7</v>
      </c>
      <c r="O4019" t="b">
        <f t="shared" si="821"/>
        <v>1</v>
      </c>
      <c r="P4019">
        <f t="shared" si="814"/>
        <v>13</v>
      </c>
      <c r="Q4019" t="str">
        <f t="shared" ca="1" si="815"/>
        <v>005,010,017,033,069,080,089,094,097,104,112,151,164</v>
      </c>
      <c r="W4019">
        <v>99999</v>
      </c>
      <c r="Z4019" t="str">
        <f t="shared" si="813"/>
        <v/>
      </c>
    </row>
    <row r="4020" spans="2:26" x14ac:dyDescent="0.2">
      <c r="B4020" s="1" t="s">
        <v>32</v>
      </c>
      <c r="C4020" s="1" t="s">
        <v>2865</v>
      </c>
      <c r="D4020" s="1" t="s">
        <v>26</v>
      </c>
      <c r="F4020" s="1"/>
      <c r="G4020" s="1" t="s">
        <v>2164</v>
      </c>
      <c r="H4020">
        <f t="shared" si="816"/>
        <v>31</v>
      </c>
      <c r="I4020">
        <f>IF(ISBLANK(A4020),I4019/1,LOOKUP(Sheet1!G4020,FIPS!A$3:A$55,FIPS!C$3:C$55))</f>
        <v>34</v>
      </c>
      <c r="J4020" t="b">
        <f t="shared" si="822"/>
        <v>1</v>
      </c>
      <c r="K4020" t="str">
        <f t="shared" si="817"/>
        <v>Gloucester</v>
      </c>
      <c r="L4020" t="b">
        <f t="shared" si="818"/>
        <v>0</v>
      </c>
      <c r="M4020" t="str">
        <f t="shared" si="819"/>
        <v/>
      </c>
      <c r="N4020">
        <f t="shared" si="820"/>
        <v>8</v>
      </c>
      <c r="O4020" t="b">
        <f t="shared" si="821"/>
        <v>0</v>
      </c>
      <c r="P4020" t="str">
        <f t="shared" si="814"/>
        <v/>
      </c>
      <c r="Q4020" t="str">
        <f t="shared" ca="1" si="815"/>
        <v/>
      </c>
      <c r="T4020">
        <v>15</v>
      </c>
      <c r="U4020">
        <v>3</v>
      </c>
      <c r="V4020">
        <v>6160</v>
      </c>
      <c r="Z4020" t="str">
        <f t="shared" si="813"/>
        <v/>
      </c>
    </row>
    <row r="4021" spans="2:26" x14ac:dyDescent="0.2">
      <c r="E4021" s="1" t="s">
        <v>84</v>
      </c>
      <c r="F4021">
        <v>6</v>
      </c>
      <c r="G4021" s="1" t="s">
        <v>2906</v>
      </c>
      <c r="H4021">
        <f t="shared" si="816"/>
        <v>31</v>
      </c>
      <c r="I4021">
        <f>IF(ISBLANK(A4021),I4020/1,LOOKUP(Sheet1!G4021,FIPS!A$3:A$55,FIPS!C$3:C$55))</f>
        <v>34</v>
      </c>
      <c r="J4021" t="b">
        <f t="shared" si="822"/>
        <v>0</v>
      </c>
      <c r="K4021" t="str">
        <f t="shared" si="817"/>
        <v/>
      </c>
      <c r="L4021" t="b">
        <f t="shared" si="818"/>
        <v>1</v>
      </c>
      <c r="M4021" t="str">
        <f t="shared" si="819"/>
        <v>Deptford township</v>
      </c>
      <c r="N4021">
        <f t="shared" si="820"/>
        <v>8</v>
      </c>
      <c r="O4021" t="b">
        <f t="shared" si="821"/>
        <v>0</v>
      </c>
      <c r="P4021" t="str">
        <f t="shared" si="814"/>
        <v/>
      </c>
      <c r="Q4021" t="str">
        <f t="shared" ca="1" si="815"/>
        <v/>
      </c>
      <c r="W4021">
        <v>17710</v>
      </c>
      <c r="Z4021" t="str">
        <f t="shared" si="813"/>
        <v/>
      </c>
    </row>
    <row r="4022" spans="2:26" x14ac:dyDescent="0.2">
      <c r="E4022" s="1" t="s">
        <v>148</v>
      </c>
      <c r="F4022">
        <v>6</v>
      </c>
      <c r="G4022" s="1" t="s">
        <v>2907</v>
      </c>
      <c r="H4022">
        <f t="shared" si="816"/>
        <v>31</v>
      </c>
      <c r="I4022">
        <f>IF(ISBLANK(A4022),I4021/1,LOOKUP(Sheet1!G4022,FIPS!A$3:A$55,FIPS!C$3:C$55))</f>
        <v>34</v>
      </c>
      <c r="J4022" t="b">
        <f t="shared" si="822"/>
        <v>0</v>
      </c>
      <c r="K4022" t="str">
        <f t="shared" si="817"/>
        <v/>
      </c>
      <c r="L4022" t="b">
        <f t="shared" si="818"/>
        <v>1</v>
      </c>
      <c r="M4022" t="str">
        <f t="shared" si="819"/>
        <v>Glassboro borough</v>
      </c>
      <c r="N4022">
        <f t="shared" si="820"/>
        <v>8</v>
      </c>
      <c r="O4022" t="b">
        <f t="shared" si="821"/>
        <v>0</v>
      </c>
      <c r="P4022" t="str">
        <f t="shared" si="814"/>
        <v/>
      </c>
      <c r="Q4022" t="str">
        <f t="shared" ca="1" si="815"/>
        <v/>
      </c>
      <c r="W4022">
        <v>26340</v>
      </c>
      <c r="Z4022" t="str">
        <f t="shared" si="813"/>
        <v/>
      </c>
    </row>
    <row r="4023" spans="2:26" x14ac:dyDescent="0.2">
      <c r="E4023" s="1" t="s">
        <v>509</v>
      </c>
      <c r="F4023">
        <v>5</v>
      </c>
      <c r="G4023" s="1" t="s">
        <v>2908</v>
      </c>
      <c r="H4023">
        <f t="shared" si="816"/>
        <v>31</v>
      </c>
      <c r="I4023">
        <f>IF(ISBLANK(A4023),I4022/1,LOOKUP(Sheet1!G4023,FIPS!A$3:A$55,FIPS!C$3:C$55))</f>
        <v>34</v>
      </c>
      <c r="J4023" t="b">
        <f t="shared" si="822"/>
        <v>0</v>
      </c>
      <c r="K4023" t="str">
        <f t="shared" si="817"/>
        <v/>
      </c>
      <c r="L4023" t="b">
        <f t="shared" si="818"/>
        <v>1</v>
      </c>
      <c r="M4023" t="str">
        <f t="shared" si="819"/>
        <v>Monroe township</v>
      </c>
      <c r="N4023">
        <f t="shared" si="820"/>
        <v>8</v>
      </c>
      <c r="O4023" t="b">
        <f t="shared" si="821"/>
        <v>0</v>
      </c>
      <c r="P4023" t="str">
        <f t="shared" si="814"/>
        <v/>
      </c>
      <c r="Q4023" t="str">
        <f t="shared" ca="1" si="815"/>
        <v/>
      </c>
      <c r="W4023">
        <v>47250</v>
      </c>
      <c r="Z4023" t="str">
        <f t="shared" si="813"/>
        <v/>
      </c>
    </row>
    <row r="4024" spans="2:26" x14ac:dyDescent="0.2">
      <c r="E4024" s="1" t="s">
        <v>479</v>
      </c>
      <c r="F4024">
        <v>5</v>
      </c>
      <c r="G4024" s="1" t="s">
        <v>2909</v>
      </c>
      <c r="H4024">
        <f t="shared" si="816"/>
        <v>31</v>
      </c>
      <c r="I4024">
        <f>IF(ISBLANK(A4024),I4023/1,LOOKUP(Sheet1!G4024,FIPS!A$3:A$55,FIPS!C$3:C$55))</f>
        <v>34</v>
      </c>
      <c r="J4024" t="b">
        <f t="shared" si="822"/>
        <v>0</v>
      </c>
      <c r="K4024" t="str">
        <f t="shared" si="817"/>
        <v/>
      </c>
      <c r="L4024" t="b">
        <f t="shared" si="818"/>
        <v>1</v>
      </c>
      <c r="M4024" t="str">
        <f t="shared" si="819"/>
        <v>Washington township</v>
      </c>
      <c r="N4024">
        <f t="shared" si="820"/>
        <v>8</v>
      </c>
      <c r="O4024" t="b">
        <f t="shared" si="821"/>
        <v>0</v>
      </c>
      <c r="P4024" t="str">
        <f t="shared" si="814"/>
        <v/>
      </c>
      <c r="Q4024" t="str">
        <f t="shared" ca="1" si="815"/>
        <v/>
      </c>
      <c r="W4024">
        <v>77180</v>
      </c>
      <c r="Z4024" t="str">
        <f t="shared" si="813"/>
        <v/>
      </c>
    </row>
    <row r="4025" spans="2:26" x14ac:dyDescent="0.2">
      <c r="E4025" s="1" t="s">
        <v>643</v>
      </c>
      <c r="F4025">
        <v>6</v>
      </c>
      <c r="G4025" s="1" t="s">
        <v>2910</v>
      </c>
      <c r="H4025">
        <f t="shared" si="816"/>
        <v>31</v>
      </c>
      <c r="I4025">
        <f>IF(ISBLANK(A4025),I4024/1,LOOKUP(Sheet1!G4025,FIPS!A$3:A$55,FIPS!C$3:C$55))</f>
        <v>34</v>
      </c>
      <c r="J4025" t="b">
        <f t="shared" si="822"/>
        <v>0</v>
      </c>
      <c r="K4025" t="str">
        <f t="shared" si="817"/>
        <v/>
      </c>
      <c r="L4025" t="b">
        <f t="shared" si="818"/>
        <v>1</v>
      </c>
      <c r="M4025" t="str">
        <f t="shared" si="819"/>
        <v>West Deptford township</v>
      </c>
      <c r="N4025">
        <f t="shared" si="820"/>
        <v>8</v>
      </c>
      <c r="O4025" t="b">
        <f t="shared" si="821"/>
        <v>0</v>
      </c>
      <c r="P4025" t="str">
        <f t="shared" si="814"/>
        <v/>
      </c>
      <c r="Q4025" t="str">
        <f t="shared" ca="1" si="815"/>
        <v/>
      </c>
      <c r="W4025">
        <v>78800</v>
      </c>
      <c r="Z4025" t="str">
        <f t="shared" si="813"/>
        <v/>
      </c>
    </row>
    <row r="4026" spans="2:26" x14ac:dyDescent="0.2">
      <c r="E4026" s="1" t="s">
        <v>396</v>
      </c>
      <c r="F4026">
        <v>6</v>
      </c>
      <c r="G4026" s="1" t="s">
        <v>1842</v>
      </c>
      <c r="H4026">
        <f t="shared" si="816"/>
        <v>31</v>
      </c>
      <c r="I4026">
        <f>IF(ISBLANK(A4026),I4025/1,LOOKUP(Sheet1!G4026,FIPS!A$3:A$55,FIPS!C$3:C$55))</f>
        <v>34</v>
      </c>
      <c r="J4026" t="b">
        <f t="shared" si="822"/>
        <v>0</v>
      </c>
      <c r="K4026" t="str">
        <f t="shared" si="817"/>
        <v/>
      </c>
      <c r="L4026" t="b">
        <f t="shared" si="818"/>
        <v>1</v>
      </c>
      <c r="M4026" t="str">
        <f t="shared" si="819"/>
        <v>Woodbury</v>
      </c>
      <c r="N4026">
        <f t="shared" si="820"/>
        <v>8</v>
      </c>
      <c r="O4026" t="b">
        <f t="shared" si="821"/>
        <v>0</v>
      </c>
      <c r="P4026" t="str">
        <f t="shared" si="814"/>
        <v/>
      </c>
      <c r="Q4026" t="str">
        <f t="shared" ca="1" si="815"/>
        <v/>
      </c>
      <c r="W4026">
        <v>82120</v>
      </c>
      <c r="Z4026" t="str">
        <f t="shared" si="813"/>
        <v/>
      </c>
    </row>
    <row r="4027" spans="2:26" x14ac:dyDescent="0.2">
      <c r="E4027" s="1" t="s">
        <v>8</v>
      </c>
      <c r="F4027">
        <v>9</v>
      </c>
      <c r="G4027" s="1" t="s">
        <v>10</v>
      </c>
      <c r="H4027">
        <f t="shared" si="816"/>
        <v>31</v>
      </c>
      <c r="I4027">
        <f>IF(ISBLANK(A4027),I4026/1,LOOKUP(Sheet1!G4027,FIPS!A$3:A$55,FIPS!C$3:C$55))</f>
        <v>34</v>
      </c>
      <c r="J4027" t="b">
        <f t="shared" si="822"/>
        <v>0</v>
      </c>
      <c r="K4027" t="str">
        <f t="shared" si="817"/>
        <v/>
      </c>
      <c r="L4027" t="b">
        <f t="shared" si="818"/>
        <v>0</v>
      </c>
      <c r="M4027" t="str">
        <f t="shared" si="819"/>
        <v/>
      </c>
      <c r="N4027">
        <f t="shared" si="820"/>
        <v>8</v>
      </c>
      <c r="O4027" t="b">
        <f t="shared" si="821"/>
        <v>1</v>
      </c>
      <c r="P4027">
        <f t="shared" si="814"/>
        <v>6</v>
      </c>
      <c r="Q4027" t="str">
        <f t="shared" ca="1" si="815"/>
        <v>028,049,096,168,171,179</v>
      </c>
      <c r="W4027">
        <v>99999</v>
      </c>
      <c r="Z4027" t="str">
        <f t="shared" si="813"/>
        <v/>
      </c>
    </row>
    <row r="4028" spans="2:26" x14ac:dyDescent="0.2">
      <c r="B4028" s="1" t="s">
        <v>39</v>
      </c>
      <c r="C4028" s="1" t="s">
        <v>833</v>
      </c>
      <c r="D4028" s="1" t="s">
        <v>26</v>
      </c>
      <c r="F4028" s="1"/>
      <c r="G4028" s="1" t="s">
        <v>2911</v>
      </c>
      <c r="H4028">
        <f t="shared" si="816"/>
        <v>31</v>
      </c>
      <c r="I4028">
        <f>IF(ISBLANK(A4028),I4027/1,LOOKUP(Sheet1!G4028,FIPS!A$3:A$55,FIPS!C$3:C$55))</f>
        <v>34</v>
      </c>
      <c r="J4028" t="b">
        <f t="shared" si="822"/>
        <v>1</v>
      </c>
      <c r="K4028" t="str">
        <f t="shared" si="817"/>
        <v>Hudson</v>
      </c>
      <c r="L4028" t="b">
        <f t="shared" si="818"/>
        <v>0</v>
      </c>
      <c r="M4028" t="str">
        <f t="shared" si="819"/>
        <v/>
      </c>
      <c r="N4028">
        <f t="shared" si="820"/>
        <v>9</v>
      </c>
      <c r="O4028" t="b">
        <f t="shared" si="821"/>
        <v>0</v>
      </c>
      <c r="P4028" t="str">
        <f t="shared" si="814"/>
        <v/>
      </c>
      <c r="Q4028" t="str">
        <f t="shared" ca="1" si="815"/>
        <v/>
      </c>
      <c r="T4028">
        <v>17</v>
      </c>
      <c r="U4028">
        <v>1</v>
      </c>
      <c r="V4028">
        <v>3640</v>
      </c>
      <c r="Z4028" t="str">
        <f t="shared" si="813"/>
        <v/>
      </c>
    </row>
    <row r="4029" spans="2:26" x14ac:dyDescent="0.2">
      <c r="E4029" s="1" t="s">
        <v>22</v>
      </c>
      <c r="F4029">
        <v>4</v>
      </c>
      <c r="G4029" s="1" t="s">
        <v>2912</v>
      </c>
      <c r="H4029">
        <f t="shared" si="816"/>
        <v>31</v>
      </c>
      <c r="I4029">
        <f>IF(ISBLANK(A4029),I4028/1,LOOKUP(Sheet1!G4029,FIPS!A$3:A$55,FIPS!C$3:C$55))</f>
        <v>34</v>
      </c>
      <c r="J4029" t="b">
        <f t="shared" si="822"/>
        <v>0</v>
      </c>
      <c r="K4029" t="str">
        <f t="shared" si="817"/>
        <v/>
      </c>
      <c r="L4029" t="b">
        <f t="shared" si="818"/>
        <v>1</v>
      </c>
      <c r="M4029" t="str">
        <f t="shared" si="819"/>
        <v>Bayonne</v>
      </c>
      <c r="N4029">
        <f t="shared" si="820"/>
        <v>9</v>
      </c>
      <c r="O4029" t="b">
        <f t="shared" si="821"/>
        <v>0</v>
      </c>
      <c r="P4029" t="str">
        <f t="shared" si="814"/>
        <v/>
      </c>
      <c r="Q4029" t="str">
        <f t="shared" ca="1" si="815"/>
        <v/>
      </c>
      <c r="W4029">
        <v>3580</v>
      </c>
      <c r="Z4029" t="str">
        <f t="shared" si="813"/>
        <v/>
      </c>
    </row>
    <row r="4030" spans="2:26" x14ac:dyDescent="0.2">
      <c r="E4030" s="1" t="s">
        <v>174</v>
      </c>
      <c r="F4030">
        <v>6</v>
      </c>
      <c r="G4030" s="1" t="s">
        <v>1703</v>
      </c>
      <c r="H4030">
        <f t="shared" si="816"/>
        <v>31</v>
      </c>
      <c r="I4030">
        <f>IF(ISBLANK(A4030),I4029/1,LOOKUP(Sheet1!G4030,FIPS!A$3:A$55,FIPS!C$3:C$55))</f>
        <v>34</v>
      </c>
      <c r="J4030" t="b">
        <f t="shared" si="822"/>
        <v>0</v>
      </c>
      <c r="K4030" t="str">
        <f t="shared" si="817"/>
        <v/>
      </c>
      <c r="L4030" t="b">
        <f t="shared" si="818"/>
        <v>1</v>
      </c>
      <c r="M4030" t="str">
        <f t="shared" si="819"/>
        <v>Harrison</v>
      </c>
      <c r="N4030">
        <f t="shared" si="820"/>
        <v>9</v>
      </c>
      <c r="O4030" t="b">
        <f t="shared" si="821"/>
        <v>0</v>
      </c>
      <c r="P4030" t="str">
        <f t="shared" si="814"/>
        <v/>
      </c>
      <c r="Q4030" t="str">
        <f t="shared" ca="1" si="815"/>
        <v/>
      </c>
      <c r="W4030">
        <v>30210</v>
      </c>
      <c r="Z4030" t="str">
        <f t="shared" si="813"/>
        <v/>
      </c>
    </row>
    <row r="4031" spans="2:26" x14ac:dyDescent="0.2">
      <c r="E4031" s="1" t="s">
        <v>195</v>
      </c>
      <c r="F4031">
        <v>5</v>
      </c>
      <c r="G4031" s="1" t="s">
        <v>2913</v>
      </c>
      <c r="H4031">
        <f t="shared" si="816"/>
        <v>31</v>
      </c>
      <c r="I4031">
        <f>IF(ISBLANK(A4031),I4030/1,LOOKUP(Sheet1!G4031,FIPS!A$3:A$55,FIPS!C$3:C$55))</f>
        <v>34</v>
      </c>
      <c r="J4031" t="b">
        <f t="shared" si="822"/>
        <v>0</v>
      </c>
      <c r="K4031" t="str">
        <f t="shared" si="817"/>
        <v/>
      </c>
      <c r="L4031" t="b">
        <f t="shared" si="818"/>
        <v>1</v>
      </c>
      <c r="M4031" t="str">
        <f t="shared" si="819"/>
        <v>Haboken</v>
      </c>
      <c r="N4031">
        <f t="shared" si="820"/>
        <v>9</v>
      </c>
      <c r="O4031" t="b">
        <f t="shared" si="821"/>
        <v>0</v>
      </c>
      <c r="P4031" t="str">
        <f t="shared" si="814"/>
        <v/>
      </c>
      <c r="Q4031" t="str">
        <f t="shared" ca="1" si="815"/>
        <v/>
      </c>
      <c r="W4031">
        <v>32250</v>
      </c>
      <c r="Z4031" t="str">
        <f t="shared" si="813"/>
        <v/>
      </c>
    </row>
    <row r="4032" spans="2:26" x14ac:dyDescent="0.2">
      <c r="E4032" s="1" t="s">
        <v>372</v>
      </c>
      <c r="F4032">
        <v>3</v>
      </c>
      <c r="G4032" s="1" t="s">
        <v>2914</v>
      </c>
      <c r="H4032">
        <f t="shared" si="816"/>
        <v>31</v>
      </c>
      <c r="I4032">
        <f>IF(ISBLANK(A4032),I4031/1,LOOKUP(Sheet1!G4032,FIPS!A$3:A$55,FIPS!C$3:C$55))</f>
        <v>34</v>
      </c>
      <c r="J4032" t="b">
        <f t="shared" si="822"/>
        <v>0</v>
      </c>
      <c r="K4032" t="str">
        <f t="shared" si="817"/>
        <v/>
      </c>
      <c r="L4032" t="b">
        <f t="shared" si="818"/>
        <v>1</v>
      </c>
      <c r="M4032" t="str">
        <f t="shared" si="819"/>
        <v>Jersey City</v>
      </c>
      <c r="N4032">
        <f t="shared" si="820"/>
        <v>9</v>
      </c>
      <c r="O4032" t="b">
        <f t="shared" si="821"/>
        <v>0</v>
      </c>
      <c r="P4032" t="str">
        <f t="shared" si="814"/>
        <v/>
      </c>
      <c r="Q4032" t="str">
        <f t="shared" ca="1" si="815"/>
        <v/>
      </c>
      <c r="W4032">
        <v>36000</v>
      </c>
      <c r="Z4032" t="str">
        <f t="shared" si="813"/>
        <v/>
      </c>
    </row>
    <row r="4033" spans="2:26" x14ac:dyDescent="0.2">
      <c r="E4033" s="1" t="s">
        <v>375</v>
      </c>
      <c r="F4033">
        <v>5</v>
      </c>
      <c r="G4033" s="1" t="s">
        <v>2751</v>
      </c>
      <c r="H4033">
        <f t="shared" si="816"/>
        <v>31</v>
      </c>
      <c r="I4033">
        <f>IF(ISBLANK(A4033),I4032/1,LOOKUP(Sheet1!G4033,FIPS!A$3:A$55,FIPS!C$3:C$55))</f>
        <v>34</v>
      </c>
      <c r="J4033" t="b">
        <f t="shared" si="822"/>
        <v>0</v>
      </c>
      <c r="K4033" t="str">
        <f t="shared" si="817"/>
        <v/>
      </c>
      <c r="L4033" t="b">
        <f t="shared" si="818"/>
        <v>1</v>
      </c>
      <c r="M4033" t="str">
        <f t="shared" si="819"/>
        <v>Kearney</v>
      </c>
      <c r="N4033">
        <f t="shared" si="820"/>
        <v>9</v>
      </c>
      <c r="O4033" t="b">
        <f t="shared" si="821"/>
        <v>0</v>
      </c>
      <c r="P4033" t="str">
        <f t="shared" si="814"/>
        <v/>
      </c>
      <c r="Q4033" t="str">
        <f t="shared" ca="1" si="815"/>
        <v/>
      </c>
      <c r="W4033">
        <v>36510</v>
      </c>
      <c r="Z4033" t="str">
        <f t="shared" si="813"/>
        <v/>
      </c>
    </row>
    <row r="4034" spans="2:26" x14ac:dyDescent="0.2">
      <c r="E4034" s="1" t="s">
        <v>814</v>
      </c>
      <c r="F4034">
        <v>5</v>
      </c>
      <c r="G4034" s="1" t="s">
        <v>2915</v>
      </c>
      <c r="H4034">
        <f t="shared" si="816"/>
        <v>31</v>
      </c>
      <c r="I4034">
        <f>IF(ISBLANK(A4034),I4033/1,LOOKUP(Sheet1!G4034,FIPS!A$3:A$55,FIPS!C$3:C$55))</f>
        <v>34</v>
      </c>
      <c r="J4034" t="b">
        <f t="shared" si="822"/>
        <v>0</v>
      </c>
      <c r="K4034" t="str">
        <f t="shared" si="817"/>
        <v/>
      </c>
      <c r="L4034" t="b">
        <f t="shared" si="818"/>
        <v>1</v>
      </c>
      <c r="M4034" t="str">
        <f t="shared" si="819"/>
        <v>North Bergen township</v>
      </c>
      <c r="N4034">
        <f t="shared" si="820"/>
        <v>9</v>
      </c>
      <c r="O4034" t="b">
        <f t="shared" si="821"/>
        <v>0</v>
      </c>
      <c r="P4034" t="str">
        <f t="shared" si="814"/>
        <v/>
      </c>
      <c r="Q4034" t="str">
        <f t="shared" ca="1" si="815"/>
        <v/>
      </c>
      <c r="W4034">
        <v>52440</v>
      </c>
      <c r="Z4034" t="str">
        <f t="shared" ref="Z4034:Z4097" si="823">IF(J4034,IF(T4034&gt;0,"",FALSE),IF(T4034&gt;0,TRUE,""))</f>
        <v/>
      </c>
    </row>
    <row r="4035" spans="2:26" x14ac:dyDescent="0.2">
      <c r="E4035" s="1" t="s">
        <v>608</v>
      </c>
      <c r="F4035">
        <v>6</v>
      </c>
      <c r="G4035" s="1" t="s">
        <v>2916</v>
      </c>
      <c r="H4035">
        <f t="shared" si="816"/>
        <v>31</v>
      </c>
      <c r="I4035">
        <f>IF(ISBLANK(A4035),I4034/1,LOOKUP(Sheet1!G4035,FIPS!A$3:A$55,FIPS!C$3:C$55))</f>
        <v>34</v>
      </c>
      <c r="J4035" t="b">
        <f t="shared" si="822"/>
        <v>0</v>
      </c>
      <c r="K4035" t="str">
        <f t="shared" si="817"/>
        <v/>
      </c>
      <c r="L4035" t="b">
        <f t="shared" si="818"/>
        <v>1</v>
      </c>
      <c r="M4035" t="str">
        <f t="shared" si="819"/>
        <v>Secaucus</v>
      </c>
      <c r="N4035">
        <f t="shared" si="820"/>
        <v>9</v>
      </c>
      <c r="O4035" t="b">
        <f t="shared" si="821"/>
        <v>0</v>
      </c>
      <c r="P4035" t="str">
        <f t="shared" si="814"/>
        <v/>
      </c>
      <c r="Q4035" t="str">
        <f t="shared" ca="1" si="815"/>
        <v/>
      </c>
      <c r="W4035">
        <v>66570</v>
      </c>
      <c r="Z4035" t="str">
        <f t="shared" si="823"/>
        <v/>
      </c>
    </row>
    <row r="4036" spans="2:26" x14ac:dyDescent="0.2">
      <c r="E4036" s="1" t="s">
        <v>548</v>
      </c>
      <c r="F4036">
        <v>4</v>
      </c>
      <c r="G4036" s="1" t="s">
        <v>405</v>
      </c>
      <c r="H4036">
        <f t="shared" si="816"/>
        <v>31</v>
      </c>
      <c r="I4036">
        <f>IF(ISBLANK(A4036),I4035/1,LOOKUP(Sheet1!G4036,FIPS!A$3:A$55,FIPS!C$3:C$55))</f>
        <v>34</v>
      </c>
      <c r="J4036" t="b">
        <f t="shared" si="822"/>
        <v>0</v>
      </c>
      <c r="K4036" t="str">
        <f t="shared" si="817"/>
        <v/>
      </c>
      <c r="L4036" t="b">
        <f t="shared" si="818"/>
        <v>1</v>
      </c>
      <c r="M4036" t="str">
        <f t="shared" si="819"/>
        <v>Union City</v>
      </c>
      <c r="N4036">
        <f t="shared" si="820"/>
        <v>9</v>
      </c>
      <c r="O4036" t="b">
        <f t="shared" si="821"/>
        <v>0</v>
      </c>
      <c r="P4036" t="str">
        <f t="shared" si="814"/>
        <v/>
      </c>
      <c r="Q4036" t="str">
        <f t="shared" ca="1" si="815"/>
        <v/>
      </c>
      <c r="W4036">
        <v>74630</v>
      </c>
      <c r="Z4036" t="str">
        <f t="shared" si="823"/>
        <v/>
      </c>
    </row>
    <row r="4037" spans="2:26" x14ac:dyDescent="0.2">
      <c r="E4037" s="1" t="s">
        <v>853</v>
      </c>
      <c r="F4037">
        <v>6</v>
      </c>
      <c r="G4037" s="1" t="s">
        <v>2917</v>
      </c>
      <c r="H4037">
        <f t="shared" si="816"/>
        <v>31</v>
      </c>
      <c r="I4037">
        <f>IF(ISBLANK(A4037),I4036/1,LOOKUP(Sheet1!G4037,FIPS!A$3:A$55,FIPS!C$3:C$55))</f>
        <v>34</v>
      </c>
      <c r="J4037" t="b">
        <f t="shared" si="822"/>
        <v>0</v>
      </c>
      <c r="K4037" t="str">
        <f t="shared" si="817"/>
        <v/>
      </c>
      <c r="L4037" t="b">
        <f t="shared" si="818"/>
        <v>1</v>
      </c>
      <c r="M4037" t="str">
        <f t="shared" si="819"/>
        <v>Weehawken township</v>
      </c>
      <c r="N4037">
        <f t="shared" si="820"/>
        <v>9</v>
      </c>
      <c r="O4037" t="b">
        <f t="shared" si="821"/>
        <v>0</v>
      </c>
      <c r="P4037" t="str">
        <f t="shared" si="814"/>
        <v/>
      </c>
      <c r="Q4037" t="str">
        <f t="shared" ca="1" si="815"/>
        <v/>
      </c>
      <c r="W4037">
        <v>77960</v>
      </c>
      <c r="Z4037" t="str">
        <f t="shared" si="823"/>
        <v/>
      </c>
    </row>
    <row r="4038" spans="2:26" x14ac:dyDescent="0.2">
      <c r="E4038" s="1" t="s">
        <v>394</v>
      </c>
      <c r="F4038">
        <v>5</v>
      </c>
      <c r="G4038" s="1" t="s">
        <v>2918</v>
      </c>
      <c r="H4038">
        <f t="shared" si="816"/>
        <v>31</v>
      </c>
      <c r="I4038">
        <f>IF(ISBLANK(A4038),I4037/1,LOOKUP(Sheet1!G4038,FIPS!A$3:A$55,FIPS!C$3:C$55))</f>
        <v>34</v>
      </c>
      <c r="J4038" t="b">
        <f t="shared" si="822"/>
        <v>0</v>
      </c>
      <c r="K4038" t="str">
        <f t="shared" si="817"/>
        <v/>
      </c>
      <c r="L4038" t="b">
        <f t="shared" si="818"/>
        <v>1</v>
      </c>
      <c r="M4038" t="str">
        <f t="shared" si="819"/>
        <v>West New York</v>
      </c>
      <c r="N4038">
        <f t="shared" si="820"/>
        <v>9</v>
      </c>
      <c r="O4038" t="b">
        <f t="shared" si="821"/>
        <v>0</v>
      </c>
      <c r="P4038" t="str">
        <f t="shared" ref="P4038:P4099" si="824">IF(O4038,17-MATCH(N4038-1,N4020:N4037),"")</f>
        <v/>
      </c>
      <c r="Q4038" t="str">
        <f t="shared" ref="Q4038:Q4099" ca="1" si="825">IF(O4038,_xlfn.TEXTJOIN(",",TRUE,INDIRECT(_xlfn.CONCAT("E",(ROW()-P4038),":E",(ROW()-1)),TRUE)),"")</f>
        <v/>
      </c>
      <c r="W4038">
        <v>79610</v>
      </c>
      <c r="Z4038" t="str">
        <f t="shared" si="823"/>
        <v/>
      </c>
    </row>
    <row r="4039" spans="2:26" x14ac:dyDescent="0.2">
      <c r="E4039" s="1" t="s">
        <v>8</v>
      </c>
      <c r="F4039">
        <v>9</v>
      </c>
      <c r="G4039" s="1" t="s">
        <v>10</v>
      </c>
      <c r="H4039">
        <f t="shared" si="816"/>
        <v>31</v>
      </c>
      <c r="I4039">
        <f>IF(ISBLANK(A4039),I4038/1,LOOKUP(Sheet1!G4039,FIPS!A$3:A$55,FIPS!C$3:C$55))</f>
        <v>34</v>
      </c>
      <c r="J4039" t="b">
        <f t="shared" si="822"/>
        <v>0</v>
      </c>
      <c r="K4039" t="str">
        <f t="shared" si="817"/>
        <v/>
      </c>
      <c r="L4039" t="b">
        <f t="shared" si="818"/>
        <v>0</v>
      </c>
      <c r="M4039" t="str">
        <f t="shared" si="819"/>
        <v/>
      </c>
      <c r="N4039">
        <f t="shared" si="820"/>
        <v>9</v>
      </c>
      <c r="O4039" t="b">
        <f t="shared" si="821"/>
        <v>1</v>
      </c>
      <c r="P4039">
        <f t="shared" si="824"/>
        <v>10</v>
      </c>
      <c r="Q4039" t="str">
        <f t="shared" ca="1" si="825"/>
        <v>004,059,066,071,073,109,147,161,170,173</v>
      </c>
      <c r="W4039">
        <v>99999</v>
      </c>
      <c r="Z4039" t="str">
        <f t="shared" si="823"/>
        <v/>
      </c>
    </row>
    <row r="4040" spans="2:26" x14ac:dyDescent="0.2">
      <c r="B4040" s="1" t="s">
        <v>14</v>
      </c>
      <c r="C4040" s="1" t="s">
        <v>747</v>
      </c>
      <c r="D4040" s="1" t="s">
        <v>26</v>
      </c>
      <c r="E4040" s="1" t="s">
        <v>8</v>
      </c>
      <c r="F4040" s="1" t="s">
        <v>9</v>
      </c>
      <c r="G4040" s="1" t="s">
        <v>2919</v>
      </c>
      <c r="H4040">
        <f t="shared" si="816"/>
        <v>31</v>
      </c>
      <c r="I4040">
        <f>IF(ISBLANK(A4040),I4039/1,LOOKUP(Sheet1!G4040,FIPS!A$3:A$55,FIPS!C$3:C$55))</f>
        <v>34</v>
      </c>
      <c r="J4040" t="b">
        <f t="shared" si="822"/>
        <v>1</v>
      </c>
      <c r="K4040" t="str">
        <f t="shared" si="817"/>
        <v>Hunterdon</v>
      </c>
      <c r="L4040" t="b">
        <f t="shared" si="818"/>
        <v>0</v>
      </c>
      <c r="M4040" t="str">
        <f t="shared" si="819"/>
        <v/>
      </c>
      <c r="N4040">
        <f t="shared" si="820"/>
        <v>10</v>
      </c>
      <c r="O4040" t="b">
        <f t="shared" si="821"/>
        <v>0</v>
      </c>
      <c r="P4040" t="str">
        <f t="shared" si="824"/>
        <v/>
      </c>
      <c r="Q4040" t="str">
        <f t="shared" ca="1" si="825"/>
        <v/>
      </c>
      <c r="T4040">
        <v>19</v>
      </c>
      <c r="U4040">
        <v>3</v>
      </c>
      <c r="V4040">
        <v>5015</v>
      </c>
      <c r="Z4040" t="str">
        <f t="shared" si="823"/>
        <v/>
      </c>
    </row>
    <row r="4041" spans="2:26" x14ac:dyDescent="0.2">
      <c r="B4041" s="1" t="s">
        <v>42</v>
      </c>
      <c r="C4041" s="1" t="s">
        <v>685</v>
      </c>
      <c r="D4041" s="1" t="s">
        <v>26</v>
      </c>
      <c r="F4041" s="1"/>
      <c r="G4041" s="1" t="s">
        <v>1628</v>
      </c>
      <c r="H4041">
        <f t="shared" si="816"/>
        <v>31</v>
      </c>
      <c r="I4041">
        <f>IF(ISBLANK(A4041),I4040/1,LOOKUP(Sheet1!G4041,FIPS!A$3:A$55,FIPS!C$3:C$55))</f>
        <v>34</v>
      </c>
      <c r="J4041" t="b">
        <f t="shared" si="822"/>
        <v>1</v>
      </c>
      <c r="K4041" t="str">
        <f t="shared" si="817"/>
        <v>Mercer</v>
      </c>
      <c r="L4041" t="b">
        <f t="shared" si="818"/>
        <v>0</v>
      </c>
      <c r="M4041" t="str">
        <f t="shared" si="819"/>
        <v/>
      </c>
      <c r="N4041">
        <f t="shared" si="820"/>
        <v>11</v>
      </c>
      <c r="O4041" t="b">
        <f t="shared" si="821"/>
        <v>0</v>
      </c>
      <c r="P4041" t="str">
        <f t="shared" si="824"/>
        <v/>
      </c>
      <c r="Q4041" t="str">
        <f t="shared" ca="1" si="825"/>
        <v/>
      </c>
      <c r="T4041">
        <v>21</v>
      </c>
      <c r="U4041">
        <v>2</v>
      </c>
      <c r="V4041">
        <v>8480</v>
      </c>
      <c r="Z4041" t="str">
        <f t="shared" si="823"/>
        <v/>
      </c>
    </row>
    <row r="4042" spans="2:26" x14ac:dyDescent="0.2">
      <c r="E4042" s="1" t="s">
        <v>96</v>
      </c>
      <c r="F4042">
        <v>6</v>
      </c>
      <c r="G4042" s="1" t="s">
        <v>2920</v>
      </c>
      <c r="H4042">
        <f t="shared" si="816"/>
        <v>31</v>
      </c>
      <c r="I4042">
        <f>IF(ISBLANK(A4042),I4041/1,LOOKUP(Sheet1!G4042,FIPS!A$3:A$55,FIPS!C$3:C$55))</f>
        <v>34</v>
      </c>
      <c r="J4042" t="b">
        <f t="shared" si="822"/>
        <v>0</v>
      </c>
      <c r="K4042" t="str">
        <f t="shared" si="817"/>
        <v/>
      </c>
      <c r="L4042" t="b">
        <f t="shared" si="818"/>
        <v>1</v>
      </c>
      <c r="M4042" t="str">
        <f t="shared" si="819"/>
        <v>East Windsor township</v>
      </c>
      <c r="N4042">
        <f t="shared" si="820"/>
        <v>11</v>
      </c>
      <c r="O4042" t="b">
        <f t="shared" si="821"/>
        <v>0</v>
      </c>
      <c r="P4042" t="str">
        <f t="shared" si="824"/>
        <v/>
      </c>
      <c r="Q4042" t="str">
        <f t="shared" ca="1" si="825"/>
        <v/>
      </c>
      <c r="W4042">
        <v>19780</v>
      </c>
      <c r="Z4042" t="str">
        <f t="shared" si="823"/>
        <v/>
      </c>
    </row>
    <row r="4043" spans="2:26" x14ac:dyDescent="0.2">
      <c r="E4043" s="1" t="s">
        <v>122</v>
      </c>
      <c r="F4043">
        <v>5</v>
      </c>
      <c r="G4043" s="1" t="s">
        <v>2921</v>
      </c>
      <c r="H4043">
        <f t="shared" ref="H4043:H4106" si="826">IF(ISBLANK(A4043),H4042/1,A4043)</f>
        <v>31</v>
      </c>
      <c r="I4043">
        <f>IF(ISBLANK(A4043),I4042/1,LOOKUP(Sheet1!G4043,FIPS!A$3:A$55,FIPS!C$3:C$55))</f>
        <v>34</v>
      </c>
      <c r="J4043" t="b">
        <f t="shared" si="822"/>
        <v>0</v>
      </c>
      <c r="K4043" t="str">
        <f t="shared" ref="K4043:K4106" si="827">IF(J4043,TRIM(G4043),"")</f>
        <v/>
      </c>
      <c r="L4043" t="b">
        <f t="shared" ref="L4043:L4106" si="828">IF(NOT(J4043),AND(NOT(ISBLANK(E4043)),E4043&lt;&gt;"999"),FALSE())</f>
        <v>1</v>
      </c>
      <c r="M4043" t="str">
        <f t="shared" ref="M4043:M4106" si="829">IF(L4043,IF(ISERR(FIND(",",G4043)),TRIM(G4043),TRIM(LEFT(G4043,FIND(",",G4043)-1))),"")</f>
        <v>Ewing township</v>
      </c>
      <c r="N4043">
        <f t="shared" ref="N4043:N4106" si="830">IF(ISBLANK(A4043),IF(ISBLANK(B4043),N4042,B4043/1),"")</f>
        <v>11</v>
      </c>
      <c r="O4043" t="b">
        <f t="shared" ref="O4043:O4106" si="831">AND(ISNUMBER(N4043),E4043="999",NOT(J4043))</f>
        <v>0</v>
      </c>
      <c r="P4043" t="str">
        <f t="shared" si="824"/>
        <v/>
      </c>
      <c r="Q4043" t="str">
        <f t="shared" ca="1" si="825"/>
        <v/>
      </c>
      <c r="W4043">
        <v>22180</v>
      </c>
      <c r="Z4043" t="str">
        <f t="shared" si="823"/>
        <v/>
      </c>
    </row>
    <row r="4044" spans="2:26" x14ac:dyDescent="0.2">
      <c r="E4044" s="1" t="s">
        <v>167</v>
      </c>
      <c r="F4044">
        <v>4</v>
      </c>
      <c r="G4044" s="1" t="s">
        <v>2922</v>
      </c>
      <c r="H4044">
        <f t="shared" si="826"/>
        <v>31</v>
      </c>
      <c r="I4044">
        <f>IF(ISBLANK(A4044),I4043/1,LOOKUP(Sheet1!G4044,FIPS!A$3:A$55,FIPS!C$3:C$55))</f>
        <v>34</v>
      </c>
      <c r="J4044" t="b">
        <f t="shared" si="822"/>
        <v>0</v>
      </c>
      <c r="K4044" t="str">
        <f t="shared" si="827"/>
        <v/>
      </c>
      <c r="L4044" t="b">
        <f t="shared" si="828"/>
        <v>1</v>
      </c>
      <c r="M4044" t="str">
        <f t="shared" si="829"/>
        <v>Hamilton township</v>
      </c>
      <c r="N4044">
        <f t="shared" si="830"/>
        <v>11</v>
      </c>
      <c r="O4044" t="b">
        <f t="shared" si="831"/>
        <v>0</v>
      </c>
      <c r="P4044" t="str">
        <f t="shared" si="824"/>
        <v/>
      </c>
      <c r="Q4044" t="str">
        <f t="shared" ca="1" si="825"/>
        <v/>
      </c>
      <c r="W4044">
        <v>29310</v>
      </c>
      <c r="Z4044" t="str">
        <f t="shared" si="823"/>
        <v/>
      </c>
    </row>
    <row r="4045" spans="2:26" x14ac:dyDescent="0.2">
      <c r="E4045" s="1" t="s">
        <v>379</v>
      </c>
      <c r="F4045">
        <v>5</v>
      </c>
      <c r="G4045" s="1" t="s">
        <v>2923</v>
      </c>
      <c r="H4045">
        <f t="shared" si="826"/>
        <v>31</v>
      </c>
      <c r="I4045">
        <f>IF(ISBLANK(A4045),I4044/1,LOOKUP(Sheet1!G4045,FIPS!A$3:A$55,FIPS!C$3:C$55))</f>
        <v>34</v>
      </c>
      <c r="J4045" t="b">
        <f t="shared" si="822"/>
        <v>0</v>
      </c>
      <c r="K4045" t="str">
        <f t="shared" si="827"/>
        <v/>
      </c>
      <c r="L4045" t="b">
        <f t="shared" si="828"/>
        <v>1</v>
      </c>
      <c r="M4045" t="str">
        <f t="shared" si="829"/>
        <v>Lawrence township</v>
      </c>
      <c r="N4045">
        <f t="shared" si="830"/>
        <v>11</v>
      </c>
      <c r="O4045" t="b">
        <f t="shared" si="831"/>
        <v>0</v>
      </c>
      <c r="P4045" t="str">
        <f t="shared" si="824"/>
        <v/>
      </c>
      <c r="Q4045" t="str">
        <f t="shared" ca="1" si="825"/>
        <v/>
      </c>
      <c r="W4045">
        <v>39510</v>
      </c>
      <c r="Z4045" t="str">
        <f t="shared" si="823"/>
        <v/>
      </c>
    </row>
    <row r="4046" spans="2:26" x14ac:dyDescent="0.2">
      <c r="E4046" s="1" t="s">
        <v>776</v>
      </c>
      <c r="F4046">
        <v>6</v>
      </c>
      <c r="G4046" s="1" t="s">
        <v>2924</v>
      </c>
      <c r="H4046">
        <f t="shared" si="826"/>
        <v>31</v>
      </c>
      <c r="I4046">
        <f>IF(ISBLANK(A4046),I4045/1,LOOKUP(Sheet1!G4046,FIPS!A$3:A$55,FIPS!C$3:C$55))</f>
        <v>34</v>
      </c>
      <c r="J4046" t="b">
        <f t="shared" si="822"/>
        <v>0</v>
      </c>
      <c r="K4046" t="str">
        <f t="shared" si="827"/>
        <v/>
      </c>
      <c r="L4046" t="b">
        <f t="shared" si="828"/>
        <v>1</v>
      </c>
      <c r="M4046" t="str">
        <f t="shared" si="829"/>
        <v>Princeton borough</v>
      </c>
      <c r="N4046">
        <f t="shared" si="830"/>
        <v>11</v>
      </c>
      <c r="O4046" t="b">
        <f t="shared" si="831"/>
        <v>0</v>
      </c>
      <c r="P4046" t="str">
        <f t="shared" si="824"/>
        <v/>
      </c>
      <c r="Q4046" t="str">
        <f t="shared" ca="1" si="825"/>
        <v/>
      </c>
      <c r="W4046">
        <v>60900</v>
      </c>
      <c r="Z4046" t="str">
        <f t="shared" si="823"/>
        <v/>
      </c>
    </row>
    <row r="4047" spans="2:26" x14ac:dyDescent="0.2">
      <c r="E4047" s="1" t="s">
        <v>893</v>
      </c>
      <c r="F4047">
        <v>4</v>
      </c>
      <c r="G4047" s="1" t="s">
        <v>2410</v>
      </c>
      <c r="H4047">
        <f t="shared" si="826"/>
        <v>31</v>
      </c>
      <c r="I4047">
        <f>IF(ISBLANK(A4047),I4046/1,LOOKUP(Sheet1!G4047,FIPS!A$3:A$55,FIPS!C$3:C$55))</f>
        <v>34</v>
      </c>
      <c r="J4047" t="b">
        <f t="shared" si="822"/>
        <v>0</v>
      </c>
      <c r="K4047" t="str">
        <f t="shared" si="827"/>
        <v/>
      </c>
      <c r="L4047" t="b">
        <f t="shared" si="828"/>
        <v>1</v>
      </c>
      <c r="M4047" t="str">
        <f t="shared" si="829"/>
        <v>Trenton</v>
      </c>
      <c r="N4047">
        <f t="shared" si="830"/>
        <v>11</v>
      </c>
      <c r="O4047" t="b">
        <f t="shared" si="831"/>
        <v>0</v>
      </c>
      <c r="P4047" t="str">
        <f t="shared" si="824"/>
        <v/>
      </c>
      <c r="Q4047" t="str">
        <f t="shared" ca="1" si="825"/>
        <v/>
      </c>
      <c r="W4047">
        <v>74000</v>
      </c>
      <c r="Z4047" t="str">
        <f t="shared" si="823"/>
        <v/>
      </c>
    </row>
    <row r="4048" spans="2:26" x14ac:dyDescent="0.2">
      <c r="E4048" s="1" t="s">
        <v>8</v>
      </c>
      <c r="F4048">
        <v>9</v>
      </c>
      <c r="G4048" s="1" t="s">
        <v>10</v>
      </c>
      <c r="H4048">
        <f t="shared" si="826"/>
        <v>31</v>
      </c>
      <c r="I4048">
        <f>IF(ISBLANK(A4048),I4047/1,LOOKUP(Sheet1!G4048,FIPS!A$3:A$55,FIPS!C$3:C$55))</f>
        <v>34</v>
      </c>
      <c r="J4048" t="b">
        <f t="shared" si="822"/>
        <v>0</v>
      </c>
      <c r="K4048" t="str">
        <f t="shared" si="827"/>
        <v/>
      </c>
      <c r="L4048" t="b">
        <f t="shared" si="828"/>
        <v>0</v>
      </c>
      <c r="M4048" t="str">
        <f t="shared" si="829"/>
        <v/>
      </c>
      <c r="N4048">
        <f t="shared" si="830"/>
        <v>11</v>
      </c>
      <c r="O4048" t="b">
        <f t="shared" si="831"/>
        <v>1</v>
      </c>
      <c r="P4048">
        <f t="shared" si="824"/>
        <v>6</v>
      </c>
      <c r="Q4048" t="str">
        <f t="shared" ca="1" si="825"/>
        <v>034,041,056,075,133,160</v>
      </c>
      <c r="W4048">
        <v>99999</v>
      </c>
      <c r="Z4048" t="str">
        <f t="shared" si="823"/>
        <v/>
      </c>
    </row>
    <row r="4049" spans="2:26" x14ac:dyDescent="0.2">
      <c r="B4049" s="1" t="s">
        <v>33</v>
      </c>
      <c r="C4049" s="1" t="s">
        <v>747</v>
      </c>
      <c r="D4049" s="1" t="s">
        <v>26</v>
      </c>
      <c r="F4049" s="1"/>
      <c r="G4049" s="1" t="s">
        <v>1056</v>
      </c>
      <c r="H4049">
        <f t="shared" si="826"/>
        <v>31</v>
      </c>
      <c r="I4049">
        <f>IF(ISBLANK(A4049),I4048/1,LOOKUP(Sheet1!G4049,FIPS!A$3:A$55,FIPS!C$3:C$55))</f>
        <v>34</v>
      </c>
      <c r="J4049" t="b">
        <f t="shared" si="822"/>
        <v>1</v>
      </c>
      <c r="K4049" t="str">
        <f t="shared" si="827"/>
        <v>Middlesex</v>
      </c>
      <c r="L4049" t="b">
        <f t="shared" si="828"/>
        <v>0</v>
      </c>
      <c r="M4049" t="str">
        <f t="shared" si="829"/>
        <v/>
      </c>
      <c r="N4049">
        <f t="shared" si="830"/>
        <v>12</v>
      </c>
      <c r="O4049" t="b">
        <f t="shared" si="831"/>
        <v>0</v>
      </c>
      <c r="P4049" t="str">
        <f t="shared" si="824"/>
        <v/>
      </c>
      <c r="Q4049" t="str">
        <f t="shared" ca="1" si="825"/>
        <v/>
      </c>
      <c r="T4049">
        <v>23</v>
      </c>
      <c r="U4049">
        <v>1</v>
      </c>
      <c r="V4049">
        <v>5015</v>
      </c>
      <c r="Z4049" t="str">
        <f t="shared" si="823"/>
        <v/>
      </c>
    </row>
    <row r="4050" spans="2:26" x14ac:dyDescent="0.2">
      <c r="E4050" s="1" t="s">
        <v>49</v>
      </c>
      <c r="F4050">
        <v>6</v>
      </c>
      <c r="G4050" s="1" t="s">
        <v>2925</v>
      </c>
      <c r="H4050">
        <f t="shared" si="826"/>
        <v>31</v>
      </c>
      <c r="I4050">
        <f>IF(ISBLANK(A4050),I4049/1,LOOKUP(Sheet1!G4050,FIPS!A$3:A$55,FIPS!C$3:C$55))</f>
        <v>34</v>
      </c>
      <c r="J4050" t="b">
        <f t="shared" si="822"/>
        <v>0</v>
      </c>
      <c r="K4050" t="str">
        <f t="shared" si="827"/>
        <v/>
      </c>
      <c r="L4050" t="b">
        <f t="shared" si="828"/>
        <v>1</v>
      </c>
      <c r="M4050" t="str">
        <f t="shared" si="829"/>
        <v>Carteret borough</v>
      </c>
      <c r="N4050">
        <f t="shared" si="830"/>
        <v>12</v>
      </c>
      <c r="O4050" t="b">
        <f t="shared" si="831"/>
        <v>0</v>
      </c>
      <c r="P4050" t="str">
        <f t="shared" si="824"/>
        <v/>
      </c>
      <c r="Q4050" t="str">
        <f t="shared" ca="1" si="825"/>
        <v/>
      </c>
      <c r="W4050">
        <v>10750</v>
      </c>
      <c r="Z4050" t="str">
        <f t="shared" si="823"/>
        <v/>
      </c>
    </row>
    <row r="4051" spans="2:26" x14ac:dyDescent="0.2">
      <c r="E4051" s="1" t="s">
        <v>25</v>
      </c>
      <c r="F4051">
        <v>5</v>
      </c>
      <c r="G4051" s="1" t="s">
        <v>2926</v>
      </c>
      <c r="H4051">
        <f t="shared" si="826"/>
        <v>31</v>
      </c>
      <c r="I4051">
        <f>IF(ISBLANK(A4051),I4050/1,LOOKUP(Sheet1!G4051,FIPS!A$3:A$55,FIPS!C$3:C$55))</f>
        <v>34</v>
      </c>
      <c r="J4051" t="b">
        <f t="shared" si="822"/>
        <v>0</v>
      </c>
      <c r="K4051" t="str">
        <f t="shared" si="827"/>
        <v/>
      </c>
      <c r="L4051" t="b">
        <f t="shared" si="828"/>
        <v>1</v>
      </c>
      <c r="M4051" t="str">
        <f t="shared" si="829"/>
        <v>East Brunswick township</v>
      </c>
      <c r="N4051">
        <f t="shared" si="830"/>
        <v>12</v>
      </c>
      <c r="O4051" t="b">
        <f t="shared" si="831"/>
        <v>0</v>
      </c>
      <c r="P4051" t="str">
        <f t="shared" si="824"/>
        <v/>
      </c>
      <c r="Q4051" t="str">
        <f t="shared" ca="1" si="825"/>
        <v/>
      </c>
      <c r="W4051">
        <v>18970</v>
      </c>
      <c r="Z4051" t="str">
        <f t="shared" si="823"/>
        <v/>
      </c>
    </row>
    <row r="4052" spans="2:26" x14ac:dyDescent="0.2">
      <c r="E4052" s="1" t="s">
        <v>99</v>
      </c>
      <c r="F4052">
        <v>4</v>
      </c>
      <c r="G4052" s="1" t="s">
        <v>2927</v>
      </c>
      <c r="H4052">
        <f t="shared" si="826"/>
        <v>31</v>
      </c>
      <c r="I4052">
        <f>IF(ISBLANK(A4052),I4051/1,LOOKUP(Sheet1!G4052,FIPS!A$3:A$55,FIPS!C$3:C$55))</f>
        <v>34</v>
      </c>
      <c r="J4052" t="b">
        <f t="shared" si="822"/>
        <v>0</v>
      </c>
      <c r="K4052" t="str">
        <f t="shared" si="827"/>
        <v/>
      </c>
      <c r="L4052" t="b">
        <f t="shared" si="828"/>
        <v>1</v>
      </c>
      <c r="M4052" t="str">
        <f t="shared" si="829"/>
        <v>Edison township</v>
      </c>
      <c r="N4052">
        <f t="shared" si="830"/>
        <v>12</v>
      </c>
      <c r="O4052" t="b">
        <f t="shared" si="831"/>
        <v>0</v>
      </c>
      <c r="P4052" t="str">
        <f t="shared" si="824"/>
        <v/>
      </c>
      <c r="Q4052" t="str">
        <f t="shared" ca="1" si="825"/>
        <v/>
      </c>
      <c r="W4052">
        <v>20260</v>
      </c>
      <c r="Z4052" t="str">
        <f t="shared" si="823"/>
        <v/>
      </c>
    </row>
    <row r="4053" spans="2:26" x14ac:dyDescent="0.2">
      <c r="E4053" s="1" t="s">
        <v>170</v>
      </c>
      <c r="F4053">
        <v>6</v>
      </c>
      <c r="G4053" s="1" t="s">
        <v>2928</v>
      </c>
      <c r="H4053">
        <f t="shared" si="826"/>
        <v>31</v>
      </c>
      <c r="I4053">
        <f>IF(ISBLANK(A4053),I4052/1,LOOKUP(Sheet1!G4053,FIPS!A$3:A$55,FIPS!C$3:C$55))</f>
        <v>34</v>
      </c>
      <c r="J4053" t="b">
        <f t="shared" si="822"/>
        <v>0</v>
      </c>
      <c r="K4053" t="str">
        <f t="shared" si="827"/>
        <v/>
      </c>
      <c r="L4053" t="b">
        <f t="shared" si="828"/>
        <v>1</v>
      </c>
      <c r="M4053" t="str">
        <f t="shared" si="829"/>
        <v>Highland Park borough</v>
      </c>
      <c r="N4053">
        <f t="shared" si="830"/>
        <v>12</v>
      </c>
      <c r="O4053" t="b">
        <f t="shared" si="831"/>
        <v>0</v>
      </c>
      <c r="P4053" t="str">
        <f t="shared" si="824"/>
        <v/>
      </c>
      <c r="Q4053" t="str">
        <f t="shared" ca="1" si="825"/>
        <v/>
      </c>
      <c r="W4053">
        <v>31470</v>
      </c>
      <c r="Z4053" t="str">
        <f t="shared" si="823"/>
        <v/>
      </c>
    </row>
    <row r="4054" spans="2:26" x14ac:dyDescent="0.2">
      <c r="E4054" s="1" t="s">
        <v>448</v>
      </c>
      <c r="F4054">
        <v>6</v>
      </c>
      <c r="G4054" s="1" t="s">
        <v>2929</v>
      </c>
      <c r="H4054">
        <f t="shared" si="826"/>
        <v>31</v>
      </c>
      <c r="I4054">
        <f>IF(ISBLANK(A4054),I4053/1,LOOKUP(Sheet1!G4054,FIPS!A$3:A$55,FIPS!C$3:C$55))</f>
        <v>34</v>
      </c>
      <c r="J4054" t="b">
        <f t="shared" si="822"/>
        <v>0</v>
      </c>
      <c r="K4054" t="str">
        <f t="shared" si="827"/>
        <v/>
      </c>
      <c r="L4054" t="b">
        <f t="shared" si="828"/>
        <v>1</v>
      </c>
      <c r="M4054" t="str">
        <f t="shared" si="829"/>
        <v>Metuchen borough</v>
      </c>
      <c r="N4054">
        <f t="shared" si="830"/>
        <v>12</v>
      </c>
      <c r="O4054" t="b">
        <f t="shared" si="831"/>
        <v>0</v>
      </c>
      <c r="P4054" t="str">
        <f t="shared" si="824"/>
        <v/>
      </c>
      <c r="Q4054" t="str">
        <f t="shared" ca="1" si="825"/>
        <v/>
      </c>
      <c r="W4054">
        <v>45690</v>
      </c>
      <c r="Z4054" t="str">
        <f t="shared" si="823"/>
        <v/>
      </c>
    </row>
    <row r="4055" spans="2:26" x14ac:dyDescent="0.2">
      <c r="E4055" s="1" t="s">
        <v>278</v>
      </c>
      <c r="F4055">
        <v>6</v>
      </c>
      <c r="G4055" s="1" t="s">
        <v>2930</v>
      </c>
      <c r="H4055">
        <f t="shared" si="826"/>
        <v>31</v>
      </c>
      <c r="I4055">
        <f>IF(ISBLANK(A4055),I4054/1,LOOKUP(Sheet1!G4055,FIPS!A$3:A$55,FIPS!C$3:C$55))</f>
        <v>34</v>
      </c>
      <c r="J4055" t="b">
        <f t="shared" si="822"/>
        <v>0</v>
      </c>
      <c r="K4055" t="str">
        <f t="shared" si="827"/>
        <v/>
      </c>
      <c r="L4055" t="b">
        <f t="shared" si="828"/>
        <v>1</v>
      </c>
      <c r="M4055" t="str">
        <f t="shared" si="829"/>
        <v>Middlesex borough</v>
      </c>
      <c r="N4055">
        <f t="shared" si="830"/>
        <v>12</v>
      </c>
      <c r="O4055" t="b">
        <f t="shared" si="831"/>
        <v>0</v>
      </c>
      <c r="P4055" t="str">
        <f t="shared" si="824"/>
        <v/>
      </c>
      <c r="Q4055" t="str">
        <f t="shared" ca="1" si="825"/>
        <v/>
      </c>
      <c r="W4055">
        <v>45900</v>
      </c>
      <c r="Z4055" t="str">
        <f t="shared" si="823"/>
        <v/>
      </c>
    </row>
    <row r="4056" spans="2:26" x14ac:dyDescent="0.2">
      <c r="E4056" s="1" t="s">
        <v>85</v>
      </c>
      <c r="F4056">
        <v>5</v>
      </c>
      <c r="G4056" s="1" t="s">
        <v>2931</v>
      </c>
      <c r="H4056">
        <f t="shared" si="826"/>
        <v>31</v>
      </c>
      <c r="I4056">
        <f>IF(ISBLANK(A4056),I4055/1,LOOKUP(Sheet1!G4056,FIPS!A$3:A$55,FIPS!C$3:C$55))</f>
        <v>34</v>
      </c>
      <c r="J4056" t="b">
        <f t="shared" si="822"/>
        <v>0</v>
      </c>
      <c r="K4056" t="str">
        <f t="shared" si="827"/>
        <v/>
      </c>
      <c r="L4056" t="b">
        <f t="shared" si="828"/>
        <v>1</v>
      </c>
      <c r="M4056" t="str">
        <f t="shared" si="829"/>
        <v>New Brunswick</v>
      </c>
      <c r="N4056">
        <f t="shared" si="830"/>
        <v>12</v>
      </c>
      <c r="O4056" t="b">
        <f t="shared" si="831"/>
        <v>0</v>
      </c>
      <c r="P4056" t="str">
        <f t="shared" si="824"/>
        <v/>
      </c>
      <c r="Q4056" t="str">
        <f t="shared" ca="1" si="825"/>
        <v/>
      </c>
      <c r="W4056">
        <v>51210</v>
      </c>
      <c r="Z4056" t="str">
        <f t="shared" si="823"/>
        <v/>
      </c>
    </row>
    <row r="4057" spans="2:26" x14ac:dyDescent="0.2">
      <c r="E4057" s="1" t="s">
        <v>728</v>
      </c>
      <c r="F4057">
        <v>5</v>
      </c>
      <c r="G4057" s="1" t="s">
        <v>2932</v>
      </c>
      <c r="H4057">
        <f t="shared" si="826"/>
        <v>31</v>
      </c>
      <c r="I4057">
        <f>IF(ISBLANK(A4057),I4056/1,LOOKUP(Sheet1!G4057,FIPS!A$3:A$55,FIPS!C$3:C$55))</f>
        <v>34</v>
      </c>
      <c r="J4057" t="b">
        <f t="shared" si="822"/>
        <v>0</v>
      </c>
      <c r="K4057" t="str">
        <f t="shared" si="827"/>
        <v/>
      </c>
      <c r="L4057" t="b">
        <f t="shared" si="828"/>
        <v>1</v>
      </c>
      <c r="M4057" t="str">
        <f t="shared" si="829"/>
        <v>North Brunswick township</v>
      </c>
      <c r="N4057">
        <f t="shared" si="830"/>
        <v>12</v>
      </c>
      <c r="O4057" t="b">
        <f t="shared" si="831"/>
        <v>0</v>
      </c>
      <c r="P4057" t="str">
        <f t="shared" si="824"/>
        <v/>
      </c>
      <c r="Q4057" t="str">
        <f t="shared" ca="1" si="825"/>
        <v/>
      </c>
      <c r="W4057">
        <v>52590</v>
      </c>
      <c r="Z4057" t="str">
        <f t="shared" si="823"/>
        <v/>
      </c>
    </row>
    <row r="4058" spans="2:26" x14ac:dyDescent="0.2">
      <c r="E4058" s="1" t="s">
        <v>658</v>
      </c>
      <c r="F4058">
        <v>4</v>
      </c>
      <c r="G4058" s="1" t="s">
        <v>2933</v>
      </c>
      <c r="H4058">
        <f t="shared" si="826"/>
        <v>31</v>
      </c>
      <c r="I4058">
        <f>IF(ISBLANK(A4058),I4057/1,LOOKUP(Sheet1!G4058,FIPS!A$3:A$55,FIPS!C$3:C$55))</f>
        <v>34</v>
      </c>
      <c r="J4058" t="b">
        <f t="shared" si="822"/>
        <v>0</v>
      </c>
      <c r="K4058" t="str">
        <f t="shared" si="827"/>
        <v/>
      </c>
      <c r="L4058" t="b">
        <f t="shared" si="828"/>
        <v>1</v>
      </c>
      <c r="M4058" t="str">
        <f t="shared" si="829"/>
        <v>Old Bridge township</v>
      </c>
      <c r="N4058">
        <f t="shared" si="830"/>
        <v>12</v>
      </c>
      <c r="O4058" t="b">
        <f t="shared" si="831"/>
        <v>0</v>
      </c>
      <c r="P4058" t="str">
        <f t="shared" si="824"/>
        <v/>
      </c>
      <c r="Q4058" t="str">
        <f t="shared" ca="1" si="825"/>
        <v/>
      </c>
      <c r="W4058">
        <v>54705</v>
      </c>
      <c r="Z4058" t="str">
        <f t="shared" si="823"/>
        <v/>
      </c>
    </row>
    <row r="4059" spans="2:26" x14ac:dyDescent="0.2">
      <c r="E4059" s="1" t="s">
        <v>526</v>
      </c>
      <c r="F4059">
        <v>5</v>
      </c>
      <c r="G4059" s="1" t="s">
        <v>2934</v>
      </c>
      <c r="H4059">
        <f t="shared" si="826"/>
        <v>31</v>
      </c>
      <c r="I4059">
        <f>IF(ISBLANK(A4059),I4058/1,LOOKUP(Sheet1!G4059,FIPS!A$3:A$55,FIPS!C$3:C$55))</f>
        <v>34</v>
      </c>
      <c r="J4059" t="b">
        <f t="shared" si="822"/>
        <v>0</v>
      </c>
      <c r="K4059" t="str">
        <f t="shared" si="827"/>
        <v/>
      </c>
      <c r="L4059" t="b">
        <f t="shared" si="828"/>
        <v>1</v>
      </c>
      <c r="M4059" t="str">
        <f t="shared" si="829"/>
        <v>Perth Amboy</v>
      </c>
      <c r="N4059">
        <f t="shared" si="830"/>
        <v>12</v>
      </c>
      <c r="O4059" t="b">
        <f t="shared" si="831"/>
        <v>0</v>
      </c>
      <c r="P4059" t="str">
        <f t="shared" si="824"/>
        <v/>
      </c>
      <c r="Q4059" t="str">
        <f t="shared" ca="1" si="825"/>
        <v/>
      </c>
      <c r="W4059">
        <v>58200</v>
      </c>
      <c r="Z4059" t="str">
        <f t="shared" si="823"/>
        <v/>
      </c>
    </row>
    <row r="4060" spans="2:26" x14ac:dyDescent="0.2">
      <c r="E4060" s="1" t="s">
        <v>666</v>
      </c>
      <c r="F4060">
        <v>5</v>
      </c>
      <c r="G4060" s="1" t="s">
        <v>2935</v>
      </c>
      <c r="H4060">
        <f t="shared" si="826"/>
        <v>31</v>
      </c>
      <c r="I4060">
        <f>IF(ISBLANK(A4060),I4059/1,LOOKUP(Sheet1!G4060,FIPS!A$3:A$55,FIPS!C$3:C$55))</f>
        <v>34</v>
      </c>
      <c r="J4060" t="b">
        <f t="shared" si="822"/>
        <v>0</v>
      </c>
      <c r="K4060" t="str">
        <f t="shared" si="827"/>
        <v/>
      </c>
      <c r="L4060" t="b">
        <f t="shared" si="828"/>
        <v>1</v>
      </c>
      <c r="M4060" t="str">
        <f t="shared" si="829"/>
        <v>Piscataway township</v>
      </c>
      <c r="N4060">
        <f t="shared" si="830"/>
        <v>12</v>
      </c>
      <c r="O4060" t="b">
        <f t="shared" si="831"/>
        <v>0</v>
      </c>
      <c r="P4060" t="str">
        <f t="shared" si="824"/>
        <v/>
      </c>
      <c r="Q4060" t="str">
        <f t="shared" ca="1" si="825"/>
        <v/>
      </c>
      <c r="W4060">
        <v>58980</v>
      </c>
      <c r="Z4060" t="str">
        <f t="shared" si="823"/>
        <v/>
      </c>
    </row>
    <row r="4061" spans="2:26" x14ac:dyDescent="0.2">
      <c r="E4061" s="1" t="s">
        <v>128</v>
      </c>
      <c r="F4061">
        <v>6</v>
      </c>
      <c r="G4061" s="1" t="s">
        <v>2936</v>
      </c>
      <c r="H4061">
        <f t="shared" si="826"/>
        <v>31</v>
      </c>
      <c r="I4061">
        <f>IF(ISBLANK(A4061),I4060/1,LOOKUP(Sheet1!G4061,FIPS!A$3:A$55,FIPS!C$3:C$55))</f>
        <v>34</v>
      </c>
      <c r="J4061" t="b">
        <f t="shared" si="822"/>
        <v>0</v>
      </c>
      <c r="K4061" t="str">
        <f t="shared" si="827"/>
        <v/>
      </c>
      <c r="L4061" t="b">
        <f t="shared" si="828"/>
        <v>1</v>
      </c>
      <c r="M4061" t="str">
        <f t="shared" si="829"/>
        <v>Plainsboro township</v>
      </c>
      <c r="N4061">
        <f t="shared" si="830"/>
        <v>12</v>
      </c>
      <c r="O4061" t="b">
        <f t="shared" si="831"/>
        <v>0</v>
      </c>
      <c r="P4061" t="str">
        <f t="shared" si="824"/>
        <v/>
      </c>
      <c r="Q4061" t="str">
        <f t="shared" ca="1" si="825"/>
        <v/>
      </c>
      <c r="W4061">
        <v>59280</v>
      </c>
      <c r="Z4061" t="str">
        <f t="shared" si="823"/>
        <v/>
      </c>
    </row>
    <row r="4062" spans="2:26" x14ac:dyDescent="0.2">
      <c r="E4062" s="1" t="s">
        <v>847</v>
      </c>
      <c r="F4062">
        <v>5</v>
      </c>
      <c r="G4062" s="1" t="s">
        <v>2937</v>
      </c>
      <c r="H4062">
        <f t="shared" si="826"/>
        <v>31</v>
      </c>
      <c r="I4062">
        <f>IF(ISBLANK(A4062),I4061/1,LOOKUP(Sheet1!G4062,FIPS!A$3:A$55,FIPS!C$3:C$55))</f>
        <v>34</v>
      </c>
      <c r="J4062" t="b">
        <f t="shared" si="822"/>
        <v>0</v>
      </c>
      <c r="K4062" t="str">
        <f t="shared" si="827"/>
        <v/>
      </c>
      <c r="L4062" t="b">
        <f t="shared" si="828"/>
        <v>1</v>
      </c>
      <c r="M4062" t="str">
        <f t="shared" si="829"/>
        <v>Sayreville borough</v>
      </c>
      <c r="N4062">
        <f t="shared" si="830"/>
        <v>12</v>
      </c>
      <c r="O4062" t="b">
        <f t="shared" si="831"/>
        <v>0</v>
      </c>
      <c r="P4062" t="str">
        <f t="shared" si="824"/>
        <v/>
      </c>
      <c r="Q4062" t="str">
        <f t="shared" ca="1" si="825"/>
        <v/>
      </c>
      <c r="W4062">
        <v>65790</v>
      </c>
      <c r="Z4062" t="str">
        <f t="shared" si="823"/>
        <v/>
      </c>
    </row>
    <row r="4063" spans="2:26" x14ac:dyDescent="0.2">
      <c r="E4063" s="1" t="s">
        <v>633</v>
      </c>
      <c r="F4063">
        <v>5</v>
      </c>
      <c r="G4063" s="1" t="s">
        <v>2938</v>
      </c>
      <c r="H4063">
        <f t="shared" si="826"/>
        <v>31</v>
      </c>
      <c r="I4063">
        <f>IF(ISBLANK(A4063),I4062/1,LOOKUP(Sheet1!G4063,FIPS!A$3:A$55,FIPS!C$3:C$55))</f>
        <v>34</v>
      </c>
      <c r="J4063" t="b">
        <f t="shared" si="822"/>
        <v>0</v>
      </c>
      <c r="K4063" t="str">
        <f t="shared" si="827"/>
        <v/>
      </c>
      <c r="L4063" t="b">
        <f t="shared" si="828"/>
        <v>1</v>
      </c>
      <c r="M4063" t="str">
        <f t="shared" si="829"/>
        <v>South Brunswick township</v>
      </c>
      <c r="N4063">
        <f t="shared" si="830"/>
        <v>12</v>
      </c>
      <c r="O4063" t="b">
        <f t="shared" si="831"/>
        <v>0</v>
      </c>
      <c r="P4063" t="str">
        <f t="shared" si="824"/>
        <v/>
      </c>
      <c r="Q4063" t="str">
        <f t="shared" ca="1" si="825"/>
        <v/>
      </c>
      <c r="W4063">
        <v>68790</v>
      </c>
      <c r="Z4063" t="str">
        <f t="shared" si="823"/>
        <v/>
      </c>
    </row>
    <row r="4064" spans="2:26" x14ac:dyDescent="0.2">
      <c r="E4064" s="1" t="s">
        <v>940</v>
      </c>
      <c r="F4064">
        <v>6</v>
      </c>
      <c r="G4064" s="1" t="s">
        <v>2939</v>
      </c>
      <c r="H4064">
        <f t="shared" si="826"/>
        <v>31</v>
      </c>
      <c r="I4064">
        <f>IF(ISBLANK(A4064),I4063/1,LOOKUP(Sheet1!G4064,FIPS!A$3:A$55,FIPS!C$3:C$55))</f>
        <v>34</v>
      </c>
      <c r="J4064" t="b">
        <f t="shared" si="822"/>
        <v>0</v>
      </c>
      <c r="K4064" t="str">
        <f t="shared" si="827"/>
        <v/>
      </c>
      <c r="L4064" t="b">
        <f t="shared" si="828"/>
        <v>1</v>
      </c>
      <c r="M4064" t="str">
        <f t="shared" si="829"/>
        <v>South Plainfield borough</v>
      </c>
      <c r="N4064">
        <f t="shared" si="830"/>
        <v>12</v>
      </c>
      <c r="O4064" t="b">
        <f t="shared" si="831"/>
        <v>0</v>
      </c>
      <c r="P4064" t="str">
        <f t="shared" si="824"/>
        <v/>
      </c>
      <c r="Q4064" t="str">
        <f t="shared" ca="1" si="825"/>
        <v/>
      </c>
      <c r="W4064">
        <v>69390</v>
      </c>
      <c r="Z4064" t="str">
        <f t="shared" si="823"/>
        <v/>
      </c>
    </row>
    <row r="4065" spans="2:26" x14ac:dyDescent="0.2">
      <c r="E4065" s="1" t="s">
        <v>546</v>
      </c>
      <c r="F4065">
        <v>6</v>
      </c>
      <c r="G4065" s="1" t="s">
        <v>2940</v>
      </c>
      <c r="H4065">
        <f t="shared" si="826"/>
        <v>31</v>
      </c>
      <c r="I4065">
        <f>IF(ISBLANK(A4065),I4064/1,LOOKUP(Sheet1!G4065,FIPS!A$3:A$55,FIPS!C$3:C$55))</f>
        <v>34</v>
      </c>
      <c r="J4065" t="b">
        <f t="shared" si="822"/>
        <v>0</v>
      </c>
      <c r="K4065" t="str">
        <f t="shared" si="827"/>
        <v/>
      </c>
      <c r="L4065" t="b">
        <f t="shared" si="828"/>
        <v>1</v>
      </c>
      <c r="M4065" t="str">
        <f t="shared" si="829"/>
        <v>South River borough</v>
      </c>
      <c r="N4065">
        <f t="shared" si="830"/>
        <v>12</v>
      </c>
      <c r="O4065" t="b">
        <f t="shared" si="831"/>
        <v>0</v>
      </c>
      <c r="P4065" t="str">
        <f t="shared" si="824"/>
        <v/>
      </c>
      <c r="Q4065" t="str">
        <f t="shared" ca="1" si="825"/>
        <v/>
      </c>
      <c r="W4065">
        <v>69420</v>
      </c>
      <c r="Z4065" t="str">
        <f t="shared" si="823"/>
        <v/>
      </c>
    </row>
    <row r="4066" spans="2:26" x14ac:dyDescent="0.2">
      <c r="E4066" s="1" t="s">
        <v>895</v>
      </c>
      <c r="F4066">
        <v>6</v>
      </c>
      <c r="G4066" s="1" t="s">
        <v>2941</v>
      </c>
      <c r="H4066">
        <f t="shared" si="826"/>
        <v>31</v>
      </c>
      <c r="I4066">
        <f>IF(ISBLANK(A4066),I4065/1,LOOKUP(Sheet1!G4066,FIPS!A$3:A$55,FIPS!C$3:C$55))</f>
        <v>34</v>
      </c>
      <c r="J4066" t="b">
        <f t="shared" si="822"/>
        <v>0</v>
      </c>
      <c r="K4066" t="str">
        <f t="shared" si="827"/>
        <v/>
      </c>
      <c r="L4066" t="b">
        <f t="shared" si="828"/>
        <v>1</v>
      </c>
      <c r="M4066" t="str">
        <f t="shared" si="829"/>
        <v>Woodbridge township</v>
      </c>
      <c r="N4066">
        <f t="shared" si="830"/>
        <v>12</v>
      </c>
      <c r="O4066" t="b">
        <f t="shared" si="831"/>
        <v>0</v>
      </c>
      <c r="P4066" t="str">
        <f t="shared" si="824"/>
        <v/>
      </c>
      <c r="Q4066" t="str">
        <f t="shared" ca="1" si="825"/>
        <v/>
      </c>
      <c r="W4066">
        <v>81950</v>
      </c>
      <c r="Z4066" t="str">
        <f t="shared" si="823"/>
        <v/>
      </c>
    </row>
    <row r="4067" spans="2:26" x14ac:dyDescent="0.2">
      <c r="E4067" s="1" t="s">
        <v>8</v>
      </c>
      <c r="F4067">
        <v>9</v>
      </c>
      <c r="G4067" s="1" t="s">
        <v>10</v>
      </c>
      <c r="H4067">
        <f t="shared" si="826"/>
        <v>31</v>
      </c>
      <c r="I4067">
        <f>IF(ISBLANK(A4067),I4066/1,LOOKUP(Sheet1!G4067,FIPS!A$3:A$55,FIPS!C$3:C$55))</f>
        <v>34</v>
      </c>
      <c r="J4067" t="b">
        <f t="shared" ref="J4067:J4128" si="832">NOT(ISBLANK(B4067))</f>
        <v>0</v>
      </c>
      <c r="K4067" t="str">
        <f t="shared" si="827"/>
        <v/>
      </c>
      <c r="L4067" t="b">
        <f t="shared" si="828"/>
        <v>0</v>
      </c>
      <c r="M4067" t="str">
        <f t="shared" si="829"/>
        <v/>
      </c>
      <c r="N4067">
        <f t="shared" si="830"/>
        <v>12</v>
      </c>
      <c r="O4067" t="b">
        <f t="shared" si="831"/>
        <v>1</v>
      </c>
      <c r="P4067">
        <v>17</v>
      </c>
      <c r="Q4067" t="str">
        <f t="shared" ca="1" si="825"/>
        <v>016,032,036,063,091,092,105,110,116,125,127,129,145,150,152,153,178</v>
      </c>
      <c r="W4067">
        <v>99999</v>
      </c>
      <c r="Z4067" t="str">
        <f t="shared" si="823"/>
        <v/>
      </c>
    </row>
    <row r="4068" spans="2:26" x14ac:dyDescent="0.2">
      <c r="B4068" s="1" t="s">
        <v>45</v>
      </c>
      <c r="C4068" s="1" t="s">
        <v>820</v>
      </c>
      <c r="D4068" s="1" t="s">
        <v>26</v>
      </c>
      <c r="F4068" s="1"/>
      <c r="G4068" s="1" t="s">
        <v>2942</v>
      </c>
      <c r="H4068">
        <f t="shared" si="826"/>
        <v>31</v>
      </c>
      <c r="I4068">
        <f>IF(ISBLANK(A4068),I4067/1,LOOKUP(Sheet1!G4068,FIPS!A$3:A$55,FIPS!C$3:C$55))</f>
        <v>34</v>
      </c>
      <c r="J4068" t="b">
        <f t="shared" si="832"/>
        <v>1</v>
      </c>
      <c r="K4068" t="str">
        <f t="shared" si="827"/>
        <v>Monmouth</v>
      </c>
      <c r="L4068" t="b">
        <f t="shared" si="828"/>
        <v>0</v>
      </c>
      <c r="M4068" t="str">
        <f t="shared" si="829"/>
        <v/>
      </c>
      <c r="N4068">
        <f t="shared" si="830"/>
        <v>13</v>
      </c>
      <c r="O4068" t="b">
        <f t="shared" si="831"/>
        <v>0</v>
      </c>
      <c r="P4068" t="str">
        <f t="shared" si="824"/>
        <v/>
      </c>
      <c r="Q4068" t="str">
        <f t="shared" ca="1" si="825"/>
        <v/>
      </c>
      <c r="T4068">
        <v>25</v>
      </c>
      <c r="U4068">
        <v>1</v>
      </c>
      <c r="V4068">
        <v>5190</v>
      </c>
      <c r="Z4068" t="str">
        <f t="shared" si="823"/>
        <v/>
      </c>
    </row>
    <row r="4069" spans="2:26" x14ac:dyDescent="0.2">
      <c r="E4069" s="1" t="s">
        <v>2</v>
      </c>
      <c r="F4069">
        <v>6</v>
      </c>
      <c r="G4069" s="1" t="s">
        <v>2943</v>
      </c>
      <c r="H4069">
        <f t="shared" si="826"/>
        <v>31</v>
      </c>
      <c r="I4069">
        <f>IF(ISBLANK(A4069),I4068/1,LOOKUP(Sheet1!G4069,FIPS!A$3:A$55,FIPS!C$3:C$55))</f>
        <v>34</v>
      </c>
      <c r="J4069" t="b">
        <f t="shared" si="832"/>
        <v>0</v>
      </c>
      <c r="K4069" t="str">
        <f t="shared" si="827"/>
        <v/>
      </c>
      <c r="L4069" t="b">
        <f t="shared" si="828"/>
        <v>1</v>
      </c>
      <c r="M4069" t="str">
        <f t="shared" si="829"/>
        <v>Aberdeen township</v>
      </c>
      <c r="N4069">
        <f t="shared" si="830"/>
        <v>13</v>
      </c>
      <c r="O4069" t="b">
        <f t="shared" si="831"/>
        <v>0</v>
      </c>
      <c r="P4069" t="str">
        <f t="shared" si="824"/>
        <v/>
      </c>
      <c r="Q4069" t="str">
        <f t="shared" ca="1" si="825"/>
        <v/>
      </c>
      <c r="W4069">
        <v>70</v>
      </c>
      <c r="Z4069" t="str">
        <f t="shared" si="823"/>
        <v/>
      </c>
    </row>
    <row r="4070" spans="2:26" x14ac:dyDescent="0.2">
      <c r="E4070" s="1" t="s">
        <v>11</v>
      </c>
      <c r="F4070">
        <v>6</v>
      </c>
      <c r="G4070" s="1" t="s">
        <v>2944</v>
      </c>
      <c r="H4070">
        <f t="shared" si="826"/>
        <v>31</v>
      </c>
      <c r="I4070">
        <f>IF(ISBLANK(A4070),I4069/1,LOOKUP(Sheet1!G4070,FIPS!A$3:A$55,FIPS!C$3:C$55))</f>
        <v>34</v>
      </c>
      <c r="J4070" t="b">
        <f t="shared" si="832"/>
        <v>0</v>
      </c>
      <c r="K4070" t="str">
        <f t="shared" si="827"/>
        <v/>
      </c>
      <c r="L4070" t="b">
        <f t="shared" si="828"/>
        <v>1</v>
      </c>
      <c r="M4070" t="str">
        <f t="shared" si="829"/>
        <v>Asbury Park</v>
      </c>
      <c r="N4070">
        <f t="shared" si="830"/>
        <v>13</v>
      </c>
      <c r="O4070" t="b">
        <f t="shared" si="831"/>
        <v>0</v>
      </c>
      <c r="P4070" t="str">
        <f t="shared" si="824"/>
        <v/>
      </c>
      <c r="Q4070" t="str">
        <f t="shared" ca="1" si="825"/>
        <v/>
      </c>
      <c r="W4070">
        <v>1960</v>
      </c>
      <c r="Z4070" t="str">
        <f t="shared" si="823"/>
        <v/>
      </c>
    </row>
    <row r="4071" spans="2:26" x14ac:dyDescent="0.2">
      <c r="E4071" s="1" t="s">
        <v>5</v>
      </c>
      <c r="F4071">
        <v>6</v>
      </c>
      <c r="G4071" s="1" t="s">
        <v>2945</v>
      </c>
      <c r="H4071">
        <f t="shared" si="826"/>
        <v>31</v>
      </c>
      <c r="I4071">
        <f>IF(ISBLANK(A4071),I4070/1,LOOKUP(Sheet1!G4071,FIPS!A$3:A$55,FIPS!C$3:C$55))</f>
        <v>34</v>
      </c>
      <c r="J4071" t="b">
        <f t="shared" si="832"/>
        <v>0</v>
      </c>
      <c r="K4071" t="str">
        <f t="shared" si="827"/>
        <v/>
      </c>
      <c r="L4071" t="b">
        <f t="shared" si="828"/>
        <v>1</v>
      </c>
      <c r="M4071" t="str">
        <f t="shared" si="829"/>
        <v>Eatontown borough</v>
      </c>
      <c r="N4071">
        <f t="shared" si="830"/>
        <v>13</v>
      </c>
      <c r="O4071" t="b">
        <f t="shared" si="831"/>
        <v>0</v>
      </c>
      <c r="P4071" t="str">
        <f t="shared" si="824"/>
        <v/>
      </c>
      <c r="Q4071" t="str">
        <f t="shared" ca="1" si="825"/>
        <v/>
      </c>
      <c r="W4071">
        <v>19840</v>
      </c>
      <c r="Z4071" t="str">
        <f t="shared" si="823"/>
        <v/>
      </c>
    </row>
    <row r="4072" spans="2:26" x14ac:dyDescent="0.2">
      <c r="E4072" s="1" t="s">
        <v>143</v>
      </c>
      <c r="F4072">
        <v>6</v>
      </c>
      <c r="G4072" s="1" t="s">
        <v>2946</v>
      </c>
      <c r="H4072">
        <f t="shared" si="826"/>
        <v>31</v>
      </c>
      <c r="I4072">
        <f>IF(ISBLANK(A4072),I4071/1,LOOKUP(Sheet1!G4072,FIPS!A$3:A$55,FIPS!C$3:C$55))</f>
        <v>34</v>
      </c>
      <c r="J4072" t="b">
        <f t="shared" si="832"/>
        <v>0</v>
      </c>
      <c r="K4072" t="str">
        <f t="shared" si="827"/>
        <v/>
      </c>
      <c r="L4072" t="b">
        <f t="shared" si="828"/>
        <v>1</v>
      </c>
      <c r="M4072" t="str">
        <f t="shared" si="829"/>
        <v>Freehold borough</v>
      </c>
      <c r="N4072">
        <f t="shared" si="830"/>
        <v>13</v>
      </c>
      <c r="O4072" t="b">
        <f t="shared" si="831"/>
        <v>0</v>
      </c>
      <c r="P4072" t="str">
        <f t="shared" si="824"/>
        <v/>
      </c>
      <c r="Q4072" t="str">
        <f t="shared" ca="1" si="825"/>
        <v/>
      </c>
      <c r="W4072">
        <v>25200</v>
      </c>
      <c r="Z4072" t="str">
        <f t="shared" si="823"/>
        <v/>
      </c>
    </row>
    <row r="4073" spans="2:26" x14ac:dyDescent="0.2">
      <c r="E4073" s="1" t="s">
        <v>182</v>
      </c>
      <c r="F4073">
        <v>6</v>
      </c>
      <c r="G4073" s="1" t="s">
        <v>2947</v>
      </c>
      <c r="H4073">
        <f t="shared" si="826"/>
        <v>31</v>
      </c>
      <c r="I4073">
        <f>IF(ISBLANK(A4073),I4072/1,LOOKUP(Sheet1!G4073,FIPS!A$3:A$55,FIPS!C$3:C$55))</f>
        <v>34</v>
      </c>
      <c r="J4073" t="b">
        <f t="shared" si="832"/>
        <v>0</v>
      </c>
      <c r="K4073" t="str">
        <f t="shared" si="827"/>
        <v/>
      </c>
      <c r="L4073" t="b">
        <f t="shared" si="828"/>
        <v>1</v>
      </c>
      <c r="M4073" t="str">
        <f t="shared" si="829"/>
        <v>Hazlet township</v>
      </c>
      <c r="N4073">
        <f t="shared" si="830"/>
        <v>13</v>
      </c>
      <c r="O4073" t="b">
        <f t="shared" si="831"/>
        <v>0</v>
      </c>
      <c r="P4073" t="str">
        <f t="shared" si="824"/>
        <v/>
      </c>
      <c r="Q4073" t="str">
        <f t="shared" ca="1" si="825"/>
        <v/>
      </c>
      <c r="W4073">
        <v>30690</v>
      </c>
      <c r="Z4073" t="str">
        <f t="shared" si="823"/>
        <v/>
      </c>
    </row>
    <row r="4074" spans="2:26" x14ac:dyDescent="0.2">
      <c r="E4074" s="1" t="s">
        <v>177</v>
      </c>
      <c r="F4074">
        <v>5</v>
      </c>
      <c r="G4074" s="1" t="s">
        <v>2948</v>
      </c>
      <c r="H4074">
        <f t="shared" si="826"/>
        <v>31</v>
      </c>
      <c r="I4074">
        <f>IF(ISBLANK(A4074),I4073/1,LOOKUP(Sheet1!G4074,FIPS!A$3:A$55,FIPS!C$3:C$55))</f>
        <v>34</v>
      </c>
      <c r="J4074" t="b">
        <f t="shared" si="832"/>
        <v>0</v>
      </c>
      <c r="K4074" t="str">
        <f t="shared" si="827"/>
        <v/>
      </c>
      <c r="L4074" t="b">
        <f t="shared" si="828"/>
        <v>1</v>
      </c>
      <c r="M4074" t="str">
        <f t="shared" si="829"/>
        <v>Howell township</v>
      </c>
      <c r="N4074">
        <f t="shared" si="830"/>
        <v>13</v>
      </c>
      <c r="O4074" t="b">
        <f t="shared" si="831"/>
        <v>0</v>
      </c>
      <c r="P4074" t="str">
        <f t="shared" si="824"/>
        <v/>
      </c>
      <c r="Q4074" t="str">
        <f t="shared" ca="1" si="825"/>
        <v/>
      </c>
      <c r="W4074">
        <v>33300</v>
      </c>
      <c r="Z4074" t="str">
        <f t="shared" si="823"/>
        <v/>
      </c>
    </row>
    <row r="4075" spans="2:26" x14ac:dyDescent="0.2">
      <c r="E4075" s="1" t="s">
        <v>120</v>
      </c>
      <c r="F4075">
        <v>6</v>
      </c>
      <c r="G4075" s="1" t="s">
        <v>2949</v>
      </c>
      <c r="H4075">
        <f t="shared" si="826"/>
        <v>31</v>
      </c>
      <c r="I4075">
        <f>IF(ISBLANK(A4075),I4074/1,LOOKUP(Sheet1!G4075,FIPS!A$3:A$55,FIPS!C$3:C$55))</f>
        <v>34</v>
      </c>
      <c r="J4075" t="b">
        <f t="shared" si="832"/>
        <v>0</v>
      </c>
      <c r="K4075" t="str">
        <f t="shared" si="827"/>
        <v/>
      </c>
      <c r="L4075" t="b">
        <f t="shared" si="828"/>
        <v>1</v>
      </c>
      <c r="M4075" t="str">
        <f t="shared" si="829"/>
        <v>Kansburg borough</v>
      </c>
      <c r="N4075">
        <f t="shared" si="830"/>
        <v>13</v>
      </c>
      <c r="O4075" t="b">
        <f t="shared" si="831"/>
        <v>0</v>
      </c>
      <c r="P4075" t="str">
        <f t="shared" si="824"/>
        <v/>
      </c>
      <c r="Q4075" t="str">
        <f t="shared" ca="1" si="825"/>
        <v/>
      </c>
      <c r="W4075">
        <v>36480</v>
      </c>
      <c r="Z4075" t="str">
        <f t="shared" si="823"/>
        <v/>
      </c>
    </row>
    <row r="4076" spans="2:26" x14ac:dyDescent="0.2">
      <c r="E4076" s="1" t="s">
        <v>770</v>
      </c>
      <c r="F4076">
        <v>5</v>
      </c>
      <c r="G4076" s="1" t="s">
        <v>2950</v>
      </c>
      <c r="H4076">
        <f t="shared" si="826"/>
        <v>31</v>
      </c>
      <c r="I4076">
        <f>IF(ISBLANK(A4076),I4075/1,LOOKUP(Sheet1!G4076,FIPS!A$3:A$55,FIPS!C$3:C$55))</f>
        <v>34</v>
      </c>
      <c r="J4076" t="b">
        <f t="shared" si="832"/>
        <v>0</v>
      </c>
      <c r="K4076" t="str">
        <f t="shared" si="827"/>
        <v/>
      </c>
      <c r="L4076" t="b">
        <f t="shared" si="828"/>
        <v>1</v>
      </c>
      <c r="M4076" t="str">
        <f t="shared" si="829"/>
        <v>Long Branch</v>
      </c>
      <c r="N4076">
        <f t="shared" si="830"/>
        <v>13</v>
      </c>
      <c r="O4076" t="b">
        <f t="shared" si="831"/>
        <v>0</v>
      </c>
      <c r="P4076" t="str">
        <f t="shared" si="824"/>
        <v/>
      </c>
      <c r="Q4076" t="str">
        <f t="shared" ca="1" si="825"/>
        <v/>
      </c>
      <c r="W4076">
        <v>41310</v>
      </c>
      <c r="Z4076" t="str">
        <f t="shared" si="823"/>
        <v/>
      </c>
    </row>
    <row r="4077" spans="2:26" x14ac:dyDescent="0.2">
      <c r="E4077" s="1" t="s">
        <v>919</v>
      </c>
      <c r="F4077">
        <v>5</v>
      </c>
      <c r="G4077" s="1" t="s">
        <v>2951</v>
      </c>
      <c r="H4077">
        <f t="shared" si="826"/>
        <v>31</v>
      </c>
      <c r="I4077">
        <f>IF(ISBLANK(A4077),I4076/1,LOOKUP(Sheet1!G4077,FIPS!A$3:A$55,FIPS!C$3:C$55))</f>
        <v>34</v>
      </c>
      <c r="J4077" t="b">
        <f t="shared" si="832"/>
        <v>0</v>
      </c>
      <c r="K4077" t="str">
        <f t="shared" si="827"/>
        <v/>
      </c>
      <c r="L4077" t="b">
        <f t="shared" si="828"/>
        <v>1</v>
      </c>
      <c r="M4077" t="str">
        <f t="shared" si="829"/>
        <v>Manalapan township</v>
      </c>
      <c r="N4077">
        <f t="shared" si="830"/>
        <v>13</v>
      </c>
      <c r="O4077" t="b">
        <f t="shared" si="831"/>
        <v>0</v>
      </c>
      <c r="P4077" t="str">
        <f t="shared" si="824"/>
        <v/>
      </c>
      <c r="Q4077" t="str">
        <f t="shared" ca="1" si="825"/>
        <v/>
      </c>
      <c r="W4077">
        <v>42990</v>
      </c>
      <c r="Z4077" t="str">
        <f t="shared" si="823"/>
        <v/>
      </c>
    </row>
    <row r="4078" spans="2:26" x14ac:dyDescent="0.2">
      <c r="E4078" s="1" t="s">
        <v>388</v>
      </c>
      <c r="F4078">
        <v>5</v>
      </c>
      <c r="G4078" s="1" t="s">
        <v>2952</v>
      </c>
      <c r="H4078">
        <f t="shared" si="826"/>
        <v>31</v>
      </c>
      <c r="I4078">
        <f>IF(ISBLANK(A4078),I4077/1,LOOKUP(Sheet1!G4078,FIPS!A$3:A$55,FIPS!C$3:C$55))</f>
        <v>34</v>
      </c>
      <c r="J4078" t="b">
        <f t="shared" si="832"/>
        <v>0</v>
      </c>
      <c r="K4078" t="str">
        <f t="shared" si="827"/>
        <v/>
      </c>
      <c r="L4078" t="b">
        <f t="shared" si="828"/>
        <v>1</v>
      </c>
      <c r="M4078" t="str">
        <f t="shared" si="829"/>
        <v>Marlboro township</v>
      </c>
      <c r="N4078">
        <f t="shared" si="830"/>
        <v>13</v>
      </c>
      <c r="O4078" t="b">
        <f t="shared" si="831"/>
        <v>0</v>
      </c>
      <c r="P4078" t="str">
        <f t="shared" si="824"/>
        <v/>
      </c>
      <c r="Q4078" t="str">
        <f t="shared" ca="1" si="825"/>
        <v/>
      </c>
      <c r="W4078">
        <v>44070</v>
      </c>
      <c r="Z4078" t="str">
        <f t="shared" si="823"/>
        <v/>
      </c>
    </row>
    <row r="4079" spans="2:26" x14ac:dyDescent="0.2">
      <c r="E4079" s="1" t="s">
        <v>507</v>
      </c>
      <c r="F4079" s="1" t="s">
        <v>70</v>
      </c>
      <c r="G4079" s="1" t="s">
        <v>2953</v>
      </c>
      <c r="H4079">
        <f t="shared" si="826"/>
        <v>31</v>
      </c>
      <c r="I4079">
        <f>IF(ISBLANK(A4079),I4078/1,LOOKUP(Sheet1!G4079,FIPS!A$3:A$55,FIPS!C$3:C$55))</f>
        <v>34</v>
      </c>
      <c r="J4079" t="b">
        <f t="shared" si="832"/>
        <v>0</v>
      </c>
      <c r="K4079" t="str">
        <f t="shared" si="827"/>
        <v/>
      </c>
      <c r="L4079" t="b">
        <f t="shared" si="828"/>
        <v>1</v>
      </c>
      <c r="M4079" t="str">
        <f t="shared" si="829"/>
        <v>Middletown township</v>
      </c>
      <c r="N4079">
        <f t="shared" si="830"/>
        <v>13</v>
      </c>
      <c r="O4079" t="b">
        <f t="shared" si="831"/>
        <v>0</v>
      </c>
      <c r="P4079" t="str">
        <f>IF(O4079,17-MATCH(N4079-1,N4063:N4078),"")</f>
        <v/>
      </c>
      <c r="Q4079" t="str">
        <f t="shared" ca="1" si="825"/>
        <v/>
      </c>
      <c r="W4079">
        <v>45990</v>
      </c>
      <c r="Z4079" t="str">
        <f t="shared" si="823"/>
        <v/>
      </c>
    </row>
    <row r="4080" spans="2:26" x14ac:dyDescent="0.2">
      <c r="E4080" s="1" t="s">
        <v>390</v>
      </c>
      <c r="F4080" s="1" t="s">
        <v>35</v>
      </c>
      <c r="G4080" s="1" t="s">
        <v>2954</v>
      </c>
      <c r="H4080">
        <f t="shared" si="826"/>
        <v>31</v>
      </c>
      <c r="I4080">
        <f>IF(ISBLANK(A4080),I4079/1,LOOKUP(Sheet1!G4080,FIPS!A$3:A$55,FIPS!C$3:C$55))</f>
        <v>34</v>
      </c>
      <c r="J4080" t="b">
        <f t="shared" si="832"/>
        <v>0</v>
      </c>
      <c r="K4080" t="str">
        <f t="shared" si="827"/>
        <v/>
      </c>
      <c r="L4080" t="b">
        <f t="shared" si="828"/>
        <v>1</v>
      </c>
      <c r="M4080" t="str">
        <f t="shared" si="829"/>
        <v>Neptune township</v>
      </c>
      <c r="N4080">
        <f t="shared" si="830"/>
        <v>13</v>
      </c>
      <c r="O4080" t="b">
        <f t="shared" si="831"/>
        <v>0</v>
      </c>
      <c r="P4080" t="str">
        <f>IF(O4080,17-MATCH(N4080-1,N4064:N4079),"")</f>
        <v/>
      </c>
      <c r="Q4080" t="str">
        <f t="shared" ca="1" si="825"/>
        <v/>
      </c>
      <c r="W4080">
        <v>49890</v>
      </c>
      <c r="Z4080" t="str">
        <f t="shared" si="823"/>
        <v/>
      </c>
    </row>
    <row r="4081" spans="2:26" x14ac:dyDescent="0.2">
      <c r="E4081" s="1" t="s">
        <v>520</v>
      </c>
      <c r="F4081" s="1" t="s">
        <v>35</v>
      </c>
      <c r="G4081" s="1" t="s">
        <v>2955</v>
      </c>
      <c r="H4081">
        <f t="shared" si="826"/>
        <v>31</v>
      </c>
      <c r="I4081">
        <f>IF(ISBLANK(A4081),I4080/1,LOOKUP(Sheet1!G4081,FIPS!A$3:A$55,FIPS!C$3:C$55))</f>
        <v>34</v>
      </c>
      <c r="J4081" t="b">
        <f t="shared" si="832"/>
        <v>0</v>
      </c>
      <c r="K4081" t="str">
        <f t="shared" si="827"/>
        <v/>
      </c>
      <c r="L4081" t="b">
        <f t="shared" si="828"/>
        <v>1</v>
      </c>
      <c r="M4081" t="str">
        <f t="shared" si="829"/>
        <v>Ocean township</v>
      </c>
      <c r="N4081">
        <f t="shared" si="830"/>
        <v>13</v>
      </c>
      <c r="O4081" t="b">
        <f t="shared" si="831"/>
        <v>0</v>
      </c>
      <c r="P4081" t="str">
        <f t="shared" ref="P4081:P4088" si="833">IF(O4081,17-MATCH(N4081-1,N4065:N4080),"")</f>
        <v/>
      </c>
      <c r="Q4081" t="str">
        <f t="shared" ref="Q4081:Q4088" ca="1" si="834">IF(O4081,_xlfn.TEXTJOIN(",",TRUE,INDIRECT(_xlfn.CONCAT("E",(ROW()-P4081),":E",(ROW()-1)),TRUE)),"")</f>
        <v/>
      </c>
      <c r="W4081">
        <v>54270</v>
      </c>
      <c r="Z4081" t="str">
        <f t="shared" si="823"/>
        <v/>
      </c>
    </row>
    <row r="4082" spans="2:26" x14ac:dyDescent="0.2">
      <c r="E4082" s="1" t="s">
        <v>795</v>
      </c>
      <c r="F4082" s="1" t="s">
        <v>6</v>
      </c>
      <c r="G4082" s="1" t="s">
        <v>2956</v>
      </c>
      <c r="H4082">
        <f t="shared" si="826"/>
        <v>31</v>
      </c>
      <c r="I4082">
        <f>IF(ISBLANK(A4082),I4081/1,LOOKUP(Sheet1!G4082,FIPS!A$3:A$55,FIPS!C$3:C$55))</f>
        <v>34</v>
      </c>
      <c r="J4082" t="b">
        <f t="shared" si="832"/>
        <v>0</v>
      </c>
      <c r="K4082" t="str">
        <f t="shared" si="827"/>
        <v/>
      </c>
      <c r="L4082" t="b">
        <f t="shared" si="828"/>
        <v>1</v>
      </c>
      <c r="M4082" t="str">
        <f t="shared" si="829"/>
        <v>Red Bank borough</v>
      </c>
      <c r="N4082">
        <f t="shared" si="830"/>
        <v>13</v>
      </c>
      <c r="O4082" t="b">
        <f t="shared" si="831"/>
        <v>0</v>
      </c>
      <c r="P4082" t="str">
        <f t="shared" si="833"/>
        <v/>
      </c>
      <c r="Q4082" t="str">
        <f t="shared" ca="1" si="834"/>
        <v/>
      </c>
      <c r="W4082">
        <v>62430</v>
      </c>
      <c r="Z4082" t="str">
        <f t="shared" si="823"/>
        <v/>
      </c>
    </row>
    <row r="4083" spans="2:26" x14ac:dyDescent="0.2">
      <c r="E4083" s="1" t="s">
        <v>849</v>
      </c>
      <c r="F4083" s="1" t="s">
        <v>6</v>
      </c>
      <c r="G4083" s="1" t="s">
        <v>2957</v>
      </c>
      <c r="H4083">
        <f t="shared" si="826"/>
        <v>31</v>
      </c>
      <c r="I4083">
        <f>IF(ISBLANK(A4083),I4082/1,LOOKUP(Sheet1!G4083,FIPS!A$3:A$55,FIPS!C$3:C$55))</f>
        <v>34</v>
      </c>
      <c r="J4083" t="b">
        <f t="shared" si="832"/>
        <v>0</v>
      </c>
      <c r="K4083" t="str">
        <f t="shared" si="827"/>
        <v/>
      </c>
      <c r="L4083" t="b">
        <f t="shared" si="828"/>
        <v>1</v>
      </c>
      <c r="M4083" t="str">
        <f t="shared" si="829"/>
        <v>Tinton Falls borough</v>
      </c>
      <c r="N4083">
        <f t="shared" si="830"/>
        <v>13</v>
      </c>
      <c r="O4083" t="b">
        <f t="shared" si="831"/>
        <v>0</v>
      </c>
      <c r="P4083" t="str">
        <f t="shared" si="833"/>
        <v/>
      </c>
      <c r="Q4083" t="str">
        <f t="shared" ca="1" si="834"/>
        <v/>
      </c>
      <c r="W4083">
        <v>73020</v>
      </c>
      <c r="Z4083" t="str">
        <f t="shared" si="823"/>
        <v/>
      </c>
    </row>
    <row r="4084" spans="2:26" x14ac:dyDescent="0.2">
      <c r="E4084" s="1" t="s">
        <v>8</v>
      </c>
      <c r="F4084" s="1" t="s">
        <v>9</v>
      </c>
      <c r="G4084" s="1" t="s">
        <v>2376</v>
      </c>
      <c r="H4084">
        <f t="shared" si="826"/>
        <v>31</v>
      </c>
      <c r="I4084">
        <f>IF(ISBLANK(A4084),I4083/1,LOOKUP(Sheet1!G4084,FIPS!A$3:A$55,FIPS!C$3:C$55))</f>
        <v>34</v>
      </c>
      <c r="J4084" t="b">
        <f t="shared" si="832"/>
        <v>0</v>
      </c>
      <c r="K4084" t="str">
        <f t="shared" si="827"/>
        <v/>
      </c>
      <c r="L4084" t="b">
        <f t="shared" si="828"/>
        <v>0</v>
      </c>
      <c r="M4084" t="str">
        <f t="shared" si="829"/>
        <v/>
      </c>
      <c r="N4084">
        <f t="shared" si="830"/>
        <v>13</v>
      </c>
      <c r="O4084" t="b">
        <f t="shared" si="831"/>
        <v>1</v>
      </c>
      <c r="P4084">
        <v>15</v>
      </c>
      <c r="Q4084" t="str">
        <f t="shared" ca="1" si="834"/>
        <v>001,002,035,047,062,060,072,082,085,090,093,103,115,136,158</v>
      </c>
      <c r="W4084">
        <v>99999</v>
      </c>
      <c r="Z4084" t="str">
        <f t="shared" si="823"/>
        <v/>
      </c>
    </row>
    <row r="4085" spans="2:26" x14ac:dyDescent="0.2">
      <c r="B4085" s="1" t="s">
        <v>20</v>
      </c>
      <c r="C4085" s="1" t="s">
        <v>563</v>
      </c>
      <c r="D4085" s="1" t="s">
        <v>26</v>
      </c>
      <c r="G4085" s="1" t="s">
        <v>1566</v>
      </c>
      <c r="H4085">
        <f t="shared" si="826"/>
        <v>31</v>
      </c>
      <c r="I4085">
        <f>IF(ISBLANK(A4085),I4084/1,LOOKUP(Sheet1!G4085,FIPS!A$3:A$55,FIPS!C$3:C$55))</f>
        <v>34</v>
      </c>
      <c r="J4085" t="b">
        <f t="shared" si="832"/>
        <v>1</v>
      </c>
      <c r="K4085" t="str">
        <f t="shared" si="827"/>
        <v>Morris</v>
      </c>
      <c r="L4085" t="b">
        <f t="shared" si="828"/>
        <v>0</v>
      </c>
      <c r="M4085" t="str">
        <f t="shared" si="829"/>
        <v/>
      </c>
      <c r="N4085">
        <f t="shared" si="830"/>
        <v>14</v>
      </c>
      <c r="O4085" t="b">
        <f t="shared" si="831"/>
        <v>0</v>
      </c>
      <c r="P4085" t="str">
        <f t="shared" si="833"/>
        <v/>
      </c>
      <c r="Q4085" t="str">
        <f t="shared" ca="1" si="834"/>
        <v/>
      </c>
      <c r="T4085">
        <v>27</v>
      </c>
      <c r="U4085">
        <v>2</v>
      </c>
      <c r="V4085">
        <v>5640</v>
      </c>
      <c r="Z4085" t="str">
        <f t="shared" si="823"/>
        <v/>
      </c>
    </row>
    <row r="4086" spans="2:26" x14ac:dyDescent="0.2">
      <c r="E4086" s="1" t="s">
        <v>82</v>
      </c>
      <c r="F4086" s="1" t="s">
        <v>6</v>
      </c>
      <c r="G4086" s="1" t="s">
        <v>2958</v>
      </c>
      <c r="H4086">
        <f t="shared" si="826"/>
        <v>31</v>
      </c>
      <c r="I4086">
        <f>IF(ISBLANK(A4086),I4085/1,LOOKUP(Sheet1!G4086,FIPS!A$3:A$55,FIPS!C$3:C$55))</f>
        <v>34</v>
      </c>
      <c r="J4086" t="b">
        <f t="shared" si="832"/>
        <v>0</v>
      </c>
      <c r="K4086" t="str">
        <f t="shared" si="827"/>
        <v/>
      </c>
      <c r="L4086" t="b">
        <f t="shared" si="828"/>
        <v>1</v>
      </c>
      <c r="M4086" t="str">
        <f t="shared" si="829"/>
        <v>Denville township</v>
      </c>
      <c r="N4086">
        <f t="shared" si="830"/>
        <v>14</v>
      </c>
      <c r="O4086" t="b">
        <f t="shared" si="831"/>
        <v>0</v>
      </c>
      <c r="P4086" t="str">
        <f t="shared" si="833"/>
        <v/>
      </c>
      <c r="Q4086" t="str">
        <f t="shared" ca="1" si="834"/>
        <v/>
      </c>
      <c r="W4086">
        <v>17650</v>
      </c>
      <c r="Z4086" t="str">
        <f t="shared" si="823"/>
        <v/>
      </c>
    </row>
    <row r="4087" spans="2:26" x14ac:dyDescent="0.2">
      <c r="E4087" s="1" t="s">
        <v>88</v>
      </c>
      <c r="F4087" s="1" t="s">
        <v>6</v>
      </c>
      <c r="G4087" s="1" t="s">
        <v>2827</v>
      </c>
      <c r="H4087">
        <f t="shared" si="826"/>
        <v>31</v>
      </c>
      <c r="I4087">
        <f>IF(ISBLANK(A4087),I4086/1,LOOKUP(Sheet1!G4087,FIPS!A$3:A$55,FIPS!C$3:C$55))</f>
        <v>34</v>
      </c>
      <c r="J4087" t="b">
        <f t="shared" si="832"/>
        <v>0</v>
      </c>
      <c r="K4087" t="str">
        <f t="shared" si="827"/>
        <v/>
      </c>
      <c r="L4087" t="b">
        <f t="shared" si="828"/>
        <v>1</v>
      </c>
      <c r="M4087" t="str">
        <f t="shared" si="829"/>
        <v>Dover</v>
      </c>
      <c r="N4087">
        <f t="shared" si="830"/>
        <v>14</v>
      </c>
      <c r="O4087" t="b">
        <f t="shared" si="831"/>
        <v>0</v>
      </c>
      <c r="P4087" t="str">
        <f t="shared" si="833"/>
        <v/>
      </c>
      <c r="Q4087" t="str">
        <f t="shared" ca="1" si="834"/>
        <v/>
      </c>
      <c r="W4087">
        <v>18070</v>
      </c>
      <c r="Z4087" t="str">
        <f t="shared" si="823"/>
        <v/>
      </c>
    </row>
    <row r="4088" spans="2:26" x14ac:dyDescent="0.2">
      <c r="E4088" s="1" t="s">
        <v>172</v>
      </c>
      <c r="F4088" s="1" t="s">
        <v>6</v>
      </c>
      <c r="G4088" s="1" t="s">
        <v>2959</v>
      </c>
      <c r="H4088">
        <f t="shared" si="826"/>
        <v>31</v>
      </c>
      <c r="I4088">
        <f>IF(ISBLANK(A4088),I4087/1,LOOKUP(Sheet1!G4088,FIPS!A$3:A$55,FIPS!C$3:C$55))</f>
        <v>34</v>
      </c>
      <c r="J4088" t="b">
        <f t="shared" si="832"/>
        <v>0</v>
      </c>
      <c r="K4088" t="str">
        <f t="shared" si="827"/>
        <v/>
      </c>
      <c r="L4088" t="b">
        <f t="shared" si="828"/>
        <v>1</v>
      </c>
      <c r="M4088" t="str">
        <f t="shared" si="829"/>
        <v>Hanover township</v>
      </c>
      <c r="N4088">
        <f t="shared" si="830"/>
        <v>14</v>
      </c>
      <c r="O4088" t="b">
        <f t="shared" si="831"/>
        <v>0</v>
      </c>
      <c r="P4088" t="str">
        <f t="shared" si="833"/>
        <v/>
      </c>
      <c r="Q4088" t="str">
        <f t="shared" ca="1" si="834"/>
        <v/>
      </c>
      <c r="W4088">
        <v>29655</v>
      </c>
      <c r="Z4088" t="str">
        <f t="shared" si="823"/>
        <v/>
      </c>
    </row>
    <row r="4089" spans="2:26" x14ac:dyDescent="0.2">
      <c r="E4089" s="1" t="s">
        <v>461</v>
      </c>
      <c r="F4089" s="1" t="s">
        <v>6</v>
      </c>
      <c r="G4089" s="1" t="s">
        <v>2960</v>
      </c>
      <c r="H4089">
        <f t="shared" si="826"/>
        <v>31</v>
      </c>
      <c r="I4089">
        <f>IF(ISBLANK(A4089),I4088/1,LOOKUP(Sheet1!G4089,FIPS!A$3:A$55,FIPS!C$3:C$55))</f>
        <v>34</v>
      </c>
      <c r="J4089" t="b">
        <f t="shared" si="832"/>
        <v>0</v>
      </c>
      <c r="K4089" t="str">
        <f t="shared" si="827"/>
        <v/>
      </c>
      <c r="L4089" t="b">
        <f t="shared" si="828"/>
        <v>1</v>
      </c>
      <c r="M4089" t="str">
        <f t="shared" si="829"/>
        <v>Lincoln Park borough</v>
      </c>
      <c r="N4089">
        <f t="shared" si="830"/>
        <v>14</v>
      </c>
      <c r="O4089" t="b">
        <f t="shared" si="831"/>
        <v>0</v>
      </c>
      <c r="P4089" t="str">
        <f t="shared" ref="P4089:P4095" si="835">IF(O4089,17-MATCH(N4089-1,N4073:N4088),"")</f>
        <v/>
      </c>
      <c r="Q4089" t="str">
        <f t="shared" ca="1" si="825"/>
        <v/>
      </c>
      <c r="W4089">
        <v>40290</v>
      </c>
      <c r="Z4089" t="str">
        <f t="shared" si="823"/>
        <v/>
      </c>
    </row>
    <row r="4090" spans="2:26" x14ac:dyDescent="0.2">
      <c r="E4090" s="1" t="s">
        <v>877</v>
      </c>
      <c r="F4090" s="1" t="s">
        <v>6</v>
      </c>
      <c r="G4090" s="1" t="s">
        <v>2961</v>
      </c>
      <c r="H4090">
        <f t="shared" si="826"/>
        <v>31</v>
      </c>
      <c r="I4090">
        <f>IF(ISBLANK(A4090),I4089/1,LOOKUP(Sheet1!G4090,FIPS!A$3:A$55,FIPS!C$3:C$55))</f>
        <v>34</v>
      </c>
      <c r="J4090" t="b">
        <f t="shared" si="832"/>
        <v>0</v>
      </c>
      <c r="K4090" t="str">
        <f t="shared" si="827"/>
        <v/>
      </c>
      <c r="L4090" t="b">
        <f t="shared" si="828"/>
        <v>1</v>
      </c>
      <c r="M4090" t="str">
        <f t="shared" si="829"/>
        <v>Madison borough</v>
      </c>
      <c r="N4090">
        <f t="shared" si="830"/>
        <v>14</v>
      </c>
      <c r="O4090" t="b">
        <f t="shared" si="831"/>
        <v>0</v>
      </c>
      <c r="P4090" t="str">
        <f t="shared" si="835"/>
        <v/>
      </c>
      <c r="Q4090" t="str">
        <f t="shared" ca="1" si="825"/>
        <v/>
      </c>
      <c r="W4090">
        <v>42510</v>
      </c>
      <c r="Z4090" t="str">
        <f t="shared" si="823"/>
        <v/>
      </c>
    </row>
    <row r="4091" spans="2:26" x14ac:dyDescent="0.2">
      <c r="E4091" s="1" t="s">
        <v>805</v>
      </c>
      <c r="F4091" s="1" t="s">
        <v>6</v>
      </c>
      <c r="G4091" s="1" t="s">
        <v>2962</v>
      </c>
      <c r="H4091">
        <f t="shared" si="826"/>
        <v>31</v>
      </c>
      <c r="I4091">
        <f>IF(ISBLANK(A4091),I4090/1,LOOKUP(Sheet1!G4091,FIPS!A$3:A$55,FIPS!C$3:C$55))</f>
        <v>34</v>
      </c>
      <c r="J4091" t="b">
        <f t="shared" si="832"/>
        <v>0</v>
      </c>
      <c r="K4091" t="str">
        <f t="shared" si="827"/>
        <v/>
      </c>
      <c r="L4091" t="b">
        <f t="shared" si="828"/>
        <v>1</v>
      </c>
      <c r="M4091" t="str">
        <f t="shared" si="829"/>
        <v>Morristown</v>
      </c>
      <c r="N4091">
        <f t="shared" si="830"/>
        <v>14</v>
      </c>
      <c r="O4091" t="b">
        <f t="shared" si="831"/>
        <v>0</v>
      </c>
      <c r="P4091" t="str">
        <f t="shared" si="835"/>
        <v/>
      </c>
      <c r="Q4091" t="str">
        <f t="shared" ca="1" si="825"/>
        <v/>
      </c>
      <c r="W4091">
        <v>48300</v>
      </c>
      <c r="Z4091" t="str">
        <f t="shared" si="823"/>
        <v/>
      </c>
    </row>
    <row r="4092" spans="2:26" x14ac:dyDescent="0.2">
      <c r="E4092" s="1" t="s">
        <v>361</v>
      </c>
      <c r="F4092" s="1" t="s">
        <v>6</v>
      </c>
      <c r="G4092" s="1" t="s">
        <v>2963</v>
      </c>
      <c r="H4092">
        <f t="shared" si="826"/>
        <v>31</v>
      </c>
      <c r="I4092">
        <f>IF(ISBLANK(A4092),I4091/1,LOOKUP(Sheet1!G4092,FIPS!A$3:A$55,FIPS!C$3:C$55))</f>
        <v>34</v>
      </c>
      <c r="J4092" t="b">
        <f t="shared" si="832"/>
        <v>0</v>
      </c>
      <c r="K4092" t="str">
        <f t="shared" si="827"/>
        <v/>
      </c>
      <c r="L4092" t="b">
        <f t="shared" si="828"/>
        <v>1</v>
      </c>
      <c r="M4092" t="str">
        <f t="shared" si="829"/>
        <v>Morris township</v>
      </c>
      <c r="N4092">
        <f t="shared" si="830"/>
        <v>14</v>
      </c>
      <c r="O4092" t="b">
        <f t="shared" si="831"/>
        <v>0</v>
      </c>
      <c r="P4092" t="str">
        <f t="shared" si="835"/>
        <v/>
      </c>
      <c r="Q4092" t="str">
        <f t="shared" ca="1" si="825"/>
        <v/>
      </c>
      <c r="W4092">
        <v>48090</v>
      </c>
      <c r="Z4092" t="str">
        <f t="shared" si="823"/>
        <v/>
      </c>
    </row>
    <row r="4093" spans="2:26" x14ac:dyDescent="0.2">
      <c r="E4093" s="1" t="s">
        <v>660</v>
      </c>
      <c r="F4093" s="1" t="s">
        <v>35</v>
      </c>
      <c r="G4093" s="1" t="s">
        <v>2964</v>
      </c>
      <c r="H4093">
        <f t="shared" si="826"/>
        <v>31</v>
      </c>
      <c r="I4093">
        <f>IF(ISBLANK(A4093),I4092/1,LOOKUP(Sheet1!G4093,FIPS!A$3:A$55,FIPS!C$3:C$55))</f>
        <v>34</v>
      </c>
      <c r="J4093" t="b">
        <f t="shared" si="832"/>
        <v>0</v>
      </c>
      <c r="K4093" t="str">
        <f t="shared" si="827"/>
        <v/>
      </c>
      <c r="L4093" t="b">
        <f t="shared" si="828"/>
        <v>1</v>
      </c>
      <c r="M4093" t="str">
        <f t="shared" si="829"/>
        <v>Parsippany-Troy Hills</v>
      </c>
      <c r="N4093">
        <f t="shared" si="830"/>
        <v>14</v>
      </c>
      <c r="O4093" t="b">
        <f t="shared" si="831"/>
        <v>0</v>
      </c>
      <c r="P4093" t="str">
        <f t="shared" si="835"/>
        <v/>
      </c>
      <c r="Q4093" t="str">
        <f t="shared" ca="1" si="825"/>
        <v/>
      </c>
      <c r="W4093">
        <v>56475</v>
      </c>
      <c r="Z4093" t="str">
        <f t="shared" si="823"/>
        <v/>
      </c>
    </row>
    <row r="4094" spans="2:26" x14ac:dyDescent="0.2">
      <c r="E4094" s="1" t="s">
        <v>774</v>
      </c>
      <c r="F4094" s="1" t="s">
        <v>6</v>
      </c>
      <c r="G4094" s="1" t="s">
        <v>2965</v>
      </c>
      <c r="H4094">
        <f t="shared" si="826"/>
        <v>31</v>
      </c>
      <c r="I4094">
        <f>IF(ISBLANK(A4094),I4093/1,LOOKUP(Sheet1!G4094,FIPS!A$3:A$55,FIPS!C$3:C$55))</f>
        <v>34</v>
      </c>
      <c r="J4094" t="b">
        <f t="shared" si="832"/>
        <v>0</v>
      </c>
      <c r="K4094" t="str">
        <f t="shared" si="827"/>
        <v/>
      </c>
      <c r="L4094" t="b">
        <f t="shared" si="828"/>
        <v>1</v>
      </c>
      <c r="M4094" t="str">
        <f t="shared" si="829"/>
        <v>Pequannock township</v>
      </c>
      <c r="N4094">
        <f t="shared" si="830"/>
        <v>14</v>
      </c>
      <c r="O4094" t="b">
        <f t="shared" si="831"/>
        <v>0</v>
      </c>
      <c r="P4094" t="str">
        <f t="shared" si="835"/>
        <v/>
      </c>
      <c r="Q4094" t="str">
        <f t="shared" ca="1" si="825"/>
        <v/>
      </c>
      <c r="W4094">
        <v>58125</v>
      </c>
      <c r="Z4094" t="str">
        <f t="shared" si="823"/>
        <v/>
      </c>
    </row>
    <row r="4095" spans="2:26" x14ac:dyDescent="0.2">
      <c r="E4095" s="1" t="s">
        <v>8</v>
      </c>
      <c r="F4095" s="1" t="s">
        <v>9</v>
      </c>
      <c r="G4095" s="1" t="s">
        <v>2376</v>
      </c>
      <c r="H4095">
        <f t="shared" si="826"/>
        <v>31</v>
      </c>
      <c r="I4095">
        <f>IF(ISBLANK(A4095),I4094/1,LOOKUP(Sheet1!G4095,FIPS!A$3:A$55,FIPS!C$3:C$55))</f>
        <v>34</v>
      </c>
      <c r="J4095" t="b">
        <f t="shared" si="832"/>
        <v>0</v>
      </c>
      <c r="K4095" t="str">
        <f t="shared" si="827"/>
        <v/>
      </c>
      <c r="L4095" t="b">
        <f t="shared" si="828"/>
        <v>0</v>
      </c>
      <c r="M4095" t="str">
        <f t="shared" si="829"/>
        <v/>
      </c>
      <c r="N4095">
        <f t="shared" si="830"/>
        <v>14</v>
      </c>
      <c r="O4095" t="b">
        <f t="shared" si="831"/>
        <v>1</v>
      </c>
      <c r="P4095">
        <f t="shared" si="835"/>
        <v>11</v>
      </c>
      <c r="Q4095" t="str">
        <f t="shared" ca="1" si="825"/>
        <v>999,027,029,058,076,084,099,100,119,124</v>
      </c>
      <c r="W4095">
        <v>99999</v>
      </c>
      <c r="Z4095" t="str">
        <f t="shared" si="823"/>
        <v/>
      </c>
    </row>
    <row r="4096" spans="2:26" x14ac:dyDescent="0.2">
      <c r="B4096" s="1" t="s">
        <v>107</v>
      </c>
      <c r="C4096" s="1" t="s">
        <v>820</v>
      </c>
      <c r="D4096" s="1" t="s">
        <v>26</v>
      </c>
      <c r="G4096" s="1" t="s">
        <v>2966</v>
      </c>
      <c r="H4096">
        <f t="shared" si="826"/>
        <v>31</v>
      </c>
      <c r="I4096">
        <f>IF(ISBLANK(A4096),I4095/1,LOOKUP(Sheet1!G4096,FIPS!A$3:A$55,FIPS!C$3:C$55))</f>
        <v>34</v>
      </c>
      <c r="J4096" t="b">
        <f t="shared" si="832"/>
        <v>1</v>
      </c>
      <c r="K4096" t="str">
        <f t="shared" si="827"/>
        <v>Ocean</v>
      </c>
      <c r="L4096" t="b">
        <f t="shared" si="828"/>
        <v>0</v>
      </c>
      <c r="M4096" t="str">
        <f t="shared" si="829"/>
        <v/>
      </c>
      <c r="N4096">
        <f t="shared" si="830"/>
        <v>15</v>
      </c>
      <c r="O4096" t="b">
        <f t="shared" si="831"/>
        <v>0</v>
      </c>
      <c r="P4096" t="str">
        <f>IF(O4096,17-MATCH(N4096-1,N4079:N4095),"")</f>
        <v/>
      </c>
      <c r="Q4096" t="str">
        <f t="shared" ca="1" si="825"/>
        <v/>
      </c>
      <c r="T4096">
        <v>29</v>
      </c>
      <c r="U4096">
        <v>2</v>
      </c>
      <c r="V4096">
        <v>5190</v>
      </c>
      <c r="Z4096" t="str">
        <f t="shared" si="823"/>
        <v/>
      </c>
    </row>
    <row r="4097" spans="2:26" x14ac:dyDescent="0.2">
      <c r="E4097" s="1" t="s">
        <v>39</v>
      </c>
      <c r="F4097" s="1" t="s">
        <v>35</v>
      </c>
      <c r="G4097" s="1" t="s">
        <v>2967</v>
      </c>
      <c r="H4097">
        <f t="shared" si="826"/>
        <v>31</v>
      </c>
      <c r="I4097">
        <f>IF(ISBLANK(A4097),I4096/1,LOOKUP(Sheet1!G4097,FIPS!A$3:A$55,FIPS!C$3:C$55))</f>
        <v>34</v>
      </c>
      <c r="J4097" t="b">
        <f t="shared" si="832"/>
        <v>0</v>
      </c>
      <c r="K4097" t="str">
        <f t="shared" si="827"/>
        <v/>
      </c>
      <c r="L4097" t="b">
        <f t="shared" si="828"/>
        <v>1</v>
      </c>
      <c r="M4097" t="str">
        <f t="shared" si="829"/>
        <v>Berkeley township</v>
      </c>
      <c r="N4097">
        <f t="shared" si="830"/>
        <v>15</v>
      </c>
      <c r="O4097" t="b">
        <f t="shared" si="831"/>
        <v>0</v>
      </c>
      <c r="P4097" t="str">
        <f t="shared" si="824"/>
        <v/>
      </c>
      <c r="Q4097" t="str">
        <f t="shared" ca="1" si="825"/>
        <v/>
      </c>
      <c r="W4097">
        <v>5300</v>
      </c>
      <c r="Z4097" t="str">
        <f t="shared" si="823"/>
        <v/>
      </c>
    </row>
    <row r="4098" spans="2:26" x14ac:dyDescent="0.2">
      <c r="E4098" s="1" t="s">
        <v>42</v>
      </c>
      <c r="F4098" s="1" t="s">
        <v>70</v>
      </c>
      <c r="G4098" s="1" t="s">
        <v>2968</v>
      </c>
      <c r="H4098">
        <f t="shared" si="826"/>
        <v>31</v>
      </c>
      <c r="I4098">
        <f>IF(ISBLANK(A4098),I4097/1,LOOKUP(Sheet1!G4098,FIPS!A$3:A$55,FIPS!C$3:C$55))</f>
        <v>34</v>
      </c>
      <c r="J4098" t="b">
        <f t="shared" si="832"/>
        <v>0</v>
      </c>
      <c r="K4098" t="str">
        <f t="shared" si="827"/>
        <v/>
      </c>
      <c r="L4098" t="b">
        <f t="shared" si="828"/>
        <v>1</v>
      </c>
      <c r="M4098" t="str">
        <f t="shared" si="829"/>
        <v>Brick township</v>
      </c>
      <c r="N4098">
        <f t="shared" si="830"/>
        <v>15</v>
      </c>
      <c r="O4098" t="b">
        <f t="shared" si="831"/>
        <v>0</v>
      </c>
      <c r="P4098" t="str">
        <f t="shared" si="824"/>
        <v/>
      </c>
      <c r="Q4098" t="str">
        <f t="shared" ca="1" si="825"/>
        <v/>
      </c>
      <c r="W4098">
        <v>7520</v>
      </c>
      <c r="Z4098" t="str">
        <f t="shared" ref="Z4098:Z4161" si="836">IF(J4098,IF(T4098&gt;0,"",FALSE),IF(T4098&gt;0,TRUE,""))</f>
        <v/>
      </c>
    </row>
    <row r="4099" spans="2:26" x14ac:dyDescent="0.2">
      <c r="E4099" s="1" t="s">
        <v>90</v>
      </c>
      <c r="F4099" s="1" t="s">
        <v>70</v>
      </c>
      <c r="G4099" s="1" t="s">
        <v>2969</v>
      </c>
      <c r="H4099">
        <f t="shared" si="826"/>
        <v>31</v>
      </c>
      <c r="I4099">
        <f>IF(ISBLANK(A4099),I4098/1,LOOKUP(Sheet1!G4099,FIPS!A$3:A$55,FIPS!C$3:C$55))</f>
        <v>34</v>
      </c>
      <c r="J4099" t="b">
        <f t="shared" si="832"/>
        <v>0</v>
      </c>
      <c r="K4099" t="str">
        <f t="shared" si="827"/>
        <v/>
      </c>
      <c r="L4099" t="b">
        <f t="shared" si="828"/>
        <v>1</v>
      </c>
      <c r="M4099" t="str">
        <f t="shared" si="829"/>
        <v>Dover township</v>
      </c>
      <c r="N4099">
        <f t="shared" si="830"/>
        <v>15</v>
      </c>
      <c r="O4099" t="b">
        <f t="shared" si="831"/>
        <v>0</v>
      </c>
      <c r="P4099" t="str">
        <f t="shared" si="824"/>
        <v/>
      </c>
      <c r="Q4099" t="str">
        <f t="shared" ca="1" si="825"/>
        <v/>
      </c>
      <c r="W4099">
        <v>18130</v>
      </c>
      <c r="Z4099" t="str">
        <f t="shared" si="836"/>
        <v/>
      </c>
    </row>
    <row r="4100" spans="2:26" x14ac:dyDescent="0.2">
      <c r="E4100" s="1" t="s">
        <v>369</v>
      </c>
      <c r="F4100" s="1" t="s">
        <v>35</v>
      </c>
      <c r="G4100" s="1" t="s">
        <v>2970</v>
      </c>
      <c r="H4100">
        <f t="shared" si="826"/>
        <v>31</v>
      </c>
      <c r="I4100">
        <f>IF(ISBLANK(A4100),I4099/1,LOOKUP(Sheet1!G4100,FIPS!A$3:A$55,FIPS!C$3:C$55))</f>
        <v>34</v>
      </c>
      <c r="J4100" t="b">
        <f t="shared" si="832"/>
        <v>0</v>
      </c>
      <c r="K4100" t="str">
        <f t="shared" si="827"/>
        <v/>
      </c>
      <c r="L4100" t="b">
        <f t="shared" si="828"/>
        <v>1</v>
      </c>
      <c r="M4100" t="str">
        <f t="shared" si="829"/>
        <v>Jackson township</v>
      </c>
      <c r="N4100">
        <f t="shared" si="830"/>
        <v>15</v>
      </c>
      <c r="O4100" t="b">
        <f t="shared" si="831"/>
        <v>0</v>
      </c>
      <c r="P4100" t="str">
        <f t="shared" ref="P4100:P4163" si="837">IF(O4100,17-MATCH(N4100-1,N4082:N4099),"")</f>
        <v/>
      </c>
      <c r="Q4100" t="str">
        <f t="shared" ref="Q4100:Q4163" ca="1" si="838">IF(O4100,_xlfn.TEXTJOIN(",",TRUE,INDIRECT(_xlfn.CONCAT("E",(ROW()-P4100),":E",(ROW()-1)),TRUE)),"")</f>
        <v/>
      </c>
      <c r="W4100">
        <v>34680</v>
      </c>
      <c r="Z4100" t="str">
        <f t="shared" si="836"/>
        <v/>
      </c>
    </row>
    <row r="4101" spans="2:26" x14ac:dyDescent="0.2">
      <c r="E4101" s="1" t="s">
        <v>377</v>
      </c>
      <c r="F4101" s="1" t="s">
        <v>35</v>
      </c>
      <c r="G4101" s="1" t="s">
        <v>2971</v>
      </c>
      <c r="H4101">
        <f t="shared" si="826"/>
        <v>31</v>
      </c>
      <c r="I4101">
        <f>IF(ISBLANK(A4101),I4100/1,LOOKUP(Sheet1!G4101,FIPS!A$3:A$55,FIPS!C$3:C$55))</f>
        <v>34</v>
      </c>
      <c r="J4101" t="b">
        <f t="shared" si="832"/>
        <v>0</v>
      </c>
      <c r="K4101" t="str">
        <f t="shared" si="827"/>
        <v/>
      </c>
      <c r="L4101" t="b">
        <f t="shared" si="828"/>
        <v>1</v>
      </c>
      <c r="M4101" t="str">
        <f t="shared" si="829"/>
        <v>Lakewood township</v>
      </c>
      <c r="N4101">
        <f t="shared" si="830"/>
        <v>15</v>
      </c>
      <c r="O4101" t="b">
        <f t="shared" si="831"/>
        <v>0</v>
      </c>
      <c r="P4101" t="str">
        <f t="shared" si="837"/>
        <v/>
      </c>
      <c r="Q4101" t="str">
        <f t="shared" ca="1" si="838"/>
        <v/>
      </c>
      <c r="W4101">
        <v>38550</v>
      </c>
      <c r="Z4101" t="str">
        <f t="shared" si="836"/>
        <v/>
      </c>
    </row>
    <row r="4102" spans="2:26" x14ac:dyDescent="0.2">
      <c r="E4102" s="1" t="s">
        <v>724</v>
      </c>
      <c r="F4102" s="1" t="s">
        <v>35</v>
      </c>
      <c r="G4102" s="1" t="s">
        <v>2972</v>
      </c>
      <c r="H4102">
        <f t="shared" si="826"/>
        <v>31</v>
      </c>
      <c r="I4102">
        <f>IF(ISBLANK(A4102),I4101/1,LOOKUP(Sheet1!G4102,FIPS!A$3:A$55,FIPS!C$3:C$55))</f>
        <v>34</v>
      </c>
      <c r="J4102" t="b">
        <f t="shared" si="832"/>
        <v>0</v>
      </c>
      <c r="K4102" t="str">
        <f t="shared" si="827"/>
        <v/>
      </c>
      <c r="L4102" t="b">
        <f t="shared" si="828"/>
        <v>1</v>
      </c>
      <c r="M4102" t="str">
        <f t="shared" si="829"/>
        <v>Manchester township</v>
      </c>
      <c r="N4102">
        <f t="shared" si="830"/>
        <v>15</v>
      </c>
      <c r="O4102" t="b">
        <f t="shared" si="831"/>
        <v>0</v>
      </c>
      <c r="P4102" t="str">
        <f t="shared" si="837"/>
        <v/>
      </c>
      <c r="Q4102" t="str">
        <f t="shared" ca="1" si="838"/>
        <v/>
      </c>
      <c r="W4102">
        <v>43140</v>
      </c>
      <c r="Z4102" t="str">
        <f t="shared" si="836"/>
        <v/>
      </c>
    </row>
    <row r="4103" spans="2:26" x14ac:dyDescent="0.2">
      <c r="E4103" s="1" t="s">
        <v>532</v>
      </c>
      <c r="F4103" s="1" t="s">
        <v>6</v>
      </c>
      <c r="G4103" s="1" t="s">
        <v>2973</v>
      </c>
      <c r="H4103">
        <f t="shared" si="826"/>
        <v>31</v>
      </c>
      <c r="I4103">
        <f>IF(ISBLANK(A4103),I4102/1,LOOKUP(Sheet1!G4103,FIPS!A$3:A$55,FIPS!C$3:C$55))</f>
        <v>34</v>
      </c>
      <c r="J4103" t="b">
        <f t="shared" si="832"/>
        <v>0</v>
      </c>
      <c r="K4103" t="str">
        <f t="shared" si="827"/>
        <v/>
      </c>
      <c r="L4103" t="b">
        <f t="shared" si="828"/>
        <v>1</v>
      </c>
      <c r="M4103" t="str">
        <f t="shared" si="829"/>
        <v>Point Pleasant borough</v>
      </c>
      <c r="N4103">
        <f t="shared" si="830"/>
        <v>15</v>
      </c>
      <c r="O4103" t="b">
        <f t="shared" si="831"/>
        <v>0</v>
      </c>
      <c r="P4103" t="str">
        <f t="shared" si="837"/>
        <v/>
      </c>
      <c r="Q4103" t="str">
        <f t="shared" ca="1" si="838"/>
        <v/>
      </c>
      <c r="W4103">
        <v>59880</v>
      </c>
      <c r="Z4103" t="str">
        <f t="shared" si="836"/>
        <v/>
      </c>
    </row>
    <row r="4104" spans="2:26" x14ac:dyDescent="0.2">
      <c r="E4104" s="1" t="s">
        <v>8</v>
      </c>
      <c r="F4104" s="1" t="s">
        <v>9</v>
      </c>
      <c r="G4104" s="1" t="s">
        <v>2376</v>
      </c>
      <c r="H4104">
        <f t="shared" si="826"/>
        <v>31</v>
      </c>
      <c r="I4104">
        <f>IF(ISBLANK(A4104),I4103/1,LOOKUP(Sheet1!G4104,FIPS!A$3:A$55,FIPS!C$3:C$55))</f>
        <v>34</v>
      </c>
      <c r="J4104" t="b">
        <f t="shared" si="832"/>
        <v>0</v>
      </c>
      <c r="K4104" t="str">
        <f t="shared" si="827"/>
        <v/>
      </c>
      <c r="L4104" t="b">
        <f t="shared" si="828"/>
        <v>0</v>
      </c>
      <c r="M4104" t="str">
        <f t="shared" si="829"/>
        <v/>
      </c>
      <c r="N4104">
        <f t="shared" si="830"/>
        <v>15</v>
      </c>
      <c r="O4104" t="b">
        <f t="shared" si="831"/>
        <v>1</v>
      </c>
      <c r="P4104">
        <f t="shared" si="837"/>
        <v>7</v>
      </c>
      <c r="Q4104" t="str">
        <f t="shared" ca="1" si="838"/>
        <v>009,011,030,070,074,086,131</v>
      </c>
      <c r="W4104">
        <v>99999</v>
      </c>
      <c r="Z4104" t="str">
        <f t="shared" si="836"/>
        <v/>
      </c>
    </row>
    <row r="4105" spans="2:26" x14ac:dyDescent="0.2">
      <c r="B4105" s="1" t="s">
        <v>49</v>
      </c>
      <c r="C4105" s="1" t="s">
        <v>84</v>
      </c>
      <c r="D4105" s="1" t="s">
        <v>26</v>
      </c>
      <c r="G4105" s="1" t="s">
        <v>2974</v>
      </c>
      <c r="H4105">
        <f t="shared" si="826"/>
        <v>31</v>
      </c>
      <c r="I4105">
        <f>IF(ISBLANK(A4105),I4104/1,LOOKUP(Sheet1!G4105,FIPS!A$3:A$55,FIPS!C$3:C$55))</f>
        <v>34</v>
      </c>
      <c r="J4105" t="b">
        <f t="shared" si="832"/>
        <v>1</v>
      </c>
      <c r="K4105" t="str">
        <f t="shared" si="827"/>
        <v>Passaic</v>
      </c>
      <c r="L4105" t="b">
        <f t="shared" si="828"/>
        <v>0</v>
      </c>
      <c r="M4105" t="str">
        <f t="shared" si="829"/>
        <v/>
      </c>
      <c r="N4105">
        <f t="shared" si="830"/>
        <v>16</v>
      </c>
      <c r="O4105" t="b">
        <f t="shared" si="831"/>
        <v>0</v>
      </c>
      <c r="P4105" t="str">
        <f t="shared" si="837"/>
        <v/>
      </c>
      <c r="Q4105" t="str">
        <f t="shared" ca="1" si="838"/>
        <v/>
      </c>
      <c r="T4105">
        <v>31</v>
      </c>
      <c r="U4105">
        <v>2</v>
      </c>
      <c r="V4105">
        <v>875</v>
      </c>
      <c r="Z4105" t="str">
        <f t="shared" si="836"/>
        <v/>
      </c>
    </row>
    <row r="4106" spans="2:26" x14ac:dyDescent="0.2">
      <c r="E4106" s="1" t="s">
        <v>67</v>
      </c>
      <c r="F4106" s="1" t="s">
        <v>70</v>
      </c>
      <c r="G4106" s="1" t="s">
        <v>2975</v>
      </c>
      <c r="H4106">
        <f t="shared" si="826"/>
        <v>31</v>
      </c>
      <c r="I4106">
        <f>IF(ISBLANK(A4106),I4105/1,LOOKUP(Sheet1!G4106,FIPS!A$3:A$55,FIPS!C$3:C$55))</f>
        <v>34</v>
      </c>
      <c r="J4106" t="b">
        <f t="shared" si="832"/>
        <v>0</v>
      </c>
      <c r="K4106" t="str">
        <f t="shared" si="827"/>
        <v/>
      </c>
      <c r="L4106" t="b">
        <f t="shared" si="828"/>
        <v>1</v>
      </c>
      <c r="M4106" t="str">
        <f t="shared" si="829"/>
        <v>Clifton</v>
      </c>
      <c r="N4106">
        <f t="shared" si="830"/>
        <v>16</v>
      </c>
      <c r="O4106" t="b">
        <f t="shared" si="831"/>
        <v>0</v>
      </c>
      <c r="P4106" t="str">
        <f t="shared" si="837"/>
        <v/>
      </c>
      <c r="Q4106" t="str">
        <f t="shared" ca="1" si="838"/>
        <v/>
      </c>
      <c r="W4106">
        <v>13690</v>
      </c>
      <c r="Z4106" t="str">
        <f t="shared" si="836"/>
        <v/>
      </c>
    </row>
    <row r="4107" spans="2:26" x14ac:dyDescent="0.2">
      <c r="E4107" s="1" t="s">
        <v>179</v>
      </c>
      <c r="F4107" s="1" t="s">
        <v>6</v>
      </c>
      <c r="G4107" s="1" t="s">
        <v>2976</v>
      </c>
      <c r="H4107">
        <f t="shared" ref="H4107:H4170" si="839">IF(ISBLANK(A4107),H4106/1,A4107)</f>
        <v>31</v>
      </c>
      <c r="I4107">
        <f>IF(ISBLANK(A4107),I4106/1,LOOKUP(Sheet1!G4107,FIPS!A$3:A$55,FIPS!C$3:C$55))</f>
        <v>34</v>
      </c>
      <c r="J4107" t="b">
        <f t="shared" si="832"/>
        <v>0</v>
      </c>
      <c r="K4107" t="str">
        <f t="shared" ref="K4107:K4170" si="840">IF(J4107,TRIM(G4107),"")</f>
        <v/>
      </c>
      <c r="L4107" t="b">
        <f t="shared" ref="L4107:L4170" si="841">IF(NOT(J4107),AND(NOT(ISBLANK(E4107)),E4107&lt;&gt;"999"),FALSE())</f>
        <v>1</v>
      </c>
      <c r="M4107" t="str">
        <f t="shared" ref="M4107:M4170" si="842">IF(L4107,IF(ISERR(FIND(",",G4107)),TRIM(G4107),TRIM(LEFT(G4107,FIND(",",G4107)-1))),"")</f>
        <v>Hawthorne borough</v>
      </c>
      <c r="N4107">
        <f t="shared" ref="N4107:N4170" si="843">IF(ISBLANK(A4107),IF(ISBLANK(B4107),N4106,B4107/1),"")</f>
        <v>16</v>
      </c>
      <c r="O4107" t="b">
        <f t="shared" ref="O4107:O4170" si="844">AND(ISNUMBER(N4107),E4107="999",NOT(J4107))</f>
        <v>0</v>
      </c>
      <c r="P4107" t="str">
        <f t="shared" si="837"/>
        <v/>
      </c>
      <c r="Q4107" t="str">
        <f t="shared" ca="1" si="838"/>
        <v/>
      </c>
      <c r="W4107">
        <v>30570</v>
      </c>
      <c r="Z4107" t="str">
        <f t="shared" si="836"/>
        <v/>
      </c>
    </row>
    <row r="4108" spans="2:26" x14ac:dyDescent="0.2">
      <c r="E4108" s="1" t="s">
        <v>804</v>
      </c>
      <c r="F4108" s="1" t="s">
        <v>6</v>
      </c>
      <c r="G4108" s="1" t="s">
        <v>2977</v>
      </c>
      <c r="H4108">
        <f t="shared" si="839"/>
        <v>31</v>
      </c>
      <c r="I4108">
        <f>IF(ISBLANK(A4108),I4107/1,LOOKUP(Sheet1!G4108,FIPS!A$3:A$55,FIPS!C$3:C$55))</f>
        <v>34</v>
      </c>
      <c r="J4108" t="b">
        <f t="shared" si="832"/>
        <v>0</v>
      </c>
      <c r="K4108" t="str">
        <f t="shared" si="840"/>
        <v/>
      </c>
      <c r="L4108" t="b">
        <f t="shared" si="841"/>
        <v>1</v>
      </c>
      <c r="M4108" t="str">
        <f t="shared" si="842"/>
        <v>Little Falls township</v>
      </c>
      <c r="N4108">
        <f t="shared" si="843"/>
        <v>16</v>
      </c>
      <c r="O4108" t="b">
        <f t="shared" si="844"/>
        <v>0</v>
      </c>
      <c r="P4108" t="str">
        <f t="shared" si="837"/>
        <v/>
      </c>
      <c r="Q4108" t="str">
        <f t="shared" ca="1" si="838"/>
        <v/>
      </c>
      <c r="W4108">
        <v>40650</v>
      </c>
      <c r="Z4108" t="str">
        <f t="shared" si="836"/>
        <v/>
      </c>
    </row>
    <row r="4109" spans="2:26" x14ac:dyDescent="0.2">
      <c r="E4109" s="1" t="s">
        <v>662</v>
      </c>
      <c r="F4109" s="1" t="s">
        <v>70</v>
      </c>
      <c r="G4109" s="1" t="s">
        <v>2974</v>
      </c>
      <c r="H4109">
        <f t="shared" si="839"/>
        <v>31</v>
      </c>
      <c r="I4109">
        <f>IF(ISBLANK(A4109),I4108/1,LOOKUP(Sheet1!G4109,FIPS!A$3:A$55,FIPS!C$3:C$55))</f>
        <v>34</v>
      </c>
      <c r="J4109" t="b">
        <f t="shared" si="832"/>
        <v>0</v>
      </c>
      <c r="K4109" t="str">
        <f t="shared" si="840"/>
        <v/>
      </c>
      <c r="L4109" t="b">
        <f t="shared" si="841"/>
        <v>1</v>
      </c>
      <c r="M4109" t="str">
        <f t="shared" si="842"/>
        <v>Passaic</v>
      </c>
      <c r="N4109">
        <f t="shared" si="843"/>
        <v>16</v>
      </c>
      <c r="O4109" t="b">
        <f t="shared" si="844"/>
        <v>0</v>
      </c>
      <c r="P4109" t="str">
        <f t="shared" si="837"/>
        <v/>
      </c>
      <c r="Q4109" t="str">
        <f t="shared" ca="1" si="838"/>
        <v/>
      </c>
      <c r="W4109">
        <v>56550</v>
      </c>
      <c r="Z4109" t="str">
        <f t="shared" si="836"/>
        <v/>
      </c>
    </row>
    <row r="4110" spans="2:26" x14ac:dyDescent="0.2">
      <c r="E4110" s="1" t="s">
        <v>664</v>
      </c>
      <c r="F4110" s="1" t="s">
        <v>132</v>
      </c>
      <c r="G4110" s="1" t="s">
        <v>2978</v>
      </c>
      <c r="H4110">
        <f t="shared" si="839"/>
        <v>31</v>
      </c>
      <c r="I4110">
        <f>IF(ISBLANK(A4110),I4109/1,LOOKUP(Sheet1!G4110,FIPS!A$3:A$55,FIPS!C$3:C$55))</f>
        <v>34</v>
      </c>
      <c r="J4110" t="b">
        <f t="shared" si="832"/>
        <v>0</v>
      </c>
      <c r="K4110" t="str">
        <f t="shared" si="840"/>
        <v/>
      </c>
      <c r="L4110" t="b">
        <f t="shared" si="841"/>
        <v>1</v>
      </c>
      <c r="M4110" t="str">
        <f t="shared" si="842"/>
        <v>Paterson</v>
      </c>
      <c r="N4110">
        <f t="shared" si="843"/>
        <v>16</v>
      </c>
      <c r="O4110" t="b">
        <f t="shared" si="844"/>
        <v>0</v>
      </c>
      <c r="P4110" t="str">
        <f t="shared" si="837"/>
        <v/>
      </c>
      <c r="Q4110" t="str">
        <f t="shared" ca="1" si="838"/>
        <v/>
      </c>
      <c r="W4110">
        <v>57000</v>
      </c>
      <c r="Z4110" t="str">
        <f t="shared" si="836"/>
        <v/>
      </c>
    </row>
    <row r="4111" spans="2:26" x14ac:dyDescent="0.2">
      <c r="E4111" s="1" t="s">
        <v>534</v>
      </c>
      <c r="F4111" s="1" t="s">
        <v>6</v>
      </c>
      <c r="G4111" s="1" t="s">
        <v>2979</v>
      </c>
      <c r="H4111">
        <f t="shared" si="839"/>
        <v>31</v>
      </c>
      <c r="I4111">
        <f>IF(ISBLANK(A4111),I4110/1,LOOKUP(Sheet1!G4111,FIPS!A$3:A$55,FIPS!C$3:C$55))</f>
        <v>34</v>
      </c>
      <c r="J4111" t="b">
        <f t="shared" si="832"/>
        <v>0</v>
      </c>
      <c r="K4111" t="str">
        <f t="shared" si="840"/>
        <v/>
      </c>
      <c r="L4111" t="b">
        <f t="shared" si="841"/>
        <v>1</v>
      </c>
      <c r="M4111" t="str">
        <f t="shared" si="842"/>
        <v>Pompton Lakes borough</v>
      </c>
      <c r="N4111">
        <f t="shared" si="843"/>
        <v>16</v>
      </c>
      <c r="O4111" t="b">
        <f t="shared" si="844"/>
        <v>0</v>
      </c>
      <c r="P4111" t="str">
        <f t="shared" si="837"/>
        <v/>
      </c>
      <c r="Q4111" t="str">
        <f t="shared" ca="1" si="838"/>
        <v/>
      </c>
      <c r="W4111">
        <v>60090</v>
      </c>
      <c r="Z4111" t="str">
        <f t="shared" si="836"/>
        <v/>
      </c>
    </row>
    <row r="4112" spans="2:26" x14ac:dyDescent="0.2">
      <c r="E4112" s="1" t="s">
        <v>833</v>
      </c>
      <c r="F4112" s="1" t="s">
        <v>6</v>
      </c>
      <c r="G4112" s="1" t="s">
        <v>2980</v>
      </c>
      <c r="H4112">
        <f t="shared" si="839"/>
        <v>31</v>
      </c>
      <c r="I4112">
        <f>IF(ISBLANK(A4112),I4111/1,LOOKUP(Sheet1!G4112,FIPS!A$3:A$55,FIPS!C$3:C$55))</f>
        <v>34</v>
      </c>
      <c r="J4112" t="b">
        <f t="shared" si="832"/>
        <v>0</v>
      </c>
      <c r="K4112" t="str">
        <f t="shared" si="840"/>
        <v/>
      </c>
      <c r="L4112" t="b">
        <f t="shared" si="841"/>
        <v>1</v>
      </c>
      <c r="M4112" t="str">
        <f t="shared" si="842"/>
        <v>Ringwood borough</v>
      </c>
      <c r="N4112">
        <f t="shared" si="843"/>
        <v>16</v>
      </c>
      <c r="O4112" t="b">
        <f t="shared" si="844"/>
        <v>0</v>
      </c>
      <c r="P4112" t="str">
        <f t="shared" si="837"/>
        <v/>
      </c>
      <c r="Q4112" t="str">
        <f t="shared" ca="1" si="838"/>
        <v/>
      </c>
      <c r="W4112">
        <v>63150</v>
      </c>
      <c r="Z4112" t="str">
        <f t="shared" si="836"/>
        <v/>
      </c>
    </row>
    <row r="4113" spans="2:26" x14ac:dyDescent="0.2">
      <c r="E4113" s="1" t="s">
        <v>255</v>
      </c>
      <c r="F4113" s="1" t="s">
        <v>6</v>
      </c>
      <c r="G4113" s="1" t="s">
        <v>2981</v>
      </c>
      <c r="H4113">
        <f t="shared" si="839"/>
        <v>31</v>
      </c>
      <c r="I4113">
        <f>IF(ISBLANK(A4113),I4112/1,LOOKUP(Sheet1!G4113,FIPS!A$3:A$55,FIPS!C$3:C$55))</f>
        <v>34</v>
      </c>
      <c r="J4113" t="b">
        <f t="shared" si="832"/>
        <v>0</v>
      </c>
      <c r="K4113" t="str">
        <f t="shared" si="840"/>
        <v/>
      </c>
      <c r="L4113" t="b">
        <f t="shared" si="841"/>
        <v>1</v>
      </c>
      <c r="M4113" t="str">
        <f t="shared" si="842"/>
        <v>Totowa borough</v>
      </c>
      <c r="N4113">
        <f t="shared" si="843"/>
        <v>16</v>
      </c>
      <c r="O4113" t="b">
        <f t="shared" si="844"/>
        <v>0</v>
      </c>
      <c r="P4113" t="str">
        <f t="shared" si="837"/>
        <v/>
      </c>
      <c r="Q4113" t="str">
        <f t="shared" ca="1" si="838"/>
        <v/>
      </c>
      <c r="W4113">
        <v>73140</v>
      </c>
      <c r="Z4113" t="str">
        <f t="shared" si="836"/>
        <v/>
      </c>
    </row>
    <row r="4114" spans="2:26" x14ac:dyDescent="0.2">
      <c r="E4114" s="1" t="s">
        <v>851</v>
      </c>
      <c r="F4114" s="1" t="s">
        <v>35</v>
      </c>
      <c r="G4114" s="1" t="s">
        <v>2982</v>
      </c>
      <c r="H4114">
        <f t="shared" si="839"/>
        <v>31</v>
      </c>
      <c r="I4114">
        <f>IF(ISBLANK(A4114),I4113/1,LOOKUP(Sheet1!G4114,FIPS!A$3:A$55,FIPS!C$3:C$55))</f>
        <v>34</v>
      </c>
      <c r="J4114" t="b">
        <f t="shared" si="832"/>
        <v>0</v>
      </c>
      <c r="K4114" t="str">
        <f t="shared" si="840"/>
        <v/>
      </c>
      <c r="L4114" t="b">
        <f t="shared" si="841"/>
        <v>1</v>
      </c>
      <c r="M4114" t="str">
        <f t="shared" si="842"/>
        <v>Wayne township</v>
      </c>
      <c r="N4114">
        <f t="shared" si="843"/>
        <v>16</v>
      </c>
      <c r="O4114" t="b">
        <f t="shared" si="844"/>
        <v>0</v>
      </c>
      <c r="P4114" t="str">
        <f t="shared" si="837"/>
        <v/>
      </c>
      <c r="Q4114" t="str">
        <f t="shared" ca="1" si="838"/>
        <v/>
      </c>
      <c r="W4114">
        <v>77870</v>
      </c>
      <c r="Z4114" t="str">
        <f t="shared" si="836"/>
        <v/>
      </c>
    </row>
    <row r="4115" spans="2:26" x14ac:dyDescent="0.2">
      <c r="E4115" s="1" t="s">
        <v>2983</v>
      </c>
      <c r="F4115" s="1" t="s">
        <v>6</v>
      </c>
      <c r="G4115" s="1" t="s">
        <v>2984</v>
      </c>
      <c r="H4115">
        <f t="shared" si="839"/>
        <v>31</v>
      </c>
      <c r="I4115">
        <f>IF(ISBLANK(A4115),I4114/1,LOOKUP(Sheet1!G4115,FIPS!A$3:A$55,FIPS!C$3:C$55))</f>
        <v>34</v>
      </c>
      <c r="J4115" t="b">
        <f t="shared" si="832"/>
        <v>0</v>
      </c>
      <c r="K4115" t="str">
        <f t="shared" si="840"/>
        <v/>
      </c>
      <c r="L4115" t="b">
        <f t="shared" si="841"/>
        <v>1</v>
      </c>
      <c r="M4115" t="str">
        <f t="shared" si="842"/>
        <v>West Paterson borough</v>
      </c>
      <c r="N4115">
        <f t="shared" si="843"/>
        <v>16</v>
      </c>
      <c r="O4115" t="b">
        <f t="shared" si="844"/>
        <v>0</v>
      </c>
      <c r="P4115" t="str">
        <f t="shared" si="837"/>
        <v/>
      </c>
      <c r="Q4115" t="str">
        <f t="shared" ca="1" si="838"/>
        <v/>
      </c>
      <c r="W4115">
        <v>79820</v>
      </c>
      <c r="Z4115" t="str">
        <f t="shared" si="836"/>
        <v/>
      </c>
    </row>
    <row r="4116" spans="2:26" x14ac:dyDescent="0.2">
      <c r="E4116" s="1" t="s">
        <v>8</v>
      </c>
      <c r="F4116" s="1" t="s">
        <v>9</v>
      </c>
      <c r="G4116" s="1" t="s">
        <v>2376</v>
      </c>
      <c r="H4116">
        <f t="shared" si="839"/>
        <v>31</v>
      </c>
      <c r="I4116">
        <f>IF(ISBLANK(A4116),I4115/1,LOOKUP(Sheet1!G4116,FIPS!A$3:A$55,FIPS!C$3:C$55))</f>
        <v>34</v>
      </c>
      <c r="J4116" t="b">
        <f t="shared" si="832"/>
        <v>0</v>
      </c>
      <c r="K4116" t="str">
        <f t="shared" si="840"/>
        <v/>
      </c>
      <c r="L4116" t="b">
        <f t="shared" si="841"/>
        <v>0</v>
      </c>
      <c r="M4116" t="str">
        <f t="shared" si="842"/>
        <v/>
      </c>
      <c r="N4116">
        <f t="shared" si="843"/>
        <v>16</v>
      </c>
      <c r="O4116" t="b">
        <f t="shared" si="844"/>
        <v>1</v>
      </c>
      <c r="P4116">
        <f t="shared" si="837"/>
        <v>10</v>
      </c>
      <c r="Q4116" t="str">
        <f t="shared" ca="1" si="838"/>
        <v>023,061,079,120,121,132,139,159,169,~74</v>
      </c>
      <c r="W4116">
        <v>99999</v>
      </c>
      <c r="Z4116" t="str">
        <f t="shared" si="836"/>
        <v/>
      </c>
    </row>
    <row r="4117" spans="2:26" x14ac:dyDescent="0.2">
      <c r="B4117" s="1" t="s">
        <v>52</v>
      </c>
      <c r="C4117" s="1" t="s">
        <v>2865</v>
      </c>
      <c r="D4117" s="1" t="s">
        <v>26</v>
      </c>
      <c r="E4117" s="1" t="s">
        <v>8</v>
      </c>
      <c r="F4117" s="1" t="s">
        <v>9</v>
      </c>
      <c r="G4117" s="1" t="s">
        <v>2985</v>
      </c>
      <c r="H4117">
        <f t="shared" si="839"/>
        <v>31</v>
      </c>
      <c r="I4117">
        <f>IF(ISBLANK(A4117),I4116/1,LOOKUP(Sheet1!G4117,FIPS!A$3:A$55,FIPS!C$3:C$55))</f>
        <v>34</v>
      </c>
      <c r="J4117" t="b">
        <f t="shared" si="832"/>
        <v>1</v>
      </c>
      <c r="K4117" t="str">
        <f t="shared" si="840"/>
        <v>Salem</v>
      </c>
      <c r="L4117" t="b">
        <f t="shared" si="841"/>
        <v>0</v>
      </c>
      <c r="M4117" t="str">
        <f t="shared" si="842"/>
        <v/>
      </c>
      <c r="N4117">
        <f t="shared" si="843"/>
        <v>17</v>
      </c>
      <c r="O4117" t="b">
        <f t="shared" si="844"/>
        <v>0</v>
      </c>
      <c r="P4117" t="str">
        <f t="shared" si="837"/>
        <v/>
      </c>
      <c r="Q4117" t="str">
        <f t="shared" ca="1" si="838"/>
        <v/>
      </c>
      <c r="T4117">
        <v>33</v>
      </c>
      <c r="U4117">
        <v>4</v>
      </c>
      <c r="V4117">
        <v>6160</v>
      </c>
      <c r="Z4117" t="str">
        <f t="shared" si="836"/>
        <v/>
      </c>
    </row>
    <row r="4118" spans="2:26" x14ac:dyDescent="0.2">
      <c r="B4118" s="1" t="s">
        <v>57</v>
      </c>
      <c r="C4118" s="1" t="s">
        <v>747</v>
      </c>
      <c r="D4118" s="1" t="s">
        <v>26</v>
      </c>
      <c r="G4118" s="1" t="s">
        <v>2000</v>
      </c>
      <c r="H4118">
        <f t="shared" si="839"/>
        <v>31</v>
      </c>
      <c r="I4118">
        <f>IF(ISBLANK(A4118),I4117/1,LOOKUP(Sheet1!G4118,FIPS!A$3:A$55,FIPS!C$3:C$55))</f>
        <v>34</v>
      </c>
      <c r="J4118" t="b">
        <f t="shared" si="832"/>
        <v>1</v>
      </c>
      <c r="K4118" t="str">
        <f t="shared" si="840"/>
        <v>Somerset</v>
      </c>
      <c r="L4118" t="b">
        <f t="shared" si="841"/>
        <v>0</v>
      </c>
      <c r="M4118" t="str">
        <f t="shared" si="842"/>
        <v/>
      </c>
      <c r="N4118">
        <f t="shared" si="843"/>
        <v>18</v>
      </c>
      <c r="O4118" t="b">
        <f t="shared" si="844"/>
        <v>0</v>
      </c>
      <c r="P4118" t="str">
        <f t="shared" si="837"/>
        <v/>
      </c>
      <c r="Q4118" t="str">
        <f t="shared" ca="1" si="838"/>
        <v/>
      </c>
      <c r="T4118">
        <v>35</v>
      </c>
      <c r="U4118">
        <v>3</v>
      </c>
      <c r="V4118">
        <v>5015</v>
      </c>
      <c r="Z4118" t="str">
        <f t="shared" si="836"/>
        <v/>
      </c>
    </row>
    <row r="4119" spans="2:26" x14ac:dyDescent="0.2">
      <c r="E4119" s="1" t="s">
        <v>45</v>
      </c>
      <c r="F4119" s="1" t="s">
        <v>35</v>
      </c>
      <c r="G4119" s="1" t="s">
        <v>2986</v>
      </c>
      <c r="H4119">
        <f t="shared" si="839"/>
        <v>31</v>
      </c>
      <c r="I4119">
        <f>IF(ISBLANK(A4119),I4118/1,LOOKUP(Sheet1!G4119,FIPS!A$3:A$55,FIPS!C$3:C$55))</f>
        <v>34</v>
      </c>
      <c r="J4119" t="b">
        <f t="shared" si="832"/>
        <v>0</v>
      </c>
      <c r="K4119" t="str">
        <f t="shared" si="840"/>
        <v/>
      </c>
      <c r="L4119" t="b">
        <f t="shared" si="841"/>
        <v>1</v>
      </c>
      <c r="M4119" t="str">
        <f t="shared" si="842"/>
        <v>Brldgewater township</v>
      </c>
      <c r="N4119">
        <f t="shared" si="843"/>
        <v>18</v>
      </c>
      <c r="O4119" t="b">
        <f t="shared" si="844"/>
        <v>0</v>
      </c>
      <c r="P4119" t="str">
        <f t="shared" si="837"/>
        <v/>
      </c>
      <c r="Q4119" t="str">
        <f t="shared" ca="1" si="838"/>
        <v/>
      </c>
      <c r="W4119">
        <v>7720</v>
      </c>
      <c r="Z4119" t="str">
        <f t="shared" si="836"/>
        <v/>
      </c>
    </row>
    <row r="4120" spans="2:26" x14ac:dyDescent="0.2">
      <c r="E4120" s="1" t="s">
        <v>114</v>
      </c>
      <c r="F4120" s="1" t="s">
        <v>35</v>
      </c>
      <c r="G4120" s="1" t="s">
        <v>2987</v>
      </c>
      <c r="H4120">
        <f t="shared" si="839"/>
        <v>31</v>
      </c>
      <c r="I4120">
        <f>IF(ISBLANK(A4120),I4119/1,LOOKUP(Sheet1!G4120,FIPS!A$3:A$55,FIPS!C$3:C$55))</f>
        <v>34</v>
      </c>
      <c r="J4120" t="b">
        <f t="shared" si="832"/>
        <v>0</v>
      </c>
      <c r="K4120" t="str">
        <f t="shared" si="840"/>
        <v/>
      </c>
      <c r="L4120" t="b">
        <f t="shared" si="841"/>
        <v>1</v>
      </c>
      <c r="M4120" t="str">
        <f t="shared" si="842"/>
        <v>Franklln township</v>
      </c>
      <c r="N4120">
        <f t="shared" si="843"/>
        <v>18</v>
      </c>
      <c r="O4120" t="b">
        <f t="shared" si="844"/>
        <v>0</v>
      </c>
      <c r="P4120" t="str">
        <f t="shared" si="837"/>
        <v/>
      </c>
      <c r="Q4120" t="str">
        <f t="shared" ca="1" si="838"/>
        <v/>
      </c>
      <c r="W4120">
        <v>24900</v>
      </c>
      <c r="Z4120" t="str">
        <f t="shared" si="836"/>
        <v/>
      </c>
    </row>
    <row r="4121" spans="2:26" x14ac:dyDescent="0.2">
      <c r="E4121" s="1" t="s">
        <v>190</v>
      </c>
      <c r="F4121" s="1" t="s">
        <v>35</v>
      </c>
      <c r="G4121" s="1" t="s">
        <v>2988</v>
      </c>
      <c r="H4121">
        <f t="shared" si="839"/>
        <v>31</v>
      </c>
      <c r="I4121">
        <f>IF(ISBLANK(A4121),I4120/1,LOOKUP(Sheet1!G4121,FIPS!A$3:A$55,FIPS!C$3:C$55))</f>
        <v>34</v>
      </c>
      <c r="J4121" t="b">
        <f t="shared" si="832"/>
        <v>0</v>
      </c>
      <c r="K4121" t="str">
        <f t="shared" si="840"/>
        <v/>
      </c>
      <c r="L4121" t="b">
        <f t="shared" si="841"/>
        <v>1</v>
      </c>
      <c r="M4121" t="str">
        <f t="shared" si="842"/>
        <v>Hillsborough township</v>
      </c>
      <c r="N4121">
        <f t="shared" si="843"/>
        <v>18</v>
      </c>
      <c r="O4121" t="b">
        <f t="shared" si="844"/>
        <v>0</v>
      </c>
      <c r="P4121" t="str">
        <f t="shared" si="837"/>
        <v/>
      </c>
      <c r="Q4121" t="str">
        <f t="shared" ca="1" si="838"/>
        <v/>
      </c>
      <c r="W4121">
        <v>31890</v>
      </c>
      <c r="Z4121" t="str">
        <f t="shared" si="836"/>
        <v/>
      </c>
    </row>
    <row r="4122" spans="2:26" x14ac:dyDescent="0.2">
      <c r="E4122" s="1" t="s">
        <v>735</v>
      </c>
      <c r="F4122" s="1" t="s">
        <v>6</v>
      </c>
      <c r="G4122" s="1" t="s">
        <v>2989</v>
      </c>
      <c r="H4122">
        <f t="shared" si="839"/>
        <v>31</v>
      </c>
      <c r="I4122">
        <f>IF(ISBLANK(A4122),I4121/1,LOOKUP(Sheet1!G4122,FIPS!A$3:A$55,FIPS!C$3:C$55))</f>
        <v>34</v>
      </c>
      <c r="J4122" t="b">
        <f t="shared" si="832"/>
        <v>0</v>
      </c>
      <c r="K4122" t="str">
        <f t="shared" si="840"/>
        <v/>
      </c>
      <c r="L4122" t="b">
        <f t="shared" si="841"/>
        <v>1</v>
      </c>
      <c r="M4122" t="str">
        <f t="shared" si="842"/>
        <v>Manville borough</v>
      </c>
      <c r="N4122">
        <f t="shared" si="843"/>
        <v>18</v>
      </c>
      <c r="O4122" t="b">
        <f t="shared" si="844"/>
        <v>0</v>
      </c>
      <c r="P4122" t="str">
        <f t="shared" si="837"/>
        <v/>
      </c>
      <c r="Q4122" t="str">
        <f t="shared" ca="1" si="838"/>
        <v/>
      </c>
      <c r="W4122">
        <v>43620</v>
      </c>
      <c r="Z4122" t="str">
        <f t="shared" si="836"/>
        <v/>
      </c>
    </row>
    <row r="4123" spans="2:26" x14ac:dyDescent="0.2">
      <c r="E4123" s="1" t="s">
        <v>656</v>
      </c>
      <c r="F4123" s="1" t="s">
        <v>6</v>
      </c>
      <c r="G4123" s="1" t="s">
        <v>2990</v>
      </c>
      <c r="H4123">
        <f t="shared" si="839"/>
        <v>31</v>
      </c>
      <c r="I4123">
        <f>IF(ISBLANK(A4123),I4122/1,LOOKUP(Sheet1!G4123,FIPS!A$3:A$55,FIPS!C$3:C$55))</f>
        <v>34</v>
      </c>
      <c r="J4123" t="b">
        <f t="shared" si="832"/>
        <v>0</v>
      </c>
      <c r="K4123" t="str">
        <f t="shared" si="840"/>
        <v/>
      </c>
      <c r="L4123" t="b">
        <f t="shared" si="841"/>
        <v>1</v>
      </c>
      <c r="M4123" t="str">
        <f t="shared" si="842"/>
        <v>North Plainfield borough</v>
      </c>
      <c r="N4123">
        <f t="shared" si="843"/>
        <v>18</v>
      </c>
      <c r="O4123" t="b">
        <f t="shared" si="844"/>
        <v>0</v>
      </c>
      <c r="P4123" t="str">
        <f t="shared" si="837"/>
        <v/>
      </c>
      <c r="Q4123" t="str">
        <f t="shared" ca="1" si="838"/>
        <v/>
      </c>
      <c r="W4123">
        <v>53280</v>
      </c>
      <c r="Z4123" t="str">
        <f t="shared" si="836"/>
        <v/>
      </c>
    </row>
    <row r="4124" spans="2:26" x14ac:dyDescent="0.2">
      <c r="E4124" s="1" t="s">
        <v>797</v>
      </c>
      <c r="F4124" s="1" t="s">
        <v>6</v>
      </c>
      <c r="G4124" s="1" t="s">
        <v>2991</v>
      </c>
      <c r="H4124">
        <f t="shared" si="839"/>
        <v>31</v>
      </c>
      <c r="I4124">
        <f>IF(ISBLANK(A4124),I4123/1,LOOKUP(Sheet1!G4124,FIPS!A$3:A$55,FIPS!C$3:C$55))</f>
        <v>34</v>
      </c>
      <c r="J4124" t="b">
        <f t="shared" si="832"/>
        <v>0</v>
      </c>
      <c r="K4124" t="str">
        <f t="shared" si="840"/>
        <v/>
      </c>
      <c r="L4124" t="b">
        <f t="shared" si="841"/>
        <v>1</v>
      </c>
      <c r="M4124" t="str">
        <f t="shared" si="842"/>
        <v>Somerville borough</v>
      </c>
      <c r="N4124">
        <f t="shared" si="843"/>
        <v>18</v>
      </c>
      <c r="O4124" t="b">
        <f t="shared" si="844"/>
        <v>0</v>
      </c>
      <c r="P4124" t="str">
        <f t="shared" si="837"/>
        <v/>
      </c>
      <c r="Q4124" t="str">
        <f t="shared" ca="1" si="838"/>
        <v/>
      </c>
      <c r="W4124">
        <v>68460</v>
      </c>
      <c r="Z4124" t="str">
        <f t="shared" si="836"/>
        <v/>
      </c>
    </row>
    <row r="4125" spans="2:26" x14ac:dyDescent="0.2">
      <c r="E4125" s="1" t="s">
        <v>8</v>
      </c>
      <c r="F4125" s="1" t="s">
        <v>9</v>
      </c>
      <c r="G4125" s="1" t="s">
        <v>2376</v>
      </c>
      <c r="H4125">
        <f t="shared" si="839"/>
        <v>31</v>
      </c>
      <c r="I4125">
        <f>IF(ISBLANK(A4125),I4124/1,LOOKUP(Sheet1!G4125,FIPS!A$3:A$55,FIPS!C$3:C$55))</f>
        <v>34</v>
      </c>
      <c r="J4125" t="b">
        <f t="shared" si="832"/>
        <v>0</v>
      </c>
      <c r="K4125" t="str">
        <f t="shared" si="840"/>
        <v/>
      </c>
      <c r="L4125" t="b">
        <f t="shared" si="841"/>
        <v>0</v>
      </c>
      <c r="M4125" t="str">
        <f t="shared" si="842"/>
        <v/>
      </c>
      <c r="N4125">
        <f t="shared" si="843"/>
        <v>18</v>
      </c>
      <c r="O4125" t="b">
        <f t="shared" si="844"/>
        <v>1</v>
      </c>
      <c r="P4125">
        <f t="shared" si="837"/>
        <v>6</v>
      </c>
      <c r="Q4125" t="str">
        <f t="shared" ca="1" si="838"/>
        <v>013,046,064,087,111,149</v>
      </c>
      <c r="W4125">
        <v>99999</v>
      </c>
      <c r="Z4125" t="str">
        <f t="shared" si="836"/>
        <v/>
      </c>
    </row>
    <row r="4126" spans="2:26" x14ac:dyDescent="0.2">
      <c r="B4126" s="1" t="s">
        <v>59</v>
      </c>
      <c r="C4126" s="1" t="s">
        <v>563</v>
      </c>
      <c r="D4126" s="1" t="s">
        <v>26</v>
      </c>
      <c r="G4126" s="1" t="s">
        <v>1085</v>
      </c>
      <c r="H4126">
        <f t="shared" si="839"/>
        <v>31</v>
      </c>
      <c r="I4126">
        <f>IF(ISBLANK(A4126),I4125/1,LOOKUP(Sheet1!G4126,FIPS!A$3:A$55,FIPS!C$3:C$55))</f>
        <v>34</v>
      </c>
      <c r="J4126" t="b">
        <f t="shared" si="832"/>
        <v>1</v>
      </c>
      <c r="K4126" t="str">
        <f t="shared" si="840"/>
        <v>Sussex</v>
      </c>
      <c r="L4126" t="b">
        <f t="shared" si="841"/>
        <v>0</v>
      </c>
      <c r="M4126" t="str">
        <f t="shared" si="842"/>
        <v/>
      </c>
      <c r="N4126">
        <f t="shared" si="843"/>
        <v>19</v>
      </c>
      <c r="O4126" t="b">
        <f t="shared" si="844"/>
        <v>0</v>
      </c>
      <c r="P4126" t="str">
        <f t="shared" si="837"/>
        <v/>
      </c>
      <c r="Q4126" t="str">
        <f t="shared" ca="1" si="838"/>
        <v/>
      </c>
      <c r="T4126">
        <v>37</v>
      </c>
      <c r="U4126">
        <v>3</v>
      </c>
      <c r="V4126">
        <v>5640</v>
      </c>
      <c r="Z4126" t="str">
        <f t="shared" si="836"/>
        <v/>
      </c>
    </row>
    <row r="4127" spans="2:26" x14ac:dyDescent="0.2">
      <c r="E4127" s="1" t="s">
        <v>197</v>
      </c>
      <c r="F4127" s="1" t="s">
        <v>6</v>
      </c>
      <c r="G4127" s="1" t="s">
        <v>2992</v>
      </c>
      <c r="H4127">
        <f t="shared" si="839"/>
        <v>31</v>
      </c>
      <c r="I4127">
        <f>IF(ISBLANK(A4127),I4126/1,LOOKUP(Sheet1!G4127,FIPS!A$3:A$55,FIPS!C$3:C$55))</f>
        <v>34</v>
      </c>
      <c r="J4127" t="b">
        <f t="shared" si="832"/>
        <v>0</v>
      </c>
      <c r="K4127" t="str">
        <f t="shared" si="840"/>
        <v/>
      </c>
      <c r="L4127" t="b">
        <f t="shared" si="841"/>
        <v>1</v>
      </c>
      <c r="M4127" t="str">
        <f t="shared" si="842"/>
        <v>Hopatcong borough</v>
      </c>
      <c r="N4127">
        <f t="shared" si="843"/>
        <v>19</v>
      </c>
      <c r="O4127" t="b">
        <f t="shared" si="844"/>
        <v>0</v>
      </c>
      <c r="P4127" t="str">
        <f t="shared" si="837"/>
        <v/>
      </c>
      <c r="Q4127" t="str">
        <f t="shared" ca="1" si="838"/>
        <v/>
      </c>
      <c r="W4127">
        <v>32910</v>
      </c>
      <c r="Z4127" t="str">
        <f t="shared" si="836"/>
        <v/>
      </c>
    </row>
    <row r="4128" spans="2:26" x14ac:dyDescent="0.2">
      <c r="E4128" s="1" t="s">
        <v>8</v>
      </c>
      <c r="F4128" s="1" t="s">
        <v>9</v>
      </c>
      <c r="G4128" s="1" t="s">
        <v>2376</v>
      </c>
      <c r="H4128">
        <f t="shared" si="839"/>
        <v>31</v>
      </c>
      <c r="I4128">
        <f>IF(ISBLANK(A4128),I4127/1,LOOKUP(Sheet1!G4128,FIPS!A$3:A$55,FIPS!C$3:C$55))</f>
        <v>34</v>
      </c>
      <c r="J4128" t="b">
        <f t="shared" si="832"/>
        <v>0</v>
      </c>
      <c r="K4128" t="str">
        <f t="shared" si="840"/>
        <v/>
      </c>
      <c r="L4128" t="b">
        <f t="shared" si="841"/>
        <v>0</v>
      </c>
      <c r="M4128" t="str">
        <f t="shared" si="842"/>
        <v/>
      </c>
      <c r="N4128">
        <f t="shared" si="843"/>
        <v>19</v>
      </c>
      <c r="O4128" t="b">
        <f t="shared" si="844"/>
        <v>1</v>
      </c>
      <c r="P4128">
        <f t="shared" si="837"/>
        <v>1</v>
      </c>
      <c r="Q4128" t="str">
        <f t="shared" ca="1" si="838"/>
        <v>067</v>
      </c>
      <c r="W4128">
        <v>99999</v>
      </c>
      <c r="Z4128" t="str">
        <f t="shared" si="836"/>
        <v/>
      </c>
    </row>
    <row r="4129" spans="2:26" x14ac:dyDescent="0.2">
      <c r="B4129" s="1" t="s">
        <v>61</v>
      </c>
      <c r="C4129" s="1" t="s">
        <v>563</v>
      </c>
      <c r="D4129" s="1" t="s">
        <v>26</v>
      </c>
      <c r="G4129" s="1" t="s">
        <v>370</v>
      </c>
      <c r="H4129">
        <f t="shared" si="839"/>
        <v>31</v>
      </c>
      <c r="I4129">
        <f>IF(ISBLANK(A4129),I4128/1,LOOKUP(Sheet1!G4129,FIPS!A$3:A$55,FIPS!C$3:C$55))</f>
        <v>34</v>
      </c>
      <c r="J4129" t="b">
        <f t="shared" ref="J4129:J4192" si="845">NOT(ISBLANK(B4129))</f>
        <v>1</v>
      </c>
      <c r="K4129" t="str">
        <f t="shared" si="840"/>
        <v>Union</v>
      </c>
      <c r="L4129" t="b">
        <f t="shared" si="841"/>
        <v>0</v>
      </c>
      <c r="M4129" t="str">
        <f t="shared" si="842"/>
        <v/>
      </c>
      <c r="N4129">
        <f t="shared" si="843"/>
        <v>20</v>
      </c>
      <c r="O4129" t="b">
        <f t="shared" si="844"/>
        <v>0</v>
      </c>
      <c r="P4129" t="str">
        <f t="shared" si="837"/>
        <v/>
      </c>
      <c r="Q4129" t="str">
        <f t="shared" ca="1" si="838"/>
        <v/>
      </c>
      <c r="T4129">
        <v>39</v>
      </c>
      <c r="U4129">
        <v>2</v>
      </c>
      <c r="V4129">
        <v>5640</v>
      </c>
      <c r="Z4129" t="str">
        <f t="shared" si="836"/>
        <v/>
      </c>
    </row>
    <row r="4130" spans="2:26" x14ac:dyDescent="0.2">
      <c r="E4130" s="1" t="s">
        <v>32</v>
      </c>
      <c r="F4130" s="1" t="s">
        <v>6</v>
      </c>
      <c r="G4130" s="1" t="s">
        <v>2993</v>
      </c>
      <c r="H4130">
        <f t="shared" si="839"/>
        <v>31</v>
      </c>
      <c r="I4130">
        <f>IF(ISBLANK(A4130),I4129/1,LOOKUP(Sheet1!G4130,FIPS!A$3:A$55,FIPS!C$3:C$55))</f>
        <v>34</v>
      </c>
      <c r="J4130" t="b">
        <f t="shared" si="845"/>
        <v>0</v>
      </c>
      <c r="K4130" t="str">
        <f t="shared" si="840"/>
        <v/>
      </c>
      <c r="L4130" t="b">
        <f t="shared" si="841"/>
        <v>1</v>
      </c>
      <c r="M4130" t="str">
        <f t="shared" si="842"/>
        <v>Berkeley Heights townsh</v>
      </c>
      <c r="N4130">
        <f t="shared" si="843"/>
        <v>20</v>
      </c>
      <c r="O4130" t="b">
        <f t="shared" si="844"/>
        <v>0</v>
      </c>
      <c r="P4130" t="str">
        <f t="shared" si="837"/>
        <v/>
      </c>
      <c r="Q4130" t="str">
        <f t="shared" ca="1" si="838"/>
        <v/>
      </c>
      <c r="W4130">
        <v>5350</v>
      </c>
      <c r="Z4130" t="str">
        <f t="shared" si="836"/>
        <v/>
      </c>
    </row>
    <row r="4131" spans="2:26" x14ac:dyDescent="0.2">
      <c r="E4131" s="1" t="s">
        <v>63</v>
      </c>
      <c r="F4131" s="1" t="s">
        <v>6</v>
      </c>
      <c r="G4131" s="1" t="s">
        <v>2994</v>
      </c>
      <c r="H4131">
        <f t="shared" si="839"/>
        <v>31</v>
      </c>
      <c r="I4131">
        <f>IF(ISBLANK(A4131),I4130/1,LOOKUP(Sheet1!G4131,FIPS!A$3:A$55,FIPS!C$3:C$55))</f>
        <v>34</v>
      </c>
      <c r="J4131" t="b">
        <f t="shared" si="845"/>
        <v>0</v>
      </c>
      <c r="K4131" t="str">
        <f t="shared" si="840"/>
        <v/>
      </c>
      <c r="L4131" t="b">
        <f t="shared" si="841"/>
        <v>1</v>
      </c>
      <c r="M4131" t="str">
        <f t="shared" si="842"/>
        <v>Clark township</v>
      </c>
      <c r="N4131">
        <f t="shared" si="843"/>
        <v>20</v>
      </c>
      <c r="O4131" t="b">
        <f t="shared" si="844"/>
        <v>0</v>
      </c>
      <c r="P4131" t="str">
        <f t="shared" si="837"/>
        <v/>
      </c>
      <c r="Q4131" t="str">
        <f t="shared" ca="1" si="838"/>
        <v/>
      </c>
      <c r="W4131">
        <v>13180</v>
      </c>
      <c r="Z4131" t="str">
        <f t="shared" si="836"/>
        <v/>
      </c>
    </row>
    <row r="4132" spans="2:26" x14ac:dyDescent="0.2">
      <c r="E4132" s="1" t="s">
        <v>77</v>
      </c>
      <c r="F4132" s="1" t="s">
        <v>6</v>
      </c>
      <c r="G4132" s="1" t="s">
        <v>2995</v>
      </c>
      <c r="H4132">
        <f t="shared" si="839"/>
        <v>31</v>
      </c>
      <c r="I4132">
        <f>IF(ISBLANK(A4132),I4131/1,LOOKUP(Sheet1!G4132,FIPS!A$3:A$55,FIPS!C$3:C$55))</f>
        <v>34</v>
      </c>
      <c r="J4132" t="b">
        <f t="shared" si="845"/>
        <v>0</v>
      </c>
      <c r="K4132" t="str">
        <f t="shared" si="840"/>
        <v/>
      </c>
      <c r="L4132" t="b">
        <f t="shared" si="841"/>
        <v>1</v>
      </c>
      <c r="M4132" t="str">
        <f t="shared" si="842"/>
        <v>Cranford township</v>
      </c>
      <c r="N4132">
        <f t="shared" si="843"/>
        <v>20</v>
      </c>
      <c r="O4132" t="b">
        <f t="shared" si="844"/>
        <v>0</v>
      </c>
      <c r="P4132" t="str">
        <f t="shared" si="837"/>
        <v/>
      </c>
      <c r="Q4132" t="str">
        <f t="shared" ca="1" si="838"/>
        <v/>
      </c>
      <c r="W4132">
        <v>15670</v>
      </c>
      <c r="Z4132" t="str">
        <f t="shared" si="836"/>
        <v/>
      </c>
    </row>
    <row r="4133" spans="2:26" x14ac:dyDescent="0.2">
      <c r="E4133" s="1" t="s">
        <v>103</v>
      </c>
      <c r="F4133" s="1" t="s">
        <v>132</v>
      </c>
      <c r="G4133" s="1" t="s">
        <v>2996</v>
      </c>
      <c r="H4133">
        <f t="shared" si="839"/>
        <v>31</v>
      </c>
      <c r="I4133">
        <f>IF(ISBLANK(A4133),I4132/1,LOOKUP(Sheet1!G4133,FIPS!A$3:A$55,FIPS!C$3:C$55))</f>
        <v>34</v>
      </c>
      <c r="J4133" t="b">
        <f t="shared" si="845"/>
        <v>0</v>
      </c>
      <c r="K4133" t="str">
        <f t="shared" si="840"/>
        <v/>
      </c>
      <c r="L4133" t="b">
        <f t="shared" si="841"/>
        <v>1</v>
      </c>
      <c r="M4133" t="str">
        <f t="shared" si="842"/>
        <v>Elizabeth</v>
      </c>
      <c r="N4133">
        <f t="shared" si="843"/>
        <v>20</v>
      </c>
      <c r="O4133" t="b">
        <f t="shared" si="844"/>
        <v>0</v>
      </c>
      <c r="P4133" t="str">
        <f t="shared" si="837"/>
        <v/>
      </c>
      <c r="Q4133" t="str">
        <f t="shared" ca="1" si="838"/>
        <v/>
      </c>
      <c r="W4133">
        <v>21000</v>
      </c>
      <c r="Z4133" t="str">
        <f t="shared" si="836"/>
        <v/>
      </c>
    </row>
    <row r="4134" spans="2:26" x14ac:dyDescent="0.2">
      <c r="E4134" s="1" t="s">
        <v>193</v>
      </c>
      <c r="F4134" s="1" t="s">
        <v>6</v>
      </c>
      <c r="G4134" s="1" t="s">
        <v>2997</v>
      </c>
      <c r="H4134">
        <f t="shared" si="839"/>
        <v>31</v>
      </c>
      <c r="I4134">
        <f>IF(ISBLANK(A4134),I4133/1,LOOKUP(Sheet1!G4134,FIPS!A$3:A$55,FIPS!C$3:C$55))</f>
        <v>34</v>
      </c>
      <c r="J4134" t="b">
        <f t="shared" si="845"/>
        <v>0</v>
      </c>
      <c r="K4134" t="str">
        <f t="shared" si="840"/>
        <v/>
      </c>
      <c r="L4134" t="b">
        <f t="shared" si="841"/>
        <v>1</v>
      </c>
      <c r="M4134" t="str">
        <f t="shared" si="842"/>
        <v>Hillside township</v>
      </c>
      <c r="N4134">
        <f t="shared" si="843"/>
        <v>20</v>
      </c>
      <c r="O4134" t="b">
        <f t="shared" si="844"/>
        <v>0</v>
      </c>
      <c r="P4134" t="str">
        <f t="shared" si="837"/>
        <v/>
      </c>
      <c r="Q4134" t="str">
        <f t="shared" ca="1" si="838"/>
        <v/>
      </c>
      <c r="W4134">
        <v>32010</v>
      </c>
      <c r="Z4134" t="str">
        <f t="shared" si="836"/>
        <v/>
      </c>
    </row>
    <row r="4135" spans="2:26" x14ac:dyDescent="0.2">
      <c r="E4135" s="1" t="s">
        <v>68</v>
      </c>
      <c r="F4135" s="1" t="s">
        <v>35</v>
      </c>
      <c r="G4135" s="1" t="s">
        <v>2998</v>
      </c>
      <c r="H4135">
        <f t="shared" si="839"/>
        <v>31</v>
      </c>
      <c r="I4135">
        <f>IF(ISBLANK(A4135),I4134/1,LOOKUP(Sheet1!G4135,FIPS!A$3:A$55,FIPS!C$3:C$55))</f>
        <v>34</v>
      </c>
      <c r="J4135" t="b">
        <f t="shared" si="845"/>
        <v>0</v>
      </c>
      <c r="K4135" t="str">
        <f t="shared" si="840"/>
        <v/>
      </c>
      <c r="L4135" t="b">
        <f t="shared" si="841"/>
        <v>1</v>
      </c>
      <c r="M4135" t="str">
        <f t="shared" si="842"/>
        <v>L i nden</v>
      </c>
      <c r="N4135">
        <f t="shared" si="843"/>
        <v>20</v>
      </c>
      <c r="O4135" t="b">
        <f t="shared" si="844"/>
        <v>0</v>
      </c>
      <c r="P4135" t="str">
        <f t="shared" si="837"/>
        <v/>
      </c>
      <c r="Q4135" t="str">
        <f t="shared" ca="1" si="838"/>
        <v/>
      </c>
      <c r="W4135">
        <v>40350</v>
      </c>
      <c r="Z4135" t="str">
        <f t="shared" si="836"/>
        <v/>
      </c>
    </row>
    <row r="4136" spans="2:26" x14ac:dyDescent="0.2">
      <c r="E4136" s="1" t="s">
        <v>739</v>
      </c>
      <c r="F4136" s="1" t="s">
        <v>6</v>
      </c>
      <c r="G4136" s="1" t="s">
        <v>2999</v>
      </c>
      <c r="H4136">
        <f t="shared" si="839"/>
        <v>31</v>
      </c>
      <c r="I4136">
        <f>IF(ISBLANK(A4136),I4135/1,LOOKUP(Sheet1!G4136,FIPS!A$3:A$55,FIPS!C$3:C$55))</f>
        <v>34</v>
      </c>
      <c r="J4136" t="b">
        <f t="shared" si="845"/>
        <v>0</v>
      </c>
      <c r="K4136" t="str">
        <f t="shared" si="840"/>
        <v/>
      </c>
      <c r="L4136" t="b">
        <f t="shared" si="841"/>
        <v>1</v>
      </c>
      <c r="M4136" t="str">
        <f t="shared" si="842"/>
        <v>New Providence borough</v>
      </c>
      <c r="N4136">
        <f t="shared" si="843"/>
        <v>20</v>
      </c>
      <c r="O4136" t="b">
        <f t="shared" si="844"/>
        <v>0</v>
      </c>
      <c r="P4136" t="str">
        <f t="shared" si="837"/>
        <v/>
      </c>
      <c r="Q4136" t="str">
        <f t="shared" ca="1" si="838"/>
        <v/>
      </c>
      <c r="W4136">
        <v>51810</v>
      </c>
      <c r="Z4136" t="str">
        <f t="shared" si="836"/>
        <v/>
      </c>
    </row>
    <row r="4137" spans="2:26" x14ac:dyDescent="0.2">
      <c r="E4137" s="1" t="s">
        <v>530</v>
      </c>
      <c r="F4137" s="1" t="s">
        <v>35</v>
      </c>
      <c r="G4137" s="1" t="s">
        <v>1705</v>
      </c>
      <c r="H4137">
        <f t="shared" si="839"/>
        <v>31</v>
      </c>
      <c r="I4137">
        <f>IF(ISBLANK(A4137),I4136/1,LOOKUP(Sheet1!G4137,FIPS!A$3:A$55,FIPS!C$3:C$55))</f>
        <v>34</v>
      </c>
      <c r="J4137" t="b">
        <f t="shared" si="845"/>
        <v>0</v>
      </c>
      <c r="K4137" t="str">
        <f t="shared" si="840"/>
        <v/>
      </c>
      <c r="L4137" t="b">
        <f t="shared" si="841"/>
        <v>1</v>
      </c>
      <c r="M4137" t="str">
        <f t="shared" si="842"/>
        <v>Plainfield</v>
      </c>
      <c r="N4137">
        <f t="shared" si="843"/>
        <v>20</v>
      </c>
      <c r="O4137" t="b">
        <f t="shared" si="844"/>
        <v>0</v>
      </c>
      <c r="P4137" t="str">
        <f t="shared" si="837"/>
        <v/>
      </c>
      <c r="Q4137" t="str">
        <f t="shared" ca="1" si="838"/>
        <v/>
      </c>
      <c r="W4137">
        <v>59190</v>
      </c>
      <c r="Z4137" t="str">
        <f t="shared" si="836"/>
        <v/>
      </c>
    </row>
    <row r="4138" spans="2:26" x14ac:dyDescent="0.2">
      <c r="E4138" s="1" t="s">
        <v>474</v>
      </c>
      <c r="F4138" s="1" t="s">
        <v>35</v>
      </c>
      <c r="G4138" s="1" t="s">
        <v>3000</v>
      </c>
      <c r="H4138">
        <f t="shared" si="839"/>
        <v>31</v>
      </c>
      <c r="I4138">
        <f>IF(ISBLANK(A4138),I4137/1,LOOKUP(Sheet1!G4138,FIPS!A$3:A$55,FIPS!C$3:C$55))</f>
        <v>34</v>
      </c>
      <c r="J4138" t="b">
        <f t="shared" si="845"/>
        <v>0</v>
      </c>
      <c r="K4138" t="str">
        <f t="shared" si="840"/>
        <v/>
      </c>
      <c r="L4138" t="b">
        <f t="shared" si="841"/>
        <v>1</v>
      </c>
      <c r="M4138" t="str">
        <f t="shared" si="842"/>
        <v>Rahway</v>
      </c>
      <c r="N4138">
        <f t="shared" si="843"/>
        <v>20</v>
      </c>
      <c r="O4138" t="b">
        <f t="shared" si="844"/>
        <v>0</v>
      </c>
      <c r="P4138" t="str">
        <f t="shared" si="837"/>
        <v/>
      </c>
      <c r="Q4138" t="str">
        <f t="shared" ca="1" si="838"/>
        <v/>
      </c>
      <c r="W4138">
        <v>61530</v>
      </c>
      <c r="Z4138" t="str">
        <f t="shared" si="836"/>
        <v/>
      </c>
    </row>
    <row r="4139" spans="2:26" x14ac:dyDescent="0.2">
      <c r="E4139" s="1" t="s">
        <v>668</v>
      </c>
      <c r="F4139" s="1" t="s">
        <v>6</v>
      </c>
      <c r="G4139" s="1" t="s">
        <v>3001</v>
      </c>
      <c r="H4139">
        <f t="shared" si="839"/>
        <v>31</v>
      </c>
      <c r="I4139">
        <f>IF(ISBLANK(A4139),I4138/1,LOOKUP(Sheet1!G4139,FIPS!A$3:A$55,FIPS!C$3:C$55))</f>
        <v>34</v>
      </c>
      <c r="J4139" t="b">
        <f t="shared" si="845"/>
        <v>0</v>
      </c>
      <c r="K4139" t="str">
        <f t="shared" si="840"/>
        <v/>
      </c>
      <c r="L4139" t="b">
        <f t="shared" si="841"/>
        <v>1</v>
      </c>
      <c r="M4139" t="str">
        <f t="shared" si="842"/>
        <v>Roselle borough</v>
      </c>
      <c r="N4139">
        <f t="shared" si="843"/>
        <v>20</v>
      </c>
      <c r="O4139" t="b">
        <f t="shared" si="844"/>
        <v>0</v>
      </c>
      <c r="P4139" t="str">
        <f t="shared" si="837"/>
        <v/>
      </c>
      <c r="Q4139" t="str">
        <f t="shared" ca="1" si="838"/>
        <v/>
      </c>
      <c r="W4139">
        <v>64620</v>
      </c>
      <c r="Z4139" t="str">
        <f t="shared" si="836"/>
        <v/>
      </c>
    </row>
    <row r="4140" spans="2:26" x14ac:dyDescent="0.2">
      <c r="E4140" s="1" t="s">
        <v>845</v>
      </c>
      <c r="F4140" s="1" t="s">
        <v>6</v>
      </c>
      <c r="G4140" s="1" t="s">
        <v>3002</v>
      </c>
      <c r="H4140">
        <f t="shared" si="839"/>
        <v>31</v>
      </c>
      <c r="I4140">
        <f>IF(ISBLANK(A4140),I4139/1,LOOKUP(Sheet1!G4140,FIPS!A$3:A$55,FIPS!C$3:C$55))</f>
        <v>34</v>
      </c>
      <c r="J4140" t="b">
        <f t="shared" si="845"/>
        <v>0</v>
      </c>
      <c r="K4140" t="str">
        <f t="shared" si="840"/>
        <v/>
      </c>
      <c r="L4140" t="b">
        <f t="shared" si="841"/>
        <v>1</v>
      </c>
      <c r="M4140" t="str">
        <f t="shared" si="842"/>
        <v>Roselle Park borough</v>
      </c>
      <c r="N4140">
        <f t="shared" si="843"/>
        <v>20</v>
      </c>
      <c r="O4140" t="b">
        <f t="shared" si="844"/>
        <v>0</v>
      </c>
      <c r="P4140" t="str">
        <f t="shared" si="837"/>
        <v/>
      </c>
      <c r="Q4140" t="str">
        <f t="shared" ca="1" si="838"/>
        <v/>
      </c>
      <c r="W4140">
        <v>64650</v>
      </c>
      <c r="Z4140" t="str">
        <f t="shared" si="836"/>
        <v/>
      </c>
    </row>
    <row r="4141" spans="2:26" x14ac:dyDescent="0.2">
      <c r="E4141" s="1" t="s">
        <v>542</v>
      </c>
      <c r="F4141" s="1" t="s">
        <v>6</v>
      </c>
      <c r="G4141" s="1" t="s">
        <v>3003</v>
      </c>
      <c r="H4141">
        <f t="shared" si="839"/>
        <v>31</v>
      </c>
      <c r="I4141">
        <f>IF(ISBLANK(A4141),I4140/1,LOOKUP(Sheet1!G4141,FIPS!A$3:A$55,FIPS!C$3:C$55))</f>
        <v>34</v>
      </c>
      <c r="J4141" t="b">
        <f t="shared" si="845"/>
        <v>0</v>
      </c>
      <c r="K4141" t="str">
        <f t="shared" si="840"/>
        <v/>
      </c>
      <c r="L4141" t="b">
        <f t="shared" si="841"/>
        <v>1</v>
      </c>
      <c r="M4141" t="str">
        <f t="shared" si="842"/>
        <v>Scotch Plains township</v>
      </c>
      <c r="N4141">
        <f t="shared" si="843"/>
        <v>20</v>
      </c>
      <c r="O4141" t="b">
        <f t="shared" si="844"/>
        <v>0</v>
      </c>
      <c r="P4141" t="str">
        <f t="shared" si="837"/>
        <v/>
      </c>
      <c r="Q4141" t="str">
        <f t="shared" ca="1" si="838"/>
        <v/>
      </c>
      <c r="W4141">
        <v>66090</v>
      </c>
      <c r="Z4141" t="str">
        <f t="shared" si="836"/>
        <v/>
      </c>
    </row>
    <row r="4142" spans="2:26" x14ac:dyDescent="0.2">
      <c r="E4142" s="1" t="s">
        <v>816</v>
      </c>
      <c r="F4142" s="1" t="s">
        <v>6</v>
      </c>
      <c r="G4142" s="1" t="s">
        <v>3004</v>
      </c>
      <c r="H4142">
        <f t="shared" si="839"/>
        <v>31</v>
      </c>
      <c r="I4142">
        <f>IF(ISBLANK(A4142),I4141/1,LOOKUP(Sheet1!G4142,FIPS!A$3:A$55,FIPS!C$3:C$55))</f>
        <v>34</v>
      </c>
      <c r="J4142" t="b">
        <f t="shared" si="845"/>
        <v>0</v>
      </c>
      <c r="K4142" t="str">
        <f t="shared" si="840"/>
        <v/>
      </c>
      <c r="L4142" t="b">
        <f t="shared" si="841"/>
        <v>1</v>
      </c>
      <c r="M4142" t="str">
        <f t="shared" si="842"/>
        <v>Springfield township</v>
      </c>
      <c r="N4142">
        <f t="shared" si="843"/>
        <v>20</v>
      </c>
      <c r="O4142" t="b">
        <f t="shared" si="844"/>
        <v>0</v>
      </c>
      <c r="P4142" t="str">
        <f t="shared" si="837"/>
        <v/>
      </c>
      <c r="Q4142" t="str">
        <f t="shared" ca="1" si="838"/>
        <v/>
      </c>
      <c r="W4142">
        <v>70050</v>
      </c>
      <c r="Z4142" t="str">
        <f t="shared" si="836"/>
        <v/>
      </c>
    </row>
    <row r="4143" spans="2:26" x14ac:dyDescent="0.2">
      <c r="E4143" s="1" t="s">
        <v>629</v>
      </c>
      <c r="F4143" s="1" t="s">
        <v>6</v>
      </c>
      <c r="G4143" s="1" t="s">
        <v>3005</v>
      </c>
      <c r="H4143">
        <f t="shared" si="839"/>
        <v>31</v>
      </c>
      <c r="I4143">
        <f>IF(ISBLANK(A4143),I4142/1,LOOKUP(Sheet1!G4143,FIPS!A$3:A$55,FIPS!C$3:C$55))</f>
        <v>34</v>
      </c>
      <c r="J4143" t="b">
        <f t="shared" si="845"/>
        <v>0</v>
      </c>
      <c r="K4143" t="str">
        <f t="shared" si="840"/>
        <v/>
      </c>
      <c r="L4143" t="b">
        <f t="shared" si="841"/>
        <v>1</v>
      </c>
      <c r="M4143" t="str">
        <f t="shared" si="842"/>
        <v>Summ i t</v>
      </c>
      <c r="N4143">
        <f t="shared" si="843"/>
        <v>20</v>
      </c>
      <c r="O4143" t="b">
        <f t="shared" si="844"/>
        <v>0</v>
      </c>
      <c r="P4143" t="str">
        <f t="shared" si="837"/>
        <v/>
      </c>
      <c r="Q4143" t="str">
        <f t="shared" ca="1" si="838"/>
        <v/>
      </c>
      <c r="W4143">
        <v>71430</v>
      </c>
      <c r="Z4143" t="str">
        <f t="shared" si="836"/>
        <v/>
      </c>
    </row>
    <row r="4144" spans="2:26" x14ac:dyDescent="0.2">
      <c r="E4144" s="1" t="s">
        <v>745</v>
      </c>
      <c r="F4144" s="1" t="s">
        <v>70</v>
      </c>
      <c r="G4144" s="1" t="s">
        <v>3006</v>
      </c>
      <c r="H4144">
        <f t="shared" si="839"/>
        <v>31</v>
      </c>
      <c r="I4144">
        <f>IF(ISBLANK(A4144),I4143/1,LOOKUP(Sheet1!G4144,FIPS!A$3:A$55,FIPS!C$3:C$55))</f>
        <v>34</v>
      </c>
      <c r="J4144" t="b">
        <f t="shared" si="845"/>
        <v>0</v>
      </c>
      <c r="K4144" t="str">
        <f t="shared" si="840"/>
        <v/>
      </c>
      <c r="L4144" t="b">
        <f t="shared" si="841"/>
        <v>1</v>
      </c>
      <c r="M4144" t="str">
        <f t="shared" si="842"/>
        <v>Union township</v>
      </c>
      <c r="N4144">
        <f t="shared" si="843"/>
        <v>20</v>
      </c>
      <c r="O4144" t="b">
        <f t="shared" si="844"/>
        <v>0</v>
      </c>
      <c r="P4144" t="str">
        <f t="shared" si="837"/>
        <v/>
      </c>
      <c r="Q4144" t="str">
        <f t="shared" ca="1" si="838"/>
        <v/>
      </c>
      <c r="W4144">
        <v>74510</v>
      </c>
      <c r="Z4144" t="str">
        <f t="shared" si="836"/>
        <v/>
      </c>
    </row>
    <row r="4145" spans="1:26" x14ac:dyDescent="0.2">
      <c r="E4145" s="1" t="s">
        <v>778</v>
      </c>
      <c r="F4145" s="1" t="s">
        <v>35</v>
      </c>
      <c r="G4145" s="1" t="s">
        <v>2182</v>
      </c>
      <c r="H4145">
        <f t="shared" si="839"/>
        <v>31</v>
      </c>
      <c r="I4145">
        <f>IF(ISBLANK(A4145),I4144/1,LOOKUP(Sheet1!G4145,FIPS!A$3:A$55,FIPS!C$3:C$55))</f>
        <v>34</v>
      </c>
      <c r="J4145" t="b">
        <f t="shared" si="845"/>
        <v>0</v>
      </c>
      <c r="K4145" t="str">
        <f t="shared" si="840"/>
        <v/>
      </c>
      <c r="L4145" t="b">
        <f t="shared" si="841"/>
        <v>1</v>
      </c>
      <c r="M4145" t="str">
        <f t="shared" si="842"/>
        <v>Westfield</v>
      </c>
      <c r="N4145">
        <f t="shared" si="843"/>
        <v>20</v>
      </c>
      <c r="O4145" t="b">
        <f t="shared" si="844"/>
        <v>0</v>
      </c>
      <c r="P4145" t="str">
        <f t="shared" si="837"/>
        <v/>
      </c>
      <c r="Q4145" t="str">
        <f t="shared" ca="1" si="838"/>
        <v/>
      </c>
      <c r="W4145">
        <v>79040</v>
      </c>
      <c r="Z4145" t="str">
        <f t="shared" si="836"/>
        <v/>
      </c>
    </row>
    <row r="4146" spans="1:26" x14ac:dyDescent="0.2">
      <c r="E4146" s="1" t="s">
        <v>8</v>
      </c>
      <c r="F4146" s="1" t="s">
        <v>9</v>
      </c>
      <c r="G4146" s="1" t="s">
        <v>2376</v>
      </c>
      <c r="H4146">
        <f t="shared" si="839"/>
        <v>31</v>
      </c>
      <c r="I4146">
        <f>IF(ISBLANK(A4146),I4145/1,LOOKUP(Sheet1!G4146,FIPS!A$3:A$55,FIPS!C$3:C$55))</f>
        <v>34</v>
      </c>
      <c r="J4146" t="b">
        <f t="shared" si="845"/>
        <v>0</v>
      </c>
      <c r="K4146" t="str">
        <f t="shared" si="840"/>
        <v/>
      </c>
      <c r="L4146" t="b">
        <f t="shared" si="841"/>
        <v>0</v>
      </c>
      <c r="M4146" t="str">
        <f t="shared" si="842"/>
        <v/>
      </c>
      <c r="N4146">
        <f t="shared" si="843"/>
        <v>20</v>
      </c>
      <c r="O4146" t="b">
        <f t="shared" si="844"/>
        <v>1</v>
      </c>
      <c r="P4146">
        <f t="shared" si="837"/>
        <v>16</v>
      </c>
      <c r="Q4146" t="str">
        <f t="shared" ca="1" si="838"/>
        <v>008,021,025,037,065,077,107,128,134,141,142,146,154,155,162,172</v>
      </c>
      <c r="W4146">
        <v>99999</v>
      </c>
      <c r="Z4146" t="str">
        <f t="shared" si="836"/>
        <v/>
      </c>
    </row>
    <row r="4147" spans="1:26" x14ac:dyDescent="0.2">
      <c r="B4147" s="1" t="s">
        <v>63</v>
      </c>
      <c r="C4147" s="1" t="s">
        <v>563</v>
      </c>
      <c r="E4147" s="1" t="s">
        <v>26</v>
      </c>
      <c r="G4147" s="1" t="s">
        <v>1365</v>
      </c>
      <c r="H4147">
        <f t="shared" si="839"/>
        <v>31</v>
      </c>
      <c r="I4147">
        <f>IF(ISBLANK(A4147),I4146/1,LOOKUP(Sheet1!G4147,FIPS!A$3:A$55,FIPS!C$3:C$55))</f>
        <v>34</v>
      </c>
      <c r="J4147" t="b">
        <f t="shared" si="845"/>
        <v>1</v>
      </c>
      <c r="K4147" t="str">
        <f t="shared" si="840"/>
        <v>Warren</v>
      </c>
      <c r="L4147" t="b">
        <f t="shared" si="841"/>
        <v>0</v>
      </c>
      <c r="M4147" t="str">
        <f t="shared" si="842"/>
        <v/>
      </c>
      <c r="N4147">
        <f t="shared" si="843"/>
        <v>21</v>
      </c>
      <c r="O4147" t="b">
        <f t="shared" si="844"/>
        <v>0</v>
      </c>
      <c r="P4147" t="str">
        <f t="shared" si="837"/>
        <v/>
      </c>
      <c r="Q4147" t="str">
        <f t="shared" ca="1" si="838"/>
        <v/>
      </c>
      <c r="T4147">
        <v>41</v>
      </c>
      <c r="U4147">
        <v>4</v>
      </c>
      <c r="Z4147" t="str">
        <f t="shared" si="836"/>
        <v/>
      </c>
    </row>
    <row r="4148" spans="1:26" x14ac:dyDescent="0.2">
      <c r="E4148" s="1" t="s">
        <v>528</v>
      </c>
      <c r="G4148" s="1" t="s">
        <v>4776</v>
      </c>
      <c r="H4148">
        <f t="shared" si="839"/>
        <v>31</v>
      </c>
      <c r="I4148">
        <f>IF(ISBLANK(A4148),I4147/1,LOOKUP(Sheet1!G4148,FIPS!A$3:A$55,FIPS!C$3:C$55))</f>
        <v>34</v>
      </c>
      <c r="J4148" t="b">
        <f t="shared" si="845"/>
        <v>0</v>
      </c>
      <c r="K4148" t="str">
        <f t="shared" si="840"/>
        <v/>
      </c>
      <c r="L4148" t="b">
        <f t="shared" si="841"/>
        <v>1</v>
      </c>
      <c r="M4148" t="str">
        <f t="shared" si="842"/>
        <v>Phlllipsburg</v>
      </c>
      <c r="N4148">
        <f t="shared" si="843"/>
        <v>21</v>
      </c>
      <c r="O4148" t="b">
        <f t="shared" si="844"/>
        <v>0</v>
      </c>
      <c r="P4148" t="str">
        <f t="shared" si="837"/>
        <v/>
      </c>
      <c r="Q4148" t="str">
        <f t="shared" ca="1" si="838"/>
        <v/>
      </c>
      <c r="W4148">
        <v>58350</v>
      </c>
      <c r="Z4148" t="str">
        <f t="shared" si="836"/>
        <v/>
      </c>
    </row>
    <row r="4149" spans="1:26" x14ac:dyDescent="0.2">
      <c r="E4149" s="1" t="s">
        <v>8</v>
      </c>
      <c r="G4149" s="1" t="s">
        <v>2376</v>
      </c>
      <c r="H4149">
        <f t="shared" si="839"/>
        <v>31</v>
      </c>
      <c r="I4149">
        <f>IF(ISBLANK(A4149),I4148/1,LOOKUP(Sheet1!G4149,FIPS!A$3:A$55,FIPS!C$3:C$55))</f>
        <v>34</v>
      </c>
      <c r="J4149" t="b">
        <f t="shared" si="845"/>
        <v>0</v>
      </c>
      <c r="K4149" t="str">
        <f t="shared" si="840"/>
        <v/>
      </c>
      <c r="L4149" t="b">
        <f t="shared" si="841"/>
        <v>0</v>
      </c>
      <c r="M4149" t="str">
        <f t="shared" si="842"/>
        <v/>
      </c>
      <c r="N4149">
        <f t="shared" si="843"/>
        <v>21</v>
      </c>
      <c r="O4149" t="b">
        <f t="shared" si="844"/>
        <v>1</v>
      </c>
      <c r="P4149">
        <f t="shared" si="837"/>
        <v>1</v>
      </c>
      <c r="Q4149" t="str">
        <f t="shared" ca="1" si="838"/>
        <v>126</v>
      </c>
      <c r="W4149">
        <v>99999</v>
      </c>
      <c r="Z4149" t="str">
        <f t="shared" si="836"/>
        <v/>
      </c>
    </row>
    <row r="4150" spans="1:26" x14ac:dyDescent="0.2">
      <c r="A4150">
        <v>32</v>
      </c>
      <c r="B4150" s="1"/>
      <c r="G4150" s="1" t="s">
        <v>3007</v>
      </c>
      <c r="H4150">
        <f t="shared" si="839"/>
        <v>32</v>
      </c>
      <c r="I4150">
        <f>IF(ISBLANK(A4150),I4149/1,LOOKUP(Sheet1!G4150,FIPS!A$3:A$55,FIPS!C$3:C$55))</f>
        <v>35</v>
      </c>
      <c r="J4150" t="b">
        <f t="shared" si="845"/>
        <v>0</v>
      </c>
      <c r="K4150" t="str">
        <f t="shared" si="840"/>
        <v/>
      </c>
      <c r="L4150" t="b">
        <f t="shared" si="841"/>
        <v>0</v>
      </c>
      <c r="M4150" t="str">
        <f t="shared" si="842"/>
        <v/>
      </c>
      <c r="N4150" t="str">
        <f t="shared" si="843"/>
        <v/>
      </c>
      <c r="O4150" t="b">
        <f t="shared" si="844"/>
        <v>0</v>
      </c>
      <c r="P4150" t="str">
        <f t="shared" si="837"/>
        <v/>
      </c>
      <c r="Q4150" t="str">
        <f t="shared" ca="1" si="838"/>
        <v/>
      </c>
      <c r="Z4150" t="str">
        <f t="shared" si="836"/>
        <v/>
      </c>
    </row>
    <row r="4151" spans="1:26" x14ac:dyDescent="0.2">
      <c r="B4151" s="1" t="s">
        <v>2</v>
      </c>
      <c r="C4151" s="1" t="s">
        <v>24</v>
      </c>
      <c r="D4151" s="1" t="s">
        <v>26</v>
      </c>
      <c r="G4151" s="1" t="s">
        <v>3008</v>
      </c>
      <c r="H4151">
        <f t="shared" si="839"/>
        <v>32</v>
      </c>
      <c r="I4151">
        <f>IF(ISBLANK(A4151),I4150/1,LOOKUP(Sheet1!G4151,FIPS!A$3:A$55,FIPS!C$3:C$55))</f>
        <v>35</v>
      </c>
      <c r="J4151" t="b">
        <f t="shared" si="845"/>
        <v>1</v>
      </c>
      <c r="K4151" t="str">
        <f t="shared" si="840"/>
        <v>Bernalillo</v>
      </c>
      <c r="L4151" t="b">
        <f t="shared" si="841"/>
        <v>0</v>
      </c>
      <c r="M4151" t="str">
        <f t="shared" si="842"/>
        <v/>
      </c>
      <c r="N4151">
        <f t="shared" si="843"/>
        <v>1</v>
      </c>
      <c r="O4151" t="b">
        <f t="shared" si="844"/>
        <v>0</v>
      </c>
      <c r="P4151" t="str">
        <f t="shared" si="837"/>
        <v/>
      </c>
      <c r="Q4151" t="str">
        <f t="shared" ca="1" si="838"/>
        <v/>
      </c>
      <c r="S4151">
        <v>35</v>
      </c>
      <c r="T4151">
        <v>1</v>
      </c>
      <c r="U4151">
        <v>2</v>
      </c>
      <c r="V4151">
        <v>200</v>
      </c>
      <c r="Z4151" t="str">
        <f t="shared" si="836"/>
        <v/>
      </c>
    </row>
    <row r="4152" spans="1:26" x14ac:dyDescent="0.2">
      <c r="E4152" s="1" t="s">
        <v>11</v>
      </c>
      <c r="F4152" s="1" t="s">
        <v>18</v>
      </c>
      <c r="G4152" s="1" t="s">
        <v>3009</v>
      </c>
      <c r="H4152">
        <f t="shared" si="839"/>
        <v>32</v>
      </c>
      <c r="I4152">
        <f>IF(ISBLANK(A4152),I4151/1,LOOKUP(Sheet1!G4152,FIPS!A$3:A$55,FIPS!C$3:C$55))</f>
        <v>35</v>
      </c>
      <c r="J4152" t="b">
        <f t="shared" si="845"/>
        <v>0</v>
      </c>
      <c r="K4152" t="str">
        <f t="shared" si="840"/>
        <v/>
      </c>
      <c r="L4152" t="b">
        <f t="shared" si="841"/>
        <v>1</v>
      </c>
      <c r="M4152" t="str">
        <f t="shared" si="842"/>
        <v>Albuquerque</v>
      </c>
      <c r="N4152">
        <f t="shared" si="843"/>
        <v>1</v>
      </c>
      <c r="O4152" t="b">
        <f t="shared" si="844"/>
        <v>0</v>
      </c>
      <c r="P4152" t="str">
        <f t="shared" si="837"/>
        <v/>
      </c>
      <c r="Q4152" t="str">
        <f t="shared" ca="1" si="838"/>
        <v/>
      </c>
      <c r="W4152">
        <v>2000</v>
      </c>
      <c r="Z4152" t="str">
        <f t="shared" si="836"/>
        <v/>
      </c>
    </row>
    <row r="4153" spans="1:26" x14ac:dyDescent="0.2">
      <c r="E4153" s="1" t="s">
        <v>8</v>
      </c>
      <c r="F4153" s="1" t="s">
        <v>9</v>
      </c>
      <c r="G4153" s="1" t="s">
        <v>899</v>
      </c>
      <c r="H4153">
        <f t="shared" si="839"/>
        <v>32</v>
      </c>
      <c r="I4153">
        <f>IF(ISBLANK(A4153),I4152/1,LOOKUP(Sheet1!G4153,FIPS!A$3:A$55,FIPS!C$3:C$55))</f>
        <v>35</v>
      </c>
      <c r="J4153" t="b">
        <f t="shared" si="845"/>
        <v>0</v>
      </c>
      <c r="K4153" t="str">
        <f t="shared" si="840"/>
        <v/>
      </c>
      <c r="L4153" t="b">
        <f t="shared" si="841"/>
        <v>0</v>
      </c>
      <c r="M4153" t="str">
        <f t="shared" si="842"/>
        <v/>
      </c>
      <c r="N4153">
        <f t="shared" si="843"/>
        <v>1</v>
      </c>
      <c r="O4153" t="b">
        <f t="shared" si="844"/>
        <v>1</v>
      </c>
      <c r="P4153">
        <v>1</v>
      </c>
      <c r="Q4153" t="str">
        <f t="shared" ca="1" si="838"/>
        <v>002</v>
      </c>
      <c r="W4153">
        <v>99999</v>
      </c>
      <c r="Z4153" t="str">
        <f t="shared" si="836"/>
        <v/>
      </c>
    </row>
    <row r="4154" spans="1:26" x14ac:dyDescent="0.2">
      <c r="B4154" s="1" t="s">
        <v>11</v>
      </c>
      <c r="C4154" s="1" t="s">
        <v>17</v>
      </c>
      <c r="D4154" s="1" t="s">
        <v>18</v>
      </c>
      <c r="E4154" s="1" t="s">
        <v>8</v>
      </c>
      <c r="F4154" s="1" t="s">
        <v>9</v>
      </c>
      <c r="G4154" s="1" t="s">
        <v>3010</v>
      </c>
      <c r="H4154">
        <f t="shared" si="839"/>
        <v>32</v>
      </c>
      <c r="I4154">
        <f>IF(ISBLANK(A4154),I4153/1,LOOKUP(Sheet1!G4154,FIPS!A$3:A$55,FIPS!C$3:C$55))</f>
        <v>35</v>
      </c>
      <c r="J4154" t="b">
        <f t="shared" si="845"/>
        <v>1</v>
      </c>
      <c r="K4154" t="str">
        <f t="shared" si="840"/>
        <v>Catron</v>
      </c>
      <c r="L4154" t="b">
        <f t="shared" si="841"/>
        <v>0</v>
      </c>
      <c r="M4154" t="str">
        <f t="shared" si="842"/>
        <v/>
      </c>
      <c r="N4154">
        <f t="shared" si="843"/>
        <v>2</v>
      </c>
      <c r="O4154" t="b">
        <f t="shared" si="844"/>
        <v>0</v>
      </c>
      <c r="P4154" t="str">
        <f t="shared" si="837"/>
        <v/>
      </c>
      <c r="Q4154" t="str">
        <f t="shared" ca="1" si="838"/>
        <v/>
      </c>
      <c r="T4154">
        <v>3</v>
      </c>
      <c r="U4154">
        <v>6</v>
      </c>
      <c r="V4154">
        <v>0</v>
      </c>
      <c r="Z4154" t="str">
        <f t="shared" si="836"/>
        <v/>
      </c>
    </row>
    <row r="4155" spans="1:26" x14ac:dyDescent="0.2">
      <c r="B4155" s="1" t="s">
        <v>16</v>
      </c>
      <c r="C4155" s="1" t="s">
        <v>17</v>
      </c>
      <c r="D4155" s="1" t="s">
        <v>18</v>
      </c>
      <c r="G4155" s="1" t="s">
        <v>3011</v>
      </c>
      <c r="H4155">
        <f t="shared" si="839"/>
        <v>32</v>
      </c>
      <c r="I4155">
        <f>IF(ISBLANK(A4155),I4154/1,LOOKUP(Sheet1!G4155,FIPS!A$3:A$55,FIPS!C$3:C$55))</f>
        <v>35</v>
      </c>
      <c r="J4155" t="b">
        <f t="shared" si="845"/>
        <v>1</v>
      </c>
      <c r="K4155" t="str">
        <f t="shared" si="840"/>
        <v>Chaves</v>
      </c>
      <c r="L4155" t="b">
        <f t="shared" si="841"/>
        <v>0</v>
      </c>
      <c r="M4155" t="str">
        <f t="shared" si="842"/>
        <v/>
      </c>
      <c r="N4155">
        <f t="shared" si="843"/>
        <v>3</v>
      </c>
      <c r="O4155" t="b">
        <f t="shared" si="844"/>
        <v>0</v>
      </c>
      <c r="P4155" t="str">
        <f t="shared" si="837"/>
        <v/>
      </c>
      <c r="Q4155" t="str">
        <f t="shared" ca="1" si="838"/>
        <v/>
      </c>
      <c r="T4155">
        <v>5</v>
      </c>
      <c r="U4155">
        <v>4</v>
      </c>
      <c r="V4155">
        <v>0</v>
      </c>
      <c r="Z4155" t="str">
        <f t="shared" si="836"/>
        <v/>
      </c>
    </row>
    <row r="4156" spans="1:26" x14ac:dyDescent="0.2">
      <c r="E4156" s="1" t="s">
        <v>20</v>
      </c>
      <c r="F4156" s="1" t="s">
        <v>35</v>
      </c>
      <c r="G4156" s="1" t="s">
        <v>1292</v>
      </c>
      <c r="H4156">
        <f t="shared" si="839"/>
        <v>32</v>
      </c>
      <c r="I4156">
        <f>IF(ISBLANK(A4156),I4155/1,LOOKUP(Sheet1!G4156,FIPS!A$3:A$55,FIPS!C$3:C$55))</f>
        <v>35</v>
      </c>
      <c r="J4156" t="b">
        <f t="shared" si="845"/>
        <v>0</v>
      </c>
      <c r="K4156" t="str">
        <f t="shared" si="840"/>
        <v/>
      </c>
      <c r="L4156" t="b">
        <f t="shared" si="841"/>
        <v>1</v>
      </c>
      <c r="M4156" t="str">
        <f t="shared" si="842"/>
        <v>Roswell</v>
      </c>
      <c r="N4156">
        <f t="shared" si="843"/>
        <v>3</v>
      </c>
      <c r="O4156" t="b">
        <f t="shared" si="844"/>
        <v>0</v>
      </c>
      <c r="P4156" t="str">
        <f t="shared" si="837"/>
        <v/>
      </c>
      <c r="Q4156" t="str">
        <f t="shared" ca="1" si="838"/>
        <v/>
      </c>
      <c r="W4156">
        <v>64930</v>
      </c>
      <c r="Z4156" t="str">
        <f t="shared" si="836"/>
        <v/>
      </c>
    </row>
    <row r="4157" spans="1:26" x14ac:dyDescent="0.2">
      <c r="E4157" s="1" t="s">
        <v>8</v>
      </c>
      <c r="F4157" s="1" t="s">
        <v>9</v>
      </c>
      <c r="G4157" s="1" t="s">
        <v>899</v>
      </c>
      <c r="H4157">
        <f t="shared" si="839"/>
        <v>32</v>
      </c>
      <c r="I4157">
        <f>IF(ISBLANK(A4157),I4156/1,LOOKUP(Sheet1!G4157,FIPS!A$3:A$55,FIPS!C$3:C$55))</f>
        <v>35</v>
      </c>
      <c r="J4157" t="b">
        <f t="shared" si="845"/>
        <v>0</v>
      </c>
      <c r="K4157" t="str">
        <f t="shared" si="840"/>
        <v/>
      </c>
      <c r="L4157" t="b">
        <f t="shared" si="841"/>
        <v>0</v>
      </c>
      <c r="M4157" t="str">
        <f t="shared" si="842"/>
        <v/>
      </c>
      <c r="N4157">
        <f t="shared" si="843"/>
        <v>3</v>
      </c>
      <c r="O4157" t="b">
        <f t="shared" si="844"/>
        <v>1</v>
      </c>
      <c r="P4157">
        <v>1</v>
      </c>
      <c r="Q4157" t="str">
        <f t="shared" ca="1" si="838"/>
        <v>014</v>
      </c>
      <c r="W4157">
        <v>99999</v>
      </c>
      <c r="Z4157" t="str">
        <f t="shared" si="836"/>
        <v/>
      </c>
    </row>
    <row r="4158" spans="1:26" x14ac:dyDescent="0.2">
      <c r="B4158" s="1" t="s">
        <v>22</v>
      </c>
      <c r="C4158" s="1" t="s">
        <v>17</v>
      </c>
      <c r="D4158" s="1" t="s">
        <v>18</v>
      </c>
      <c r="E4158" s="1" t="s">
        <v>8</v>
      </c>
      <c r="F4158" s="1" t="s">
        <v>9</v>
      </c>
      <c r="G4158" s="1" t="s">
        <v>3012</v>
      </c>
      <c r="H4158">
        <f t="shared" si="839"/>
        <v>32</v>
      </c>
      <c r="I4158">
        <f>IF(ISBLANK(A4158),I4157/1,LOOKUP(Sheet1!G4158,FIPS!A$3:A$55,FIPS!C$3:C$55))</f>
        <v>35</v>
      </c>
      <c r="J4158" t="b">
        <f t="shared" si="845"/>
        <v>1</v>
      </c>
      <c r="K4158" t="str">
        <f t="shared" si="840"/>
        <v>Cibola</v>
      </c>
      <c r="L4158" t="b">
        <f t="shared" si="841"/>
        <v>0</v>
      </c>
      <c r="M4158" t="str">
        <f t="shared" si="842"/>
        <v/>
      </c>
      <c r="N4158">
        <f t="shared" si="843"/>
        <v>4</v>
      </c>
      <c r="O4158" t="b">
        <f t="shared" si="844"/>
        <v>0</v>
      </c>
      <c r="P4158" t="str">
        <f t="shared" si="837"/>
        <v/>
      </c>
      <c r="Q4158" t="str">
        <f t="shared" ca="1" si="838"/>
        <v/>
      </c>
      <c r="T4158">
        <v>6</v>
      </c>
      <c r="U4158">
        <v>6</v>
      </c>
      <c r="V4158">
        <v>0</v>
      </c>
      <c r="Z4158" t="str">
        <f t="shared" si="836"/>
        <v/>
      </c>
    </row>
    <row r="4159" spans="1:26" x14ac:dyDescent="0.2">
      <c r="B4159" s="1" t="s">
        <v>24</v>
      </c>
      <c r="C4159" s="1" t="s">
        <v>17</v>
      </c>
      <c r="D4159" s="1" t="s">
        <v>18</v>
      </c>
      <c r="E4159" s="1" t="s">
        <v>8</v>
      </c>
      <c r="F4159" s="1" t="s">
        <v>9</v>
      </c>
      <c r="G4159" s="1" t="s">
        <v>2754</v>
      </c>
      <c r="H4159">
        <f t="shared" si="839"/>
        <v>32</v>
      </c>
      <c r="I4159">
        <f>IF(ISBLANK(A4159),I4158/1,LOOKUP(Sheet1!G4159,FIPS!A$3:A$55,FIPS!C$3:C$55))</f>
        <v>35</v>
      </c>
      <c r="J4159" t="b">
        <f t="shared" si="845"/>
        <v>1</v>
      </c>
      <c r="K4159" t="str">
        <f t="shared" si="840"/>
        <v>Col fax</v>
      </c>
      <c r="L4159" t="b">
        <f t="shared" si="841"/>
        <v>0</v>
      </c>
      <c r="M4159" t="str">
        <f t="shared" si="842"/>
        <v/>
      </c>
      <c r="N4159">
        <f t="shared" si="843"/>
        <v>5</v>
      </c>
      <c r="O4159" t="b">
        <f t="shared" si="844"/>
        <v>0</v>
      </c>
      <c r="P4159" t="str">
        <f t="shared" si="837"/>
        <v/>
      </c>
      <c r="Q4159" t="str">
        <f t="shared" ca="1" si="838"/>
        <v/>
      </c>
      <c r="T4159">
        <v>7</v>
      </c>
      <c r="U4159">
        <v>6</v>
      </c>
      <c r="V4159">
        <v>0</v>
      </c>
      <c r="Z4159" t="str">
        <f t="shared" si="836"/>
        <v/>
      </c>
    </row>
    <row r="4160" spans="1:26" x14ac:dyDescent="0.2">
      <c r="B4160" s="1" t="s">
        <v>28</v>
      </c>
      <c r="C4160" s="1" t="s">
        <v>17</v>
      </c>
      <c r="D4160" s="1" t="s">
        <v>18</v>
      </c>
      <c r="G4160" s="1" t="s">
        <v>3013</v>
      </c>
      <c r="H4160">
        <f t="shared" si="839"/>
        <v>32</v>
      </c>
      <c r="I4160">
        <f>IF(ISBLANK(A4160),I4159/1,LOOKUP(Sheet1!G4160,FIPS!A$3:A$55,FIPS!C$3:C$55))</f>
        <v>35</v>
      </c>
      <c r="J4160" t="b">
        <f t="shared" si="845"/>
        <v>1</v>
      </c>
      <c r="K4160" t="str">
        <f t="shared" si="840"/>
        <v>Curry</v>
      </c>
      <c r="L4160" t="b">
        <f t="shared" si="841"/>
        <v>0</v>
      </c>
      <c r="M4160" t="str">
        <f t="shared" si="842"/>
        <v/>
      </c>
      <c r="N4160">
        <f t="shared" si="843"/>
        <v>6</v>
      </c>
      <c r="O4160" t="b">
        <f t="shared" si="844"/>
        <v>0</v>
      </c>
      <c r="P4160" t="str">
        <f t="shared" si="837"/>
        <v/>
      </c>
      <c r="Q4160" t="str">
        <f t="shared" ca="1" si="838"/>
        <v/>
      </c>
      <c r="T4160">
        <v>9</v>
      </c>
      <c r="U4160">
        <v>5</v>
      </c>
      <c r="V4160">
        <v>0</v>
      </c>
      <c r="Z4160" t="str">
        <f t="shared" si="836"/>
        <v/>
      </c>
    </row>
    <row r="4161" spans="2:26" x14ac:dyDescent="0.2">
      <c r="E4161" s="1" t="s">
        <v>24</v>
      </c>
      <c r="F4161" s="1" t="s">
        <v>35</v>
      </c>
      <c r="G4161" s="1" t="s">
        <v>3014</v>
      </c>
      <c r="H4161">
        <f t="shared" si="839"/>
        <v>32</v>
      </c>
      <c r="I4161">
        <f>IF(ISBLANK(A4161),I4160/1,LOOKUP(Sheet1!G4161,FIPS!A$3:A$55,FIPS!C$3:C$55))</f>
        <v>35</v>
      </c>
      <c r="J4161" t="b">
        <f t="shared" si="845"/>
        <v>0</v>
      </c>
      <c r="K4161" t="str">
        <f t="shared" si="840"/>
        <v/>
      </c>
      <c r="L4161" t="b">
        <f t="shared" si="841"/>
        <v>1</v>
      </c>
      <c r="M4161" t="str">
        <f t="shared" si="842"/>
        <v>Clovls</v>
      </c>
      <c r="N4161">
        <f t="shared" si="843"/>
        <v>6</v>
      </c>
      <c r="O4161" t="b">
        <f t="shared" si="844"/>
        <v>0</v>
      </c>
      <c r="P4161" t="str">
        <f t="shared" si="837"/>
        <v/>
      </c>
      <c r="Q4161" t="str">
        <f t="shared" ca="1" si="838"/>
        <v/>
      </c>
      <c r="W4161">
        <v>16420</v>
      </c>
      <c r="Z4161" t="str">
        <f t="shared" si="836"/>
        <v/>
      </c>
    </row>
    <row r="4162" spans="2:26" x14ac:dyDescent="0.2">
      <c r="E4162" s="1" t="s">
        <v>8</v>
      </c>
      <c r="F4162" s="1" t="s">
        <v>9</v>
      </c>
      <c r="G4162" s="1" t="s">
        <v>899</v>
      </c>
      <c r="H4162">
        <f t="shared" si="839"/>
        <v>32</v>
      </c>
      <c r="I4162">
        <f>IF(ISBLANK(A4162),I4161/1,LOOKUP(Sheet1!G4162,FIPS!A$3:A$55,FIPS!C$3:C$55))</f>
        <v>35</v>
      </c>
      <c r="J4162" t="b">
        <f t="shared" si="845"/>
        <v>0</v>
      </c>
      <c r="K4162" t="str">
        <f t="shared" si="840"/>
        <v/>
      </c>
      <c r="L4162" t="b">
        <f t="shared" si="841"/>
        <v>0</v>
      </c>
      <c r="M4162" t="str">
        <f t="shared" si="842"/>
        <v/>
      </c>
      <c r="N4162">
        <f t="shared" si="843"/>
        <v>6</v>
      </c>
      <c r="O4162" t="b">
        <f t="shared" si="844"/>
        <v>1</v>
      </c>
      <c r="P4162">
        <f t="shared" si="837"/>
        <v>1</v>
      </c>
      <c r="Q4162" t="str">
        <f t="shared" ca="1" si="838"/>
        <v>005</v>
      </c>
      <c r="W4162">
        <v>99999</v>
      </c>
      <c r="Z4162" t="str">
        <f t="shared" ref="Z4162:Z4225" si="846">IF(J4162,IF(T4162&gt;0,"",FALSE),IF(T4162&gt;0,TRUE,""))</f>
        <v/>
      </c>
    </row>
    <row r="4163" spans="2:26" x14ac:dyDescent="0.2">
      <c r="B4163" s="1" t="s">
        <v>30</v>
      </c>
      <c r="C4163" s="1" t="s">
        <v>17</v>
      </c>
      <c r="D4163" s="1" t="s">
        <v>18</v>
      </c>
      <c r="E4163" s="1" t="s">
        <v>8</v>
      </c>
      <c r="F4163" s="1" t="s">
        <v>9</v>
      </c>
      <c r="G4163" s="1" t="s">
        <v>3015</v>
      </c>
      <c r="H4163">
        <f t="shared" si="839"/>
        <v>32</v>
      </c>
      <c r="I4163">
        <f>IF(ISBLANK(A4163),I4162/1,LOOKUP(Sheet1!G4163,FIPS!A$3:A$55,FIPS!C$3:C$55))</f>
        <v>35</v>
      </c>
      <c r="J4163" t="b">
        <f t="shared" si="845"/>
        <v>1</v>
      </c>
      <c r="K4163" t="str">
        <f t="shared" si="840"/>
        <v>De Baca</v>
      </c>
      <c r="L4163" t="b">
        <f t="shared" si="841"/>
        <v>0</v>
      </c>
      <c r="M4163" t="str">
        <f t="shared" si="842"/>
        <v/>
      </c>
      <c r="N4163">
        <f t="shared" si="843"/>
        <v>7</v>
      </c>
      <c r="O4163" t="b">
        <f t="shared" si="844"/>
        <v>0</v>
      </c>
      <c r="P4163" t="str">
        <f t="shared" si="837"/>
        <v/>
      </c>
      <c r="Q4163" t="str">
        <f t="shared" ca="1" si="838"/>
        <v/>
      </c>
      <c r="T4163">
        <v>11</v>
      </c>
      <c r="U4163">
        <v>6</v>
      </c>
      <c r="V4163">
        <v>0</v>
      </c>
      <c r="Z4163" t="str">
        <f t="shared" si="846"/>
        <v/>
      </c>
    </row>
    <row r="4164" spans="2:26" x14ac:dyDescent="0.2">
      <c r="B4164" s="1" t="s">
        <v>32</v>
      </c>
      <c r="C4164" s="1" t="s">
        <v>849</v>
      </c>
      <c r="D4164" s="1" t="s">
        <v>26</v>
      </c>
      <c r="G4164" s="1" t="s">
        <v>3016</v>
      </c>
      <c r="H4164">
        <f t="shared" si="839"/>
        <v>32</v>
      </c>
      <c r="I4164">
        <f>IF(ISBLANK(A4164),I4163/1,LOOKUP(Sheet1!G4164,FIPS!A$3:A$55,FIPS!C$3:C$55))</f>
        <v>35</v>
      </c>
      <c r="J4164" t="b">
        <f t="shared" si="845"/>
        <v>1</v>
      </c>
      <c r="K4164" t="str">
        <f t="shared" si="840"/>
        <v>Dona Ana</v>
      </c>
      <c r="L4164" t="b">
        <f t="shared" si="841"/>
        <v>0</v>
      </c>
      <c r="M4164" t="str">
        <f t="shared" si="842"/>
        <v/>
      </c>
      <c r="N4164">
        <f t="shared" si="843"/>
        <v>8</v>
      </c>
      <c r="O4164" t="b">
        <f t="shared" si="844"/>
        <v>0</v>
      </c>
      <c r="P4164" t="str">
        <f t="shared" ref="P4164:P4227" si="847">IF(O4164,17-MATCH(N4164-1,N4146:N4163),"")</f>
        <v/>
      </c>
      <c r="Q4164" t="str">
        <f t="shared" ref="Q4164:Q4227" ca="1" si="848">IF(O4164,_xlfn.TEXTJOIN(",",TRUE,INDIRECT(_xlfn.CONCAT("E",(ROW()-P4164),":E",(ROW()-1)),TRUE)),"")</f>
        <v/>
      </c>
      <c r="T4164">
        <v>13</v>
      </c>
      <c r="U4164">
        <v>3</v>
      </c>
      <c r="V4164">
        <v>4100</v>
      </c>
      <c r="Z4164" t="str">
        <f t="shared" si="846"/>
        <v/>
      </c>
    </row>
    <row r="4165" spans="2:26" x14ac:dyDescent="0.2">
      <c r="E4165" s="1" t="s">
        <v>14</v>
      </c>
      <c r="F4165" s="1" t="s">
        <v>70</v>
      </c>
      <c r="G4165" s="1" t="s">
        <v>3017</v>
      </c>
      <c r="H4165">
        <f t="shared" si="839"/>
        <v>32</v>
      </c>
      <c r="I4165">
        <f>IF(ISBLANK(A4165),I4164/1,LOOKUP(Sheet1!G4165,FIPS!A$3:A$55,FIPS!C$3:C$55))</f>
        <v>35</v>
      </c>
      <c r="J4165" t="b">
        <f t="shared" si="845"/>
        <v>0</v>
      </c>
      <c r="K4165" t="str">
        <f t="shared" si="840"/>
        <v/>
      </c>
      <c r="L4165" t="b">
        <f t="shared" si="841"/>
        <v>1</v>
      </c>
      <c r="M4165" t="str">
        <f t="shared" si="842"/>
        <v>Las Cruces</v>
      </c>
      <c r="N4165">
        <f t="shared" si="843"/>
        <v>8</v>
      </c>
      <c r="O4165" t="b">
        <f t="shared" si="844"/>
        <v>0</v>
      </c>
      <c r="P4165" t="str">
        <f t="shared" si="847"/>
        <v/>
      </c>
      <c r="Q4165" t="str">
        <f t="shared" ca="1" si="848"/>
        <v/>
      </c>
      <c r="W4165">
        <v>39380</v>
      </c>
      <c r="Z4165" t="str">
        <f t="shared" si="846"/>
        <v/>
      </c>
    </row>
    <row r="4166" spans="2:26" x14ac:dyDescent="0.2">
      <c r="E4166" s="1" t="s">
        <v>8</v>
      </c>
      <c r="F4166" s="1" t="s">
        <v>9</v>
      </c>
      <c r="G4166" s="1" t="s">
        <v>899</v>
      </c>
      <c r="H4166">
        <f t="shared" si="839"/>
        <v>32</v>
      </c>
      <c r="I4166">
        <f>IF(ISBLANK(A4166),I4165/1,LOOKUP(Sheet1!G4166,FIPS!A$3:A$55,FIPS!C$3:C$55))</f>
        <v>35</v>
      </c>
      <c r="J4166" t="b">
        <f t="shared" si="845"/>
        <v>0</v>
      </c>
      <c r="K4166" t="str">
        <f t="shared" si="840"/>
        <v/>
      </c>
      <c r="L4166" t="b">
        <f t="shared" si="841"/>
        <v>0</v>
      </c>
      <c r="M4166" t="str">
        <f t="shared" si="842"/>
        <v/>
      </c>
      <c r="N4166">
        <f t="shared" si="843"/>
        <v>8</v>
      </c>
      <c r="O4166" t="b">
        <f t="shared" si="844"/>
        <v>1</v>
      </c>
      <c r="P4166">
        <f t="shared" si="847"/>
        <v>1</v>
      </c>
      <c r="Q4166" t="str">
        <f t="shared" ca="1" si="848"/>
        <v>010</v>
      </c>
      <c r="W4166">
        <v>99999</v>
      </c>
      <c r="Z4166" t="str">
        <f t="shared" si="846"/>
        <v/>
      </c>
    </row>
    <row r="4167" spans="2:26" x14ac:dyDescent="0.2">
      <c r="B4167" s="6" t="s">
        <v>39</v>
      </c>
      <c r="C4167" s="1" t="s">
        <v>17</v>
      </c>
      <c r="D4167" s="1" t="s">
        <v>18</v>
      </c>
      <c r="G4167" s="1" t="s">
        <v>3018</v>
      </c>
      <c r="H4167">
        <f t="shared" si="839"/>
        <v>32</v>
      </c>
      <c r="I4167">
        <f>IF(ISBLANK(A4167),I4166/1,LOOKUP(Sheet1!G4167,FIPS!A$3:A$55,FIPS!C$3:C$55))</f>
        <v>35</v>
      </c>
      <c r="J4167" t="b">
        <f t="shared" si="845"/>
        <v>1</v>
      </c>
      <c r="K4167" t="str">
        <f t="shared" si="840"/>
        <v>Eddy</v>
      </c>
      <c r="L4167" t="b">
        <f t="shared" si="841"/>
        <v>0</v>
      </c>
      <c r="M4167" t="str">
        <f t="shared" si="842"/>
        <v/>
      </c>
      <c r="N4167">
        <f t="shared" si="843"/>
        <v>9</v>
      </c>
      <c r="O4167" t="b">
        <f t="shared" si="844"/>
        <v>0</v>
      </c>
      <c r="P4167" t="str">
        <f t="shared" si="847"/>
        <v/>
      </c>
      <c r="Q4167" t="str">
        <f t="shared" ca="1" si="848"/>
        <v/>
      </c>
      <c r="T4167">
        <v>15</v>
      </c>
      <c r="U4167">
        <v>5</v>
      </c>
      <c r="V4167">
        <v>0</v>
      </c>
      <c r="Z4167" t="str">
        <f>IF(J4167,IF(T4167&gt;0,"",FALSE),IF(T4167&gt;0,TRUE,""))</f>
        <v/>
      </c>
    </row>
    <row r="4168" spans="2:26" x14ac:dyDescent="0.2">
      <c r="E4168" s="1" t="s">
        <v>16</v>
      </c>
      <c r="F4168" s="1" t="s">
        <v>6</v>
      </c>
      <c r="G4168" s="1" t="s">
        <v>484</v>
      </c>
      <c r="H4168">
        <f t="shared" si="839"/>
        <v>32</v>
      </c>
      <c r="I4168">
        <f>IF(ISBLANK(A4168),I4167/1,LOOKUP(Sheet1!G4168,FIPS!A$3:A$55,FIPS!C$3:C$55))</f>
        <v>35</v>
      </c>
      <c r="J4168" t="b">
        <f t="shared" si="845"/>
        <v>0</v>
      </c>
      <c r="K4168" t="str">
        <f t="shared" si="840"/>
        <v/>
      </c>
      <c r="L4168" t="b">
        <f t="shared" si="841"/>
        <v>1</v>
      </c>
      <c r="M4168" t="str">
        <f t="shared" si="842"/>
        <v>Artesia</v>
      </c>
      <c r="N4168">
        <f t="shared" si="843"/>
        <v>9</v>
      </c>
      <c r="O4168" t="b">
        <f t="shared" si="844"/>
        <v>0</v>
      </c>
      <c r="P4168" t="str">
        <f t="shared" si="847"/>
        <v/>
      </c>
      <c r="Q4168" t="str">
        <f t="shared" ca="1" si="848"/>
        <v/>
      </c>
      <c r="W4168">
        <v>5220</v>
      </c>
      <c r="Z4168" t="str">
        <f t="shared" si="846"/>
        <v/>
      </c>
    </row>
    <row r="4169" spans="2:26" x14ac:dyDescent="0.2">
      <c r="E4169" s="1" t="s">
        <v>22</v>
      </c>
      <c r="F4169" s="1" t="s">
        <v>6</v>
      </c>
      <c r="G4169" s="1" t="s">
        <v>764</v>
      </c>
      <c r="H4169">
        <f t="shared" si="839"/>
        <v>32</v>
      </c>
      <c r="I4169">
        <f>IF(ISBLANK(A4169),I4168/1,LOOKUP(Sheet1!G4169,FIPS!A$3:A$55,FIPS!C$3:C$55))</f>
        <v>35</v>
      </c>
      <c r="J4169" t="b">
        <f t="shared" si="845"/>
        <v>0</v>
      </c>
      <c r="K4169" t="str">
        <f t="shared" si="840"/>
        <v/>
      </c>
      <c r="L4169" t="b">
        <f t="shared" si="841"/>
        <v>1</v>
      </c>
      <c r="M4169" t="str">
        <f t="shared" si="842"/>
        <v>Carlsbad</v>
      </c>
      <c r="N4169">
        <f t="shared" si="843"/>
        <v>9</v>
      </c>
      <c r="O4169" t="b">
        <f t="shared" si="844"/>
        <v>0</v>
      </c>
      <c r="P4169" t="str">
        <f t="shared" si="847"/>
        <v/>
      </c>
      <c r="Q4169" t="str">
        <f t="shared" ca="1" si="848"/>
        <v/>
      </c>
      <c r="W4169">
        <v>12150</v>
      </c>
      <c r="Z4169" t="str">
        <f t="shared" si="846"/>
        <v/>
      </c>
    </row>
    <row r="4170" spans="2:26" x14ac:dyDescent="0.2">
      <c r="E4170" s="1" t="s">
        <v>8</v>
      </c>
      <c r="F4170" s="1" t="s">
        <v>9</v>
      </c>
      <c r="G4170" s="1" t="s">
        <v>899</v>
      </c>
      <c r="H4170">
        <f t="shared" si="839"/>
        <v>32</v>
      </c>
      <c r="I4170">
        <f>IF(ISBLANK(A4170),I4169/1,LOOKUP(Sheet1!G4170,FIPS!A$3:A$55,FIPS!C$3:C$55))</f>
        <v>35</v>
      </c>
      <c r="J4170" t="b">
        <f t="shared" si="845"/>
        <v>0</v>
      </c>
      <c r="K4170" t="str">
        <f t="shared" si="840"/>
        <v/>
      </c>
      <c r="L4170" t="b">
        <f t="shared" si="841"/>
        <v>0</v>
      </c>
      <c r="M4170" t="str">
        <f t="shared" si="842"/>
        <v/>
      </c>
      <c r="N4170">
        <f t="shared" si="843"/>
        <v>9</v>
      </c>
      <c r="O4170" t="b">
        <f t="shared" si="844"/>
        <v>1</v>
      </c>
      <c r="P4170">
        <f t="shared" si="847"/>
        <v>2</v>
      </c>
      <c r="Q4170" t="str">
        <f t="shared" ca="1" si="848"/>
        <v>003,004</v>
      </c>
      <c r="W4170">
        <v>99999</v>
      </c>
      <c r="Z4170" t="str">
        <f t="shared" si="846"/>
        <v/>
      </c>
    </row>
    <row r="4171" spans="2:26" x14ac:dyDescent="0.2">
      <c r="B4171" s="1" t="s">
        <v>14</v>
      </c>
      <c r="C4171" s="1" t="s">
        <v>17</v>
      </c>
      <c r="D4171" s="1" t="s">
        <v>18</v>
      </c>
      <c r="G4171" s="1" t="s">
        <v>318</v>
      </c>
      <c r="H4171">
        <f t="shared" ref="H4171:H4234" si="849">IF(ISBLANK(A4171),H4170/1,A4171)</f>
        <v>32</v>
      </c>
      <c r="I4171">
        <f>IF(ISBLANK(A4171),I4170/1,LOOKUP(Sheet1!G4171,FIPS!A$3:A$55,FIPS!C$3:C$55))</f>
        <v>35</v>
      </c>
      <c r="J4171" t="b">
        <f t="shared" si="845"/>
        <v>1</v>
      </c>
      <c r="K4171" t="str">
        <f t="shared" ref="K4171:K4234" si="850">IF(J4171,TRIM(G4171),"")</f>
        <v>Grant</v>
      </c>
      <c r="L4171" t="b">
        <f t="shared" ref="L4171:L4234" si="851">IF(NOT(J4171),AND(NOT(ISBLANK(E4171)),E4171&lt;&gt;"999"),FALSE())</f>
        <v>0</v>
      </c>
      <c r="M4171" t="str">
        <f t="shared" ref="M4171:M4234" si="852">IF(L4171,IF(ISERR(FIND(",",G4171)),TRIM(G4171),TRIM(LEFT(G4171,FIND(",",G4171)-1))),"")</f>
        <v/>
      </c>
      <c r="N4171">
        <f t="shared" ref="N4171:N4234" si="853">IF(ISBLANK(A4171),IF(ISBLANK(B4171),N4170,B4171/1),"")</f>
        <v>10</v>
      </c>
      <c r="O4171" t="b">
        <f t="shared" ref="O4171:O4234" si="854">AND(ISNUMBER(N4171),E4171="999",NOT(J4171))</f>
        <v>0</v>
      </c>
      <c r="P4171" t="str">
        <f t="shared" si="847"/>
        <v/>
      </c>
      <c r="Q4171" t="str">
        <f t="shared" ca="1" si="848"/>
        <v/>
      </c>
      <c r="T4171">
        <v>17</v>
      </c>
      <c r="U4171">
        <v>5</v>
      </c>
      <c r="V4171">
        <v>0</v>
      </c>
      <c r="Z4171" t="str">
        <f t="shared" si="846"/>
        <v/>
      </c>
    </row>
    <row r="4172" spans="2:26" x14ac:dyDescent="0.2">
      <c r="E4172" s="1" t="s">
        <v>49</v>
      </c>
      <c r="F4172" s="1" t="s">
        <v>6</v>
      </c>
      <c r="G4172" s="1" t="s">
        <v>3019</v>
      </c>
      <c r="H4172">
        <f t="shared" si="849"/>
        <v>32</v>
      </c>
      <c r="I4172">
        <f>IF(ISBLANK(A4172),I4171/1,LOOKUP(Sheet1!G4172,FIPS!A$3:A$55,FIPS!C$3:C$55))</f>
        <v>35</v>
      </c>
      <c r="J4172" t="b">
        <f t="shared" si="845"/>
        <v>0</v>
      </c>
      <c r="K4172" t="str">
        <f t="shared" si="850"/>
        <v/>
      </c>
      <c r="L4172" t="b">
        <f t="shared" si="851"/>
        <v>1</v>
      </c>
      <c r="M4172" t="str">
        <f t="shared" si="852"/>
        <v>Silver City</v>
      </c>
      <c r="N4172">
        <f t="shared" si="853"/>
        <v>10</v>
      </c>
      <c r="O4172" t="b">
        <f t="shared" si="854"/>
        <v>0</v>
      </c>
      <c r="P4172" t="str">
        <f t="shared" si="847"/>
        <v/>
      </c>
      <c r="Q4172" t="str">
        <f t="shared" ca="1" si="848"/>
        <v/>
      </c>
      <c r="W4172">
        <v>73260</v>
      </c>
      <c r="Z4172" t="str">
        <f t="shared" si="846"/>
        <v/>
      </c>
    </row>
    <row r="4173" spans="2:26" x14ac:dyDescent="0.2">
      <c r="E4173" s="1" t="s">
        <v>8</v>
      </c>
      <c r="F4173" s="1" t="s">
        <v>9</v>
      </c>
      <c r="G4173" s="1" t="s">
        <v>899</v>
      </c>
      <c r="H4173">
        <f t="shared" si="849"/>
        <v>32</v>
      </c>
      <c r="I4173">
        <f>IF(ISBLANK(A4173),I4172/1,LOOKUP(Sheet1!G4173,FIPS!A$3:A$55,FIPS!C$3:C$55))</f>
        <v>35</v>
      </c>
      <c r="J4173" t="b">
        <f t="shared" si="845"/>
        <v>0</v>
      </c>
      <c r="K4173" t="str">
        <f t="shared" si="850"/>
        <v/>
      </c>
      <c r="L4173" t="b">
        <f t="shared" si="851"/>
        <v>0</v>
      </c>
      <c r="M4173" t="str">
        <f t="shared" si="852"/>
        <v/>
      </c>
      <c r="N4173">
        <f t="shared" si="853"/>
        <v>10</v>
      </c>
      <c r="O4173" t="b">
        <f t="shared" si="854"/>
        <v>1</v>
      </c>
      <c r="P4173">
        <f t="shared" si="847"/>
        <v>1</v>
      </c>
      <c r="Q4173" t="str">
        <f t="shared" ca="1" si="848"/>
        <v>016</v>
      </c>
      <c r="W4173">
        <v>99999</v>
      </c>
      <c r="Z4173" t="str">
        <f t="shared" si="846"/>
        <v/>
      </c>
    </row>
    <row r="4174" spans="2:26" x14ac:dyDescent="0.2">
      <c r="B4174" s="1" t="s">
        <v>42</v>
      </c>
      <c r="C4174" s="1" t="s">
        <v>17</v>
      </c>
      <c r="D4174" s="1" t="s">
        <v>18</v>
      </c>
      <c r="E4174" s="1" t="s">
        <v>8</v>
      </c>
      <c r="F4174" s="1" t="s">
        <v>9</v>
      </c>
      <c r="G4174" s="1" t="s">
        <v>3020</v>
      </c>
      <c r="H4174">
        <f t="shared" si="849"/>
        <v>32</v>
      </c>
      <c r="I4174">
        <f>IF(ISBLANK(A4174),I4173/1,LOOKUP(Sheet1!G4174,FIPS!A$3:A$55,FIPS!C$3:C$55))</f>
        <v>35</v>
      </c>
      <c r="J4174" t="b">
        <f t="shared" si="845"/>
        <v>1</v>
      </c>
      <c r="K4174" t="str">
        <f t="shared" si="850"/>
        <v>Guadalupe</v>
      </c>
      <c r="L4174" t="b">
        <f t="shared" si="851"/>
        <v>0</v>
      </c>
      <c r="M4174" t="str">
        <f t="shared" si="852"/>
        <v/>
      </c>
      <c r="N4174">
        <f t="shared" si="853"/>
        <v>11</v>
      </c>
      <c r="O4174" t="b">
        <f t="shared" si="854"/>
        <v>0</v>
      </c>
      <c r="P4174" t="str">
        <f t="shared" si="847"/>
        <v/>
      </c>
      <c r="Q4174" t="str">
        <f t="shared" ca="1" si="848"/>
        <v/>
      </c>
      <c r="T4174">
        <v>19</v>
      </c>
      <c r="U4174">
        <v>6</v>
      </c>
      <c r="V4174">
        <v>0</v>
      </c>
      <c r="Z4174" t="str">
        <f t="shared" si="846"/>
        <v/>
      </c>
    </row>
    <row r="4175" spans="2:26" x14ac:dyDescent="0.2">
      <c r="B4175" s="1" t="s">
        <v>33</v>
      </c>
      <c r="C4175" s="1" t="s">
        <v>17</v>
      </c>
      <c r="D4175" s="1" t="s">
        <v>18</v>
      </c>
      <c r="E4175" s="1" t="s">
        <v>8</v>
      </c>
      <c r="F4175" s="1" t="s">
        <v>9</v>
      </c>
      <c r="G4175" s="1" t="s">
        <v>3021</v>
      </c>
      <c r="H4175">
        <f t="shared" si="849"/>
        <v>32</v>
      </c>
      <c r="I4175">
        <f>IF(ISBLANK(A4175),I4174/1,LOOKUP(Sheet1!G4175,FIPS!A$3:A$55,FIPS!C$3:C$55))</f>
        <v>35</v>
      </c>
      <c r="J4175" t="b">
        <f t="shared" si="845"/>
        <v>1</v>
      </c>
      <c r="K4175" t="str">
        <f t="shared" si="850"/>
        <v>Hardi ng</v>
      </c>
      <c r="L4175" t="b">
        <f t="shared" si="851"/>
        <v>0</v>
      </c>
      <c r="M4175" t="str">
        <f t="shared" si="852"/>
        <v/>
      </c>
      <c r="N4175">
        <f t="shared" si="853"/>
        <v>12</v>
      </c>
      <c r="O4175" t="b">
        <f t="shared" si="854"/>
        <v>0</v>
      </c>
      <c r="P4175" t="str">
        <f t="shared" si="847"/>
        <v/>
      </c>
      <c r="Q4175" t="str">
        <f t="shared" ca="1" si="848"/>
        <v/>
      </c>
      <c r="T4175">
        <v>21</v>
      </c>
      <c r="U4175">
        <v>6</v>
      </c>
      <c r="V4175">
        <v>0</v>
      </c>
      <c r="Z4175" t="str">
        <f t="shared" si="846"/>
        <v/>
      </c>
    </row>
    <row r="4176" spans="2:26" x14ac:dyDescent="0.2">
      <c r="B4176" s="1" t="s">
        <v>45</v>
      </c>
      <c r="C4176" s="1" t="s">
        <v>17</v>
      </c>
      <c r="D4176" s="1" t="s">
        <v>18</v>
      </c>
      <c r="E4176" s="1" t="s">
        <v>8</v>
      </c>
      <c r="F4176" s="1" t="s">
        <v>9</v>
      </c>
      <c r="G4176" s="1" t="s">
        <v>3022</v>
      </c>
      <c r="H4176">
        <f t="shared" si="849"/>
        <v>32</v>
      </c>
      <c r="I4176">
        <f>IF(ISBLANK(A4176),I4175/1,LOOKUP(Sheet1!G4176,FIPS!A$3:A$55,FIPS!C$3:C$55))</f>
        <v>35</v>
      </c>
      <c r="J4176" t="b">
        <f t="shared" si="845"/>
        <v>1</v>
      </c>
      <c r="K4176" t="str">
        <f t="shared" si="850"/>
        <v>Hidalgo</v>
      </c>
      <c r="L4176" t="b">
        <f t="shared" si="851"/>
        <v>0</v>
      </c>
      <c r="M4176" t="str">
        <f t="shared" si="852"/>
        <v/>
      </c>
      <c r="N4176">
        <f t="shared" si="853"/>
        <v>13</v>
      </c>
      <c r="O4176" t="b">
        <f t="shared" si="854"/>
        <v>0</v>
      </c>
      <c r="P4176" t="str">
        <f t="shared" si="847"/>
        <v/>
      </c>
      <c r="Q4176" t="str">
        <f t="shared" ca="1" si="848"/>
        <v/>
      </c>
      <c r="T4176">
        <v>23</v>
      </c>
      <c r="U4176">
        <v>6</v>
      </c>
      <c r="V4176">
        <v>0</v>
      </c>
      <c r="Z4176" t="str">
        <f t="shared" si="846"/>
        <v/>
      </c>
    </row>
    <row r="4177" spans="2:26" x14ac:dyDescent="0.2">
      <c r="B4177" s="1" t="s">
        <v>20</v>
      </c>
      <c r="C4177" s="1" t="s">
        <v>17</v>
      </c>
      <c r="D4177" s="1" t="s">
        <v>18</v>
      </c>
      <c r="G4177" s="1" t="s">
        <v>3023</v>
      </c>
      <c r="H4177">
        <f t="shared" si="849"/>
        <v>32</v>
      </c>
      <c r="I4177">
        <f>IF(ISBLANK(A4177),I4176/1,LOOKUP(Sheet1!G4177,FIPS!A$3:A$55,FIPS!C$3:C$55))</f>
        <v>35</v>
      </c>
      <c r="J4177" t="b">
        <f t="shared" si="845"/>
        <v>1</v>
      </c>
      <c r="K4177" t="str">
        <f t="shared" si="850"/>
        <v>Lea</v>
      </c>
      <c r="L4177" t="b">
        <f t="shared" si="851"/>
        <v>0</v>
      </c>
      <c r="M4177" t="str">
        <f t="shared" si="852"/>
        <v/>
      </c>
      <c r="N4177">
        <f t="shared" si="853"/>
        <v>14</v>
      </c>
      <c r="O4177" t="b">
        <f t="shared" si="854"/>
        <v>0</v>
      </c>
      <c r="P4177" t="str">
        <f t="shared" si="847"/>
        <v/>
      </c>
      <c r="Q4177" t="str">
        <f t="shared" ca="1" si="848"/>
        <v/>
      </c>
      <c r="T4177">
        <v>25</v>
      </c>
      <c r="U4177">
        <v>4</v>
      </c>
      <c r="V4177">
        <v>0</v>
      </c>
      <c r="Z4177" t="str">
        <f t="shared" si="846"/>
        <v/>
      </c>
    </row>
    <row r="4178" spans="2:26" x14ac:dyDescent="0.2">
      <c r="E4178" s="1" t="s">
        <v>39</v>
      </c>
      <c r="F4178" s="1" t="s">
        <v>35</v>
      </c>
      <c r="G4178" s="1" t="s">
        <v>3024</v>
      </c>
      <c r="H4178">
        <f t="shared" si="849"/>
        <v>32</v>
      </c>
      <c r="I4178">
        <f>IF(ISBLANK(A4178),I4177/1,LOOKUP(Sheet1!G4178,FIPS!A$3:A$55,FIPS!C$3:C$55))</f>
        <v>35</v>
      </c>
      <c r="J4178" t="b">
        <f t="shared" si="845"/>
        <v>0</v>
      </c>
      <c r="K4178" t="str">
        <f t="shared" si="850"/>
        <v/>
      </c>
      <c r="L4178" t="b">
        <f t="shared" si="851"/>
        <v>1</v>
      </c>
      <c r="M4178" t="str">
        <f t="shared" si="852"/>
        <v>Hobbs</v>
      </c>
      <c r="N4178">
        <f t="shared" si="853"/>
        <v>14</v>
      </c>
      <c r="O4178" t="b">
        <f t="shared" si="854"/>
        <v>0</v>
      </c>
      <c r="P4178" t="str">
        <f t="shared" si="847"/>
        <v/>
      </c>
      <c r="Q4178" t="str">
        <f t="shared" ca="1" si="848"/>
        <v/>
      </c>
      <c r="W4178">
        <v>32520</v>
      </c>
      <c r="Z4178" t="str">
        <f t="shared" si="846"/>
        <v/>
      </c>
    </row>
    <row r="4179" spans="2:26" x14ac:dyDescent="0.2">
      <c r="E4179" s="1" t="s">
        <v>8</v>
      </c>
      <c r="F4179" s="1" t="s">
        <v>9</v>
      </c>
      <c r="G4179" s="1" t="s">
        <v>3025</v>
      </c>
      <c r="H4179">
        <f t="shared" si="849"/>
        <v>32</v>
      </c>
      <c r="I4179">
        <f>IF(ISBLANK(A4179),I4178/1,LOOKUP(Sheet1!G4179,FIPS!A$3:A$55,FIPS!C$3:C$55))</f>
        <v>35</v>
      </c>
      <c r="J4179" t="b">
        <f t="shared" si="845"/>
        <v>0</v>
      </c>
      <c r="K4179" t="str">
        <f t="shared" si="850"/>
        <v/>
      </c>
      <c r="L4179" t="b">
        <f t="shared" si="851"/>
        <v>0</v>
      </c>
      <c r="M4179" t="str">
        <f t="shared" si="852"/>
        <v/>
      </c>
      <c r="N4179">
        <f t="shared" si="853"/>
        <v>14</v>
      </c>
      <c r="O4179" t="b">
        <f t="shared" si="854"/>
        <v>1</v>
      </c>
      <c r="P4179">
        <f t="shared" si="847"/>
        <v>1</v>
      </c>
      <c r="Q4179" t="str">
        <f t="shared" ca="1" si="848"/>
        <v>009</v>
      </c>
      <c r="W4179">
        <v>99999</v>
      </c>
      <c r="Z4179" t="str">
        <f t="shared" si="846"/>
        <v/>
      </c>
    </row>
    <row r="4180" spans="2:26" x14ac:dyDescent="0.2">
      <c r="B4180" s="1" t="s">
        <v>107</v>
      </c>
      <c r="C4180" s="1" t="s">
        <v>17</v>
      </c>
      <c r="D4180" s="1" t="s">
        <v>18</v>
      </c>
      <c r="E4180" s="1" t="s">
        <v>8</v>
      </c>
      <c r="F4180" s="1" t="s">
        <v>9</v>
      </c>
      <c r="G4180" s="1" t="s">
        <v>329</v>
      </c>
      <c r="H4180">
        <f t="shared" si="849"/>
        <v>32</v>
      </c>
      <c r="I4180">
        <f>IF(ISBLANK(A4180),I4179/1,LOOKUP(Sheet1!G4180,FIPS!A$3:A$55,FIPS!C$3:C$55))</f>
        <v>35</v>
      </c>
      <c r="J4180" t="b">
        <f t="shared" si="845"/>
        <v>1</v>
      </c>
      <c r="K4180" t="str">
        <f t="shared" si="850"/>
        <v>Lincoln</v>
      </c>
      <c r="L4180" t="b">
        <f t="shared" si="851"/>
        <v>0</v>
      </c>
      <c r="M4180" t="str">
        <f t="shared" si="852"/>
        <v/>
      </c>
      <c r="N4180">
        <f t="shared" si="853"/>
        <v>15</v>
      </c>
      <c r="O4180" t="b">
        <f t="shared" si="854"/>
        <v>0</v>
      </c>
      <c r="P4180" t="str">
        <f t="shared" si="847"/>
        <v/>
      </c>
      <c r="Q4180" t="str">
        <f t="shared" ca="1" si="848"/>
        <v/>
      </c>
      <c r="T4180">
        <v>27</v>
      </c>
      <c r="U4180">
        <v>6</v>
      </c>
      <c r="V4180">
        <v>0</v>
      </c>
      <c r="Z4180" t="str">
        <f t="shared" si="846"/>
        <v/>
      </c>
    </row>
    <row r="4181" spans="2:26" x14ac:dyDescent="0.2">
      <c r="B4181" s="1" t="s">
        <v>49</v>
      </c>
      <c r="C4181" s="1" t="s">
        <v>583</v>
      </c>
      <c r="D4181" s="1" t="s">
        <v>26</v>
      </c>
      <c r="E4181" s="1" t="s">
        <v>8</v>
      </c>
      <c r="F4181" s="1" t="s">
        <v>9</v>
      </c>
      <c r="G4181" s="1" t="s">
        <v>3026</v>
      </c>
      <c r="H4181">
        <f t="shared" si="849"/>
        <v>32</v>
      </c>
      <c r="I4181">
        <f>IF(ISBLANK(A4181),I4180/1,LOOKUP(Sheet1!G4181,FIPS!A$3:A$55,FIPS!C$3:C$55))</f>
        <v>35</v>
      </c>
      <c r="J4181" t="b">
        <f t="shared" si="845"/>
        <v>1</v>
      </c>
      <c r="K4181" t="str">
        <f t="shared" si="850"/>
        <v>Los Alamos</v>
      </c>
      <c r="L4181" t="b">
        <f t="shared" si="851"/>
        <v>0</v>
      </c>
      <c r="M4181" t="str">
        <f t="shared" si="852"/>
        <v/>
      </c>
      <c r="N4181">
        <f t="shared" si="853"/>
        <v>16</v>
      </c>
      <c r="O4181" t="b">
        <f t="shared" si="854"/>
        <v>0</v>
      </c>
      <c r="P4181" t="str">
        <f t="shared" si="847"/>
        <v/>
      </c>
      <c r="Q4181" t="str">
        <f t="shared" ca="1" si="848"/>
        <v/>
      </c>
      <c r="T4181">
        <v>28</v>
      </c>
      <c r="U4181">
        <v>6</v>
      </c>
      <c r="V4181">
        <v>7490</v>
      </c>
      <c r="Z4181" t="str">
        <f t="shared" si="846"/>
        <v/>
      </c>
    </row>
    <row r="4182" spans="2:26" x14ac:dyDescent="0.2">
      <c r="B4182" s="1" t="s">
        <v>52</v>
      </c>
      <c r="C4182" s="1" t="s">
        <v>17</v>
      </c>
      <c r="D4182" s="1" t="s">
        <v>18</v>
      </c>
      <c r="G4182" s="1" t="s">
        <v>3027</v>
      </c>
      <c r="H4182">
        <f t="shared" si="849"/>
        <v>32</v>
      </c>
      <c r="I4182">
        <f>IF(ISBLANK(A4182),I4181/1,LOOKUP(Sheet1!G4182,FIPS!A$3:A$55,FIPS!C$3:C$55))</f>
        <v>35</v>
      </c>
      <c r="J4182" t="b">
        <f t="shared" si="845"/>
        <v>1</v>
      </c>
      <c r="K4182" t="str">
        <f t="shared" si="850"/>
        <v>Luna</v>
      </c>
      <c r="L4182" t="b">
        <f t="shared" si="851"/>
        <v>0</v>
      </c>
      <c r="M4182" t="str">
        <f t="shared" si="852"/>
        <v/>
      </c>
      <c r="N4182">
        <f t="shared" si="853"/>
        <v>17</v>
      </c>
      <c r="O4182" t="b">
        <f t="shared" si="854"/>
        <v>0</v>
      </c>
      <c r="P4182" t="str">
        <f t="shared" si="847"/>
        <v/>
      </c>
      <c r="Q4182" t="str">
        <f t="shared" ca="1" si="848"/>
        <v/>
      </c>
      <c r="T4182">
        <v>29</v>
      </c>
      <c r="U4182">
        <v>6</v>
      </c>
      <c r="V4182">
        <v>0</v>
      </c>
      <c r="Z4182" t="str">
        <f t="shared" si="846"/>
        <v/>
      </c>
    </row>
    <row r="4183" spans="2:26" x14ac:dyDescent="0.2">
      <c r="E4183" s="1" t="s">
        <v>28</v>
      </c>
      <c r="F4183" s="1" t="s">
        <v>6</v>
      </c>
      <c r="G4183" s="1" t="s">
        <v>3028</v>
      </c>
      <c r="H4183">
        <f t="shared" si="849"/>
        <v>32</v>
      </c>
      <c r="I4183">
        <f>IF(ISBLANK(A4183),I4182/1,LOOKUP(Sheet1!G4183,FIPS!A$3:A$55,FIPS!C$3:C$55))</f>
        <v>35</v>
      </c>
      <c r="J4183" t="b">
        <f t="shared" si="845"/>
        <v>0</v>
      </c>
      <c r="K4183" t="str">
        <f t="shared" si="850"/>
        <v/>
      </c>
      <c r="L4183" t="b">
        <f t="shared" si="851"/>
        <v>1</v>
      </c>
      <c r="M4183" t="str">
        <f t="shared" si="852"/>
        <v>Deming</v>
      </c>
      <c r="N4183">
        <f t="shared" si="853"/>
        <v>17</v>
      </c>
      <c r="O4183" t="b">
        <f t="shared" si="854"/>
        <v>0</v>
      </c>
      <c r="P4183" t="str">
        <f t="shared" si="847"/>
        <v/>
      </c>
      <c r="Q4183" t="str">
        <f t="shared" ca="1" si="848"/>
        <v/>
      </c>
      <c r="W4183">
        <v>20270</v>
      </c>
      <c r="Z4183" t="str">
        <f t="shared" si="846"/>
        <v/>
      </c>
    </row>
    <row r="4184" spans="2:26" x14ac:dyDescent="0.2">
      <c r="E4184" s="1" t="s">
        <v>8</v>
      </c>
      <c r="F4184" s="1" t="s">
        <v>9</v>
      </c>
      <c r="G4184" s="1" t="s">
        <v>3025</v>
      </c>
      <c r="H4184">
        <f t="shared" si="849"/>
        <v>32</v>
      </c>
      <c r="I4184">
        <f>IF(ISBLANK(A4184),I4183/1,LOOKUP(Sheet1!G4184,FIPS!A$3:A$55,FIPS!C$3:C$55))</f>
        <v>35</v>
      </c>
      <c r="J4184" t="b">
        <f t="shared" si="845"/>
        <v>0</v>
      </c>
      <c r="K4184" t="str">
        <f t="shared" si="850"/>
        <v/>
      </c>
      <c r="L4184" t="b">
        <f t="shared" si="851"/>
        <v>0</v>
      </c>
      <c r="M4184" t="str">
        <f t="shared" si="852"/>
        <v/>
      </c>
      <c r="N4184">
        <f t="shared" si="853"/>
        <v>17</v>
      </c>
      <c r="O4184" t="b">
        <f t="shared" si="854"/>
        <v>1</v>
      </c>
      <c r="P4184">
        <f t="shared" si="847"/>
        <v>1</v>
      </c>
      <c r="Q4184" t="str">
        <f t="shared" ca="1" si="848"/>
        <v>006</v>
      </c>
      <c r="W4184">
        <v>99999</v>
      </c>
      <c r="Z4184" t="str">
        <f t="shared" si="846"/>
        <v/>
      </c>
    </row>
    <row r="4185" spans="2:26" x14ac:dyDescent="0.2">
      <c r="B4185" s="1" t="s">
        <v>57</v>
      </c>
      <c r="C4185" s="1" t="s">
        <v>17</v>
      </c>
      <c r="D4185" s="1" t="s">
        <v>18</v>
      </c>
      <c r="G4185" s="1" t="s">
        <v>3029</v>
      </c>
      <c r="H4185">
        <f t="shared" si="849"/>
        <v>32</v>
      </c>
      <c r="I4185">
        <f>IF(ISBLANK(A4185),I4184/1,LOOKUP(Sheet1!G4185,FIPS!A$3:A$55,FIPS!C$3:C$55))</f>
        <v>35</v>
      </c>
      <c r="J4185" t="b">
        <f t="shared" si="845"/>
        <v>1</v>
      </c>
      <c r="K4185" t="str">
        <f t="shared" si="850"/>
        <v>McKinley</v>
      </c>
      <c r="L4185" t="b">
        <f t="shared" si="851"/>
        <v>0</v>
      </c>
      <c r="M4185" t="str">
        <f t="shared" si="852"/>
        <v/>
      </c>
      <c r="N4185">
        <f t="shared" si="853"/>
        <v>18</v>
      </c>
      <c r="O4185" t="b">
        <f t="shared" si="854"/>
        <v>0</v>
      </c>
      <c r="P4185" t="str">
        <f t="shared" si="847"/>
        <v/>
      </c>
      <c r="Q4185" t="str">
        <f t="shared" ca="1" si="848"/>
        <v/>
      </c>
      <c r="T4185">
        <v>31</v>
      </c>
      <c r="U4185">
        <v>4</v>
      </c>
      <c r="V4185">
        <v>0</v>
      </c>
      <c r="Z4185" t="str">
        <f t="shared" si="846"/>
        <v/>
      </c>
    </row>
    <row r="4186" spans="2:26" x14ac:dyDescent="0.2">
      <c r="E4186" s="1" t="s">
        <v>32</v>
      </c>
      <c r="F4186" s="1" t="s">
        <v>6</v>
      </c>
      <c r="G4186" s="1" t="s">
        <v>3030</v>
      </c>
      <c r="H4186">
        <f t="shared" si="849"/>
        <v>32</v>
      </c>
      <c r="I4186">
        <f>IF(ISBLANK(A4186),I4185/1,LOOKUP(Sheet1!G4186,FIPS!A$3:A$55,FIPS!C$3:C$55))</f>
        <v>35</v>
      </c>
      <c r="J4186" t="b">
        <f t="shared" si="845"/>
        <v>0</v>
      </c>
      <c r="K4186" t="str">
        <f t="shared" si="850"/>
        <v/>
      </c>
      <c r="L4186" t="b">
        <f t="shared" si="851"/>
        <v>1</v>
      </c>
      <c r="M4186" t="str">
        <f t="shared" si="852"/>
        <v>Gal lup</v>
      </c>
      <c r="N4186">
        <f t="shared" si="853"/>
        <v>18</v>
      </c>
      <c r="O4186" t="b">
        <f t="shared" si="854"/>
        <v>0</v>
      </c>
      <c r="P4186" t="str">
        <f t="shared" si="847"/>
        <v/>
      </c>
      <c r="Q4186" t="str">
        <f t="shared" ca="1" si="848"/>
        <v/>
      </c>
      <c r="W4186">
        <v>28460</v>
      </c>
      <c r="Z4186" t="str">
        <f t="shared" si="846"/>
        <v/>
      </c>
    </row>
    <row r="4187" spans="2:26" x14ac:dyDescent="0.2">
      <c r="E4187" s="1" t="s">
        <v>8</v>
      </c>
      <c r="F4187" s="1" t="s">
        <v>9</v>
      </c>
      <c r="G4187" s="1" t="s">
        <v>3025</v>
      </c>
      <c r="H4187">
        <f t="shared" si="849"/>
        <v>32</v>
      </c>
      <c r="I4187">
        <f>IF(ISBLANK(A4187),I4186/1,LOOKUP(Sheet1!G4187,FIPS!A$3:A$55,FIPS!C$3:C$55))</f>
        <v>35</v>
      </c>
      <c r="J4187" t="b">
        <f t="shared" si="845"/>
        <v>0</v>
      </c>
      <c r="K4187" t="str">
        <f t="shared" si="850"/>
        <v/>
      </c>
      <c r="L4187" t="b">
        <f t="shared" si="851"/>
        <v>0</v>
      </c>
      <c r="M4187" t="str">
        <f t="shared" si="852"/>
        <v/>
      </c>
      <c r="N4187">
        <f t="shared" si="853"/>
        <v>18</v>
      </c>
      <c r="O4187" t="b">
        <f t="shared" si="854"/>
        <v>1</v>
      </c>
      <c r="P4187">
        <f t="shared" si="847"/>
        <v>1</v>
      </c>
      <c r="Q4187" t="str">
        <f t="shared" ca="1" si="848"/>
        <v>008</v>
      </c>
      <c r="W4187">
        <v>99999</v>
      </c>
      <c r="Z4187" t="str">
        <f t="shared" si="846"/>
        <v/>
      </c>
    </row>
    <row r="4188" spans="2:26" x14ac:dyDescent="0.2">
      <c r="B4188" s="1" t="s">
        <v>59</v>
      </c>
      <c r="C4188" s="1" t="s">
        <v>17</v>
      </c>
      <c r="D4188" s="1" t="s">
        <v>18</v>
      </c>
      <c r="E4188" s="1" t="s">
        <v>8</v>
      </c>
      <c r="F4188" s="1" t="s">
        <v>9</v>
      </c>
      <c r="G4188" s="1" t="s">
        <v>3031</v>
      </c>
      <c r="H4188">
        <f t="shared" si="849"/>
        <v>32</v>
      </c>
      <c r="I4188">
        <f>IF(ISBLANK(A4188),I4187/1,LOOKUP(Sheet1!G4188,FIPS!A$3:A$55,FIPS!C$3:C$55))</f>
        <v>35</v>
      </c>
      <c r="J4188" t="b">
        <f t="shared" si="845"/>
        <v>1</v>
      </c>
      <c r="K4188" t="str">
        <f t="shared" si="850"/>
        <v>Mora</v>
      </c>
      <c r="L4188" t="b">
        <f t="shared" si="851"/>
        <v>0</v>
      </c>
      <c r="M4188" t="str">
        <f t="shared" si="852"/>
        <v/>
      </c>
      <c r="N4188">
        <f t="shared" si="853"/>
        <v>19</v>
      </c>
      <c r="O4188" t="b">
        <f t="shared" si="854"/>
        <v>0</v>
      </c>
      <c r="P4188" t="str">
        <f t="shared" si="847"/>
        <v/>
      </c>
      <c r="Q4188" t="str">
        <f t="shared" ca="1" si="848"/>
        <v/>
      </c>
      <c r="T4188">
        <v>33</v>
      </c>
      <c r="U4188">
        <v>6</v>
      </c>
      <c r="V4188">
        <v>0</v>
      </c>
      <c r="Z4188" t="str">
        <f t="shared" si="846"/>
        <v/>
      </c>
    </row>
    <row r="4189" spans="2:26" x14ac:dyDescent="0.2">
      <c r="B4189" s="1" t="s">
        <v>61</v>
      </c>
      <c r="C4189" s="1" t="s">
        <v>17</v>
      </c>
      <c r="D4189" s="1" t="s">
        <v>18</v>
      </c>
      <c r="G4189" s="1" t="s">
        <v>1007</v>
      </c>
      <c r="H4189">
        <f t="shared" si="849"/>
        <v>32</v>
      </c>
      <c r="I4189">
        <f>IF(ISBLANK(A4189),I4188/1,LOOKUP(Sheet1!G4189,FIPS!A$3:A$55,FIPS!C$3:C$55))</f>
        <v>35</v>
      </c>
      <c r="J4189" t="b">
        <f t="shared" si="845"/>
        <v>1</v>
      </c>
      <c r="K4189" t="str">
        <f t="shared" si="850"/>
        <v>Otero</v>
      </c>
      <c r="L4189" t="b">
        <f t="shared" si="851"/>
        <v>0</v>
      </c>
      <c r="M4189" t="str">
        <f t="shared" si="852"/>
        <v/>
      </c>
      <c r="N4189">
        <f t="shared" si="853"/>
        <v>20</v>
      </c>
      <c r="O4189" t="b">
        <f t="shared" si="854"/>
        <v>0</v>
      </c>
      <c r="P4189" t="str">
        <f t="shared" si="847"/>
        <v/>
      </c>
      <c r="Q4189" t="str">
        <f t="shared" ca="1" si="848"/>
        <v/>
      </c>
      <c r="T4189">
        <v>35</v>
      </c>
      <c r="U4189">
        <v>4</v>
      </c>
      <c r="V4189">
        <v>0</v>
      </c>
      <c r="Z4189" t="str">
        <f t="shared" si="846"/>
        <v/>
      </c>
    </row>
    <row r="4190" spans="2:26" x14ac:dyDescent="0.2">
      <c r="E4190" s="1" t="s">
        <v>2</v>
      </c>
      <c r="F4190" s="1" t="s">
        <v>35</v>
      </c>
      <c r="G4190" s="1" t="s">
        <v>3032</v>
      </c>
      <c r="H4190">
        <f t="shared" si="849"/>
        <v>32</v>
      </c>
      <c r="I4190">
        <f>IF(ISBLANK(A4190),I4189/1,LOOKUP(Sheet1!G4190,FIPS!A$3:A$55,FIPS!C$3:C$55))</f>
        <v>35</v>
      </c>
      <c r="J4190" t="b">
        <f t="shared" si="845"/>
        <v>0</v>
      </c>
      <c r="K4190" t="str">
        <f t="shared" si="850"/>
        <v/>
      </c>
      <c r="L4190" t="b">
        <f t="shared" si="851"/>
        <v>1</v>
      </c>
      <c r="M4190" t="str">
        <f t="shared" si="852"/>
        <v>Alamogordo</v>
      </c>
      <c r="N4190">
        <f t="shared" si="853"/>
        <v>20</v>
      </c>
      <c r="O4190" t="b">
        <f t="shared" si="854"/>
        <v>0</v>
      </c>
      <c r="P4190" t="str">
        <f t="shared" si="847"/>
        <v/>
      </c>
      <c r="Q4190" t="str">
        <f t="shared" ca="1" si="848"/>
        <v/>
      </c>
      <c r="W4190">
        <v>1780</v>
      </c>
      <c r="Z4190" t="str">
        <f t="shared" si="846"/>
        <v/>
      </c>
    </row>
    <row r="4191" spans="2:26" x14ac:dyDescent="0.2">
      <c r="E4191" s="1" t="s">
        <v>8</v>
      </c>
      <c r="F4191" s="1" t="s">
        <v>9</v>
      </c>
      <c r="G4191" s="1" t="s">
        <v>3025</v>
      </c>
      <c r="H4191">
        <f t="shared" si="849"/>
        <v>32</v>
      </c>
      <c r="I4191">
        <f>IF(ISBLANK(A4191),I4190/1,LOOKUP(Sheet1!G4191,FIPS!A$3:A$55,FIPS!C$3:C$55))</f>
        <v>35</v>
      </c>
      <c r="J4191" t="b">
        <f t="shared" si="845"/>
        <v>0</v>
      </c>
      <c r="K4191" t="str">
        <f t="shared" si="850"/>
        <v/>
      </c>
      <c r="L4191" t="b">
        <f t="shared" si="851"/>
        <v>0</v>
      </c>
      <c r="M4191" t="str">
        <f t="shared" si="852"/>
        <v/>
      </c>
      <c r="N4191">
        <f t="shared" si="853"/>
        <v>20</v>
      </c>
      <c r="O4191" t="b">
        <f t="shared" si="854"/>
        <v>1</v>
      </c>
      <c r="P4191">
        <f t="shared" si="847"/>
        <v>1</v>
      </c>
      <c r="Q4191" t="str">
        <f t="shared" ca="1" si="848"/>
        <v>001</v>
      </c>
      <c r="W4191">
        <v>99999</v>
      </c>
      <c r="Z4191" t="str">
        <f t="shared" si="846"/>
        <v/>
      </c>
    </row>
    <row r="4192" spans="2:26" x14ac:dyDescent="0.2">
      <c r="B4192" s="1" t="s">
        <v>63</v>
      </c>
      <c r="C4192" s="1" t="s">
        <v>17</v>
      </c>
      <c r="D4192" s="1" t="s">
        <v>18</v>
      </c>
      <c r="E4192" s="1" t="s">
        <v>8</v>
      </c>
      <c r="F4192" s="1" t="s">
        <v>9</v>
      </c>
      <c r="G4192" s="1" t="s">
        <v>3033</v>
      </c>
      <c r="H4192">
        <f t="shared" si="849"/>
        <v>32</v>
      </c>
      <c r="I4192">
        <f>IF(ISBLANK(A4192),I4191/1,LOOKUP(Sheet1!G4192,FIPS!A$3:A$55,FIPS!C$3:C$55))</f>
        <v>35</v>
      </c>
      <c r="J4192" t="b">
        <f t="shared" si="845"/>
        <v>1</v>
      </c>
      <c r="K4192" t="str">
        <f t="shared" si="850"/>
        <v>Quay</v>
      </c>
      <c r="L4192" t="b">
        <f t="shared" si="851"/>
        <v>0</v>
      </c>
      <c r="M4192" t="str">
        <f t="shared" si="852"/>
        <v/>
      </c>
      <c r="N4192">
        <f t="shared" si="853"/>
        <v>21</v>
      </c>
      <c r="O4192" t="b">
        <f t="shared" si="854"/>
        <v>0</v>
      </c>
      <c r="P4192" t="str">
        <f t="shared" si="847"/>
        <v/>
      </c>
      <c r="Q4192" t="str">
        <f t="shared" ca="1" si="848"/>
        <v/>
      </c>
      <c r="T4192">
        <v>37</v>
      </c>
      <c r="U4192">
        <v>6</v>
      </c>
      <c r="V4192">
        <v>0</v>
      </c>
      <c r="Z4192" t="str">
        <f t="shared" si="846"/>
        <v/>
      </c>
    </row>
    <row r="4193" spans="2:26" x14ac:dyDescent="0.2">
      <c r="B4193" s="1" t="s">
        <v>65</v>
      </c>
      <c r="C4193" s="1" t="s">
        <v>17</v>
      </c>
      <c r="D4193" s="1" t="s">
        <v>18</v>
      </c>
      <c r="E4193" s="1" t="s">
        <v>8</v>
      </c>
      <c r="F4193" s="1" t="s">
        <v>9</v>
      </c>
      <c r="G4193" s="1" t="s">
        <v>3034</v>
      </c>
      <c r="H4193">
        <f t="shared" si="849"/>
        <v>32</v>
      </c>
      <c r="I4193">
        <f>IF(ISBLANK(A4193),I4192/1,LOOKUP(Sheet1!G4193,FIPS!A$3:A$55,FIPS!C$3:C$55))</f>
        <v>35</v>
      </c>
      <c r="J4193" t="b">
        <f t="shared" ref="J4193:J4256" si="855">NOT(ISBLANK(B4193))</f>
        <v>1</v>
      </c>
      <c r="K4193" t="str">
        <f t="shared" si="850"/>
        <v>RIO Arriba</v>
      </c>
      <c r="L4193" t="b">
        <f t="shared" si="851"/>
        <v>0</v>
      </c>
      <c r="M4193" t="str">
        <f t="shared" si="852"/>
        <v/>
      </c>
      <c r="N4193">
        <f t="shared" si="853"/>
        <v>22</v>
      </c>
      <c r="O4193" t="b">
        <f t="shared" si="854"/>
        <v>0</v>
      </c>
      <c r="P4193" t="str">
        <f t="shared" si="847"/>
        <v/>
      </c>
      <c r="Q4193" t="str">
        <f t="shared" ca="1" si="848"/>
        <v/>
      </c>
      <c r="T4193">
        <v>39</v>
      </c>
      <c r="U4193">
        <v>5</v>
      </c>
      <c r="V4193">
        <v>0</v>
      </c>
      <c r="Z4193" t="str">
        <f t="shared" si="846"/>
        <v/>
      </c>
    </row>
    <row r="4194" spans="2:26" x14ac:dyDescent="0.2">
      <c r="B4194" s="1" t="s">
        <v>67</v>
      </c>
      <c r="C4194" s="1" t="s">
        <v>17</v>
      </c>
      <c r="D4194" s="1" t="s">
        <v>18</v>
      </c>
      <c r="G4194" s="1" t="s">
        <v>2727</v>
      </c>
      <c r="H4194">
        <f t="shared" si="849"/>
        <v>32</v>
      </c>
      <c r="I4194">
        <f>IF(ISBLANK(A4194),I4193/1,LOOKUP(Sheet1!G4194,FIPS!A$3:A$55,FIPS!C$3:C$55))</f>
        <v>35</v>
      </c>
      <c r="J4194" t="b">
        <f t="shared" si="855"/>
        <v>1</v>
      </c>
      <c r="K4194" t="str">
        <f t="shared" si="850"/>
        <v>Roosevelt</v>
      </c>
      <c r="L4194" t="b">
        <f t="shared" si="851"/>
        <v>0</v>
      </c>
      <c r="M4194" t="str">
        <f t="shared" si="852"/>
        <v/>
      </c>
      <c r="N4194">
        <f t="shared" si="853"/>
        <v>23</v>
      </c>
      <c r="O4194" t="b">
        <f t="shared" si="854"/>
        <v>0</v>
      </c>
      <c r="P4194" t="str">
        <f t="shared" si="847"/>
        <v/>
      </c>
      <c r="Q4194" t="str">
        <f t="shared" ca="1" si="848"/>
        <v/>
      </c>
      <c r="T4194">
        <v>41</v>
      </c>
      <c r="U4194">
        <v>6</v>
      </c>
      <c r="V4194">
        <v>0</v>
      </c>
      <c r="Z4194" t="str">
        <f t="shared" si="846"/>
        <v/>
      </c>
    </row>
    <row r="4195" spans="2:26" x14ac:dyDescent="0.2">
      <c r="E4195" s="1" t="s">
        <v>33</v>
      </c>
      <c r="F4195" s="1" t="s">
        <v>6</v>
      </c>
      <c r="G4195" s="1" t="s">
        <v>3035</v>
      </c>
      <c r="H4195">
        <f t="shared" si="849"/>
        <v>32</v>
      </c>
      <c r="I4195">
        <f>IF(ISBLANK(A4195),I4194/1,LOOKUP(Sheet1!G4195,FIPS!A$3:A$55,FIPS!C$3:C$55))</f>
        <v>35</v>
      </c>
      <c r="J4195" t="b">
        <f t="shared" si="855"/>
        <v>0</v>
      </c>
      <c r="K4195" t="str">
        <f t="shared" si="850"/>
        <v/>
      </c>
      <c r="L4195" t="b">
        <f t="shared" si="851"/>
        <v>1</v>
      </c>
      <c r="M4195" t="str">
        <f t="shared" si="852"/>
        <v>Portales</v>
      </c>
      <c r="N4195">
        <f t="shared" si="853"/>
        <v>23</v>
      </c>
      <c r="O4195" t="b">
        <f t="shared" si="854"/>
        <v>0</v>
      </c>
      <c r="P4195" t="str">
        <f t="shared" si="847"/>
        <v/>
      </c>
      <c r="Q4195" t="str">
        <f t="shared" ca="1" si="848"/>
        <v/>
      </c>
      <c r="W4195">
        <v>59260</v>
      </c>
      <c r="Z4195" t="str">
        <f t="shared" si="846"/>
        <v/>
      </c>
    </row>
    <row r="4196" spans="2:26" x14ac:dyDescent="0.2">
      <c r="E4196" s="1" t="s">
        <v>8</v>
      </c>
      <c r="F4196" s="1" t="s">
        <v>9</v>
      </c>
      <c r="G4196" s="1" t="s">
        <v>3025</v>
      </c>
      <c r="H4196">
        <f t="shared" si="849"/>
        <v>32</v>
      </c>
      <c r="I4196">
        <f>IF(ISBLANK(A4196),I4195/1,LOOKUP(Sheet1!G4196,FIPS!A$3:A$55,FIPS!C$3:C$55))</f>
        <v>35</v>
      </c>
      <c r="J4196" t="b">
        <f t="shared" si="855"/>
        <v>0</v>
      </c>
      <c r="K4196" t="str">
        <f t="shared" si="850"/>
        <v/>
      </c>
      <c r="L4196" t="b">
        <f t="shared" si="851"/>
        <v>0</v>
      </c>
      <c r="M4196" t="str">
        <f t="shared" si="852"/>
        <v/>
      </c>
      <c r="N4196">
        <f t="shared" si="853"/>
        <v>23</v>
      </c>
      <c r="O4196" t="b">
        <f t="shared" si="854"/>
        <v>1</v>
      </c>
      <c r="P4196">
        <f t="shared" si="847"/>
        <v>1</v>
      </c>
      <c r="Q4196" t="str">
        <f t="shared" ca="1" si="848"/>
        <v>012</v>
      </c>
      <c r="W4196">
        <v>99999</v>
      </c>
      <c r="Z4196" t="str">
        <f t="shared" si="846"/>
        <v/>
      </c>
    </row>
    <row r="4197" spans="2:26" x14ac:dyDescent="0.2">
      <c r="B4197" s="1" t="s">
        <v>37</v>
      </c>
      <c r="C4197" s="1" t="s">
        <v>24</v>
      </c>
      <c r="D4197" s="1" t="s">
        <v>26</v>
      </c>
      <c r="G4197" s="1" t="s">
        <v>3036</v>
      </c>
      <c r="H4197">
        <f t="shared" si="849"/>
        <v>32</v>
      </c>
      <c r="I4197">
        <f>IF(ISBLANK(A4197),I4196/1,LOOKUP(Sheet1!G4197,FIPS!A$3:A$55,FIPS!C$3:C$55))</f>
        <v>35</v>
      </c>
      <c r="J4197" t="b">
        <f t="shared" si="855"/>
        <v>1</v>
      </c>
      <c r="K4197" t="str">
        <f t="shared" si="850"/>
        <v>Sandoval</v>
      </c>
      <c r="L4197" t="b">
        <f t="shared" si="851"/>
        <v>0</v>
      </c>
      <c r="M4197" t="str">
        <f t="shared" si="852"/>
        <v/>
      </c>
      <c r="N4197">
        <f t="shared" si="853"/>
        <v>24</v>
      </c>
      <c r="O4197" t="b">
        <f t="shared" si="854"/>
        <v>0</v>
      </c>
      <c r="P4197" t="str">
        <f t="shared" si="847"/>
        <v/>
      </c>
      <c r="Q4197" t="str">
        <f t="shared" ca="1" si="848"/>
        <v/>
      </c>
      <c r="T4197">
        <v>43</v>
      </c>
      <c r="U4197">
        <v>4</v>
      </c>
      <c r="V4197">
        <v>200</v>
      </c>
      <c r="Z4197" t="str">
        <f t="shared" si="846"/>
        <v/>
      </c>
    </row>
    <row r="4198" spans="2:26" x14ac:dyDescent="0.2">
      <c r="E4198" s="1" t="s">
        <v>45</v>
      </c>
      <c r="F4198" s="1" t="s">
        <v>35</v>
      </c>
      <c r="G4198" s="1" t="s">
        <v>3037</v>
      </c>
      <c r="H4198">
        <f t="shared" si="849"/>
        <v>32</v>
      </c>
      <c r="I4198">
        <f>IF(ISBLANK(A4198),I4197/1,LOOKUP(Sheet1!G4198,FIPS!A$3:A$55,FIPS!C$3:C$55))</f>
        <v>35</v>
      </c>
      <c r="J4198" t="b">
        <f t="shared" si="855"/>
        <v>0</v>
      </c>
      <c r="K4198" t="str">
        <f t="shared" si="850"/>
        <v/>
      </c>
      <c r="L4198" t="b">
        <f t="shared" si="851"/>
        <v>1</v>
      </c>
      <c r="M4198" t="str">
        <f t="shared" si="852"/>
        <v>Rio Rancho</v>
      </c>
      <c r="N4198">
        <f t="shared" si="853"/>
        <v>24</v>
      </c>
      <c r="O4198" t="b">
        <f t="shared" si="854"/>
        <v>0</v>
      </c>
      <c r="P4198" t="str">
        <f t="shared" si="847"/>
        <v/>
      </c>
      <c r="Q4198" t="str">
        <f t="shared" ca="1" si="848"/>
        <v/>
      </c>
      <c r="W4198">
        <v>63530</v>
      </c>
      <c r="Z4198" t="str">
        <f t="shared" si="846"/>
        <v/>
      </c>
    </row>
    <row r="4199" spans="2:26" x14ac:dyDescent="0.2">
      <c r="E4199" s="1" t="s">
        <v>8</v>
      </c>
      <c r="F4199" s="1" t="s">
        <v>9</v>
      </c>
      <c r="G4199" s="1" t="s">
        <v>3025</v>
      </c>
      <c r="H4199">
        <f t="shared" si="849"/>
        <v>32</v>
      </c>
      <c r="I4199">
        <f>IF(ISBLANK(A4199),I4198/1,LOOKUP(Sheet1!G4199,FIPS!A$3:A$55,FIPS!C$3:C$55))</f>
        <v>35</v>
      </c>
      <c r="J4199" t="b">
        <f t="shared" si="855"/>
        <v>0</v>
      </c>
      <c r="K4199" t="str">
        <f t="shared" si="850"/>
        <v/>
      </c>
      <c r="L4199" t="b">
        <f t="shared" si="851"/>
        <v>0</v>
      </c>
      <c r="M4199" t="str">
        <f t="shared" si="852"/>
        <v/>
      </c>
      <c r="N4199">
        <f t="shared" si="853"/>
        <v>24</v>
      </c>
      <c r="O4199" t="b">
        <f t="shared" si="854"/>
        <v>1</v>
      </c>
      <c r="P4199">
        <f t="shared" si="847"/>
        <v>1</v>
      </c>
      <c r="Q4199" t="str">
        <f t="shared" ca="1" si="848"/>
        <v>013</v>
      </c>
      <c r="W4199">
        <v>99999</v>
      </c>
      <c r="Z4199" t="str">
        <f t="shared" si="846"/>
        <v/>
      </c>
    </row>
    <row r="4200" spans="2:26" x14ac:dyDescent="0.2">
      <c r="B4200" s="1" t="s">
        <v>77</v>
      </c>
      <c r="C4200" s="1" t="s">
        <v>17</v>
      </c>
      <c r="D4200" s="1" t="s">
        <v>18</v>
      </c>
      <c r="G4200" s="1" t="s">
        <v>3038</v>
      </c>
      <c r="H4200">
        <f t="shared" si="849"/>
        <v>32</v>
      </c>
      <c r="I4200">
        <f>IF(ISBLANK(A4200),I4199/1,LOOKUP(Sheet1!G4200,FIPS!A$3:A$55,FIPS!C$3:C$55))</f>
        <v>35</v>
      </c>
      <c r="J4200" t="b">
        <f t="shared" si="855"/>
        <v>1</v>
      </c>
      <c r="K4200" t="str">
        <f t="shared" si="850"/>
        <v>San duan</v>
      </c>
      <c r="L4200" t="b">
        <f t="shared" si="851"/>
        <v>0</v>
      </c>
      <c r="M4200" t="str">
        <f t="shared" si="852"/>
        <v/>
      </c>
      <c r="N4200">
        <f t="shared" si="853"/>
        <v>25</v>
      </c>
      <c r="O4200" t="b">
        <f t="shared" si="854"/>
        <v>0</v>
      </c>
      <c r="P4200" t="str">
        <f t="shared" si="847"/>
        <v/>
      </c>
      <c r="Q4200" t="str">
        <f t="shared" ca="1" si="848"/>
        <v/>
      </c>
      <c r="T4200">
        <v>45</v>
      </c>
      <c r="U4200">
        <v>4</v>
      </c>
      <c r="V4200">
        <v>0</v>
      </c>
      <c r="Z4200" t="str">
        <f t="shared" si="846"/>
        <v/>
      </c>
    </row>
    <row r="4201" spans="2:26" x14ac:dyDescent="0.2">
      <c r="E4201" s="1" t="s">
        <v>30</v>
      </c>
      <c r="F4201" s="1" t="s">
        <v>35</v>
      </c>
      <c r="G4201" s="1" t="s">
        <v>2351</v>
      </c>
      <c r="H4201">
        <f t="shared" si="849"/>
        <v>32</v>
      </c>
      <c r="I4201">
        <f>IF(ISBLANK(A4201),I4200/1,LOOKUP(Sheet1!G4201,FIPS!A$3:A$55,FIPS!C$3:C$55))</f>
        <v>35</v>
      </c>
      <c r="J4201" t="b">
        <f t="shared" si="855"/>
        <v>0</v>
      </c>
      <c r="K4201" t="str">
        <f t="shared" si="850"/>
        <v/>
      </c>
      <c r="L4201" t="b">
        <f t="shared" si="851"/>
        <v>1</v>
      </c>
      <c r="M4201" t="str">
        <f t="shared" si="852"/>
        <v>Farmington</v>
      </c>
      <c r="N4201">
        <f t="shared" si="853"/>
        <v>25</v>
      </c>
      <c r="O4201" t="b">
        <f t="shared" si="854"/>
        <v>0</v>
      </c>
      <c r="P4201" t="str">
        <f t="shared" si="847"/>
        <v/>
      </c>
      <c r="Q4201" t="str">
        <f t="shared" ca="1" si="848"/>
        <v/>
      </c>
      <c r="W4201">
        <v>25000</v>
      </c>
      <c r="Z4201" t="str">
        <f t="shared" si="846"/>
        <v/>
      </c>
    </row>
    <row r="4202" spans="2:26" x14ac:dyDescent="0.2">
      <c r="E4202" s="1" t="s">
        <v>8</v>
      </c>
      <c r="F4202" s="1" t="s">
        <v>9</v>
      </c>
      <c r="G4202" s="1" t="s">
        <v>3025</v>
      </c>
      <c r="H4202">
        <f t="shared" si="849"/>
        <v>32</v>
      </c>
      <c r="I4202">
        <f>IF(ISBLANK(A4202),I4201/1,LOOKUP(Sheet1!G4202,FIPS!A$3:A$55,FIPS!C$3:C$55))</f>
        <v>35</v>
      </c>
      <c r="J4202" t="b">
        <f t="shared" si="855"/>
        <v>0</v>
      </c>
      <c r="K4202" t="str">
        <f t="shared" si="850"/>
        <v/>
      </c>
      <c r="L4202" t="b">
        <f t="shared" si="851"/>
        <v>0</v>
      </c>
      <c r="M4202" t="str">
        <f t="shared" si="852"/>
        <v/>
      </c>
      <c r="N4202">
        <f t="shared" si="853"/>
        <v>25</v>
      </c>
      <c r="O4202" t="b">
        <f t="shared" si="854"/>
        <v>1</v>
      </c>
      <c r="P4202">
        <f t="shared" si="847"/>
        <v>1</v>
      </c>
      <c r="Q4202" t="str">
        <f t="shared" ca="1" si="848"/>
        <v>007</v>
      </c>
      <c r="W4202">
        <v>99999</v>
      </c>
      <c r="Z4202" t="str">
        <f t="shared" si="846"/>
        <v/>
      </c>
    </row>
    <row r="4203" spans="2:26" x14ac:dyDescent="0.2">
      <c r="B4203" s="1" t="s">
        <v>80</v>
      </c>
      <c r="C4203" s="1" t="s">
        <v>17</v>
      </c>
      <c r="D4203" s="1" t="s">
        <v>18</v>
      </c>
      <c r="G4203" s="1" t="s">
        <v>1018</v>
      </c>
      <c r="H4203">
        <f t="shared" si="849"/>
        <v>32</v>
      </c>
      <c r="I4203">
        <f>IF(ISBLANK(A4203),I4202/1,LOOKUP(Sheet1!G4203,FIPS!A$3:A$55,FIPS!C$3:C$55))</f>
        <v>35</v>
      </c>
      <c r="J4203" t="b">
        <f t="shared" si="855"/>
        <v>1</v>
      </c>
      <c r="K4203" t="str">
        <f t="shared" si="850"/>
        <v>San Miguel</v>
      </c>
      <c r="L4203" t="b">
        <f t="shared" si="851"/>
        <v>0</v>
      </c>
      <c r="M4203" t="str">
        <f t="shared" si="852"/>
        <v/>
      </c>
      <c r="N4203">
        <f t="shared" si="853"/>
        <v>26</v>
      </c>
      <c r="O4203" t="b">
        <f t="shared" si="854"/>
        <v>0</v>
      </c>
      <c r="P4203" t="str">
        <f t="shared" si="847"/>
        <v/>
      </c>
      <c r="Q4203" t="str">
        <f t="shared" ca="1" si="848"/>
        <v/>
      </c>
      <c r="T4203">
        <v>47</v>
      </c>
      <c r="U4203">
        <v>5</v>
      </c>
      <c r="V4203">
        <v>0</v>
      </c>
      <c r="Z4203" t="str">
        <f t="shared" si="846"/>
        <v/>
      </c>
    </row>
    <row r="4204" spans="2:26" x14ac:dyDescent="0.2">
      <c r="E4204" s="1" t="s">
        <v>42</v>
      </c>
      <c r="F4204" s="1" t="s">
        <v>6</v>
      </c>
      <c r="G4204" s="1" t="s">
        <v>3039</v>
      </c>
      <c r="H4204">
        <f t="shared" si="849"/>
        <v>32</v>
      </c>
      <c r="I4204">
        <f>IF(ISBLANK(A4204),I4203/1,LOOKUP(Sheet1!G4204,FIPS!A$3:A$55,FIPS!C$3:C$55))</f>
        <v>35</v>
      </c>
      <c r="J4204" t="b">
        <f t="shared" si="855"/>
        <v>0</v>
      </c>
      <c r="K4204" t="str">
        <f t="shared" si="850"/>
        <v/>
      </c>
      <c r="L4204" t="b">
        <f t="shared" si="851"/>
        <v>1</v>
      </c>
      <c r="M4204" t="str">
        <f t="shared" si="852"/>
        <v>Las Vegas</v>
      </c>
      <c r="N4204">
        <f t="shared" si="853"/>
        <v>26</v>
      </c>
      <c r="O4204" t="b">
        <f t="shared" si="854"/>
        <v>0</v>
      </c>
      <c r="P4204" t="str">
        <f t="shared" si="847"/>
        <v/>
      </c>
      <c r="Q4204" t="str">
        <f t="shared" ca="1" si="848"/>
        <v/>
      </c>
      <c r="W4204">
        <v>39940</v>
      </c>
      <c r="Z4204" t="str">
        <f t="shared" si="846"/>
        <v/>
      </c>
    </row>
    <row r="4205" spans="2:26" x14ac:dyDescent="0.2">
      <c r="E4205" s="1" t="s">
        <v>8</v>
      </c>
      <c r="F4205" s="1" t="s">
        <v>9</v>
      </c>
      <c r="G4205" s="1" t="s">
        <v>3040</v>
      </c>
      <c r="H4205">
        <f t="shared" si="849"/>
        <v>32</v>
      </c>
      <c r="I4205">
        <f>IF(ISBLANK(A4205),I4204/1,LOOKUP(Sheet1!G4205,FIPS!A$3:A$55,FIPS!C$3:C$55))</f>
        <v>35</v>
      </c>
      <c r="J4205" t="b">
        <f t="shared" si="855"/>
        <v>0</v>
      </c>
      <c r="K4205" t="str">
        <f t="shared" si="850"/>
        <v/>
      </c>
      <c r="L4205" t="b">
        <f t="shared" si="851"/>
        <v>0</v>
      </c>
      <c r="M4205" t="str">
        <f t="shared" si="852"/>
        <v/>
      </c>
      <c r="N4205">
        <f t="shared" si="853"/>
        <v>26</v>
      </c>
      <c r="O4205" t="b">
        <f t="shared" si="854"/>
        <v>1</v>
      </c>
      <c r="P4205">
        <f t="shared" si="847"/>
        <v>1</v>
      </c>
      <c r="Q4205" t="str">
        <f t="shared" ca="1" si="848"/>
        <v>011</v>
      </c>
      <c r="W4205">
        <v>99999</v>
      </c>
      <c r="Z4205" t="str">
        <f t="shared" si="846"/>
        <v/>
      </c>
    </row>
    <row r="4206" spans="2:26" x14ac:dyDescent="0.2">
      <c r="B4206" s="1" t="s">
        <v>82</v>
      </c>
      <c r="C4206" s="1" t="s">
        <v>583</v>
      </c>
      <c r="D4206" s="1" t="s">
        <v>297</v>
      </c>
      <c r="G4206" s="1" t="s">
        <v>3041</v>
      </c>
      <c r="H4206">
        <f t="shared" si="849"/>
        <v>32</v>
      </c>
      <c r="I4206">
        <f>IF(ISBLANK(A4206),I4205/1,LOOKUP(Sheet1!G4206,FIPS!A$3:A$55,FIPS!C$3:C$55))</f>
        <v>35</v>
      </c>
      <c r="J4206" t="b">
        <f t="shared" si="855"/>
        <v>1</v>
      </c>
      <c r="K4206" t="str">
        <f t="shared" si="850"/>
        <v>Santa Fe</v>
      </c>
      <c r="L4206" t="b">
        <f t="shared" si="851"/>
        <v>0</v>
      </c>
      <c r="M4206" t="str">
        <f t="shared" si="852"/>
        <v/>
      </c>
      <c r="N4206">
        <f t="shared" si="853"/>
        <v>27</v>
      </c>
      <c r="O4206" t="b">
        <f t="shared" si="854"/>
        <v>0</v>
      </c>
      <c r="P4206" t="str">
        <f t="shared" si="847"/>
        <v/>
      </c>
      <c r="Q4206" t="str">
        <f t="shared" ca="1" si="848"/>
        <v/>
      </c>
      <c r="T4206">
        <v>49</v>
      </c>
      <c r="U4206">
        <v>4</v>
      </c>
      <c r="V4206">
        <v>7490</v>
      </c>
      <c r="Z4206" t="str">
        <f t="shared" si="846"/>
        <v/>
      </c>
    </row>
    <row r="4207" spans="2:26" x14ac:dyDescent="0.2">
      <c r="E4207" s="1" t="s">
        <v>107</v>
      </c>
      <c r="F4207" s="1" t="s">
        <v>70</v>
      </c>
      <c r="G4207" s="1" t="s">
        <v>3041</v>
      </c>
      <c r="H4207">
        <f t="shared" si="849"/>
        <v>32</v>
      </c>
      <c r="I4207">
        <f>IF(ISBLANK(A4207),I4206/1,LOOKUP(Sheet1!G4207,FIPS!A$3:A$55,FIPS!C$3:C$55))</f>
        <v>35</v>
      </c>
      <c r="J4207" t="b">
        <f t="shared" si="855"/>
        <v>0</v>
      </c>
      <c r="K4207" t="str">
        <f t="shared" si="850"/>
        <v/>
      </c>
      <c r="L4207" t="b">
        <f t="shared" si="851"/>
        <v>1</v>
      </c>
      <c r="M4207" t="str">
        <f t="shared" si="852"/>
        <v>Santa Fe</v>
      </c>
      <c r="N4207">
        <f t="shared" si="853"/>
        <v>27</v>
      </c>
      <c r="O4207" t="b">
        <f t="shared" si="854"/>
        <v>0</v>
      </c>
      <c r="P4207" t="str">
        <f t="shared" si="847"/>
        <v/>
      </c>
      <c r="Q4207" t="str">
        <f t="shared" ca="1" si="848"/>
        <v/>
      </c>
      <c r="W4207">
        <v>70500</v>
      </c>
      <c r="Z4207" t="str">
        <f t="shared" si="846"/>
        <v/>
      </c>
    </row>
    <row r="4208" spans="2:26" x14ac:dyDescent="0.2">
      <c r="E4208" s="1" t="s">
        <v>8</v>
      </c>
      <c r="F4208" s="1" t="s">
        <v>9</v>
      </c>
      <c r="G4208" s="1" t="s">
        <v>3025</v>
      </c>
      <c r="H4208">
        <f t="shared" si="849"/>
        <v>32</v>
      </c>
      <c r="I4208">
        <f>IF(ISBLANK(A4208),I4207/1,LOOKUP(Sheet1!G4208,FIPS!A$3:A$55,FIPS!C$3:C$55))</f>
        <v>35</v>
      </c>
      <c r="J4208" t="b">
        <f t="shared" si="855"/>
        <v>0</v>
      </c>
      <c r="K4208" t="str">
        <f t="shared" si="850"/>
        <v/>
      </c>
      <c r="L4208" t="b">
        <f t="shared" si="851"/>
        <v>0</v>
      </c>
      <c r="M4208" t="str">
        <f t="shared" si="852"/>
        <v/>
      </c>
      <c r="N4208">
        <f t="shared" si="853"/>
        <v>27</v>
      </c>
      <c r="O4208" t="b">
        <f t="shared" si="854"/>
        <v>1</v>
      </c>
      <c r="P4208">
        <f t="shared" si="847"/>
        <v>1</v>
      </c>
      <c r="Q4208" t="str">
        <f t="shared" ca="1" si="848"/>
        <v>015</v>
      </c>
      <c r="W4208">
        <v>99999</v>
      </c>
      <c r="Z4208" t="str">
        <f t="shared" si="846"/>
        <v/>
      </c>
    </row>
    <row r="4209" spans="1:26" x14ac:dyDescent="0.2">
      <c r="B4209" s="1" t="s">
        <v>1976</v>
      </c>
      <c r="C4209" s="1" t="s">
        <v>17</v>
      </c>
      <c r="D4209" s="1" t="s">
        <v>18</v>
      </c>
      <c r="E4209" s="1" t="s">
        <v>8</v>
      </c>
      <c r="F4209" s="1" t="s">
        <v>9</v>
      </c>
      <c r="G4209" s="1" t="s">
        <v>872</v>
      </c>
      <c r="H4209">
        <f t="shared" si="849"/>
        <v>32</v>
      </c>
      <c r="I4209">
        <f>IF(ISBLANK(A4209),I4208/1,LOOKUP(Sheet1!G4209,FIPS!A$3:A$55,FIPS!C$3:C$55))</f>
        <v>35</v>
      </c>
      <c r="J4209" t="b">
        <f t="shared" si="855"/>
        <v>1</v>
      </c>
      <c r="K4209" t="str">
        <f t="shared" si="850"/>
        <v>Sierra</v>
      </c>
      <c r="L4209" t="b">
        <f t="shared" si="851"/>
        <v>0</v>
      </c>
      <c r="M4209" t="str">
        <f t="shared" si="852"/>
        <v/>
      </c>
      <c r="N4209" t="e">
        <f t="shared" si="853"/>
        <v>#VALUE!</v>
      </c>
      <c r="O4209" t="b">
        <f t="shared" si="854"/>
        <v>0</v>
      </c>
      <c r="P4209" t="str">
        <f t="shared" si="847"/>
        <v/>
      </c>
      <c r="Q4209" t="str">
        <f t="shared" ca="1" si="848"/>
        <v/>
      </c>
      <c r="T4209">
        <v>51</v>
      </c>
      <c r="U4209">
        <v>6</v>
      </c>
      <c r="V4209">
        <v>0</v>
      </c>
      <c r="Z4209" t="str">
        <f t="shared" si="846"/>
        <v/>
      </c>
    </row>
    <row r="4210" spans="1:26" x14ac:dyDescent="0.2">
      <c r="B4210" s="1" t="s">
        <v>88</v>
      </c>
      <c r="C4210" s="1" t="s">
        <v>17</v>
      </c>
      <c r="D4210" s="1" t="s">
        <v>18</v>
      </c>
      <c r="E4210" s="1" t="s">
        <v>8</v>
      </c>
      <c r="F4210" s="1" t="s">
        <v>9</v>
      </c>
      <c r="G4210" s="1" t="s">
        <v>3042</v>
      </c>
      <c r="H4210">
        <f t="shared" si="849"/>
        <v>32</v>
      </c>
      <c r="I4210">
        <f>IF(ISBLANK(A4210),I4209/1,LOOKUP(Sheet1!G4210,FIPS!A$3:A$55,FIPS!C$3:C$55))</f>
        <v>35</v>
      </c>
      <c r="J4210" t="b">
        <f t="shared" si="855"/>
        <v>1</v>
      </c>
      <c r="K4210" t="str">
        <f t="shared" si="850"/>
        <v>Socorro</v>
      </c>
      <c r="L4210" t="b">
        <f t="shared" si="851"/>
        <v>0</v>
      </c>
      <c r="M4210" t="str">
        <f t="shared" si="852"/>
        <v/>
      </c>
      <c r="N4210">
        <f t="shared" si="853"/>
        <v>29</v>
      </c>
      <c r="O4210" t="b">
        <f t="shared" si="854"/>
        <v>0</v>
      </c>
      <c r="P4210" t="str">
        <f t="shared" si="847"/>
        <v/>
      </c>
      <c r="Q4210" t="str">
        <f t="shared" ca="1" si="848"/>
        <v/>
      </c>
      <c r="T4210">
        <v>53</v>
      </c>
      <c r="U4210">
        <v>6</v>
      </c>
      <c r="V4210">
        <v>0</v>
      </c>
      <c r="Z4210" t="str">
        <f t="shared" si="846"/>
        <v/>
      </c>
    </row>
    <row r="4211" spans="1:26" x14ac:dyDescent="0.2">
      <c r="B4211" s="1" t="s">
        <v>90</v>
      </c>
      <c r="C4211" s="1" t="s">
        <v>17</v>
      </c>
      <c r="D4211" s="1" t="s">
        <v>18</v>
      </c>
      <c r="E4211" s="1" t="s">
        <v>8</v>
      </c>
      <c r="F4211" s="1" t="s">
        <v>9</v>
      </c>
      <c r="G4211" s="1" t="s">
        <v>3043</v>
      </c>
      <c r="H4211">
        <f t="shared" si="849"/>
        <v>32</v>
      </c>
      <c r="I4211">
        <f>IF(ISBLANK(A4211),I4210/1,LOOKUP(Sheet1!G4211,FIPS!A$3:A$55,FIPS!C$3:C$55))</f>
        <v>35</v>
      </c>
      <c r="J4211" t="b">
        <f t="shared" si="855"/>
        <v>1</v>
      </c>
      <c r="K4211" t="str">
        <f t="shared" si="850"/>
        <v>Taos</v>
      </c>
      <c r="L4211" t="b">
        <f t="shared" si="851"/>
        <v>0</v>
      </c>
      <c r="M4211" t="str">
        <f t="shared" si="852"/>
        <v/>
      </c>
      <c r="N4211">
        <f t="shared" si="853"/>
        <v>30</v>
      </c>
      <c r="O4211" t="b">
        <f t="shared" si="854"/>
        <v>0</v>
      </c>
      <c r="P4211" t="str">
        <f t="shared" si="847"/>
        <v/>
      </c>
      <c r="Q4211" t="str">
        <f t="shared" ca="1" si="848"/>
        <v/>
      </c>
      <c r="T4211">
        <v>55</v>
      </c>
      <c r="U4211">
        <v>6</v>
      </c>
      <c r="V4211">
        <v>0</v>
      </c>
      <c r="Z4211" t="str">
        <f t="shared" si="846"/>
        <v/>
      </c>
    </row>
    <row r="4212" spans="1:26" x14ac:dyDescent="0.2">
      <c r="B4212" s="1" t="s">
        <v>92</v>
      </c>
      <c r="C4212" s="1" t="s">
        <v>17</v>
      </c>
      <c r="D4212" s="1" t="s">
        <v>18</v>
      </c>
      <c r="E4212" s="1" t="s">
        <v>8</v>
      </c>
      <c r="F4212" s="1" t="s">
        <v>9</v>
      </c>
      <c r="G4212" s="1" t="s">
        <v>598</v>
      </c>
      <c r="H4212">
        <f t="shared" si="849"/>
        <v>32</v>
      </c>
      <c r="I4212">
        <f>IF(ISBLANK(A4212),I4211/1,LOOKUP(Sheet1!G4212,FIPS!A$3:A$55,FIPS!C$3:C$55))</f>
        <v>35</v>
      </c>
      <c r="J4212" t="b">
        <f t="shared" si="855"/>
        <v>1</v>
      </c>
      <c r="K4212" t="str">
        <f t="shared" si="850"/>
        <v>Torrance</v>
      </c>
      <c r="L4212" t="b">
        <f t="shared" si="851"/>
        <v>0</v>
      </c>
      <c r="M4212" t="str">
        <f t="shared" si="852"/>
        <v/>
      </c>
      <c r="N4212">
        <f t="shared" si="853"/>
        <v>31</v>
      </c>
      <c r="O4212" t="b">
        <f t="shared" si="854"/>
        <v>0</v>
      </c>
      <c r="P4212" t="str">
        <f t="shared" si="847"/>
        <v/>
      </c>
      <c r="Q4212" t="str">
        <f t="shared" ca="1" si="848"/>
        <v/>
      </c>
      <c r="T4212">
        <v>57</v>
      </c>
      <c r="U4212">
        <v>6</v>
      </c>
      <c r="V4212">
        <v>0</v>
      </c>
      <c r="Z4212" t="str">
        <f t="shared" si="846"/>
        <v/>
      </c>
    </row>
    <row r="4213" spans="1:26" x14ac:dyDescent="0.2">
      <c r="B4213" s="1" t="s">
        <v>25</v>
      </c>
      <c r="C4213" s="1" t="s">
        <v>17</v>
      </c>
      <c r="D4213" s="1" t="s">
        <v>18</v>
      </c>
      <c r="E4213" s="1" t="s">
        <v>8</v>
      </c>
      <c r="F4213" s="1" t="s">
        <v>9</v>
      </c>
      <c r="G4213" s="1" t="s">
        <v>370</v>
      </c>
      <c r="H4213">
        <f t="shared" si="849"/>
        <v>32</v>
      </c>
      <c r="I4213">
        <f>IF(ISBLANK(A4213),I4212/1,LOOKUP(Sheet1!G4213,FIPS!A$3:A$55,FIPS!C$3:C$55))</f>
        <v>35</v>
      </c>
      <c r="J4213" t="b">
        <f t="shared" si="855"/>
        <v>1</v>
      </c>
      <c r="K4213" t="str">
        <f t="shared" si="850"/>
        <v>Union</v>
      </c>
      <c r="L4213" t="b">
        <f t="shared" si="851"/>
        <v>0</v>
      </c>
      <c r="M4213" t="str">
        <f t="shared" si="852"/>
        <v/>
      </c>
      <c r="N4213">
        <f t="shared" si="853"/>
        <v>32</v>
      </c>
      <c r="O4213" t="b">
        <f t="shared" si="854"/>
        <v>0</v>
      </c>
      <c r="P4213" t="str">
        <f t="shared" si="847"/>
        <v/>
      </c>
      <c r="Q4213" t="str">
        <f t="shared" ca="1" si="848"/>
        <v/>
      </c>
      <c r="T4213">
        <v>59</v>
      </c>
      <c r="U4213">
        <v>6</v>
      </c>
      <c r="V4213">
        <v>0</v>
      </c>
      <c r="Z4213" t="str">
        <f t="shared" si="846"/>
        <v/>
      </c>
    </row>
    <row r="4214" spans="1:26" x14ac:dyDescent="0.2">
      <c r="B4214" s="1" t="s">
        <v>72</v>
      </c>
      <c r="C4214" s="1" t="s">
        <v>24</v>
      </c>
      <c r="D4214" s="1" t="s">
        <v>26</v>
      </c>
      <c r="E4214" s="1" t="s">
        <v>8</v>
      </c>
      <c r="F4214" s="1" t="s">
        <v>9</v>
      </c>
      <c r="G4214" s="1" t="s">
        <v>3044</v>
      </c>
      <c r="H4214">
        <f t="shared" si="849"/>
        <v>32</v>
      </c>
      <c r="I4214">
        <f>IF(ISBLANK(A4214),I4213/1,LOOKUP(Sheet1!G4214,FIPS!A$3:A$55,FIPS!C$3:C$55))</f>
        <v>35</v>
      </c>
      <c r="J4214" t="b">
        <f t="shared" si="855"/>
        <v>1</v>
      </c>
      <c r="K4214" t="str">
        <f t="shared" si="850"/>
        <v>Valencia</v>
      </c>
      <c r="L4214" t="b">
        <f t="shared" si="851"/>
        <v>0</v>
      </c>
      <c r="M4214" t="str">
        <f t="shared" si="852"/>
        <v/>
      </c>
      <c r="N4214">
        <f t="shared" si="853"/>
        <v>33</v>
      </c>
      <c r="O4214" t="b">
        <f t="shared" si="854"/>
        <v>0</v>
      </c>
      <c r="P4214" t="str">
        <f t="shared" si="847"/>
        <v/>
      </c>
      <c r="Q4214" t="str">
        <f t="shared" ca="1" si="848"/>
        <v/>
      </c>
      <c r="T4214">
        <v>61</v>
      </c>
      <c r="U4214">
        <v>5</v>
      </c>
      <c r="V4214">
        <v>0</v>
      </c>
      <c r="Z4214" t="str">
        <f t="shared" si="846"/>
        <v/>
      </c>
    </row>
    <row r="4215" spans="1:26" x14ac:dyDescent="0.2">
      <c r="A4215">
        <v>33</v>
      </c>
      <c r="B4215" s="1"/>
      <c r="G4215" s="1" t="s">
        <v>3045</v>
      </c>
      <c r="H4215">
        <f t="shared" si="849"/>
        <v>33</v>
      </c>
      <c r="I4215">
        <f>IF(ISBLANK(A4215),I4214/1,LOOKUP(Sheet1!G4215,FIPS!A$3:A$55,FIPS!C$3:C$55))</f>
        <v>36</v>
      </c>
      <c r="J4215" t="b">
        <f t="shared" si="855"/>
        <v>0</v>
      </c>
      <c r="K4215" t="str">
        <f t="shared" si="850"/>
        <v/>
      </c>
      <c r="L4215" t="b">
        <f t="shared" si="851"/>
        <v>0</v>
      </c>
      <c r="M4215" t="str">
        <f t="shared" si="852"/>
        <v/>
      </c>
      <c r="N4215" t="str">
        <f t="shared" si="853"/>
        <v/>
      </c>
      <c r="O4215" t="b">
        <f t="shared" si="854"/>
        <v>0</v>
      </c>
      <c r="P4215" t="str">
        <f t="shared" si="847"/>
        <v/>
      </c>
      <c r="Q4215" t="str">
        <f t="shared" ca="1" si="848"/>
        <v/>
      </c>
      <c r="Z4215" t="str">
        <f t="shared" si="846"/>
        <v/>
      </c>
    </row>
    <row r="4216" spans="1:26" x14ac:dyDescent="0.2">
      <c r="B4216" s="1" t="s">
        <v>2</v>
      </c>
      <c r="C4216" s="1" t="s">
        <v>22</v>
      </c>
      <c r="D4216" s="1" t="s">
        <v>26</v>
      </c>
      <c r="G4216" s="1" t="s">
        <v>385</v>
      </c>
      <c r="H4216">
        <f t="shared" si="849"/>
        <v>33</v>
      </c>
      <c r="I4216">
        <f>IF(ISBLANK(A4216),I4215/1,LOOKUP(Sheet1!G4216,FIPS!A$3:A$55,FIPS!C$3:C$55))</f>
        <v>36</v>
      </c>
      <c r="J4216" t="b">
        <f t="shared" si="855"/>
        <v>1</v>
      </c>
      <c r="K4216" t="str">
        <f t="shared" si="850"/>
        <v>Albany</v>
      </c>
      <c r="L4216" t="b">
        <f t="shared" si="851"/>
        <v>0</v>
      </c>
      <c r="M4216" t="str">
        <f t="shared" si="852"/>
        <v/>
      </c>
      <c r="N4216">
        <f t="shared" si="853"/>
        <v>1</v>
      </c>
      <c r="O4216" t="b">
        <f t="shared" si="854"/>
        <v>0</v>
      </c>
      <c r="P4216" t="str">
        <f t="shared" si="847"/>
        <v/>
      </c>
      <c r="Q4216" t="str">
        <f t="shared" ca="1" si="848"/>
        <v/>
      </c>
      <c r="S4216">
        <v>36</v>
      </c>
      <c r="T4216">
        <v>1</v>
      </c>
      <c r="U4216">
        <v>2</v>
      </c>
      <c r="V4216">
        <v>160</v>
      </c>
      <c r="Z4216" t="str">
        <f t="shared" si="846"/>
        <v/>
      </c>
    </row>
    <row r="4217" spans="1:26" x14ac:dyDescent="0.2">
      <c r="E4217" s="1" t="s">
        <v>2</v>
      </c>
      <c r="F4217" s="1" t="s">
        <v>132</v>
      </c>
      <c r="G4217" s="1" t="s">
        <v>385</v>
      </c>
      <c r="H4217">
        <f t="shared" si="849"/>
        <v>33</v>
      </c>
      <c r="I4217">
        <f>IF(ISBLANK(A4217),I4216/1,LOOKUP(Sheet1!G4217,FIPS!A$3:A$55,FIPS!C$3:C$55))</f>
        <v>36</v>
      </c>
      <c r="J4217" t="b">
        <f t="shared" si="855"/>
        <v>0</v>
      </c>
      <c r="K4217" t="str">
        <f t="shared" si="850"/>
        <v/>
      </c>
      <c r="L4217" t="b">
        <f t="shared" si="851"/>
        <v>1</v>
      </c>
      <c r="M4217" t="str">
        <f t="shared" si="852"/>
        <v>Albany</v>
      </c>
      <c r="N4217">
        <f t="shared" si="853"/>
        <v>1</v>
      </c>
      <c r="O4217" t="b">
        <f t="shared" si="854"/>
        <v>0</v>
      </c>
      <c r="P4217" t="str">
        <f t="shared" si="847"/>
        <v/>
      </c>
      <c r="Q4217" t="str">
        <f t="shared" ca="1" si="848"/>
        <v/>
      </c>
      <c r="W4217">
        <v>1000</v>
      </c>
      <c r="Z4217" t="str">
        <f t="shared" si="846"/>
        <v/>
      </c>
    </row>
    <row r="4218" spans="1:26" x14ac:dyDescent="0.2">
      <c r="E4218" s="1" t="s">
        <v>30</v>
      </c>
      <c r="F4218" s="1" t="s">
        <v>35</v>
      </c>
      <c r="G4218" s="1" t="s">
        <v>3046</v>
      </c>
      <c r="H4218">
        <f t="shared" si="849"/>
        <v>33</v>
      </c>
      <c r="I4218">
        <f>IF(ISBLANK(A4218),I4217/1,LOOKUP(Sheet1!G4218,FIPS!A$3:A$55,FIPS!C$3:C$55))</f>
        <v>36</v>
      </c>
      <c r="J4218" t="b">
        <f t="shared" si="855"/>
        <v>0</v>
      </c>
      <c r="K4218" t="str">
        <f t="shared" si="850"/>
        <v/>
      </c>
      <c r="L4218" t="b">
        <f t="shared" si="851"/>
        <v>1</v>
      </c>
      <c r="M4218" t="str">
        <f t="shared" si="852"/>
        <v>Bethlehem town</v>
      </c>
      <c r="N4218">
        <f t="shared" si="853"/>
        <v>1</v>
      </c>
      <c r="O4218" t="b">
        <f t="shared" si="854"/>
        <v>0</v>
      </c>
      <c r="P4218" t="str">
        <f t="shared" si="847"/>
        <v/>
      </c>
      <c r="Q4218" t="str">
        <f t="shared" ca="1" si="848"/>
        <v/>
      </c>
      <c r="W4218">
        <v>6354</v>
      </c>
      <c r="Z4218" t="str">
        <f t="shared" si="846"/>
        <v/>
      </c>
    </row>
    <row r="4219" spans="1:26" x14ac:dyDescent="0.2">
      <c r="E4219" s="1" t="s">
        <v>52</v>
      </c>
      <c r="F4219" s="1" t="s">
        <v>6</v>
      </c>
      <c r="G4219" s="1" t="s">
        <v>3047</v>
      </c>
      <c r="H4219">
        <f t="shared" si="849"/>
        <v>33</v>
      </c>
      <c r="I4219">
        <f>IF(ISBLANK(A4219),I4218/1,LOOKUP(Sheet1!G4219,FIPS!A$3:A$55,FIPS!C$3:C$55))</f>
        <v>36</v>
      </c>
      <c r="J4219" t="b">
        <f t="shared" si="855"/>
        <v>0</v>
      </c>
      <c r="K4219" t="str">
        <f t="shared" si="850"/>
        <v/>
      </c>
      <c r="L4219" t="b">
        <f t="shared" si="851"/>
        <v>1</v>
      </c>
      <c r="M4219" t="str">
        <f t="shared" si="852"/>
        <v>Cohoes</v>
      </c>
      <c r="N4219">
        <f t="shared" si="853"/>
        <v>1</v>
      </c>
      <c r="O4219" t="b">
        <f t="shared" si="854"/>
        <v>0</v>
      </c>
      <c r="P4219" t="str">
        <f t="shared" si="847"/>
        <v/>
      </c>
      <c r="Q4219" t="str">
        <f t="shared" ca="1" si="848"/>
        <v/>
      </c>
      <c r="W4219">
        <v>16749</v>
      </c>
      <c r="Z4219" t="str">
        <f t="shared" si="846"/>
        <v/>
      </c>
    </row>
    <row r="4220" spans="1:26" x14ac:dyDescent="0.2">
      <c r="E4220" s="1" t="s">
        <v>510</v>
      </c>
      <c r="F4220" s="1" t="s">
        <v>6</v>
      </c>
      <c r="G4220" s="1" t="s">
        <v>4777</v>
      </c>
      <c r="H4220">
        <f t="shared" si="849"/>
        <v>33</v>
      </c>
      <c r="I4220">
        <f>IF(ISBLANK(A4220),I4219/1,LOOKUP(Sheet1!G4220,FIPS!A$3:A$55,FIPS!C$3:C$55))</f>
        <v>36</v>
      </c>
      <c r="J4220" t="b">
        <f t="shared" si="855"/>
        <v>0</v>
      </c>
      <c r="K4220" t="str">
        <f t="shared" si="850"/>
        <v/>
      </c>
      <c r="L4220" t="b">
        <f t="shared" si="851"/>
        <v>1</v>
      </c>
      <c r="M4220" t="str">
        <f t="shared" si="852"/>
        <v>Watervliet</v>
      </c>
      <c r="N4220">
        <f t="shared" si="853"/>
        <v>1</v>
      </c>
      <c r="O4220" t="b">
        <f t="shared" si="854"/>
        <v>0</v>
      </c>
      <c r="P4220" t="str">
        <f t="shared" si="847"/>
        <v/>
      </c>
      <c r="Q4220" t="str">
        <f t="shared" ca="1" si="848"/>
        <v/>
      </c>
      <c r="W4220">
        <v>78674</v>
      </c>
      <c r="Z4220" t="str">
        <f t="shared" si="846"/>
        <v/>
      </c>
    </row>
    <row r="4221" spans="1:26" x14ac:dyDescent="0.2">
      <c r="E4221" s="1" t="s">
        <v>8</v>
      </c>
      <c r="F4221" s="1" t="s">
        <v>9</v>
      </c>
      <c r="G4221" s="1" t="s">
        <v>1102</v>
      </c>
      <c r="H4221">
        <f t="shared" si="849"/>
        <v>33</v>
      </c>
      <c r="I4221">
        <f>IF(ISBLANK(A4221),I4220/1,LOOKUP(Sheet1!G4221,FIPS!A$3:A$55,FIPS!C$3:C$55))</f>
        <v>36</v>
      </c>
      <c r="J4221" t="b">
        <f t="shared" si="855"/>
        <v>0</v>
      </c>
      <c r="K4221" t="str">
        <f t="shared" si="850"/>
        <v/>
      </c>
      <c r="L4221" t="b">
        <f t="shared" si="851"/>
        <v>0</v>
      </c>
      <c r="M4221" t="str">
        <f t="shared" si="852"/>
        <v/>
      </c>
      <c r="N4221">
        <f t="shared" si="853"/>
        <v>1</v>
      </c>
      <c r="O4221" t="b">
        <f t="shared" si="854"/>
        <v>1</v>
      </c>
      <c r="P4221">
        <v>4</v>
      </c>
      <c r="Q4221" t="str">
        <f t="shared" ca="1" si="848"/>
        <v>001,007,017,097</v>
      </c>
      <c r="W4221">
        <v>99999</v>
      </c>
      <c r="Z4221" t="str">
        <f t="shared" si="846"/>
        <v/>
      </c>
    </row>
    <row r="4222" spans="1:26" x14ac:dyDescent="0.2">
      <c r="B4222" s="1" t="s">
        <v>11</v>
      </c>
      <c r="C4222" s="1" t="s">
        <v>17</v>
      </c>
      <c r="D4222" s="1" t="s">
        <v>18</v>
      </c>
      <c r="E4222" s="1" t="s">
        <v>8</v>
      </c>
      <c r="F4222" s="1" t="s">
        <v>9</v>
      </c>
      <c r="G4222" s="1" t="s">
        <v>4778</v>
      </c>
      <c r="H4222">
        <f t="shared" si="849"/>
        <v>33</v>
      </c>
      <c r="I4222">
        <f>IF(ISBLANK(A4222),I4221/1,LOOKUP(Sheet1!G4222,FIPS!A$3:A$55,FIPS!C$3:C$55))</f>
        <v>36</v>
      </c>
      <c r="J4222" t="b">
        <f t="shared" si="855"/>
        <v>1</v>
      </c>
      <c r="K4222" t="str">
        <f t="shared" si="850"/>
        <v>Allegany</v>
      </c>
      <c r="L4222" t="b">
        <f t="shared" si="851"/>
        <v>0</v>
      </c>
      <c r="M4222" t="str">
        <f t="shared" si="852"/>
        <v/>
      </c>
      <c r="N4222">
        <f t="shared" si="853"/>
        <v>2</v>
      </c>
      <c r="O4222" t="b">
        <f t="shared" si="854"/>
        <v>0</v>
      </c>
      <c r="P4222" t="str">
        <f t="shared" si="847"/>
        <v/>
      </c>
      <c r="Q4222" t="str">
        <f t="shared" ca="1" si="848"/>
        <v/>
      </c>
      <c r="T4222">
        <v>3</v>
      </c>
      <c r="U4222">
        <v>4</v>
      </c>
      <c r="V4222">
        <v>0</v>
      </c>
      <c r="Z4222" t="str">
        <f t="shared" si="846"/>
        <v/>
      </c>
    </row>
    <row r="4223" spans="1:26" x14ac:dyDescent="0.2">
      <c r="B4223" s="1" t="s">
        <v>16</v>
      </c>
      <c r="C4223" s="1" t="s">
        <v>92</v>
      </c>
      <c r="D4223" s="1" t="s">
        <v>26</v>
      </c>
      <c r="G4223" s="1" t="s">
        <v>3048</v>
      </c>
      <c r="H4223">
        <f t="shared" si="849"/>
        <v>33</v>
      </c>
      <c r="I4223">
        <f>IF(ISBLANK(A4223),I4222/1,LOOKUP(Sheet1!G4223,FIPS!A$3:A$55,FIPS!C$3:C$55))</f>
        <v>36</v>
      </c>
      <c r="J4223" t="b">
        <f t="shared" si="855"/>
        <v>1</v>
      </c>
      <c r="K4223" t="str">
        <f t="shared" si="850"/>
        <v>Broome</v>
      </c>
      <c r="L4223" t="b">
        <f t="shared" si="851"/>
        <v>0</v>
      </c>
      <c r="M4223" t="str">
        <f t="shared" si="852"/>
        <v/>
      </c>
      <c r="N4223">
        <f t="shared" si="853"/>
        <v>3</v>
      </c>
      <c r="O4223" t="b">
        <f t="shared" si="854"/>
        <v>0</v>
      </c>
      <c r="P4223" t="str">
        <f t="shared" si="847"/>
        <v/>
      </c>
      <c r="Q4223" t="str">
        <f t="shared" ca="1" si="848"/>
        <v/>
      </c>
      <c r="T4223">
        <v>7</v>
      </c>
      <c r="U4223">
        <v>3</v>
      </c>
      <c r="V4223">
        <v>960</v>
      </c>
      <c r="Z4223" t="str">
        <f t="shared" si="846"/>
        <v/>
      </c>
    </row>
    <row r="4224" spans="1:26" x14ac:dyDescent="0.2">
      <c r="E4224" s="1" t="s">
        <v>32</v>
      </c>
      <c r="F4224" s="1" t="s">
        <v>70</v>
      </c>
      <c r="G4224" s="1" t="s">
        <v>3049</v>
      </c>
      <c r="H4224">
        <f t="shared" si="849"/>
        <v>33</v>
      </c>
      <c r="I4224">
        <f>IF(ISBLANK(A4224),I4223/1,LOOKUP(Sheet1!G4224,FIPS!A$3:A$55,FIPS!C$3:C$55))</f>
        <v>36</v>
      </c>
      <c r="J4224" t="b">
        <f t="shared" si="855"/>
        <v>0</v>
      </c>
      <c r="K4224" t="str">
        <f t="shared" si="850"/>
        <v/>
      </c>
      <c r="L4224" t="b">
        <f t="shared" si="851"/>
        <v>1</v>
      </c>
      <c r="M4224" t="str">
        <f t="shared" si="852"/>
        <v>Binghamton</v>
      </c>
      <c r="N4224">
        <f t="shared" si="853"/>
        <v>3</v>
      </c>
      <c r="O4224" t="b">
        <f t="shared" si="854"/>
        <v>0</v>
      </c>
      <c r="P4224" t="str">
        <f t="shared" si="847"/>
        <v/>
      </c>
      <c r="Q4224" t="str">
        <f t="shared" ca="1" si="848"/>
        <v/>
      </c>
      <c r="W4224">
        <v>6607</v>
      </c>
      <c r="Z4224" t="str">
        <f t="shared" si="846"/>
        <v/>
      </c>
    </row>
    <row r="4225" spans="2:26" x14ac:dyDescent="0.2">
      <c r="E4225" s="1" t="s">
        <v>37</v>
      </c>
      <c r="F4225" s="1" t="s">
        <v>6</v>
      </c>
      <c r="G4225" s="1" t="s">
        <v>3050</v>
      </c>
      <c r="H4225">
        <f t="shared" si="849"/>
        <v>33</v>
      </c>
      <c r="I4225">
        <f>IF(ISBLANK(A4225),I4224/1,LOOKUP(Sheet1!G4225,FIPS!A$3:A$55,FIPS!C$3:C$55))</f>
        <v>36</v>
      </c>
      <c r="J4225" t="b">
        <f t="shared" si="855"/>
        <v>0</v>
      </c>
      <c r="K4225" t="str">
        <f t="shared" si="850"/>
        <v/>
      </c>
      <c r="L4225" t="b">
        <f t="shared" si="851"/>
        <v>1</v>
      </c>
      <c r="M4225" t="str">
        <f t="shared" si="852"/>
        <v>Endicott villaqe</v>
      </c>
      <c r="N4225">
        <f t="shared" si="853"/>
        <v>3</v>
      </c>
      <c r="O4225" t="b">
        <f t="shared" si="854"/>
        <v>0</v>
      </c>
      <c r="P4225" t="str">
        <f t="shared" si="847"/>
        <v/>
      </c>
      <c r="Q4225" t="str">
        <f t="shared" ca="1" si="848"/>
        <v/>
      </c>
      <c r="W4225">
        <v>24515</v>
      </c>
      <c r="Z4225" t="str">
        <f t="shared" si="846"/>
        <v/>
      </c>
    </row>
    <row r="4226" spans="2:26" x14ac:dyDescent="0.2">
      <c r="E4226" s="1" t="s">
        <v>135</v>
      </c>
      <c r="F4226" s="1" t="s">
        <v>6</v>
      </c>
      <c r="G4226" s="1" t="s">
        <v>3051</v>
      </c>
      <c r="H4226">
        <f t="shared" si="849"/>
        <v>33</v>
      </c>
      <c r="I4226">
        <f>IF(ISBLANK(A4226),I4225/1,LOOKUP(Sheet1!G4226,FIPS!A$3:A$55,FIPS!C$3:C$55))</f>
        <v>36</v>
      </c>
      <c r="J4226" t="b">
        <f t="shared" si="855"/>
        <v>0</v>
      </c>
      <c r="K4226" t="str">
        <f t="shared" si="850"/>
        <v/>
      </c>
      <c r="L4226" t="b">
        <f t="shared" si="851"/>
        <v>1</v>
      </c>
      <c r="M4226" t="str">
        <f t="shared" si="852"/>
        <v>Johnson City v;llage</v>
      </c>
      <c r="N4226">
        <f t="shared" si="853"/>
        <v>3</v>
      </c>
      <c r="O4226" t="b">
        <f t="shared" si="854"/>
        <v>0</v>
      </c>
      <c r="P4226" t="str">
        <f t="shared" si="847"/>
        <v/>
      </c>
      <c r="Q4226" t="str">
        <f t="shared" ca="1" si="848"/>
        <v/>
      </c>
      <c r="W4226">
        <v>38748</v>
      </c>
      <c r="Z4226" t="str">
        <f t="shared" ref="Z4226:Z4289" si="856">IF(J4226,IF(T4226&gt;0,"",FALSE),IF(T4226&gt;0,TRUE,""))</f>
        <v/>
      </c>
    </row>
    <row r="4227" spans="2:26" x14ac:dyDescent="0.2">
      <c r="E4227" s="1" t="s">
        <v>843</v>
      </c>
      <c r="F4227" s="1" t="s">
        <v>35</v>
      </c>
      <c r="G4227" s="1" t="s">
        <v>3052</v>
      </c>
      <c r="H4227">
        <f t="shared" si="849"/>
        <v>33</v>
      </c>
      <c r="I4227">
        <f>IF(ISBLANK(A4227),I4226/1,LOOKUP(Sheet1!G4227,FIPS!A$3:A$55,FIPS!C$3:C$55))</f>
        <v>36</v>
      </c>
      <c r="J4227" t="b">
        <f t="shared" si="855"/>
        <v>0</v>
      </c>
      <c r="K4227" t="str">
        <f t="shared" si="850"/>
        <v/>
      </c>
      <c r="L4227" t="b">
        <f t="shared" si="851"/>
        <v>1</v>
      </c>
      <c r="M4227" t="str">
        <f t="shared" si="852"/>
        <v>Vestal town</v>
      </c>
      <c r="N4227">
        <f t="shared" si="853"/>
        <v>3</v>
      </c>
      <c r="O4227" t="b">
        <f t="shared" si="854"/>
        <v>0</v>
      </c>
      <c r="P4227" t="str">
        <f t="shared" si="847"/>
        <v/>
      </c>
      <c r="Q4227" t="str">
        <f t="shared" ca="1" si="848"/>
        <v/>
      </c>
      <c r="W4227">
        <v>77255</v>
      </c>
      <c r="Z4227" t="str">
        <f t="shared" si="856"/>
        <v/>
      </c>
    </row>
    <row r="4228" spans="2:26" x14ac:dyDescent="0.2">
      <c r="E4228" s="1" t="s">
        <v>8</v>
      </c>
      <c r="F4228" s="1" t="s">
        <v>9</v>
      </c>
      <c r="G4228" s="1" t="s">
        <v>1102</v>
      </c>
      <c r="H4228">
        <f t="shared" si="849"/>
        <v>33</v>
      </c>
      <c r="I4228">
        <f>IF(ISBLANK(A4228),I4227/1,LOOKUP(Sheet1!G4228,FIPS!A$3:A$55,FIPS!C$3:C$55))</f>
        <v>36</v>
      </c>
      <c r="J4228" t="b">
        <f t="shared" si="855"/>
        <v>0</v>
      </c>
      <c r="K4228" t="str">
        <f t="shared" si="850"/>
        <v/>
      </c>
      <c r="L4228" t="b">
        <f t="shared" si="851"/>
        <v>0</v>
      </c>
      <c r="M4228" t="str">
        <f t="shared" si="852"/>
        <v/>
      </c>
      <c r="N4228">
        <f t="shared" si="853"/>
        <v>3</v>
      </c>
      <c r="O4228" t="b">
        <f t="shared" si="854"/>
        <v>1</v>
      </c>
      <c r="P4228">
        <f t="shared" ref="P4228:P4289" si="857">IF(O4228,17-MATCH(N4228-1,N4210:N4227),"")</f>
        <v>4</v>
      </c>
      <c r="Q4228" t="str">
        <f t="shared" ref="Q4228:Q4290" ca="1" si="858">IF(O4228,_xlfn.TEXTJOIN(",",TRUE,INDIRECT(_xlfn.CONCAT("E",(ROW()-P4228),":E",(ROW()-1)),TRUE)),"")</f>
        <v>008,024,043,095</v>
      </c>
      <c r="W4228">
        <v>99999</v>
      </c>
      <c r="Z4228" t="str">
        <f t="shared" si="856"/>
        <v/>
      </c>
    </row>
    <row r="4229" spans="2:26" x14ac:dyDescent="0.2">
      <c r="B4229" s="1" t="s">
        <v>22</v>
      </c>
      <c r="C4229" s="1" t="s">
        <v>17</v>
      </c>
      <c r="D4229" s="1" t="s">
        <v>18</v>
      </c>
      <c r="G4229" s="1" t="s">
        <v>3053</v>
      </c>
      <c r="H4229">
        <f t="shared" si="849"/>
        <v>33</v>
      </c>
      <c r="I4229">
        <f>IF(ISBLANK(A4229),I4228/1,LOOKUP(Sheet1!G4229,FIPS!A$3:A$55,FIPS!C$3:C$55))</f>
        <v>36</v>
      </c>
      <c r="J4229" t="b">
        <f t="shared" si="855"/>
        <v>1</v>
      </c>
      <c r="K4229" t="str">
        <f t="shared" si="850"/>
        <v>Cattaraugus</v>
      </c>
      <c r="L4229" t="b">
        <f t="shared" si="851"/>
        <v>0</v>
      </c>
      <c r="M4229" t="str">
        <f t="shared" si="852"/>
        <v/>
      </c>
      <c r="N4229">
        <f t="shared" si="853"/>
        <v>4</v>
      </c>
      <c r="O4229" t="b">
        <f t="shared" si="854"/>
        <v>0</v>
      </c>
      <c r="P4229" t="str">
        <f t="shared" si="857"/>
        <v/>
      </c>
      <c r="Q4229" t="str">
        <f t="shared" ca="1" si="858"/>
        <v/>
      </c>
      <c r="T4229">
        <v>9</v>
      </c>
      <c r="U4229">
        <v>4</v>
      </c>
      <c r="V4229">
        <v>0</v>
      </c>
      <c r="Z4229" t="str">
        <f t="shared" si="856"/>
        <v/>
      </c>
    </row>
    <row r="4230" spans="2:26" x14ac:dyDescent="0.2">
      <c r="E4230" s="1" t="s">
        <v>193</v>
      </c>
      <c r="F4230" s="1" t="s">
        <v>6</v>
      </c>
      <c r="G4230" s="1" t="s">
        <v>3054</v>
      </c>
      <c r="H4230">
        <f t="shared" si="849"/>
        <v>33</v>
      </c>
      <c r="I4230">
        <f>IF(ISBLANK(A4230),I4229/1,LOOKUP(Sheet1!G4230,FIPS!A$3:A$55,FIPS!C$3:C$55))</f>
        <v>36</v>
      </c>
      <c r="J4230" t="b">
        <f t="shared" si="855"/>
        <v>0</v>
      </c>
      <c r="K4230" t="str">
        <f t="shared" si="850"/>
        <v/>
      </c>
      <c r="L4230" t="b">
        <f t="shared" si="851"/>
        <v>1</v>
      </c>
      <c r="M4230" t="str">
        <f t="shared" si="852"/>
        <v>Olean</v>
      </c>
      <c r="N4230">
        <f t="shared" si="853"/>
        <v>4</v>
      </c>
      <c r="O4230" t="b">
        <f t="shared" si="854"/>
        <v>0</v>
      </c>
      <c r="P4230" t="str">
        <f t="shared" si="857"/>
        <v/>
      </c>
      <c r="Q4230" t="str">
        <f t="shared" ca="1" si="858"/>
        <v/>
      </c>
      <c r="W4230">
        <v>54716</v>
      </c>
      <c r="Z4230" t="str">
        <f t="shared" si="856"/>
        <v/>
      </c>
    </row>
    <row r="4231" spans="2:26" x14ac:dyDescent="0.2">
      <c r="E4231" s="1" t="s">
        <v>8</v>
      </c>
      <c r="F4231" s="1" t="s">
        <v>9</v>
      </c>
      <c r="G4231" s="1" t="s">
        <v>1102</v>
      </c>
      <c r="H4231">
        <f t="shared" si="849"/>
        <v>33</v>
      </c>
      <c r="I4231">
        <f>IF(ISBLANK(A4231),I4230/1,LOOKUP(Sheet1!G4231,FIPS!A$3:A$55,FIPS!C$3:C$55))</f>
        <v>36</v>
      </c>
      <c r="J4231" t="b">
        <f t="shared" si="855"/>
        <v>0</v>
      </c>
      <c r="K4231" t="str">
        <f t="shared" si="850"/>
        <v/>
      </c>
      <c r="L4231" t="b">
        <f t="shared" si="851"/>
        <v>0</v>
      </c>
      <c r="M4231" t="str">
        <f t="shared" si="852"/>
        <v/>
      </c>
      <c r="N4231">
        <f t="shared" si="853"/>
        <v>4</v>
      </c>
      <c r="O4231" t="b">
        <f t="shared" si="854"/>
        <v>1</v>
      </c>
      <c r="P4231">
        <f t="shared" si="857"/>
        <v>1</v>
      </c>
      <c r="Q4231" t="str">
        <f t="shared" ca="1" si="858"/>
        <v>065</v>
      </c>
      <c r="W4231">
        <v>99999</v>
      </c>
      <c r="Z4231" t="str">
        <f t="shared" si="856"/>
        <v/>
      </c>
    </row>
    <row r="4232" spans="2:26" x14ac:dyDescent="0.2">
      <c r="B4232" s="1" t="s">
        <v>24</v>
      </c>
      <c r="C4232" s="1" t="s">
        <v>862</v>
      </c>
      <c r="D4232" s="1" t="s">
        <v>26</v>
      </c>
      <c r="G4232" s="1" t="s">
        <v>3055</v>
      </c>
      <c r="H4232">
        <f t="shared" si="849"/>
        <v>33</v>
      </c>
      <c r="I4232">
        <f>IF(ISBLANK(A4232),I4231/1,LOOKUP(Sheet1!G4232,FIPS!A$3:A$55,FIPS!C$3:C$55))</f>
        <v>36</v>
      </c>
      <c r="J4232" t="b">
        <f t="shared" si="855"/>
        <v>1</v>
      </c>
      <c r="K4232" t="str">
        <f t="shared" si="850"/>
        <v>Cayuga</v>
      </c>
      <c r="L4232" t="b">
        <f t="shared" si="851"/>
        <v>0</v>
      </c>
      <c r="M4232" t="str">
        <f t="shared" si="852"/>
        <v/>
      </c>
      <c r="N4232">
        <f t="shared" si="853"/>
        <v>5</v>
      </c>
      <c r="O4232" t="b">
        <f t="shared" si="854"/>
        <v>0</v>
      </c>
      <c r="P4232" t="str">
        <f t="shared" si="857"/>
        <v/>
      </c>
      <c r="Q4232" t="str">
        <f t="shared" ca="1" si="858"/>
        <v/>
      </c>
      <c r="T4232">
        <v>11</v>
      </c>
      <c r="U4232">
        <v>4</v>
      </c>
      <c r="V4232">
        <v>8160</v>
      </c>
      <c r="Z4232" t="str">
        <f t="shared" si="856"/>
        <v/>
      </c>
    </row>
    <row r="4233" spans="2:26" x14ac:dyDescent="0.2">
      <c r="E4233" s="1" t="s">
        <v>16</v>
      </c>
      <c r="F4233" s="1" t="s">
        <v>35</v>
      </c>
      <c r="G4233" s="1" t="s">
        <v>124</v>
      </c>
      <c r="H4233">
        <f t="shared" si="849"/>
        <v>33</v>
      </c>
      <c r="I4233">
        <f>IF(ISBLANK(A4233),I4232/1,LOOKUP(Sheet1!G4233,FIPS!A$3:A$55,FIPS!C$3:C$55))</f>
        <v>36</v>
      </c>
      <c r="J4233" t="b">
        <f t="shared" si="855"/>
        <v>0</v>
      </c>
      <c r="K4233" t="str">
        <f t="shared" si="850"/>
        <v/>
      </c>
      <c r="L4233" t="b">
        <f t="shared" si="851"/>
        <v>1</v>
      </c>
      <c r="M4233" t="str">
        <f t="shared" si="852"/>
        <v>Auburn</v>
      </c>
      <c r="N4233">
        <f t="shared" si="853"/>
        <v>5</v>
      </c>
      <c r="O4233" t="b">
        <f t="shared" si="854"/>
        <v>0</v>
      </c>
      <c r="P4233" t="str">
        <f t="shared" si="857"/>
        <v/>
      </c>
      <c r="Q4233" t="str">
        <f t="shared" ca="1" si="858"/>
        <v/>
      </c>
      <c r="W4233">
        <v>3078</v>
      </c>
      <c r="Z4233" t="str">
        <f t="shared" si="856"/>
        <v/>
      </c>
    </row>
    <row r="4234" spans="2:26" x14ac:dyDescent="0.2">
      <c r="E4234" s="1" t="s">
        <v>8</v>
      </c>
      <c r="F4234" s="1" t="s">
        <v>9</v>
      </c>
      <c r="G4234" s="1" t="s">
        <v>1102</v>
      </c>
      <c r="H4234">
        <f t="shared" si="849"/>
        <v>33</v>
      </c>
      <c r="I4234">
        <f>IF(ISBLANK(A4234),I4233/1,LOOKUP(Sheet1!G4234,FIPS!A$3:A$55,FIPS!C$3:C$55))</f>
        <v>36</v>
      </c>
      <c r="J4234" t="b">
        <f t="shared" si="855"/>
        <v>0</v>
      </c>
      <c r="K4234" t="str">
        <f t="shared" si="850"/>
        <v/>
      </c>
      <c r="L4234" t="b">
        <f t="shared" si="851"/>
        <v>0</v>
      </c>
      <c r="M4234" t="str">
        <f t="shared" si="852"/>
        <v/>
      </c>
      <c r="N4234">
        <f t="shared" si="853"/>
        <v>5</v>
      </c>
      <c r="O4234" t="b">
        <f t="shared" si="854"/>
        <v>1</v>
      </c>
      <c r="P4234">
        <f t="shared" si="857"/>
        <v>1</v>
      </c>
      <c r="Q4234" t="str">
        <f t="shared" ca="1" si="858"/>
        <v>003</v>
      </c>
      <c r="W4234">
        <v>99999</v>
      </c>
      <c r="Z4234" t="str">
        <f t="shared" si="856"/>
        <v/>
      </c>
    </row>
    <row r="4235" spans="2:26" x14ac:dyDescent="0.2">
      <c r="B4235" s="1" t="s">
        <v>28</v>
      </c>
      <c r="C4235" s="1" t="s">
        <v>743</v>
      </c>
      <c r="D4235" s="1" t="s">
        <v>26</v>
      </c>
      <c r="G4235" s="1" t="s">
        <v>1853</v>
      </c>
      <c r="H4235">
        <f t="shared" ref="H4235:H4298" si="859">IF(ISBLANK(A4235),H4234/1,A4235)</f>
        <v>33</v>
      </c>
      <c r="I4235">
        <f>IF(ISBLANK(A4235),I4234/1,LOOKUP(Sheet1!G4235,FIPS!A$3:A$55,FIPS!C$3:C$55))</f>
        <v>36</v>
      </c>
      <c r="J4235" t="b">
        <f t="shared" si="855"/>
        <v>1</v>
      </c>
      <c r="K4235" t="str">
        <f t="shared" ref="K4235:K4298" si="860">IF(J4235,TRIM(G4235),"")</f>
        <v>Chautauqua</v>
      </c>
      <c r="L4235" t="b">
        <f t="shared" ref="L4235:L4298" si="861">IF(NOT(J4235),AND(NOT(ISBLANK(E4235)),E4235&lt;&gt;"999"),FALSE())</f>
        <v>0</v>
      </c>
      <c r="M4235" t="str">
        <f t="shared" ref="M4235:M4298" si="862">IF(L4235,IF(ISERR(FIND(",",G4235)),TRIM(G4235),TRIM(LEFT(G4235,FIND(",",G4235)-1))),"")</f>
        <v/>
      </c>
      <c r="N4235">
        <f t="shared" ref="N4235:N4298" si="863">IF(ISBLANK(A4235),IF(ISBLANK(B4235),N4234,B4235/1),"")</f>
        <v>6</v>
      </c>
      <c r="O4235" t="b">
        <f t="shared" ref="O4235:O4298" si="864">AND(ISNUMBER(N4235),E4235="999",NOT(J4235))</f>
        <v>0</v>
      </c>
      <c r="P4235" t="str">
        <f t="shared" si="857"/>
        <v/>
      </c>
      <c r="Q4235" t="str">
        <f t="shared" ca="1" si="858"/>
        <v/>
      </c>
      <c r="T4235">
        <v>13</v>
      </c>
      <c r="U4235">
        <v>3</v>
      </c>
      <c r="V4235">
        <v>3610</v>
      </c>
      <c r="Z4235" t="str">
        <f t="shared" si="856"/>
        <v/>
      </c>
    </row>
    <row r="4236" spans="2:26" x14ac:dyDescent="0.2">
      <c r="E4236" s="1" t="s">
        <v>63</v>
      </c>
      <c r="F4236" s="1" t="s">
        <v>6</v>
      </c>
      <c r="G4236" s="1" t="s">
        <v>3056</v>
      </c>
      <c r="H4236">
        <f t="shared" si="859"/>
        <v>33</v>
      </c>
      <c r="I4236">
        <f>IF(ISBLANK(A4236),I4235/1,LOOKUP(Sheet1!G4236,FIPS!A$3:A$55,FIPS!C$3:C$55))</f>
        <v>36</v>
      </c>
      <c r="J4236" t="b">
        <f t="shared" si="855"/>
        <v>0</v>
      </c>
      <c r="K4236" t="str">
        <f t="shared" si="860"/>
        <v/>
      </c>
      <c r="L4236" t="b">
        <f t="shared" si="861"/>
        <v>1</v>
      </c>
      <c r="M4236" t="str">
        <f t="shared" si="862"/>
        <v>Dunkirk</v>
      </c>
      <c r="N4236">
        <f t="shared" si="863"/>
        <v>6</v>
      </c>
      <c r="O4236" t="b">
        <f t="shared" si="864"/>
        <v>0</v>
      </c>
      <c r="P4236" t="str">
        <f t="shared" si="857"/>
        <v/>
      </c>
      <c r="Q4236" t="str">
        <f t="shared" ca="1" si="858"/>
        <v/>
      </c>
      <c r="W4236">
        <v>21105</v>
      </c>
      <c r="Z4236" t="str">
        <f t="shared" si="856"/>
        <v/>
      </c>
    </row>
    <row r="4237" spans="2:26" x14ac:dyDescent="0.2">
      <c r="E4237" s="1" t="s">
        <v>80</v>
      </c>
      <c r="F4237" s="1" t="s">
        <v>6</v>
      </c>
      <c r="G4237" s="1" t="s">
        <v>3057</v>
      </c>
      <c r="H4237">
        <f t="shared" si="859"/>
        <v>33</v>
      </c>
      <c r="I4237">
        <f>IF(ISBLANK(A4237),I4236/1,LOOKUP(Sheet1!G4237,FIPS!A$3:A$55,FIPS!C$3:C$55))</f>
        <v>36</v>
      </c>
      <c r="J4237" t="b">
        <f t="shared" si="855"/>
        <v>0</v>
      </c>
      <c r="K4237" t="str">
        <f t="shared" si="860"/>
        <v/>
      </c>
      <c r="L4237" t="b">
        <f t="shared" si="861"/>
        <v>1</v>
      </c>
      <c r="M4237" t="str">
        <f t="shared" si="862"/>
        <v>Fredonia village</v>
      </c>
      <c r="N4237">
        <f t="shared" si="863"/>
        <v>6</v>
      </c>
      <c r="O4237" t="b">
        <f t="shared" si="864"/>
        <v>0</v>
      </c>
      <c r="P4237" t="str">
        <f t="shared" si="857"/>
        <v/>
      </c>
      <c r="Q4237" t="str">
        <f t="shared" ca="1" si="858"/>
        <v/>
      </c>
      <c r="W4237">
        <v>27419</v>
      </c>
      <c r="Z4237" t="str">
        <f t="shared" si="856"/>
        <v/>
      </c>
    </row>
    <row r="4238" spans="2:26" x14ac:dyDescent="0.2">
      <c r="E4238" s="1" t="s">
        <v>127</v>
      </c>
      <c r="F4238" s="1" t="s">
        <v>35</v>
      </c>
      <c r="G4238" s="1" t="s">
        <v>3058</v>
      </c>
      <c r="H4238">
        <f t="shared" si="859"/>
        <v>33</v>
      </c>
      <c r="I4238">
        <f>IF(ISBLANK(A4238),I4237/1,LOOKUP(Sheet1!G4238,FIPS!A$3:A$55,FIPS!C$3:C$55))</f>
        <v>36</v>
      </c>
      <c r="J4238" t="b">
        <f t="shared" si="855"/>
        <v>0</v>
      </c>
      <c r="K4238" t="str">
        <f t="shared" si="860"/>
        <v/>
      </c>
      <c r="L4238" t="b">
        <f t="shared" si="861"/>
        <v>1</v>
      </c>
      <c r="M4238" t="str">
        <f t="shared" si="862"/>
        <v>Jamestown</v>
      </c>
      <c r="N4238">
        <f t="shared" si="863"/>
        <v>6</v>
      </c>
      <c r="O4238" t="b">
        <f t="shared" si="864"/>
        <v>0</v>
      </c>
      <c r="P4238" t="str">
        <f t="shared" si="857"/>
        <v/>
      </c>
      <c r="Q4238" t="str">
        <f t="shared" ca="1" si="858"/>
        <v/>
      </c>
      <c r="W4238">
        <v>38264</v>
      </c>
      <c r="Z4238" t="str">
        <f t="shared" si="856"/>
        <v/>
      </c>
    </row>
    <row r="4239" spans="2:26" x14ac:dyDescent="0.2">
      <c r="E4239" s="1" t="s">
        <v>8</v>
      </c>
      <c r="F4239" s="1" t="s">
        <v>9</v>
      </c>
      <c r="G4239" s="1" t="s">
        <v>1102</v>
      </c>
      <c r="H4239">
        <f t="shared" si="859"/>
        <v>33</v>
      </c>
      <c r="I4239">
        <f>IF(ISBLANK(A4239),I4238/1,LOOKUP(Sheet1!G4239,FIPS!A$3:A$55,FIPS!C$3:C$55))</f>
        <v>36</v>
      </c>
      <c r="J4239" t="b">
        <f t="shared" si="855"/>
        <v>0</v>
      </c>
      <c r="K4239" t="str">
        <f t="shared" si="860"/>
        <v/>
      </c>
      <c r="L4239" t="b">
        <f t="shared" si="861"/>
        <v>0</v>
      </c>
      <c r="M4239" t="str">
        <f t="shared" si="862"/>
        <v/>
      </c>
      <c r="N4239">
        <f t="shared" si="863"/>
        <v>6</v>
      </c>
      <c r="O4239" t="b">
        <f t="shared" si="864"/>
        <v>1</v>
      </c>
      <c r="P4239">
        <f t="shared" si="857"/>
        <v>3</v>
      </c>
      <c r="Q4239" t="str">
        <f t="shared" ca="1" si="858"/>
        <v>021,026,042</v>
      </c>
      <c r="W4239">
        <v>99999</v>
      </c>
      <c r="Z4239" t="str">
        <f t="shared" si="856"/>
        <v/>
      </c>
    </row>
    <row r="4240" spans="2:26" x14ac:dyDescent="0.2">
      <c r="B4240" s="1" t="s">
        <v>30</v>
      </c>
      <c r="C4240" s="1" t="s">
        <v>919</v>
      </c>
      <c r="D4240" s="1" t="s">
        <v>26</v>
      </c>
      <c r="G4240" s="1" t="s">
        <v>3059</v>
      </c>
      <c r="H4240">
        <f t="shared" si="859"/>
        <v>33</v>
      </c>
      <c r="I4240">
        <f>IF(ISBLANK(A4240),I4239/1,LOOKUP(Sheet1!G4240,FIPS!A$3:A$55,FIPS!C$3:C$55))</f>
        <v>36</v>
      </c>
      <c r="J4240" t="b">
        <f t="shared" si="855"/>
        <v>1</v>
      </c>
      <c r="K4240" t="str">
        <f t="shared" si="860"/>
        <v>Chemung</v>
      </c>
      <c r="L4240" t="b">
        <f t="shared" si="861"/>
        <v>0</v>
      </c>
      <c r="M4240" t="str">
        <f t="shared" si="862"/>
        <v/>
      </c>
      <c r="N4240">
        <f t="shared" si="863"/>
        <v>7</v>
      </c>
      <c r="O4240" t="b">
        <f t="shared" si="864"/>
        <v>0</v>
      </c>
      <c r="P4240" t="str">
        <f t="shared" si="857"/>
        <v/>
      </c>
      <c r="Q4240" t="str">
        <f t="shared" ca="1" si="858"/>
        <v/>
      </c>
      <c r="T4240">
        <v>15</v>
      </c>
      <c r="U4240">
        <v>4</v>
      </c>
      <c r="V4240">
        <v>2335</v>
      </c>
      <c r="Z4240" t="str">
        <f t="shared" si="856"/>
        <v/>
      </c>
    </row>
    <row r="4241" spans="2:26" x14ac:dyDescent="0.2">
      <c r="E4241" s="1" t="s">
        <v>67</v>
      </c>
      <c r="F4241" s="1" t="s">
        <v>35</v>
      </c>
      <c r="G4241" s="1" t="s">
        <v>3060</v>
      </c>
      <c r="H4241">
        <f t="shared" si="859"/>
        <v>33</v>
      </c>
      <c r="I4241">
        <f>IF(ISBLANK(A4241),I4240/1,LOOKUP(Sheet1!G4241,FIPS!A$3:A$55,FIPS!C$3:C$55))</f>
        <v>36</v>
      </c>
      <c r="J4241" t="b">
        <f t="shared" si="855"/>
        <v>0</v>
      </c>
      <c r="K4241" t="str">
        <f t="shared" si="860"/>
        <v/>
      </c>
      <c r="L4241" t="b">
        <f t="shared" si="861"/>
        <v>1</v>
      </c>
      <c r="M4241" t="str">
        <f t="shared" si="862"/>
        <v>Elmira</v>
      </c>
      <c r="N4241">
        <f t="shared" si="863"/>
        <v>7</v>
      </c>
      <c r="O4241" t="b">
        <f t="shared" si="864"/>
        <v>0</v>
      </c>
      <c r="P4241" t="str">
        <f t="shared" si="857"/>
        <v/>
      </c>
      <c r="Q4241" t="str">
        <f t="shared" ca="1" si="858"/>
        <v/>
      </c>
      <c r="W4241">
        <v>24229</v>
      </c>
      <c r="Z4241" t="str">
        <f t="shared" si="856"/>
        <v/>
      </c>
    </row>
    <row r="4242" spans="2:26" x14ac:dyDescent="0.2">
      <c r="E4242" s="1" t="s">
        <v>8</v>
      </c>
      <c r="F4242" s="1" t="s">
        <v>9</v>
      </c>
      <c r="G4242" s="1" t="s">
        <v>1102</v>
      </c>
      <c r="H4242">
        <f t="shared" si="859"/>
        <v>33</v>
      </c>
      <c r="I4242">
        <f>IF(ISBLANK(A4242),I4241/1,LOOKUP(Sheet1!G4242,FIPS!A$3:A$55,FIPS!C$3:C$55))</f>
        <v>36</v>
      </c>
      <c r="J4242" t="b">
        <f t="shared" si="855"/>
        <v>0</v>
      </c>
      <c r="K4242" t="str">
        <f t="shared" si="860"/>
        <v/>
      </c>
      <c r="L4242" t="b">
        <f t="shared" si="861"/>
        <v>0</v>
      </c>
      <c r="M4242" t="str">
        <f t="shared" si="862"/>
        <v/>
      </c>
      <c r="N4242">
        <f t="shared" si="863"/>
        <v>7</v>
      </c>
      <c r="O4242" t="b">
        <f t="shared" si="864"/>
        <v>1</v>
      </c>
      <c r="P4242">
        <f t="shared" si="857"/>
        <v>1</v>
      </c>
      <c r="Q4242" t="str">
        <f t="shared" ca="1" si="858"/>
        <v>023</v>
      </c>
      <c r="W4242">
        <v>99999</v>
      </c>
      <c r="Z4242" t="str">
        <f t="shared" si="856"/>
        <v/>
      </c>
    </row>
    <row r="4243" spans="2:26" x14ac:dyDescent="0.2">
      <c r="B4243" s="1" t="s">
        <v>32</v>
      </c>
      <c r="C4243" s="1" t="s">
        <v>17</v>
      </c>
      <c r="D4243" s="1" t="s">
        <v>18</v>
      </c>
      <c r="E4243" s="1" t="s">
        <v>8</v>
      </c>
      <c r="F4243" s="1" t="s">
        <v>9</v>
      </c>
      <c r="G4243" s="1" t="s">
        <v>3061</v>
      </c>
      <c r="H4243">
        <f t="shared" si="859"/>
        <v>33</v>
      </c>
      <c r="I4243">
        <f>IF(ISBLANK(A4243),I4242/1,LOOKUP(Sheet1!G4243,FIPS!A$3:A$55,FIPS!C$3:C$55))</f>
        <v>36</v>
      </c>
      <c r="J4243" t="b">
        <f t="shared" si="855"/>
        <v>1</v>
      </c>
      <c r="K4243" t="str">
        <f t="shared" si="860"/>
        <v>Chenango</v>
      </c>
      <c r="L4243" t="b">
        <f t="shared" si="861"/>
        <v>0</v>
      </c>
      <c r="M4243" t="str">
        <f t="shared" si="862"/>
        <v/>
      </c>
      <c r="N4243">
        <f t="shared" si="863"/>
        <v>8</v>
      </c>
      <c r="O4243" t="b">
        <f t="shared" si="864"/>
        <v>0</v>
      </c>
      <c r="P4243" t="str">
        <f t="shared" si="857"/>
        <v/>
      </c>
      <c r="Q4243" t="str">
        <f t="shared" ca="1" si="858"/>
        <v/>
      </c>
      <c r="T4243">
        <v>17</v>
      </c>
      <c r="U4243">
        <v>4</v>
      </c>
      <c r="V4243">
        <v>0</v>
      </c>
      <c r="Z4243" t="str">
        <f t="shared" si="856"/>
        <v/>
      </c>
    </row>
    <row r="4244" spans="2:26" x14ac:dyDescent="0.2">
      <c r="B4244" s="1" t="s">
        <v>39</v>
      </c>
      <c r="C4244" s="1" t="s">
        <v>17</v>
      </c>
      <c r="D4244" s="1" t="s">
        <v>18</v>
      </c>
      <c r="G4244" s="1" t="s">
        <v>1450</v>
      </c>
      <c r="H4244">
        <f t="shared" si="859"/>
        <v>33</v>
      </c>
      <c r="I4244">
        <f>IF(ISBLANK(A4244),I4243/1,LOOKUP(Sheet1!G4244,FIPS!A$3:A$55,FIPS!C$3:C$55))</f>
        <v>36</v>
      </c>
      <c r="J4244" t="b">
        <f t="shared" si="855"/>
        <v>1</v>
      </c>
      <c r="K4244" t="str">
        <f t="shared" si="860"/>
        <v>Cl inton</v>
      </c>
      <c r="L4244" t="b">
        <f t="shared" si="861"/>
        <v>0</v>
      </c>
      <c r="M4244" t="str">
        <f t="shared" si="862"/>
        <v/>
      </c>
      <c r="N4244">
        <f t="shared" si="863"/>
        <v>9</v>
      </c>
      <c r="O4244" t="b">
        <f t="shared" si="864"/>
        <v>0</v>
      </c>
      <c r="P4244" t="str">
        <f t="shared" si="857"/>
        <v/>
      </c>
      <c r="Q4244" t="str">
        <f t="shared" ca="1" si="858"/>
        <v/>
      </c>
      <c r="T4244">
        <v>19</v>
      </c>
      <c r="U4244">
        <v>4</v>
      </c>
      <c r="V4244">
        <v>0</v>
      </c>
      <c r="Z4244" t="str">
        <f t="shared" si="856"/>
        <v/>
      </c>
    </row>
    <row r="4245" spans="2:26" x14ac:dyDescent="0.2">
      <c r="E4245" s="1" t="s">
        <v>375</v>
      </c>
      <c r="F4245" s="1" t="s">
        <v>6</v>
      </c>
      <c r="G4245" s="1" t="s">
        <v>3062</v>
      </c>
      <c r="H4245">
        <f t="shared" si="859"/>
        <v>33</v>
      </c>
      <c r="I4245">
        <f>IF(ISBLANK(A4245),I4244/1,LOOKUP(Sheet1!G4245,FIPS!A$3:A$55,FIPS!C$3:C$55))</f>
        <v>36</v>
      </c>
      <c r="J4245" t="b">
        <f t="shared" si="855"/>
        <v>0</v>
      </c>
      <c r="K4245" t="str">
        <f t="shared" si="860"/>
        <v/>
      </c>
      <c r="L4245" t="b">
        <f t="shared" si="861"/>
        <v>1</v>
      </c>
      <c r="M4245" t="str">
        <f t="shared" si="862"/>
        <v>Plattsburgh</v>
      </c>
      <c r="N4245">
        <f t="shared" si="863"/>
        <v>9</v>
      </c>
      <c r="O4245" t="b">
        <f t="shared" si="864"/>
        <v>0</v>
      </c>
      <c r="P4245" t="str">
        <f t="shared" si="857"/>
        <v/>
      </c>
      <c r="Q4245" t="str">
        <f t="shared" ca="1" si="858"/>
        <v/>
      </c>
      <c r="W4245">
        <v>58574</v>
      </c>
      <c r="Z4245" t="str">
        <f t="shared" si="856"/>
        <v/>
      </c>
    </row>
    <row r="4246" spans="2:26" x14ac:dyDescent="0.2">
      <c r="E4246" s="1" t="s">
        <v>8</v>
      </c>
      <c r="F4246" s="1" t="s">
        <v>9</v>
      </c>
      <c r="G4246" s="1" t="s">
        <v>1102</v>
      </c>
      <c r="H4246">
        <f t="shared" si="859"/>
        <v>33</v>
      </c>
      <c r="I4246">
        <f>IF(ISBLANK(A4246),I4245/1,LOOKUP(Sheet1!G4246,FIPS!A$3:A$55,FIPS!C$3:C$55))</f>
        <v>36</v>
      </c>
      <c r="J4246" t="b">
        <f t="shared" si="855"/>
        <v>0</v>
      </c>
      <c r="K4246" t="str">
        <f t="shared" si="860"/>
        <v/>
      </c>
      <c r="L4246" t="b">
        <f t="shared" si="861"/>
        <v>0</v>
      </c>
      <c r="M4246" t="str">
        <f t="shared" si="862"/>
        <v/>
      </c>
      <c r="N4246">
        <f t="shared" si="863"/>
        <v>9</v>
      </c>
      <c r="O4246" t="b">
        <f t="shared" si="864"/>
        <v>1</v>
      </c>
      <c r="P4246">
        <f t="shared" si="857"/>
        <v>1</v>
      </c>
      <c r="Q4246" t="str">
        <f t="shared" ca="1" si="858"/>
        <v>073</v>
      </c>
      <c r="W4246">
        <v>99999</v>
      </c>
      <c r="Z4246" t="str">
        <f t="shared" si="856"/>
        <v/>
      </c>
    </row>
    <row r="4247" spans="2:26" x14ac:dyDescent="0.2">
      <c r="B4247" s="1" t="s">
        <v>14</v>
      </c>
      <c r="C4247" s="1" t="s">
        <v>17</v>
      </c>
      <c r="D4247" s="1" t="s">
        <v>18</v>
      </c>
      <c r="E4247" s="1" t="s">
        <v>8</v>
      </c>
      <c r="F4247" s="1" t="s">
        <v>9</v>
      </c>
      <c r="G4247" s="1" t="s">
        <v>292</v>
      </c>
      <c r="H4247">
        <f t="shared" si="859"/>
        <v>33</v>
      </c>
      <c r="I4247">
        <f>IF(ISBLANK(A4247),I4246/1,LOOKUP(Sheet1!G4247,FIPS!A$3:A$55,FIPS!C$3:C$55))</f>
        <v>36</v>
      </c>
      <c r="J4247" t="b">
        <f t="shared" si="855"/>
        <v>1</v>
      </c>
      <c r="K4247" t="str">
        <f t="shared" si="860"/>
        <v>Columbia</v>
      </c>
      <c r="L4247" t="b">
        <f t="shared" si="861"/>
        <v>0</v>
      </c>
      <c r="M4247" t="str">
        <f t="shared" si="862"/>
        <v/>
      </c>
      <c r="N4247">
        <f t="shared" si="863"/>
        <v>10</v>
      </c>
      <c r="O4247" t="b">
        <f t="shared" si="864"/>
        <v>0</v>
      </c>
      <c r="P4247" t="str">
        <f t="shared" si="857"/>
        <v/>
      </c>
      <c r="Q4247" t="str">
        <f t="shared" ca="1" si="858"/>
        <v/>
      </c>
      <c r="T4247">
        <v>21</v>
      </c>
      <c r="U4247">
        <v>4</v>
      </c>
      <c r="V4247">
        <v>0</v>
      </c>
      <c r="Z4247" t="str">
        <f t="shared" si="856"/>
        <v/>
      </c>
    </row>
    <row r="4248" spans="2:26" x14ac:dyDescent="0.2">
      <c r="B4248" s="1" t="s">
        <v>42</v>
      </c>
      <c r="C4248" s="1" t="s">
        <v>17</v>
      </c>
      <c r="D4248" s="1" t="s">
        <v>18</v>
      </c>
      <c r="G4248" s="1" t="s">
        <v>3063</v>
      </c>
      <c r="H4248">
        <f t="shared" si="859"/>
        <v>33</v>
      </c>
      <c r="I4248">
        <f>IF(ISBLANK(A4248),I4247/1,LOOKUP(Sheet1!G4248,FIPS!A$3:A$55,FIPS!C$3:C$55))</f>
        <v>36</v>
      </c>
      <c r="J4248" t="b">
        <f t="shared" si="855"/>
        <v>1</v>
      </c>
      <c r="K4248" t="str">
        <f t="shared" si="860"/>
        <v>Cortland</v>
      </c>
      <c r="L4248" t="b">
        <f t="shared" si="861"/>
        <v>0</v>
      </c>
      <c r="M4248" t="str">
        <f t="shared" si="862"/>
        <v/>
      </c>
      <c r="N4248">
        <f t="shared" si="863"/>
        <v>11</v>
      </c>
      <c r="O4248" t="b">
        <f t="shared" si="864"/>
        <v>0</v>
      </c>
      <c r="P4248" t="str">
        <f t="shared" si="857"/>
        <v/>
      </c>
      <c r="Q4248" t="str">
        <f t="shared" ca="1" si="858"/>
        <v/>
      </c>
      <c r="T4248">
        <v>23</v>
      </c>
      <c r="U4248">
        <v>5</v>
      </c>
      <c r="V4248">
        <v>0</v>
      </c>
      <c r="Z4248" t="str">
        <f t="shared" si="856"/>
        <v/>
      </c>
    </row>
    <row r="4249" spans="2:26" x14ac:dyDescent="0.2">
      <c r="E4249" s="1" t="s">
        <v>59</v>
      </c>
      <c r="F4249" s="1" t="s">
        <v>6</v>
      </c>
      <c r="G4249" s="1" t="s">
        <v>3063</v>
      </c>
      <c r="H4249">
        <f t="shared" si="859"/>
        <v>33</v>
      </c>
      <c r="I4249">
        <f>IF(ISBLANK(A4249),I4248/1,LOOKUP(Sheet1!G4249,FIPS!A$3:A$55,FIPS!C$3:C$55))</f>
        <v>36</v>
      </c>
      <c r="J4249" t="b">
        <f t="shared" si="855"/>
        <v>0</v>
      </c>
      <c r="K4249" t="str">
        <f t="shared" si="860"/>
        <v/>
      </c>
      <c r="L4249" t="b">
        <f t="shared" si="861"/>
        <v>1</v>
      </c>
      <c r="M4249" t="str">
        <f t="shared" si="862"/>
        <v>Cortland</v>
      </c>
      <c r="N4249">
        <f t="shared" si="863"/>
        <v>11</v>
      </c>
      <c r="O4249" t="b">
        <f t="shared" si="864"/>
        <v>0</v>
      </c>
      <c r="P4249" t="str">
        <f t="shared" si="857"/>
        <v/>
      </c>
      <c r="Q4249" t="str">
        <f t="shared" ca="1" si="858"/>
        <v/>
      </c>
      <c r="W4249">
        <v>18388</v>
      </c>
      <c r="Z4249" t="str">
        <f t="shared" si="856"/>
        <v/>
      </c>
    </row>
    <row r="4250" spans="2:26" x14ac:dyDescent="0.2">
      <c r="E4250" s="1" t="s">
        <v>8</v>
      </c>
      <c r="F4250" s="1" t="s">
        <v>9</v>
      </c>
      <c r="G4250" s="1" t="s">
        <v>1102</v>
      </c>
      <c r="H4250">
        <f t="shared" si="859"/>
        <v>33</v>
      </c>
      <c r="I4250">
        <f>IF(ISBLANK(A4250),I4249/1,LOOKUP(Sheet1!G4250,FIPS!A$3:A$55,FIPS!C$3:C$55))</f>
        <v>36</v>
      </c>
      <c r="J4250" t="b">
        <f t="shared" si="855"/>
        <v>0</v>
      </c>
      <c r="K4250" t="str">
        <f t="shared" si="860"/>
        <v/>
      </c>
      <c r="L4250" t="b">
        <f t="shared" si="861"/>
        <v>0</v>
      </c>
      <c r="M4250" t="str">
        <f t="shared" si="862"/>
        <v/>
      </c>
      <c r="N4250">
        <f t="shared" si="863"/>
        <v>11</v>
      </c>
      <c r="O4250" t="b">
        <f t="shared" si="864"/>
        <v>1</v>
      </c>
      <c r="P4250">
        <f t="shared" si="857"/>
        <v>1</v>
      </c>
      <c r="Q4250" t="str">
        <f t="shared" ca="1" si="858"/>
        <v>019</v>
      </c>
      <c r="W4250">
        <v>99999</v>
      </c>
      <c r="Z4250" t="str">
        <f t="shared" si="856"/>
        <v/>
      </c>
    </row>
    <row r="4251" spans="2:26" x14ac:dyDescent="0.2">
      <c r="B4251" s="1" t="s">
        <v>33</v>
      </c>
      <c r="C4251" s="1" t="s">
        <v>17</v>
      </c>
      <c r="D4251" s="1" t="s">
        <v>18</v>
      </c>
      <c r="E4251" s="1" t="s">
        <v>8</v>
      </c>
      <c r="F4251" s="1" t="s">
        <v>9</v>
      </c>
      <c r="G4251" s="1" t="s">
        <v>1080</v>
      </c>
      <c r="H4251">
        <f t="shared" si="859"/>
        <v>33</v>
      </c>
      <c r="I4251">
        <f>IF(ISBLANK(A4251),I4250/1,LOOKUP(Sheet1!G4251,FIPS!A$3:A$55,FIPS!C$3:C$55))</f>
        <v>36</v>
      </c>
      <c r="J4251" t="b">
        <f t="shared" si="855"/>
        <v>1</v>
      </c>
      <c r="K4251" t="str">
        <f t="shared" si="860"/>
        <v>Delaware</v>
      </c>
      <c r="L4251" t="b">
        <f t="shared" si="861"/>
        <v>0</v>
      </c>
      <c r="M4251" t="str">
        <f t="shared" si="862"/>
        <v/>
      </c>
      <c r="N4251">
        <f t="shared" si="863"/>
        <v>12</v>
      </c>
      <c r="O4251" t="b">
        <f t="shared" si="864"/>
        <v>0</v>
      </c>
      <c r="P4251" t="str">
        <f t="shared" si="857"/>
        <v/>
      </c>
      <c r="Q4251" t="str">
        <f t="shared" ca="1" si="858"/>
        <v/>
      </c>
      <c r="T4251">
        <v>25</v>
      </c>
      <c r="U4251">
        <v>5</v>
      </c>
      <c r="V4251">
        <v>0</v>
      </c>
      <c r="Z4251" t="str">
        <f t="shared" si="856"/>
        <v/>
      </c>
    </row>
    <row r="4252" spans="2:26" x14ac:dyDescent="0.2">
      <c r="B4252" s="1" t="s">
        <v>45</v>
      </c>
      <c r="C4252" s="1" t="s">
        <v>768</v>
      </c>
      <c r="D4252" s="1" t="s">
        <v>26</v>
      </c>
      <c r="G4252" s="1" t="s">
        <v>3064</v>
      </c>
      <c r="H4252">
        <f t="shared" si="859"/>
        <v>33</v>
      </c>
      <c r="I4252">
        <f>IF(ISBLANK(A4252),I4251/1,LOOKUP(Sheet1!G4252,FIPS!A$3:A$55,FIPS!C$3:C$55))</f>
        <v>36</v>
      </c>
      <c r="J4252" t="b">
        <f t="shared" si="855"/>
        <v>1</v>
      </c>
      <c r="K4252" t="str">
        <f t="shared" si="860"/>
        <v>Dutchess</v>
      </c>
      <c r="L4252" t="b">
        <f t="shared" si="861"/>
        <v>0</v>
      </c>
      <c r="M4252" t="str">
        <f t="shared" si="862"/>
        <v/>
      </c>
      <c r="N4252">
        <f t="shared" si="863"/>
        <v>13</v>
      </c>
      <c r="O4252" t="b">
        <f t="shared" si="864"/>
        <v>0</v>
      </c>
      <c r="P4252" t="str">
        <f t="shared" si="857"/>
        <v/>
      </c>
      <c r="Q4252" t="str">
        <f t="shared" ca="1" si="858"/>
        <v/>
      </c>
      <c r="T4252">
        <v>27</v>
      </c>
      <c r="U4252">
        <v>2</v>
      </c>
      <c r="V4252">
        <v>2281</v>
      </c>
      <c r="Z4252" t="str">
        <f t="shared" si="856"/>
        <v/>
      </c>
    </row>
    <row r="4253" spans="2:26" x14ac:dyDescent="0.2">
      <c r="E4253" s="1" t="s">
        <v>28</v>
      </c>
      <c r="F4253" s="1" t="s">
        <v>6</v>
      </c>
      <c r="G4253" s="1" t="s">
        <v>3065</v>
      </c>
      <c r="H4253">
        <f t="shared" si="859"/>
        <v>33</v>
      </c>
      <c r="I4253">
        <f>IF(ISBLANK(A4253),I4252/1,LOOKUP(Sheet1!G4253,FIPS!A$3:A$55,FIPS!C$3:C$55))</f>
        <v>36</v>
      </c>
      <c r="J4253" t="b">
        <f t="shared" si="855"/>
        <v>0</v>
      </c>
      <c r="K4253" t="str">
        <f t="shared" si="860"/>
        <v/>
      </c>
      <c r="L4253" t="b">
        <f t="shared" si="861"/>
        <v>1</v>
      </c>
      <c r="M4253" t="str">
        <f t="shared" si="862"/>
        <v>Beacon</v>
      </c>
      <c r="N4253">
        <f t="shared" si="863"/>
        <v>13</v>
      </c>
      <c r="O4253" t="b">
        <f t="shared" si="864"/>
        <v>0</v>
      </c>
      <c r="P4253" t="str">
        <f t="shared" si="857"/>
        <v/>
      </c>
      <c r="Q4253" t="str">
        <f t="shared" ca="1" si="858"/>
        <v/>
      </c>
      <c r="W4253">
        <v>5100</v>
      </c>
      <c r="Z4253" t="str">
        <f t="shared" si="856"/>
        <v/>
      </c>
    </row>
    <row r="4254" spans="2:26" x14ac:dyDescent="0.2">
      <c r="E4254" s="1" t="s">
        <v>461</v>
      </c>
      <c r="F4254" s="1" t="s">
        <v>35</v>
      </c>
      <c r="G4254" s="1" t="s">
        <v>3066</v>
      </c>
      <c r="H4254">
        <f t="shared" si="859"/>
        <v>33</v>
      </c>
      <c r="I4254">
        <f>IF(ISBLANK(A4254),I4253/1,LOOKUP(Sheet1!G4254,FIPS!A$3:A$55,FIPS!C$3:C$55))</f>
        <v>36</v>
      </c>
      <c r="J4254" t="b">
        <f t="shared" si="855"/>
        <v>0</v>
      </c>
      <c r="K4254" t="str">
        <f t="shared" si="860"/>
        <v/>
      </c>
      <c r="L4254" t="b">
        <f t="shared" si="861"/>
        <v>1</v>
      </c>
      <c r="M4254" t="str">
        <f t="shared" si="862"/>
        <v>Poughkeepsle</v>
      </c>
      <c r="N4254">
        <f t="shared" si="863"/>
        <v>13</v>
      </c>
      <c r="O4254" t="b">
        <f t="shared" si="864"/>
        <v>0</v>
      </c>
      <c r="P4254" t="str">
        <f t="shared" si="857"/>
        <v/>
      </c>
      <c r="Q4254" t="str">
        <f t="shared" ca="1" si="858"/>
        <v/>
      </c>
      <c r="W4254">
        <v>59641</v>
      </c>
      <c r="Z4254" t="str">
        <f t="shared" si="856"/>
        <v/>
      </c>
    </row>
    <row r="4255" spans="2:26" x14ac:dyDescent="0.2">
      <c r="E4255" s="1" t="s">
        <v>8</v>
      </c>
      <c r="F4255" s="1" t="s">
        <v>9</v>
      </c>
      <c r="G4255" s="1" t="s">
        <v>1102</v>
      </c>
      <c r="H4255">
        <f t="shared" si="859"/>
        <v>33</v>
      </c>
      <c r="I4255">
        <f>IF(ISBLANK(A4255),I4254/1,LOOKUP(Sheet1!G4255,FIPS!A$3:A$55,FIPS!C$3:C$55))</f>
        <v>36</v>
      </c>
      <c r="J4255" t="b">
        <f t="shared" si="855"/>
        <v>0</v>
      </c>
      <c r="K4255" t="str">
        <f t="shared" si="860"/>
        <v/>
      </c>
      <c r="L4255" t="b">
        <f t="shared" si="861"/>
        <v>0</v>
      </c>
      <c r="M4255" t="str">
        <f t="shared" si="862"/>
        <v/>
      </c>
      <c r="N4255">
        <f t="shared" si="863"/>
        <v>13</v>
      </c>
      <c r="O4255" t="b">
        <f t="shared" si="864"/>
        <v>1</v>
      </c>
      <c r="P4255">
        <f t="shared" si="857"/>
        <v>2</v>
      </c>
      <c r="Q4255" t="str">
        <f t="shared" ca="1" si="858"/>
        <v>006,076</v>
      </c>
      <c r="W4255">
        <v>99999</v>
      </c>
      <c r="Z4255" t="str">
        <f t="shared" si="856"/>
        <v/>
      </c>
    </row>
    <row r="4256" spans="2:26" x14ac:dyDescent="0.2">
      <c r="B4256" s="1" t="s">
        <v>20</v>
      </c>
      <c r="C4256" s="1" t="s">
        <v>135</v>
      </c>
      <c r="D4256" s="1" t="s">
        <v>26</v>
      </c>
      <c r="G4256" s="1" t="s">
        <v>3067</v>
      </c>
      <c r="H4256">
        <f t="shared" si="859"/>
        <v>33</v>
      </c>
      <c r="I4256">
        <f>IF(ISBLANK(A4256),I4255/1,LOOKUP(Sheet1!G4256,FIPS!A$3:A$55,FIPS!C$3:C$55))</f>
        <v>36</v>
      </c>
      <c r="J4256" t="b">
        <f t="shared" si="855"/>
        <v>1</v>
      </c>
      <c r="K4256" t="str">
        <f t="shared" si="860"/>
        <v>Erie</v>
      </c>
      <c r="L4256" t="b">
        <f t="shared" si="861"/>
        <v>0</v>
      </c>
      <c r="M4256" t="str">
        <f t="shared" si="862"/>
        <v/>
      </c>
      <c r="N4256">
        <f t="shared" si="863"/>
        <v>14</v>
      </c>
      <c r="O4256" t="b">
        <f t="shared" si="864"/>
        <v>0</v>
      </c>
      <c r="P4256" t="str">
        <f t="shared" si="857"/>
        <v/>
      </c>
      <c r="Q4256" t="str">
        <f t="shared" ca="1" si="858"/>
        <v/>
      </c>
      <c r="T4256">
        <v>29</v>
      </c>
      <c r="U4256">
        <v>1</v>
      </c>
      <c r="V4256">
        <v>1280</v>
      </c>
      <c r="Z4256" t="str">
        <f t="shared" si="856"/>
        <v/>
      </c>
    </row>
    <row r="4257" spans="2:26" x14ac:dyDescent="0.2">
      <c r="E4257" s="1" t="s">
        <v>33</v>
      </c>
      <c r="F4257" s="1" t="s">
        <v>18</v>
      </c>
      <c r="G4257" s="1" t="s">
        <v>3068</v>
      </c>
      <c r="H4257">
        <f t="shared" si="859"/>
        <v>33</v>
      </c>
      <c r="I4257">
        <f>IF(ISBLANK(A4257),I4256/1,LOOKUP(Sheet1!G4257,FIPS!A$3:A$55,FIPS!C$3:C$55))</f>
        <v>36</v>
      </c>
      <c r="J4257" t="b">
        <f t="shared" ref="J4257:J4319" si="865">NOT(ISBLANK(B4257))</f>
        <v>0</v>
      </c>
      <c r="K4257" t="str">
        <f t="shared" si="860"/>
        <v/>
      </c>
      <c r="L4257" t="b">
        <f t="shared" si="861"/>
        <v>1</v>
      </c>
      <c r="M4257" t="str">
        <f t="shared" si="862"/>
        <v>Buffal o</v>
      </c>
      <c r="N4257">
        <f t="shared" si="863"/>
        <v>14</v>
      </c>
      <c r="O4257" t="b">
        <f t="shared" si="864"/>
        <v>0</v>
      </c>
      <c r="P4257" t="str">
        <f t="shared" si="857"/>
        <v/>
      </c>
      <c r="Q4257" t="str">
        <f t="shared" ca="1" si="858"/>
        <v/>
      </c>
      <c r="W4257">
        <v>11000</v>
      </c>
      <c r="Z4257" t="str">
        <f t="shared" si="856"/>
        <v/>
      </c>
    </row>
    <row r="4258" spans="2:26" x14ac:dyDescent="0.2">
      <c r="E4258" s="1" t="s">
        <v>61</v>
      </c>
      <c r="F4258" s="1" t="s">
        <v>6</v>
      </c>
      <c r="G4258" s="1" t="s">
        <v>3069</v>
      </c>
      <c r="H4258">
        <f t="shared" si="859"/>
        <v>33</v>
      </c>
      <c r="I4258">
        <f>IF(ISBLANK(A4258),I4257/1,LOOKUP(Sheet1!G4258,FIPS!A$3:A$55,FIPS!C$3:C$55))</f>
        <v>36</v>
      </c>
      <c r="J4258" t="b">
        <f t="shared" si="865"/>
        <v>0</v>
      </c>
      <c r="K4258" t="str">
        <f t="shared" si="860"/>
        <v/>
      </c>
      <c r="L4258" t="b">
        <f t="shared" si="861"/>
        <v>1</v>
      </c>
      <c r="M4258" t="str">
        <f t="shared" si="862"/>
        <v>Depew village</v>
      </c>
      <c r="N4258">
        <f t="shared" si="863"/>
        <v>14</v>
      </c>
      <c r="O4258" t="b">
        <f t="shared" si="864"/>
        <v>0</v>
      </c>
      <c r="P4258" t="str">
        <f t="shared" si="857"/>
        <v/>
      </c>
      <c r="Q4258" t="str">
        <f t="shared" ca="1" si="858"/>
        <v/>
      </c>
      <c r="W4258">
        <v>20313</v>
      </c>
      <c r="Z4258" t="str">
        <f t="shared" si="856"/>
        <v/>
      </c>
    </row>
    <row r="4259" spans="2:26" x14ac:dyDescent="0.2">
      <c r="E4259" s="1" t="s">
        <v>99</v>
      </c>
      <c r="F4259" s="1" t="s">
        <v>6</v>
      </c>
      <c r="G4259" s="1" t="s">
        <v>3070</v>
      </c>
      <c r="H4259">
        <f t="shared" si="859"/>
        <v>33</v>
      </c>
      <c r="I4259">
        <f>IF(ISBLANK(A4259),I4258/1,LOOKUP(Sheet1!G4259,FIPS!A$3:A$55,FIPS!C$3:C$55))</f>
        <v>36</v>
      </c>
      <c r="J4259" t="b">
        <f t="shared" si="865"/>
        <v>0</v>
      </c>
      <c r="K4259" t="str">
        <f t="shared" si="860"/>
        <v/>
      </c>
      <c r="L4259" t="b">
        <f t="shared" si="861"/>
        <v>1</v>
      </c>
      <c r="M4259" t="str">
        <f t="shared" si="862"/>
        <v>Hamburg village</v>
      </c>
      <c r="N4259">
        <f t="shared" si="863"/>
        <v>14</v>
      </c>
      <c r="O4259" t="b">
        <f t="shared" si="864"/>
        <v>0</v>
      </c>
      <c r="P4259" t="str">
        <f t="shared" si="857"/>
        <v/>
      </c>
      <c r="Q4259" t="str">
        <f t="shared" ca="1" si="858"/>
        <v/>
      </c>
      <c r="W4259">
        <v>31643</v>
      </c>
      <c r="Z4259" t="str">
        <f t="shared" si="856"/>
        <v/>
      </c>
    </row>
    <row r="4260" spans="2:26" x14ac:dyDescent="0.2">
      <c r="E4260" s="1" t="s">
        <v>137</v>
      </c>
      <c r="F4260" s="1" t="s">
        <v>6</v>
      </c>
      <c r="G4260" s="1" t="s">
        <v>3071</v>
      </c>
      <c r="H4260">
        <f t="shared" si="859"/>
        <v>33</v>
      </c>
      <c r="I4260">
        <f>IF(ISBLANK(A4260),I4259/1,LOOKUP(Sheet1!G4260,FIPS!A$3:A$55,FIPS!C$3:C$55))</f>
        <v>36</v>
      </c>
      <c r="J4260" t="b">
        <f t="shared" si="865"/>
        <v>0</v>
      </c>
      <c r="K4260" t="str">
        <f t="shared" si="860"/>
        <v/>
      </c>
      <c r="L4260" t="b">
        <f t="shared" si="861"/>
        <v>1</v>
      </c>
      <c r="M4260" t="str">
        <f t="shared" si="862"/>
        <v>Kenmore village</v>
      </c>
      <c r="N4260">
        <f t="shared" si="863"/>
        <v>14</v>
      </c>
      <c r="O4260" t="b">
        <f t="shared" si="864"/>
        <v>0</v>
      </c>
      <c r="P4260" t="str">
        <f t="shared" si="857"/>
        <v/>
      </c>
      <c r="Q4260" t="str">
        <f t="shared" ca="1" si="858"/>
        <v/>
      </c>
      <c r="W4260">
        <v>39232</v>
      </c>
      <c r="Z4260" t="str">
        <f t="shared" si="856"/>
        <v/>
      </c>
    </row>
    <row r="4261" spans="2:26" x14ac:dyDescent="0.2">
      <c r="E4261" s="1" t="s">
        <v>114</v>
      </c>
      <c r="F4261" s="1" t="s">
        <v>6</v>
      </c>
      <c r="G4261" s="1" t="s">
        <v>3072</v>
      </c>
      <c r="H4261">
        <f t="shared" si="859"/>
        <v>33</v>
      </c>
      <c r="I4261">
        <f>IF(ISBLANK(A4261),I4260/1,LOOKUP(Sheet1!G4261,FIPS!A$3:A$55,FIPS!C$3:C$55))</f>
        <v>36</v>
      </c>
      <c r="J4261" t="b">
        <f t="shared" si="865"/>
        <v>0</v>
      </c>
      <c r="K4261" t="str">
        <f t="shared" si="860"/>
        <v/>
      </c>
      <c r="L4261" t="b">
        <f t="shared" si="861"/>
        <v>1</v>
      </c>
      <c r="M4261" t="str">
        <f t="shared" si="862"/>
        <v>Lackawanna</v>
      </c>
      <c r="N4261">
        <f t="shared" si="863"/>
        <v>14</v>
      </c>
      <c r="O4261" t="b">
        <f t="shared" si="864"/>
        <v>0</v>
      </c>
      <c r="P4261" t="str">
        <f t="shared" si="857"/>
        <v/>
      </c>
      <c r="Q4261" t="str">
        <f t="shared" ca="1" si="858"/>
        <v/>
      </c>
      <c r="W4261">
        <v>40189</v>
      </c>
      <c r="Z4261" t="str">
        <f t="shared" si="856"/>
        <v/>
      </c>
    </row>
    <row r="4262" spans="2:26" x14ac:dyDescent="0.2">
      <c r="E4262" s="1" t="s">
        <v>143</v>
      </c>
      <c r="F4262" s="1" t="s">
        <v>6</v>
      </c>
      <c r="G4262" s="1" t="s">
        <v>3073</v>
      </c>
      <c r="H4262">
        <f t="shared" si="859"/>
        <v>33</v>
      </c>
      <c r="I4262">
        <f>IF(ISBLANK(A4262),I4261/1,LOOKUP(Sheet1!G4262,FIPS!A$3:A$55,FIPS!C$3:C$55))</f>
        <v>36</v>
      </c>
      <c r="J4262" t="b">
        <f t="shared" si="865"/>
        <v>0</v>
      </c>
      <c r="K4262" t="str">
        <f t="shared" si="860"/>
        <v/>
      </c>
      <c r="L4262" t="b">
        <f t="shared" si="861"/>
        <v>1</v>
      </c>
      <c r="M4262" t="str">
        <f t="shared" si="862"/>
        <v>Lancaster village</v>
      </c>
      <c r="N4262">
        <f t="shared" si="863"/>
        <v>14</v>
      </c>
      <c r="O4262" t="b">
        <f t="shared" si="864"/>
        <v>0</v>
      </c>
      <c r="P4262" t="str">
        <f t="shared" si="857"/>
        <v/>
      </c>
      <c r="Q4262" t="str">
        <f t="shared" ca="1" si="858"/>
        <v/>
      </c>
      <c r="W4262">
        <v>41135</v>
      </c>
      <c r="Z4262" t="str">
        <f t="shared" si="856"/>
        <v/>
      </c>
    </row>
    <row r="4263" spans="2:26" x14ac:dyDescent="0.2">
      <c r="E4263" s="1" t="s">
        <v>448</v>
      </c>
      <c r="F4263" s="1" t="s">
        <v>6</v>
      </c>
      <c r="G4263" s="1" t="s">
        <v>3074</v>
      </c>
      <c r="H4263">
        <f t="shared" si="859"/>
        <v>33</v>
      </c>
      <c r="I4263">
        <f>IF(ISBLANK(A4263),I4262/1,LOOKUP(Sheet1!G4263,FIPS!A$3:A$55,FIPS!C$3:C$55))</f>
        <v>36</v>
      </c>
      <c r="J4263" t="b">
        <f t="shared" si="865"/>
        <v>0</v>
      </c>
      <c r="K4263" t="str">
        <f t="shared" si="860"/>
        <v/>
      </c>
      <c r="L4263" t="b">
        <f t="shared" si="861"/>
        <v>1</v>
      </c>
      <c r="M4263" t="str">
        <f t="shared" si="862"/>
        <v>Tonawanda</v>
      </c>
      <c r="N4263">
        <f t="shared" si="863"/>
        <v>14</v>
      </c>
      <c r="O4263" t="b">
        <f t="shared" si="864"/>
        <v>0</v>
      </c>
      <c r="P4263" t="str">
        <f t="shared" si="857"/>
        <v/>
      </c>
      <c r="Q4263" t="str">
        <f t="shared" ca="1" si="858"/>
        <v/>
      </c>
      <c r="W4263">
        <v>74166</v>
      </c>
      <c r="Z4263" t="str">
        <f t="shared" si="856"/>
        <v/>
      </c>
    </row>
    <row r="4264" spans="2:26" x14ac:dyDescent="0.2">
      <c r="E4264" s="1" t="s">
        <v>805</v>
      </c>
      <c r="F4264" s="1" t="s">
        <v>35</v>
      </c>
      <c r="G4264" s="1" t="s">
        <v>3075</v>
      </c>
      <c r="H4264">
        <f t="shared" si="859"/>
        <v>33</v>
      </c>
      <c r="I4264">
        <f>IF(ISBLANK(A4264),I4263/1,LOOKUP(Sheet1!G4264,FIPS!A$3:A$55,FIPS!C$3:C$55))</f>
        <v>36</v>
      </c>
      <c r="J4264" t="b">
        <f t="shared" si="865"/>
        <v>0</v>
      </c>
      <c r="K4264" t="str">
        <f t="shared" si="860"/>
        <v/>
      </c>
      <c r="L4264" t="b">
        <f t="shared" si="861"/>
        <v>1</v>
      </c>
      <c r="M4264" t="str">
        <f t="shared" si="862"/>
        <v>West Seneca town</v>
      </c>
      <c r="N4264">
        <f t="shared" si="863"/>
        <v>14</v>
      </c>
      <c r="O4264" t="b">
        <f t="shared" si="864"/>
        <v>0</v>
      </c>
      <c r="P4264" t="str">
        <f t="shared" si="857"/>
        <v/>
      </c>
      <c r="Q4264" t="str">
        <f t="shared" ca="1" si="858"/>
        <v/>
      </c>
      <c r="W4264">
        <v>80918</v>
      </c>
      <c r="Z4264" t="str">
        <f t="shared" si="856"/>
        <v/>
      </c>
    </row>
    <row r="4265" spans="2:26" x14ac:dyDescent="0.2">
      <c r="E4265" s="1" t="s">
        <v>8</v>
      </c>
      <c r="F4265" s="1" t="s">
        <v>9</v>
      </c>
      <c r="G4265" s="1" t="s">
        <v>1102</v>
      </c>
      <c r="H4265">
        <f t="shared" si="859"/>
        <v>33</v>
      </c>
      <c r="I4265">
        <f>IF(ISBLANK(A4265),I4264/1,LOOKUP(Sheet1!G4265,FIPS!A$3:A$55,FIPS!C$3:C$55))</f>
        <v>36</v>
      </c>
      <c r="J4265" t="b">
        <f t="shared" si="865"/>
        <v>0</v>
      </c>
      <c r="K4265" t="str">
        <f t="shared" si="860"/>
        <v/>
      </c>
      <c r="L4265" t="b">
        <f t="shared" si="861"/>
        <v>0</v>
      </c>
      <c r="M4265" t="str">
        <f t="shared" si="862"/>
        <v/>
      </c>
      <c r="N4265">
        <f t="shared" si="863"/>
        <v>14</v>
      </c>
      <c r="O4265" t="b">
        <f t="shared" si="864"/>
        <v>1</v>
      </c>
      <c r="P4265">
        <f t="shared" si="857"/>
        <v>8</v>
      </c>
      <c r="Q4265" t="str">
        <f t="shared" ca="1" si="858"/>
        <v>012,020,036,044,046,047,091,099</v>
      </c>
      <c r="W4265">
        <v>99999</v>
      </c>
      <c r="Z4265" t="str">
        <f t="shared" si="856"/>
        <v/>
      </c>
    </row>
    <row r="4266" spans="2:26" x14ac:dyDescent="0.2">
      <c r="B4266" s="1" t="s">
        <v>107</v>
      </c>
      <c r="C4266" s="1" t="s">
        <v>17</v>
      </c>
      <c r="D4266" s="1" t="s">
        <v>18</v>
      </c>
      <c r="E4266" s="1" t="s">
        <v>8</v>
      </c>
      <c r="F4266" s="1" t="s">
        <v>9</v>
      </c>
      <c r="G4266" s="1" t="s">
        <v>2159</v>
      </c>
      <c r="H4266">
        <f t="shared" si="859"/>
        <v>33</v>
      </c>
      <c r="I4266">
        <f>IF(ISBLANK(A4266),I4265/1,LOOKUP(Sheet1!G4266,FIPS!A$3:A$55,FIPS!C$3:C$55))</f>
        <v>36</v>
      </c>
      <c r="J4266" t="b">
        <f t="shared" si="865"/>
        <v>1</v>
      </c>
      <c r="K4266" t="str">
        <f t="shared" si="860"/>
        <v>Essex</v>
      </c>
      <c r="L4266" t="b">
        <f t="shared" si="861"/>
        <v>0</v>
      </c>
      <c r="M4266" t="str">
        <f t="shared" si="862"/>
        <v/>
      </c>
      <c r="N4266">
        <f t="shared" si="863"/>
        <v>15</v>
      </c>
      <c r="O4266" t="b">
        <f t="shared" si="864"/>
        <v>0</v>
      </c>
      <c r="P4266" t="str">
        <f t="shared" si="857"/>
        <v/>
      </c>
      <c r="Q4266" t="str">
        <f t="shared" ca="1" si="858"/>
        <v/>
      </c>
      <c r="T4266">
        <v>31</v>
      </c>
      <c r="U4266">
        <v>5</v>
      </c>
      <c r="V4266">
        <v>0</v>
      </c>
      <c r="Z4266" t="str">
        <f t="shared" si="856"/>
        <v/>
      </c>
    </row>
    <row r="4267" spans="2:26" x14ac:dyDescent="0.2">
      <c r="B4267" s="1" t="s">
        <v>49</v>
      </c>
      <c r="C4267" s="1" t="s">
        <v>17</v>
      </c>
      <c r="D4267" s="1" t="s">
        <v>18</v>
      </c>
      <c r="E4267" s="1" t="s">
        <v>8</v>
      </c>
      <c r="F4267" s="1" t="s">
        <v>9</v>
      </c>
      <c r="G4267" s="1" t="s">
        <v>91</v>
      </c>
      <c r="H4267">
        <f t="shared" si="859"/>
        <v>33</v>
      </c>
      <c r="I4267">
        <f>IF(ISBLANK(A4267),I4266/1,LOOKUP(Sheet1!G4267,FIPS!A$3:A$55,FIPS!C$3:C$55))</f>
        <v>36</v>
      </c>
      <c r="J4267" t="b">
        <f t="shared" si="865"/>
        <v>1</v>
      </c>
      <c r="K4267" t="str">
        <f t="shared" si="860"/>
        <v>Franklin</v>
      </c>
      <c r="L4267" t="b">
        <f t="shared" si="861"/>
        <v>0</v>
      </c>
      <c r="M4267" t="str">
        <f t="shared" si="862"/>
        <v/>
      </c>
      <c r="N4267">
        <f t="shared" si="863"/>
        <v>16</v>
      </c>
      <c r="O4267" t="b">
        <f t="shared" si="864"/>
        <v>0</v>
      </c>
      <c r="P4267" t="str">
        <f t="shared" si="857"/>
        <v/>
      </c>
      <c r="Q4267" t="str">
        <f t="shared" ca="1" si="858"/>
        <v/>
      </c>
      <c r="T4267">
        <v>33</v>
      </c>
      <c r="U4267">
        <v>5</v>
      </c>
      <c r="V4267">
        <v>0</v>
      </c>
      <c r="Z4267" t="str">
        <f t="shared" si="856"/>
        <v/>
      </c>
    </row>
    <row r="4268" spans="2:26" x14ac:dyDescent="0.2">
      <c r="B4268" s="1" t="s">
        <v>52</v>
      </c>
      <c r="C4268" s="1" t="s">
        <v>17</v>
      </c>
      <c r="D4268" s="1" t="s">
        <v>18</v>
      </c>
      <c r="G4268" s="1" t="s">
        <v>1288</v>
      </c>
      <c r="H4268">
        <f t="shared" si="859"/>
        <v>33</v>
      </c>
      <c r="I4268">
        <f>IF(ISBLANK(A4268),I4267/1,LOOKUP(Sheet1!G4268,FIPS!A$3:A$55,FIPS!C$3:C$55))</f>
        <v>36</v>
      </c>
      <c r="J4268" t="b">
        <f t="shared" si="865"/>
        <v>1</v>
      </c>
      <c r="K4268" t="str">
        <f t="shared" si="860"/>
        <v>Ful ton</v>
      </c>
      <c r="L4268" t="b">
        <f t="shared" si="861"/>
        <v>0</v>
      </c>
      <c r="M4268" t="str">
        <f t="shared" si="862"/>
        <v/>
      </c>
      <c r="N4268">
        <f t="shared" si="863"/>
        <v>17</v>
      </c>
      <c r="O4268" t="b">
        <f t="shared" si="864"/>
        <v>0</v>
      </c>
      <c r="P4268" t="str">
        <f t="shared" si="857"/>
        <v/>
      </c>
      <c r="Q4268" t="str">
        <f t="shared" ca="1" si="858"/>
        <v/>
      </c>
      <c r="T4268">
        <v>35</v>
      </c>
      <c r="U4268">
        <v>4</v>
      </c>
      <c r="V4268">
        <v>0</v>
      </c>
      <c r="Z4268" t="str">
        <f t="shared" si="856"/>
        <v/>
      </c>
    </row>
    <row r="4269" spans="2:26" x14ac:dyDescent="0.2">
      <c r="E4269" s="1" t="s">
        <v>96</v>
      </c>
      <c r="F4269" s="1" t="s">
        <v>6</v>
      </c>
      <c r="G4269" s="1" t="s">
        <v>3076</v>
      </c>
      <c r="H4269">
        <f t="shared" si="859"/>
        <v>33</v>
      </c>
      <c r="I4269">
        <f>IF(ISBLANK(A4269),I4268/1,LOOKUP(Sheet1!G4269,FIPS!A$3:A$55,FIPS!C$3:C$55))</f>
        <v>36</v>
      </c>
      <c r="J4269" t="b">
        <f t="shared" si="865"/>
        <v>0</v>
      </c>
      <c r="K4269" t="str">
        <f t="shared" si="860"/>
        <v/>
      </c>
      <c r="L4269" t="b">
        <f t="shared" si="861"/>
        <v>1</v>
      </c>
      <c r="M4269" t="str">
        <f t="shared" si="862"/>
        <v>Gloversville</v>
      </c>
      <c r="N4269">
        <f t="shared" si="863"/>
        <v>17</v>
      </c>
      <c r="O4269" t="b">
        <f t="shared" si="864"/>
        <v>0</v>
      </c>
      <c r="P4269" t="str">
        <f t="shared" si="857"/>
        <v/>
      </c>
      <c r="Q4269" t="str">
        <f t="shared" ca="1" si="858"/>
        <v/>
      </c>
      <c r="W4269">
        <v>29443</v>
      </c>
      <c r="Z4269" t="str">
        <f t="shared" si="856"/>
        <v/>
      </c>
    </row>
    <row r="4270" spans="2:26" x14ac:dyDescent="0.2">
      <c r="E4270" s="1" t="s">
        <v>8</v>
      </c>
      <c r="F4270" s="1" t="s">
        <v>9</v>
      </c>
      <c r="G4270" s="1" t="s">
        <v>1102</v>
      </c>
      <c r="H4270">
        <f t="shared" si="859"/>
        <v>33</v>
      </c>
      <c r="I4270">
        <f>IF(ISBLANK(A4270),I4269/1,LOOKUP(Sheet1!G4270,FIPS!A$3:A$55,FIPS!C$3:C$55))</f>
        <v>36</v>
      </c>
      <c r="J4270" t="b">
        <f t="shared" si="865"/>
        <v>0</v>
      </c>
      <c r="K4270" t="str">
        <f t="shared" si="860"/>
        <v/>
      </c>
      <c r="L4270" t="b">
        <f t="shared" si="861"/>
        <v>0</v>
      </c>
      <c r="M4270" t="str">
        <f t="shared" si="862"/>
        <v/>
      </c>
      <c r="N4270">
        <f t="shared" si="863"/>
        <v>17</v>
      </c>
      <c r="O4270" t="b">
        <f t="shared" si="864"/>
        <v>1</v>
      </c>
      <c r="P4270">
        <f t="shared" si="857"/>
        <v>1</v>
      </c>
      <c r="Q4270" t="str">
        <f t="shared" ca="1" si="858"/>
        <v>034</v>
      </c>
      <c r="W4270">
        <v>99999</v>
      </c>
      <c r="Z4270" t="str">
        <f t="shared" si="856"/>
        <v/>
      </c>
    </row>
    <row r="4271" spans="2:26" x14ac:dyDescent="0.2">
      <c r="B4271" s="1" t="s">
        <v>57</v>
      </c>
      <c r="C4271" s="1" t="s">
        <v>792</v>
      </c>
      <c r="D4271" s="1" t="s">
        <v>26</v>
      </c>
      <c r="G4271" s="1" t="s">
        <v>2279</v>
      </c>
      <c r="H4271">
        <f t="shared" si="859"/>
        <v>33</v>
      </c>
      <c r="I4271">
        <f>IF(ISBLANK(A4271),I4270/1,LOOKUP(Sheet1!G4271,FIPS!A$3:A$55,FIPS!C$3:C$55))</f>
        <v>36</v>
      </c>
      <c r="J4271" t="b">
        <f t="shared" si="865"/>
        <v>1</v>
      </c>
      <c r="K4271" t="str">
        <f t="shared" si="860"/>
        <v>Genesee</v>
      </c>
      <c r="L4271" t="b">
        <f t="shared" si="861"/>
        <v>0</v>
      </c>
      <c r="M4271" t="str">
        <f t="shared" si="862"/>
        <v/>
      </c>
      <c r="N4271">
        <f t="shared" si="863"/>
        <v>18</v>
      </c>
      <c r="O4271" t="b">
        <f t="shared" si="864"/>
        <v>0</v>
      </c>
      <c r="P4271" t="str">
        <f t="shared" si="857"/>
        <v/>
      </c>
      <c r="Q4271" t="str">
        <f t="shared" ca="1" si="858"/>
        <v/>
      </c>
      <c r="T4271">
        <v>37</v>
      </c>
      <c r="U4271">
        <v>4</v>
      </c>
      <c r="V4271">
        <v>6840</v>
      </c>
      <c r="Z4271" t="str">
        <f t="shared" si="856"/>
        <v/>
      </c>
    </row>
    <row r="4272" spans="2:26" x14ac:dyDescent="0.2">
      <c r="E4272" s="1" t="s">
        <v>24</v>
      </c>
      <c r="F4272" s="1" t="s">
        <v>6</v>
      </c>
      <c r="G4272" s="1" t="s">
        <v>3077</v>
      </c>
      <c r="H4272">
        <f t="shared" si="859"/>
        <v>33</v>
      </c>
      <c r="I4272">
        <f>IF(ISBLANK(A4272),I4271/1,LOOKUP(Sheet1!G4272,FIPS!A$3:A$55,FIPS!C$3:C$55))</f>
        <v>36</v>
      </c>
      <c r="J4272" t="b">
        <f t="shared" si="865"/>
        <v>0</v>
      </c>
      <c r="K4272" t="str">
        <f t="shared" si="860"/>
        <v/>
      </c>
      <c r="L4272" t="b">
        <f t="shared" si="861"/>
        <v>1</v>
      </c>
      <c r="M4272" t="str">
        <f t="shared" si="862"/>
        <v>Batavia</v>
      </c>
      <c r="N4272">
        <f t="shared" si="863"/>
        <v>18</v>
      </c>
      <c r="O4272" t="b">
        <f t="shared" si="864"/>
        <v>0</v>
      </c>
      <c r="P4272" t="str">
        <f t="shared" si="857"/>
        <v/>
      </c>
      <c r="Q4272" t="str">
        <f t="shared" ca="1" si="858"/>
        <v/>
      </c>
      <c r="W4272">
        <v>4715</v>
      </c>
      <c r="Z4272" t="str">
        <f t="shared" si="856"/>
        <v/>
      </c>
    </row>
    <row r="4273" spans="2:26" x14ac:dyDescent="0.2">
      <c r="E4273" s="1" t="s">
        <v>8</v>
      </c>
      <c r="F4273" s="1" t="s">
        <v>9</v>
      </c>
      <c r="G4273" s="1" t="s">
        <v>1102</v>
      </c>
      <c r="H4273">
        <f t="shared" si="859"/>
        <v>33</v>
      </c>
      <c r="I4273">
        <f>IF(ISBLANK(A4273),I4272/1,LOOKUP(Sheet1!G4273,FIPS!A$3:A$55,FIPS!C$3:C$55))</f>
        <v>36</v>
      </c>
      <c r="J4273" t="b">
        <f t="shared" si="865"/>
        <v>0</v>
      </c>
      <c r="K4273" t="str">
        <f t="shared" si="860"/>
        <v/>
      </c>
      <c r="L4273" t="b">
        <f t="shared" si="861"/>
        <v>0</v>
      </c>
      <c r="M4273" t="str">
        <f t="shared" si="862"/>
        <v/>
      </c>
      <c r="N4273">
        <f t="shared" si="863"/>
        <v>18</v>
      </c>
      <c r="O4273" t="b">
        <f t="shared" si="864"/>
        <v>1</v>
      </c>
      <c r="P4273">
        <f t="shared" si="857"/>
        <v>1</v>
      </c>
      <c r="Q4273" t="str">
        <f t="shared" ca="1" si="858"/>
        <v>005</v>
      </c>
      <c r="W4273">
        <v>99999</v>
      </c>
      <c r="Z4273" t="str">
        <f t="shared" si="856"/>
        <v/>
      </c>
    </row>
    <row r="4274" spans="2:26" x14ac:dyDescent="0.2">
      <c r="B4274" s="1" t="s">
        <v>59</v>
      </c>
      <c r="C4274" s="1" t="s">
        <v>17</v>
      </c>
      <c r="D4274" s="1" t="s">
        <v>18</v>
      </c>
      <c r="E4274" s="1" t="s">
        <v>8</v>
      </c>
      <c r="F4274" s="1" t="s">
        <v>9</v>
      </c>
      <c r="G4274" s="1" t="s">
        <v>94</v>
      </c>
      <c r="H4274">
        <f t="shared" si="859"/>
        <v>33</v>
      </c>
      <c r="I4274">
        <f>IF(ISBLANK(A4274),I4273/1,LOOKUP(Sheet1!G4274,FIPS!A$3:A$55,FIPS!C$3:C$55))</f>
        <v>36</v>
      </c>
      <c r="J4274" t="b">
        <f t="shared" si="865"/>
        <v>1</v>
      </c>
      <c r="K4274" t="str">
        <f t="shared" si="860"/>
        <v>Greene</v>
      </c>
      <c r="L4274" t="b">
        <f t="shared" si="861"/>
        <v>0</v>
      </c>
      <c r="M4274" t="str">
        <f t="shared" si="862"/>
        <v/>
      </c>
      <c r="N4274">
        <f t="shared" si="863"/>
        <v>19</v>
      </c>
      <c r="O4274" t="b">
        <f t="shared" si="864"/>
        <v>0</v>
      </c>
      <c r="P4274" t="str">
        <f t="shared" si="857"/>
        <v/>
      </c>
      <c r="Q4274" t="str">
        <f t="shared" ca="1" si="858"/>
        <v/>
      </c>
      <c r="T4274">
        <v>39</v>
      </c>
      <c r="U4274">
        <v>5</v>
      </c>
      <c r="V4274">
        <v>0</v>
      </c>
      <c r="Z4274" t="str">
        <f t="shared" si="856"/>
        <v/>
      </c>
    </row>
    <row r="4275" spans="2:26" x14ac:dyDescent="0.2">
      <c r="B4275" s="1" t="s">
        <v>61</v>
      </c>
      <c r="C4275" s="1" t="s">
        <v>17</v>
      </c>
      <c r="D4275" s="1" t="s">
        <v>18</v>
      </c>
      <c r="E4275" s="1" t="s">
        <v>8</v>
      </c>
      <c r="F4275" s="1" t="s">
        <v>9</v>
      </c>
      <c r="G4275" s="1" t="s">
        <v>3078</v>
      </c>
      <c r="H4275">
        <f t="shared" si="859"/>
        <v>33</v>
      </c>
      <c r="I4275">
        <f>IF(ISBLANK(A4275),I4274/1,LOOKUP(Sheet1!G4275,FIPS!A$3:A$55,FIPS!C$3:C$55))</f>
        <v>36</v>
      </c>
      <c r="J4275" t="b">
        <f t="shared" si="865"/>
        <v>1</v>
      </c>
      <c r="K4275" t="str">
        <f t="shared" si="860"/>
        <v>Hami lton</v>
      </c>
      <c r="L4275" t="b">
        <f t="shared" si="861"/>
        <v>0</v>
      </c>
      <c r="M4275" t="str">
        <f t="shared" si="862"/>
        <v/>
      </c>
      <c r="N4275">
        <f t="shared" si="863"/>
        <v>20</v>
      </c>
      <c r="O4275" t="b">
        <f t="shared" si="864"/>
        <v>0</v>
      </c>
      <c r="P4275" t="str">
        <f t="shared" si="857"/>
        <v/>
      </c>
      <c r="Q4275" t="str">
        <f t="shared" ca="1" si="858"/>
        <v/>
      </c>
      <c r="T4275">
        <v>41</v>
      </c>
      <c r="U4275">
        <v>6</v>
      </c>
      <c r="V4275">
        <v>0</v>
      </c>
      <c r="Z4275" t="str">
        <f t="shared" si="856"/>
        <v/>
      </c>
    </row>
    <row r="4276" spans="2:26" x14ac:dyDescent="0.2">
      <c r="B4276" s="1" t="s">
        <v>63</v>
      </c>
      <c r="C4276" s="1" t="s">
        <v>880</v>
      </c>
      <c r="D4276" s="1" t="s">
        <v>26</v>
      </c>
      <c r="E4276" s="1" t="s">
        <v>8</v>
      </c>
      <c r="F4276" s="1" t="s">
        <v>9</v>
      </c>
      <c r="G4276" s="1" t="s">
        <v>3079</v>
      </c>
      <c r="H4276">
        <f t="shared" si="859"/>
        <v>33</v>
      </c>
      <c r="I4276">
        <f>IF(ISBLANK(A4276),I4275/1,LOOKUP(Sheet1!G4276,FIPS!A$3:A$55,FIPS!C$3:C$55))</f>
        <v>36</v>
      </c>
      <c r="J4276" t="b">
        <f t="shared" si="865"/>
        <v>1</v>
      </c>
      <c r="K4276" t="str">
        <f t="shared" si="860"/>
        <v>Herkimer</v>
      </c>
      <c r="L4276" t="b">
        <f t="shared" si="861"/>
        <v>0</v>
      </c>
      <c r="M4276" t="str">
        <f t="shared" si="862"/>
        <v/>
      </c>
      <c r="N4276">
        <f t="shared" si="863"/>
        <v>21</v>
      </c>
      <c r="O4276" t="b">
        <f t="shared" si="864"/>
        <v>0</v>
      </c>
      <c r="P4276" t="str">
        <f t="shared" si="857"/>
        <v/>
      </c>
      <c r="Q4276" t="str">
        <f t="shared" ca="1" si="858"/>
        <v/>
      </c>
      <c r="T4276">
        <v>43</v>
      </c>
      <c r="U4276">
        <v>4</v>
      </c>
      <c r="V4276">
        <v>8680</v>
      </c>
      <c r="Z4276" t="str">
        <f t="shared" si="856"/>
        <v/>
      </c>
    </row>
    <row r="4277" spans="2:26" x14ac:dyDescent="0.2">
      <c r="B4277" s="1" t="s">
        <v>65</v>
      </c>
      <c r="C4277" s="1" t="s">
        <v>17</v>
      </c>
      <c r="D4277" s="1" t="s">
        <v>18</v>
      </c>
      <c r="G4277" s="1" t="s">
        <v>104</v>
      </c>
      <c r="H4277">
        <f t="shared" si="859"/>
        <v>33</v>
      </c>
      <c r="I4277">
        <f>IF(ISBLANK(A4277),I4276/1,LOOKUP(Sheet1!G4277,FIPS!A$3:A$55,FIPS!C$3:C$55))</f>
        <v>36</v>
      </c>
      <c r="J4277" t="b">
        <f t="shared" si="865"/>
        <v>1</v>
      </c>
      <c r="K4277" t="str">
        <f t="shared" si="860"/>
        <v>Jefferson</v>
      </c>
      <c r="L4277" t="b">
        <f t="shared" si="861"/>
        <v>0</v>
      </c>
      <c r="M4277" t="str">
        <f t="shared" si="862"/>
        <v/>
      </c>
      <c r="N4277">
        <f t="shared" si="863"/>
        <v>22</v>
      </c>
      <c r="O4277" t="b">
        <f t="shared" si="864"/>
        <v>0</v>
      </c>
      <c r="P4277" t="str">
        <f t="shared" si="857"/>
        <v/>
      </c>
      <c r="Q4277" t="str">
        <f t="shared" ca="1" si="858"/>
        <v/>
      </c>
      <c r="T4277">
        <v>45</v>
      </c>
      <c r="U4277">
        <v>3</v>
      </c>
      <c r="V4277">
        <v>0</v>
      </c>
      <c r="Z4277" t="str">
        <f t="shared" si="856"/>
        <v/>
      </c>
    </row>
    <row r="4278" spans="2:26" x14ac:dyDescent="0.2">
      <c r="E4278" s="1" t="s">
        <v>509</v>
      </c>
      <c r="F4278" s="1" t="s">
        <v>35</v>
      </c>
      <c r="G4278" s="1" t="s">
        <v>3080</v>
      </c>
      <c r="H4278">
        <f t="shared" si="859"/>
        <v>33</v>
      </c>
      <c r="I4278">
        <f>IF(ISBLANK(A4278),I4277/1,LOOKUP(Sheet1!G4278,FIPS!A$3:A$55,FIPS!C$3:C$55))</f>
        <v>36</v>
      </c>
      <c r="J4278" t="b">
        <f t="shared" si="865"/>
        <v>0</v>
      </c>
      <c r="K4278" t="str">
        <f t="shared" si="860"/>
        <v/>
      </c>
      <c r="L4278" t="b">
        <f t="shared" si="861"/>
        <v>1</v>
      </c>
      <c r="M4278" t="str">
        <f t="shared" si="862"/>
        <v>Watertown</v>
      </c>
      <c r="N4278">
        <f t="shared" si="863"/>
        <v>22</v>
      </c>
      <c r="O4278" t="b">
        <f t="shared" si="864"/>
        <v>0</v>
      </c>
      <c r="P4278" t="str">
        <f t="shared" si="857"/>
        <v/>
      </c>
      <c r="Q4278" t="str">
        <f t="shared" ca="1" si="858"/>
        <v/>
      </c>
      <c r="W4278">
        <v>78608</v>
      </c>
      <c r="Z4278" t="str">
        <f t="shared" si="856"/>
        <v/>
      </c>
    </row>
    <row r="4279" spans="2:26" x14ac:dyDescent="0.2">
      <c r="E4279" s="1" t="s">
        <v>8</v>
      </c>
      <c r="F4279" s="1" t="s">
        <v>9</v>
      </c>
      <c r="G4279" s="1" t="s">
        <v>1102</v>
      </c>
      <c r="H4279">
        <f t="shared" si="859"/>
        <v>33</v>
      </c>
      <c r="I4279">
        <f>IF(ISBLANK(A4279),I4278/1,LOOKUP(Sheet1!G4279,FIPS!A$3:A$55,FIPS!C$3:C$55))</f>
        <v>36</v>
      </c>
      <c r="J4279" t="b">
        <f t="shared" si="865"/>
        <v>0</v>
      </c>
      <c r="K4279" t="str">
        <f t="shared" si="860"/>
        <v/>
      </c>
      <c r="L4279" t="b">
        <f t="shared" si="861"/>
        <v>0</v>
      </c>
      <c r="M4279" t="str">
        <f t="shared" si="862"/>
        <v/>
      </c>
      <c r="N4279">
        <f t="shared" si="863"/>
        <v>22</v>
      </c>
      <c r="O4279" t="b">
        <f t="shared" si="864"/>
        <v>1</v>
      </c>
      <c r="P4279">
        <f t="shared" si="857"/>
        <v>1</v>
      </c>
      <c r="Q4279" t="str">
        <f t="shared" ca="1" si="858"/>
        <v>096</v>
      </c>
      <c r="W4279">
        <v>99999</v>
      </c>
      <c r="Z4279" t="str">
        <f t="shared" si="856"/>
        <v/>
      </c>
    </row>
    <row r="4280" spans="2:26" x14ac:dyDescent="0.2">
      <c r="B4280" s="1" t="s">
        <v>67</v>
      </c>
      <c r="C4280" s="1" t="s">
        <v>17</v>
      </c>
      <c r="D4280" s="1" t="s">
        <v>18</v>
      </c>
      <c r="E4280" s="1" t="s">
        <v>8</v>
      </c>
      <c r="F4280" s="1" t="s">
        <v>9</v>
      </c>
      <c r="G4280" s="1" t="s">
        <v>3081</v>
      </c>
      <c r="H4280">
        <f t="shared" si="859"/>
        <v>33</v>
      </c>
      <c r="I4280">
        <f>IF(ISBLANK(A4280),I4279/1,LOOKUP(Sheet1!G4280,FIPS!A$3:A$55,FIPS!C$3:C$55))</f>
        <v>36</v>
      </c>
      <c r="J4280" t="b">
        <f t="shared" si="865"/>
        <v>1</v>
      </c>
      <c r="K4280" t="str">
        <f t="shared" si="860"/>
        <v>Lewi s</v>
      </c>
      <c r="L4280" t="b">
        <f t="shared" si="861"/>
        <v>0</v>
      </c>
      <c r="M4280" t="str">
        <f t="shared" si="862"/>
        <v/>
      </c>
      <c r="N4280">
        <f t="shared" si="863"/>
        <v>23</v>
      </c>
      <c r="O4280" t="b">
        <f t="shared" si="864"/>
        <v>0</v>
      </c>
      <c r="P4280" t="str">
        <f t="shared" si="857"/>
        <v/>
      </c>
      <c r="Q4280" t="str">
        <f t="shared" ca="1" si="858"/>
        <v/>
      </c>
      <c r="T4280">
        <v>49</v>
      </c>
      <c r="U4280">
        <v>5</v>
      </c>
      <c r="V4280">
        <v>0</v>
      </c>
      <c r="Z4280" t="str">
        <f t="shared" si="856"/>
        <v/>
      </c>
    </row>
    <row r="4281" spans="2:26" x14ac:dyDescent="0.2">
      <c r="B4281" s="1" t="s">
        <v>37</v>
      </c>
      <c r="C4281" s="1" t="s">
        <v>792</v>
      </c>
      <c r="D4281" s="1" t="s">
        <v>26</v>
      </c>
      <c r="E4281" s="1" t="s">
        <v>8</v>
      </c>
      <c r="F4281" s="1" t="s">
        <v>9</v>
      </c>
      <c r="G4281" s="1" t="s">
        <v>1606</v>
      </c>
      <c r="H4281">
        <f t="shared" si="859"/>
        <v>33</v>
      </c>
      <c r="I4281">
        <f>IF(ISBLANK(A4281),I4280/1,LOOKUP(Sheet1!G4281,FIPS!A$3:A$55,FIPS!C$3:C$55))</f>
        <v>36</v>
      </c>
      <c r="J4281" t="b">
        <f t="shared" si="865"/>
        <v>1</v>
      </c>
      <c r="K4281" t="str">
        <f t="shared" si="860"/>
        <v>Livingston</v>
      </c>
      <c r="L4281" t="b">
        <f t="shared" si="861"/>
        <v>0</v>
      </c>
      <c r="M4281" t="str">
        <f t="shared" si="862"/>
        <v/>
      </c>
      <c r="N4281">
        <f t="shared" si="863"/>
        <v>24</v>
      </c>
      <c r="O4281" t="b">
        <f t="shared" si="864"/>
        <v>0</v>
      </c>
      <c r="P4281" t="str">
        <f t="shared" si="857"/>
        <v/>
      </c>
      <c r="Q4281" t="str">
        <f t="shared" ca="1" si="858"/>
        <v/>
      </c>
      <c r="T4281">
        <v>51</v>
      </c>
      <c r="U4281">
        <v>4</v>
      </c>
      <c r="V4281">
        <v>6840</v>
      </c>
      <c r="Z4281" t="str">
        <f t="shared" si="856"/>
        <v/>
      </c>
    </row>
    <row r="4282" spans="2:26" x14ac:dyDescent="0.2">
      <c r="B4282" s="1" t="s">
        <v>77</v>
      </c>
      <c r="C4282" s="1" t="s">
        <v>862</v>
      </c>
      <c r="D4282" s="1" t="s">
        <v>26</v>
      </c>
      <c r="G4282" s="1" t="s">
        <v>1809</v>
      </c>
      <c r="H4282">
        <f t="shared" si="859"/>
        <v>33</v>
      </c>
      <c r="I4282">
        <f>IF(ISBLANK(A4282),I4281/1,LOOKUP(Sheet1!G4282,FIPS!A$3:A$55,FIPS!C$3:C$55))</f>
        <v>36</v>
      </c>
      <c r="J4282" t="b">
        <f t="shared" si="865"/>
        <v>1</v>
      </c>
      <c r="K4282" t="str">
        <f t="shared" si="860"/>
        <v>Madi son</v>
      </c>
      <c r="L4282" t="b">
        <f t="shared" si="861"/>
        <v>0</v>
      </c>
      <c r="M4282" t="str">
        <f t="shared" si="862"/>
        <v/>
      </c>
      <c r="N4282">
        <f t="shared" si="863"/>
        <v>25</v>
      </c>
      <c r="O4282" t="b">
        <f t="shared" si="864"/>
        <v>0</v>
      </c>
      <c r="P4282" t="str">
        <f t="shared" si="857"/>
        <v/>
      </c>
      <c r="Q4282" t="str">
        <f t="shared" ca="1" si="858"/>
        <v/>
      </c>
      <c r="T4282">
        <v>53</v>
      </c>
      <c r="U4282">
        <v>4</v>
      </c>
      <c r="V4282">
        <v>8160</v>
      </c>
      <c r="Z4282" t="str">
        <f t="shared" si="856"/>
        <v/>
      </c>
    </row>
    <row r="4283" spans="2:26" x14ac:dyDescent="0.2">
      <c r="E4283" s="1" t="s">
        <v>195</v>
      </c>
      <c r="F4283" s="1" t="s">
        <v>6</v>
      </c>
      <c r="G4283" s="1" t="s">
        <v>3082</v>
      </c>
      <c r="H4283">
        <f t="shared" si="859"/>
        <v>33</v>
      </c>
      <c r="I4283">
        <f>IF(ISBLANK(A4283),I4282/1,LOOKUP(Sheet1!G4283,FIPS!A$3:A$55,FIPS!C$3:C$55))</f>
        <v>36</v>
      </c>
      <c r="J4283" t="b">
        <f t="shared" si="865"/>
        <v>0</v>
      </c>
      <c r="K4283" t="str">
        <f t="shared" si="860"/>
        <v/>
      </c>
      <c r="L4283" t="b">
        <f t="shared" si="861"/>
        <v>1</v>
      </c>
      <c r="M4283" t="str">
        <f t="shared" si="862"/>
        <v>One Ida</v>
      </c>
      <c r="N4283">
        <f t="shared" si="863"/>
        <v>25</v>
      </c>
      <c r="O4283" t="b">
        <f t="shared" si="864"/>
        <v>0</v>
      </c>
      <c r="P4283" t="str">
        <f t="shared" si="857"/>
        <v/>
      </c>
      <c r="Q4283" t="str">
        <f t="shared" ca="1" si="858"/>
        <v/>
      </c>
      <c r="W4283">
        <v>54837</v>
      </c>
      <c r="Z4283" t="str">
        <f t="shared" si="856"/>
        <v/>
      </c>
    </row>
    <row r="4284" spans="2:26" x14ac:dyDescent="0.2">
      <c r="E4284" s="1" t="s">
        <v>8</v>
      </c>
      <c r="F4284" s="1" t="s">
        <v>9</v>
      </c>
      <c r="G4284" s="1" t="s">
        <v>1102</v>
      </c>
      <c r="H4284">
        <f t="shared" si="859"/>
        <v>33</v>
      </c>
      <c r="I4284">
        <f>IF(ISBLANK(A4284),I4283/1,LOOKUP(Sheet1!G4284,FIPS!A$3:A$55,FIPS!C$3:C$55))</f>
        <v>36</v>
      </c>
      <c r="J4284" t="b">
        <f t="shared" si="865"/>
        <v>0</v>
      </c>
      <c r="K4284" t="str">
        <f t="shared" si="860"/>
        <v/>
      </c>
      <c r="L4284" t="b">
        <f t="shared" si="861"/>
        <v>0</v>
      </c>
      <c r="M4284" t="str">
        <f t="shared" si="862"/>
        <v/>
      </c>
      <c r="N4284">
        <f t="shared" si="863"/>
        <v>25</v>
      </c>
      <c r="O4284" t="b">
        <f t="shared" si="864"/>
        <v>1</v>
      </c>
      <c r="P4284">
        <f t="shared" si="857"/>
        <v>1</v>
      </c>
      <c r="Q4284" t="str">
        <f t="shared" ca="1" si="858"/>
        <v>066</v>
      </c>
      <c r="W4284">
        <v>99999</v>
      </c>
      <c r="Z4284" t="str">
        <f t="shared" si="856"/>
        <v/>
      </c>
    </row>
    <row r="4285" spans="2:26" x14ac:dyDescent="0.2">
      <c r="B4285" s="1" t="s">
        <v>80</v>
      </c>
      <c r="C4285" s="1" t="s">
        <v>792</v>
      </c>
      <c r="D4285" s="1" t="s">
        <v>26</v>
      </c>
      <c r="G4285" s="1" t="s">
        <v>153</v>
      </c>
      <c r="H4285">
        <f t="shared" si="859"/>
        <v>33</v>
      </c>
      <c r="I4285">
        <f>IF(ISBLANK(A4285),I4284/1,LOOKUP(Sheet1!G4285,FIPS!A$3:A$55,FIPS!C$3:C$55))</f>
        <v>36</v>
      </c>
      <c r="J4285" t="b">
        <f t="shared" si="865"/>
        <v>1</v>
      </c>
      <c r="K4285" t="str">
        <f t="shared" si="860"/>
        <v>Monroe</v>
      </c>
      <c r="L4285" t="b">
        <f t="shared" si="861"/>
        <v>0</v>
      </c>
      <c r="M4285" t="str">
        <f t="shared" si="862"/>
        <v/>
      </c>
      <c r="N4285">
        <f t="shared" si="863"/>
        <v>26</v>
      </c>
      <c r="O4285" t="b">
        <f t="shared" si="864"/>
        <v>0</v>
      </c>
      <c r="P4285" t="str">
        <f t="shared" si="857"/>
        <v/>
      </c>
      <c r="Q4285" t="str">
        <f t="shared" ca="1" si="858"/>
        <v/>
      </c>
      <c r="T4285">
        <v>55</v>
      </c>
      <c r="U4285">
        <v>1</v>
      </c>
      <c r="V4285">
        <v>6840</v>
      </c>
      <c r="Z4285" t="str">
        <f t="shared" si="856"/>
        <v/>
      </c>
    </row>
    <row r="4286" spans="2:26" x14ac:dyDescent="0.2">
      <c r="E4286" s="1" t="s">
        <v>39</v>
      </c>
      <c r="F4286" s="1" t="s">
        <v>35</v>
      </c>
      <c r="G4286" s="1" t="s">
        <v>3083</v>
      </c>
      <c r="H4286">
        <f t="shared" si="859"/>
        <v>33</v>
      </c>
      <c r="I4286">
        <f>IF(ISBLANK(A4286),I4285/1,LOOKUP(Sheet1!G4286,FIPS!A$3:A$55,FIPS!C$3:C$55))</f>
        <v>36</v>
      </c>
      <c r="J4286" t="b">
        <f t="shared" si="865"/>
        <v>0</v>
      </c>
      <c r="K4286" t="str">
        <f t="shared" si="860"/>
        <v/>
      </c>
      <c r="L4286" t="b">
        <f t="shared" si="861"/>
        <v>1</v>
      </c>
      <c r="M4286" t="str">
        <f t="shared" si="862"/>
        <v>Brighton town</v>
      </c>
      <c r="N4286">
        <f t="shared" si="863"/>
        <v>26</v>
      </c>
      <c r="O4286" t="b">
        <f t="shared" si="864"/>
        <v>0</v>
      </c>
      <c r="P4286" t="str">
        <f t="shared" si="857"/>
        <v/>
      </c>
      <c r="Q4286" t="str">
        <f t="shared" ca="1" si="858"/>
        <v/>
      </c>
      <c r="W4286">
        <v>8246</v>
      </c>
      <c r="Z4286" t="str">
        <f t="shared" si="856"/>
        <v/>
      </c>
    </row>
    <row r="4287" spans="2:26" x14ac:dyDescent="0.2">
      <c r="E4287" s="1" t="s">
        <v>107</v>
      </c>
      <c r="F4287" s="1" t="s">
        <v>35</v>
      </c>
      <c r="G4287" s="1" t="s">
        <v>3084</v>
      </c>
      <c r="H4287">
        <f t="shared" si="859"/>
        <v>33</v>
      </c>
      <c r="I4287">
        <f>IF(ISBLANK(A4287),I4286/1,LOOKUP(Sheet1!G4287,FIPS!A$3:A$55,FIPS!C$3:C$55))</f>
        <v>36</v>
      </c>
      <c r="J4287" t="b">
        <f t="shared" si="865"/>
        <v>0</v>
      </c>
      <c r="K4287" t="str">
        <f t="shared" si="860"/>
        <v/>
      </c>
      <c r="L4287" t="b">
        <f t="shared" si="861"/>
        <v>1</v>
      </c>
      <c r="M4287" t="str">
        <f t="shared" si="862"/>
        <v>Chili town</v>
      </c>
      <c r="N4287">
        <f t="shared" si="863"/>
        <v>26</v>
      </c>
      <c r="O4287" t="b">
        <f t="shared" si="864"/>
        <v>0</v>
      </c>
      <c r="P4287" t="str">
        <f t="shared" si="857"/>
        <v/>
      </c>
      <c r="Q4287" t="str">
        <f t="shared" ca="1" si="858"/>
        <v/>
      </c>
      <c r="W4287">
        <v>15462</v>
      </c>
      <c r="Z4287" t="str">
        <f t="shared" si="856"/>
        <v/>
      </c>
    </row>
    <row r="4288" spans="2:26" x14ac:dyDescent="0.2">
      <c r="E4288" s="1" t="s">
        <v>90</v>
      </c>
      <c r="F4288" s="1" t="s">
        <v>35</v>
      </c>
      <c r="G4288" s="1" t="s">
        <v>3085</v>
      </c>
      <c r="H4288">
        <f t="shared" si="859"/>
        <v>33</v>
      </c>
      <c r="I4288">
        <f>IF(ISBLANK(A4288),I4287/1,LOOKUP(Sheet1!G4288,FIPS!A$3:A$55,FIPS!C$3:C$55))</f>
        <v>36</v>
      </c>
      <c r="J4288" t="b">
        <f t="shared" si="865"/>
        <v>0</v>
      </c>
      <c r="K4288" t="str">
        <f t="shared" si="860"/>
        <v/>
      </c>
      <c r="L4288" t="b">
        <f t="shared" si="861"/>
        <v>1</v>
      </c>
      <c r="M4288" t="str">
        <f t="shared" si="862"/>
        <v>Gates town</v>
      </c>
      <c r="N4288">
        <f t="shared" si="863"/>
        <v>26</v>
      </c>
      <c r="O4288" t="b">
        <f t="shared" si="864"/>
        <v>0</v>
      </c>
      <c r="P4288" t="str">
        <f t="shared" si="857"/>
        <v/>
      </c>
      <c r="Q4288" t="str">
        <f t="shared" ca="1" si="858"/>
        <v/>
      </c>
      <c r="W4288">
        <v>28442</v>
      </c>
      <c r="Z4288" t="str">
        <f t="shared" si="856"/>
        <v/>
      </c>
    </row>
    <row r="4289" spans="2:26" x14ac:dyDescent="0.2">
      <c r="E4289" s="1" t="s">
        <v>5</v>
      </c>
      <c r="F4289" s="1" t="s">
        <v>70</v>
      </c>
      <c r="G4289" s="1" t="s">
        <v>3086</v>
      </c>
      <c r="H4289">
        <f t="shared" si="859"/>
        <v>33</v>
      </c>
      <c r="I4289">
        <f>IF(ISBLANK(A4289),I4288/1,LOOKUP(Sheet1!G4289,FIPS!A$3:A$55,FIPS!C$3:C$55))</f>
        <v>36</v>
      </c>
      <c r="J4289" t="b">
        <f t="shared" si="865"/>
        <v>0</v>
      </c>
      <c r="K4289" t="str">
        <f t="shared" si="860"/>
        <v/>
      </c>
      <c r="L4289" t="b">
        <f t="shared" si="861"/>
        <v>1</v>
      </c>
      <c r="M4289" t="str">
        <f t="shared" si="862"/>
        <v>Greece town</v>
      </c>
      <c r="N4289">
        <f t="shared" si="863"/>
        <v>26</v>
      </c>
      <c r="O4289" t="b">
        <f t="shared" si="864"/>
        <v>0</v>
      </c>
      <c r="P4289" t="str">
        <f t="shared" si="857"/>
        <v/>
      </c>
      <c r="Q4289" t="str">
        <f t="shared" ca="1" si="858"/>
        <v/>
      </c>
      <c r="W4289">
        <v>30290</v>
      </c>
      <c r="Z4289" t="str">
        <f t="shared" si="856"/>
        <v/>
      </c>
    </row>
    <row r="4290" spans="2:26" x14ac:dyDescent="0.2">
      <c r="E4290" s="1" t="s">
        <v>75</v>
      </c>
      <c r="F4290" s="1" t="s">
        <v>35</v>
      </c>
      <c r="G4290" s="1" t="s">
        <v>3087</v>
      </c>
      <c r="H4290">
        <f t="shared" si="859"/>
        <v>33</v>
      </c>
      <c r="I4290">
        <f>IF(ISBLANK(A4290),I4289/1,LOOKUP(Sheet1!G4290,FIPS!A$3:A$55,FIPS!C$3:C$55))</f>
        <v>36</v>
      </c>
      <c r="J4290" t="b">
        <f t="shared" si="865"/>
        <v>0</v>
      </c>
      <c r="K4290" t="str">
        <f t="shared" si="860"/>
        <v/>
      </c>
      <c r="L4290" t="b">
        <f t="shared" si="861"/>
        <v>1</v>
      </c>
      <c r="M4290" t="str">
        <f t="shared" si="862"/>
        <v>Henrietta town</v>
      </c>
      <c r="N4290">
        <f t="shared" si="863"/>
        <v>26</v>
      </c>
      <c r="O4290" t="b">
        <f t="shared" si="864"/>
        <v>0</v>
      </c>
      <c r="P4290" t="str">
        <f t="shared" ref="P4290:P4307" si="866">IF(O4290,17-MATCH(N4290-1,N4273:N4289),"")</f>
        <v/>
      </c>
      <c r="Q4290" t="str">
        <f t="shared" ca="1" si="858"/>
        <v/>
      </c>
      <c r="W4290">
        <v>34099</v>
      </c>
      <c r="Z4290" t="str">
        <f t="shared" ref="Z4290:Z4353" si="867">IF(J4290,IF(T4290&gt;0,"",FALSE),IF(T4290&gt;0,TRUE,""))</f>
        <v/>
      </c>
    </row>
    <row r="4291" spans="2:26" x14ac:dyDescent="0.2">
      <c r="E4291" s="1" t="s">
        <v>55</v>
      </c>
      <c r="F4291" s="1" t="s">
        <v>70</v>
      </c>
      <c r="G4291" s="1" t="s">
        <v>3088</v>
      </c>
      <c r="H4291">
        <f t="shared" si="859"/>
        <v>33</v>
      </c>
      <c r="I4291">
        <f>IF(ISBLANK(A4291),I4290/1,LOOKUP(Sheet1!G4291,FIPS!A$3:A$55,FIPS!C$3:C$55))</f>
        <v>36</v>
      </c>
      <c r="J4291" t="b">
        <f t="shared" si="865"/>
        <v>0</v>
      </c>
      <c r="K4291" t="str">
        <f t="shared" si="860"/>
        <v/>
      </c>
      <c r="L4291" t="b">
        <f t="shared" si="861"/>
        <v>1</v>
      </c>
      <c r="M4291" t="str">
        <f t="shared" si="862"/>
        <v>Irondequoit town</v>
      </c>
      <c r="N4291">
        <f t="shared" si="863"/>
        <v>26</v>
      </c>
      <c r="O4291" t="b">
        <f t="shared" si="864"/>
        <v>0</v>
      </c>
      <c r="P4291" t="str">
        <f t="shared" si="866"/>
        <v/>
      </c>
      <c r="Q4291" t="str">
        <f t="shared" ref="Q4291:Q4354" ca="1" si="868">IF(O4291,_xlfn.TEXTJOIN(",",TRUE,INDIRECT(_xlfn.CONCAT("E",(ROW()-P4291),":E",(ROW()-1)),TRUE)),"")</f>
        <v/>
      </c>
      <c r="W4291">
        <v>37726</v>
      </c>
      <c r="Z4291" t="str">
        <f t="shared" si="867"/>
        <v/>
      </c>
    </row>
    <row r="4292" spans="2:26" x14ac:dyDescent="0.2">
      <c r="E4292" s="1" t="s">
        <v>120</v>
      </c>
      <c r="F4292" s="1" t="s">
        <v>35</v>
      </c>
      <c r="G4292" s="1" t="s">
        <v>3089</v>
      </c>
      <c r="H4292">
        <f t="shared" si="859"/>
        <v>33</v>
      </c>
      <c r="I4292">
        <f>IF(ISBLANK(A4292),I4291/1,LOOKUP(Sheet1!G4292,FIPS!A$3:A$55,FIPS!C$3:C$55))</f>
        <v>36</v>
      </c>
      <c r="J4292" t="b">
        <f t="shared" si="865"/>
        <v>0</v>
      </c>
      <c r="K4292" t="str">
        <f t="shared" si="860"/>
        <v/>
      </c>
      <c r="L4292" t="b">
        <f t="shared" si="861"/>
        <v>1</v>
      </c>
      <c r="M4292" t="str">
        <f t="shared" si="862"/>
        <v>Penfield town</v>
      </c>
      <c r="N4292">
        <f t="shared" si="863"/>
        <v>26</v>
      </c>
      <c r="O4292" t="b">
        <f t="shared" si="864"/>
        <v>0</v>
      </c>
      <c r="P4292" t="str">
        <f t="shared" si="866"/>
        <v/>
      </c>
      <c r="Q4292" t="str">
        <f t="shared" ca="1" si="868"/>
        <v/>
      </c>
      <c r="W4292">
        <v>57144</v>
      </c>
      <c r="Z4292" t="str">
        <f t="shared" si="867"/>
        <v/>
      </c>
    </row>
    <row r="4293" spans="2:26" x14ac:dyDescent="0.2">
      <c r="E4293" s="1" t="s">
        <v>503</v>
      </c>
      <c r="F4293" s="1" t="s">
        <v>132</v>
      </c>
      <c r="G4293" s="1" t="s">
        <v>2495</v>
      </c>
      <c r="H4293">
        <f t="shared" si="859"/>
        <v>33</v>
      </c>
      <c r="I4293">
        <f>IF(ISBLANK(A4293),I4292/1,LOOKUP(Sheet1!G4293,FIPS!A$3:A$55,FIPS!C$3:C$55))</f>
        <v>36</v>
      </c>
      <c r="J4293" t="b">
        <f t="shared" si="865"/>
        <v>0</v>
      </c>
      <c r="K4293" t="str">
        <f t="shared" si="860"/>
        <v/>
      </c>
      <c r="L4293" t="b">
        <f t="shared" si="861"/>
        <v>1</v>
      </c>
      <c r="M4293" t="str">
        <f t="shared" si="862"/>
        <v>Rochester</v>
      </c>
      <c r="N4293">
        <f t="shared" si="863"/>
        <v>26</v>
      </c>
      <c r="O4293" t="b">
        <f t="shared" si="864"/>
        <v>0</v>
      </c>
      <c r="P4293" t="str">
        <f t="shared" si="866"/>
        <v/>
      </c>
      <c r="Q4293" t="str">
        <f t="shared" ca="1" si="868"/>
        <v/>
      </c>
      <c r="W4293">
        <v>63000</v>
      </c>
      <c r="Z4293" t="str">
        <f t="shared" si="867"/>
        <v/>
      </c>
    </row>
    <row r="4294" spans="2:26" x14ac:dyDescent="0.2">
      <c r="E4294" s="1" t="s">
        <v>8</v>
      </c>
      <c r="F4294" s="1" t="s">
        <v>9</v>
      </c>
      <c r="G4294" s="1" t="s">
        <v>1092</v>
      </c>
      <c r="H4294">
        <f t="shared" si="859"/>
        <v>33</v>
      </c>
      <c r="I4294">
        <f>IF(ISBLANK(A4294),I4293/1,LOOKUP(Sheet1!G4294,FIPS!A$3:A$55,FIPS!C$3:C$55))</f>
        <v>36</v>
      </c>
      <c r="J4294" t="b">
        <f t="shared" si="865"/>
        <v>0</v>
      </c>
      <c r="K4294" t="str">
        <f t="shared" si="860"/>
        <v/>
      </c>
      <c r="L4294" t="b">
        <f t="shared" si="861"/>
        <v>0</v>
      </c>
      <c r="M4294" t="str">
        <f t="shared" si="862"/>
        <v/>
      </c>
      <c r="N4294">
        <f t="shared" si="863"/>
        <v>26</v>
      </c>
      <c r="O4294" t="b">
        <f t="shared" si="864"/>
        <v>1</v>
      </c>
      <c r="P4294">
        <f t="shared" si="866"/>
        <v>9</v>
      </c>
      <c r="Q4294" t="str">
        <f t="shared" ca="1" si="868"/>
        <v>009,015,030,035,039,040,072,078</v>
      </c>
      <c r="W4294">
        <v>99999</v>
      </c>
      <c r="Z4294" t="str">
        <f t="shared" si="867"/>
        <v/>
      </c>
    </row>
    <row r="4295" spans="2:26" x14ac:dyDescent="0.2">
      <c r="B4295" s="1" t="s">
        <v>82</v>
      </c>
      <c r="C4295" s="1" t="s">
        <v>22</v>
      </c>
      <c r="D4295" s="1" t="s">
        <v>26</v>
      </c>
      <c r="G4295" s="1" t="s">
        <v>156</v>
      </c>
      <c r="H4295">
        <f t="shared" si="859"/>
        <v>33</v>
      </c>
      <c r="I4295">
        <f>IF(ISBLANK(A4295),I4294/1,LOOKUP(Sheet1!G4295,FIPS!A$3:A$55,FIPS!C$3:C$55))</f>
        <v>36</v>
      </c>
      <c r="J4295" t="b">
        <f t="shared" si="865"/>
        <v>1</v>
      </c>
      <c r="K4295" t="str">
        <f t="shared" si="860"/>
        <v>Montgomery</v>
      </c>
      <c r="L4295" t="b">
        <f t="shared" si="861"/>
        <v>0</v>
      </c>
      <c r="M4295" t="str">
        <f t="shared" si="862"/>
        <v/>
      </c>
      <c r="N4295">
        <f t="shared" si="863"/>
        <v>27</v>
      </c>
      <c r="O4295" t="b">
        <f t="shared" si="864"/>
        <v>0</v>
      </c>
      <c r="P4295" t="str">
        <f t="shared" si="866"/>
        <v/>
      </c>
      <c r="Q4295" t="str">
        <f t="shared" ca="1" si="868"/>
        <v/>
      </c>
      <c r="T4295">
        <v>57</v>
      </c>
      <c r="U4295">
        <v>4</v>
      </c>
      <c r="V4295">
        <v>160</v>
      </c>
      <c r="Z4295" t="str">
        <f t="shared" si="867"/>
        <v/>
      </c>
    </row>
    <row r="4296" spans="2:26" x14ac:dyDescent="0.2">
      <c r="E4296" s="1" t="s">
        <v>11</v>
      </c>
      <c r="F4296" s="1" t="s">
        <v>6</v>
      </c>
      <c r="G4296" s="1" t="s">
        <v>3090</v>
      </c>
      <c r="H4296">
        <f t="shared" si="859"/>
        <v>33</v>
      </c>
      <c r="I4296">
        <f>IF(ISBLANK(A4296),I4295/1,LOOKUP(Sheet1!G4296,FIPS!A$3:A$55,FIPS!C$3:C$55))</f>
        <v>36</v>
      </c>
      <c r="J4296" t="b">
        <f t="shared" si="865"/>
        <v>0</v>
      </c>
      <c r="K4296" t="str">
        <f t="shared" si="860"/>
        <v/>
      </c>
      <c r="L4296" t="b">
        <f t="shared" si="861"/>
        <v>1</v>
      </c>
      <c r="M4296" t="str">
        <f t="shared" si="862"/>
        <v>Amsterdam</v>
      </c>
      <c r="N4296">
        <f t="shared" si="863"/>
        <v>27</v>
      </c>
      <c r="O4296" t="b">
        <f t="shared" si="864"/>
        <v>0</v>
      </c>
      <c r="P4296" t="str">
        <f t="shared" si="866"/>
        <v/>
      </c>
      <c r="Q4296" t="str">
        <f t="shared" ca="1" si="868"/>
        <v/>
      </c>
      <c r="W4296">
        <v>2066</v>
      </c>
      <c r="Z4296" t="str">
        <f t="shared" si="867"/>
        <v/>
      </c>
    </row>
    <row r="4297" spans="2:26" x14ac:dyDescent="0.2">
      <c r="E4297" s="1" t="s">
        <v>8</v>
      </c>
      <c r="F4297" s="1" t="s">
        <v>9</v>
      </c>
      <c r="G4297" s="1" t="s">
        <v>3091</v>
      </c>
      <c r="H4297">
        <f t="shared" si="859"/>
        <v>33</v>
      </c>
      <c r="I4297">
        <f>IF(ISBLANK(A4297),I4296/1,LOOKUP(Sheet1!G4297,FIPS!A$3:A$55,FIPS!C$3:C$55))</f>
        <v>36</v>
      </c>
      <c r="J4297" t="b">
        <f t="shared" si="865"/>
        <v>0</v>
      </c>
      <c r="K4297" t="str">
        <f t="shared" si="860"/>
        <v/>
      </c>
      <c r="L4297" t="b">
        <f t="shared" si="861"/>
        <v>0</v>
      </c>
      <c r="M4297" t="str">
        <f t="shared" si="862"/>
        <v/>
      </c>
      <c r="N4297">
        <f t="shared" si="863"/>
        <v>27</v>
      </c>
      <c r="O4297" t="b">
        <f t="shared" si="864"/>
        <v>1</v>
      </c>
      <c r="P4297">
        <f t="shared" si="866"/>
        <v>2</v>
      </c>
      <c r="Q4297" t="str">
        <f t="shared" ca="1" si="868"/>
        <v>002</v>
      </c>
      <c r="W4297">
        <v>99999</v>
      </c>
      <c r="Z4297" t="str">
        <f t="shared" si="867"/>
        <v/>
      </c>
    </row>
    <row r="4298" spans="2:26" x14ac:dyDescent="0.2">
      <c r="B4298" s="1" t="s">
        <v>84</v>
      </c>
      <c r="C4298" s="1" t="s">
        <v>411</v>
      </c>
      <c r="D4298" s="1" t="s">
        <v>26</v>
      </c>
      <c r="G4298" s="1" t="s">
        <v>1155</v>
      </c>
      <c r="H4298">
        <f t="shared" si="859"/>
        <v>33</v>
      </c>
      <c r="I4298">
        <f>IF(ISBLANK(A4298),I4297/1,LOOKUP(Sheet1!G4298,FIPS!A$3:A$55,FIPS!C$3:C$55))</f>
        <v>36</v>
      </c>
      <c r="J4298" t="b">
        <f t="shared" si="865"/>
        <v>1</v>
      </c>
      <c r="K4298" t="str">
        <f t="shared" si="860"/>
        <v>Nassau</v>
      </c>
      <c r="L4298" t="b">
        <f t="shared" si="861"/>
        <v>0</v>
      </c>
      <c r="M4298" t="str">
        <f t="shared" si="862"/>
        <v/>
      </c>
      <c r="N4298">
        <f t="shared" si="863"/>
        <v>28</v>
      </c>
      <c r="O4298" t="b">
        <f t="shared" si="864"/>
        <v>0</v>
      </c>
      <c r="P4298" t="str">
        <f t="shared" si="866"/>
        <v/>
      </c>
      <c r="Q4298" t="str">
        <f t="shared" ca="1" si="868"/>
        <v/>
      </c>
      <c r="T4298">
        <v>59</v>
      </c>
      <c r="U4298">
        <v>0</v>
      </c>
      <c r="V4298">
        <v>5380</v>
      </c>
      <c r="Z4298" t="str">
        <f t="shared" si="867"/>
        <v/>
      </c>
    </row>
    <row r="4299" spans="2:26" x14ac:dyDescent="0.2">
      <c r="E4299" s="1" t="s">
        <v>65</v>
      </c>
      <c r="F4299" s="1" t="s">
        <v>6</v>
      </c>
      <c r="G4299" s="1" t="s">
        <v>3092</v>
      </c>
      <c r="H4299">
        <f t="shared" ref="H4299:H4362" si="869">IF(ISBLANK(A4299),H4298/1,A4299)</f>
        <v>33</v>
      </c>
      <c r="I4299">
        <f>IF(ISBLANK(A4299),I4298/1,LOOKUP(Sheet1!G4299,FIPS!A$3:A$55,FIPS!C$3:C$55))</f>
        <v>36</v>
      </c>
      <c r="J4299" t="b">
        <f t="shared" si="865"/>
        <v>0</v>
      </c>
      <c r="K4299" t="str">
        <f t="shared" ref="K4299:K4362" si="870">IF(J4299,TRIM(G4299),"")</f>
        <v/>
      </c>
      <c r="L4299" t="b">
        <f t="shared" ref="L4299:L4339" si="871">IF(NOT(J4299),AND(NOT(ISBLANK(E4299)),E4299&lt;&gt;"999"),FALSE())</f>
        <v>1</v>
      </c>
      <c r="M4299" t="str">
        <f t="shared" ref="M4299:M4362" si="872">IF(L4299,IF(ISERR(FIND(",",G4299)),TRIM(G4299),TRIM(LEFT(G4299,FIND(",",G4299)-1))),"")</f>
        <v>East Rockaway village</v>
      </c>
      <c r="N4299">
        <f t="shared" ref="N4299:N4362" si="873">IF(ISBLANK(A4299),IF(ISBLANK(B4299),N4298,B4299/1),"")</f>
        <v>28</v>
      </c>
      <c r="O4299" t="b">
        <f t="shared" ref="O4299:O4362" si="874">AND(ISNUMBER(N4299),E4299="999",NOT(J4299))</f>
        <v>0</v>
      </c>
      <c r="P4299" t="str">
        <f t="shared" si="866"/>
        <v/>
      </c>
      <c r="Q4299" t="str">
        <f t="shared" ca="1" si="868"/>
        <v/>
      </c>
      <c r="W4299">
        <v>22076</v>
      </c>
      <c r="Z4299" t="str">
        <f t="shared" si="867"/>
        <v/>
      </c>
    </row>
    <row r="4300" spans="2:26" x14ac:dyDescent="0.2">
      <c r="E4300" s="1" t="s">
        <v>77</v>
      </c>
      <c r="F4300" s="1" t="s">
        <v>6</v>
      </c>
      <c r="G4300" s="1" t="s">
        <v>3093</v>
      </c>
      <c r="H4300">
        <f t="shared" si="869"/>
        <v>33</v>
      </c>
      <c r="I4300">
        <f>IF(ISBLANK(A4300),I4299/1,LOOKUP(Sheet1!G4300,FIPS!A$3:A$55,FIPS!C$3:C$55))</f>
        <v>36</v>
      </c>
      <c r="J4300" t="b">
        <f t="shared" si="865"/>
        <v>0</v>
      </c>
      <c r="K4300" t="str">
        <f t="shared" si="870"/>
        <v/>
      </c>
      <c r="L4300" t="b">
        <f t="shared" si="871"/>
        <v>1</v>
      </c>
      <c r="M4300" t="str">
        <f t="shared" si="872"/>
        <v>Floral Park village</v>
      </c>
      <c r="N4300">
        <f t="shared" si="873"/>
        <v>28</v>
      </c>
      <c r="O4300" t="b">
        <f t="shared" si="874"/>
        <v>0</v>
      </c>
      <c r="P4300" t="str">
        <f t="shared" si="866"/>
        <v/>
      </c>
      <c r="Q4300" t="str">
        <f t="shared" ca="1" si="868"/>
        <v/>
      </c>
      <c r="W4300">
        <v>26264</v>
      </c>
      <c r="Z4300" t="str">
        <f t="shared" si="867"/>
        <v/>
      </c>
    </row>
    <row r="4301" spans="2:26" x14ac:dyDescent="0.2">
      <c r="E4301" s="1" t="s">
        <v>82</v>
      </c>
      <c r="F4301" s="1" t="s">
        <v>35</v>
      </c>
      <c r="G4301" s="1" t="s">
        <v>3094</v>
      </c>
      <c r="H4301">
        <f t="shared" si="869"/>
        <v>33</v>
      </c>
      <c r="I4301">
        <f>IF(ISBLANK(A4301),I4300/1,LOOKUP(Sheet1!G4301,FIPS!A$3:A$55,FIPS!C$3:C$55))</f>
        <v>36</v>
      </c>
      <c r="J4301" t="b">
        <f t="shared" si="865"/>
        <v>0</v>
      </c>
      <c r="K4301" t="str">
        <f t="shared" si="870"/>
        <v/>
      </c>
      <c r="L4301" t="b">
        <f t="shared" si="871"/>
        <v>1</v>
      </c>
      <c r="M4301" t="str">
        <f t="shared" si="872"/>
        <v>Freeport village</v>
      </c>
      <c r="N4301">
        <f t="shared" si="873"/>
        <v>28</v>
      </c>
      <c r="O4301" t="b">
        <f t="shared" si="874"/>
        <v>0</v>
      </c>
      <c r="P4301" t="str">
        <f t="shared" si="866"/>
        <v/>
      </c>
      <c r="Q4301" t="str">
        <f t="shared" ca="1" si="868"/>
        <v/>
      </c>
      <c r="W4301">
        <v>27485</v>
      </c>
      <c r="Z4301" t="str">
        <f t="shared" si="867"/>
        <v/>
      </c>
    </row>
    <row r="4302" spans="2:26" x14ac:dyDescent="0.2">
      <c r="E4302" s="1" t="s">
        <v>88</v>
      </c>
      <c r="F4302" s="1" t="s">
        <v>6</v>
      </c>
      <c r="G4302" s="1" t="s">
        <v>3095</v>
      </c>
      <c r="H4302">
        <f t="shared" si="869"/>
        <v>33</v>
      </c>
      <c r="I4302">
        <f>IF(ISBLANK(A4302),I4301/1,LOOKUP(Sheet1!G4302,FIPS!A$3:A$55,FIPS!C$3:C$55))</f>
        <v>36</v>
      </c>
      <c r="J4302" t="b">
        <f t="shared" si="865"/>
        <v>0</v>
      </c>
      <c r="K4302" t="str">
        <f t="shared" si="870"/>
        <v/>
      </c>
      <c r="L4302" t="b">
        <f t="shared" si="871"/>
        <v>1</v>
      </c>
      <c r="M4302" t="str">
        <f t="shared" si="872"/>
        <v>Garden City village</v>
      </c>
      <c r="N4302">
        <f t="shared" si="873"/>
        <v>28</v>
      </c>
      <c r="O4302" t="b">
        <f t="shared" si="874"/>
        <v>0</v>
      </c>
      <c r="P4302" t="str">
        <f t="shared" si="866"/>
        <v/>
      </c>
      <c r="Q4302" t="str">
        <f t="shared" ca="1" si="868"/>
        <v/>
      </c>
      <c r="W4302">
        <v>28178</v>
      </c>
      <c r="Z4302" t="str">
        <f t="shared" si="867"/>
        <v/>
      </c>
    </row>
    <row r="4303" spans="2:26" x14ac:dyDescent="0.2">
      <c r="E4303" s="1" t="s">
        <v>25</v>
      </c>
      <c r="F4303" s="1" t="s">
        <v>6</v>
      </c>
      <c r="G4303" s="1" t="s">
        <v>3096</v>
      </c>
      <c r="H4303">
        <f t="shared" si="869"/>
        <v>33</v>
      </c>
      <c r="I4303">
        <f>IF(ISBLANK(A4303),I4302/1,LOOKUP(Sheet1!G4303,FIPS!A$3:A$55,FIPS!C$3:C$55))</f>
        <v>36</v>
      </c>
      <c r="J4303" t="b">
        <f t="shared" si="865"/>
        <v>0</v>
      </c>
      <c r="K4303" t="str">
        <f t="shared" si="870"/>
        <v/>
      </c>
      <c r="L4303" t="b">
        <f t="shared" si="871"/>
        <v>1</v>
      </c>
      <c r="M4303" t="str">
        <f t="shared" si="872"/>
        <v>Glen Cove</v>
      </c>
      <c r="N4303">
        <f t="shared" si="873"/>
        <v>28</v>
      </c>
      <c r="O4303" t="b">
        <f t="shared" si="874"/>
        <v>0</v>
      </c>
      <c r="P4303" t="str">
        <f t="shared" si="866"/>
        <v/>
      </c>
      <c r="Q4303" t="str">
        <f t="shared" ca="1" si="868"/>
        <v/>
      </c>
      <c r="W4303">
        <v>29113</v>
      </c>
      <c r="Z4303" t="str">
        <f t="shared" si="867"/>
        <v/>
      </c>
    </row>
    <row r="4304" spans="2:26" x14ac:dyDescent="0.2">
      <c r="E4304" s="1" t="s">
        <v>101</v>
      </c>
      <c r="F4304" s="1" t="s">
        <v>35</v>
      </c>
      <c r="G4304" s="1" t="s">
        <v>3097</v>
      </c>
      <c r="H4304">
        <f t="shared" si="869"/>
        <v>33</v>
      </c>
      <c r="I4304">
        <f>IF(ISBLANK(A4304),I4303/1,LOOKUP(Sheet1!G4304,FIPS!A$3:A$55,FIPS!C$3:C$55))</f>
        <v>36</v>
      </c>
      <c r="J4304" t="b">
        <f t="shared" si="865"/>
        <v>0</v>
      </c>
      <c r="K4304" t="str">
        <f t="shared" si="870"/>
        <v/>
      </c>
      <c r="L4304" t="b">
        <f t="shared" si="871"/>
        <v>1</v>
      </c>
      <c r="M4304" t="str">
        <f t="shared" si="872"/>
        <v>Hempstead village</v>
      </c>
      <c r="N4304">
        <f t="shared" si="873"/>
        <v>28</v>
      </c>
      <c r="O4304" t="b">
        <f t="shared" si="874"/>
        <v>0</v>
      </c>
      <c r="P4304" t="str">
        <f t="shared" si="866"/>
        <v/>
      </c>
      <c r="Q4304" t="str">
        <f t="shared" ca="1" si="868"/>
        <v/>
      </c>
      <c r="W4304">
        <v>33139</v>
      </c>
      <c r="Z4304" t="str">
        <f t="shared" si="867"/>
        <v/>
      </c>
    </row>
    <row r="4305" spans="2:26" x14ac:dyDescent="0.2">
      <c r="E4305" s="1" t="s">
        <v>152</v>
      </c>
      <c r="F4305" s="1" t="s">
        <v>35</v>
      </c>
      <c r="G4305" s="1" t="s">
        <v>3098</v>
      </c>
      <c r="H4305">
        <f t="shared" si="869"/>
        <v>33</v>
      </c>
      <c r="I4305">
        <f>IF(ISBLANK(A4305),I4304/1,LOOKUP(Sheet1!G4305,FIPS!A$3:A$55,FIPS!C$3:C$55))</f>
        <v>36</v>
      </c>
      <c r="J4305" t="b">
        <f t="shared" si="865"/>
        <v>0</v>
      </c>
      <c r="K4305" t="str">
        <f t="shared" si="870"/>
        <v/>
      </c>
      <c r="L4305" t="b">
        <f t="shared" si="871"/>
        <v>1</v>
      </c>
      <c r="M4305" t="str">
        <f t="shared" si="872"/>
        <v>Long Beach</v>
      </c>
      <c r="N4305">
        <f t="shared" si="873"/>
        <v>28</v>
      </c>
      <c r="O4305" t="b">
        <f t="shared" si="874"/>
        <v>0</v>
      </c>
      <c r="P4305" t="str">
        <f t="shared" si="866"/>
        <v/>
      </c>
      <c r="Q4305" t="str">
        <f t="shared" ca="1" si="868"/>
        <v/>
      </c>
      <c r="W4305">
        <v>43335</v>
      </c>
      <c r="Z4305" t="str">
        <f t="shared" si="867"/>
        <v/>
      </c>
    </row>
    <row r="4306" spans="2:26" x14ac:dyDescent="0.2">
      <c r="E4306" s="1" t="s">
        <v>154</v>
      </c>
      <c r="F4306" s="1" t="s">
        <v>6</v>
      </c>
      <c r="G4306" s="1" t="s">
        <v>3099</v>
      </c>
      <c r="H4306">
        <f t="shared" si="869"/>
        <v>33</v>
      </c>
      <c r="I4306">
        <f>IF(ISBLANK(A4306),I4305/1,LOOKUP(Sheet1!G4306,FIPS!A$3:A$55,FIPS!C$3:C$55))</f>
        <v>36</v>
      </c>
      <c r="J4306" t="b">
        <f t="shared" si="865"/>
        <v>0</v>
      </c>
      <c r="K4306" t="str">
        <f t="shared" si="870"/>
        <v/>
      </c>
      <c r="L4306" t="b">
        <f t="shared" si="871"/>
        <v>1</v>
      </c>
      <c r="M4306" t="str">
        <f t="shared" si="872"/>
        <v>Lynbrook village</v>
      </c>
      <c r="N4306">
        <f t="shared" si="873"/>
        <v>28</v>
      </c>
      <c r="O4306" t="b">
        <f t="shared" si="874"/>
        <v>0</v>
      </c>
      <c r="P4306" t="str">
        <f t="shared" si="866"/>
        <v/>
      </c>
      <c r="Q4306" t="str">
        <f t="shared" ca="1" si="868"/>
        <v/>
      </c>
      <c r="W4306">
        <v>43874</v>
      </c>
      <c r="Z4306" t="str">
        <f t="shared" si="867"/>
        <v/>
      </c>
    </row>
    <row r="4307" spans="2:26" x14ac:dyDescent="0.2">
      <c r="E4307" s="1" t="s">
        <v>162</v>
      </c>
      <c r="F4307" s="1" t="s">
        <v>6</v>
      </c>
      <c r="G4307" s="1" t="s">
        <v>3100</v>
      </c>
      <c r="H4307">
        <f t="shared" si="869"/>
        <v>33</v>
      </c>
      <c r="I4307">
        <f>IF(ISBLANK(A4307),I4306/1,LOOKUP(Sheet1!G4307,FIPS!A$3:A$55,FIPS!C$3:C$55))</f>
        <v>36</v>
      </c>
      <c r="J4307" t="b">
        <f t="shared" si="865"/>
        <v>0</v>
      </c>
      <c r="K4307" t="str">
        <f t="shared" si="870"/>
        <v/>
      </c>
      <c r="L4307" t="b">
        <f t="shared" si="871"/>
        <v>1</v>
      </c>
      <c r="M4307" t="str">
        <f t="shared" si="872"/>
        <v>Massapequa Park village</v>
      </c>
      <c r="N4307">
        <f t="shared" si="873"/>
        <v>28</v>
      </c>
      <c r="O4307" t="b">
        <f t="shared" si="874"/>
        <v>0</v>
      </c>
      <c r="P4307" t="str">
        <f t="shared" si="866"/>
        <v/>
      </c>
      <c r="Q4307" t="str">
        <f t="shared" ca="1" si="868"/>
        <v/>
      </c>
      <c r="W4307">
        <v>45997</v>
      </c>
      <c r="Z4307" t="str">
        <f t="shared" si="867"/>
        <v/>
      </c>
    </row>
    <row r="4308" spans="2:26" x14ac:dyDescent="0.2">
      <c r="E4308" s="1" t="s">
        <v>169</v>
      </c>
      <c r="F4308" s="1" t="s">
        <v>6</v>
      </c>
      <c r="G4308" s="1" t="s">
        <v>3101</v>
      </c>
      <c r="H4308">
        <f t="shared" si="869"/>
        <v>33</v>
      </c>
      <c r="I4308">
        <f>IF(ISBLANK(A4308),I4307/1,LOOKUP(Sheet1!G4308,FIPS!A$3:A$55,FIPS!C$3:C$55))</f>
        <v>36</v>
      </c>
      <c r="J4308" t="b">
        <f t="shared" si="865"/>
        <v>0</v>
      </c>
      <c r="K4308" t="str">
        <f t="shared" si="870"/>
        <v/>
      </c>
      <c r="L4308" t="b">
        <f t="shared" si="871"/>
        <v>1</v>
      </c>
      <c r="M4308" t="str">
        <f t="shared" si="872"/>
        <v>Mineola village</v>
      </c>
      <c r="N4308">
        <f t="shared" si="873"/>
        <v>28</v>
      </c>
      <c r="O4308" t="b">
        <f t="shared" si="874"/>
        <v>0</v>
      </c>
      <c r="P4308" t="str">
        <f t="shared" ref="P4308:P4354" si="875">IF(O4308,17-MATCH(N4308-1,N4290:N4307),"")</f>
        <v/>
      </c>
      <c r="Q4308" t="str">
        <f t="shared" ca="1" si="868"/>
        <v/>
      </c>
      <c r="W4308">
        <v>47636</v>
      </c>
      <c r="Z4308" t="str">
        <f t="shared" si="867"/>
        <v/>
      </c>
    </row>
    <row r="4309" spans="2:26" x14ac:dyDescent="0.2">
      <c r="E4309" s="1" t="s">
        <v>804</v>
      </c>
      <c r="F4309" s="1" t="s">
        <v>6</v>
      </c>
      <c r="G4309" s="1" t="s">
        <v>3102</v>
      </c>
      <c r="H4309">
        <f t="shared" si="869"/>
        <v>33</v>
      </c>
      <c r="I4309">
        <f>IF(ISBLANK(A4309),I4308/1,LOOKUP(Sheet1!G4309,FIPS!A$3:A$55,FIPS!C$3:C$55))</f>
        <v>36</v>
      </c>
      <c r="J4309" t="b">
        <f t="shared" si="865"/>
        <v>0</v>
      </c>
      <c r="K4309" t="str">
        <f t="shared" si="870"/>
        <v/>
      </c>
      <c r="L4309" t="b">
        <f t="shared" si="871"/>
        <v>1</v>
      </c>
      <c r="M4309" t="str">
        <f t="shared" si="872"/>
        <v>Rockville Centre village</v>
      </c>
      <c r="N4309">
        <f t="shared" si="873"/>
        <v>28</v>
      </c>
      <c r="O4309" t="b">
        <f t="shared" si="874"/>
        <v>0</v>
      </c>
      <c r="P4309" t="str">
        <f t="shared" si="875"/>
        <v/>
      </c>
      <c r="Q4309" t="str">
        <f t="shared" ca="1" si="868"/>
        <v/>
      </c>
      <c r="W4309">
        <v>63264</v>
      </c>
      <c r="Z4309" t="str">
        <f t="shared" si="867"/>
        <v/>
      </c>
    </row>
    <row r="4310" spans="2:26" x14ac:dyDescent="0.2">
      <c r="E4310" s="1" t="s">
        <v>53</v>
      </c>
      <c r="F4310" s="1" t="s">
        <v>35</v>
      </c>
      <c r="G4310" s="1" t="s">
        <v>3103</v>
      </c>
      <c r="H4310">
        <f t="shared" si="869"/>
        <v>33</v>
      </c>
      <c r="I4310">
        <f>IF(ISBLANK(A4310),I4309/1,LOOKUP(Sheet1!G4310,FIPS!A$3:A$55,FIPS!C$3:C$55))</f>
        <v>36</v>
      </c>
      <c r="J4310" t="b">
        <f t="shared" si="865"/>
        <v>0</v>
      </c>
      <c r="K4310" t="str">
        <f t="shared" si="870"/>
        <v/>
      </c>
      <c r="L4310" t="b">
        <f t="shared" si="871"/>
        <v>1</v>
      </c>
      <c r="M4310" t="str">
        <f t="shared" si="872"/>
        <v>Valley Stream village</v>
      </c>
      <c r="N4310">
        <f t="shared" si="873"/>
        <v>28</v>
      </c>
      <c r="O4310" t="b">
        <f t="shared" si="874"/>
        <v>0</v>
      </c>
      <c r="P4310" t="str">
        <f t="shared" si="875"/>
        <v/>
      </c>
      <c r="Q4310" t="str">
        <f t="shared" ca="1" si="868"/>
        <v/>
      </c>
      <c r="W4310">
        <v>76705</v>
      </c>
      <c r="Z4310" t="str">
        <f t="shared" si="867"/>
        <v/>
      </c>
    </row>
    <row r="4311" spans="2:26" x14ac:dyDescent="0.2">
      <c r="E4311" s="1" t="s">
        <v>737</v>
      </c>
      <c r="F4311" s="1" t="s">
        <v>6</v>
      </c>
      <c r="G4311" s="1" t="s">
        <v>3104</v>
      </c>
      <c r="H4311">
        <f t="shared" si="869"/>
        <v>33</v>
      </c>
      <c r="I4311">
        <f>IF(ISBLANK(A4311),I4310/1,LOOKUP(Sheet1!G4311,FIPS!A$3:A$55,FIPS!C$3:C$55))</f>
        <v>36</v>
      </c>
      <c r="J4311" t="b">
        <f t="shared" si="865"/>
        <v>0</v>
      </c>
      <c r="K4311" t="str">
        <f t="shared" si="870"/>
        <v/>
      </c>
      <c r="L4311" t="b">
        <f t="shared" si="871"/>
        <v>1</v>
      </c>
      <c r="M4311" t="str">
        <f t="shared" si="872"/>
        <v>Westbury village</v>
      </c>
      <c r="N4311">
        <f t="shared" si="873"/>
        <v>28</v>
      </c>
      <c r="O4311" t="b">
        <f t="shared" si="874"/>
        <v>0</v>
      </c>
      <c r="P4311" t="str">
        <f t="shared" si="875"/>
        <v/>
      </c>
      <c r="Q4311" t="str">
        <f t="shared" ca="1" si="868"/>
        <v/>
      </c>
      <c r="W4311">
        <v>79444</v>
      </c>
      <c r="Z4311" t="str">
        <f t="shared" si="867"/>
        <v/>
      </c>
    </row>
    <row r="4312" spans="2:26" x14ac:dyDescent="0.2">
      <c r="E4312" s="1" t="s">
        <v>8</v>
      </c>
      <c r="F4312" s="1" t="s">
        <v>9</v>
      </c>
      <c r="G4312" s="1" t="s">
        <v>3105</v>
      </c>
      <c r="H4312">
        <f t="shared" si="869"/>
        <v>33</v>
      </c>
      <c r="I4312">
        <f>IF(ISBLANK(A4312),I4311/1,LOOKUP(Sheet1!G4312,FIPS!A$3:A$55,FIPS!C$3:C$55))</f>
        <v>36</v>
      </c>
      <c r="J4312" t="b">
        <f t="shared" si="865"/>
        <v>0</v>
      </c>
      <c r="K4312" t="str">
        <f t="shared" si="870"/>
        <v/>
      </c>
      <c r="L4312" t="b">
        <f t="shared" si="871"/>
        <v>0</v>
      </c>
      <c r="M4312" t="str">
        <f t="shared" si="872"/>
        <v/>
      </c>
      <c r="N4312">
        <f t="shared" si="873"/>
        <v>28</v>
      </c>
      <c r="O4312" t="b">
        <f t="shared" si="874"/>
        <v>1</v>
      </c>
      <c r="P4312">
        <f t="shared" si="875"/>
        <v>13</v>
      </c>
      <c r="Q4312" t="str">
        <f t="shared" ca="1" si="868"/>
        <v>022,025,027,029,032,038,050,051,054,057,079,094,098</v>
      </c>
      <c r="W4312">
        <v>99999</v>
      </c>
      <c r="Z4312" t="str">
        <f t="shared" si="867"/>
        <v/>
      </c>
    </row>
    <row r="4313" spans="2:26" x14ac:dyDescent="0.2">
      <c r="B4313" s="1" t="s">
        <v>88</v>
      </c>
      <c r="C4313" s="1" t="s">
        <v>884</v>
      </c>
      <c r="D4313" s="1" t="s">
        <v>26</v>
      </c>
      <c r="G4313" s="1" t="s">
        <v>3106</v>
      </c>
      <c r="H4313">
        <f t="shared" si="869"/>
        <v>33</v>
      </c>
      <c r="I4313">
        <f>IF(ISBLANK(A4313),I4312/1,LOOKUP(Sheet1!G4313,FIPS!A$3:A$55,FIPS!C$3:C$55))</f>
        <v>36</v>
      </c>
      <c r="J4313" t="b">
        <f t="shared" si="865"/>
        <v>1</v>
      </c>
      <c r="K4313" t="str">
        <f t="shared" si="870"/>
        <v>New York city</v>
      </c>
      <c r="L4313" t="b">
        <f t="shared" si="871"/>
        <v>0</v>
      </c>
      <c r="M4313" t="str">
        <f t="shared" si="872"/>
        <v/>
      </c>
      <c r="N4313">
        <f t="shared" si="873"/>
        <v>29</v>
      </c>
      <c r="O4313" t="b">
        <f t="shared" si="874"/>
        <v>0</v>
      </c>
      <c r="P4313" t="str">
        <f t="shared" si="875"/>
        <v/>
      </c>
      <c r="Q4313" t="str">
        <f t="shared" ca="1" si="868"/>
        <v/>
      </c>
      <c r="V4313">
        <v>5600</v>
      </c>
      <c r="W4313">
        <v>51000</v>
      </c>
      <c r="Z4313" t="b">
        <f t="shared" si="867"/>
        <v>0</v>
      </c>
    </row>
    <row r="4314" spans="2:26" x14ac:dyDescent="0.2">
      <c r="E4314" s="1" t="s">
        <v>14</v>
      </c>
      <c r="F4314" s="1" t="s">
        <v>541</v>
      </c>
      <c r="G4314" s="1" t="s">
        <v>3107</v>
      </c>
      <c r="H4314">
        <f t="shared" si="869"/>
        <v>33</v>
      </c>
      <c r="I4314">
        <f>IF(ISBLANK(A4314),I4313/1,LOOKUP(Sheet1!G4314,FIPS!A$3:A$55,FIPS!C$3:C$55))</f>
        <v>36</v>
      </c>
      <c r="J4314" t="b">
        <f t="shared" si="865"/>
        <v>0</v>
      </c>
      <c r="K4314" t="str">
        <f t="shared" si="870"/>
        <v/>
      </c>
      <c r="L4314" t="b">
        <f t="shared" si="871"/>
        <v>1</v>
      </c>
      <c r="M4314" t="str">
        <f t="shared" si="872"/>
        <v>Bronx borough</v>
      </c>
      <c r="N4314">
        <f t="shared" si="873"/>
        <v>29</v>
      </c>
      <c r="O4314" t="b">
        <f t="shared" si="874"/>
        <v>0</v>
      </c>
      <c r="P4314" t="str">
        <f t="shared" si="875"/>
        <v/>
      </c>
      <c r="Q4314" t="str">
        <f t="shared" ca="1" si="868"/>
        <v/>
      </c>
      <c r="T4314">
        <v>5</v>
      </c>
      <c r="U4314">
        <v>0</v>
      </c>
      <c r="Z4314" t="b">
        <f t="shared" si="867"/>
        <v>1</v>
      </c>
    </row>
    <row r="4315" spans="2:26" x14ac:dyDescent="0.2">
      <c r="E4315" s="1" t="s">
        <v>42</v>
      </c>
      <c r="F4315" s="1" t="s">
        <v>541</v>
      </c>
      <c r="G4315" s="1" t="s">
        <v>3108</v>
      </c>
      <c r="H4315">
        <f t="shared" si="869"/>
        <v>33</v>
      </c>
      <c r="I4315">
        <f>IF(ISBLANK(A4315),I4314/1,LOOKUP(Sheet1!G4315,FIPS!A$3:A$55,FIPS!C$3:C$55))</f>
        <v>36</v>
      </c>
      <c r="J4315" t="b">
        <f t="shared" si="865"/>
        <v>0</v>
      </c>
      <c r="K4315" t="str">
        <f t="shared" si="870"/>
        <v/>
      </c>
      <c r="L4315" t="b">
        <f t="shared" si="871"/>
        <v>1</v>
      </c>
      <c r="M4315" t="str">
        <f t="shared" si="872"/>
        <v>Brooklyn borough</v>
      </c>
      <c r="N4315">
        <f t="shared" si="873"/>
        <v>29</v>
      </c>
      <c r="O4315" t="b">
        <f t="shared" si="874"/>
        <v>0</v>
      </c>
      <c r="P4315" t="str">
        <f t="shared" si="875"/>
        <v/>
      </c>
      <c r="Q4315" t="str">
        <f t="shared" ca="1" si="868"/>
        <v/>
      </c>
      <c r="T4315">
        <v>47</v>
      </c>
      <c r="U4315">
        <v>0</v>
      </c>
      <c r="Z4315" t="b">
        <f t="shared" si="867"/>
        <v>1</v>
      </c>
    </row>
    <row r="4316" spans="2:26" x14ac:dyDescent="0.2">
      <c r="E4316" s="1" t="s">
        <v>160</v>
      </c>
      <c r="F4316" s="1" t="s">
        <v>541</v>
      </c>
      <c r="G4316" s="1" t="s">
        <v>3109</v>
      </c>
      <c r="H4316">
        <f t="shared" si="869"/>
        <v>33</v>
      </c>
      <c r="I4316">
        <f>IF(ISBLANK(A4316),I4315/1,LOOKUP(Sheet1!G4316,FIPS!A$3:A$55,FIPS!C$3:C$55))</f>
        <v>36</v>
      </c>
      <c r="J4316" t="b">
        <f t="shared" si="865"/>
        <v>0</v>
      </c>
      <c r="K4316" t="str">
        <f t="shared" si="870"/>
        <v/>
      </c>
      <c r="L4316" t="b">
        <f t="shared" si="871"/>
        <v>1</v>
      </c>
      <c r="M4316" t="str">
        <f t="shared" si="872"/>
        <v>Manhattan borough</v>
      </c>
      <c r="N4316">
        <f t="shared" si="873"/>
        <v>29</v>
      </c>
      <c r="O4316" t="b">
        <f t="shared" si="874"/>
        <v>0</v>
      </c>
      <c r="P4316" t="str">
        <f t="shared" si="875"/>
        <v/>
      </c>
      <c r="Q4316" t="str">
        <f t="shared" ca="1" si="868"/>
        <v/>
      </c>
      <c r="T4316">
        <v>61</v>
      </c>
      <c r="U4316">
        <v>0</v>
      </c>
      <c r="Z4316" t="b">
        <f t="shared" si="867"/>
        <v>1</v>
      </c>
    </row>
    <row r="4317" spans="2:26" x14ac:dyDescent="0.2">
      <c r="E4317" s="1" t="s">
        <v>68</v>
      </c>
      <c r="F4317" s="1" t="s">
        <v>541</v>
      </c>
      <c r="G4317" s="1" t="s">
        <v>3110</v>
      </c>
      <c r="H4317">
        <f t="shared" si="869"/>
        <v>33</v>
      </c>
      <c r="I4317">
        <f>IF(ISBLANK(A4317),I4316/1,LOOKUP(Sheet1!G4317,FIPS!A$3:A$55,FIPS!C$3:C$55))</f>
        <v>36</v>
      </c>
      <c r="J4317" t="b">
        <f t="shared" si="865"/>
        <v>0</v>
      </c>
      <c r="K4317" t="str">
        <f t="shared" si="870"/>
        <v/>
      </c>
      <c r="L4317" t="b">
        <f t="shared" si="871"/>
        <v>1</v>
      </c>
      <c r="M4317" t="str">
        <f t="shared" si="872"/>
        <v>Queens borough</v>
      </c>
      <c r="N4317">
        <f t="shared" si="873"/>
        <v>29</v>
      </c>
      <c r="O4317" t="b">
        <f t="shared" si="874"/>
        <v>0</v>
      </c>
      <c r="P4317" t="str">
        <f t="shared" si="875"/>
        <v/>
      </c>
      <c r="Q4317" t="str">
        <f t="shared" ca="1" si="868"/>
        <v/>
      </c>
      <c r="T4317">
        <v>81</v>
      </c>
      <c r="U4317">
        <v>0</v>
      </c>
      <c r="Z4317" t="b">
        <f t="shared" si="867"/>
        <v>1</v>
      </c>
    </row>
    <row r="4318" spans="2:26" x14ac:dyDescent="0.2">
      <c r="E4318" s="1" t="s">
        <v>735</v>
      </c>
      <c r="F4318" s="1" t="s">
        <v>541</v>
      </c>
      <c r="G4318" s="1" t="s">
        <v>3111</v>
      </c>
      <c r="H4318">
        <f t="shared" si="869"/>
        <v>33</v>
      </c>
      <c r="I4318">
        <f>IF(ISBLANK(A4318),I4317/1,LOOKUP(Sheet1!G4318,FIPS!A$3:A$55,FIPS!C$3:C$55))</f>
        <v>36</v>
      </c>
      <c r="J4318" t="b">
        <f t="shared" si="865"/>
        <v>0</v>
      </c>
      <c r="K4318" t="str">
        <f t="shared" si="870"/>
        <v/>
      </c>
      <c r="L4318" t="b">
        <f t="shared" si="871"/>
        <v>1</v>
      </c>
      <c r="M4318" t="str">
        <f t="shared" si="872"/>
        <v>Staten Island borougn</v>
      </c>
      <c r="N4318">
        <f t="shared" si="873"/>
        <v>29</v>
      </c>
      <c r="O4318" t="b">
        <f t="shared" si="874"/>
        <v>0</v>
      </c>
      <c r="P4318" t="str">
        <f t="shared" si="875"/>
        <v/>
      </c>
      <c r="Q4318" t="str">
        <f t="shared" ca="1" si="868"/>
        <v/>
      </c>
      <c r="T4318">
        <v>85</v>
      </c>
      <c r="U4318">
        <v>0</v>
      </c>
      <c r="Z4318" t="b">
        <f t="shared" si="867"/>
        <v>1</v>
      </c>
    </row>
    <row r="4319" spans="2:26" x14ac:dyDescent="0.2">
      <c r="B4319" s="1" t="s">
        <v>90</v>
      </c>
      <c r="C4319" s="1" t="s">
        <v>135</v>
      </c>
      <c r="D4319" s="1" t="s">
        <v>26</v>
      </c>
      <c r="G4319" s="1" t="s">
        <v>3112</v>
      </c>
      <c r="H4319">
        <f t="shared" si="869"/>
        <v>33</v>
      </c>
      <c r="I4319">
        <f>IF(ISBLANK(A4319),I4318/1,LOOKUP(Sheet1!G4319,FIPS!A$3:A$55,FIPS!C$3:C$55))</f>
        <v>36</v>
      </c>
      <c r="J4319" t="b">
        <f t="shared" si="865"/>
        <v>1</v>
      </c>
      <c r="K4319" t="str">
        <f t="shared" si="870"/>
        <v>Niagara</v>
      </c>
      <c r="L4319" t="b">
        <f t="shared" si="871"/>
        <v>0</v>
      </c>
      <c r="M4319" t="str">
        <f t="shared" si="872"/>
        <v/>
      </c>
      <c r="N4319">
        <f t="shared" si="873"/>
        <v>30</v>
      </c>
      <c r="O4319" t="b">
        <f t="shared" si="874"/>
        <v>0</v>
      </c>
      <c r="P4319" t="str">
        <f t="shared" si="875"/>
        <v/>
      </c>
      <c r="Q4319" t="str">
        <f t="shared" ca="1" si="868"/>
        <v/>
      </c>
      <c r="T4319">
        <v>63</v>
      </c>
      <c r="U4319">
        <v>3</v>
      </c>
      <c r="V4319">
        <v>1280</v>
      </c>
      <c r="Z4319" t="str">
        <f t="shared" si="867"/>
        <v/>
      </c>
    </row>
    <row r="4320" spans="2:26" x14ac:dyDescent="0.2">
      <c r="E4320" s="1" t="s">
        <v>148</v>
      </c>
      <c r="F4320" s="1" t="s">
        <v>6</v>
      </c>
      <c r="G4320" s="1" t="s">
        <v>3113</v>
      </c>
      <c r="H4320">
        <f t="shared" si="869"/>
        <v>33</v>
      </c>
      <c r="I4320">
        <f>IF(ISBLANK(A4320),I4319/1,LOOKUP(Sheet1!G4320,FIPS!A$3:A$55,FIPS!C$3:C$55))</f>
        <v>36</v>
      </c>
      <c r="J4320" t="b">
        <f t="shared" ref="J4320:J4382" si="876">NOT(ISBLANK(B4320))</f>
        <v>0</v>
      </c>
      <c r="K4320" t="str">
        <f t="shared" si="870"/>
        <v/>
      </c>
      <c r="L4320" t="b">
        <f t="shared" si="871"/>
        <v>1</v>
      </c>
      <c r="M4320" t="str">
        <f t="shared" si="872"/>
        <v>Lockport</v>
      </c>
      <c r="N4320">
        <f t="shared" si="873"/>
        <v>30</v>
      </c>
      <c r="O4320" t="b">
        <f t="shared" si="874"/>
        <v>0</v>
      </c>
      <c r="P4320" t="str">
        <f t="shared" si="875"/>
        <v/>
      </c>
      <c r="Q4320" t="str">
        <f t="shared" ca="1" si="868"/>
        <v/>
      </c>
      <c r="W4320">
        <v>43082</v>
      </c>
      <c r="Z4320" t="str">
        <f t="shared" si="867"/>
        <v/>
      </c>
    </row>
    <row r="4321" spans="2:26" x14ac:dyDescent="0.2">
      <c r="E4321" s="1" t="s">
        <v>179</v>
      </c>
      <c r="F4321" s="1" t="s">
        <v>70</v>
      </c>
      <c r="G4321" s="1" t="s">
        <v>3114</v>
      </c>
      <c r="H4321">
        <f t="shared" si="869"/>
        <v>33</v>
      </c>
      <c r="I4321">
        <f>IF(ISBLANK(A4321),I4320/1,LOOKUP(Sheet1!G4321,FIPS!A$3:A$55,FIPS!C$3:C$55))</f>
        <v>36</v>
      </c>
      <c r="J4321" t="b">
        <f t="shared" si="876"/>
        <v>0</v>
      </c>
      <c r="K4321" t="str">
        <f t="shared" si="870"/>
        <v/>
      </c>
      <c r="L4321" t="b">
        <f t="shared" si="871"/>
        <v>1</v>
      </c>
      <c r="M4321" t="str">
        <f t="shared" si="872"/>
        <v>Niagara Falls</v>
      </c>
      <c r="N4321">
        <f t="shared" si="873"/>
        <v>30</v>
      </c>
      <c r="O4321" t="b">
        <f t="shared" si="874"/>
        <v>0</v>
      </c>
      <c r="P4321" t="str">
        <f t="shared" si="875"/>
        <v/>
      </c>
      <c r="Q4321" t="str">
        <f t="shared" ca="1" si="868"/>
        <v/>
      </c>
      <c r="W4321">
        <v>51055</v>
      </c>
      <c r="Z4321" t="str">
        <f t="shared" si="867"/>
        <v/>
      </c>
    </row>
    <row r="4322" spans="2:26" x14ac:dyDescent="0.2">
      <c r="E4322" s="1" t="s">
        <v>170</v>
      </c>
      <c r="F4322" s="1" t="s">
        <v>35</v>
      </c>
      <c r="G4322" s="1" t="s">
        <v>3115</v>
      </c>
      <c r="H4322">
        <f t="shared" si="869"/>
        <v>33</v>
      </c>
      <c r="I4322">
        <f>IF(ISBLANK(A4322),I4321/1,LOOKUP(Sheet1!G4322,FIPS!A$3:A$55,FIPS!C$3:C$55))</f>
        <v>36</v>
      </c>
      <c r="J4322" t="b">
        <f t="shared" si="876"/>
        <v>0</v>
      </c>
      <c r="K4322" t="str">
        <f t="shared" si="870"/>
        <v/>
      </c>
      <c r="L4322" t="b">
        <f t="shared" si="871"/>
        <v>1</v>
      </c>
      <c r="M4322" t="str">
        <f t="shared" si="872"/>
        <v>North Tonawanda</v>
      </c>
      <c r="N4322">
        <f t="shared" si="873"/>
        <v>30</v>
      </c>
      <c r="O4322" t="b">
        <f t="shared" si="874"/>
        <v>0</v>
      </c>
      <c r="P4322" t="str">
        <f t="shared" si="875"/>
        <v/>
      </c>
      <c r="Q4322" t="str">
        <f t="shared" ca="1" si="868"/>
        <v/>
      </c>
      <c r="W4322">
        <v>53682</v>
      </c>
      <c r="Z4322" t="str">
        <f t="shared" si="867"/>
        <v/>
      </c>
    </row>
    <row r="4323" spans="2:26" x14ac:dyDescent="0.2">
      <c r="E4323" s="1" t="s">
        <v>8</v>
      </c>
      <c r="F4323" s="1" t="s">
        <v>9</v>
      </c>
      <c r="G4323" s="1" t="s">
        <v>3105</v>
      </c>
      <c r="H4323">
        <f t="shared" si="869"/>
        <v>33</v>
      </c>
      <c r="I4323">
        <f>IF(ISBLANK(A4323),I4322/1,LOOKUP(Sheet1!G4323,FIPS!A$3:A$55,FIPS!C$3:C$55))</f>
        <v>36</v>
      </c>
      <c r="J4323" t="b">
        <f t="shared" si="876"/>
        <v>0</v>
      </c>
      <c r="K4323" t="str">
        <f t="shared" si="870"/>
        <v/>
      </c>
      <c r="L4323" t="b">
        <f t="shared" si="871"/>
        <v>0</v>
      </c>
      <c r="M4323" t="str">
        <f t="shared" si="872"/>
        <v/>
      </c>
      <c r="N4323">
        <f t="shared" si="873"/>
        <v>30</v>
      </c>
      <c r="O4323" t="b">
        <f t="shared" si="874"/>
        <v>1</v>
      </c>
      <c r="P4323">
        <f t="shared" si="875"/>
        <v>3</v>
      </c>
      <c r="Q4323" t="str">
        <f t="shared" ca="1" si="868"/>
        <v>049,061,063</v>
      </c>
      <c r="W4323">
        <v>99999</v>
      </c>
      <c r="Z4323" t="str">
        <f t="shared" si="867"/>
        <v/>
      </c>
    </row>
    <row r="4324" spans="2:26" x14ac:dyDescent="0.2">
      <c r="B4324" s="1" t="s">
        <v>92</v>
      </c>
      <c r="C4324" s="1" t="s">
        <v>880</v>
      </c>
      <c r="D4324" s="1" t="s">
        <v>26</v>
      </c>
      <c r="G4324" s="1" t="s">
        <v>1426</v>
      </c>
      <c r="H4324">
        <f t="shared" si="869"/>
        <v>33</v>
      </c>
      <c r="I4324">
        <f>IF(ISBLANK(A4324),I4323/1,LOOKUP(Sheet1!G4324,FIPS!A$3:A$55,FIPS!C$3:C$55))</f>
        <v>36</v>
      </c>
      <c r="J4324" t="b">
        <f t="shared" si="876"/>
        <v>1</v>
      </c>
      <c r="K4324" t="str">
        <f t="shared" si="870"/>
        <v>Oneida</v>
      </c>
      <c r="L4324" t="b">
        <f t="shared" si="871"/>
        <v>0</v>
      </c>
      <c r="M4324" t="str">
        <f t="shared" si="872"/>
        <v/>
      </c>
      <c r="N4324">
        <f t="shared" si="873"/>
        <v>31</v>
      </c>
      <c r="O4324" t="b">
        <f t="shared" si="874"/>
        <v>0</v>
      </c>
      <c r="P4324" t="str">
        <f t="shared" si="875"/>
        <v/>
      </c>
      <c r="Q4324" t="str">
        <f t="shared" ca="1" si="868"/>
        <v/>
      </c>
      <c r="T4324">
        <v>65</v>
      </c>
      <c r="U4324">
        <v>2</v>
      </c>
      <c r="V4324">
        <v>8680</v>
      </c>
      <c r="Z4324" t="str">
        <f t="shared" si="867"/>
        <v/>
      </c>
    </row>
    <row r="4325" spans="2:26" x14ac:dyDescent="0.2">
      <c r="E4325" s="1" t="s">
        <v>505</v>
      </c>
      <c r="F4325" s="1" t="s">
        <v>35</v>
      </c>
      <c r="G4325" s="1" t="s">
        <v>1286</v>
      </c>
      <c r="H4325">
        <f t="shared" si="869"/>
        <v>33</v>
      </c>
      <c r="I4325">
        <f>IF(ISBLANK(A4325),I4324/1,LOOKUP(Sheet1!G4325,FIPS!A$3:A$55,FIPS!C$3:C$55))</f>
        <v>36</v>
      </c>
      <c r="J4325" t="b">
        <f t="shared" si="876"/>
        <v>0</v>
      </c>
      <c r="K4325" t="str">
        <f t="shared" si="870"/>
        <v/>
      </c>
      <c r="L4325" t="b">
        <f t="shared" si="871"/>
        <v>1</v>
      </c>
      <c r="M4325" t="str">
        <f t="shared" si="872"/>
        <v>Rome</v>
      </c>
      <c r="N4325">
        <f t="shared" si="873"/>
        <v>31</v>
      </c>
      <c r="O4325" t="b">
        <f t="shared" si="874"/>
        <v>0</v>
      </c>
      <c r="P4325" t="str">
        <f t="shared" si="875"/>
        <v/>
      </c>
      <c r="Q4325" t="str">
        <f t="shared" ca="1" si="868"/>
        <v/>
      </c>
      <c r="W4325">
        <v>63418</v>
      </c>
      <c r="Z4325" t="str">
        <f t="shared" si="867"/>
        <v/>
      </c>
    </row>
    <row r="4326" spans="2:26" x14ac:dyDescent="0.2">
      <c r="E4326" s="1" t="s">
        <v>507</v>
      </c>
      <c r="F4326" s="1" t="s">
        <v>70</v>
      </c>
      <c r="G4326" s="1" t="s">
        <v>3116</v>
      </c>
      <c r="H4326">
        <f t="shared" si="869"/>
        <v>33</v>
      </c>
      <c r="I4326">
        <f>IF(ISBLANK(A4326),I4325/1,LOOKUP(Sheet1!G4326,FIPS!A$3:A$55,FIPS!C$3:C$55))</f>
        <v>36</v>
      </c>
      <c r="J4326" t="b">
        <f t="shared" si="876"/>
        <v>0</v>
      </c>
      <c r="K4326" t="str">
        <f t="shared" si="870"/>
        <v/>
      </c>
      <c r="L4326" t="b">
        <f t="shared" si="871"/>
        <v>1</v>
      </c>
      <c r="M4326" t="str">
        <f t="shared" si="872"/>
        <v>Utica</v>
      </c>
      <c r="N4326">
        <f t="shared" si="873"/>
        <v>31</v>
      </c>
      <c r="O4326" t="b">
        <f t="shared" si="874"/>
        <v>0</v>
      </c>
      <c r="P4326" t="str">
        <f t="shared" si="875"/>
        <v/>
      </c>
      <c r="Q4326" t="str">
        <f t="shared" ca="1" si="868"/>
        <v/>
      </c>
      <c r="W4326">
        <v>76540</v>
      </c>
      <c r="Z4326" t="str">
        <f t="shared" si="867"/>
        <v/>
      </c>
    </row>
    <row r="4327" spans="2:26" x14ac:dyDescent="0.2">
      <c r="E4327" s="1" t="s">
        <v>8</v>
      </c>
      <c r="F4327" s="1" t="s">
        <v>9</v>
      </c>
      <c r="G4327" s="1" t="s">
        <v>3105</v>
      </c>
      <c r="H4327">
        <f t="shared" si="869"/>
        <v>33</v>
      </c>
      <c r="I4327">
        <f>IF(ISBLANK(A4327),I4326/1,LOOKUP(Sheet1!G4327,FIPS!A$3:A$55,FIPS!C$3:C$55))</f>
        <v>36</v>
      </c>
      <c r="J4327" t="b">
        <f t="shared" si="876"/>
        <v>0</v>
      </c>
      <c r="K4327" t="str">
        <f t="shared" si="870"/>
        <v/>
      </c>
      <c r="L4327" t="b">
        <f t="shared" si="871"/>
        <v>0</v>
      </c>
      <c r="M4327" t="str">
        <f t="shared" si="872"/>
        <v/>
      </c>
      <c r="N4327">
        <f t="shared" si="873"/>
        <v>31</v>
      </c>
      <c r="O4327" t="b">
        <f t="shared" si="874"/>
        <v>1</v>
      </c>
      <c r="P4327">
        <f t="shared" si="875"/>
        <v>2</v>
      </c>
      <c r="Q4327" t="str">
        <f t="shared" ca="1" si="868"/>
        <v>080,093</v>
      </c>
      <c r="W4327">
        <v>99999</v>
      </c>
      <c r="Z4327" t="str">
        <f t="shared" si="867"/>
        <v/>
      </c>
    </row>
    <row r="4328" spans="2:26" x14ac:dyDescent="0.2">
      <c r="B4328" s="1" t="s">
        <v>25</v>
      </c>
      <c r="C4328" s="1" t="s">
        <v>862</v>
      </c>
      <c r="D4328" s="1" t="s">
        <v>26</v>
      </c>
      <c r="G4328" s="1" t="s">
        <v>3117</v>
      </c>
      <c r="H4328">
        <f t="shared" si="869"/>
        <v>33</v>
      </c>
      <c r="I4328">
        <f>IF(ISBLANK(A4328),I4327/1,LOOKUP(Sheet1!G4328,FIPS!A$3:A$55,FIPS!C$3:C$55))</f>
        <v>36</v>
      </c>
      <c r="J4328" t="b">
        <f t="shared" si="876"/>
        <v>1</v>
      </c>
      <c r="K4328" t="str">
        <f t="shared" si="870"/>
        <v>Clnondaga</v>
      </c>
      <c r="L4328" t="b">
        <f t="shared" si="871"/>
        <v>0</v>
      </c>
      <c r="M4328" t="str">
        <f t="shared" si="872"/>
        <v/>
      </c>
      <c r="N4328">
        <f t="shared" si="873"/>
        <v>32</v>
      </c>
      <c r="O4328" t="b">
        <f t="shared" si="874"/>
        <v>0</v>
      </c>
      <c r="P4328" t="str">
        <f t="shared" si="875"/>
        <v/>
      </c>
      <c r="Q4328" t="str">
        <f t="shared" ca="1" si="868"/>
        <v/>
      </c>
      <c r="T4328">
        <v>67</v>
      </c>
      <c r="U4328">
        <v>2</v>
      </c>
      <c r="V4328">
        <v>8160</v>
      </c>
      <c r="Z4328" t="str">
        <f t="shared" si="867"/>
        <v/>
      </c>
    </row>
    <row r="4329" spans="2:26" x14ac:dyDescent="0.2">
      <c r="E4329" s="1" t="s">
        <v>652</v>
      </c>
      <c r="F4329" s="1" t="s">
        <v>132</v>
      </c>
      <c r="G4329" s="1" t="s">
        <v>3118</v>
      </c>
      <c r="H4329">
        <f t="shared" si="869"/>
        <v>33</v>
      </c>
      <c r="I4329">
        <f>IF(ISBLANK(A4329),I4328/1,LOOKUP(Sheet1!G4329,FIPS!A$3:A$55,FIPS!C$3:C$55))</f>
        <v>36</v>
      </c>
      <c r="J4329" t="b">
        <f t="shared" si="876"/>
        <v>0</v>
      </c>
      <c r="K4329" t="str">
        <f t="shared" si="870"/>
        <v/>
      </c>
      <c r="L4329" t="b">
        <f t="shared" si="871"/>
        <v>1</v>
      </c>
      <c r="M4329" t="str">
        <f t="shared" si="872"/>
        <v>Syracuse</v>
      </c>
      <c r="N4329">
        <f t="shared" si="873"/>
        <v>32</v>
      </c>
      <c r="O4329" t="b">
        <f t="shared" si="874"/>
        <v>0</v>
      </c>
      <c r="P4329" t="str">
        <f t="shared" si="875"/>
        <v/>
      </c>
      <c r="Q4329" t="str">
        <f t="shared" ca="1" si="868"/>
        <v/>
      </c>
      <c r="W4329">
        <v>73000</v>
      </c>
      <c r="Z4329" t="str">
        <f t="shared" si="867"/>
        <v/>
      </c>
    </row>
    <row r="4330" spans="2:26" x14ac:dyDescent="0.2">
      <c r="E4330" s="1" t="s">
        <v>8</v>
      </c>
      <c r="F4330" s="1" t="s">
        <v>9</v>
      </c>
      <c r="G4330" s="1" t="s">
        <v>3105</v>
      </c>
      <c r="H4330">
        <f t="shared" si="869"/>
        <v>33</v>
      </c>
      <c r="I4330">
        <f>IF(ISBLANK(A4330),I4329/1,LOOKUP(Sheet1!G4330,FIPS!A$3:A$55,FIPS!C$3:C$55))</f>
        <v>36</v>
      </c>
      <c r="J4330" t="b">
        <f t="shared" si="876"/>
        <v>0</v>
      </c>
      <c r="K4330" t="str">
        <f t="shared" si="870"/>
        <v/>
      </c>
      <c r="L4330" t="b">
        <f t="shared" si="871"/>
        <v>0</v>
      </c>
      <c r="M4330" t="str">
        <f t="shared" si="872"/>
        <v/>
      </c>
      <c r="N4330">
        <f t="shared" si="873"/>
        <v>32</v>
      </c>
      <c r="O4330" t="b">
        <f t="shared" si="874"/>
        <v>1</v>
      </c>
      <c r="P4330">
        <f t="shared" si="875"/>
        <v>1</v>
      </c>
      <c r="Q4330" t="str">
        <f t="shared" ca="1" si="868"/>
        <v>089</v>
      </c>
      <c r="W4330">
        <v>99999</v>
      </c>
      <c r="Z4330" t="str">
        <f t="shared" si="867"/>
        <v/>
      </c>
    </row>
    <row r="4331" spans="2:26" x14ac:dyDescent="0.2">
      <c r="B4331" s="1" t="s">
        <v>72</v>
      </c>
      <c r="C4331" s="1" t="s">
        <v>792</v>
      </c>
      <c r="D4331" s="1" t="s">
        <v>26</v>
      </c>
      <c r="G4331" s="1" t="s">
        <v>748</v>
      </c>
      <c r="H4331">
        <f t="shared" si="869"/>
        <v>33</v>
      </c>
      <c r="I4331">
        <f>IF(ISBLANK(A4331),I4330/1,LOOKUP(Sheet1!G4331,FIPS!A$3:A$55,FIPS!C$3:C$55))</f>
        <v>36</v>
      </c>
      <c r="J4331" t="b">
        <f t="shared" si="876"/>
        <v>1</v>
      </c>
      <c r="K4331" t="str">
        <f t="shared" si="870"/>
        <v>Ontario</v>
      </c>
      <c r="L4331" t="b">
        <f t="shared" si="871"/>
        <v>0</v>
      </c>
      <c r="M4331" t="str">
        <f t="shared" si="872"/>
        <v/>
      </c>
      <c r="N4331">
        <f t="shared" si="873"/>
        <v>33</v>
      </c>
      <c r="O4331" t="b">
        <f t="shared" si="874"/>
        <v>0</v>
      </c>
      <c r="P4331" t="str">
        <f t="shared" si="875"/>
        <v/>
      </c>
      <c r="Q4331" t="str">
        <f t="shared" ca="1" si="868"/>
        <v/>
      </c>
      <c r="T4331">
        <v>69</v>
      </c>
      <c r="U4331">
        <v>4</v>
      </c>
      <c r="V4331">
        <v>6840</v>
      </c>
      <c r="Z4331" t="str">
        <f t="shared" si="867"/>
        <v/>
      </c>
    </row>
    <row r="4332" spans="2:26" x14ac:dyDescent="0.2">
      <c r="E4332" s="1" t="s">
        <v>45</v>
      </c>
      <c r="F4332" s="1" t="s">
        <v>6</v>
      </c>
      <c r="G4332" s="1" t="s">
        <v>3119</v>
      </c>
      <c r="H4332">
        <f t="shared" si="869"/>
        <v>33</v>
      </c>
      <c r="I4332">
        <f>IF(ISBLANK(A4332),I4331/1,LOOKUP(Sheet1!G4332,FIPS!A$3:A$55,FIPS!C$3:C$55))</f>
        <v>36</v>
      </c>
      <c r="J4332" t="b">
        <f t="shared" si="876"/>
        <v>0</v>
      </c>
      <c r="K4332" t="str">
        <f t="shared" si="870"/>
        <v/>
      </c>
      <c r="L4332" t="b">
        <f t="shared" si="871"/>
        <v>1</v>
      </c>
      <c r="M4332" t="str">
        <f t="shared" si="872"/>
        <v>Canandaigua</v>
      </c>
      <c r="N4332">
        <f t="shared" si="873"/>
        <v>33</v>
      </c>
      <c r="O4332" t="b">
        <f t="shared" si="874"/>
        <v>0</v>
      </c>
      <c r="P4332" t="str">
        <f t="shared" si="875"/>
        <v/>
      </c>
      <c r="Q4332" t="str">
        <f t="shared" ca="1" si="868"/>
        <v/>
      </c>
      <c r="W4332">
        <v>12144</v>
      </c>
      <c r="Z4332" t="str">
        <f t="shared" si="867"/>
        <v/>
      </c>
    </row>
    <row r="4333" spans="2:26" x14ac:dyDescent="0.2">
      <c r="E4333" s="1" t="s">
        <v>92</v>
      </c>
      <c r="F4333" s="1" t="s">
        <v>6</v>
      </c>
      <c r="G4333" s="1" t="s">
        <v>3120</v>
      </c>
      <c r="H4333">
        <f t="shared" si="869"/>
        <v>33</v>
      </c>
      <c r="I4333">
        <f>IF(ISBLANK(A4333),I4332/1,LOOKUP(Sheet1!G4333,FIPS!A$3:A$55,FIPS!C$3:C$55))</f>
        <v>36</v>
      </c>
      <c r="J4333" t="b">
        <f t="shared" si="876"/>
        <v>0</v>
      </c>
      <c r="K4333" t="str">
        <f t="shared" si="870"/>
        <v/>
      </c>
      <c r="L4333" t="b">
        <f t="shared" si="871"/>
        <v>1</v>
      </c>
      <c r="M4333" t="str">
        <f t="shared" si="872"/>
        <v>Geneva</v>
      </c>
      <c r="N4333">
        <f t="shared" si="873"/>
        <v>33</v>
      </c>
      <c r="O4333" t="b">
        <f t="shared" si="874"/>
        <v>0</v>
      </c>
      <c r="P4333" t="str">
        <f t="shared" si="875"/>
        <v/>
      </c>
      <c r="Q4333" t="str">
        <f t="shared" ca="1" si="868"/>
        <v/>
      </c>
      <c r="W4333">
        <v>28640</v>
      </c>
      <c r="Z4333" t="str">
        <f t="shared" si="867"/>
        <v/>
      </c>
    </row>
    <row r="4334" spans="2:26" x14ac:dyDescent="0.2">
      <c r="E4334" s="1" t="s">
        <v>8</v>
      </c>
      <c r="F4334" s="1" t="s">
        <v>9</v>
      </c>
      <c r="G4334" s="1" t="s">
        <v>3105</v>
      </c>
      <c r="H4334">
        <f t="shared" si="869"/>
        <v>33</v>
      </c>
      <c r="I4334">
        <f>IF(ISBLANK(A4334),I4333/1,LOOKUP(Sheet1!G4334,FIPS!A$3:A$55,FIPS!C$3:C$55))</f>
        <v>36</v>
      </c>
      <c r="J4334" t="b">
        <f t="shared" si="876"/>
        <v>0</v>
      </c>
      <c r="K4334" t="str">
        <f t="shared" si="870"/>
        <v/>
      </c>
      <c r="L4334" t="b">
        <f t="shared" si="871"/>
        <v>0</v>
      </c>
      <c r="M4334" t="str">
        <f t="shared" si="872"/>
        <v/>
      </c>
      <c r="N4334">
        <f t="shared" si="873"/>
        <v>33</v>
      </c>
      <c r="O4334" t="b">
        <f t="shared" si="874"/>
        <v>1</v>
      </c>
      <c r="P4334">
        <f t="shared" si="875"/>
        <v>2</v>
      </c>
      <c r="Q4334" t="str">
        <f t="shared" ca="1" si="868"/>
        <v>013,031</v>
      </c>
      <c r="W4334">
        <v>99999</v>
      </c>
      <c r="Z4334" t="str">
        <f t="shared" si="867"/>
        <v/>
      </c>
    </row>
    <row r="4335" spans="2:26" x14ac:dyDescent="0.2">
      <c r="B4335" s="1" t="s">
        <v>96</v>
      </c>
      <c r="C4335" s="1" t="s">
        <v>398</v>
      </c>
      <c r="D4335" s="1" t="s">
        <v>26</v>
      </c>
      <c r="G4335" s="1" t="s">
        <v>645</v>
      </c>
      <c r="H4335">
        <f t="shared" si="869"/>
        <v>33</v>
      </c>
      <c r="I4335">
        <f>IF(ISBLANK(A4335),I4334/1,LOOKUP(Sheet1!G4335,FIPS!A$3:A$55,FIPS!C$3:C$55))</f>
        <v>36</v>
      </c>
      <c r="J4335" t="b">
        <f t="shared" si="876"/>
        <v>1</v>
      </c>
      <c r="K4335" t="str">
        <f t="shared" si="870"/>
        <v>Orange</v>
      </c>
      <c r="L4335" t="b">
        <f t="shared" si="871"/>
        <v>0</v>
      </c>
      <c r="M4335" t="str">
        <f t="shared" si="872"/>
        <v/>
      </c>
      <c r="N4335">
        <f t="shared" si="873"/>
        <v>34</v>
      </c>
      <c r="O4335" t="b">
        <f t="shared" si="874"/>
        <v>0</v>
      </c>
      <c r="P4335" t="str">
        <f t="shared" si="875"/>
        <v/>
      </c>
      <c r="Q4335" t="str">
        <f t="shared" ca="1" si="868"/>
        <v/>
      </c>
      <c r="T4335">
        <v>71</v>
      </c>
      <c r="U4335">
        <v>2</v>
      </c>
      <c r="V4335">
        <v>5660</v>
      </c>
      <c r="Z4335" t="str">
        <f t="shared" si="867"/>
        <v/>
      </c>
    </row>
    <row r="4336" spans="2:26" x14ac:dyDescent="0.2">
      <c r="E4336" s="1" t="s">
        <v>167</v>
      </c>
      <c r="F4336" s="1" t="s">
        <v>6</v>
      </c>
      <c r="G4336" s="1" t="s">
        <v>3121</v>
      </c>
      <c r="H4336">
        <f t="shared" si="869"/>
        <v>33</v>
      </c>
      <c r="I4336">
        <f>IF(ISBLANK(A4336),I4335/1,LOOKUP(Sheet1!G4336,FIPS!A$3:A$55,FIPS!C$3:C$55))</f>
        <v>36</v>
      </c>
      <c r="J4336" t="b">
        <f t="shared" si="876"/>
        <v>0</v>
      </c>
      <c r="K4336" t="str">
        <f t="shared" si="870"/>
        <v/>
      </c>
      <c r="L4336" t="b">
        <f t="shared" si="871"/>
        <v>1</v>
      </c>
      <c r="M4336" t="str">
        <f t="shared" si="872"/>
        <v>Middletown</v>
      </c>
      <c r="N4336">
        <f t="shared" si="873"/>
        <v>34</v>
      </c>
      <c r="O4336" t="b">
        <f t="shared" si="874"/>
        <v>0</v>
      </c>
      <c r="P4336" t="str">
        <f t="shared" si="875"/>
        <v/>
      </c>
      <c r="Q4336" t="str">
        <f t="shared" ca="1" si="868"/>
        <v/>
      </c>
      <c r="W4336">
        <v>47042</v>
      </c>
      <c r="Z4336" t="str">
        <f t="shared" si="867"/>
        <v/>
      </c>
    </row>
    <row r="4337" spans="2:26" x14ac:dyDescent="0.2">
      <c r="E4337" s="1" t="s">
        <v>174</v>
      </c>
      <c r="F4337" s="1" t="s">
        <v>35</v>
      </c>
      <c r="G4337" s="1" t="s">
        <v>3122</v>
      </c>
      <c r="H4337">
        <f t="shared" si="869"/>
        <v>33</v>
      </c>
      <c r="I4337">
        <f>IF(ISBLANK(A4337),I4336/1,LOOKUP(Sheet1!G4337,FIPS!A$3:A$55,FIPS!C$3:C$55))</f>
        <v>36</v>
      </c>
      <c r="J4337" t="b">
        <f t="shared" si="876"/>
        <v>0</v>
      </c>
      <c r="K4337" t="str">
        <f t="shared" si="870"/>
        <v/>
      </c>
      <c r="L4337" t="b">
        <f t="shared" si="871"/>
        <v>1</v>
      </c>
      <c r="M4337" t="str">
        <f t="shared" si="872"/>
        <v>Newburgh</v>
      </c>
      <c r="N4337">
        <f t="shared" si="873"/>
        <v>34</v>
      </c>
      <c r="O4337" t="b">
        <f t="shared" si="874"/>
        <v>0</v>
      </c>
      <c r="P4337" t="str">
        <f t="shared" si="875"/>
        <v/>
      </c>
      <c r="Q4337" t="str">
        <f t="shared" ca="1" si="868"/>
        <v/>
      </c>
      <c r="W4337">
        <v>50034</v>
      </c>
      <c r="Z4337" t="str">
        <f t="shared" si="867"/>
        <v/>
      </c>
    </row>
    <row r="4338" spans="2:26" x14ac:dyDescent="0.2">
      <c r="E4338" s="1" t="s">
        <v>8</v>
      </c>
      <c r="F4338" s="1" t="s">
        <v>9</v>
      </c>
      <c r="G4338" s="1" t="s">
        <v>3105</v>
      </c>
      <c r="H4338">
        <f t="shared" si="869"/>
        <v>33</v>
      </c>
      <c r="I4338">
        <f>IF(ISBLANK(A4338),I4337/1,LOOKUP(Sheet1!G4338,FIPS!A$3:A$55,FIPS!C$3:C$55))</f>
        <v>36</v>
      </c>
      <c r="J4338" t="b">
        <f t="shared" si="876"/>
        <v>0</v>
      </c>
      <c r="K4338" t="str">
        <f t="shared" si="870"/>
        <v/>
      </c>
      <c r="L4338" t="b">
        <f t="shared" si="871"/>
        <v>0</v>
      </c>
      <c r="M4338" t="str">
        <f t="shared" si="872"/>
        <v/>
      </c>
      <c r="N4338">
        <f t="shared" si="873"/>
        <v>34</v>
      </c>
      <c r="O4338" t="b">
        <f t="shared" si="874"/>
        <v>1</v>
      </c>
      <c r="P4338">
        <f t="shared" si="875"/>
        <v>2</v>
      </c>
      <c r="Q4338" t="str">
        <f t="shared" ca="1" si="868"/>
        <v>056,059</v>
      </c>
      <c r="W4338">
        <v>99999</v>
      </c>
      <c r="Z4338" t="str">
        <f t="shared" si="867"/>
        <v/>
      </c>
    </row>
    <row r="4339" spans="2:26" x14ac:dyDescent="0.2">
      <c r="B4339" s="1" t="s">
        <v>5</v>
      </c>
      <c r="C4339" s="1" t="s">
        <v>792</v>
      </c>
      <c r="D4339">
        <v>1</v>
      </c>
      <c r="E4339" s="1" t="s">
        <v>8</v>
      </c>
      <c r="F4339" s="1" t="s">
        <v>9</v>
      </c>
      <c r="G4339" s="1" t="s">
        <v>3123</v>
      </c>
      <c r="H4339">
        <f t="shared" si="869"/>
        <v>33</v>
      </c>
      <c r="I4339">
        <f>IF(ISBLANK(A4339),I4338/1,LOOKUP(Sheet1!G4339,FIPS!A$3:A$55,FIPS!C$3:C$55))</f>
        <v>36</v>
      </c>
      <c r="J4339" t="b">
        <f t="shared" si="876"/>
        <v>1</v>
      </c>
      <c r="K4339" t="str">
        <f t="shared" si="870"/>
        <v>Orleans</v>
      </c>
      <c r="L4339" t="b">
        <f t="shared" si="871"/>
        <v>0</v>
      </c>
      <c r="M4339" t="str">
        <f t="shared" si="872"/>
        <v/>
      </c>
      <c r="N4339">
        <f t="shared" si="873"/>
        <v>35</v>
      </c>
      <c r="O4339" t="b">
        <f t="shared" si="874"/>
        <v>0</v>
      </c>
      <c r="P4339" t="str">
        <f t="shared" si="875"/>
        <v/>
      </c>
      <c r="Q4339" t="str">
        <f t="shared" ca="1" si="868"/>
        <v/>
      </c>
      <c r="T4339">
        <v>73</v>
      </c>
      <c r="U4339">
        <v>5</v>
      </c>
      <c r="V4339">
        <v>6840</v>
      </c>
      <c r="Z4339" t="str">
        <f t="shared" si="867"/>
        <v/>
      </c>
    </row>
    <row r="4340" spans="2:26" x14ac:dyDescent="0.2">
      <c r="B4340" s="1" t="s">
        <v>99</v>
      </c>
      <c r="C4340" s="1" t="s">
        <v>862</v>
      </c>
      <c r="D4340" s="1" t="s">
        <v>26</v>
      </c>
      <c r="G4340" s="1" t="s">
        <v>3124</v>
      </c>
      <c r="H4340">
        <f t="shared" si="869"/>
        <v>33</v>
      </c>
      <c r="I4340">
        <f>IF(ISBLANK(A4340),I4339/1,LOOKUP(Sheet1!G4340,FIPS!A$3:A$55,FIPS!C$3:C$55))</f>
        <v>36</v>
      </c>
      <c r="J4340" t="b">
        <f t="shared" si="876"/>
        <v>1</v>
      </c>
      <c r="K4340" t="str">
        <f t="shared" si="870"/>
        <v>Oswego</v>
      </c>
      <c r="L4340" t="b">
        <f>IF(NOT(J4340),AND(NOT(ISBLANK(D4340)),D4340&lt;&gt;"999"),FALSE())</f>
        <v>0</v>
      </c>
      <c r="M4340" t="str">
        <f t="shared" si="872"/>
        <v/>
      </c>
      <c r="N4340">
        <f t="shared" si="873"/>
        <v>36</v>
      </c>
      <c r="O4340" t="b">
        <f>AND(ISNUMBER(N4340),D4340="999",NOT(J4340))</f>
        <v>0</v>
      </c>
      <c r="P4340" t="str">
        <f t="shared" si="875"/>
        <v/>
      </c>
      <c r="Q4340" t="str">
        <f t="shared" ca="1" si="868"/>
        <v/>
      </c>
      <c r="T4340">
        <v>75</v>
      </c>
      <c r="U4340">
        <v>3</v>
      </c>
      <c r="V4340">
        <v>8160</v>
      </c>
      <c r="Z4340" t="str">
        <f t="shared" si="867"/>
        <v/>
      </c>
    </row>
    <row r="4341" spans="2:26" x14ac:dyDescent="0.2">
      <c r="E4341" s="1" t="s">
        <v>84</v>
      </c>
      <c r="F4341" s="1" t="s">
        <v>6</v>
      </c>
      <c r="G4341" s="1" t="s">
        <v>1288</v>
      </c>
      <c r="H4341">
        <f t="shared" si="869"/>
        <v>33</v>
      </c>
      <c r="I4341">
        <f>IF(ISBLANK(A4341),I4340/1,LOOKUP(Sheet1!G4341,FIPS!A$3:A$55,FIPS!C$3:C$55))</f>
        <v>36</v>
      </c>
      <c r="J4341" t="b">
        <f t="shared" si="876"/>
        <v>0</v>
      </c>
      <c r="K4341" t="str">
        <f t="shared" si="870"/>
        <v/>
      </c>
      <c r="L4341" t="b">
        <f t="shared" ref="L4341:L4349" si="877">IF(NOT(J4341),AND(NOT(ISBLANK(E4341)),E4341&lt;&gt;"999"),FALSE())</f>
        <v>1</v>
      </c>
      <c r="M4341" t="str">
        <f t="shared" si="872"/>
        <v>Ful ton</v>
      </c>
      <c r="N4341">
        <f t="shared" si="873"/>
        <v>36</v>
      </c>
      <c r="O4341" t="b">
        <f t="shared" ref="O4341:O4349" si="878">AND(ISNUMBER(N4341),E4341="999",NOT(J4341))</f>
        <v>0</v>
      </c>
      <c r="P4341" t="str">
        <f t="shared" si="875"/>
        <v/>
      </c>
      <c r="Q4341" t="str">
        <f t="shared" ca="1" si="868"/>
        <v/>
      </c>
      <c r="W4341">
        <v>27815</v>
      </c>
      <c r="Z4341" t="str">
        <f t="shared" si="867"/>
        <v/>
      </c>
    </row>
    <row r="4342" spans="2:26" x14ac:dyDescent="0.2">
      <c r="E4342" s="1" t="s">
        <v>367</v>
      </c>
      <c r="F4342" s="1" t="s">
        <v>6</v>
      </c>
      <c r="G4342" s="1" t="s">
        <v>3125</v>
      </c>
      <c r="H4342">
        <f t="shared" si="869"/>
        <v>33</v>
      </c>
      <c r="I4342">
        <f>IF(ISBLANK(A4342),I4341/1,LOOKUP(Sheet1!G4342,FIPS!A$3:A$55,FIPS!C$3:C$55))</f>
        <v>36</v>
      </c>
      <c r="J4342" t="b">
        <f t="shared" si="876"/>
        <v>0</v>
      </c>
      <c r="K4342" t="str">
        <f t="shared" si="870"/>
        <v/>
      </c>
      <c r="L4342" t="b">
        <f t="shared" si="877"/>
        <v>1</v>
      </c>
      <c r="M4342" t="str">
        <f t="shared" si="872"/>
        <v>13swego</v>
      </c>
      <c r="N4342">
        <f t="shared" si="873"/>
        <v>36</v>
      </c>
      <c r="O4342" t="b">
        <f t="shared" si="878"/>
        <v>0</v>
      </c>
      <c r="P4342" t="str">
        <f t="shared" si="875"/>
        <v/>
      </c>
      <c r="Q4342" t="str">
        <f t="shared" ca="1" si="868"/>
        <v/>
      </c>
      <c r="W4342">
        <v>55574</v>
      </c>
      <c r="Z4342" t="str">
        <f t="shared" si="867"/>
        <v/>
      </c>
    </row>
    <row r="4343" spans="2:26" x14ac:dyDescent="0.2">
      <c r="E4343" s="1" t="s">
        <v>8</v>
      </c>
      <c r="F4343" s="1" t="s">
        <v>9</v>
      </c>
      <c r="G4343" s="1" t="s">
        <v>1102</v>
      </c>
      <c r="H4343">
        <f t="shared" si="869"/>
        <v>33</v>
      </c>
      <c r="I4343">
        <f>IF(ISBLANK(A4343),I4342/1,LOOKUP(Sheet1!G4343,FIPS!A$3:A$55,FIPS!C$3:C$55))</f>
        <v>36</v>
      </c>
      <c r="J4343" t="b">
        <f t="shared" si="876"/>
        <v>0</v>
      </c>
      <c r="K4343" t="str">
        <f t="shared" si="870"/>
        <v/>
      </c>
      <c r="L4343" t="b">
        <f t="shared" si="877"/>
        <v>0</v>
      </c>
      <c r="M4343" t="str">
        <f t="shared" si="872"/>
        <v/>
      </c>
      <c r="N4343">
        <f t="shared" si="873"/>
        <v>36</v>
      </c>
      <c r="O4343" t="b">
        <f t="shared" si="878"/>
        <v>1</v>
      </c>
      <c r="P4343">
        <f t="shared" si="875"/>
        <v>2</v>
      </c>
      <c r="Q4343" t="str">
        <f t="shared" ca="1" si="868"/>
        <v>028,069</v>
      </c>
      <c r="W4343">
        <v>99999</v>
      </c>
      <c r="Z4343" t="str">
        <f t="shared" si="867"/>
        <v/>
      </c>
    </row>
    <row r="4344" spans="2:26" x14ac:dyDescent="0.2">
      <c r="B4344" s="1" t="s">
        <v>103</v>
      </c>
      <c r="C4344" s="1" t="s">
        <v>17</v>
      </c>
      <c r="D4344" s="1" t="s">
        <v>18</v>
      </c>
      <c r="G4344" s="1" t="s">
        <v>2367</v>
      </c>
      <c r="H4344">
        <f t="shared" si="869"/>
        <v>33</v>
      </c>
      <c r="I4344">
        <f>IF(ISBLANK(A4344),I4343/1,LOOKUP(Sheet1!G4344,FIPS!A$3:A$55,FIPS!C$3:C$55))</f>
        <v>36</v>
      </c>
      <c r="J4344" t="b">
        <f t="shared" si="876"/>
        <v>1</v>
      </c>
      <c r="K4344" t="str">
        <f t="shared" si="870"/>
        <v>Otsego</v>
      </c>
      <c r="L4344" t="b">
        <f t="shared" si="877"/>
        <v>0</v>
      </c>
      <c r="M4344" t="str">
        <f t="shared" si="872"/>
        <v/>
      </c>
      <c r="N4344">
        <f t="shared" si="873"/>
        <v>37</v>
      </c>
      <c r="O4344" t="b">
        <f t="shared" si="878"/>
        <v>0</v>
      </c>
      <c r="P4344" t="str">
        <f t="shared" si="875"/>
        <v/>
      </c>
      <c r="Q4344" t="str">
        <f t="shared" ca="1" si="868"/>
        <v/>
      </c>
      <c r="T4344">
        <v>77</v>
      </c>
      <c r="U4344">
        <v>4</v>
      </c>
      <c r="V4344">
        <v>0</v>
      </c>
      <c r="Z4344" t="str">
        <f t="shared" si="867"/>
        <v/>
      </c>
    </row>
    <row r="4345" spans="2:26" x14ac:dyDescent="0.2">
      <c r="E4345" s="1" t="s">
        <v>197</v>
      </c>
      <c r="F4345" s="1" t="s">
        <v>6</v>
      </c>
      <c r="G4345" s="1" t="s">
        <v>3126</v>
      </c>
      <c r="H4345">
        <f t="shared" si="869"/>
        <v>33</v>
      </c>
      <c r="I4345">
        <f>IF(ISBLANK(A4345),I4344/1,LOOKUP(Sheet1!G4345,FIPS!A$3:A$55,FIPS!C$3:C$55))</f>
        <v>36</v>
      </c>
      <c r="J4345" t="b">
        <f t="shared" si="876"/>
        <v>0</v>
      </c>
      <c r="K4345" t="str">
        <f t="shared" si="870"/>
        <v/>
      </c>
      <c r="L4345" t="b">
        <f t="shared" si="877"/>
        <v>1</v>
      </c>
      <c r="M4345" t="str">
        <f t="shared" si="872"/>
        <v>Oneonta</v>
      </c>
      <c r="N4345">
        <f t="shared" si="873"/>
        <v>37</v>
      </c>
      <c r="O4345" t="b">
        <f t="shared" si="878"/>
        <v>0</v>
      </c>
      <c r="P4345" t="str">
        <f t="shared" si="875"/>
        <v/>
      </c>
      <c r="Q4345" t="str">
        <f t="shared" ca="1" si="868"/>
        <v/>
      </c>
      <c r="W4345">
        <v>54881</v>
      </c>
      <c r="Z4345" t="str">
        <f t="shared" si="867"/>
        <v/>
      </c>
    </row>
    <row r="4346" spans="2:26" x14ac:dyDescent="0.2">
      <c r="E4346" s="1" t="s">
        <v>8</v>
      </c>
      <c r="F4346" s="1" t="s">
        <v>9</v>
      </c>
      <c r="G4346" s="1" t="s">
        <v>1102</v>
      </c>
      <c r="H4346">
        <f t="shared" si="869"/>
        <v>33</v>
      </c>
      <c r="I4346">
        <f>IF(ISBLANK(A4346),I4345/1,LOOKUP(Sheet1!G4346,FIPS!A$3:A$55,FIPS!C$3:C$55))</f>
        <v>36</v>
      </c>
      <c r="J4346" t="b">
        <f t="shared" si="876"/>
        <v>0</v>
      </c>
      <c r="K4346" t="str">
        <f t="shared" si="870"/>
        <v/>
      </c>
      <c r="L4346" t="b">
        <f t="shared" si="877"/>
        <v>0</v>
      </c>
      <c r="M4346" t="str">
        <f t="shared" si="872"/>
        <v/>
      </c>
      <c r="N4346">
        <f t="shared" si="873"/>
        <v>37</v>
      </c>
      <c r="O4346" t="b">
        <f t="shared" si="878"/>
        <v>1</v>
      </c>
      <c r="P4346">
        <f t="shared" si="875"/>
        <v>1</v>
      </c>
      <c r="Q4346" t="str">
        <f t="shared" ca="1" si="868"/>
        <v>067</v>
      </c>
      <c r="W4346">
        <v>99999</v>
      </c>
      <c r="Z4346" t="str">
        <f t="shared" si="867"/>
        <v/>
      </c>
    </row>
    <row r="4347" spans="2:26" x14ac:dyDescent="0.2">
      <c r="B4347" s="1" t="s">
        <v>90</v>
      </c>
      <c r="C4347" s="1" t="s">
        <v>884</v>
      </c>
      <c r="D4347" s="1" t="s">
        <v>26</v>
      </c>
      <c r="G4347" s="1" t="s">
        <v>1193</v>
      </c>
      <c r="H4347">
        <f t="shared" si="869"/>
        <v>33</v>
      </c>
      <c r="I4347">
        <f>IF(ISBLANK(A4347),I4346/1,LOOKUP(Sheet1!G4347,FIPS!A$3:A$55,FIPS!C$3:C$55))</f>
        <v>36</v>
      </c>
      <c r="J4347" t="b">
        <f t="shared" si="876"/>
        <v>1</v>
      </c>
      <c r="K4347" t="str">
        <f t="shared" si="870"/>
        <v>Putnam</v>
      </c>
      <c r="L4347" t="b">
        <f t="shared" si="877"/>
        <v>0</v>
      </c>
      <c r="M4347" t="str">
        <f t="shared" si="872"/>
        <v/>
      </c>
      <c r="N4347">
        <f t="shared" si="873"/>
        <v>30</v>
      </c>
      <c r="O4347" t="b">
        <f t="shared" si="878"/>
        <v>0</v>
      </c>
      <c r="P4347" t="str">
        <f t="shared" si="875"/>
        <v/>
      </c>
      <c r="Q4347" t="str">
        <f t="shared" ca="1" si="868"/>
        <v/>
      </c>
      <c r="T4347">
        <v>79</v>
      </c>
      <c r="U4347">
        <v>4</v>
      </c>
      <c r="V4347">
        <v>5600</v>
      </c>
      <c r="Z4347" t="str">
        <f t="shared" si="867"/>
        <v/>
      </c>
    </row>
    <row r="4348" spans="2:26" x14ac:dyDescent="0.2">
      <c r="E4348" s="1" t="s">
        <v>20</v>
      </c>
      <c r="G4348" s="1" t="s">
        <v>3127</v>
      </c>
      <c r="H4348">
        <f t="shared" si="869"/>
        <v>33</v>
      </c>
      <c r="I4348">
        <f>IF(ISBLANK(A4348),I4347/1,LOOKUP(Sheet1!G4348,FIPS!A$3:A$55,FIPS!C$3:C$55))</f>
        <v>36</v>
      </c>
      <c r="J4348" t="b">
        <f t="shared" si="876"/>
        <v>0</v>
      </c>
      <c r="K4348" t="str">
        <f t="shared" si="870"/>
        <v/>
      </c>
      <c r="L4348" t="b">
        <f t="shared" si="877"/>
        <v>1</v>
      </c>
      <c r="M4348" t="str">
        <f t="shared" si="872"/>
        <v>Carmel town</v>
      </c>
      <c r="N4348">
        <f t="shared" si="873"/>
        <v>30</v>
      </c>
      <c r="O4348" t="b">
        <f t="shared" si="878"/>
        <v>0</v>
      </c>
      <c r="P4348" t="str">
        <f t="shared" si="875"/>
        <v/>
      </c>
      <c r="Q4348" t="str">
        <f t="shared" ca="1" si="868"/>
        <v/>
      </c>
      <c r="W4348">
        <v>12529</v>
      </c>
      <c r="Z4348" t="str">
        <f t="shared" si="867"/>
        <v/>
      </c>
    </row>
    <row r="4349" spans="2:26" x14ac:dyDescent="0.2">
      <c r="E4349" s="1" t="s">
        <v>8</v>
      </c>
      <c r="G4349" s="1" t="s">
        <v>1102</v>
      </c>
      <c r="H4349">
        <f t="shared" si="869"/>
        <v>33</v>
      </c>
      <c r="I4349">
        <f>IF(ISBLANK(A4349),I4348/1,LOOKUP(Sheet1!G4349,FIPS!A$3:A$55,FIPS!C$3:C$55))</f>
        <v>36</v>
      </c>
      <c r="J4349" t="b">
        <f t="shared" si="876"/>
        <v>0</v>
      </c>
      <c r="K4349" t="str">
        <f t="shared" si="870"/>
        <v/>
      </c>
      <c r="L4349" t="b">
        <f t="shared" si="877"/>
        <v>0</v>
      </c>
      <c r="M4349" t="str">
        <f t="shared" si="872"/>
        <v/>
      </c>
      <c r="N4349">
        <f t="shared" si="873"/>
        <v>30</v>
      </c>
      <c r="O4349" t="b">
        <f t="shared" si="878"/>
        <v>1</v>
      </c>
      <c r="P4349">
        <v>1</v>
      </c>
      <c r="Q4349" t="str">
        <f t="shared" ca="1" si="868"/>
        <v>014</v>
      </c>
      <c r="W4349">
        <v>99999</v>
      </c>
      <c r="Z4349" t="str">
        <f t="shared" si="867"/>
        <v/>
      </c>
    </row>
    <row r="4350" spans="2:26" x14ac:dyDescent="0.2">
      <c r="B4350" s="1" t="s">
        <v>75</v>
      </c>
      <c r="C4350" s="1" t="s">
        <v>22</v>
      </c>
      <c r="D4350" s="1" t="s">
        <v>26</v>
      </c>
      <c r="G4350" s="1" t="s">
        <v>3128</v>
      </c>
      <c r="H4350">
        <f t="shared" si="869"/>
        <v>33</v>
      </c>
      <c r="I4350">
        <f>IF(ISBLANK(A4350),I4349/1,LOOKUP(Sheet1!G4350,FIPS!A$3:A$55,FIPS!C$3:C$55))</f>
        <v>36</v>
      </c>
      <c r="J4350" t="b">
        <f t="shared" si="876"/>
        <v>1</v>
      </c>
      <c r="K4350" t="str">
        <f t="shared" si="870"/>
        <v>Rensselaer</v>
      </c>
      <c r="L4350" t="b">
        <f>IF(NOT(J4350),AND(NOT(ISBLANK(D4350)),D4350&lt;&gt;"999"),FALSE())</f>
        <v>0</v>
      </c>
      <c r="M4350" t="str">
        <f t="shared" si="872"/>
        <v/>
      </c>
      <c r="N4350">
        <f t="shared" si="873"/>
        <v>39</v>
      </c>
      <c r="O4350" t="b">
        <f>AND(ISNUMBER(N4350),D4350="999",NOT(J4350))</f>
        <v>0</v>
      </c>
      <c r="P4350" t="str">
        <f t="shared" si="875"/>
        <v/>
      </c>
      <c r="Q4350" t="str">
        <f t="shared" ca="1" si="868"/>
        <v/>
      </c>
      <c r="T4350">
        <v>83</v>
      </c>
      <c r="U4350">
        <v>3</v>
      </c>
      <c r="V4350">
        <v>160</v>
      </c>
      <c r="Z4350" t="str">
        <f t="shared" si="867"/>
        <v/>
      </c>
    </row>
    <row r="4351" spans="2:26" x14ac:dyDescent="0.2">
      <c r="E4351" s="1" t="s">
        <v>278</v>
      </c>
      <c r="G4351" s="1" t="s">
        <v>166</v>
      </c>
      <c r="H4351">
        <f t="shared" si="869"/>
        <v>33</v>
      </c>
      <c r="I4351">
        <f>IF(ISBLANK(A4351),I4350/1,LOOKUP(Sheet1!G4351,FIPS!A$3:A$55,FIPS!C$3:C$55))</f>
        <v>36</v>
      </c>
      <c r="J4351" t="b">
        <f t="shared" si="876"/>
        <v>0</v>
      </c>
      <c r="K4351" t="str">
        <f t="shared" si="870"/>
        <v/>
      </c>
      <c r="L4351" t="b">
        <f>IF(NOT(J4351),AND(NOT(ISBLANK(E4351)),E4351&lt;&gt;"999"),FALSE())</f>
        <v>1</v>
      </c>
      <c r="M4351" t="str">
        <f t="shared" si="872"/>
        <v>Troy</v>
      </c>
      <c r="N4351">
        <f t="shared" si="873"/>
        <v>39</v>
      </c>
      <c r="O4351" t="b">
        <f>AND(ISNUMBER(N4351),E4351="999",NOT(J4351))</f>
        <v>0</v>
      </c>
      <c r="P4351" t="str">
        <f t="shared" si="875"/>
        <v/>
      </c>
      <c r="Q4351" t="str">
        <f t="shared" ca="1" si="868"/>
        <v/>
      </c>
      <c r="W4351">
        <v>75484</v>
      </c>
      <c r="Z4351" t="str">
        <f t="shared" si="867"/>
        <v/>
      </c>
    </row>
    <row r="4352" spans="2:26" x14ac:dyDescent="0.2">
      <c r="E4352" s="1" t="s">
        <v>8</v>
      </c>
      <c r="G4352" s="1" t="s">
        <v>1102</v>
      </c>
      <c r="H4352">
        <f t="shared" si="869"/>
        <v>33</v>
      </c>
      <c r="I4352">
        <f>IF(ISBLANK(A4352),I4351/1,LOOKUP(Sheet1!G4352,FIPS!A$3:A$55,FIPS!C$3:C$55))</f>
        <v>36</v>
      </c>
      <c r="J4352" t="b">
        <f t="shared" si="876"/>
        <v>0</v>
      </c>
      <c r="K4352" t="str">
        <f t="shared" si="870"/>
        <v/>
      </c>
      <c r="L4352" t="b">
        <f>IF(NOT(J4352),AND(NOT(ISBLANK(E4352)),E4352&lt;&gt;"999"),FALSE())</f>
        <v>0</v>
      </c>
      <c r="M4352" t="str">
        <f t="shared" si="872"/>
        <v/>
      </c>
      <c r="N4352">
        <f t="shared" si="873"/>
        <v>39</v>
      </c>
      <c r="O4352" t="b">
        <f>AND(ISNUMBER(N4352),E4352="999",NOT(J4352))</f>
        <v>1</v>
      </c>
      <c r="P4352">
        <f t="shared" si="875"/>
        <v>1</v>
      </c>
      <c r="Q4352" t="str">
        <f t="shared" ca="1" si="868"/>
        <v>092</v>
      </c>
      <c r="W4352">
        <v>99999</v>
      </c>
      <c r="Z4352" t="str">
        <f t="shared" si="867"/>
        <v/>
      </c>
    </row>
    <row r="4353" spans="2:26" x14ac:dyDescent="0.2">
      <c r="B4353" s="1" t="s">
        <v>55</v>
      </c>
      <c r="C4353" s="1" t="s">
        <v>884</v>
      </c>
      <c r="D4353" s="1" t="s">
        <v>26</v>
      </c>
      <c r="G4353" s="1" t="s">
        <v>3129</v>
      </c>
      <c r="H4353">
        <f t="shared" si="869"/>
        <v>33</v>
      </c>
      <c r="I4353">
        <f>IF(ISBLANK(A4353),I4352/1,LOOKUP(Sheet1!G4353,FIPS!A$3:A$55,FIPS!C$3:C$55))</f>
        <v>36</v>
      </c>
      <c r="J4353" t="b">
        <f t="shared" si="876"/>
        <v>1</v>
      </c>
      <c r="K4353" t="str">
        <f t="shared" si="870"/>
        <v>Rockland</v>
      </c>
      <c r="L4353" t="b">
        <f>IF(NOT(J4353),AND(NOT(ISBLANK(D4353)),D4353&lt;&gt;"999"),FALSE())</f>
        <v>0</v>
      </c>
      <c r="M4353" t="str">
        <f t="shared" si="872"/>
        <v/>
      </c>
      <c r="N4353">
        <f t="shared" si="873"/>
        <v>40</v>
      </c>
      <c r="O4353" t="b">
        <f>AND(ISNUMBER(N4353),D4353="999",NOT(J4353))</f>
        <v>0</v>
      </c>
      <c r="P4353" t="str">
        <f t="shared" si="875"/>
        <v/>
      </c>
      <c r="Q4353" t="str">
        <f t="shared" ca="1" si="868"/>
        <v/>
      </c>
      <c r="T4353">
        <v>87</v>
      </c>
      <c r="U4353">
        <v>2</v>
      </c>
      <c r="V4353">
        <v>5600</v>
      </c>
      <c r="Z4353" t="str">
        <f t="shared" si="867"/>
        <v/>
      </c>
    </row>
    <row r="4354" spans="2:26" x14ac:dyDescent="0.2">
      <c r="E4354" s="1" t="s">
        <v>724</v>
      </c>
      <c r="G4354" s="1" t="s">
        <v>3130</v>
      </c>
      <c r="H4354">
        <f t="shared" si="869"/>
        <v>33</v>
      </c>
      <c r="I4354">
        <f>IF(ISBLANK(A4354),I4353/1,LOOKUP(Sheet1!G4354,FIPS!A$3:A$55,FIPS!C$3:C$55))</f>
        <v>36</v>
      </c>
      <c r="J4354" t="b">
        <f t="shared" si="876"/>
        <v>0</v>
      </c>
      <c r="K4354" t="str">
        <f t="shared" si="870"/>
        <v/>
      </c>
      <c r="L4354" t="b">
        <f t="shared" ref="L4354:L4417" si="879">IF(NOT(J4354),AND(NOT(ISBLANK(E4354)),E4354&lt;&gt;"999"),FALSE())</f>
        <v>1</v>
      </c>
      <c r="M4354" t="str">
        <f t="shared" si="872"/>
        <v>Spring Valley village</v>
      </c>
      <c r="N4354">
        <f t="shared" si="873"/>
        <v>40</v>
      </c>
      <c r="O4354" t="b">
        <f t="shared" ref="O4354:O4417" si="880">AND(ISNUMBER(N4354),E4354="999",NOT(J4354))</f>
        <v>0</v>
      </c>
      <c r="P4354" t="str">
        <f t="shared" si="875"/>
        <v/>
      </c>
      <c r="Q4354" t="str">
        <f t="shared" ca="1" si="868"/>
        <v/>
      </c>
      <c r="W4354">
        <v>70420</v>
      </c>
      <c r="Z4354" t="str">
        <f t="shared" ref="Z4354:Z4417" si="881">IF(J4354,IF(T4354&gt;0,"",FALSE),IF(T4354&gt;0,TRUE,""))</f>
        <v/>
      </c>
    </row>
    <row r="4355" spans="2:26" x14ac:dyDescent="0.2">
      <c r="E4355" s="1" t="s">
        <v>812</v>
      </c>
      <c r="G4355" s="1" t="s">
        <v>3131</v>
      </c>
      <c r="H4355">
        <f t="shared" si="869"/>
        <v>33</v>
      </c>
      <c r="I4355">
        <f>IF(ISBLANK(A4355),I4354/1,LOOKUP(Sheet1!G4355,FIPS!A$3:A$55,FIPS!C$3:C$55))</f>
        <v>36</v>
      </c>
      <c r="J4355" t="b">
        <f t="shared" si="876"/>
        <v>0</v>
      </c>
      <c r="K4355" t="str">
        <f t="shared" si="870"/>
        <v/>
      </c>
      <c r="L4355" t="b">
        <f t="shared" si="879"/>
        <v>1</v>
      </c>
      <c r="M4355" t="str">
        <f t="shared" si="872"/>
        <v>Suffern village</v>
      </c>
      <c r="N4355">
        <f t="shared" si="873"/>
        <v>40</v>
      </c>
      <c r="O4355" t="b">
        <f t="shared" si="880"/>
        <v>0</v>
      </c>
      <c r="P4355" t="str">
        <f t="shared" ref="P4355:P4406" si="882">IF(O4355,17-MATCH(N4355-1,N4337:N4354),"")</f>
        <v/>
      </c>
      <c r="Q4355" t="str">
        <f t="shared" ref="Q4355:Q4416" ca="1" si="883">IF(O4355,_xlfn.TEXTJOIN(",",TRUE,INDIRECT(_xlfn.CONCAT("E",(ROW()-P4355),":E",(ROW()-1)),TRUE)),"")</f>
        <v/>
      </c>
      <c r="W4355">
        <v>71894</v>
      </c>
      <c r="Z4355" t="str">
        <f t="shared" si="881"/>
        <v/>
      </c>
    </row>
    <row r="4356" spans="2:26" x14ac:dyDescent="0.2">
      <c r="E4356" s="1" t="s">
        <v>8</v>
      </c>
      <c r="G4356" s="1" t="s">
        <v>1102</v>
      </c>
      <c r="H4356">
        <f t="shared" si="869"/>
        <v>33</v>
      </c>
      <c r="I4356">
        <f>IF(ISBLANK(A4356),I4355/1,LOOKUP(Sheet1!G4356,FIPS!A$3:A$55,FIPS!C$3:C$55))</f>
        <v>36</v>
      </c>
      <c r="J4356" t="b">
        <f t="shared" si="876"/>
        <v>0</v>
      </c>
      <c r="K4356" t="str">
        <f t="shared" si="870"/>
        <v/>
      </c>
      <c r="L4356" t="b">
        <f t="shared" si="879"/>
        <v>0</v>
      </c>
      <c r="M4356" t="str">
        <f t="shared" si="872"/>
        <v/>
      </c>
      <c r="N4356">
        <f t="shared" si="873"/>
        <v>40</v>
      </c>
      <c r="O4356" t="b">
        <f t="shared" si="880"/>
        <v>1</v>
      </c>
      <c r="P4356">
        <f t="shared" si="882"/>
        <v>2</v>
      </c>
      <c r="Q4356" t="str">
        <f t="shared" ca="1" si="883"/>
        <v>086,088</v>
      </c>
      <c r="W4356">
        <v>99999</v>
      </c>
      <c r="Z4356" t="str">
        <f t="shared" si="881"/>
        <v/>
      </c>
    </row>
    <row r="4357" spans="2:26" x14ac:dyDescent="0.2">
      <c r="B4357" s="1" t="s">
        <v>122</v>
      </c>
      <c r="C4357" s="1" t="s">
        <v>17</v>
      </c>
      <c r="D4357" s="1" t="s">
        <v>18</v>
      </c>
      <c r="G4357" s="1" t="s">
        <v>3132</v>
      </c>
      <c r="H4357">
        <f t="shared" si="869"/>
        <v>33</v>
      </c>
      <c r="I4357">
        <f>IF(ISBLANK(A4357),I4356/1,LOOKUP(Sheet1!G4357,FIPS!A$3:A$55,FIPS!C$3:C$55))</f>
        <v>36</v>
      </c>
      <c r="J4357" t="b">
        <f t="shared" si="876"/>
        <v>1</v>
      </c>
      <c r="K4357" t="str">
        <f t="shared" si="870"/>
        <v>St. Lawrence</v>
      </c>
      <c r="L4357" t="b">
        <f t="shared" si="879"/>
        <v>0</v>
      </c>
      <c r="M4357" t="str">
        <f t="shared" si="872"/>
        <v/>
      </c>
      <c r="N4357">
        <f t="shared" si="873"/>
        <v>41</v>
      </c>
      <c r="O4357" t="b">
        <f t="shared" si="880"/>
        <v>0</v>
      </c>
      <c r="P4357" t="str">
        <f t="shared" si="882"/>
        <v/>
      </c>
      <c r="Q4357" t="str">
        <f t="shared" ca="1" si="883"/>
        <v/>
      </c>
      <c r="T4357">
        <v>89</v>
      </c>
      <c r="U4357">
        <v>3</v>
      </c>
      <c r="V4357">
        <v>0</v>
      </c>
      <c r="Z4357" t="str">
        <f t="shared" si="881"/>
        <v/>
      </c>
    </row>
    <row r="4358" spans="2:26" x14ac:dyDescent="0.2">
      <c r="E4358" s="1" t="s">
        <v>164</v>
      </c>
      <c r="G4358" s="1" t="s">
        <v>3133</v>
      </c>
      <c r="H4358">
        <f t="shared" si="869"/>
        <v>33</v>
      </c>
      <c r="I4358">
        <f>IF(ISBLANK(A4358),I4357/1,LOOKUP(Sheet1!G4358,FIPS!A$3:A$55,FIPS!C$3:C$55))</f>
        <v>36</v>
      </c>
      <c r="J4358" t="b">
        <f t="shared" si="876"/>
        <v>0</v>
      </c>
      <c r="K4358" t="str">
        <f t="shared" si="870"/>
        <v/>
      </c>
      <c r="L4358" t="b">
        <f t="shared" si="879"/>
        <v>1</v>
      </c>
      <c r="M4358" t="str">
        <f t="shared" si="872"/>
        <v>Massena village</v>
      </c>
      <c r="N4358">
        <f t="shared" si="873"/>
        <v>41</v>
      </c>
      <c r="O4358" t="b">
        <f t="shared" si="880"/>
        <v>0</v>
      </c>
      <c r="P4358" t="str">
        <f t="shared" si="882"/>
        <v/>
      </c>
      <c r="Q4358" t="str">
        <f t="shared" ca="1" si="883"/>
        <v/>
      </c>
      <c r="W4358">
        <v>46019</v>
      </c>
      <c r="Z4358" t="str">
        <f t="shared" si="881"/>
        <v/>
      </c>
    </row>
    <row r="4359" spans="2:26" x14ac:dyDescent="0.2">
      <c r="E4359" s="1" t="s">
        <v>190</v>
      </c>
      <c r="G4359" s="1" t="s">
        <v>3134</v>
      </c>
      <c r="H4359">
        <f t="shared" si="869"/>
        <v>33</v>
      </c>
      <c r="I4359">
        <f>IF(ISBLANK(A4359),I4358/1,LOOKUP(Sheet1!G4359,FIPS!A$3:A$55,FIPS!C$3:C$55))</f>
        <v>36</v>
      </c>
      <c r="J4359" t="b">
        <f t="shared" si="876"/>
        <v>0</v>
      </c>
      <c r="K4359" t="str">
        <f t="shared" si="870"/>
        <v/>
      </c>
      <c r="L4359" t="b">
        <f t="shared" si="879"/>
        <v>1</v>
      </c>
      <c r="M4359" t="str">
        <f t="shared" si="872"/>
        <v>Ogdensburg</v>
      </c>
      <c r="N4359">
        <f t="shared" si="873"/>
        <v>41</v>
      </c>
      <c r="O4359" t="b">
        <f t="shared" si="880"/>
        <v>0</v>
      </c>
      <c r="P4359" t="str">
        <f t="shared" si="882"/>
        <v/>
      </c>
      <c r="Q4359" t="str">
        <f t="shared" ca="1" si="883"/>
        <v/>
      </c>
      <c r="W4359">
        <v>54485</v>
      </c>
      <c r="Z4359" t="str">
        <f t="shared" si="881"/>
        <v/>
      </c>
    </row>
    <row r="4360" spans="2:26" x14ac:dyDescent="0.2">
      <c r="E4360" s="1" t="s">
        <v>379</v>
      </c>
      <c r="G4360" s="1" t="s">
        <v>3135</v>
      </c>
      <c r="H4360">
        <f t="shared" si="869"/>
        <v>33</v>
      </c>
      <c r="I4360">
        <f>IF(ISBLANK(A4360),I4359/1,LOOKUP(Sheet1!G4360,FIPS!A$3:A$55,FIPS!C$3:C$55))</f>
        <v>36</v>
      </c>
      <c r="J4360" t="b">
        <f t="shared" si="876"/>
        <v>0</v>
      </c>
      <c r="K4360" t="str">
        <f t="shared" si="870"/>
        <v/>
      </c>
      <c r="L4360" t="b">
        <f t="shared" si="879"/>
        <v>1</v>
      </c>
      <c r="M4360" t="str">
        <f t="shared" si="872"/>
        <v>Potsdam village</v>
      </c>
      <c r="N4360">
        <f t="shared" si="873"/>
        <v>41</v>
      </c>
      <c r="O4360" t="b">
        <f t="shared" si="880"/>
        <v>0</v>
      </c>
      <c r="P4360" t="str">
        <f t="shared" si="882"/>
        <v/>
      </c>
      <c r="Q4360" t="str">
        <f t="shared" ca="1" si="883"/>
        <v/>
      </c>
      <c r="W4360">
        <v>59564</v>
      </c>
      <c r="Z4360" t="str">
        <f t="shared" si="881"/>
        <v/>
      </c>
    </row>
    <row r="4361" spans="2:26" x14ac:dyDescent="0.2">
      <c r="E4361" s="1" t="s">
        <v>8</v>
      </c>
      <c r="G4361" s="1" t="s">
        <v>1102</v>
      </c>
      <c r="H4361">
        <f t="shared" si="869"/>
        <v>33</v>
      </c>
      <c r="I4361">
        <f>IF(ISBLANK(A4361),I4360/1,LOOKUP(Sheet1!G4361,FIPS!A$3:A$55,FIPS!C$3:C$55))</f>
        <v>36</v>
      </c>
      <c r="J4361" t="b">
        <f t="shared" si="876"/>
        <v>0</v>
      </c>
      <c r="K4361" t="str">
        <f t="shared" si="870"/>
        <v/>
      </c>
      <c r="L4361" t="b">
        <f t="shared" si="879"/>
        <v>0</v>
      </c>
      <c r="M4361" t="str">
        <f t="shared" si="872"/>
        <v/>
      </c>
      <c r="N4361">
        <f t="shared" si="873"/>
        <v>41</v>
      </c>
      <c r="O4361" t="b">
        <f t="shared" si="880"/>
        <v>1</v>
      </c>
      <c r="P4361">
        <f t="shared" si="882"/>
        <v>3</v>
      </c>
      <c r="Q4361" t="str">
        <f t="shared" ca="1" si="883"/>
        <v>055,064,075</v>
      </c>
      <c r="W4361">
        <v>99999</v>
      </c>
      <c r="Z4361" t="str">
        <f t="shared" si="881"/>
        <v/>
      </c>
    </row>
    <row r="4362" spans="2:26" x14ac:dyDescent="0.2">
      <c r="B4362" s="1" t="s">
        <v>127</v>
      </c>
      <c r="C4362" s="1" t="s">
        <v>22</v>
      </c>
      <c r="D4362">
        <v>1</v>
      </c>
      <c r="E4362" s="1"/>
      <c r="G4362" s="1" t="s">
        <v>861</v>
      </c>
      <c r="H4362">
        <f t="shared" si="869"/>
        <v>33</v>
      </c>
      <c r="I4362">
        <f>IF(ISBLANK(A4362),I4361/1,LOOKUP(Sheet1!G4362,FIPS!A$3:A$55,FIPS!C$3:C$55))</f>
        <v>36</v>
      </c>
      <c r="J4362" t="b">
        <f t="shared" si="876"/>
        <v>1</v>
      </c>
      <c r="K4362" t="str">
        <f t="shared" si="870"/>
        <v>Saratoga</v>
      </c>
      <c r="L4362" t="b">
        <f t="shared" si="879"/>
        <v>0</v>
      </c>
      <c r="M4362" t="str">
        <f t="shared" si="872"/>
        <v/>
      </c>
      <c r="N4362">
        <f t="shared" si="873"/>
        <v>42</v>
      </c>
      <c r="O4362" t="b">
        <f t="shared" si="880"/>
        <v>0</v>
      </c>
      <c r="P4362" t="str">
        <f t="shared" si="882"/>
        <v/>
      </c>
      <c r="Q4362" t="str">
        <f t="shared" ca="1" si="883"/>
        <v/>
      </c>
      <c r="T4362">
        <v>91</v>
      </c>
      <c r="U4362">
        <v>3</v>
      </c>
      <c r="V4362">
        <v>160</v>
      </c>
      <c r="Z4362" t="str">
        <f t="shared" si="881"/>
        <v/>
      </c>
    </row>
    <row r="4363" spans="2:26" x14ac:dyDescent="0.2">
      <c r="E4363" s="1" t="s">
        <v>49</v>
      </c>
      <c r="G4363" s="1" t="s">
        <v>3136</v>
      </c>
      <c r="H4363">
        <f t="shared" ref="H4363:H4426" si="884">IF(ISBLANK(A4363),H4362/1,A4363)</f>
        <v>33</v>
      </c>
      <c r="I4363">
        <f>IF(ISBLANK(A4363),I4362/1,LOOKUP(Sheet1!G4363,FIPS!A$3:A$55,FIPS!C$3:C$55))</f>
        <v>36</v>
      </c>
      <c r="J4363" t="b">
        <f t="shared" si="876"/>
        <v>0</v>
      </c>
      <c r="K4363" t="str">
        <f t="shared" ref="K4363:K4426" si="885">IF(J4363,TRIM(G4363),"")</f>
        <v/>
      </c>
      <c r="L4363" t="b">
        <f t="shared" si="879"/>
        <v>1</v>
      </c>
      <c r="M4363" t="str">
        <f t="shared" ref="M4363:M4426" si="886">IF(L4363,IF(ISERR(FIND(",",G4363)),TRIM(G4363),TRIM(LEFT(G4363,FIND(",",G4363)-1))),"")</f>
        <v>Clifton Park town</v>
      </c>
      <c r="N4363">
        <f t="shared" ref="N4363:N4426" si="887">IF(ISBLANK(A4363),IF(ISBLANK(B4363),N4362,B4363/1),"")</f>
        <v>42</v>
      </c>
      <c r="O4363" t="b">
        <f t="shared" si="880"/>
        <v>0</v>
      </c>
      <c r="P4363" t="str">
        <f t="shared" si="882"/>
        <v/>
      </c>
      <c r="Q4363" t="str">
        <f t="shared" ca="1" si="883"/>
        <v/>
      </c>
      <c r="W4363">
        <v>16353</v>
      </c>
      <c r="Z4363" t="str">
        <f t="shared" si="881"/>
        <v/>
      </c>
    </row>
    <row r="4364" spans="2:26" x14ac:dyDescent="0.2">
      <c r="E4364" s="1" t="s">
        <v>456</v>
      </c>
      <c r="F4364" s="1" t="s">
        <v>35</v>
      </c>
      <c r="G4364" s="1" t="s">
        <v>3137</v>
      </c>
      <c r="H4364">
        <f t="shared" si="884"/>
        <v>33</v>
      </c>
      <c r="I4364">
        <f>IF(ISBLANK(A4364),I4363/1,LOOKUP(Sheet1!G4364,FIPS!A$3:A$55,FIPS!C$3:C$55))</f>
        <v>36</v>
      </c>
      <c r="J4364" t="b">
        <f t="shared" si="876"/>
        <v>0</v>
      </c>
      <c r="K4364" t="str">
        <f t="shared" si="885"/>
        <v/>
      </c>
      <c r="L4364" t="b">
        <f t="shared" si="879"/>
        <v>1</v>
      </c>
      <c r="M4364" t="str">
        <f t="shared" si="886"/>
        <v>Saratoga Springs</v>
      </c>
      <c r="N4364">
        <f t="shared" si="887"/>
        <v>42</v>
      </c>
      <c r="O4364" t="b">
        <f t="shared" si="880"/>
        <v>0</v>
      </c>
      <c r="P4364" t="str">
        <f t="shared" ref="P4364:P4381" si="888">IF(O4364,17-MATCH(N4364-1,N4347:N4363),"")</f>
        <v/>
      </c>
      <c r="Q4364" t="str">
        <f t="shared" ca="1" si="883"/>
        <v/>
      </c>
      <c r="W4364">
        <v>65255</v>
      </c>
      <c r="Z4364" t="str">
        <f t="shared" si="881"/>
        <v/>
      </c>
    </row>
    <row r="4365" spans="2:26" x14ac:dyDescent="0.2">
      <c r="E4365" s="1" t="s">
        <v>8</v>
      </c>
      <c r="F4365" s="1" t="s">
        <v>9</v>
      </c>
      <c r="G4365" s="1" t="s">
        <v>1092</v>
      </c>
      <c r="H4365">
        <f t="shared" si="884"/>
        <v>33</v>
      </c>
      <c r="I4365">
        <f>IF(ISBLANK(A4365),I4364/1,LOOKUP(Sheet1!G4365,FIPS!A$3:A$55,FIPS!C$3:C$55))</f>
        <v>36</v>
      </c>
      <c r="J4365" t="b">
        <f t="shared" si="876"/>
        <v>0</v>
      </c>
      <c r="K4365" t="str">
        <f t="shared" si="885"/>
        <v/>
      </c>
      <c r="L4365" t="b">
        <f t="shared" si="879"/>
        <v>0</v>
      </c>
      <c r="M4365" t="str">
        <f t="shared" si="886"/>
        <v/>
      </c>
      <c r="N4365">
        <f t="shared" si="887"/>
        <v>42</v>
      </c>
      <c r="O4365" t="b">
        <f t="shared" si="880"/>
        <v>1</v>
      </c>
      <c r="P4365">
        <f t="shared" si="888"/>
        <v>3</v>
      </c>
      <c r="Q4365" t="str">
        <f t="shared" ca="1" si="883"/>
        <v>016,083</v>
      </c>
      <c r="W4365">
        <v>99999</v>
      </c>
      <c r="Z4365" t="str">
        <f t="shared" si="881"/>
        <v/>
      </c>
    </row>
    <row r="4366" spans="2:26" x14ac:dyDescent="0.2">
      <c r="B4366" s="1" t="s">
        <v>135</v>
      </c>
      <c r="C4366" s="1" t="s">
        <v>22</v>
      </c>
      <c r="D4366" s="1" t="s">
        <v>26</v>
      </c>
      <c r="G4366" s="1" t="s">
        <v>3138</v>
      </c>
      <c r="H4366">
        <f t="shared" si="884"/>
        <v>33</v>
      </c>
      <c r="I4366">
        <f>IF(ISBLANK(A4366),I4365/1,LOOKUP(Sheet1!G4366,FIPS!A$3:A$55,FIPS!C$3:C$55))</f>
        <v>36</v>
      </c>
      <c r="J4366" t="b">
        <f t="shared" si="876"/>
        <v>1</v>
      </c>
      <c r="K4366" t="str">
        <f t="shared" si="885"/>
        <v>Schenectady</v>
      </c>
      <c r="L4366" t="b">
        <f t="shared" si="879"/>
        <v>0</v>
      </c>
      <c r="M4366" t="str">
        <f t="shared" si="886"/>
        <v/>
      </c>
      <c r="N4366">
        <f t="shared" si="887"/>
        <v>43</v>
      </c>
      <c r="O4366" t="b">
        <f t="shared" si="880"/>
        <v>0</v>
      </c>
      <c r="P4366" t="str">
        <f t="shared" si="888"/>
        <v/>
      </c>
      <c r="Q4366" t="str">
        <f t="shared" ca="1" si="883"/>
        <v/>
      </c>
      <c r="T4366">
        <v>93</v>
      </c>
      <c r="U4366">
        <v>3</v>
      </c>
      <c r="V4366">
        <v>160</v>
      </c>
      <c r="Z4366" t="str">
        <f t="shared" si="881"/>
        <v/>
      </c>
    </row>
    <row r="4367" spans="2:26" x14ac:dyDescent="0.2">
      <c r="E4367" s="1" t="s">
        <v>182</v>
      </c>
      <c r="F4367" s="1" t="s">
        <v>6</v>
      </c>
      <c r="G4367" s="1" t="s">
        <v>3139</v>
      </c>
      <c r="H4367">
        <f t="shared" si="884"/>
        <v>33</v>
      </c>
      <c r="I4367">
        <f>IF(ISBLANK(A4367),I4366/1,LOOKUP(Sheet1!G4367,FIPS!A$3:A$55,FIPS!C$3:C$55))</f>
        <v>36</v>
      </c>
      <c r="J4367" t="b">
        <f t="shared" si="876"/>
        <v>0</v>
      </c>
      <c r="K4367" t="str">
        <f t="shared" si="885"/>
        <v/>
      </c>
      <c r="L4367" t="b">
        <f t="shared" si="879"/>
        <v>1</v>
      </c>
      <c r="M4367" t="str">
        <f t="shared" si="886"/>
        <v>Niskayuna town</v>
      </c>
      <c r="N4367">
        <f t="shared" si="887"/>
        <v>43</v>
      </c>
      <c r="O4367" t="b">
        <f t="shared" si="880"/>
        <v>0</v>
      </c>
      <c r="P4367" t="str">
        <f t="shared" si="888"/>
        <v/>
      </c>
      <c r="Q4367" t="str">
        <f t="shared" ca="1" si="883"/>
        <v/>
      </c>
      <c r="W4367">
        <v>51264</v>
      </c>
      <c r="Z4367" t="str">
        <f t="shared" si="881"/>
        <v/>
      </c>
    </row>
    <row r="4368" spans="2:26" x14ac:dyDescent="0.2">
      <c r="E4368" s="1" t="s">
        <v>768</v>
      </c>
      <c r="F4368" s="1" t="s">
        <v>35</v>
      </c>
      <c r="G4368" s="1" t="s">
        <v>3140</v>
      </c>
      <c r="H4368">
        <f t="shared" si="884"/>
        <v>33</v>
      </c>
      <c r="I4368">
        <f>IF(ISBLANK(A4368),I4367/1,LOOKUP(Sheet1!G4368,FIPS!A$3:A$55,FIPS!C$3:C$55))</f>
        <v>36</v>
      </c>
      <c r="J4368" t="b">
        <f t="shared" si="876"/>
        <v>0</v>
      </c>
      <c r="K4368" t="str">
        <f t="shared" si="885"/>
        <v/>
      </c>
      <c r="L4368" t="b">
        <f t="shared" si="879"/>
        <v>1</v>
      </c>
      <c r="M4368" t="str">
        <f t="shared" si="886"/>
        <v>Rotterdam town</v>
      </c>
      <c r="N4368">
        <f t="shared" si="887"/>
        <v>43</v>
      </c>
      <c r="O4368" t="b">
        <f t="shared" si="880"/>
        <v>0</v>
      </c>
      <c r="P4368" t="str">
        <f t="shared" si="888"/>
        <v/>
      </c>
      <c r="Q4368" t="str">
        <f t="shared" ca="1" si="883"/>
        <v/>
      </c>
      <c r="W4368">
        <v>63935</v>
      </c>
      <c r="Z4368" t="str">
        <f t="shared" si="881"/>
        <v/>
      </c>
    </row>
    <row r="4369" spans="2:26" x14ac:dyDescent="0.2">
      <c r="E4369" s="1" t="s">
        <v>919</v>
      </c>
      <c r="F4369" s="1" t="s">
        <v>70</v>
      </c>
      <c r="G4369" s="1" t="s">
        <v>3138</v>
      </c>
      <c r="H4369">
        <f t="shared" si="884"/>
        <v>33</v>
      </c>
      <c r="I4369">
        <f>IF(ISBLANK(A4369),I4368/1,LOOKUP(Sheet1!G4369,FIPS!A$3:A$55,FIPS!C$3:C$55))</f>
        <v>36</v>
      </c>
      <c r="J4369" t="b">
        <f t="shared" si="876"/>
        <v>0</v>
      </c>
      <c r="K4369" t="str">
        <f t="shared" si="885"/>
        <v/>
      </c>
      <c r="L4369" t="b">
        <f t="shared" si="879"/>
        <v>1</v>
      </c>
      <c r="M4369" t="str">
        <f t="shared" si="886"/>
        <v>Schenectady</v>
      </c>
      <c r="N4369">
        <f t="shared" si="887"/>
        <v>43</v>
      </c>
      <c r="O4369" t="b">
        <f t="shared" si="880"/>
        <v>0</v>
      </c>
      <c r="P4369" t="str">
        <f t="shared" si="888"/>
        <v/>
      </c>
      <c r="Q4369" t="str">
        <f t="shared" ca="1" si="883"/>
        <v/>
      </c>
      <c r="W4369">
        <v>65508</v>
      </c>
      <c r="Z4369" t="str">
        <f t="shared" si="881"/>
        <v/>
      </c>
    </row>
    <row r="4370" spans="2:26" x14ac:dyDescent="0.2">
      <c r="E4370" s="1" t="s">
        <v>8</v>
      </c>
      <c r="F4370" s="1" t="s">
        <v>9</v>
      </c>
      <c r="G4370" s="1" t="s">
        <v>1092</v>
      </c>
      <c r="H4370">
        <f t="shared" si="884"/>
        <v>33</v>
      </c>
      <c r="I4370">
        <f>IF(ISBLANK(A4370),I4369/1,LOOKUP(Sheet1!G4370,FIPS!A$3:A$55,FIPS!C$3:C$55))</f>
        <v>36</v>
      </c>
      <c r="J4370" t="b">
        <f t="shared" si="876"/>
        <v>0</v>
      </c>
      <c r="K4370" t="str">
        <f t="shared" si="885"/>
        <v/>
      </c>
      <c r="L4370" t="b">
        <f t="shared" si="879"/>
        <v>0</v>
      </c>
      <c r="M4370" t="str">
        <f t="shared" si="886"/>
        <v/>
      </c>
      <c r="N4370">
        <f t="shared" si="887"/>
        <v>43</v>
      </c>
      <c r="O4370" t="b">
        <f t="shared" si="880"/>
        <v>1</v>
      </c>
      <c r="P4370">
        <f t="shared" si="888"/>
        <v>4</v>
      </c>
      <c r="Q4370" t="str">
        <f t="shared" ca="1" si="883"/>
        <v>062,081,085</v>
      </c>
      <c r="W4370">
        <v>99999</v>
      </c>
      <c r="Z4370" t="str">
        <f t="shared" si="881"/>
        <v/>
      </c>
    </row>
    <row r="4371" spans="2:26" x14ac:dyDescent="0.2">
      <c r="B4371" s="1" t="s">
        <v>137</v>
      </c>
      <c r="C4371" s="1" t="s">
        <v>22</v>
      </c>
      <c r="D4371" s="1" t="s">
        <v>26</v>
      </c>
      <c r="E4371" s="1" t="s">
        <v>8</v>
      </c>
      <c r="F4371" s="1" t="s">
        <v>9</v>
      </c>
      <c r="G4371" s="1" t="s">
        <v>3141</v>
      </c>
      <c r="H4371">
        <f t="shared" si="884"/>
        <v>33</v>
      </c>
      <c r="I4371">
        <f>IF(ISBLANK(A4371),I4370/1,LOOKUP(Sheet1!G4371,FIPS!A$3:A$55,FIPS!C$3:C$55))</f>
        <v>36</v>
      </c>
      <c r="J4371" t="b">
        <f t="shared" si="876"/>
        <v>1</v>
      </c>
      <c r="K4371" t="str">
        <f t="shared" si="885"/>
        <v>Schoharie</v>
      </c>
      <c r="L4371" t="b">
        <f t="shared" si="879"/>
        <v>0</v>
      </c>
      <c r="M4371" t="str">
        <f t="shared" si="886"/>
        <v/>
      </c>
      <c r="N4371">
        <f t="shared" si="887"/>
        <v>44</v>
      </c>
      <c r="O4371" t="b">
        <f t="shared" si="880"/>
        <v>0</v>
      </c>
      <c r="P4371" t="str">
        <f t="shared" si="888"/>
        <v/>
      </c>
      <c r="Q4371" t="str">
        <f t="shared" ca="1" si="883"/>
        <v/>
      </c>
      <c r="T4371">
        <v>95</v>
      </c>
      <c r="U4371">
        <v>5</v>
      </c>
      <c r="V4371">
        <v>160</v>
      </c>
      <c r="Z4371" t="str">
        <f t="shared" si="881"/>
        <v/>
      </c>
    </row>
    <row r="4372" spans="2:26" x14ac:dyDescent="0.2">
      <c r="B4372" s="1" t="s">
        <v>139</v>
      </c>
      <c r="C4372" s="1" t="s">
        <v>17</v>
      </c>
      <c r="D4372" s="1" t="s">
        <v>18</v>
      </c>
      <c r="E4372" s="1" t="s">
        <v>8</v>
      </c>
      <c r="F4372" s="1" t="s">
        <v>9</v>
      </c>
      <c r="G4372" s="1" t="s">
        <v>1647</v>
      </c>
      <c r="H4372">
        <f t="shared" si="884"/>
        <v>33</v>
      </c>
      <c r="I4372">
        <f>IF(ISBLANK(A4372),I4371/1,LOOKUP(Sheet1!G4372,FIPS!A$3:A$55,FIPS!C$3:C$55))</f>
        <v>36</v>
      </c>
      <c r="J4372" t="b">
        <f t="shared" si="876"/>
        <v>1</v>
      </c>
      <c r="K4372" t="str">
        <f t="shared" si="885"/>
        <v>Schuyler</v>
      </c>
      <c r="L4372" t="b">
        <f t="shared" si="879"/>
        <v>0</v>
      </c>
      <c r="M4372" t="str">
        <f t="shared" si="886"/>
        <v/>
      </c>
      <c r="N4372">
        <f t="shared" si="887"/>
        <v>45</v>
      </c>
      <c r="O4372" t="b">
        <f t="shared" si="880"/>
        <v>0</v>
      </c>
      <c r="P4372" t="str">
        <f t="shared" si="888"/>
        <v/>
      </c>
      <c r="Q4372" t="str">
        <f t="shared" ca="1" si="883"/>
        <v/>
      </c>
      <c r="T4372">
        <v>97</v>
      </c>
      <c r="U4372">
        <v>6</v>
      </c>
      <c r="V4372">
        <v>0</v>
      </c>
      <c r="Z4372" t="str">
        <f t="shared" si="881"/>
        <v/>
      </c>
    </row>
    <row r="4373" spans="2:26" x14ac:dyDescent="0.2">
      <c r="B4373" s="1" t="s">
        <v>114</v>
      </c>
      <c r="C4373" s="1" t="s">
        <v>17</v>
      </c>
      <c r="D4373" s="1" t="s">
        <v>18</v>
      </c>
      <c r="G4373" s="1" t="s">
        <v>3142</v>
      </c>
      <c r="H4373">
        <f t="shared" si="884"/>
        <v>33</v>
      </c>
      <c r="I4373">
        <f>IF(ISBLANK(A4373),I4372/1,LOOKUP(Sheet1!G4373,FIPS!A$3:A$55,FIPS!C$3:C$55))</f>
        <v>36</v>
      </c>
      <c r="J4373" t="b">
        <f t="shared" si="876"/>
        <v>1</v>
      </c>
      <c r="K4373" t="str">
        <f t="shared" si="885"/>
        <v>Seneca</v>
      </c>
      <c r="L4373" t="b">
        <f t="shared" si="879"/>
        <v>0</v>
      </c>
      <c r="M4373" t="str">
        <f t="shared" si="886"/>
        <v/>
      </c>
      <c r="N4373">
        <f t="shared" si="887"/>
        <v>46</v>
      </c>
      <c r="O4373" t="b">
        <f t="shared" si="880"/>
        <v>0</v>
      </c>
      <c r="P4373" t="str">
        <f t="shared" si="888"/>
        <v/>
      </c>
      <c r="Q4373" t="str">
        <f t="shared" ca="1" si="883"/>
        <v/>
      </c>
      <c r="T4373">
        <v>99</v>
      </c>
      <c r="U4373">
        <v>5</v>
      </c>
      <c r="V4373">
        <v>0</v>
      </c>
      <c r="Z4373" t="str">
        <f t="shared" si="881"/>
        <v/>
      </c>
    </row>
    <row r="4374" spans="2:26" x14ac:dyDescent="0.2">
      <c r="E4374" s="1" t="s">
        <v>92</v>
      </c>
      <c r="F4374" s="1" t="s">
        <v>6</v>
      </c>
      <c r="G4374" s="1" t="s">
        <v>3120</v>
      </c>
      <c r="H4374">
        <f t="shared" si="884"/>
        <v>33</v>
      </c>
      <c r="I4374">
        <f>IF(ISBLANK(A4374),I4373/1,LOOKUP(Sheet1!G4374,FIPS!A$3:A$55,FIPS!C$3:C$55))</f>
        <v>36</v>
      </c>
      <c r="J4374" t="b">
        <f t="shared" si="876"/>
        <v>0</v>
      </c>
      <c r="K4374" t="str">
        <f t="shared" si="885"/>
        <v/>
      </c>
      <c r="L4374" t="b">
        <f t="shared" si="879"/>
        <v>1</v>
      </c>
      <c r="M4374" t="str">
        <f t="shared" si="886"/>
        <v>Geneva</v>
      </c>
      <c r="N4374">
        <f t="shared" si="887"/>
        <v>46</v>
      </c>
      <c r="O4374" t="b">
        <f t="shared" si="880"/>
        <v>0</v>
      </c>
      <c r="P4374" t="str">
        <f t="shared" si="888"/>
        <v/>
      </c>
      <c r="Q4374" t="str">
        <f t="shared" ca="1" si="883"/>
        <v/>
      </c>
      <c r="W4374">
        <v>28640</v>
      </c>
      <c r="Z4374" t="str">
        <f t="shared" si="881"/>
        <v/>
      </c>
    </row>
    <row r="4375" spans="2:26" x14ac:dyDescent="0.2">
      <c r="E4375" s="1" t="s">
        <v>8</v>
      </c>
      <c r="F4375" s="1" t="s">
        <v>9</v>
      </c>
      <c r="G4375" s="1" t="s">
        <v>1092</v>
      </c>
      <c r="H4375">
        <f t="shared" si="884"/>
        <v>33</v>
      </c>
      <c r="I4375">
        <f>IF(ISBLANK(A4375),I4374/1,LOOKUP(Sheet1!G4375,FIPS!A$3:A$55,FIPS!C$3:C$55))</f>
        <v>36</v>
      </c>
      <c r="J4375" t="b">
        <f t="shared" si="876"/>
        <v>0</v>
      </c>
      <c r="K4375" t="str">
        <f t="shared" si="885"/>
        <v/>
      </c>
      <c r="L4375" t="b">
        <f t="shared" si="879"/>
        <v>0</v>
      </c>
      <c r="M4375" t="str">
        <f t="shared" si="886"/>
        <v/>
      </c>
      <c r="N4375">
        <f t="shared" si="887"/>
        <v>46</v>
      </c>
      <c r="O4375" t="b">
        <f t="shared" si="880"/>
        <v>1</v>
      </c>
      <c r="P4375">
        <f t="shared" si="888"/>
        <v>2</v>
      </c>
      <c r="Q4375" t="str">
        <f t="shared" ca="1" si="883"/>
        <v>031</v>
      </c>
      <c r="W4375">
        <v>99999</v>
      </c>
      <c r="Z4375" t="str">
        <f t="shared" si="881"/>
        <v/>
      </c>
    </row>
    <row r="4376" spans="2:26" x14ac:dyDescent="0.2">
      <c r="B4376" s="1" t="s">
        <v>143</v>
      </c>
      <c r="C4376" s="1" t="s">
        <v>17</v>
      </c>
      <c r="D4376" s="1" t="s">
        <v>18</v>
      </c>
      <c r="G4376" s="1" t="s">
        <v>1761</v>
      </c>
      <c r="H4376">
        <f t="shared" si="884"/>
        <v>33</v>
      </c>
      <c r="I4376">
        <f>IF(ISBLANK(A4376),I4375/1,LOOKUP(Sheet1!G4376,FIPS!A$3:A$55,FIPS!C$3:C$55))</f>
        <v>36</v>
      </c>
      <c r="J4376" t="b">
        <f t="shared" si="876"/>
        <v>1</v>
      </c>
      <c r="K4376" t="str">
        <f t="shared" si="885"/>
        <v>Steuben</v>
      </c>
      <c r="L4376" t="b">
        <f t="shared" si="879"/>
        <v>0</v>
      </c>
      <c r="M4376" t="str">
        <f t="shared" si="886"/>
        <v/>
      </c>
      <c r="N4376">
        <f t="shared" si="887"/>
        <v>47</v>
      </c>
      <c r="O4376" t="b">
        <f t="shared" si="880"/>
        <v>0</v>
      </c>
      <c r="P4376" t="str">
        <f t="shared" si="888"/>
        <v/>
      </c>
      <c r="Q4376" t="str">
        <f t="shared" ca="1" si="883"/>
        <v/>
      </c>
      <c r="T4376">
        <v>101</v>
      </c>
      <c r="U4376">
        <v>4</v>
      </c>
      <c r="V4376">
        <v>0</v>
      </c>
      <c r="Z4376" t="str">
        <f t="shared" si="881"/>
        <v/>
      </c>
    </row>
    <row r="4377" spans="2:26" x14ac:dyDescent="0.2">
      <c r="E4377" s="1" t="s">
        <v>57</v>
      </c>
      <c r="F4377" s="1" t="s">
        <v>6</v>
      </c>
      <c r="G4377" s="1" t="s">
        <v>3143</v>
      </c>
      <c r="H4377">
        <f t="shared" si="884"/>
        <v>33</v>
      </c>
      <c r="I4377">
        <f>IF(ISBLANK(A4377),I4376/1,LOOKUP(Sheet1!G4377,FIPS!A$3:A$55,FIPS!C$3:C$55))</f>
        <v>36</v>
      </c>
      <c r="J4377" t="b">
        <f t="shared" si="876"/>
        <v>0</v>
      </c>
      <c r="K4377" t="str">
        <f t="shared" si="885"/>
        <v/>
      </c>
      <c r="L4377" t="b">
        <f t="shared" si="879"/>
        <v>1</v>
      </c>
      <c r="M4377" t="str">
        <f t="shared" si="886"/>
        <v>Corning</v>
      </c>
      <c r="N4377">
        <f t="shared" si="887"/>
        <v>47</v>
      </c>
      <c r="O4377" t="b">
        <f t="shared" si="880"/>
        <v>0</v>
      </c>
      <c r="P4377" t="str">
        <f t="shared" si="888"/>
        <v/>
      </c>
      <c r="Q4377" t="str">
        <f t="shared" ca="1" si="883"/>
        <v/>
      </c>
      <c r="W4377">
        <v>18256</v>
      </c>
      <c r="Z4377" t="str">
        <f t="shared" si="881"/>
        <v/>
      </c>
    </row>
    <row r="4378" spans="2:26" x14ac:dyDescent="0.2">
      <c r="E4378" s="1" t="s">
        <v>8</v>
      </c>
      <c r="F4378" s="1" t="s">
        <v>9</v>
      </c>
      <c r="G4378" s="1" t="s">
        <v>1092</v>
      </c>
      <c r="H4378">
        <f t="shared" si="884"/>
        <v>33</v>
      </c>
      <c r="I4378">
        <f>IF(ISBLANK(A4378),I4377/1,LOOKUP(Sheet1!G4378,FIPS!A$3:A$55,FIPS!C$3:C$55))</f>
        <v>36</v>
      </c>
      <c r="J4378" t="b">
        <f t="shared" si="876"/>
        <v>0</v>
      </c>
      <c r="K4378" t="str">
        <f t="shared" si="885"/>
        <v/>
      </c>
      <c r="L4378" t="b">
        <f t="shared" si="879"/>
        <v>0</v>
      </c>
      <c r="M4378" t="str">
        <f t="shared" si="886"/>
        <v/>
      </c>
      <c r="N4378">
        <f t="shared" si="887"/>
        <v>47</v>
      </c>
      <c r="O4378" t="b">
        <f t="shared" si="880"/>
        <v>1</v>
      </c>
      <c r="P4378">
        <f t="shared" si="888"/>
        <v>2</v>
      </c>
      <c r="Q4378" t="str">
        <f t="shared" ca="1" si="883"/>
        <v>018</v>
      </c>
      <c r="W4378">
        <v>99999</v>
      </c>
      <c r="Z4378" t="str">
        <f t="shared" si="881"/>
        <v/>
      </c>
    </row>
    <row r="4379" spans="2:26" x14ac:dyDescent="0.2">
      <c r="B4379" s="1" t="s">
        <v>145</v>
      </c>
      <c r="C4379" s="1" t="s">
        <v>411</v>
      </c>
      <c r="D4379" s="1" t="s">
        <v>26</v>
      </c>
      <c r="G4379" s="1" t="s">
        <v>2234</v>
      </c>
      <c r="H4379">
        <f t="shared" si="884"/>
        <v>33</v>
      </c>
      <c r="I4379">
        <f>IF(ISBLANK(A4379),I4378/1,LOOKUP(Sheet1!G4379,FIPS!A$3:A$55,FIPS!C$3:C$55))</f>
        <v>36</v>
      </c>
      <c r="J4379" t="b">
        <f t="shared" si="876"/>
        <v>1</v>
      </c>
      <c r="K4379" t="str">
        <f t="shared" si="885"/>
        <v>Suffolk</v>
      </c>
      <c r="L4379" t="b">
        <f t="shared" si="879"/>
        <v>0</v>
      </c>
      <c r="M4379" t="str">
        <f t="shared" si="886"/>
        <v/>
      </c>
      <c r="N4379">
        <f t="shared" si="887"/>
        <v>48</v>
      </c>
      <c r="O4379" t="b">
        <f t="shared" si="880"/>
        <v>0</v>
      </c>
      <c r="P4379" t="str">
        <f t="shared" si="888"/>
        <v/>
      </c>
      <c r="Q4379" t="str">
        <f t="shared" ca="1" si="883"/>
        <v/>
      </c>
      <c r="T4379">
        <v>103</v>
      </c>
      <c r="U4379">
        <v>0</v>
      </c>
      <c r="V4379">
        <v>5380</v>
      </c>
      <c r="Z4379" t="str">
        <f t="shared" si="881"/>
        <v/>
      </c>
    </row>
    <row r="4380" spans="2:26" x14ac:dyDescent="0.2">
      <c r="E4380" s="1" t="s">
        <v>22</v>
      </c>
      <c r="F4380" s="1" t="s">
        <v>6</v>
      </c>
      <c r="G4380" s="1" t="s">
        <v>3144</v>
      </c>
      <c r="H4380">
        <f t="shared" si="884"/>
        <v>33</v>
      </c>
      <c r="I4380">
        <f>IF(ISBLANK(A4380),I4379/1,LOOKUP(Sheet1!G4380,FIPS!A$3:A$55,FIPS!C$3:C$55))</f>
        <v>36</v>
      </c>
      <c r="J4380" t="b">
        <f t="shared" si="876"/>
        <v>0</v>
      </c>
      <c r="K4380" t="str">
        <f t="shared" si="885"/>
        <v/>
      </c>
      <c r="L4380" t="b">
        <f t="shared" si="879"/>
        <v>1</v>
      </c>
      <c r="M4380" t="str">
        <f t="shared" si="886"/>
        <v>Babylon village</v>
      </c>
      <c r="N4380">
        <f t="shared" si="887"/>
        <v>48</v>
      </c>
      <c r="O4380" t="b">
        <f t="shared" si="880"/>
        <v>0</v>
      </c>
      <c r="P4380" t="str">
        <f t="shared" si="888"/>
        <v/>
      </c>
      <c r="Q4380" t="str">
        <f t="shared" ca="1" si="883"/>
        <v/>
      </c>
      <c r="W4380">
        <v>3408</v>
      </c>
      <c r="Z4380" t="str">
        <f t="shared" si="881"/>
        <v/>
      </c>
    </row>
    <row r="4381" spans="2:26" x14ac:dyDescent="0.2">
      <c r="E4381" s="1" t="s">
        <v>145</v>
      </c>
      <c r="F4381" s="1" t="s">
        <v>35</v>
      </c>
      <c r="G4381" s="1" t="s">
        <v>3145</v>
      </c>
      <c r="H4381">
        <f t="shared" si="884"/>
        <v>33</v>
      </c>
      <c r="I4381">
        <f>IF(ISBLANK(A4381),I4380/1,LOOKUP(Sheet1!G4381,FIPS!A$3:A$55,FIPS!C$3:C$55))</f>
        <v>36</v>
      </c>
      <c r="J4381" t="b">
        <f t="shared" si="876"/>
        <v>0</v>
      </c>
      <c r="K4381" t="str">
        <f t="shared" si="885"/>
        <v/>
      </c>
      <c r="L4381" t="b">
        <f t="shared" si="879"/>
        <v>1</v>
      </c>
      <c r="M4381" t="str">
        <f t="shared" si="886"/>
        <v>Lindenhurst village</v>
      </c>
      <c r="N4381">
        <f t="shared" si="887"/>
        <v>48</v>
      </c>
      <c r="O4381" t="b">
        <f t="shared" si="880"/>
        <v>0</v>
      </c>
      <c r="P4381" t="str">
        <f t="shared" si="888"/>
        <v/>
      </c>
      <c r="Q4381" t="str">
        <f t="shared" ca="1" si="883"/>
        <v/>
      </c>
      <c r="W4381">
        <v>42554</v>
      </c>
      <c r="Z4381" t="str">
        <f t="shared" si="881"/>
        <v/>
      </c>
    </row>
    <row r="4382" spans="2:26" x14ac:dyDescent="0.2">
      <c r="E4382" s="1" t="s">
        <v>369</v>
      </c>
      <c r="F4382" s="1" t="s">
        <v>6</v>
      </c>
      <c r="G4382" s="1" t="s">
        <v>3146</v>
      </c>
      <c r="H4382">
        <f t="shared" si="884"/>
        <v>33</v>
      </c>
      <c r="I4382">
        <f>IF(ISBLANK(A4382),I4381/1,LOOKUP(Sheet1!G4382,FIPS!A$3:A$55,FIPS!C$3:C$55))</f>
        <v>36</v>
      </c>
      <c r="J4382" t="b">
        <f t="shared" si="876"/>
        <v>0</v>
      </c>
      <c r="K4382" t="str">
        <f t="shared" si="885"/>
        <v/>
      </c>
      <c r="L4382" t="b">
        <f t="shared" si="879"/>
        <v>1</v>
      </c>
      <c r="M4382" t="str">
        <f t="shared" si="886"/>
        <v>Patchogue village</v>
      </c>
      <c r="N4382">
        <f t="shared" si="887"/>
        <v>48</v>
      </c>
      <c r="O4382" t="b">
        <f t="shared" si="880"/>
        <v>0</v>
      </c>
      <c r="P4382" t="str">
        <f t="shared" si="882"/>
        <v/>
      </c>
      <c r="Q4382" t="str">
        <f t="shared" ca="1" si="883"/>
        <v/>
      </c>
      <c r="W4382">
        <v>56660</v>
      </c>
      <c r="Z4382" t="str">
        <f t="shared" si="881"/>
        <v/>
      </c>
    </row>
    <row r="4383" spans="2:26" x14ac:dyDescent="0.2">
      <c r="E4383" s="1" t="s">
        <v>8</v>
      </c>
      <c r="F4383" s="1" t="s">
        <v>9</v>
      </c>
      <c r="G4383" s="1" t="s">
        <v>1092</v>
      </c>
      <c r="H4383">
        <f t="shared" si="884"/>
        <v>33</v>
      </c>
      <c r="I4383">
        <f>IF(ISBLANK(A4383),I4382/1,LOOKUP(Sheet1!G4383,FIPS!A$3:A$55,FIPS!C$3:C$55))</f>
        <v>36</v>
      </c>
      <c r="J4383" t="b">
        <f t="shared" ref="J4383:J4445" si="889">NOT(ISBLANK(B4383))</f>
        <v>0</v>
      </c>
      <c r="K4383" t="str">
        <f t="shared" si="885"/>
        <v/>
      </c>
      <c r="L4383" t="b">
        <f t="shared" si="879"/>
        <v>0</v>
      </c>
      <c r="M4383" t="str">
        <f t="shared" si="886"/>
        <v/>
      </c>
      <c r="N4383">
        <f t="shared" si="887"/>
        <v>48</v>
      </c>
      <c r="O4383" t="b">
        <f t="shared" si="880"/>
        <v>1</v>
      </c>
      <c r="P4383">
        <f t="shared" si="882"/>
        <v>3</v>
      </c>
      <c r="Q4383" t="str">
        <f t="shared" ca="1" si="883"/>
        <v>004,048,070</v>
      </c>
      <c r="W4383">
        <v>99999</v>
      </c>
      <c r="Z4383" t="str">
        <f t="shared" si="881"/>
        <v/>
      </c>
    </row>
    <row r="4384" spans="2:26" x14ac:dyDescent="0.2">
      <c r="B4384" s="1" t="s">
        <v>148</v>
      </c>
      <c r="C4384" s="1" t="s">
        <v>17</v>
      </c>
      <c r="D4384" s="1" t="s">
        <v>18</v>
      </c>
      <c r="E4384" s="1" t="s">
        <v>8</v>
      </c>
      <c r="F4384" s="1" t="s">
        <v>9</v>
      </c>
      <c r="G4384" s="1" t="s">
        <v>1762</v>
      </c>
      <c r="H4384">
        <f t="shared" si="884"/>
        <v>33</v>
      </c>
      <c r="I4384">
        <f>IF(ISBLANK(A4384),I4383/1,LOOKUP(Sheet1!G4384,FIPS!A$3:A$55,FIPS!C$3:C$55))</f>
        <v>36</v>
      </c>
      <c r="J4384" t="b">
        <f t="shared" si="889"/>
        <v>1</v>
      </c>
      <c r="K4384" t="str">
        <f t="shared" si="885"/>
        <v>Sullivan</v>
      </c>
      <c r="L4384" t="b">
        <f t="shared" si="879"/>
        <v>0</v>
      </c>
      <c r="M4384" t="str">
        <f t="shared" si="886"/>
        <v/>
      </c>
      <c r="N4384">
        <f t="shared" si="887"/>
        <v>49</v>
      </c>
      <c r="O4384" t="b">
        <f t="shared" si="880"/>
        <v>0</v>
      </c>
      <c r="P4384" t="str">
        <f t="shared" si="882"/>
        <v/>
      </c>
      <c r="Q4384" t="str">
        <f t="shared" ca="1" si="883"/>
        <v/>
      </c>
      <c r="T4384">
        <v>105</v>
      </c>
      <c r="U4384">
        <v>4</v>
      </c>
      <c r="V4384">
        <v>0</v>
      </c>
      <c r="Z4384" t="str">
        <f t="shared" si="881"/>
        <v/>
      </c>
    </row>
    <row r="4385" spans="2:26" x14ac:dyDescent="0.2">
      <c r="B4385" s="1" t="s">
        <v>152</v>
      </c>
      <c r="C4385" s="1" t="s">
        <v>92</v>
      </c>
      <c r="D4385" s="1" t="s">
        <v>26</v>
      </c>
      <c r="E4385" s="1" t="s">
        <v>8</v>
      </c>
      <c r="F4385" s="1" t="s">
        <v>9</v>
      </c>
      <c r="G4385" s="1" t="s">
        <v>3758</v>
      </c>
      <c r="H4385">
        <f t="shared" si="884"/>
        <v>33</v>
      </c>
      <c r="I4385">
        <f>IF(ISBLANK(A4385),I4384/1,LOOKUP(Sheet1!G4385,FIPS!A$3:A$55,FIPS!C$3:C$55))</f>
        <v>36</v>
      </c>
      <c r="J4385" t="b">
        <f t="shared" si="889"/>
        <v>1</v>
      </c>
      <c r="K4385" t="str">
        <f t="shared" si="885"/>
        <v>Tioga</v>
      </c>
      <c r="L4385" t="b">
        <f t="shared" si="879"/>
        <v>0</v>
      </c>
      <c r="M4385" t="str">
        <f t="shared" si="886"/>
        <v/>
      </c>
      <c r="N4385">
        <f t="shared" si="887"/>
        <v>50</v>
      </c>
      <c r="O4385" t="b">
        <f t="shared" si="880"/>
        <v>0</v>
      </c>
      <c r="P4385" t="str">
        <f t="shared" si="882"/>
        <v/>
      </c>
      <c r="Q4385" t="str">
        <f t="shared" ca="1" si="883"/>
        <v/>
      </c>
      <c r="T4385">
        <v>107</v>
      </c>
      <c r="U4385">
        <v>4</v>
      </c>
      <c r="V4385">
        <v>960</v>
      </c>
      <c r="Z4385" t="str">
        <f t="shared" si="881"/>
        <v/>
      </c>
    </row>
    <row r="4386" spans="2:26" x14ac:dyDescent="0.2">
      <c r="B4386" s="1" t="s">
        <v>154</v>
      </c>
      <c r="C4386" s="1" t="s">
        <v>17</v>
      </c>
      <c r="D4386" s="1" t="s">
        <v>18</v>
      </c>
      <c r="G4386" s="1" t="s">
        <v>3147</v>
      </c>
      <c r="H4386">
        <f t="shared" si="884"/>
        <v>33</v>
      </c>
      <c r="I4386">
        <f>IF(ISBLANK(A4386),I4385/1,LOOKUP(Sheet1!G4386,FIPS!A$3:A$55,FIPS!C$3:C$55))</f>
        <v>36</v>
      </c>
      <c r="J4386" t="b">
        <f t="shared" si="889"/>
        <v>1</v>
      </c>
      <c r="K4386" t="str">
        <f t="shared" si="885"/>
        <v>Tompkins</v>
      </c>
      <c r="L4386" t="b">
        <f t="shared" si="879"/>
        <v>0</v>
      </c>
      <c r="M4386" t="str">
        <f t="shared" si="886"/>
        <v/>
      </c>
      <c r="N4386">
        <f t="shared" si="887"/>
        <v>51</v>
      </c>
      <c r="O4386" t="b">
        <f t="shared" si="880"/>
        <v>0</v>
      </c>
      <c r="P4386" t="str">
        <f t="shared" si="882"/>
        <v/>
      </c>
      <c r="Q4386" t="str">
        <f t="shared" ca="1" si="883"/>
        <v/>
      </c>
      <c r="T4386">
        <v>109</v>
      </c>
      <c r="U4386">
        <v>4</v>
      </c>
      <c r="V4386">
        <v>0</v>
      </c>
      <c r="Z4386" t="str">
        <f t="shared" si="881"/>
        <v/>
      </c>
    </row>
    <row r="4387" spans="2:26" x14ac:dyDescent="0.2">
      <c r="E4387" s="1" t="s">
        <v>122</v>
      </c>
      <c r="F4387" s="1" t="s">
        <v>35</v>
      </c>
      <c r="G4387" s="1" t="s">
        <v>3148</v>
      </c>
      <c r="H4387">
        <f t="shared" si="884"/>
        <v>33</v>
      </c>
      <c r="I4387">
        <f>IF(ISBLANK(A4387),I4386/1,LOOKUP(Sheet1!G4387,FIPS!A$3:A$55,FIPS!C$3:C$55))</f>
        <v>36</v>
      </c>
      <c r="J4387" t="b">
        <f t="shared" si="889"/>
        <v>0</v>
      </c>
      <c r="K4387" t="str">
        <f t="shared" si="885"/>
        <v/>
      </c>
      <c r="L4387" t="b">
        <f t="shared" si="879"/>
        <v>1</v>
      </c>
      <c r="M4387" t="str">
        <f t="shared" si="886"/>
        <v>Ithaca</v>
      </c>
      <c r="N4387">
        <f t="shared" si="887"/>
        <v>51</v>
      </c>
      <c r="O4387" t="b">
        <f t="shared" si="880"/>
        <v>0</v>
      </c>
      <c r="P4387" t="str">
        <f t="shared" si="882"/>
        <v/>
      </c>
      <c r="Q4387" t="str">
        <f t="shared" ca="1" si="883"/>
        <v/>
      </c>
      <c r="W4387">
        <v>38077</v>
      </c>
      <c r="Z4387" t="str">
        <f t="shared" si="881"/>
        <v/>
      </c>
    </row>
    <row r="4388" spans="2:26" x14ac:dyDescent="0.2">
      <c r="E4388" s="1" t="s">
        <v>8</v>
      </c>
      <c r="F4388" s="1" t="s">
        <v>9</v>
      </c>
      <c r="G4388" s="1" t="s">
        <v>1092</v>
      </c>
      <c r="H4388">
        <f t="shared" si="884"/>
        <v>33</v>
      </c>
      <c r="I4388">
        <f>IF(ISBLANK(A4388),I4387/1,LOOKUP(Sheet1!G4388,FIPS!A$3:A$55,FIPS!C$3:C$55))</f>
        <v>36</v>
      </c>
      <c r="J4388" t="b">
        <f t="shared" si="889"/>
        <v>0</v>
      </c>
      <c r="K4388" t="str">
        <f t="shared" si="885"/>
        <v/>
      </c>
      <c r="L4388" t="b">
        <f t="shared" si="879"/>
        <v>0</v>
      </c>
      <c r="M4388" t="str">
        <f t="shared" si="886"/>
        <v/>
      </c>
      <c r="N4388">
        <f t="shared" si="887"/>
        <v>51</v>
      </c>
      <c r="O4388" t="b">
        <f t="shared" si="880"/>
        <v>1</v>
      </c>
      <c r="P4388">
        <f t="shared" si="882"/>
        <v>1</v>
      </c>
      <c r="Q4388" t="str">
        <f t="shared" ca="1" si="883"/>
        <v>041</v>
      </c>
      <c r="W4388">
        <v>99999</v>
      </c>
      <c r="Z4388" t="str">
        <f t="shared" si="881"/>
        <v/>
      </c>
    </row>
    <row r="4389" spans="2:26" x14ac:dyDescent="0.2">
      <c r="B4389" s="1" t="s">
        <v>157</v>
      </c>
      <c r="C4389" s="1" t="s">
        <v>17</v>
      </c>
      <c r="D4389" s="1" t="s">
        <v>18</v>
      </c>
      <c r="G4389" s="1" t="s">
        <v>3149</v>
      </c>
      <c r="H4389">
        <f t="shared" si="884"/>
        <v>33</v>
      </c>
      <c r="I4389">
        <f>IF(ISBLANK(A4389),I4388/1,LOOKUP(Sheet1!G4389,FIPS!A$3:A$55,FIPS!C$3:C$55))</f>
        <v>36</v>
      </c>
      <c r="J4389" t="b">
        <f t="shared" si="889"/>
        <v>1</v>
      </c>
      <c r="K4389" t="str">
        <f t="shared" si="885"/>
        <v>U1 ster</v>
      </c>
      <c r="L4389" t="b">
        <f t="shared" si="879"/>
        <v>0</v>
      </c>
      <c r="M4389" t="str">
        <f t="shared" si="886"/>
        <v/>
      </c>
      <c r="N4389">
        <f t="shared" si="887"/>
        <v>52</v>
      </c>
      <c r="O4389" t="b">
        <f t="shared" si="880"/>
        <v>0</v>
      </c>
      <c r="P4389" t="str">
        <f t="shared" si="882"/>
        <v/>
      </c>
      <c r="Q4389" t="str">
        <f t="shared" ca="1" si="883"/>
        <v/>
      </c>
      <c r="T4389">
        <v>111</v>
      </c>
      <c r="U4389">
        <v>3</v>
      </c>
      <c r="V4389">
        <v>0</v>
      </c>
      <c r="Z4389" t="str">
        <f t="shared" si="881"/>
        <v/>
      </c>
    </row>
    <row r="4390" spans="2:26" x14ac:dyDescent="0.2">
      <c r="E4390" s="1" t="s">
        <v>139</v>
      </c>
      <c r="F4390" s="1" t="s">
        <v>6</v>
      </c>
      <c r="G4390" s="1" t="s">
        <v>3150</v>
      </c>
      <c r="H4390">
        <f t="shared" si="884"/>
        <v>33</v>
      </c>
      <c r="I4390">
        <f>IF(ISBLANK(A4390),I4389/1,LOOKUP(Sheet1!G4390,FIPS!A$3:A$55,FIPS!C$3:C$55))</f>
        <v>36</v>
      </c>
      <c r="J4390" t="b">
        <f t="shared" si="889"/>
        <v>0</v>
      </c>
      <c r="K4390" t="str">
        <f t="shared" si="885"/>
        <v/>
      </c>
      <c r="L4390" t="b">
        <f t="shared" si="879"/>
        <v>1</v>
      </c>
      <c r="M4390" t="str">
        <f t="shared" si="886"/>
        <v>Kingston</v>
      </c>
      <c r="N4390">
        <f t="shared" si="887"/>
        <v>52</v>
      </c>
      <c r="O4390" t="b">
        <f t="shared" si="880"/>
        <v>0</v>
      </c>
      <c r="P4390" t="str">
        <f t="shared" si="882"/>
        <v/>
      </c>
      <c r="Q4390" t="str">
        <f t="shared" ca="1" si="883"/>
        <v/>
      </c>
      <c r="W4390">
        <v>39727</v>
      </c>
      <c r="Z4390" t="str">
        <f t="shared" si="881"/>
        <v/>
      </c>
    </row>
    <row r="4391" spans="2:26" x14ac:dyDescent="0.2">
      <c r="E4391" s="1" t="s">
        <v>8</v>
      </c>
      <c r="F4391" s="1" t="s">
        <v>9</v>
      </c>
      <c r="G4391" s="1" t="s">
        <v>1092</v>
      </c>
      <c r="H4391">
        <f t="shared" si="884"/>
        <v>33</v>
      </c>
      <c r="I4391">
        <f>IF(ISBLANK(A4391),I4390/1,LOOKUP(Sheet1!G4391,FIPS!A$3:A$55,FIPS!C$3:C$55))</f>
        <v>36</v>
      </c>
      <c r="J4391" t="b">
        <f t="shared" si="889"/>
        <v>0</v>
      </c>
      <c r="K4391" t="str">
        <f t="shared" si="885"/>
        <v/>
      </c>
      <c r="L4391" t="b">
        <f t="shared" si="879"/>
        <v>0</v>
      </c>
      <c r="M4391" t="str">
        <f t="shared" si="886"/>
        <v/>
      </c>
      <c r="N4391">
        <f t="shared" si="887"/>
        <v>52</v>
      </c>
      <c r="O4391" t="b">
        <f t="shared" si="880"/>
        <v>1</v>
      </c>
      <c r="P4391">
        <f t="shared" si="882"/>
        <v>1</v>
      </c>
      <c r="Q4391" t="str">
        <f t="shared" ca="1" si="883"/>
        <v>045</v>
      </c>
      <c r="W4391">
        <v>99999</v>
      </c>
      <c r="Z4391" t="str">
        <f t="shared" si="881"/>
        <v/>
      </c>
    </row>
    <row r="4392" spans="2:26" x14ac:dyDescent="0.2">
      <c r="B4392" s="1" t="s">
        <v>160</v>
      </c>
      <c r="C4392" s="1" t="s">
        <v>814</v>
      </c>
      <c r="D4392" s="1" t="s">
        <v>26</v>
      </c>
      <c r="G4392" s="1" t="s">
        <v>1365</v>
      </c>
      <c r="H4392">
        <f t="shared" si="884"/>
        <v>33</v>
      </c>
      <c r="I4392">
        <f>IF(ISBLANK(A4392),I4391/1,LOOKUP(Sheet1!G4392,FIPS!A$3:A$55,FIPS!C$3:C$55))</f>
        <v>36</v>
      </c>
      <c r="J4392" t="b">
        <f t="shared" si="889"/>
        <v>1</v>
      </c>
      <c r="K4392" t="str">
        <f t="shared" si="885"/>
        <v>Warren</v>
      </c>
      <c r="L4392" t="b">
        <f t="shared" si="879"/>
        <v>0</v>
      </c>
      <c r="M4392" t="str">
        <f t="shared" si="886"/>
        <v/>
      </c>
      <c r="N4392">
        <f t="shared" si="887"/>
        <v>53</v>
      </c>
      <c r="O4392" t="b">
        <f t="shared" si="880"/>
        <v>0</v>
      </c>
      <c r="P4392" t="str">
        <f t="shared" si="882"/>
        <v/>
      </c>
      <c r="Q4392" t="str">
        <f t="shared" ca="1" si="883"/>
        <v/>
      </c>
      <c r="T4392">
        <v>113</v>
      </c>
      <c r="U4392">
        <v>4</v>
      </c>
      <c r="V4392">
        <v>2975</v>
      </c>
      <c r="Z4392" t="str">
        <f t="shared" si="881"/>
        <v/>
      </c>
    </row>
    <row r="4393" spans="2:26" x14ac:dyDescent="0.2">
      <c r="E4393" s="1" t="s">
        <v>72</v>
      </c>
      <c r="F4393" s="1" t="s">
        <v>6</v>
      </c>
      <c r="G4393" s="1" t="s">
        <v>3151</v>
      </c>
      <c r="H4393">
        <f t="shared" si="884"/>
        <v>33</v>
      </c>
      <c r="I4393">
        <f>IF(ISBLANK(A4393),I4392/1,LOOKUP(Sheet1!G4393,FIPS!A$3:A$55,FIPS!C$3:C$55))</f>
        <v>36</v>
      </c>
      <c r="J4393" t="b">
        <f t="shared" si="889"/>
        <v>0</v>
      </c>
      <c r="K4393" t="str">
        <f t="shared" si="885"/>
        <v/>
      </c>
      <c r="L4393" t="b">
        <f t="shared" si="879"/>
        <v>1</v>
      </c>
      <c r="M4393" t="str">
        <f t="shared" si="886"/>
        <v>Glens Falls</v>
      </c>
      <c r="N4393">
        <f t="shared" si="887"/>
        <v>53</v>
      </c>
      <c r="O4393" t="b">
        <f t="shared" si="880"/>
        <v>0</v>
      </c>
      <c r="P4393" t="str">
        <f t="shared" si="882"/>
        <v/>
      </c>
      <c r="Q4393" t="str">
        <f t="shared" ca="1" si="883"/>
        <v/>
      </c>
      <c r="W4393">
        <v>29333</v>
      </c>
      <c r="Z4393" t="str">
        <f t="shared" si="881"/>
        <v/>
      </c>
    </row>
    <row r="4394" spans="2:26" x14ac:dyDescent="0.2">
      <c r="E4394" s="1" t="s">
        <v>8</v>
      </c>
      <c r="F4394" s="1" t="s">
        <v>9</v>
      </c>
      <c r="G4394" s="1" t="s">
        <v>1092</v>
      </c>
      <c r="H4394">
        <f t="shared" si="884"/>
        <v>33</v>
      </c>
      <c r="I4394">
        <f>IF(ISBLANK(A4394),I4393/1,LOOKUP(Sheet1!G4394,FIPS!A$3:A$55,FIPS!C$3:C$55))</f>
        <v>36</v>
      </c>
      <c r="J4394" t="b">
        <f t="shared" si="889"/>
        <v>0</v>
      </c>
      <c r="K4394" t="str">
        <f t="shared" si="885"/>
        <v/>
      </c>
      <c r="L4394" t="b">
        <f t="shared" si="879"/>
        <v>0</v>
      </c>
      <c r="M4394" t="str">
        <f t="shared" si="886"/>
        <v/>
      </c>
      <c r="N4394">
        <f t="shared" si="887"/>
        <v>53</v>
      </c>
      <c r="O4394" t="b">
        <f t="shared" si="880"/>
        <v>1</v>
      </c>
      <c r="P4394">
        <f t="shared" si="882"/>
        <v>1</v>
      </c>
      <c r="Q4394" t="str">
        <f t="shared" ca="1" si="883"/>
        <v>033</v>
      </c>
      <c r="W4394">
        <v>99999</v>
      </c>
      <c r="Z4394" t="str">
        <f t="shared" si="881"/>
        <v/>
      </c>
    </row>
    <row r="4395" spans="2:26" x14ac:dyDescent="0.2">
      <c r="B4395" s="1" t="s">
        <v>162</v>
      </c>
      <c r="C4395" s="1" t="s">
        <v>814</v>
      </c>
      <c r="D4395" s="1" t="s">
        <v>26</v>
      </c>
      <c r="E4395" s="1" t="s">
        <v>8</v>
      </c>
      <c r="F4395" s="1" t="s">
        <v>9</v>
      </c>
      <c r="G4395" s="1" t="s">
        <v>194</v>
      </c>
      <c r="H4395">
        <f t="shared" si="884"/>
        <v>33</v>
      </c>
      <c r="I4395">
        <f>IF(ISBLANK(A4395),I4394/1,LOOKUP(Sheet1!G4395,FIPS!A$3:A$55,FIPS!C$3:C$55))</f>
        <v>36</v>
      </c>
      <c r="J4395" t="b">
        <f t="shared" si="889"/>
        <v>1</v>
      </c>
      <c r="K4395" t="str">
        <f t="shared" si="885"/>
        <v>Washington</v>
      </c>
      <c r="L4395" t="b">
        <f t="shared" si="879"/>
        <v>0</v>
      </c>
      <c r="M4395" t="str">
        <f t="shared" si="886"/>
        <v/>
      </c>
      <c r="N4395">
        <f t="shared" si="887"/>
        <v>54</v>
      </c>
      <c r="O4395" t="b">
        <f t="shared" si="880"/>
        <v>0</v>
      </c>
      <c r="P4395" t="str">
        <f t="shared" si="882"/>
        <v/>
      </c>
      <c r="Q4395" t="str">
        <f t="shared" ca="1" si="883"/>
        <v/>
      </c>
      <c r="T4395">
        <v>115</v>
      </c>
      <c r="U4395">
        <v>4</v>
      </c>
      <c r="V4395">
        <v>2975</v>
      </c>
      <c r="Z4395" t="str">
        <f t="shared" si="881"/>
        <v/>
      </c>
    </row>
    <row r="4396" spans="2:26" x14ac:dyDescent="0.2">
      <c r="B4396" s="1" t="s">
        <v>164</v>
      </c>
      <c r="C4396" s="1" t="s">
        <v>792</v>
      </c>
      <c r="D4396" s="1" t="s">
        <v>26</v>
      </c>
      <c r="E4396" s="1" t="s">
        <v>8</v>
      </c>
      <c r="F4396" s="1" t="s">
        <v>9</v>
      </c>
      <c r="G4396" s="1" t="s">
        <v>1366</v>
      </c>
      <c r="H4396">
        <f t="shared" si="884"/>
        <v>33</v>
      </c>
      <c r="I4396">
        <f>IF(ISBLANK(A4396),I4395/1,LOOKUP(Sheet1!G4396,FIPS!A$3:A$55,FIPS!C$3:C$55))</f>
        <v>36</v>
      </c>
      <c r="J4396" t="b">
        <f t="shared" si="889"/>
        <v>1</v>
      </c>
      <c r="K4396" t="str">
        <f t="shared" si="885"/>
        <v>Wayne</v>
      </c>
      <c r="L4396" t="b">
        <f t="shared" si="879"/>
        <v>0</v>
      </c>
      <c r="M4396" t="str">
        <f t="shared" si="886"/>
        <v/>
      </c>
      <c r="N4396">
        <f t="shared" si="887"/>
        <v>55</v>
      </c>
      <c r="O4396" t="b">
        <f t="shared" si="880"/>
        <v>0</v>
      </c>
      <c r="P4396" t="str">
        <f t="shared" si="882"/>
        <v/>
      </c>
      <c r="Q4396" t="str">
        <f t="shared" ca="1" si="883"/>
        <v/>
      </c>
      <c r="T4396">
        <v>117</v>
      </c>
      <c r="U4396">
        <v>4</v>
      </c>
      <c r="V4396">
        <v>6840</v>
      </c>
      <c r="Z4396" t="str">
        <f t="shared" si="881"/>
        <v/>
      </c>
    </row>
    <row r="4397" spans="2:26" x14ac:dyDescent="0.2">
      <c r="B4397" s="1" t="s">
        <v>167</v>
      </c>
      <c r="C4397" s="1" t="s">
        <v>884</v>
      </c>
      <c r="D4397" s="1" t="s">
        <v>26</v>
      </c>
      <c r="G4397" s="1" t="s">
        <v>3152</v>
      </c>
      <c r="H4397">
        <f t="shared" si="884"/>
        <v>33</v>
      </c>
      <c r="I4397">
        <f>IF(ISBLANK(A4397),I4396/1,LOOKUP(Sheet1!G4397,FIPS!A$3:A$55,FIPS!C$3:C$55))</f>
        <v>36</v>
      </c>
      <c r="J4397" t="b">
        <f t="shared" si="889"/>
        <v>1</v>
      </c>
      <c r="K4397" t="str">
        <f t="shared" si="885"/>
        <v>Westchester</v>
      </c>
      <c r="L4397" t="b">
        <f t="shared" si="879"/>
        <v>0</v>
      </c>
      <c r="M4397" t="str">
        <f t="shared" si="886"/>
        <v/>
      </c>
      <c r="N4397">
        <f t="shared" si="887"/>
        <v>56</v>
      </c>
      <c r="O4397" t="b">
        <f t="shared" si="880"/>
        <v>0</v>
      </c>
      <c r="P4397" t="str">
        <f t="shared" si="882"/>
        <v/>
      </c>
      <c r="Q4397" t="str">
        <f t="shared" ca="1" si="883"/>
        <v/>
      </c>
      <c r="T4397">
        <v>119</v>
      </c>
      <c r="U4397">
        <v>1</v>
      </c>
      <c r="V4397">
        <v>5600</v>
      </c>
      <c r="Z4397" t="str">
        <f t="shared" si="881"/>
        <v/>
      </c>
    </row>
    <row r="4398" spans="2:26" x14ac:dyDescent="0.2">
      <c r="E4398" s="1" t="s">
        <v>103</v>
      </c>
      <c r="F4398" s="1" t="s">
        <v>6</v>
      </c>
      <c r="G4398" s="1" t="s">
        <v>3153</v>
      </c>
      <c r="H4398">
        <f t="shared" si="884"/>
        <v>33</v>
      </c>
      <c r="I4398">
        <f>IF(ISBLANK(A4398),I4397/1,LOOKUP(Sheet1!G4398,FIPS!A$3:A$55,FIPS!C$3:C$55))</f>
        <v>36</v>
      </c>
      <c r="J4398" t="b">
        <f t="shared" si="889"/>
        <v>0</v>
      </c>
      <c r="K4398" t="str">
        <f t="shared" si="885"/>
        <v/>
      </c>
      <c r="L4398" t="b">
        <f t="shared" si="879"/>
        <v>1</v>
      </c>
      <c r="M4398" t="str">
        <f t="shared" si="886"/>
        <v>Harrison village</v>
      </c>
      <c r="N4398">
        <f t="shared" si="887"/>
        <v>56</v>
      </c>
      <c r="O4398" t="b">
        <f t="shared" si="880"/>
        <v>0</v>
      </c>
      <c r="P4398" t="str">
        <f t="shared" si="882"/>
        <v/>
      </c>
      <c r="Q4398" t="str">
        <f t="shared" ca="1" si="883"/>
        <v/>
      </c>
      <c r="W4398">
        <v>32402</v>
      </c>
      <c r="Z4398" t="str">
        <f t="shared" si="881"/>
        <v/>
      </c>
    </row>
    <row r="4399" spans="2:26" x14ac:dyDescent="0.2">
      <c r="E4399" s="1" t="s">
        <v>157</v>
      </c>
      <c r="F4399" s="1" t="s">
        <v>6</v>
      </c>
      <c r="G4399" s="1" t="s">
        <v>3154</v>
      </c>
      <c r="H4399">
        <f t="shared" si="884"/>
        <v>33</v>
      </c>
      <c r="I4399">
        <f>IF(ISBLANK(A4399),I4398/1,LOOKUP(Sheet1!G4399,FIPS!A$3:A$55,FIPS!C$3:C$55))</f>
        <v>36</v>
      </c>
      <c r="J4399" t="b">
        <f t="shared" si="889"/>
        <v>0</v>
      </c>
      <c r="K4399" t="str">
        <f t="shared" si="885"/>
        <v/>
      </c>
      <c r="L4399" t="b">
        <f t="shared" si="879"/>
        <v>1</v>
      </c>
      <c r="M4399" t="str">
        <f t="shared" si="886"/>
        <v>Mamaroneck v 11age</v>
      </c>
      <c r="N4399">
        <f t="shared" si="887"/>
        <v>56</v>
      </c>
      <c r="O4399" t="b">
        <f t="shared" si="880"/>
        <v>0</v>
      </c>
      <c r="P4399" t="str">
        <f t="shared" si="882"/>
        <v/>
      </c>
      <c r="Q4399" t="str">
        <f t="shared" ca="1" si="883"/>
        <v/>
      </c>
      <c r="W4399">
        <v>44831</v>
      </c>
      <c r="Z4399" t="str">
        <f t="shared" si="881"/>
        <v/>
      </c>
    </row>
    <row r="4400" spans="2:26" x14ac:dyDescent="0.2">
      <c r="E4400" s="1" t="s">
        <v>172</v>
      </c>
      <c r="F4400" s="1" t="s">
        <v>70</v>
      </c>
      <c r="G4400" s="1" t="s">
        <v>3155</v>
      </c>
      <c r="H4400">
        <f t="shared" si="884"/>
        <v>33</v>
      </c>
      <c r="I4400">
        <f>IF(ISBLANK(A4400),I4399/1,LOOKUP(Sheet1!G4400,FIPS!A$3:A$55,FIPS!C$3:C$55))</f>
        <v>36</v>
      </c>
      <c r="J4400" t="b">
        <f t="shared" si="889"/>
        <v>0</v>
      </c>
      <c r="K4400" t="str">
        <f t="shared" si="885"/>
        <v/>
      </c>
      <c r="L4400" t="b">
        <f t="shared" si="879"/>
        <v>1</v>
      </c>
      <c r="M4400" t="str">
        <f t="shared" si="886"/>
        <v>Mount Vernon</v>
      </c>
      <c r="N4400">
        <f t="shared" si="887"/>
        <v>56</v>
      </c>
      <c r="O4400" t="b">
        <f t="shared" si="880"/>
        <v>0</v>
      </c>
      <c r="P4400" t="str">
        <f t="shared" si="882"/>
        <v/>
      </c>
      <c r="Q4400" t="str">
        <f t="shared" ca="1" si="883"/>
        <v/>
      </c>
      <c r="W4400">
        <v>49121</v>
      </c>
      <c r="Z4400" t="str">
        <f t="shared" si="881"/>
        <v/>
      </c>
    </row>
    <row r="4401" spans="1:26" x14ac:dyDescent="0.2">
      <c r="E4401" s="1" t="s">
        <v>177</v>
      </c>
      <c r="F4401" s="1" t="s">
        <v>70</v>
      </c>
      <c r="G4401" s="1" t="s">
        <v>3156</v>
      </c>
      <c r="H4401">
        <f t="shared" si="884"/>
        <v>33</v>
      </c>
      <c r="I4401">
        <f>IF(ISBLANK(A4401),I4400/1,LOOKUP(Sheet1!G4401,FIPS!A$3:A$55,FIPS!C$3:C$55))</f>
        <v>36</v>
      </c>
      <c r="J4401" t="b">
        <f t="shared" si="889"/>
        <v>0</v>
      </c>
      <c r="K4401" t="str">
        <f t="shared" si="885"/>
        <v/>
      </c>
      <c r="L4401" t="b">
        <f t="shared" si="879"/>
        <v>1</v>
      </c>
      <c r="M4401" t="str">
        <f t="shared" si="886"/>
        <v>New Rochelle</v>
      </c>
      <c r="N4401">
        <f t="shared" si="887"/>
        <v>56</v>
      </c>
      <c r="O4401" t="b">
        <f t="shared" si="880"/>
        <v>0</v>
      </c>
      <c r="P4401" t="str">
        <f t="shared" si="882"/>
        <v/>
      </c>
      <c r="Q4401" t="str">
        <f t="shared" ca="1" si="883"/>
        <v/>
      </c>
      <c r="W4401">
        <v>50617</v>
      </c>
      <c r="Z4401" t="str">
        <f t="shared" si="881"/>
        <v/>
      </c>
    </row>
    <row r="4402" spans="1:26" x14ac:dyDescent="0.2">
      <c r="E4402" s="1" t="s">
        <v>365</v>
      </c>
      <c r="F4402" s="1" t="s">
        <v>6</v>
      </c>
      <c r="G4402" s="1" t="s">
        <v>3157</v>
      </c>
      <c r="H4402">
        <f t="shared" si="884"/>
        <v>33</v>
      </c>
      <c r="I4402">
        <f>IF(ISBLANK(A4402),I4401/1,LOOKUP(Sheet1!G4402,FIPS!A$3:A$55,FIPS!C$3:C$55))</f>
        <v>36</v>
      </c>
      <c r="J4402" t="b">
        <f t="shared" si="889"/>
        <v>0</v>
      </c>
      <c r="K4402" t="str">
        <f t="shared" si="885"/>
        <v/>
      </c>
      <c r="L4402" t="b">
        <f t="shared" si="879"/>
        <v>1</v>
      </c>
      <c r="M4402" t="str">
        <f t="shared" si="886"/>
        <v>Ossining vil age</v>
      </c>
      <c r="N4402">
        <f t="shared" si="887"/>
        <v>56</v>
      </c>
      <c r="O4402" t="b">
        <f t="shared" si="880"/>
        <v>0</v>
      </c>
      <c r="P4402" t="str">
        <f t="shared" si="882"/>
        <v/>
      </c>
      <c r="Q4402" t="str">
        <f t="shared" ca="1" si="883"/>
        <v/>
      </c>
      <c r="W4402">
        <v>55530</v>
      </c>
      <c r="Z4402" t="str">
        <f t="shared" si="881"/>
        <v/>
      </c>
    </row>
    <row r="4403" spans="1:26" x14ac:dyDescent="0.2">
      <c r="E4403" s="1" t="s">
        <v>372</v>
      </c>
      <c r="F4403" s="1" t="s">
        <v>6</v>
      </c>
      <c r="G4403" s="1" t="s">
        <v>3158</v>
      </c>
      <c r="H4403">
        <f t="shared" si="884"/>
        <v>33</v>
      </c>
      <c r="I4403">
        <f>IF(ISBLANK(A4403),I4402/1,LOOKUP(Sheet1!G4403,FIPS!A$3:A$55,FIPS!C$3:C$55))</f>
        <v>36</v>
      </c>
      <c r="J4403" t="b">
        <f t="shared" si="889"/>
        <v>0</v>
      </c>
      <c r="K4403" t="str">
        <f t="shared" si="885"/>
        <v/>
      </c>
      <c r="L4403" t="b">
        <f t="shared" si="879"/>
        <v>1</v>
      </c>
      <c r="M4403" t="str">
        <f t="shared" si="886"/>
        <v>Peekskill</v>
      </c>
      <c r="N4403">
        <f t="shared" si="887"/>
        <v>56</v>
      </c>
      <c r="O4403" t="b">
        <f t="shared" si="880"/>
        <v>0</v>
      </c>
      <c r="P4403" t="str">
        <f t="shared" si="882"/>
        <v/>
      </c>
      <c r="Q4403" t="str">
        <f t="shared" ca="1" si="883"/>
        <v/>
      </c>
      <c r="W4403">
        <v>56979</v>
      </c>
      <c r="Z4403" t="str">
        <f t="shared" si="881"/>
        <v/>
      </c>
    </row>
    <row r="4404" spans="1:26" x14ac:dyDescent="0.2">
      <c r="E4404" s="1" t="s">
        <v>377</v>
      </c>
      <c r="F4404" s="1" t="s">
        <v>6</v>
      </c>
      <c r="G4404" s="1" t="s">
        <v>3159</v>
      </c>
      <c r="H4404">
        <f t="shared" si="884"/>
        <v>33</v>
      </c>
      <c r="I4404">
        <f>IF(ISBLANK(A4404),I4403/1,LOOKUP(Sheet1!G4404,FIPS!A$3:A$55,FIPS!C$3:C$55))</f>
        <v>36</v>
      </c>
      <c r="J4404" t="b">
        <f t="shared" si="889"/>
        <v>0</v>
      </c>
      <c r="K4404" t="str">
        <f t="shared" si="885"/>
        <v/>
      </c>
      <c r="L4404" t="b">
        <f t="shared" si="879"/>
        <v>1</v>
      </c>
      <c r="M4404" t="str">
        <f t="shared" si="886"/>
        <v>Port Chester village</v>
      </c>
      <c r="N4404">
        <f t="shared" si="887"/>
        <v>56</v>
      </c>
      <c r="O4404" t="b">
        <f t="shared" si="880"/>
        <v>0</v>
      </c>
      <c r="P4404" t="str">
        <f t="shared" si="882"/>
        <v/>
      </c>
      <c r="Q4404" t="str">
        <f t="shared" ca="1" si="883"/>
        <v/>
      </c>
      <c r="W4404">
        <v>59223</v>
      </c>
      <c r="Z4404" t="str">
        <f t="shared" si="881"/>
        <v/>
      </c>
    </row>
    <row r="4405" spans="1:26" x14ac:dyDescent="0.2">
      <c r="E4405" s="1" t="s">
        <v>770</v>
      </c>
      <c r="F4405" s="1" t="s">
        <v>6</v>
      </c>
      <c r="G4405" s="1" t="s">
        <v>3160</v>
      </c>
      <c r="H4405">
        <f t="shared" si="884"/>
        <v>33</v>
      </c>
      <c r="I4405">
        <f>IF(ISBLANK(A4405),I4404/1,LOOKUP(Sheet1!G4405,FIPS!A$3:A$55,FIPS!C$3:C$55))</f>
        <v>36</v>
      </c>
      <c r="J4405" t="b">
        <f t="shared" si="889"/>
        <v>0</v>
      </c>
      <c r="K4405" t="str">
        <f t="shared" si="885"/>
        <v/>
      </c>
      <c r="L4405" t="b">
        <f t="shared" si="879"/>
        <v>1</v>
      </c>
      <c r="M4405" t="str">
        <f t="shared" si="886"/>
        <v>Rye</v>
      </c>
      <c r="N4405">
        <f t="shared" si="887"/>
        <v>56</v>
      </c>
      <c r="O4405" t="b">
        <f t="shared" si="880"/>
        <v>0</v>
      </c>
      <c r="P4405" t="str">
        <f t="shared" si="882"/>
        <v/>
      </c>
      <c r="Q4405" t="str">
        <f t="shared" ca="1" si="883"/>
        <v/>
      </c>
      <c r="W4405">
        <v>64309</v>
      </c>
      <c r="Z4405" t="str">
        <f t="shared" si="881"/>
        <v/>
      </c>
    </row>
    <row r="4406" spans="1:26" x14ac:dyDescent="0.2">
      <c r="E4406" s="1" t="s">
        <v>877</v>
      </c>
      <c r="F4406" s="1" t="s">
        <v>6</v>
      </c>
      <c r="G4406" s="1" t="s">
        <v>4779</v>
      </c>
      <c r="H4406">
        <f t="shared" si="884"/>
        <v>33</v>
      </c>
      <c r="I4406">
        <f>IF(ISBLANK(A4406),I4405/1,LOOKUP(Sheet1!G4406,FIPS!A$3:A$55,FIPS!C$3:C$55))</f>
        <v>36</v>
      </c>
      <c r="J4406" t="b">
        <f t="shared" si="889"/>
        <v>0</v>
      </c>
      <c r="K4406" t="str">
        <f t="shared" si="885"/>
        <v/>
      </c>
      <c r="L4406" t="b">
        <f t="shared" si="879"/>
        <v>1</v>
      </c>
      <c r="M4406" t="str">
        <f t="shared" si="886"/>
        <v>Scarsdale village</v>
      </c>
      <c r="N4406">
        <f t="shared" si="887"/>
        <v>56</v>
      </c>
      <c r="O4406" t="b">
        <f t="shared" si="880"/>
        <v>0</v>
      </c>
      <c r="P4406" t="str">
        <f t="shared" si="882"/>
        <v/>
      </c>
      <c r="Q4406" t="str">
        <f t="shared" ca="1" si="883"/>
        <v/>
      </c>
      <c r="W4406">
        <v>65431</v>
      </c>
      <c r="Z4406" t="str">
        <f t="shared" si="881"/>
        <v/>
      </c>
    </row>
    <row r="4407" spans="1:26" x14ac:dyDescent="0.2">
      <c r="B4407" s="1"/>
      <c r="E4407" s="1" t="s">
        <v>388</v>
      </c>
      <c r="F4407" s="1" t="s">
        <v>6</v>
      </c>
      <c r="G4407" s="1" t="s">
        <v>4780</v>
      </c>
      <c r="H4407">
        <f t="shared" si="884"/>
        <v>33</v>
      </c>
      <c r="I4407">
        <f>IF(ISBLANK(A4407),I4406/1,LOOKUP(Sheet1!G4407,FIPS!A$3:A$55,FIPS!C$3:C$55))</f>
        <v>36</v>
      </c>
      <c r="J4407" t="b">
        <f t="shared" si="889"/>
        <v>0</v>
      </c>
      <c r="K4407" t="str">
        <f t="shared" si="885"/>
        <v/>
      </c>
      <c r="L4407" t="b">
        <f t="shared" si="879"/>
        <v>1</v>
      </c>
      <c r="M4407" t="str">
        <f t="shared" si="886"/>
        <v>Tarrytown village</v>
      </c>
      <c r="N4407">
        <f t="shared" si="887"/>
        <v>56</v>
      </c>
      <c r="O4407" t="b">
        <f t="shared" si="880"/>
        <v>0</v>
      </c>
      <c r="P4407" t="str">
        <f t="shared" ref="P4407" si="890">IF(O4407,17-MATCH(N4407-1,N4389:N4406),"")</f>
        <v/>
      </c>
      <c r="Q4407" t="str">
        <f t="shared" ref="Q4407" ca="1" si="891">IF(O4407,_xlfn.TEXTJOIN(",",TRUE,INDIRECT(_xlfn.CONCAT("E",(ROW()-P4407),":E",(ROW()-1)),TRUE)),"")</f>
        <v/>
      </c>
      <c r="W4407">
        <v>73176</v>
      </c>
      <c r="Z4407" t="str">
        <f t="shared" si="881"/>
        <v/>
      </c>
    </row>
    <row r="4408" spans="1:26" x14ac:dyDescent="0.2">
      <c r="B4408" s="1"/>
      <c r="E4408" s="1" t="s">
        <v>361</v>
      </c>
      <c r="F4408" s="1" t="s">
        <v>35</v>
      </c>
      <c r="G4408" s="1" t="s">
        <v>3161</v>
      </c>
      <c r="H4408">
        <f t="shared" si="884"/>
        <v>33</v>
      </c>
      <c r="I4408">
        <f>IF(ISBLANK(A4408),I4407/1,LOOKUP(Sheet1!G4408,FIPS!A$3:A$55,FIPS!C$3:C$55))</f>
        <v>36</v>
      </c>
      <c r="J4408" t="b">
        <f t="shared" si="889"/>
        <v>0</v>
      </c>
      <c r="K4408" t="str">
        <f t="shared" si="885"/>
        <v/>
      </c>
      <c r="L4408" t="b">
        <f t="shared" si="879"/>
        <v>1</v>
      </c>
      <c r="M4408" t="str">
        <f t="shared" si="886"/>
        <v>Wtlite Plains</v>
      </c>
      <c r="N4408">
        <f t="shared" si="887"/>
        <v>56</v>
      </c>
      <c r="O4408" t="b">
        <f t="shared" si="880"/>
        <v>0</v>
      </c>
      <c r="P4408" t="str">
        <f t="shared" ref="P4408:P4424" si="892">IF(O4408,17-MATCH(N4408-1,N4391:N4407),"")</f>
        <v/>
      </c>
      <c r="Q4408" t="str">
        <f t="shared" ca="1" si="883"/>
        <v/>
      </c>
      <c r="W4408">
        <v>81677</v>
      </c>
      <c r="Z4408" t="str">
        <f t="shared" si="881"/>
        <v/>
      </c>
    </row>
    <row r="4409" spans="1:26" x14ac:dyDescent="0.2">
      <c r="E4409" s="1" t="s">
        <v>512</v>
      </c>
      <c r="F4409" s="1" t="s">
        <v>132</v>
      </c>
      <c r="G4409" s="1" t="s">
        <v>3162</v>
      </c>
      <c r="H4409">
        <f t="shared" si="884"/>
        <v>33</v>
      </c>
      <c r="I4409">
        <f>IF(ISBLANK(A4409),I4408/1,LOOKUP(Sheet1!G4409,FIPS!A$3:A$55,FIPS!C$3:C$55))</f>
        <v>36</v>
      </c>
      <c r="J4409" t="b">
        <f t="shared" si="889"/>
        <v>0</v>
      </c>
      <c r="K4409" t="str">
        <f t="shared" si="885"/>
        <v/>
      </c>
      <c r="L4409" t="b">
        <f t="shared" si="879"/>
        <v>1</v>
      </c>
      <c r="M4409" t="str">
        <f t="shared" si="886"/>
        <v>Yonkers</v>
      </c>
      <c r="N4409">
        <f t="shared" si="887"/>
        <v>56</v>
      </c>
      <c r="O4409" t="b">
        <f t="shared" si="880"/>
        <v>0</v>
      </c>
      <c r="P4409" t="str">
        <f t="shared" si="892"/>
        <v/>
      </c>
      <c r="Q4409" t="str">
        <f t="shared" ca="1" si="883"/>
        <v/>
      </c>
      <c r="W4409">
        <v>84000</v>
      </c>
      <c r="Z4409" t="str">
        <f t="shared" si="881"/>
        <v/>
      </c>
    </row>
    <row r="4410" spans="1:26" x14ac:dyDescent="0.2">
      <c r="E4410" s="1" t="s">
        <v>514</v>
      </c>
      <c r="F4410" s="1" t="s">
        <v>35</v>
      </c>
      <c r="G4410" s="1" t="s">
        <v>3163</v>
      </c>
      <c r="H4410">
        <f t="shared" si="884"/>
        <v>33</v>
      </c>
      <c r="I4410">
        <f>IF(ISBLANK(A4410),I4409/1,LOOKUP(Sheet1!G4410,FIPS!A$3:A$55,FIPS!C$3:C$55))</f>
        <v>36</v>
      </c>
      <c r="J4410" t="b">
        <f t="shared" si="889"/>
        <v>0</v>
      </c>
      <c r="K4410" t="str">
        <f t="shared" si="885"/>
        <v/>
      </c>
      <c r="L4410" t="b">
        <f t="shared" si="879"/>
        <v>1</v>
      </c>
      <c r="M4410" t="str">
        <f t="shared" si="886"/>
        <v>Yorktown town</v>
      </c>
      <c r="N4410">
        <f t="shared" si="887"/>
        <v>56</v>
      </c>
      <c r="O4410" t="b">
        <f t="shared" si="880"/>
        <v>0</v>
      </c>
      <c r="P4410" t="str">
        <f t="shared" si="892"/>
        <v/>
      </c>
      <c r="Q4410" t="str">
        <f t="shared" ca="1" si="883"/>
        <v/>
      </c>
      <c r="W4410">
        <v>84077</v>
      </c>
      <c r="Z4410" t="str">
        <f t="shared" si="881"/>
        <v/>
      </c>
    </row>
    <row r="4411" spans="1:26" x14ac:dyDescent="0.2">
      <c r="E4411" s="1" t="s">
        <v>8</v>
      </c>
      <c r="F4411" s="1" t="s">
        <v>9</v>
      </c>
      <c r="G4411" s="1" t="s">
        <v>1002</v>
      </c>
      <c r="H4411">
        <f t="shared" si="884"/>
        <v>33</v>
      </c>
      <c r="I4411">
        <f>IF(ISBLANK(A4411),I4410/1,LOOKUP(Sheet1!G4411,FIPS!A$3:A$55,FIPS!C$3:C$55))</f>
        <v>36</v>
      </c>
      <c r="J4411" t="b">
        <f t="shared" si="889"/>
        <v>0</v>
      </c>
      <c r="K4411" t="str">
        <f t="shared" si="885"/>
        <v/>
      </c>
      <c r="L4411" t="b">
        <f t="shared" si="879"/>
        <v>0</v>
      </c>
      <c r="M4411" t="str">
        <f t="shared" si="886"/>
        <v/>
      </c>
      <c r="N4411">
        <f t="shared" si="887"/>
        <v>56</v>
      </c>
      <c r="O4411" t="b">
        <f t="shared" si="880"/>
        <v>1</v>
      </c>
      <c r="P4411">
        <f t="shared" si="892"/>
        <v>14</v>
      </c>
      <c r="Q4411" t="str">
        <f t="shared" ca="1" si="883"/>
        <v>037,052,058,060,068,071,074,082,084,090,100,101,102</v>
      </c>
      <c r="W4411">
        <v>99999</v>
      </c>
      <c r="Z4411" t="str">
        <f t="shared" si="881"/>
        <v/>
      </c>
    </row>
    <row r="4412" spans="1:26" x14ac:dyDescent="0.2">
      <c r="B4412" s="1" t="s">
        <v>169</v>
      </c>
      <c r="C4412" s="1" t="s">
        <v>17</v>
      </c>
      <c r="D4412" s="1" t="s">
        <v>18</v>
      </c>
      <c r="E4412" s="1" t="s">
        <v>8</v>
      </c>
      <c r="F4412" s="1" t="s">
        <v>9</v>
      </c>
      <c r="G4412" s="1" t="s">
        <v>2307</v>
      </c>
      <c r="H4412">
        <f t="shared" si="884"/>
        <v>33</v>
      </c>
      <c r="I4412">
        <f>IF(ISBLANK(A4412),I4411/1,LOOKUP(Sheet1!G4412,FIPS!A$3:A$55,FIPS!C$3:C$55))</f>
        <v>36</v>
      </c>
      <c r="J4412" t="b">
        <f t="shared" si="889"/>
        <v>1</v>
      </c>
      <c r="K4412" t="str">
        <f t="shared" si="885"/>
        <v>Wyoming</v>
      </c>
      <c r="L4412" t="b">
        <f t="shared" si="879"/>
        <v>0</v>
      </c>
      <c r="M4412" t="str">
        <f t="shared" si="886"/>
        <v/>
      </c>
      <c r="N4412">
        <f t="shared" si="887"/>
        <v>57</v>
      </c>
      <c r="O4412" t="b">
        <f t="shared" si="880"/>
        <v>0</v>
      </c>
      <c r="P4412" t="str">
        <f t="shared" si="892"/>
        <v/>
      </c>
      <c r="Q4412" t="str">
        <f t="shared" ca="1" si="883"/>
        <v/>
      </c>
      <c r="T4412">
        <v>121</v>
      </c>
      <c r="U4412">
        <v>5</v>
      </c>
      <c r="V4412">
        <v>0</v>
      </c>
      <c r="Z4412" t="str">
        <f t="shared" si="881"/>
        <v/>
      </c>
    </row>
    <row r="4413" spans="1:26" x14ac:dyDescent="0.2">
      <c r="B4413" s="1" t="s">
        <v>172</v>
      </c>
      <c r="C4413" s="1" t="s">
        <v>17</v>
      </c>
      <c r="D4413" s="1" t="s">
        <v>18</v>
      </c>
      <c r="E4413" s="1" t="s">
        <v>8</v>
      </c>
      <c r="F4413" s="1" t="s">
        <v>9</v>
      </c>
      <c r="G4413" s="1" t="s">
        <v>3164</v>
      </c>
      <c r="H4413">
        <f t="shared" si="884"/>
        <v>33</v>
      </c>
      <c r="I4413">
        <f>IF(ISBLANK(A4413),I4412/1,LOOKUP(Sheet1!G4413,FIPS!A$3:A$55,FIPS!C$3:C$55))</f>
        <v>36</v>
      </c>
      <c r="J4413" t="b">
        <f t="shared" si="889"/>
        <v>1</v>
      </c>
      <c r="K4413" t="str">
        <f t="shared" si="885"/>
        <v>Yates</v>
      </c>
      <c r="L4413" t="b">
        <f t="shared" si="879"/>
        <v>0</v>
      </c>
      <c r="M4413" t="str">
        <f t="shared" si="886"/>
        <v/>
      </c>
      <c r="N4413">
        <f t="shared" si="887"/>
        <v>58</v>
      </c>
      <c r="O4413" t="b">
        <f t="shared" si="880"/>
        <v>0</v>
      </c>
      <c r="P4413" t="str">
        <f t="shared" si="892"/>
        <v/>
      </c>
      <c r="Q4413" t="str">
        <f t="shared" ca="1" si="883"/>
        <v/>
      </c>
      <c r="T4413">
        <v>123</v>
      </c>
      <c r="U4413">
        <v>6</v>
      </c>
      <c r="V4413">
        <v>0</v>
      </c>
      <c r="Z4413" t="str">
        <f t="shared" si="881"/>
        <v/>
      </c>
    </row>
    <row r="4414" spans="1:26" x14ac:dyDescent="0.2">
      <c r="A4414">
        <v>34</v>
      </c>
      <c r="B4414" s="1"/>
      <c r="F4414" s="1"/>
      <c r="G4414" s="1" t="s">
        <v>3165</v>
      </c>
      <c r="H4414">
        <f t="shared" si="884"/>
        <v>34</v>
      </c>
      <c r="I4414">
        <f>IF(ISBLANK(A4414),I4413/1,LOOKUP(Sheet1!G4414,FIPS!A$3:A$55,FIPS!C$3:C$55))</f>
        <v>37</v>
      </c>
      <c r="J4414" t="b">
        <f t="shared" si="889"/>
        <v>0</v>
      </c>
      <c r="K4414" t="str">
        <f t="shared" si="885"/>
        <v/>
      </c>
      <c r="L4414" t="b">
        <f t="shared" si="879"/>
        <v>0</v>
      </c>
      <c r="M4414" t="str">
        <f t="shared" si="886"/>
        <v/>
      </c>
      <c r="N4414" t="str">
        <f t="shared" si="887"/>
        <v/>
      </c>
      <c r="O4414" t="b">
        <f t="shared" si="880"/>
        <v>0</v>
      </c>
      <c r="P4414" t="str">
        <f t="shared" si="892"/>
        <v/>
      </c>
      <c r="Q4414" t="str">
        <f t="shared" ca="1" si="883"/>
        <v/>
      </c>
      <c r="Z4414" t="str">
        <f t="shared" si="881"/>
        <v/>
      </c>
    </row>
    <row r="4415" spans="1:26" x14ac:dyDescent="0.2">
      <c r="B4415" s="1" t="s">
        <v>2</v>
      </c>
      <c r="C4415" s="1" t="s">
        <v>658</v>
      </c>
      <c r="D4415" s="1" t="s">
        <v>26</v>
      </c>
      <c r="G4415" s="1" t="s">
        <v>3166</v>
      </c>
      <c r="H4415">
        <f t="shared" si="884"/>
        <v>34</v>
      </c>
      <c r="I4415">
        <f>IF(ISBLANK(A4415),I4414/1,LOOKUP(Sheet1!G4415,FIPS!A$3:A$55,FIPS!C$3:C$55))</f>
        <v>37</v>
      </c>
      <c r="J4415" t="b">
        <f t="shared" si="889"/>
        <v>1</v>
      </c>
      <c r="K4415" t="str">
        <f t="shared" si="885"/>
        <v>Alamance</v>
      </c>
      <c r="L4415" t="b">
        <f t="shared" si="879"/>
        <v>0</v>
      </c>
      <c r="M4415" t="str">
        <f t="shared" si="886"/>
        <v/>
      </c>
      <c r="N4415">
        <f t="shared" si="887"/>
        <v>1</v>
      </c>
      <c r="O4415" t="b">
        <f t="shared" si="880"/>
        <v>0</v>
      </c>
      <c r="P4415" t="str">
        <f t="shared" si="892"/>
        <v/>
      </c>
      <c r="Q4415" t="str">
        <f t="shared" ca="1" si="883"/>
        <v/>
      </c>
      <c r="S4415">
        <v>37</v>
      </c>
      <c r="T4415">
        <v>1</v>
      </c>
      <c r="U4415">
        <v>3</v>
      </c>
      <c r="V4415">
        <v>3120</v>
      </c>
      <c r="Z4415" t="str">
        <f t="shared" si="881"/>
        <v/>
      </c>
    </row>
    <row r="4416" spans="1:26" x14ac:dyDescent="0.2">
      <c r="E4416" s="1" t="s">
        <v>24</v>
      </c>
      <c r="F4416">
        <v>5</v>
      </c>
      <c r="G4416" s="1" t="s">
        <v>3167</v>
      </c>
      <c r="H4416">
        <f t="shared" si="884"/>
        <v>34</v>
      </c>
      <c r="I4416">
        <f>IF(ISBLANK(A4416),I4415/1,LOOKUP(Sheet1!G4416,FIPS!A$3:A$55,FIPS!C$3:C$55))</f>
        <v>37</v>
      </c>
      <c r="J4416" t="b">
        <f t="shared" si="889"/>
        <v>0</v>
      </c>
      <c r="K4416" t="str">
        <f t="shared" si="885"/>
        <v/>
      </c>
      <c r="L4416" t="b">
        <f t="shared" si="879"/>
        <v>1</v>
      </c>
      <c r="M4416" t="str">
        <f t="shared" si="886"/>
        <v>Burlington</v>
      </c>
      <c r="N4416">
        <f t="shared" si="887"/>
        <v>1</v>
      </c>
      <c r="O4416" t="b">
        <f t="shared" si="880"/>
        <v>0</v>
      </c>
      <c r="P4416" t="str">
        <f t="shared" si="892"/>
        <v/>
      </c>
      <c r="Q4416" t="str">
        <f t="shared" ca="1" si="883"/>
        <v/>
      </c>
      <c r="W4416">
        <v>9060</v>
      </c>
      <c r="Z4416" t="str">
        <f t="shared" si="881"/>
        <v/>
      </c>
    </row>
    <row r="4417" spans="2:26" x14ac:dyDescent="0.2">
      <c r="E4417" s="1" t="s">
        <v>57</v>
      </c>
      <c r="F4417">
        <v>6</v>
      </c>
      <c r="G4417" s="1" t="s">
        <v>238</v>
      </c>
      <c r="H4417">
        <f t="shared" si="884"/>
        <v>34</v>
      </c>
      <c r="I4417">
        <f>IF(ISBLANK(A4417),I4416/1,LOOKUP(Sheet1!G4417,FIPS!A$3:A$55,FIPS!C$3:C$55))</f>
        <v>37</v>
      </c>
      <c r="J4417" t="b">
        <f t="shared" si="889"/>
        <v>0</v>
      </c>
      <c r="K4417" t="str">
        <f t="shared" si="885"/>
        <v/>
      </c>
      <c r="L4417" t="b">
        <f t="shared" si="879"/>
        <v>1</v>
      </c>
      <c r="M4417" t="str">
        <f t="shared" si="886"/>
        <v>Graham</v>
      </c>
      <c r="N4417">
        <f t="shared" si="887"/>
        <v>1</v>
      </c>
      <c r="O4417" t="b">
        <f t="shared" si="880"/>
        <v>0</v>
      </c>
      <c r="P4417" t="str">
        <f t="shared" si="892"/>
        <v/>
      </c>
      <c r="Q4417" t="str">
        <f t="shared" ref="Q4417:Q4480" ca="1" si="893">IF(O4417,_xlfn.TEXTJOIN(",",TRUE,INDIRECT(_xlfn.CONCAT("E",(ROW()-P4417),":E",(ROW()-1)),TRUE)),"")</f>
        <v/>
      </c>
      <c r="W4417">
        <v>27280</v>
      </c>
      <c r="Z4417" t="str">
        <f t="shared" si="881"/>
        <v/>
      </c>
    </row>
    <row r="4418" spans="2:26" x14ac:dyDescent="0.2">
      <c r="E4418" s="1" t="s">
        <v>8</v>
      </c>
      <c r="F4418">
        <v>9</v>
      </c>
      <c r="G4418" s="1" t="s">
        <v>10</v>
      </c>
      <c r="H4418">
        <f t="shared" si="884"/>
        <v>34</v>
      </c>
      <c r="I4418">
        <f>IF(ISBLANK(A4418),I4417/1,LOOKUP(Sheet1!G4418,FIPS!A$3:A$55,FIPS!C$3:C$55))</f>
        <v>37</v>
      </c>
      <c r="J4418" t="b">
        <f t="shared" si="889"/>
        <v>0</v>
      </c>
      <c r="K4418" t="str">
        <f t="shared" si="885"/>
        <v/>
      </c>
      <c r="L4418" t="b">
        <f t="shared" ref="L4418:L4481" si="894">IF(NOT(J4418),AND(NOT(ISBLANK(E4418)),E4418&lt;&gt;"999"),FALSE())</f>
        <v>0</v>
      </c>
      <c r="M4418" t="str">
        <f t="shared" si="886"/>
        <v/>
      </c>
      <c r="N4418">
        <f t="shared" si="887"/>
        <v>1</v>
      </c>
      <c r="O4418" t="b">
        <f t="shared" ref="O4418:O4481" si="895">AND(ISNUMBER(N4418),E4418="999",NOT(J4418))</f>
        <v>1</v>
      </c>
      <c r="P4418" t="e">
        <f t="shared" si="892"/>
        <v>#N/A</v>
      </c>
      <c r="Q4418" t="e">
        <f t="shared" ca="1" si="893"/>
        <v>#N/A</v>
      </c>
      <c r="W4418">
        <v>99999</v>
      </c>
      <c r="Z4418" t="str">
        <f t="shared" ref="Z4418:Z4481" si="896">IF(J4418,IF(T4418&gt;0,"",FALSE),IF(T4418&gt;0,TRUE,""))</f>
        <v/>
      </c>
    </row>
    <row r="4419" spans="2:26" x14ac:dyDescent="0.2">
      <c r="B4419" s="1" t="s">
        <v>11</v>
      </c>
      <c r="C4419" s="1" t="s">
        <v>3168</v>
      </c>
      <c r="D4419" s="1" t="s">
        <v>26</v>
      </c>
      <c r="E4419" s="1" t="s">
        <v>8</v>
      </c>
      <c r="F4419">
        <v>9</v>
      </c>
      <c r="G4419" s="1" t="s">
        <v>1437</v>
      </c>
      <c r="H4419">
        <f t="shared" si="884"/>
        <v>34</v>
      </c>
      <c r="I4419">
        <f>IF(ISBLANK(A4419),I4418/1,LOOKUP(Sheet1!G4419,FIPS!A$3:A$55,FIPS!C$3:C$55))</f>
        <v>37</v>
      </c>
      <c r="J4419" t="b">
        <f t="shared" si="889"/>
        <v>1</v>
      </c>
      <c r="K4419" t="str">
        <f t="shared" si="885"/>
        <v>Alexander</v>
      </c>
      <c r="L4419" t="b">
        <f t="shared" si="894"/>
        <v>0</v>
      </c>
      <c r="M4419" t="str">
        <f t="shared" si="886"/>
        <v/>
      </c>
      <c r="N4419">
        <f t="shared" si="887"/>
        <v>2</v>
      </c>
      <c r="O4419" t="b">
        <f t="shared" si="895"/>
        <v>0</v>
      </c>
      <c r="P4419" t="str">
        <f t="shared" si="892"/>
        <v/>
      </c>
      <c r="Q4419" t="str">
        <f t="shared" ca="1" si="893"/>
        <v/>
      </c>
      <c r="T4419">
        <v>3</v>
      </c>
      <c r="U4419">
        <v>5</v>
      </c>
      <c r="V4419">
        <v>3290</v>
      </c>
      <c r="Z4419" t="str">
        <f t="shared" si="896"/>
        <v/>
      </c>
    </row>
    <row r="4420" spans="2:26" x14ac:dyDescent="0.2">
      <c r="B4420" s="1" t="s">
        <v>16</v>
      </c>
      <c r="C4420" s="1" t="s">
        <v>17</v>
      </c>
      <c r="D4420" s="1" t="s">
        <v>18</v>
      </c>
      <c r="E4420" s="1" t="s">
        <v>8</v>
      </c>
      <c r="F4420">
        <v>9</v>
      </c>
      <c r="G4420" s="1" t="s">
        <v>3169</v>
      </c>
      <c r="H4420">
        <f t="shared" si="884"/>
        <v>34</v>
      </c>
      <c r="I4420">
        <f>IF(ISBLANK(A4420),I4419/1,LOOKUP(Sheet1!G4420,FIPS!A$3:A$55,FIPS!C$3:C$55))</f>
        <v>37</v>
      </c>
      <c r="J4420" t="b">
        <f t="shared" si="889"/>
        <v>1</v>
      </c>
      <c r="K4420" t="str">
        <f t="shared" si="885"/>
        <v>Aleghany</v>
      </c>
      <c r="L4420" t="b">
        <f t="shared" si="894"/>
        <v>0</v>
      </c>
      <c r="M4420" t="str">
        <f t="shared" si="886"/>
        <v/>
      </c>
      <c r="N4420">
        <f t="shared" si="887"/>
        <v>3</v>
      </c>
      <c r="O4420" t="b">
        <f t="shared" si="895"/>
        <v>0</v>
      </c>
      <c r="P4420" t="str">
        <f t="shared" si="892"/>
        <v/>
      </c>
      <c r="Q4420" t="str">
        <f t="shared" ca="1" si="893"/>
        <v/>
      </c>
      <c r="T4420">
        <v>5</v>
      </c>
      <c r="U4420">
        <v>6</v>
      </c>
      <c r="V4420">
        <v>0</v>
      </c>
      <c r="Z4420" t="str">
        <f t="shared" si="896"/>
        <v/>
      </c>
    </row>
    <row r="4421" spans="2:26" x14ac:dyDescent="0.2">
      <c r="B4421" s="1" t="s">
        <v>22</v>
      </c>
      <c r="C4421" s="1" t="s">
        <v>17</v>
      </c>
      <c r="D4421" s="1" t="s">
        <v>18</v>
      </c>
      <c r="E4421" s="1" t="s">
        <v>8</v>
      </c>
      <c r="F4421">
        <v>9</v>
      </c>
      <c r="G4421" s="1" t="s">
        <v>3170</v>
      </c>
      <c r="H4421">
        <f t="shared" si="884"/>
        <v>34</v>
      </c>
      <c r="I4421">
        <f>IF(ISBLANK(A4421),I4420/1,LOOKUP(Sheet1!G4421,FIPS!A$3:A$55,FIPS!C$3:C$55))</f>
        <v>37</v>
      </c>
      <c r="J4421" t="b">
        <f t="shared" si="889"/>
        <v>1</v>
      </c>
      <c r="K4421" t="str">
        <f t="shared" si="885"/>
        <v>Anson</v>
      </c>
      <c r="L4421" t="b">
        <f t="shared" si="894"/>
        <v>0</v>
      </c>
      <c r="M4421" t="str">
        <f t="shared" si="886"/>
        <v/>
      </c>
      <c r="N4421">
        <f t="shared" si="887"/>
        <v>4</v>
      </c>
      <c r="O4421" t="b">
        <f t="shared" si="895"/>
        <v>0</v>
      </c>
      <c r="P4421" t="str">
        <f t="shared" si="892"/>
        <v/>
      </c>
      <c r="Q4421" t="str">
        <f t="shared" ca="1" si="893"/>
        <v/>
      </c>
      <c r="T4421">
        <v>7</v>
      </c>
      <c r="U4421">
        <v>6</v>
      </c>
      <c r="V4421">
        <v>0</v>
      </c>
      <c r="Z4421" t="str">
        <f t="shared" si="896"/>
        <v/>
      </c>
    </row>
    <row r="4422" spans="2:26" x14ac:dyDescent="0.2">
      <c r="B4422" s="1" t="s">
        <v>24</v>
      </c>
      <c r="C4422" s="1" t="s">
        <v>17</v>
      </c>
      <c r="D4422" s="1" t="s">
        <v>18</v>
      </c>
      <c r="E4422" s="1" t="s">
        <v>8</v>
      </c>
      <c r="F4422">
        <v>9</v>
      </c>
      <c r="G4422" s="1" t="s">
        <v>3171</v>
      </c>
      <c r="H4422">
        <f t="shared" si="884"/>
        <v>34</v>
      </c>
      <c r="I4422">
        <f>IF(ISBLANK(A4422),I4421/1,LOOKUP(Sheet1!G4422,FIPS!A$3:A$55,FIPS!C$3:C$55))</f>
        <v>37</v>
      </c>
      <c r="J4422" t="b">
        <f t="shared" si="889"/>
        <v>1</v>
      </c>
      <c r="K4422" t="str">
        <f t="shared" si="885"/>
        <v>Ashe</v>
      </c>
      <c r="L4422" t="b">
        <f t="shared" si="894"/>
        <v>0</v>
      </c>
      <c r="M4422" t="str">
        <f t="shared" si="886"/>
        <v/>
      </c>
      <c r="N4422">
        <f t="shared" si="887"/>
        <v>5</v>
      </c>
      <c r="O4422" t="b">
        <f t="shared" si="895"/>
        <v>0</v>
      </c>
      <c r="P4422" t="str">
        <f t="shared" si="892"/>
        <v/>
      </c>
      <c r="Q4422" t="str">
        <f t="shared" ca="1" si="893"/>
        <v/>
      </c>
      <c r="T4422">
        <v>9</v>
      </c>
      <c r="U4422">
        <v>6</v>
      </c>
      <c r="V4422">
        <v>0</v>
      </c>
      <c r="Z4422" t="str">
        <f t="shared" si="896"/>
        <v/>
      </c>
    </row>
    <row r="4423" spans="2:26" x14ac:dyDescent="0.2">
      <c r="B4423" s="1" t="s">
        <v>28</v>
      </c>
      <c r="C4423" s="1" t="s">
        <v>17</v>
      </c>
      <c r="D4423" s="1" t="s">
        <v>18</v>
      </c>
      <c r="E4423" s="1" t="s">
        <v>8</v>
      </c>
      <c r="F4423">
        <v>9</v>
      </c>
      <c r="G4423" s="1" t="s">
        <v>3172</v>
      </c>
      <c r="H4423">
        <f t="shared" si="884"/>
        <v>34</v>
      </c>
      <c r="I4423">
        <f>IF(ISBLANK(A4423),I4422/1,LOOKUP(Sheet1!G4423,FIPS!A$3:A$55,FIPS!C$3:C$55))</f>
        <v>37</v>
      </c>
      <c r="J4423" t="b">
        <f t="shared" si="889"/>
        <v>1</v>
      </c>
      <c r="K4423" t="str">
        <f t="shared" si="885"/>
        <v>Avery</v>
      </c>
      <c r="L4423" t="b">
        <f t="shared" si="894"/>
        <v>0</v>
      </c>
      <c r="M4423" t="str">
        <f t="shared" si="886"/>
        <v/>
      </c>
      <c r="N4423">
        <f t="shared" si="887"/>
        <v>6</v>
      </c>
      <c r="O4423" t="b">
        <f t="shared" si="895"/>
        <v>0</v>
      </c>
      <c r="P4423" t="str">
        <f t="shared" si="892"/>
        <v/>
      </c>
      <c r="Q4423" t="str">
        <f t="shared" ca="1" si="893"/>
        <v/>
      </c>
      <c r="T4423">
        <v>11</v>
      </c>
      <c r="U4423">
        <v>6</v>
      </c>
      <c r="V4423">
        <v>0</v>
      </c>
      <c r="Z4423" t="str">
        <f t="shared" si="896"/>
        <v/>
      </c>
    </row>
    <row r="4424" spans="2:26" x14ac:dyDescent="0.2">
      <c r="B4424" s="1" t="s">
        <v>30</v>
      </c>
      <c r="C4424" s="1" t="s">
        <v>17</v>
      </c>
      <c r="D4424" s="1" t="s">
        <v>18</v>
      </c>
      <c r="E4424" s="1" t="s">
        <v>8</v>
      </c>
      <c r="F4424">
        <v>9</v>
      </c>
      <c r="G4424" s="1" t="s">
        <v>3173</v>
      </c>
      <c r="H4424">
        <f t="shared" si="884"/>
        <v>34</v>
      </c>
      <c r="I4424">
        <f>IF(ISBLANK(A4424),I4423/1,LOOKUP(Sheet1!G4424,FIPS!A$3:A$55,FIPS!C$3:C$55))</f>
        <v>37</v>
      </c>
      <c r="J4424" t="b">
        <f t="shared" si="889"/>
        <v>1</v>
      </c>
      <c r="K4424" t="str">
        <f t="shared" si="885"/>
        <v>Beaufort</v>
      </c>
      <c r="L4424" t="b">
        <f t="shared" si="894"/>
        <v>0</v>
      </c>
      <c r="M4424" t="str">
        <f t="shared" si="886"/>
        <v/>
      </c>
      <c r="N4424">
        <f t="shared" si="887"/>
        <v>7</v>
      </c>
      <c r="O4424" t="b">
        <f t="shared" si="895"/>
        <v>0</v>
      </c>
      <c r="P4424" t="str">
        <f t="shared" si="892"/>
        <v/>
      </c>
      <c r="Q4424" t="str">
        <f t="shared" ca="1" si="893"/>
        <v/>
      </c>
      <c r="T4424">
        <v>13</v>
      </c>
      <c r="U4424">
        <v>5</v>
      </c>
      <c r="V4424">
        <v>0</v>
      </c>
      <c r="Z4424" t="str">
        <f t="shared" si="896"/>
        <v/>
      </c>
    </row>
    <row r="4425" spans="2:26" x14ac:dyDescent="0.2">
      <c r="B4425" s="1" t="s">
        <v>3174</v>
      </c>
      <c r="C4425" s="1" t="s">
        <v>17</v>
      </c>
      <c r="D4425" s="1" t="s">
        <v>18</v>
      </c>
      <c r="E4425" s="1" t="s">
        <v>8</v>
      </c>
      <c r="F4425">
        <v>9</v>
      </c>
      <c r="G4425" s="1" t="s">
        <v>3175</v>
      </c>
      <c r="H4425">
        <f t="shared" si="884"/>
        <v>34</v>
      </c>
      <c r="I4425">
        <f>IF(ISBLANK(A4425),I4424/1,LOOKUP(Sheet1!G4425,FIPS!A$3:A$55,FIPS!C$3:C$55))</f>
        <v>37</v>
      </c>
      <c r="J4425" t="b">
        <f t="shared" si="889"/>
        <v>1</v>
      </c>
      <c r="K4425" t="str">
        <f t="shared" si="885"/>
        <v>Bertie</v>
      </c>
      <c r="L4425" t="b">
        <f t="shared" si="894"/>
        <v>0</v>
      </c>
      <c r="M4425" t="str">
        <f t="shared" si="886"/>
        <v/>
      </c>
      <c r="N4425" t="e">
        <f t="shared" si="887"/>
        <v>#VALUE!</v>
      </c>
      <c r="O4425" t="b">
        <f t="shared" si="895"/>
        <v>0</v>
      </c>
      <c r="P4425" t="str">
        <f t="shared" ref="P4425:P4480" si="897">IF(O4425,17-MATCH(N4425-1,N4407:N4424),"")</f>
        <v/>
      </c>
      <c r="Q4425" t="str">
        <f t="shared" ca="1" si="893"/>
        <v/>
      </c>
      <c r="T4425">
        <v>15</v>
      </c>
      <c r="U4425">
        <v>6</v>
      </c>
      <c r="V4425">
        <v>0</v>
      </c>
      <c r="Z4425" t="str">
        <f t="shared" si="896"/>
        <v/>
      </c>
    </row>
    <row r="4426" spans="2:26" x14ac:dyDescent="0.2">
      <c r="B4426" s="1" t="s">
        <v>39</v>
      </c>
      <c r="C4426" s="1" t="s">
        <v>17</v>
      </c>
      <c r="D4426" s="1" t="s">
        <v>18</v>
      </c>
      <c r="E4426" s="1" t="s">
        <v>8</v>
      </c>
      <c r="F4426">
        <v>9</v>
      </c>
      <c r="G4426" s="1" t="s">
        <v>3176</v>
      </c>
      <c r="H4426">
        <f t="shared" si="884"/>
        <v>34</v>
      </c>
      <c r="I4426">
        <f>IF(ISBLANK(A4426),I4425/1,LOOKUP(Sheet1!G4426,FIPS!A$3:A$55,FIPS!C$3:C$55))</f>
        <v>37</v>
      </c>
      <c r="J4426" t="b">
        <f t="shared" si="889"/>
        <v>1</v>
      </c>
      <c r="K4426" t="str">
        <f t="shared" si="885"/>
        <v>Bladen</v>
      </c>
      <c r="L4426" t="b">
        <f t="shared" si="894"/>
        <v>0</v>
      </c>
      <c r="M4426" t="str">
        <f t="shared" si="886"/>
        <v/>
      </c>
      <c r="N4426">
        <f t="shared" si="887"/>
        <v>9</v>
      </c>
      <c r="O4426" t="b">
        <f t="shared" si="895"/>
        <v>0</v>
      </c>
      <c r="P4426" t="str">
        <f t="shared" si="897"/>
        <v/>
      </c>
      <c r="Q4426" t="str">
        <f t="shared" ca="1" si="893"/>
        <v/>
      </c>
      <c r="T4426">
        <v>17</v>
      </c>
      <c r="U4426">
        <v>5</v>
      </c>
      <c r="V4426">
        <v>0</v>
      </c>
      <c r="Z4426" t="str">
        <f t="shared" si="896"/>
        <v/>
      </c>
    </row>
    <row r="4427" spans="2:26" x14ac:dyDescent="0.2">
      <c r="B4427" s="1" t="s">
        <v>14</v>
      </c>
      <c r="C4427" s="1" t="s">
        <v>902</v>
      </c>
      <c r="D4427" s="1" t="s">
        <v>26</v>
      </c>
      <c r="E4427" s="1" t="s">
        <v>8</v>
      </c>
      <c r="F4427">
        <v>9</v>
      </c>
      <c r="G4427" s="1" t="s">
        <v>1295</v>
      </c>
      <c r="H4427">
        <f t="shared" ref="H4427:H4490" si="898">IF(ISBLANK(A4427),H4426/1,A4427)</f>
        <v>34</v>
      </c>
      <c r="I4427">
        <f>IF(ISBLANK(A4427),I4426/1,LOOKUP(Sheet1!G4427,FIPS!A$3:A$55,FIPS!C$3:C$55))</f>
        <v>37</v>
      </c>
      <c r="J4427" t="b">
        <f t="shared" si="889"/>
        <v>1</v>
      </c>
      <c r="K4427" t="str">
        <f t="shared" ref="K4427:K4490" si="899">IF(J4427,TRIM(G4427),"")</f>
        <v>Brunswick</v>
      </c>
      <c r="L4427" t="b">
        <f t="shared" si="894"/>
        <v>0</v>
      </c>
      <c r="M4427" t="str">
        <f t="shared" ref="M4427:M4490" si="900">IF(L4427,IF(ISERR(FIND(",",G4427)),TRIM(G4427),TRIM(LEFT(G4427,FIND(",",G4427)-1))),"")</f>
        <v/>
      </c>
      <c r="N4427">
        <f t="shared" ref="N4427:N4490" si="901">IF(ISBLANK(A4427),IF(ISBLANK(B4427),N4426,B4427/1),"")</f>
        <v>10</v>
      </c>
      <c r="O4427" t="b">
        <f t="shared" si="895"/>
        <v>0</v>
      </c>
      <c r="P4427" t="str">
        <f t="shared" si="897"/>
        <v/>
      </c>
      <c r="Q4427" t="str">
        <f t="shared" ca="1" si="893"/>
        <v/>
      </c>
      <c r="T4427">
        <v>19</v>
      </c>
      <c r="U4427">
        <v>4</v>
      </c>
      <c r="V4427">
        <v>9200</v>
      </c>
      <c r="Z4427" t="str">
        <f t="shared" si="896"/>
        <v/>
      </c>
    </row>
    <row r="4428" spans="2:26" x14ac:dyDescent="0.2">
      <c r="B4428" s="1" t="s">
        <v>42</v>
      </c>
      <c r="C4428" s="1" t="s">
        <v>20</v>
      </c>
      <c r="D4428" s="1" t="s">
        <v>26</v>
      </c>
      <c r="G4428" s="1" t="s">
        <v>3177</v>
      </c>
      <c r="H4428">
        <f t="shared" si="898"/>
        <v>34</v>
      </c>
      <c r="I4428">
        <f>IF(ISBLANK(A4428),I4427/1,LOOKUP(Sheet1!G4428,FIPS!A$3:A$55,FIPS!C$3:C$55))</f>
        <v>37</v>
      </c>
      <c r="J4428" t="b">
        <f t="shared" si="889"/>
        <v>1</v>
      </c>
      <c r="K4428" t="str">
        <f t="shared" si="899"/>
        <v>Buncombe</v>
      </c>
      <c r="L4428" t="b">
        <f t="shared" si="894"/>
        <v>0</v>
      </c>
      <c r="M4428" t="str">
        <f t="shared" si="900"/>
        <v/>
      </c>
      <c r="N4428">
        <f t="shared" si="901"/>
        <v>11</v>
      </c>
      <c r="O4428" t="b">
        <f t="shared" si="895"/>
        <v>0</v>
      </c>
      <c r="P4428" t="str">
        <f t="shared" si="897"/>
        <v/>
      </c>
      <c r="Q4428" t="str">
        <f t="shared" ca="1" si="893"/>
        <v/>
      </c>
      <c r="T4428">
        <v>21</v>
      </c>
      <c r="U4428">
        <v>3</v>
      </c>
      <c r="V4428">
        <v>480</v>
      </c>
      <c r="Z4428" t="str">
        <f t="shared" si="896"/>
        <v/>
      </c>
    </row>
    <row r="4429" spans="2:26" x14ac:dyDescent="0.2">
      <c r="E4429" s="1" t="s">
        <v>16</v>
      </c>
      <c r="F4429">
        <v>4</v>
      </c>
      <c r="G4429" s="1" t="s">
        <v>3178</v>
      </c>
      <c r="H4429">
        <f t="shared" si="898"/>
        <v>34</v>
      </c>
      <c r="I4429">
        <f>IF(ISBLANK(A4429),I4428/1,LOOKUP(Sheet1!G4429,FIPS!A$3:A$55,FIPS!C$3:C$55))</f>
        <v>37</v>
      </c>
      <c r="J4429" t="b">
        <f t="shared" si="889"/>
        <v>0</v>
      </c>
      <c r="K4429" t="str">
        <f t="shared" si="899"/>
        <v/>
      </c>
      <c r="L4429" t="b">
        <f t="shared" si="894"/>
        <v>1</v>
      </c>
      <c r="M4429" t="str">
        <f t="shared" si="900"/>
        <v>Asheville</v>
      </c>
      <c r="N4429">
        <f t="shared" si="901"/>
        <v>11</v>
      </c>
      <c r="O4429" t="b">
        <f t="shared" si="895"/>
        <v>0</v>
      </c>
      <c r="P4429" t="str">
        <f t="shared" si="897"/>
        <v/>
      </c>
      <c r="Q4429" t="str">
        <f t="shared" ca="1" si="893"/>
        <v/>
      </c>
      <c r="W4429">
        <v>2140</v>
      </c>
      <c r="Z4429" t="str">
        <f t="shared" si="896"/>
        <v/>
      </c>
    </row>
    <row r="4430" spans="2:26" x14ac:dyDescent="0.2">
      <c r="E4430" s="1" t="s">
        <v>8</v>
      </c>
      <c r="F4430">
        <v>9</v>
      </c>
      <c r="G4430" s="1" t="s">
        <v>10</v>
      </c>
      <c r="H4430">
        <f t="shared" si="898"/>
        <v>34</v>
      </c>
      <c r="I4430">
        <f>IF(ISBLANK(A4430),I4429/1,LOOKUP(Sheet1!G4430,FIPS!A$3:A$55,FIPS!C$3:C$55))</f>
        <v>37</v>
      </c>
      <c r="J4430" t="b">
        <f t="shared" si="889"/>
        <v>0</v>
      </c>
      <c r="K4430" t="str">
        <f t="shared" si="899"/>
        <v/>
      </c>
      <c r="L4430" t="b">
        <f t="shared" si="894"/>
        <v>0</v>
      </c>
      <c r="M4430" t="str">
        <f t="shared" si="900"/>
        <v/>
      </c>
      <c r="N4430">
        <f t="shared" si="901"/>
        <v>11</v>
      </c>
      <c r="O4430" t="b">
        <f t="shared" si="895"/>
        <v>1</v>
      </c>
      <c r="P4430">
        <f t="shared" si="897"/>
        <v>1</v>
      </c>
      <c r="Q4430" t="str">
        <f t="shared" ca="1" si="893"/>
        <v>003</v>
      </c>
      <c r="W4430">
        <v>99999</v>
      </c>
      <c r="Z4430" t="str">
        <f t="shared" si="896"/>
        <v/>
      </c>
    </row>
    <row r="4431" spans="2:26" x14ac:dyDescent="0.2">
      <c r="B4431" s="1" t="s">
        <v>33</v>
      </c>
      <c r="C4431" s="1" t="s">
        <v>774</v>
      </c>
      <c r="D4431" s="1" t="s">
        <v>26</v>
      </c>
      <c r="G4431" s="1" t="s">
        <v>1243</v>
      </c>
      <c r="H4431">
        <f t="shared" si="898"/>
        <v>34</v>
      </c>
      <c r="I4431">
        <f>IF(ISBLANK(A4431),I4430/1,LOOKUP(Sheet1!G4431,FIPS!A$3:A$55,FIPS!C$3:C$55))</f>
        <v>37</v>
      </c>
      <c r="J4431" t="b">
        <f t="shared" si="889"/>
        <v>1</v>
      </c>
      <c r="K4431" t="str">
        <f t="shared" si="899"/>
        <v>Burke</v>
      </c>
      <c r="L4431" t="b">
        <f t="shared" si="894"/>
        <v>0</v>
      </c>
      <c r="M4431" t="str">
        <f t="shared" si="900"/>
        <v/>
      </c>
      <c r="N4431">
        <f t="shared" si="901"/>
        <v>12</v>
      </c>
      <c r="O4431" t="b">
        <f t="shared" si="895"/>
        <v>0</v>
      </c>
      <c r="P4431" t="str">
        <f t="shared" si="897"/>
        <v/>
      </c>
      <c r="Q4431" t="str">
        <f t="shared" ca="1" si="893"/>
        <v/>
      </c>
      <c r="T4431">
        <v>23</v>
      </c>
      <c r="U4431">
        <v>4</v>
      </c>
      <c r="V4431">
        <v>3290</v>
      </c>
      <c r="Z4431" t="str">
        <f t="shared" si="896"/>
        <v/>
      </c>
    </row>
    <row r="4432" spans="2:26" x14ac:dyDescent="0.2">
      <c r="E4432" s="1" t="s">
        <v>67</v>
      </c>
      <c r="F4432">
        <v>5</v>
      </c>
      <c r="G4432" s="1" t="s">
        <v>3179</v>
      </c>
      <c r="H4432">
        <f t="shared" si="898"/>
        <v>34</v>
      </c>
      <c r="I4432">
        <f>IF(ISBLANK(A4432),I4431/1,LOOKUP(Sheet1!G4432,FIPS!A$3:A$55,FIPS!C$3:C$55))</f>
        <v>37</v>
      </c>
      <c r="J4432" t="b">
        <f t="shared" si="889"/>
        <v>0</v>
      </c>
      <c r="K4432" t="str">
        <f t="shared" si="899"/>
        <v/>
      </c>
      <c r="L4432" t="b">
        <f t="shared" si="894"/>
        <v>1</v>
      </c>
      <c r="M4432" t="str">
        <f t="shared" si="900"/>
        <v>Hickory</v>
      </c>
      <c r="N4432">
        <f t="shared" si="901"/>
        <v>12</v>
      </c>
      <c r="O4432" t="b">
        <f t="shared" si="895"/>
        <v>0</v>
      </c>
      <c r="P4432" t="str">
        <f t="shared" si="897"/>
        <v/>
      </c>
      <c r="Q4432" t="str">
        <f t="shared" ca="1" si="893"/>
        <v/>
      </c>
      <c r="W4432">
        <v>31060</v>
      </c>
      <c r="Z4432" t="str">
        <f t="shared" si="896"/>
        <v/>
      </c>
    </row>
    <row r="4433" spans="2:26" x14ac:dyDescent="0.2">
      <c r="E4433" s="1" t="s">
        <v>99</v>
      </c>
      <c r="F4433">
        <v>6</v>
      </c>
      <c r="G4433" s="1" t="s">
        <v>3180</v>
      </c>
      <c r="H4433">
        <f t="shared" si="898"/>
        <v>34</v>
      </c>
      <c r="I4433">
        <f>IF(ISBLANK(A4433),I4432/1,LOOKUP(Sheet1!G4433,FIPS!A$3:A$55,FIPS!C$3:C$55))</f>
        <v>37</v>
      </c>
      <c r="J4433" t="b">
        <f t="shared" si="889"/>
        <v>0</v>
      </c>
      <c r="K4433" t="str">
        <f t="shared" si="899"/>
        <v/>
      </c>
      <c r="L4433" t="b">
        <f t="shared" si="894"/>
        <v>1</v>
      </c>
      <c r="M4433" t="str">
        <f t="shared" si="900"/>
        <v>Morganton</v>
      </c>
      <c r="N4433">
        <f t="shared" si="901"/>
        <v>12</v>
      </c>
      <c r="O4433" t="b">
        <f t="shared" si="895"/>
        <v>0</v>
      </c>
      <c r="P4433" t="str">
        <f t="shared" si="897"/>
        <v/>
      </c>
      <c r="Q4433" t="str">
        <f t="shared" ca="1" si="893"/>
        <v/>
      </c>
      <c r="W4433">
        <v>44400</v>
      </c>
      <c r="Z4433" t="str">
        <f t="shared" si="896"/>
        <v/>
      </c>
    </row>
    <row r="4434" spans="2:26" x14ac:dyDescent="0.2">
      <c r="E4434" s="1" t="s">
        <v>8</v>
      </c>
      <c r="F4434">
        <v>9</v>
      </c>
      <c r="G4434" s="1" t="s">
        <v>10</v>
      </c>
      <c r="H4434">
        <f t="shared" si="898"/>
        <v>34</v>
      </c>
      <c r="I4434">
        <f>IF(ISBLANK(A4434),I4433/1,LOOKUP(Sheet1!G4434,FIPS!A$3:A$55,FIPS!C$3:C$55))</f>
        <v>37</v>
      </c>
      <c r="J4434" t="b">
        <f t="shared" si="889"/>
        <v>0</v>
      </c>
      <c r="K4434" t="str">
        <f t="shared" si="899"/>
        <v/>
      </c>
      <c r="L4434" t="b">
        <f t="shared" si="894"/>
        <v>0</v>
      </c>
      <c r="M4434" t="str">
        <f t="shared" si="900"/>
        <v/>
      </c>
      <c r="N4434">
        <f t="shared" si="901"/>
        <v>12</v>
      </c>
      <c r="O4434" t="b">
        <f t="shared" si="895"/>
        <v>1</v>
      </c>
      <c r="P4434">
        <f t="shared" si="897"/>
        <v>2</v>
      </c>
      <c r="Q4434" t="str">
        <f t="shared" ca="1" si="893"/>
        <v>023,036</v>
      </c>
      <c r="W4434">
        <v>99999</v>
      </c>
      <c r="Z4434" t="str">
        <f t="shared" si="896"/>
        <v/>
      </c>
    </row>
    <row r="4435" spans="2:26" x14ac:dyDescent="0.2">
      <c r="B4435" s="1" t="s">
        <v>45</v>
      </c>
      <c r="C4435" s="1" t="s">
        <v>154</v>
      </c>
      <c r="D4435" s="1" t="s">
        <v>26</v>
      </c>
      <c r="G4435" s="1" t="s">
        <v>3181</v>
      </c>
      <c r="H4435">
        <f t="shared" si="898"/>
        <v>34</v>
      </c>
      <c r="I4435">
        <f>IF(ISBLANK(A4435),I4434/1,LOOKUP(Sheet1!G4435,FIPS!A$3:A$55,FIPS!C$3:C$55))</f>
        <v>37</v>
      </c>
      <c r="J4435" t="b">
        <f t="shared" si="889"/>
        <v>1</v>
      </c>
      <c r="K4435" t="str">
        <f t="shared" si="899"/>
        <v>Cabarrus</v>
      </c>
      <c r="L4435" t="b">
        <f t="shared" si="894"/>
        <v>0</v>
      </c>
      <c r="M4435" t="str">
        <f t="shared" si="900"/>
        <v/>
      </c>
      <c r="N4435">
        <f t="shared" si="901"/>
        <v>13</v>
      </c>
      <c r="O4435" t="b">
        <f t="shared" si="895"/>
        <v>0</v>
      </c>
      <c r="P4435" t="str">
        <f t="shared" si="897"/>
        <v/>
      </c>
      <c r="Q4435" t="str">
        <f t="shared" ca="1" si="893"/>
        <v/>
      </c>
      <c r="T4435">
        <v>25</v>
      </c>
      <c r="U4435">
        <v>4</v>
      </c>
      <c r="V4435">
        <v>1520</v>
      </c>
      <c r="Z4435" t="str">
        <f t="shared" si="896"/>
        <v/>
      </c>
    </row>
    <row r="4436" spans="2:26" x14ac:dyDescent="0.2">
      <c r="E4436" s="1" t="s">
        <v>14</v>
      </c>
      <c r="F4436">
        <v>5</v>
      </c>
      <c r="G4436" s="1" t="s">
        <v>417</v>
      </c>
      <c r="H4436">
        <f t="shared" si="898"/>
        <v>34</v>
      </c>
      <c r="I4436">
        <f>IF(ISBLANK(A4436),I4435/1,LOOKUP(Sheet1!G4436,FIPS!A$3:A$55,FIPS!C$3:C$55))</f>
        <v>37</v>
      </c>
      <c r="J4436" t="b">
        <f t="shared" si="889"/>
        <v>0</v>
      </c>
      <c r="K4436" t="str">
        <f t="shared" si="899"/>
        <v/>
      </c>
      <c r="L4436" t="b">
        <f t="shared" si="894"/>
        <v>1</v>
      </c>
      <c r="M4436" t="str">
        <f t="shared" si="900"/>
        <v>Concord</v>
      </c>
      <c r="N4436">
        <f t="shared" si="901"/>
        <v>13</v>
      </c>
      <c r="O4436" t="b">
        <f t="shared" si="895"/>
        <v>0</v>
      </c>
      <c r="P4436" t="str">
        <f t="shared" si="897"/>
        <v/>
      </c>
      <c r="Q4436" t="str">
        <f t="shared" ca="1" si="893"/>
        <v/>
      </c>
      <c r="W4436">
        <v>14100</v>
      </c>
      <c r="Z4436" t="str">
        <f t="shared" si="896"/>
        <v/>
      </c>
    </row>
    <row r="4437" spans="2:26" x14ac:dyDescent="0.2">
      <c r="E4437" s="1" t="s">
        <v>80</v>
      </c>
      <c r="F4437">
        <v>6</v>
      </c>
      <c r="G4437" s="1" t="s">
        <v>3182</v>
      </c>
      <c r="H4437">
        <f t="shared" si="898"/>
        <v>34</v>
      </c>
      <c r="I4437">
        <f>IF(ISBLANK(A4437),I4436/1,LOOKUP(Sheet1!G4437,FIPS!A$3:A$55,FIPS!C$3:C$55))</f>
        <v>37</v>
      </c>
      <c r="J4437" t="b">
        <f t="shared" si="889"/>
        <v>0</v>
      </c>
      <c r="K4437" t="str">
        <f t="shared" si="899"/>
        <v/>
      </c>
      <c r="L4437" t="b">
        <f t="shared" si="894"/>
        <v>1</v>
      </c>
      <c r="M4437" t="str">
        <f t="shared" si="900"/>
        <v>Kannapolls</v>
      </c>
      <c r="N4437">
        <f t="shared" si="901"/>
        <v>13</v>
      </c>
      <c r="O4437" t="b">
        <f t="shared" si="895"/>
        <v>0</v>
      </c>
      <c r="P4437" t="str">
        <f t="shared" si="897"/>
        <v/>
      </c>
      <c r="Q4437" t="str">
        <f t="shared" ca="1" si="893"/>
        <v/>
      </c>
      <c r="W4437">
        <v>35200</v>
      </c>
      <c r="Z4437" t="str">
        <f t="shared" si="896"/>
        <v/>
      </c>
    </row>
    <row r="4438" spans="2:26" x14ac:dyDescent="0.2">
      <c r="E4438" s="1" t="s">
        <v>8</v>
      </c>
      <c r="F4438">
        <v>9</v>
      </c>
      <c r="G4438" s="1" t="s">
        <v>10</v>
      </c>
      <c r="H4438">
        <f t="shared" si="898"/>
        <v>34</v>
      </c>
      <c r="I4438">
        <f>IF(ISBLANK(A4438),I4437/1,LOOKUP(Sheet1!G4438,FIPS!A$3:A$55,FIPS!C$3:C$55))</f>
        <v>37</v>
      </c>
      <c r="J4438" t="b">
        <f t="shared" si="889"/>
        <v>0</v>
      </c>
      <c r="K4438" t="str">
        <f t="shared" si="899"/>
        <v/>
      </c>
      <c r="L4438" t="b">
        <f t="shared" si="894"/>
        <v>0</v>
      </c>
      <c r="M4438" t="str">
        <f t="shared" si="900"/>
        <v/>
      </c>
      <c r="N4438">
        <f t="shared" si="901"/>
        <v>13</v>
      </c>
      <c r="O4438" t="b">
        <f t="shared" si="895"/>
        <v>1</v>
      </c>
      <c r="P4438">
        <f t="shared" si="897"/>
        <v>2</v>
      </c>
      <c r="Q4438" t="str">
        <f t="shared" ca="1" si="893"/>
        <v>010,026</v>
      </c>
      <c r="W4438">
        <v>99999</v>
      </c>
      <c r="Z4438" t="str">
        <f t="shared" si="896"/>
        <v/>
      </c>
    </row>
    <row r="4439" spans="2:26" x14ac:dyDescent="0.2">
      <c r="B4439" s="1" t="s">
        <v>20</v>
      </c>
      <c r="C4439" s="1" t="s">
        <v>774</v>
      </c>
      <c r="D4439" s="1" t="s">
        <v>26</v>
      </c>
      <c r="G4439" s="1" t="s">
        <v>1407</v>
      </c>
      <c r="H4439">
        <f t="shared" si="898"/>
        <v>34</v>
      </c>
      <c r="I4439">
        <f>IF(ISBLANK(A4439),I4438/1,LOOKUP(Sheet1!G4439,FIPS!A$3:A$55,FIPS!C$3:C$55))</f>
        <v>37</v>
      </c>
      <c r="J4439" t="b">
        <f t="shared" si="889"/>
        <v>1</v>
      </c>
      <c r="K4439" t="str">
        <f t="shared" si="899"/>
        <v>Caldwell</v>
      </c>
      <c r="L4439" t="b">
        <f t="shared" si="894"/>
        <v>0</v>
      </c>
      <c r="M4439" t="str">
        <f t="shared" si="900"/>
        <v/>
      </c>
      <c r="N4439">
        <f t="shared" si="901"/>
        <v>14</v>
      </c>
      <c r="O4439" t="b">
        <f t="shared" si="895"/>
        <v>0</v>
      </c>
      <c r="P4439" t="str">
        <f t="shared" si="897"/>
        <v/>
      </c>
      <c r="Q4439" t="str">
        <f t="shared" ca="1" si="893"/>
        <v/>
      </c>
      <c r="T4439">
        <v>27</v>
      </c>
      <c r="U4439">
        <v>4</v>
      </c>
      <c r="V4439">
        <v>3290</v>
      </c>
      <c r="Z4439" t="str">
        <f t="shared" si="896"/>
        <v/>
      </c>
    </row>
    <row r="4440" spans="2:26" x14ac:dyDescent="0.2">
      <c r="E4440" s="1" t="s">
        <v>90</v>
      </c>
      <c r="F4440">
        <v>6</v>
      </c>
      <c r="G4440" s="1" t="s">
        <v>3183</v>
      </c>
      <c r="H4440">
        <f t="shared" si="898"/>
        <v>34</v>
      </c>
      <c r="I4440">
        <f>IF(ISBLANK(A4440),I4439/1,LOOKUP(Sheet1!G4440,FIPS!A$3:A$55,FIPS!C$3:C$55))</f>
        <v>37</v>
      </c>
      <c r="J4440" t="b">
        <f t="shared" si="889"/>
        <v>0</v>
      </c>
      <c r="K4440" t="str">
        <f t="shared" si="899"/>
        <v/>
      </c>
      <c r="L4440" t="b">
        <f t="shared" si="894"/>
        <v>1</v>
      </c>
      <c r="M4440" t="str">
        <f t="shared" si="900"/>
        <v>Lenoir</v>
      </c>
      <c r="N4440">
        <f t="shared" si="901"/>
        <v>14</v>
      </c>
      <c r="O4440" t="b">
        <f t="shared" si="895"/>
        <v>0</v>
      </c>
      <c r="P4440" t="str">
        <f t="shared" si="897"/>
        <v/>
      </c>
      <c r="Q4440" t="str">
        <f t="shared" ca="1" si="893"/>
        <v/>
      </c>
      <c r="W4440">
        <v>37760</v>
      </c>
      <c r="Z4440" t="str">
        <f t="shared" si="896"/>
        <v/>
      </c>
    </row>
    <row r="4441" spans="2:26" x14ac:dyDescent="0.2">
      <c r="E4441" s="1" t="s">
        <v>8</v>
      </c>
      <c r="F4441">
        <v>9</v>
      </c>
      <c r="G4441" s="1" t="s">
        <v>10</v>
      </c>
      <c r="H4441">
        <f t="shared" si="898"/>
        <v>34</v>
      </c>
      <c r="I4441">
        <f>IF(ISBLANK(A4441),I4440/1,LOOKUP(Sheet1!G4441,FIPS!A$3:A$55,FIPS!C$3:C$55))</f>
        <v>37</v>
      </c>
      <c r="J4441" t="b">
        <f t="shared" si="889"/>
        <v>0</v>
      </c>
      <c r="K4441" t="str">
        <f t="shared" si="899"/>
        <v/>
      </c>
      <c r="L4441" t="b">
        <f t="shared" si="894"/>
        <v>0</v>
      </c>
      <c r="M4441" t="str">
        <f t="shared" si="900"/>
        <v/>
      </c>
      <c r="N4441">
        <f t="shared" si="901"/>
        <v>14</v>
      </c>
      <c r="O4441" t="b">
        <f t="shared" si="895"/>
        <v>1</v>
      </c>
      <c r="P4441">
        <f t="shared" si="897"/>
        <v>1</v>
      </c>
      <c r="Q4441" t="str">
        <f t="shared" ca="1" si="893"/>
        <v>030</v>
      </c>
      <c r="W4441">
        <v>99999</v>
      </c>
      <c r="Z4441" t="str">
        <f t="shared" si="896"/>
        <v/>
      </c>
    </row>
    <row r="4442" spans="2:26" x14ac:dyDescent="0.2">
      <c r="B4442" s="1" t="s">
        <v>107</v>
      </c>
      <c r="C4442" s="1" t="s">
        <v>17</v>
      </c>
      <c r="D4442" s="1" t="s">
        <v>18</v>
      </c>
      <c r="G4442" s="1" t="s">
        <v>343</v>
      </c>
      <c r="H4442">
        <f t="shared" si="898"/>
        <v>34</v>
      </c>
      <c r="I4442">
        <f>IF(ISBLANK(A4442),I4441/1,LOOKUP(Sheet1!G4442,FIPS!A$3:A$55,FIPS!C$3:C$55))</f>
        <v>37</v>
      </c>
      <c r="J4442" t="b">
        <f t="shared" si="889"/>
        <v>1</v>
      </c>
      <c r="K4442" t="str">
        <f t="shared" si="899"/>
        <v>Camden</v>
      </c>
      <c r="L4442" t="b">
        <f t="shared" si="894"/>
        <v>0</v>
      </c>
      <c r="M4442" t="str">
        <f t="shared" si="900"/>
        <v/>
      </c>
      <c r="N4442">
        <f t="shared" si="901"/>
        <v>15</v>
      </c>
      <c r="O4442" t="b">
        <f t="shared" si="895"/>
        <v>0</v>
      </c>
      <c r="P4442" t="str">
        <f t="shared" si="897"/>
        <v/>
      </c>
      <c r="Q4442" t="str">
        <f t="shared" ca="1" si="893"/>
        <v/>
      </c>
      <c r="T4442">
        <v>29</v>
      </c>
      <c r="U4442">
        <v>6</v>
      </c>
      <c r="V4442">
        <v>0</v>
      </c>
      <c r="Z4442" t="str">
        <f t="shared" si="896"/>
        <v/>
      </c>
    </row>
    <row r="4443" spans="2:26" x14ac:dyDescent="0.2">
      <c r="E4443" s="1" t="s">
        <v>45</v>
      </c>
      <c r="F4443">
        <v>6</v>
      </c>
      <c r="G4443" s="1" t="s">
        <v>3184</v>
      </c>
      <c r="H4443">
        <f t="shared" si="898"/>
        <v>34</v>
      </c>
      <c r="I4443">
        <f>IF(ISBLANK(A4443),I4442/1,LOOKUP(Sheet1!G4443,FIPS!A$3:A$55,FIPS!C$3:C$55))</f>
        <v>37</v>
      </c>
      <c r="J4443" t="b">
        <f t="shared" si="889"/>
        <v>0</v>
      </c>
      <c r="K4443" t="str">
        <f t="shared" si="899"/>
        <v/>
      </c>
      <c r="L4443" t="b">
        <f t="shared" si="894"/>
        <v>1</v>
      </c>
      <c r="M4443" t="str">
        <f t="shared" si="900"/>
        <v>Elizabeth City</v>
      </c>
      <c r="N4443">
        <f t="shared" si="901"/>
        <v>15</v>
      </c>
      <c r="O4443" t="b">
        <f t="shared" si="895"/>
        <v>0</v>
      </c>
      <c r="P4443" t="str">
        <f t="shared" si="897"/>
        <v/>
      </c>
      <c r="Q4443" t="str">
        <f t="shared" ca="1" si="893"/>
        <v/>
      </c>
      <c r="W4443">
        <v>20580</v>
      </c>
      <c r="Z4443" t="str">
        <f t="shared" si="896"/>
        <v/>
      </c>
    </row>
    <row r="4444" spans="2:26" x14ac:dyDescent="0.2">
      <c r="E4444" s="1" t="s">
        <v>8</v>
      </c>
      <c r="F4444">
        <v>9</v>
      </c>
      <c r="G4444" s="1" t="s">
        <v>10</v>
      </c>
      <c r="H4444">
        <f t="shared" si="898"/>
        <v>34</v>
      </c>
      <c r="I4444">
        <f>IF(ISBLANK(A4444),I4443/1,LOOKUP(Sheet1!G4444,FIPS!A$3:A$55,FIPS!C$3:C$55))</f>
        <v>37</v>
      </c>
      <c r="J4444" t="b">
        <f t="shared" si="889"/>
        <v>0</v>
      </c>
      <c r="K4444" t="str">
        <f t="shared" si="899"/>
        <v/>
      </c>
      <c r="L4444" t="b">
        <f t="shared" si="894"/>
        <v>0</v>
      </c>
      <c r="M4444" t="str">
        <f t="shared" si="900"/>
        <v/>
      </c>
      <c r="N4444">
        <f t="shared" si="901"/>
        <v>15</v>
      </c>
      <c r="O4444" t="b">
        <f t="shared" si="895"/>
        <v>1</v>
      </c>
      <c r="P4444">
        <f t="shared" si="897"/>
        <v>1</v>
      </c>
      <c r="Q4444" t="str">
        <f t="shared" ca="1" si="893"/>
        <v>013</v>
      </c>
      <c r="W4444">
        <v>99999</v>
      </c>
      <c r="Z4444" t="str">
        <f t="shared" si="896"/>
        <v/>
      </c>
    </row>
    <row r="4445" spans="2:26" x14ac:dyDescent="0.2">
      <c r="B4445" s="1" t="s">
        <v>49</v>
      </c>
      <c r="C4445" s="1" t="s">
        <v>17</v>
      </c>
      <c r="D4445" s="1" t="s">
        <v>18</v>
      </c>
      <c r="E4445" s="1" t="s">
        <v>8</v>
      </c>
      <c r="F4445">
        <v>9</v>
      </c>
      <c r="G4445" s="1" t="s">
        <v>3185</v>
      </c>
      <c r="H4445">
        <f t="shared" si="898"/>
        <v>34</v>
      </c>
      <c r="I4445">
        <f>IF(ISBLANK(A4445),I4444/1,LOOKUP(Sheet1!G4445,FIPS!A$3:A$55,FIPS!C$3:C$55))</f>
        <v>37</v>
      </c>
      <c r="J4445" t="b">
        <f t="shared" si="889"/>
        <v>1</v>
      </c>
      <c r="K4445" t="str">
        <f t="shared" si="899"/>
        <v>Carteret</v>
      </c>
      <c r="L4445" t="b">
        <f t="shared" si="894"/>
        <v>0</v>
      </c>
      <c r="M4445" t="str">
        <f t="shared" si="900"/>
        <v/>
      </c>
      <c r="N4445">
        <f t="shared" si="901"/>
        <v>16</v>
      </c>
      <c r="O4445" t="b">
        <f t="shared" si="895"/>
        <v>0</v>
      </c>
      <c r="P4445" t="str">
        <f t="shared" si="897"/>
        <v/>
      </c>
      <c r="Q4445" t="str">
        <f t="shared" ca="1" si="893"/>
        <v/>
      </c>
      <c r="T4445">
        <v>31</v>
      </c>
      <c r="U4445">
        <v>4</v>
      </c>
      <c r="V4445">
        <v>0</v>
      </c>
      <c r="Z4445" t="str">
        <f t="shared" si="896"/>
        <v/>
      </c>
    </row>
    <row r="4446" spans="2:26" x14ac:dyDescent="0.2">
      <c r="B4446" s="1" t="s">
        <v>52</v>
      </c>
      <c r="C4446" s="1" t="s">
        <v>17</v>
      </c>
      <c r="D4446" s="1" t="s">
        <v>18</v>
      </c>
      <c r="E4446" s="1" t="s">
        <v>8</v>
      </c>
      <c r="F4446">
        <v>9</v>
      </c>
      <c r="G4446" s="1" t="s">
        <v>3186</v>
      </c>
      <c r="H4446">
        <f t="shared" si="898"/>
        <v>34</v>
      </c>
      <c r="I4446">
        <f>IF(ISBLANK(A4446),I4445/1,LOOKUP(Sheet1!G4446,FIPS!A$3:A$55,FIPS!C$3:C$55))</f>
        <v>37</v>
      </c>
      <c r="J4446" t="b">
        <f t="shared" ref="J4446:J4508" si="902">NOT(ISBLANK(B4446))</f>
        <v>1</v>
      </c>
      <c r="K4446" t="str">
        <f t="shared" si="899"/>
        <v>Caswell</v>
      </c>
      <c r="L4446" t="b">
        <f t="shared" si="894"/>
        <v>0</v>
      </c>
      <c r="M4446" t="str">
        <f t="shared" si="900"/>
        <v/>
      </c>
      <c r="N4446">
        <f t="shared" si="901"/>
        <v>17</v>
      </c>
      <c r="O4446" t="b">
        <f t="shared" si="895"/>
        <v>0</v>
      </c>
      <c r="P4446" t="str">
        <f t="shared" si="897"/>
        <v/>
      </c>
      <c r="Q4446" t="str">
        <f t="shared" ca="1" si="893"/>
        <v/>
      </c>
      <c r="T4446">
        <v>33</v>
      </c>
      <c r="U4446">
        <v>6</v>
      </c>
      <c r="V4446">
        <v>0</v>
      </c>
      <c r="Z4446" t="str">
        <f t="shared" si="896"/>
        <v/>
      </c>
    </row>
    <row r="4447" spans="2:26" x14ac:dyDescent="0.2">
      <c r="B4447" s="1" t="s">
        <v>1933</v>
      </c>
      <c r="C4447" s="1" t="s">
        <v>774</v>
      </c>
      <c r="D4447" s="1" t="s">
        <v>26</v>
      </c>
      <c r="G4447" s="1" t="s">
        <v>3187</v>
      </c>
      <c r="H4447">
        <f t="shared" si="898"/>
        <v>34</v>
      </c>
      <c r="I4447">
        <f>IF(ISBLANK(A4447),I4446/1,LOOKUP(Sheet1!G4447,FIPS!A$3:A$55,FIPS!C$3:C$55))</f>
        <v>37</v>
      </c>
      <c r="J4447" t="b">
        <f t="shared" si="902"/>
        <v>1</v>
      </c>
      <c r="K4447" t="str">
        <f t="shared" si="899"/>
        <v>Catawba</v>
      </c>
      <c r="L4447" t="b">
        <f t="shared" si="894"/>
        <v>0</v>
      </c>
      <c r="M4447" t="str">
        <f t="shared" si="900"/>
        <v/>
      </c>
      <c r="N4447">
        <f t="shared" si="901"/>
        <v>18</v>
      </c>
      <c r="O4447" t="b">
        <f t="shared" si="895"/>
        <v>0</v>
      </c>
      <c r="P4447" t="str">
        <f t="shared" si="897"/>
        <v/>
      </c>
      <c r="Q4447" t="str">
        <f t="shared" ca="1" si="893"/>
        <v/>
      </c>
      <c r="T4447">
        <v>35</v>
      </c>
      <c r="U4447">
        <v>3</v>
      </c>
      <c r="V4447">
        <v>3290</v>
      </c>
      <c r="Z4447" t="str">
        <f t="shared" si="896"/>
        <v/>
      </c>
    </row>
    <row r="4448" spans="2:26" x14ac:dyDescent="0.2">
      <c r="E4448" s="1" t="s">
        <v>67</v>
      </c>
      <c r="F4448">
        <v>5</v>
      </c>
      <c r="G4448" s="1" t="s">
        <v>3179</v>
      </c>
      <c r="H4448">
        <f t="shared" si="898"/>
        <v>34</v>
      </c>
      <c r="I4448">
        <f>IF(ISBLANK(A4448),I4447/1,LOOKUP(Sheet1!G4448,FIPS!A$3:A$55,FIPS!C$3:C$55))</f>
        <v>37</v>
      </c>
      <c r="J4448" t="b">
        <f t="shared" si="902"/>
        <v>0</v>
      </c>
      <c r="K4448" t="str">
        <f t="shared" si="899"/>
        <v/>
      </c>
      <c r="L4448" t="b">
        <f t="shared" si="894"/>
        <v>1</v>
      </c>
      <c r="M4448" t="str">
        <f t="shared" si="900"/>
        <v>Hickory</v>
      </c>
      <c r="N4448">
        <f t="shared" si="901"/>
        <v>18</v>
      </c>
      <c r="O4448" t="b">
        <f t="shared" si="895"/>
        <v>0</v>
      </c>
      <c r="P4448" t="str">
        <f t="shared" si="897"/>
        <v/>
      </c>
      <c r="Q4448" t="str">
        <f t="shared" ca="1" si="893"/>
        <v/>
      </c>
      <c r="W4448">
        <v>31060</v>
      </c>
      <c r="Z4448" t="str">
        <f t="shared" si="896"/>
        <v/>
      </c>
    </row>
    <row r="4449" spans="2:26" x14ac:dyDescent="0.2">
      <c r="E4449" s="1" t="s">
        <v>8</v>
      </c>
      <c r="F4449">
        <v>9</v>
      </c>
      <c r="G4449" s="1" t="s">
        <v>10</v>
      </c>
      <c r="H4449">
        <f t="shared" si="898"/>
        <v>34</v>
      </c>
      <c r="I4449">
        <f>IF(ISBLANK(A4449),I4448/1,LOOKUP(Sheet1!G4449,FIPS!A$3:A$55,FIPS!C$3:C$55))</f>
        <v>37</v>
      </c>
      <c r="J4449" t="b">
        <f t="shared" si="902"/>
        <v>0</v>
      </c>
      <c r="K4449" t="str">
        <f t="shared" si="899"/>
        <v/>
      </c>
      <c r="L4449" t="b">
        <f t="shared" si="894"/>
        <v>0</v>
      </c>
      <c r="M4449" t="str">
        <f t="shared" si="900"/>
        <v/>
      </c>
      <c r="N4449">
        <f t="shared" si="901"/>
        <v>18</v>
      </c>
      <c r="O4449" t="b">
        <f t="shared" si="895"/>
        <v>1</v>
      </c>
      <c r="P4449">
        <f t="shared" si="897"/>
        <v>1</v>
      </c>
      <c r="Q4449" t="str">
        <f t="shared" ca="1" si="893"/>
        <v>023</v>
      </c>
      <c r="W4449">
        <v>99999</v>
      </c>
      <c r="Z4449" t="str">
        <f t="shared" si="896"/>
        <v/>
      </c>
    </row>
    <row r="4450" spans="2:26" x14ac:dyDescent="0.2">
      <c r="B4450" s="1" t="s">
        <v>59</v>
      </c>
      <c r="C4450" s="1" t="s">
        <v>637</v>
      </c>
      <c r="D4450" s="1" t="s">
        <v>26</v>
      </c>
      <c r="E4450" s="1" t="s">
        <v>8</v>
      </c>
      <c r="F4450">
        <v>9</v>
      </c>
      <c r="G4450" s="1" t="s">
        <v>1251</v>
      </c>
      <c r="H4450">
        <f t="shared" si="898"/>
        <v>34</v>
      </c>
      <c r="I4450">
        <f>IF(ISBLANK(A4450),I4449/1,LOOKUP(Sheet1!G4450,FIPS!A$3:A$55,FIPS!C$3:C$55))</f>
        <v>37</v>
      </c>
      <c r="J4450" t="b">
        <f t="shared" si="902"/>
        <v>1</v>
      </c>
      <c r="K4450" t="str">
        <f t="shared" si="899"/>
        <v>Chatham</v>
      </c>
      <c r="L4450" t="b">
        <f t="shared" si="894"/>
        <v>0</v>
      </c>
      <c r="M4450" t="str">
        <f t="shared" si="900"/>
        <v/>
      </c>
      <c r="N4450">
        <f t="shared" si="901"/>
        <v>19</v>
      </c>
      <c r="O4450" t="b">
        <f t="shared" si="895"/>
        <v>0</v>
      </c>
      <c r="P4450" t="str">
        <f t="shared" si="897"/>
        <v/>
      </c>
      <c r="Q4450" t="str">
        <f t="shared" ca="1" si="893"/>
        <v/>
      </c>
      <c r="T4450">
        <v>37</v>
      </c>
      <c r="U4450">
        <v>5</v>
      </c>
      <c r="V4450">
        <v>6640</v>
      </c>
      <c r="Z4450" t="str">
        <f t="shared" si="896"/>
        <v/>
      </c>
    </row>
    <row r="4451" spans="2:26" x14ac:dyDescent="0.2">
      <c r="B4451" s="1" t="s">
        <v>61</v>
      </c>
      <c r="C4451" s="1" t="s">
        <v>17</v>
      </c>
      <c r="D4451" s="1" t="s">
        <v>18</v>
      </c>
      <c r="E4451" s="1" t="s">
        <v>8</v>
      </c>
      <c r="F4451">
        <v>9</v>
      </c>
      <c r="G4451" s="1" t="s">
        <v>41</v>
      </c>
      <c r="H4451">
        <f t="shared" si="898"/>
        <v>34</v>
      </c>
      <c r="I4451">
        <f>IF(ISBLANK(A4451),I4450/1,LOOKUP(Sheet1!G4451,FIPS!A$3:A$55,FIPS!C$3:C$55))</f>
        <v>37</v>
      </c>
      <c r="J4451" t="b">
        <f t="shared" si="902"/>
        <v>1</v>
      </c>
      <c r="K4451" t="str">
        <f t="shared" si="899"/>
        <v>Cherokee</v>
      </c>
      <c r="L4451" t="b">
        <f t="shared" si="894"/>
        <v>0</v>
      </c>
      <c r="M4451" t="str">
        <f t="shared" si="900"/>
        <v/>
      </c>
      <c r="N4451">
        <f t="shared" si="901"/>
        <v>20</v>
      </c>
      <c r="O4451" t="b">
        <f t="shared" si="895"/>
        <v>0</v>
      </c>
      <c r="P4451" t="str">
        <f t="shared" si="897"/>
        <v/>
      </c>
      <c r="Q4451" t="str">
        <f t="shared" ca="1" si="893"/>
        <v/>
      </c>
      <c r="T4451">
        <v>39</v>
      </c>
      <c r="U4451">
        <v>6</v>
      </c>
      <c r="V4451">
        <v>0</v>
      </c>
      <c r="Z4451" t="str">
        <f t="shared" si="896"/>
        <v/>
      </c>
    </row>
    <row r="4452" spans="2:26" x14ac:dyDescent="0.2">
      <c r="B4452" s="1" t="s">
        <v>63</v>
      </c>
      <c r="C4452" s="1" t="s">
        <v>17</v>
      </c>
      <c r="D4452" s="1" t="s">
        <v>18</v>
      </c>
      <c r="E4452" s="1" t="s">
        <v>8</v>
      </c>
      <c r="F4452">
        <v>9</v>
      </c>
      <c r="G4452" s="1" t="s">
        <v>3188</v>
      </c>
      <c r="H4452">
        <f t="shared" si="898"/>
        <v>34</v>
      </c>
      <c r="I4452">
        <f>IF(ISBLANK(A4452),I4451/1,LOOKUP(Sheet1!G4452,FIPS!A$3:A$55,FIPS!C$3:C$55))</f>
        <v>37</v>
      </c>
      <c r="J4452" t="b">
        <f t="shared" si="902"/>
        <v>1</v>
      </c>
      <c r="K4452" t="str">
        <f t="shared" si="899"/>
        <v>Chowan</v>
      </c>
      <c r="L4452" t="b">
        <f t="shared" si="894"/>
        <v>0</v>
      </c>
      <c r="M4452" t="str">
        <f t="shared" si="900"/>
        <v/>
      </c>
      <c r="N4452">
        <f t="shared" si="901"/>
        <v>21</v>
      </c>
      <c r="O4452" t="b">
        <f t="shared" si="895"/>
        <v>0</v>
      </c>
      <c r="P4452" t="str">
        <f t="shared" si="897"/>
        <v/>
      </c>
      <c r="Q4452" t="str">
        <f t="shared" ca="1" si="893"/>
        <v/>
      </c>
      <c r="T4452">
        <v>41</v>
      </c>
      <c r="U4452">
        <v>6</v>
      </c>
      <c r="V4452">
        <v>0</v>
      </c>
      <c r="Z4452" t="str">
        <f t="shared" si="896"/>
        <v/>
      </c>
    </row>
    <row r="4453" spans="2:26" x14ac:dyDescent="0.2">
      <c r="B4453" s="1" t="s">
        <v>65</v>
      </c>
      <c r="C4453" s="1" t="s">
        <v>17</v>
      </c>
      <c r="D4453" s="1" t="s">
        <v>18</v>
      </c>
      <c r="E4453" s="1" t="s">
        <v>8</v>
      </c>
      <c r="F4453">
        <v>9</v>
      </c>
      <c r="G4453" s="1" t="s">
        <v>47</v>
      </c>
      <c r="H4453">
        <f t="shared" si="898"/>
        <v>34</v>
      </c>
      <c r="I4453">
        <f>IF(ISBLANK(A4453),I4452/1,LOOKUP(Sheet1!G4453,FIPS!A$3:A$55,FIPS!C$3:C$55))</f>
        <v>37</v>
      </c>
      <c r="J4453" t="b">
        <f t="shared" si="902"/>
        <v>1</v>
      </c>
      <c r="K4453" t="str">
        <f t="shared" si="899"/>
        <v>Clay</v>
      </c>
      <c r="L4453" t="b">
        <f t="shared" si="894"/>
        <v>0</v>
      </c>
      <c r="M4453" t="str">
        <f t="shared" si="900"/>
        <v/>
      </c>
      <c r="N4453">
        <f t="shared" si="901"/>
        <v>22</v>
      </c>
      <c r="O4453" t="b">
        <f t="shared" si="895"/>
        <v>0</v>
      </c>
      <c r="P4453" t="str">
        <f t="shared" si="897"/>
        <v/>
      </c>
      <c r="Q4453" t="str">
        <f t="shared" ca="1" si="893"/>
        <v/>
      </c>
      <c r="T4453">
        <v>43</v>
      </c>
      <c r="U4453">
        <v>6</v>
      </c>
      <c r="V4453">
        <v>0</v>
      </c>
      <c r="Z4453" t="str">
        <f t="shared" si="896"/>
        <v/>
      </c>
    </row>
    <row r="4454" spans="2:26" x14ac:dyDescent="0.2">
      <c r="B4454" s="1" t="s">
        <v>67</v>
      </c>
      <c r="C4454" s="1" t="s">
        <v>17</v>
      </c>
      <c r="D4454" s="1" t="s">
        <v>18</v>
      </c>
      <c r="G4454" s="1" t="s">
        <v>291</v>
      </c>
      <c r="H4454">
        <f t="shared" si="898"/>
        <v>34</v>
      </c>
      <c r="I4454">
        <f>IF(ISBLANK(A4454),I4453/1,LOOKUP(Sheet1!G4454,FIPS!A$3:A$55,FIPS!C$3:C$55))</f>
        <v>37</v>
      </c>
      <c r="J4454" t="b">
        <f t="shared" si="902"/>
        <v>1</v>
      </c>
      <c r="K4454" t="str">
        <f t="shared" si="899"/>
        <v>Cleveland</v>
      </c>
      <c r="L4454" t="b">
        <f t="shared" si="894"/>
        <v>0</v>
      </c>
      <c r="M4454" t="str">
        <f t="shared" si="900"/>
        <v/>
      </c>
      <c r="N4454">
        <f t="shared" si="901"/>
        <v>23</v>
      </c>
      <c r="O4454" t="b">
        <f t="shared" si="895"/>
        <v>0</v>
      </c>
      <c r="P4454" t="str">
        <f t="shared" si="897"/>
        <v/>
      </c>
      <c r="Q4454" t="str">
        <f t="shared" ca="1" si="893"/>
        <v/>
      </c>
      <c r="T4454">
        <v>45</v>
      </c>
      <c r="U4454">
        <v>4</v>
      </c>
      <c r="V4454">
        <v>0</v>
      </c>
      <c r="Z4454" t="str">
        <f t="shared" si="896"/>
        <v/>
      </c>
    </row>
    <row r="4455" spans="2:26" x14ac:dyDescent="0.2">
      <c r="E4455" s="1" t="s">
        <v>137</v>
      </c>
      <c r="F4455">
        <v>6</v>
      </c>
      <c r="G4455" s="1" t="s">
        <v>175</v>
      </c>
      <c r="H4455">
        <f t="shared" si="898"/>
        <v>34</v>
      </c>
      <c r="I4455">
        <f>IF(ISBLANK(A4455),I4454/1,LOOKUP(Sheet1!G4455,FIPS!A$3:A$55,FIPS!C$3:C$55))</f>
        <v>37</v>
      </c>
      <c r="J4455" t="b">
        <f t="shared" si="902"/>
        <v>0</v>
      </c>
      <c r="K4455" t="str">
        <f t="shared" si="899"/>
        <v/>
      </c>
      <c r="L4455" t="b">
        <f t="shared" si="894"/>
        <v>1</v>
      </c>
      <c r="M4455" t="str">
        <f t="shared" si="900"/>
        <v>Shelby</v>
      </c>
      <c r="N4455">
        <f t="shared" si="901"/>
        <v>23</v>
      </c>
      <c r="O4455" t="b">
        <f t="shared" si="895"/>
        <v>0</v>
      </c>
      <c r="P4455" t="str">
        <f t="shared" si="897"/>
        <v/>
      </c>
      <c r="Q4455" t="str">
        <f t="shared" ca="1" si="893"/>
        <v/>
      </c>
      <c r="W4455">
        <v>61200</v>
      </c>
      <c r="Z4455" t="str">
        <f t="shared" si="896"/>
        <v/>
      </c>
    </row>
    <row r="4456" spans="2:26" x14ac:dyDescent="0.2">
      <c r="E4456" s="1" t="s">
        <v>8</v>
      </c>
      <c r="F4456">
        <v>9</v>
      </c>
      <c r="G4456" s="1" t="s">
        <v>10</v>
      </c>
      <c r="H4456">
        <f t="shared" si="898"/>
        <v>34</v>
      </c>
      <c r="I4456">
        <f>IF(ISBLANK(A4456),I4455/1,LOOKUP(Sheet1!G4456,FIPS!A$3:A$55,FIPS!C$3:C$55))</f>
        <v>37</v>
      </c>
      <c r="J4456" t="b">
        <f t="shared" si="902"/>
        <v>0</v>
      </c>
      <c r="K4456" t="str">
        <f t="shared" si="899"/>
        <v/>
      </c>
      <c r="L4456" t="b">
        <f t="shared" si="894"/>
        <v>0</v>
      </c>
      <c r="M4456" t="str">
        <f t="shared" si="900"/>
        <v/>
      </c>
      <c r="N4456">
        <f t="shared" si="901"/>
        <v>23</v>
      </c>
      <c r="O4456" t="b">
        <f t="shared" si="895"/>
        <v>1</v>
      </c>
      <c r="P4456">
        <f t="shared" si="897"/>
        <v>1</v>
      </c>
      <c r="Q4456" t="str">
        <f t="shared" ca="1" si="893"/>
        <v>044</v>
      </c>
      <c r="W4456">
        <v>99999</v>
      </c>
      <c r="Z4456" t="str">
        <f t="shared" si="896"/>
        <v/>
      </c>
    </row>
    <row r="4457" spans="2:26" x14ac:dyDescent="0.2">
      <c r="B4457" s="1" t="s">
        <v>37</v>
      </c>
      <c r="C4457" s="1" t="s">
        <v>17</v>
      </c>
      <c r="D4457" s="1" t="s">
        <v>18</v>
      </c>
      <c r="E4457" s="1" t="s">
        <v>8</v>
      </c>
      <c r="F4457">
        <v>9</v>
      </c>
      <c r="G4457" s="1" t="s">
        <v>1324</v>
      </c>
      <c r="H4457">
        <f t="shared" si="898"/>
        <v>34</v>
      </c>
      <c r="I4457">
        <f>IF(ISBLANK(A4457),I4456/1,LOOKUP(Sheet1!G4457,FIPS!A$3:A$55,FIPS!C$3:C$55))</f>
        <v>37</v>
      </c>
      <c r="J4457" t="b">
        <f t="shared" si="902"/>
        <v>1</v>
      </c>
      <c r="K4457" t="str">
        <f t="shared" si="899"/>
        <v>Columbus</v>
      </c>
      <c r="L4457" t="b">
        <f t="shared" si="894"/>
        <v>0</v>
      </c>
      <c r="M4457" t="str">
        <f t="shared" si="900"/>
        <v/>
      </c>
      <c r="N4457">
        <f t="shared" si="901"/>
        <v>24</v>
      </c>
      <c r="O4457" t="b">
        <f t="shared" si="895"/>
        <v>0</v>
      </c>
      <c r="P4457" t="str">
        <f t="shared" si="897"/>
        <v/>
      </c>
      <c r="Q4457" t="str">
        <f t="shared" ca="1" si="893"/>
        <v/>
      </c>
      <c r="T4457">
        <v>47</v>
      </c>
      <c r="U4457">
        <v>5</v>
      </c>
      <c r="V4457">
        <v>0</v>
      </c>
      <c r="Z4457" t="str">
        <f t="shared" si="896"/>
        <v/>
      </c>
    </row>
    <row r="4458" spans="2:26" x14ac:dyDescent="0.2">
      <c r="B4458" s="1" t="s">
        <v>77</v>
      </c>
      <c r="C4458" s="1" t="s">
        <v>17</v>
      </c>
      <c r="D4458" s="1" t="s">
        <v>18</v>
      </c>
      <c r="G4458" s="1" t="s">
        <v>3189</v>
      </c>
      <c r="H4458">
        <f t="shared" si="898"/>
        <v>34</v>
      </c>
      <c r="I4458">
        <f>IF(ISBLANK(A4458),I4457/1,LOOKUP(Sheet1!G4458,FIPS!A$3:A$55,FIPS!C$3:C$55))</f>
        <v>37</v>
      </c>
      <c r="J4458" t="b">
        <f t="shared" si="902"/>
        <v>1</v>
      </c>
      <c r="K4458" t="str">
        <f t="shared" si="899"/>
        <v>Craven</v>
      </c>
      <c r="L4458" t="b">
        <f t="shared" si="894"/>
        <v>0</v>
      </c>
      <c r="M4458" t="str">
        <f t="shared" si="900"/>
        <v/>
      </c>
      <c r="N4458">
        <f t="shared" si="901"/>
        <v>25</v>
      </c>
      <c r="O4458" t="b">
        <f t="shared" si="895"/>
        <v>0</v>
      </c>
      <c r="P4458" t="str">
        <f t="shared" si="897"/>
        <v/>
      </c>
      <c r="Q4458" t="str">
        <f t="shared" ca="1" si="893"/>
        <v/>
      </c>
      <c r="T4458">
        <v>49</v>
      </c>
      <c r="U4458">
        <v>4</v>
      </c>
      <c r="V4458">
        <v>0</v>
      </c>
      <c r="Z4458" t="str">
        <f t="shared" si="896"/>
        <v/>
      </c>
    </row>
    <row r="4459" spans="2:26" x14ac:dyDescent="0.2">
      <c r="E4459" s="1" t="s">
        <v>63</v>
      </c>
      <c r="F4459">
        <v>6</v>
      </c>
      <c r="G4459" s="1" t="s">
        <v>3190</v>
      </c>
      <c r="H4459">
        <f t="shared" si="898"/>
        <v>34</v>
      </c>
      <c r="I4459">
        <f>IF(ISBLANK(A4459),I4458/1,LOOKUP(Sheet1!G4459,FIPS!A$3:A$55,FIPS!C$3:C$55))</f>
        <v>37</v>
      </c>
      <c r="J4459" t="b">
        <f t="shared" si="902"/>
        <v>0</v>
      </c>
      <c r="K4459" t="str">
        <f t="shared" si="899"/>
        <v/>
      </c>
      <c r="L4459" t="b">
        <f t="shared" si="894"/>
        <v>1</v>
      </c>
      <c r="M4459" t="str">
        <f t="shared" si="900"/>
        <v>Havelock</v>
      </c>
      <c r="N4459">
        <f t="shared" si="901"/>
        <v>25</v>
      </c>
      <c r="O4459" t="b">
        <f t="shared" si="895"/>
        <v>0</v>
      </c>
      <c r="P4459" t="str">
        <f t="shared" si="897"/>
        <v/>
      </c>
      <c r="Q4459" t="str">
        <f t="shared" ca="1" si="893"/>
        <v/>
      </c>
      <c r="W4459">
        <v>30120</v>
      </c>
      <c r="Z4459" t="str">
        <f t="shared" si="896"/>
        <v/>
      </c>
    </row>
    <row r="4460" spans="2:26" x14ac:dyDescent="0.2">
      <c r="E4460" s="1" t="s">
        <v>103</v>
      </c>
      <c r="F4460">
        <v>6</v>
      </c>
      <c r="G4460" s="1" t="s">
        <v>3191</v>
      </c>
      <c r="H4460">
        <f t="shared" si="898"/>
        <v>34</v>
      </c>
      <c r="I4460">
        <f>IF(ISBLANK(A4460),I4459/1,LOOKUP(Sheet1!G4460,FIPS!A$3:A$55,FIPS!C$3:C$55))</f>
        <v>37</v>
      </c>
      <c r="J4460" t="b">
        <f t="shared" si="902"/>
        <v>0</v>
      </c>
      <c r="K4460" t="str">
        <f t="shared" si="899"/>
        <v/>
      </c>
      <c r="L4460" t="b">
        <f t="shared" si="894"/>
        <v>1</v>
      </c>
      <c r="M4460" t="str">
        <f t="shared" si="900"/>
        <v>New Bern</v>
      </c>
      <c r="N4460">
        <f t="shared" si="901"/>
        <v>25</v>
      </c>
      <c r="O4460" t="b">
        <f t="shared" si="895"/>
        <v>0</v>
      </c>
      <c r="P4460" t="str">
        <f t="shared" si="897"/>
        <v/>
      </c>
      <c r="Q4460" t="str">
        <f t="shared" ca="1" si="893"/>
        <v/>
      </c>
      <c r="W4460">
        <v>46340</v>
      </c>
      <c r="Z4460" t="str">
        <f t="shared" si="896"/>
        <v/>
      </c>
    </row>
    <row r="4461" spans="2:26" x14ac:dyDescent="0.2">
      <c r="E4461" s="1" t="s">
        <v>8</v>
      </c>
      <c r="F4461">
        <v>9</v>
      </c>
      <c r="G4461" s="1" t="s">
        <v>10</v>
      </c>
      <c r="H4461">
        <f t="shared" si="898"/>
        <v>34</v>
      </c>
      <c r="I4461">
        <f>IF(ISBLANK(A4461),I4460/1,LOOKUP(Sheet1!G4461,FIPS!A$3:A$55,FIPS!C$3:C$55))</f>
        <v>37</v>
      </c>
      <c r="J4461" t="b">
        <f t="shared" si="902"/>
        <v>0</v>
      </c>
      <c r="K4461" t="str">
        <f t="shared" si="899"/>
        <v/>
      </c>
      <c r="L4461" t="b">
        <f t="shared" si="894"/>
        <v>0</v>
      </c>
      <c r="M4461" t="str">
        <f t="shared" si="900"/>
        <v/>
      </c>
      <c r="N4461">
        <f t="shared" si="901"/>
        <v>25</v>
      </c>
      <c r="O4461" t="b">
        <f t="shared" si="895"/>
        <v>1</v>
      </c>
      <c r="P4461">
        <f t="shared" si="897"/>
        <v>2</v>
      </c>
      <c r="Q4461" t="str">
        <f t="shared" ca="1" si="893"/>
        <v>021,037</v>
      </c>
      <c r="W4461">
        <v>99999</v>
      </c>
      <c r="Z4461" t="str">
        <f t="shared" si="896"/>
        <v/>
      </c>
    </row>
    <row r="4462" spans="2:26" x14ac:dyDescent="0.2">
      <c r="B4462" s="1" t="s">
        <v>80</v>
      </c>
      <c r="C4462" s="1" t="s">
        <v>448</v>
      </c>
      <c r="D4462" s="1" t="s">
        <v>26</v>
      </c>
      <c r="G4462" s="1" t="s">
        <v>1534</v>
      </c>
      <c r="H4462">
        <f t="shared" si="898"/>
        <v>34</v>
      </c>
      <c r="I4462">
        <f>IF(ISBLANK(A4462),I4461/1,LOOKUP(Sheet1!G4462,FIPS!A$3:A$55,FIPS!C$3:C$55))</f>
        <v>37</v>
      </c>
      <c r="J4462" t="b">
        <f t="shared" si="902"/>
        <v>1</v>
      </c>
      <c r="K4462" t="str">
        <f t="shared" si="899"/>
        <v>Cumberland</v>
      </c>
      <c r="L4462" t="b">
        <f t="shared" si="894"/>
        <v>0</v>
      </c>
      <c r="M4462" t="str">
        <f t="shared" si="900"/>
        <v/>
      </c>
      <c r="N4462">
        <f t="shared" si="901"/>
        <v>26</v>
      </c>
      <c r="O4462" t="b">
        <f t="shared" si="895"/>
        <v>0</v>
      </c>
      <c r="P4462" t="str">
        <f t="shared" si="897"/>
        <v/>
      </c>
      <c r="Q4462" t="str">
        <f t="shared" ca="1" si="893"/>
        <v/>
      </c>
      <c r="T4462">
        <v>51</v>
      </c>
      <c r="U4462">
        <v>2</v>
      </c>
      <c r="V4462">
        <v>2560</v>
      </c>
      <c r="Z4462" t="str">
        <f t="shared" si="896"/>
        <v/>
      </c>
    </row>
    <row r="4463" spans="2:26" x14ac:dyDescent="0.2">
      <c r="E4463" s="1" t="s">
        <v>20</v>
      </c>
      <c r="F4463">
        <v>4</v>
      </c>
      <c r="G4463" s="1" t="s">
        <v>3192</v>
      </c>
      <c r="H4463">
        <f t="shared" si="898"/>
        <v>34</v>
      </c>
      <c r="I4463">
        <f>IF(ISBLANK(A4463),I4462/1,LOOKUP(Sheet1!G4463,FIPS!A$3:A$55,FIPS!C$3:C$55))</f>
        <v>37</v>
      </c>
      <c r="J4463" t="b">
        <f t="shared" si="902"/>
        <v>0</v>
      </c>
      <c r="K4463" t="str">
        <f t="shared" si="899"/>
        <v/>
      </c>
      <c r="L4463" t="b">
        <f t="shared" si="894"/>
        <v>1</v>
      </c>
      <c r="M4463" t="str">
        <f t="shared" si="900"/>
        <v>Fayetteville</v>
      </c>
      <c r="N4463">
        <f t="shared" si="901"/>
        <v>26</v>
      </c>
      <c r="O4463" t="b">
        <f t="shared" si="895"/>
        <v>0</v>
      </c>
      <c r="P4463" t="str">
        <f t="shared" si="897"/>
        <v/>
      </c>
      <c r="Q4463" t="str">
        <f t="shared" ca="1" si="893"/>
        <v/>
      </c>
      <c r="W4463">
        <v>22920</v>
      </c>
      <c r="Z4463" t="str">
        <f t="shared" si="896"/>
        <v/>
      </c>
    </row>
    <row r="4464" spans="2:26" x14ac:dyDescent="0.2">
      <c r="E4464" s="1" t="s">
        <v>8</v>
      </c>
      <c r="F4464">
        <v>9</v>
      </c>
      <c r="G4464" s="1" t="s">
        <v>10</v>
      </c>
      <c r="H4464">
        <f t="shared" si="898"/>
        <v>34</v>
      </c>
      <c r="I4464">
        <f>IF(ISBLANK(A4464),I4463/1,LOOKUP(Sheet1!G4464,FIPS!A$3:A$55,FIPS!C$3:C$55))</f>
        <v>37</v>
      </c>
      <c r="J4464" t="b">
        <f t="shared" si="902"/>
        <v>0</v>
      </c>
      <c r="K4464" t="str">
        <f t="shared" si="899"/>
        <v/>
      </c>
      <c r="L4464" t="b">
        <f t="shared" si="894"/>
        <v>0</v>
      </c>
      <c r="M4464" t="str">
        <f t="shared" si="900"/>
        <v/>
      </c>
      <c r="N4464">
        <f t="shared" si="901"/>
        <v>26</v>
      </c>
      <c r="O4464" t="b">
        <f t="shared" si="895"/>
        <v>1</v>
      </c>
      <c r="P4464">
        <f t="shared" si="897"/>
        <v>1</v>
      </c>
      <c r="Q4464" t="str">
        <f t="shared" ca="1" si="893"/>
        <v>014</v>
      </c>
      <c r="W4464">
        <v>99999</v>
      </c>
      <c r="Z4464" t="str">
        <f t="shared" si="896"/>
        <v/>
      </c>
    </row>
    <row r="4465" spans="2:26" x14ac:dyDescent="0.2">
      <c r="B4465" s="1" t="s">
        <v>82</v>
      </c>
      <c r="C4465" s="1" t="s">
        <v>428</v>
      </c>
      <c r="D4465" s="1" t="s">
        <v>297</v>
      </c>
      <c r="E4465" s="1" t="s">
        <v>8</v>
      </c>
      <c r="F4465">
        <v>9</v>
      </c>
      <c r="G4465" s="1" t="s">
        <v>3193</v>
      </c>
      <c r="H4465">
        <f t="shared" si="898"/>
        <v>34</v>
      </c>
      <c r="I4465">
        <f>IF(ISBLANK(A4465),I4464/1,LOOKUP(Sheet1!G4465,FIPS!A$3:A$55,FIPS!C$3:C$55))</f>
        <v>37</v>
      </c>
      <c r="J4465" t="b">
        <f t="shared" si="902"/>
        <v>1</v>
      </c>
      <c r="K4465" t="str">
        <f t="shared" si="899"/>
        <v>Currltuck</v>
      </c>
      <c r="L4465" t="b">
        <f t="shared" si="894"/>
        <v>0</v>
      </c>
      <c r="M4465" t="str">
        <f t="shared" si="900"/>
        <v/>
      </c>
      <c r="N4465">
        <f t="shared" si="901"/>
        <v>27</v>
      </c>
      <c r="O4465" t="b">
        <f t="shared" si="895"/>
        <v>0</v>
      </c>
      <c r="P4465" t="str">
        <f t="shared" si="897"/>
        <v/>
      </c>
      <c r="Q4465" t="str">
        <f t="shared" ca="1" si="893"/>
        <v/>
      </c>
      <c r="T4465">
        <v>53</v>
      </c>
      <c r="U4465">
        <v>6</v>
      </c>
      <c r="V4465">
        <v>5720</v>
      </c>
      <c r="Z4465" t="str">
        <f t="shared" si="896"/>
        <v/>
      </c>
    </row>
    <row r="4466" spans="2:26" x14ac:dyDescent="0.2">
      <c r="B4466" s="1" t="s">
        <v>84</v>
      </c>
      <c r="C4466" s="1" t="s">
        <v>17</v>
      </c>
      <c r="D4466" s="1" t="s">
        <v>18</v>
      </c>
      <c r="E4466" s="1" t="s">
        <v>8</v>
      </c>
      <c r="F4466">
        <v>9</v>
      </c>
      <c r="G4466" s="1" t="s">
        <v>3194</v>
      </c>
      <c r="H4466">
        <f t="shared" si="898"/>
        <v>34</v>
      </c>
      <c r="I4466">
        <f>IF(ISBLANK(A4466),I4465/1,LOOKUP(Sheet1!G4466,FIPS!A$3:A$55,FIPS!C$3:C$55))</f>
        <v>37</v>
      </c>
      <c r="J4466" t="b">
        <f t="shared" si="902"/>
        <v>1</v>
      </c>
      <c r="K4466" t="str">
        <f t="shared" si="899"/>
        <v>Dare</v>
      </c>
      <c r="L4466" t="b">
        <f t="shared" si="894"/>
        <v>0</v>
      </c>
      <c r="M4466" t="str">
        <f t="shared" si="900"/>
        <v/>
      </c>
      <c r="N4466">
        <f t="shared" si="901"/>
        <v>28</v>
      </c>
      <c r="O4466" t="b">
        <f t="shared" si="895"/>
        <v>0</v>
      </c>
      <c r="P4466" t="str">
        <f t="shared" si="897"/>
        <v/>
      </c>
      <c r="Q4466" t="str">
        <f t="shared" ca="1" si="893"/>
        <v/>
      </c>
      <c r="T4466">
        <v>55</v>
      </c>
      <c r="U4466">
        <v>6</v>
      </c>
      <c r="V4466">
        <v>0</v>
      </c>
      <c r="Z4466" t="str">
        <f t="shared" si="896"/>
        <v/>
      </c>
    </row>
    <row r="4467" spans="2:26" x14ac:dyDescent="0.2">
      <c r="B4467" s="1" t="s">
        <v>88</v>
      </c>
      <c r="C4467" s="1" t="s">
        <v>658</v>
      </c>
      <c r="D4467" s="1" t="s">
        <v>26</v>
      </c>
      <c r="G4467" s="1" t="s">
        <v>3195</v>
      </c>
      <c r="H4467">
        <f t="shared" si="898"/>
        <v>34</v>
      </c>
      <c r="I4467">
        <f>IF(ISBLANK(A4467),I4466/1,LOOKUP(Sheet1!G4467,FIPS!A$3:A$55,FIPS!C$3:C$55))</f>
        <v>37</v>
      </c>
      <c r="J4467" t="b">
        <f t="shared" si="902"/>
        <v>1</v>
      </c>
      <c r="K4467" t="str">
        <f t="shared" si="899"/>
        <v>Davidson</v>
      </c>
      <c r="L4467" t="b">
        <f t="shared" si="894"/>
        <v>0</v>
      </c>
      <c r="M4467" t="str">
        <f t="shared" si="900"/>
        <v/>
      </c>
      <c r="N4467">
        <f t="shared" si="901"/>
        <v>29</v>
      </c>
      <c r="O4467" t="b">
        <f t="shared" si="895"/>
        <v>0</v>
      </c>
      <c r="P4467" t="str">
        <f t="shared" si="897"/>
        <v/>
      </c>
      <c r="Q4467" t="str">
        <f t="shared" ca="1" si="893"/>
        <v/>
      </c>
      <c r="T4467">
        <v>57</v>
      </c>
      <c r="U4467">
        <v>3</v>
      </c>
      <c r="V4467">
        <v>3120</v>
      </c>
      <c r="Z4467" t="str">
        <f t="shared" si="896"/>
        <v/>
      </c>
    </row>
    <row r="4468" spans="2:26" x14ac:dyDescent="0.2">
      <c r="E4468" s="1" t="s">
        <v>37</v>
      </c>
      <c r="F4468">
        <v>4</v>
      </c>
      <c r="G4468" s="1" t="s">
        <v>3196</v>
      </c>
      <c r="H4468">
        <f t="shared" si="898"/>
        <v>34</v>
      </c>
      <c r="I4468">
        <f>IF(ISBLANK(A4468),I4467/1,LOOKUP(Sheet1!G4468,FIPS!A$3:A$55,FIPS!C$3:C$55))</f>
        <v>37</v>
      </c>
      <c r="J4468" t="b">
        <f t="shared" si="902"/>
        <v>0</v>
      </c>
      <c r="K4468" t="str">
        <f t="shared" si="899"/>
        <v/>
      </c>
      <c r="L4468" t="b">
        <f t="shared" si="894"/>
        <v>1</v>
      </c>
      <c r="M4468" t="str">
        <f t="shared" si="900"/>
        <v>High Point part</v>
      </c>
      <c r="N4468">
        <f t="shared" si="901"/>
        <v>29</v>
      </c>
      <c r="O4468" t="b">
        <f t="shared" si="895"/>
        <v>0</v>
      </c>
      <c r="P4468" t="str">
        <f t="shared" si="897"/>
        <v/>
      </c>
      <c r="Q4468" t="str">
        <f t="shared" ca="1" si="893"/>
        <v/>
      </c>
      <c r="W4468">
        <v>31400</v>
      </c>
      <c r="Z4468" t="str">
        <f t="shared" si="896"/>
        <v/>
      </c>
    </row>
    <row r="4469" spans="2:26" x14ac:dyDescent="0.2">
      <c r="E4469" s="1" t="s">
        <v>92</v>
      </c>
      <c r="F4469">
        <v>6</v>
      </c>
      <c r="G4469" s="1" t="s">
        <v>3197</v>
      </c>
      <c r="H4469">
        <f t="shared" si="898"/>
        <v>34</v>
      </c>
      <c r="I4469">
        <f>IF(ISBLANK(A4469),I4468/1,LOOKUP(Sheet1!G4469,FIPS!A$3:A$55,FIPS!C$3:C$55))</f>
        <v>37</v>
      </c>
      <c r="J4469" t="b">
        <f t="shared" si="902"/>
        <v>0</v>
      </c>
      <c r="K4469" t="str">
        <f t="shared" si="899"/>
        <v/>
      </c>
      <c r="L4469" t="b">
        <f t="shared" si="894"/>
        <v>1</v>
      </c>
      <c r="M4469" t="str">
        <f t="shared" si="900"/>
        <v>Lexington</v>
      </c>
      <c r="N4469">
        <f t="shared" si="901"/>
        <v>29</v>
      </c>
      <c r="O4469" t="b">
        <f t="shared" si="895"/>
        <v>0</v>
      </c>
      <c r="P4469" t="str">
        <f t="shared" si="897"/>
        <v/>
      </c>
      <c r="Q4469" t="str">
        <f t="shared" ca="1" si="893"/>
        <v/>
      </c>
      <c r="W4469">
        <v>38060</v>
      </c>
      <c r="Z4469" t="str">
        <f t="shared" si="896"/>
        <v/>
      </c>
    </row>
    <row r="4470" spans="2:26" x14ac:dyDescent="0.2">
      <c r="E4470" s="1" t="s">
        <v>52</v>
      </c>
      <c r="F4470">
        <v>6</v>
      </c>
      <c r="G4470" s="1" t="s">
        <v>1348</v>
      </c>
      <c r="H4470">
        <f t="shared" si="898"/>
        <v>34</v>
      </c>
      <c r="I4470">
        <f>IF(ISBLANK(A4470),I4469/1,LOOKUP(Sheet1!G4470,FIPS!A$3:A$55,FIPS!C$3:C$55))</f>
        <v>37</v>
      </c>
      <c r="J4470" t="b">
        <f t="shared" si="902"/>
        <v>0</v>
      </c>
      <c r="K4470" t="str">
        <f t="shared" si="899"/>
        <v/>
      </c>
      <c r="L4470" t="b">
        <f t="shared" si="894"/>
        <v>1</v>
      </c>
      <c r="M4470" t="str">
        <f t="shared" si="900"/>
        <v>Thomasville</v>
      </c>
      <c r="N4470">
        <f t="shared" si="901"/>
        <v>29</v>
      </c>
      <c r="O4470" t="b">
        <f t="shared" si="895"/>
        <v>0</v>
      </c>
      <c r="P4470" t="str">
        <f t="shared" si="897"/>
        <v/>
      </c>
      <c r="Q4470" t="str">
        <f t="shared" ca="1" si="893"/>
        <v/>
      </c>
      <c r="W4470">
        <v>67420</v>
      </c>
      <c r="Z4470" t="str">
        <f t="shared" si="896"/>
        <v/>
      </c>
    </row>
    <row r="4471" spans="2:26" x14ac:dyDescent="0.2">
      <c r="E4471" s="1" t="s">
        <v>8</v>
      </c>
      <c r="F4471">
        <v>9</v>
      </c>
      <c r="G4471" s="1" t="s">
        <v>10</v>
      </c>
      <c r="H4471">
        <f t="shared" si="898"/>
        <v>34</v>
      </c>
      <c r="I4471">
        <f>IF(ISBLANK(A4471),I4470/1,LOOKUP(Sheet1!G4471,FIPS!A$3:A$55,FIPS!C$3:C$55))</f>
        <v>37</v>
      </c>
      <c r="J4471" t="b">
        <f t="shared" si="902"/>
        <v>0</v>
      </c>
      <c r="K4471" t="str">
        <f t="shared" si="899"/>
        <v/>
      </c>
      <c r="L4471" t="b">
        <f t="shared" si="894"/>
        <v>0</v>
      </c>
      <c r="M4471" t="str">
        <f t="shared" si="900"/>
        <v/>
      </c>
      <c r="N4471">
        <f t="shared" si="901"/>
        <v>29</v>
      </c>
      <c r="O4471" t="b">
        <f t="shared" si="895"/>
        <v>1</v>
      </c>
      <c r="P4471">
        <f t="shared" si="897"/>
        <v>3</v>
      </c>
      <c r="Q4471" t="str">
        <f t="shared" ca="1" si="893"/>
        <v>024,031,017</v>
      </c>
      <c r="W4471">
        <v>99999</v>
      </c>
      <c r="Z4471" t="str">
        <f t="shared" si="896"/>
        <v/>
      </c>
    </row>
    <row r="4472" spans="2:26" x14ac:dyDescent="0.2">
      <c r="B4472" s="1" t="s">
        <v>90</v>
      </c>
      <c r="C4472" s="1" t="s">
        <v>658</v>
      </c>
      <c r="D4472" s="1" t="s">
        <v>26</v>
      </c>
      <c r="E4472" s="1" t="s">
        <v>8</v>
      </c>
      <c r="F4472">
        <v>9</v>
      </c>
      <c r="G4472" s="1" t="s">
        <v>3198</v>
      </c>
      <c r="H4472">
        <f t="shared" si="898"/>
        <v>34</v>
      </c>
      <c r="I4472">
        <f>IF(ISBLANK(A4472),I4471/1,LOOKUP(Sheet1!G4472,FIPS!A$3:A$55,FIPS!C$3:C$55))</f>
        <v>37</v>
      </c>
      <c r="J4472" t="b">
        <f t="shared" si="902"/>
        <v>1</v>
      </c>
      <c r="K4472" t="str">
        <f t="shared" si="899"/>
        <v>Davte</v>
      </c>
      <c r="L4472" t="b">
        <f t="shared" si="894"/>
        <v>0</v>
      </c>
      <c r="M4472" t="str">
        <f t="shared" si="900"/>
        <v/>
      </c>
      <c r="N4472">
        <f t="shared" si="901"/>
        <v>30</v>
      </c>
      <c r="O4472" t="b">
        <f t="shared" si="895"/>
        <v>0</v>
      </c>
      <c r="P4472" t="str">
        <f t="shared" si="897"/>
        <v/>
      </c>
      <c r="Q4472" t="str">
        <f t="shared" ca="1" si="893"/>
        <v/>
      </c>
      <c r="T4472">
        <v>59</v>
      </c>
      <c r="U4472">
        <v>5</v>
      </c>
      <c r="V4472">
        <v>3120</v>
      </c>
      <c r="Z4472" t="str">
        <f t="shared" si="896"/>
        <v/>
      </c>
    </row>
    <row r="4473" spans="2:26" x14ac:dyDescent="0.2">
      <c r="B4473" s="1" t="s">
        <v>92</v>
      </c>
      <c r="C4473" s="1" t="s">
        <v>17</v>
      </c>
      <c r="D4473" s="1" t="s">
        <v>18</v>
      </c>
      <c r="E4473" s="1" t="s">
        <v>3199</v>
      </c>
      <c r="F4473">
        <v>9</v>
      </c>
      <c r="G4473" s="1" t="s">
        <v>3200</v>
      </c>
      <c r="H4473">
        <f t="shared" si="898"/>
        <v>34</v>
      </c>
      <c r="I4473">
        <f>IF(ISBLANK(A4473),I4472/1,LOOKUP(Sheet1!G4473,FIPS!A$3:A$55,FIPS!C$3:C$55))</f>
        <v>37</v>
      </c>
      <c r="J4473" t="b">
        <f t="shared" si="902"/>
        <v>1</v>
      </c>
      <c r="K4473" t="str">
        <f t="shared" si="899"/>
        <v>Duplin</v>
      </c>
      <c r="L4473" t="b">
        <f t="shared" si="894"/>
        <v>0</v>
      </c>
      <c r="M4473" t="str">
        <f t="shared" si="900"/>
        <v/>
      </c>
      <c r="N4473">
        <f t="shared" si="901"/>
        <v>31</v>
      </c>
      <c r="O4473" t="b">
        <f t="shared" si="895"/>
        <v>0</v>
      </c>
      <c r="P4473" t="str">
        <f t="shared" si="897"/>
        <v/>
      </c>
      <c r="Q4473" t="str">
        <f t="shared" ca="1" si="893"/>
        <v/>
      </c>
      <c r="T4473">
        <v>61</v>
      </c>
      <c r="U4473">
        <v>5</v>
      </c>
      <c r="V4473">
        <v>0</v>
      </c>
      <c r="Z4473" t="str">
        <f t="shared" si="896"/>
        <v/>
      </c>
    </row>
    <row r="4474" spans="2:26" x14ac:dyDescent="0.2">
      <c r="B4474" s="1" t="s">
        <v>25</v>
      </c>
      <c r="C4474" s="1" t="s">
        <v>637</v>
      </c>
      <c r="D4474" s="1" t="s">
        <v>26</v>
      </c>
      <c r="G4474" s="1" t="s">
        <v>3201</v>
      </c>
      <c r="H4474">
        <f t="shared" si="898"/>
        <v>34</v>
      </c>
      <c r="I4474">
        <f>IF(ISBLANK(A4474),I4473/1,LOOKUP(Sheet1!G4474,FIPS!A$3:A$55,FIPS!C$3:C$55))</f>
        <v>37</v>
      </c>
      <c r="J4474" t="b">
        <f t="shared" si="902"/>
        <v>1</v>
      </c>
      <c r="K4474" t="str">
        <f t="shared" si="899"/>
        <v>Durham</v>
      </c>
      <c r="L4474" t="b">
        <f t="shared" si="894"/>
        <v>0</v>
      </c>
      <c r="M4474" t="str">
        <f t="shared" si="900"/>
        <v/>
      </c>
      <c r="N4474">
        <f t="shared" si="901"/>
        <v>32</v>
      </c>
      <c r="O4474" t="b">
        <f t="shared" si="895"/>
        <v>0</v>
      </c>
      <c r="P4474" t="str">
        <f t="shared" si="897"/>
        <v/>
      </c>
      <c r="Q4474" t="str">
        <f t="shared" ca="1" si="893"/>
        <v/>
      </c>
      <c r="T4474">
        <v>63</v>
      </c>
      <c r="U4474">
        <v>3</v>
      </c>
      <c r="V4474">
        <v>6640</v>
      </c>
      <c r="Z4474" t="str">
        <f t="shared" si="896"/>
        <v/>
      </c>
    </row>
    <row r="4475" spans="2:26" x14ac:dyDescent="0.2">
      <c r="E4475" s="1" t="s">
        <v>3202</v>
      </c>
      <c r="F4475">
        <v>5</v>
      </c>
      <c r="G4475" s="1" t="s">
        <v>3203</v>
      </c>
      <c r="H4475">
        <f t="shared" si="898"/>
        <v>34</v>
      </c>
      <c r="I4475">
        <f>IF(ISBLANK(A4475),I4474/1,LOOKUP(Sheet1!G4475,FIPS!A$3:A$55,FIPS!C$3:C$55))</f>
        <v>37</v>
      </c>
      <c r="J4475" t="b">
        <f t="shared" si="902"/>
        <v>0</v>
      </c>
      <c r="K4475" t="str">
        <f t="shared" si="899"/>
        <v/>
      </c>
      <c r="L4475" t="b">
        <f t="shared" si="894"/>
        <v>1</v>
      </c>
      <c r="M4475" t="str">
        <f t="shared" si="900"/>
        <v>Chapel Hill</v>
      </c>
      <c r="N4475">
        <f t="shared" si="901"/>
        <v>32</v>
      </c>
      <c r="O4475" t="b">
        <f t="shared" si="895"/>
        <v>0</v>
      </c>
      <c r="P4475" t="str">
        <f t="shared" si="897"/>
        <v/>
      </c>
      <c r="Q4475" t="str">
        <f t="shared" ca="1" si="893"/>
        <v/>
      </c>
      <c r="W4475">
        <v>11800</v>
      </c>
      <c r="Z4475" t="str">
        <f t="shared" si="896"/>
        <v/>
      </c>
    </row>
    <row r="4476" spans="2:26" x14ac:dyDescent="0.2">
      <c r="E4476" s="1" t="s">
        <v>3204</v>
      </c>
      <c r="F4476">
        <v>3</v>
      </c>
      <c r="G4476" s="1" t="s">
        <v>3205</v>
      </c>
      <c r="H4476">
        <f t="shared" si="898"/>
        <v>34</v>
      </c>
      <c r="I4476">
        <f>IF(ISBLANK(A4476),I4475/1,LOOKUP(Sheet1!G4476,FIPS!A$3:A$55,FIPS!C$3:C$55))</f>
        <v>37</v>
      </c>
      <c r="J4476" t="b">
        <f t="shared" si="902"/>
        <v>0</v>
      </c>
      <c r="K4476" t="str">
        <f t="shared" si="899"/>
        <v/>
      </c>
      <c r="L4476" t="b">
        <f t="shared" si="894"/>
        <v>1</v>
      </c>
      <c r="M4476" t="str">
        <f t="shared" si="900"/>
        <v>Durham</v>
      </c>
      <c r="N4476">
        <f t="shared" si="901"/>
        <v>32</v>
      </c>
      <c r="O4476" t="b">
        <f t="shared" si="895"/>
        <v>0</v>
      </c>
      <c r="P4476" t="str">
        <f t="shared" si="897"/>
        <v/>
      </c>
      <c r="Q4476" t="str">
        <f t="shared" ca="1" si="893"/>
        <v/>
      </c>
      <c r="W4476">
        <v>19000</v>
      </c>
      <c r="Z4476" t="str">
        <f t="shared" si="896"/>
        <v/>
      </c>
    </row>
    <row r="4477" spans="2:26" x14ac:dyDescent="0.2">
      <c r="E4477" s="1" t="s">
        <v>3199</v>
      </c>
      <c r="F4477">
        <v>9</v>
      </c>
      <c r="G4477" s="1" t="s">
        <v>10</v>
      </c>
      <c r="H4477">
        <f t="shared" si="898"/>
        <v>34</v>
      </c>
      <c r="I4477">
        <f>IF(ISBLANK(A4477),I4476/1,LOOKUP(Sheet1!G4477,FIPS!A$3:A$55,FIPS!C$3:C$55))</f>
        <v>37</v>
      </c>
      <c r="J4477" t="b">
        <f t="shared" si="902"/>
        <v>0</v>
      </c>
      <c r="K4477" t="str">
        <f t="shared" si="899"/>
        <v/>
      </c>
      <c r="L4477" t="b">
        <f t="shared" si="894"/>
        <v>1</v>
      </c>
      <c r="M4477" t="str">
        <f t="shared" si="900"/>
        <v>Balance of county</v>
      </c>
      <c r="N4477">
        <f t="shared" si="901"/>
        <v>32</v>
      </c>
      <c r="O4477" t="b">
        <f t="shared" si="895"/>
        <v>0</v>
      </c>
      <c r="P4477" t="str">
        <f t="shared" si="897"/>
        <v/>
      </c>
      <c r="Q4477" t="str">
        <f t="shared" ca="1" si="893"/>
        <v/>
      </c>
      <c r="W4477">
        <v>99999</v>
      </c>
      <c r="Z4477" t="str">
        <f t="shared" si="896"/>
        <v/>
      </c>
    </row>
    <row r="4478" spans="2:26" x14ac:dyDescent="0.2">
      <c r="B4478" s="1" t="s">
        <v>72</v>
      </c>
      <c r="C4478" s="1" t="s">
        <v>450</v>
      </c>
      <c r="D4478" s="1" t="s">
        <v>26</v>
      </c>
      <c r="G4478" s="1" t="s">
        <v>3206</v>
      </c>
      <c r="H4478">
        <f t="shared" si="898"/>
        <v>34</v>
      </c>
      <c r="I4478">
        <f>IF(ISBLANK(A4478),I4477/1,LOOKUP(Sheet1!G4478,FIPS!A$3:A$55,FIPS!C$3:C$55))</f>
        <v>37</v>
      </c>
      <c r="J4478" t="b">
        <f t="shared" si="902"/>
        <v>1</v>
      </c>
      <c r="K4478" t="str">
        <f t="shared" si="899"/>
        <v>Edgecombe</v>
      </c>
      <c r="L4478" t="b">
        <f t="shared" si="894"/>
        <v>0</v>
      </c>
      <c r="M4478" t="str">
        <f t="shared" si="900"/>
        <v/>
      </c>
      <c r="N4478">
        <f t="shared" si="901"/>
        <v>33</v>
      </c>
      <c r="O4478" t="b">
        <f t="shared" si="895"/>
        <v>0</v>
      </c>
      <c r="P4478" t="str">
        <f t="shared" si="897"/>
        <v/>
      </c>
      <c r="Q4478" t="str">
        <f t="shared" ca="1" si="893"/>
        <v/>
      </c>
      <c r="T4478">
        <v>65</v>
      </c>
      <c r="U4478">
        <v>4</v>
      </c>
      <c r="V4478">
        <v>6895</v>
      </c>
      <c r="Z4478" t="str">
        <f t="shared" si="896"/>
        <v/>
      </c>
    </row>
    <row r="4479" spans="2:26" x14ac:dyDescent="0.2">
      <c r="E4479" s="1" t="s">
        <v>3207</v>
      </c>
      <c r="F4479">
        <v>5</v>
      </c>
      <c r="G4479" s="1" t="s">
        <v>3208</v>
      </c>
      <c r="H4479">
        <f t="shared" si="898"/>
        <v>34</v>
      </c>
      <c r="I4479">
        <f>IF(ISBLANK(A4479),I4478/1,LOOKUP(Sheet1!G4479,FIPS!A$3:A$55,FIPS!C$3:C$55))</f>
        <v>37</v>
      </c>
      <c r="J4479" t="b">
        <f t="shared" si="902"/>
        <v>0</v>
      </c>
      <c r="K4479" t="str">
        <f t="shared" si="899"/>
        <v/>
      </c>
      <c r="L4479" t="b">
        <f t="shared" si="894"/>
        <v>1</v>
      </c>
      <c r="M4479" t="str">
        <f t="shared" si="900"/>
        <v>Rocky Mount</v>
      </c>
      <c r="N4479">
        <f t="shared" si="901"/>
        <v>33</v>
      </c>
      <c r="O4479" t="b">
        <f t="shared" si="895"/>
        <v>0</v>
      </c>
      <c r="P4479" t="str">
        <f t="shared" si="897"/>
        <v/>
      </c>
      <c r="Q4479" t="str">
        <f t="shared" ca="1" si="893"/>
        <v/>
      </c>
      <c r="W4479">
        <v>57500</v>
      </c>
      <c r="Z4479" t="str">
        <f t="shared" si="896"/>
        <v/>
      </c>
    </row>
    <row r="4480" spans="2:26" x14ac:dyDescent="0.2">
      <c r="E4480" s="1" t="s">
        <v>3209</v>
      </c>
      <c r="F4480">
        <v>6</v>
      </c>
      <c r="G4480" s="1" t="s">
        <v>3210</v>
      </c>
      <c r="H4480">
        <f t="shared" si="898"/>
        <v>34</v>
      </c>
      <c r="I4480">
        <f>IF(ISBLANK(A4480),I4479/1,LOOKUP(Sheet1!G4480,FIPS!A$3:A$55,FIPS!C$3:C$55))</f>
        <v>37</v>
      </c>
      <c r="J4480" t="b">
        <f t="shared" si="902"/>
        <v>0</v>
      </c>
      <c r="K4480" t="str">
        <f t="shared" si="899"/>
        <v/>
      </c>
      <c r="L4480" t="b">
        <f t="shared" si="894"/>
        <v>1</v>
      </c>
      <c r="M4480" t="str">
        <f t="shared" si="900"/>
        <v>Tarboro</v>
      </c>
      <c r="N4480">
        <f t="shared" si="901"/>
        <v>33</v>
      </c>
      <c r="O4480" t="b">
        <f t="shared" si="895"/>
        <v>0</v>
      </c>
      <c r="P4480" t="str">
        <f t="shared" si="897"/>
        <v/>
      </c>
      <c r="Q4480" t="str">
        <f t="shared" ca="1" si="893"/>
        <v/>
      </c>
      <c r="W4480">
        <v>66700</v>
      </c>
      <c r="Z4480" t="str">
        <f t="shared" si="896"/>
        <v/>
      </c>
    </row>
    <row r="4481" spans="2:26" x14ac:dyDescent="0.2">
      <c r="E4481" s="1" t="s">
        <v>3199</v>
      </c>
      <c r="F4481">
        <v>9</v>
      </c>
      <c r="G4481" s="1" t="s">
        <v>10</v>
      </c>
      <c r="H4481">
        <f t="shared" si="898"/>
        <v>34</v>
      </c>
      <c r="I4481">
        <f>IF(ISBLANK(A4481),I4480/1,LOOKUP(Sheet1!G4481,FIPS!A$3:A$55,FIPS!C$3:C$55))</f>
        <v>37</v>
      </c>
      <c r="J4481" t="b">
        <f t="shared" si="902"/>
        <v>0</v>
      </c>
      <c r="K4481" t="str">
        <f t="shared" si="899"/>
        <v/>
      </c>
      <c r="L4481" t="b">
        <f t="shared" si="894"/>
        <v>1</v>
      </c>
      <c r="M4481" t="str">
        <f t="shared" si="900"/>
        <v>Balance of county</v>
      </c>
      <c r="N4481">
        <f t="shared" si="901"/>
        <v>33</v>
      </c>
      <c r="O4481" t="b">
        <f t="shared" si="895"/>
        <v>0</v>
      </c>
      <c r="P4481" t="str">
        <f t="shared" ref="P4481:P4543" si="903">IF(O4481,17-MATCH(N4481-1,N4463:N4480),"")</f>
        <v/>
      </c>
      <c r="Q4481" t="str">
        <f t="shared" ref="Q4481:Q4543" ca="1" si="904">IF(O4481,_xlfn.TEXTJOIN(",",TRUE,INDIRECT(_xlfn.CONCAT("E",(ROW()-P4481),":E",(ROW()-1)),TRUE)),"")</f>
        <v/>
      </c>
      <c r="W4481">
        <v>99999</v>
      </c>
      <c r="Z4481" t="str">
        <f t="shared" si="896"/>
        <v/>
      </c>
    </row>
    <row r="4482" spans="2:26" x14ac:dyDescent="0.2">
      <c r="B4482" s="1" t="s">
        <v>96</v>
      </c>
      <c r="C4482" s="1" t="s">
        <v>658</v>
      </c>
      <c r="D4482" s="1" t="s">
        <v>26</v>
      </c>
      <c r="G4482" s="1" t="s">
        <v>1287</v>
      </c>
      <c r="H4482">
        <f t="shared" si="898"/>
        <v>34</v>
      </c>
      <c r="I4482">
        <f>IF(ISBLANK(A4482),I4481/1,LOOKUP(Sheet1!G4482,FIPS!A$3:A$55,FIPS!C$3:C$55))</f>
        <v>37</v>
      </c>
      <c r="J4482" t="b">
        <f t="shared" si="902"/>
        <v>1</v>
      </c>
      <c r="K4482" t="str">
        <f t="shared" si="899"/>
        <v>Forsyth</v>
      </c>
      <c r="L4482" t="b">
        <f t="shared" ref="L4482:L4545" si="905">IF(NOT(J4482),AND(NOT(ISBLANK(E4482)),E4482&lt;&gt;"999"),FALSE())</f>
        <v>0</v>
      </c>
      <c r="M4482" t="str">
        <f t="shared" si="900"/>
        <v/>
      </c>
      <c r="N4482">
        <f t="shared" si="901"/>
        <v>34</v>
      </c>
      <c r="O4482" t="b">
        <f t="shared" ref="O4482:O4545" si="906">AND(ISNUMBER(N4482),E4482="999",NOT(J4482))</f>
        <v>0</v>
      </c>
      <c r="P4482" t="str">
        <f t="shared" si="903"/>
        <v/>
      </c>
      <c r="Q4482" t="str">
        <f t="shared" ca="1" si="904"/>
        <v/>
      </c>
      <c r="T4482">
        <v>67</v>
      </c>
      <c r="U4482">
        <v>2</v>
      </c>
      <c r="V4482">
        <v>3120</v>
      </c>
      <c r="Z4482" t="str">
        <f t="shared" ref="Z4482:Z4545" si="907">IF(J4482,IF(T4482&gt;0,"",FALSE),IF(T4482&gt;0,TRUE,""))</f>
        <v/>
      </c>
    </row>
    <row r="4483" spans="2:26" x14ac:dyDescent="0.2">
      <c r="E4483" s="1" t="s">
        <v>3211</v>
      </c>
      <c r="F4483">
        <v>4</v>
      </c>
      <c r="G4483" s="1" t="s">
        <v>3212</v>
      </c>
      <c r="H4483">
        <f t="shared" si="898"/>
        <v>34</v>
      </c>
      <c r="I4483">
        <f>IF(ISBLANK(A4483),I4482/1,LOOKUP(Sheet1!G4483,FIPS!A$3:A$55,FIPS!C$3:C$55))</f>
        <v>37</v>
      </c>
      <c r="J4483" t="b">
        <f t="shared" si="902"/>
        <v>0</v>
      </c>
      <c r="K4483" t="str">
        <f t="shared" si="899"/>
        <v/>
      </c>
      <c r="L4483" t="b">
        <f t="shared" si="905"/>
        <v>1</v>
      </c>
      <c r="M4483" t="str">
        <f t="shared" si="900"/>
        <v>High Point</v>
      </c>
      <c r="N4483">
        <f t="shared" si="901"/>
        <v>34</v>
      </c>
      <c r="O4483" t="b">
        <f t="shared" si="906"/>
        <v>0</v>
      </c>
      <c r="P4483" t="str">
        <f t="shared" si="903"/>
        <v/>
      </c>
      <c r="Q4483" t="str">
        <f t="shared" ca="1" si="904"/>
        <v/>
      </c>
      <c r="W4483">
        <v>31400</v>
      </c>
      <c r="Z4483" t="str">
        <f t="shared" si="907"/>
        <v/>
      </c>
    </row>
    <row r="4484" spans="2:26" x14ac:dyDescent="0.2">
      <c r="E4484" s="1" t="s">
        <v>3213</v>
      </c>
      <c r="F4484">
        <v>6</v>
      </c>
      <c r="G4484" s="1" t="s">
        <v>3214</v>
      </c>
      <c r="H4484">
        <f t="shared" si="898"/>
        <v>34</v>
      </c>
      <c r="I4484">
        <f>IF(ISBLANK(A4484),I4483/1,LOOKUP(Sheet1!G4484,FIPS!A$3:A$55,FIPS!C$3:C$55))</f>
        <v>37</v>
      </c>
      <c r="J4484" t="b">
        <f t="shared" si="902"/>
        <v>0</v>
      </c>
      <c r="K4484" t="str">
        <f t="shared" si="899"/>
        <v/>
      </c>
      <c r="L4484" t="b">
        <f t="shared" si="905"/>
        <v>1</v>
      </c>
      <c r="M4484" t="str">
        <f t="shared" si="900"/>
        <v>Kernersville</v>
      </c>
      <c r="N4484">
        <f t="shared" si="901"/>
        <v>34</v>
      </c>
      <c r="O4484" t="b">
        <f t="shared" si="906"/>
        <v>0</v>
      </c>
      <c r="P4484" t="str">
        <f t="shared" si="903"/>
        <v/>
      </c>
      <c r="Q4484" t="str">
        <f t="shared" ca="1" si="904"/>
        <v/>
      </c>
      <c r="W4484">
        <v>35600</v>
      </c>
      <c r="Z4484" t="str">
        <f t="shared" si="907"/>
        <v/>
      </c>
    </row>
    <row r="4485" spans="2:26" x14ac:dyDescent="0.2">
      <c r="E4485" s="1" t="s">
        <v>3215</v>
      </c>
      <c r="F4485">
        <v>3</v>
      </c>
      <c r="G4485" s="1" t="s">
        <v>3216</v>
      </c>
      <c r="H4485">
        <f t="shared" si="898"/>
        <v>34</v>
      </c>
      <c r="I4485">
        <f>IF(ISBLANK(A4485),I4484/1,LOOKUP(Sheet1!G4485,FIPS!A$3:A$55,FIPS!C$3:C$55))</f>
        <v>37</v>
      </c>
      <c r="J4485" t="b">
        <f t="shared" si="902"/>
        <v>0</v>
      </c>
      <c r="K4485" t="str">
        <f t="shared" si="899"/>
        <v/>
      </c>
      <c r="L4485" t="b">
        <f t="shared" si="905"/>
        <v>1</v>
      </c>
      <c r="M4485" t="str">
        <f t="shared" si="900"/>
        <v>Winston-Salem</v>
      </c>
      <c r="N4485">
        <f t="shared" si="901"/>
        <v>34</v>
      </c>
      <c r="O4485" t="b">
        <f t="shared" si="906"/>
        <v>0</v>
      </c>
      <c r="P4485" t="str">
        <f t="shared" si="903"/>
        <v/>
      </c>
      <c r="Q4485" t="str">
        <f t="shared" ca="1" si="904"/>
        <v/>
      </c>
      <c r="W4485">
        <v>75000</v>
      </c>
      <c r="Z4485" t="str">
        <f t="shared" si="907"/>
        <v/>
      </c>
    </row>
    <row r="4486" spans="2:26" x14ac:dyDescent="0.2">
      <c r="E4486" s="1" t="s">
        <v>8</v>
      </c>
      <c r="F4486">
        <v>9</v>
      </c>
      <c r="G4486" s="1" t="s">
        <v>10</v>
      </c>
      <c r="H4486">
        <f t="shared" si="898"/>
        <v>34</v>
      </c>
      <c r="I4486">
        <f>IF(ISBLANK(A4486),I4485/1,LOOKUP(Sheet1!G4486,FIPS!A$3:A$55,FIPS!C$3:C$55))</f>
        <v>37</v>
      </c>
      <c r="J4486" t="b">
        <f t="shared" si="902"/>
        <v>0</v>
      </c>
      <c r="K4486" t="str">
        <f t="shared" si="899"/>
        <v/>
      </c>
      <c r="L4486" t="b">
        <f t="shared" si="905"/>
        <v>0</v>
      </c>
      <c r="M4486" t="str">
        <f t="shared" si="900"/>
        <v/>
      </c>
      <c r="N4486">
        <f t="shared" si="901"/>
        <v>34</v>
      </c>
      <c r="O4486" t="b">
        <f t="shared" si="906"/>
        <v>1</v>
      </c>
      <c r="P4486">
        <f t="shared" si="903"/>
        <v>3</v>
      </c>
      <c r="Q4486" t="str">
        <f t="shared" ca="1" si="904"/>
        <v xml:space="preserve">024    ,027    ,050    </v>
      </c>
      <c r="W4486">
        <v>99999</v>
      </c>
      <c r="Z4486" t="str">
        <f t="shared" si="907"/>
        <v/>
      </c>
    </row>
    <row r="4487" spans="2:26" x14ac:dyDescent="0.2">
      <c r="B4487" s="1" t="s">
        <v>5</v>
      </c>
      <c r="C4487" s="1" t="s">
        <v>637</v>
      </c>
      <c r="D4487" s="1" t="s">
        <v>26</v>
      </c>
      <c r="E4487" s="1" t="s">
        <v>8</v>
      </c>
      <c r="F4487">
        <v>9</v>
      </c>
      <c r="G4487" s="1" t="s">
        <v>91</v>
      </c>
      <c r="H4487">
        <f t="shared" si="898"/>
        <v>34</v>
      </c>
      <c r="I4487">
        <f>IF(ISBLANK(A4487),I4486/1,LOOKUP(Sheet1!G4487,FIPS!A$3:A$55,FIPS!C$3:C$55))</f>
        <v>37</v>
      </c>
      <c r="J4487" t="b">
        <f t="shared" si="902"/>
        <v>1</v>
      </c>
      <c r="K4487" t="str">
        <f t="shared" si="899"/>
        <v>Franklin</v>
      </c>
      <c r="L4487" t="b">
        <f t="shared" si="905"/>
        <v>0</v>
      </c>
      <c r="M4487" t="str">
        <f t="shared" si="900"/>
        <v/>
      </c>
      <c r="N4487">
        <f t="shared" si="901"/>
        <v>35</v>
      </c>
      <c r="O4487" t="b">
        <f t="shared" si="906"/>
        <v>0</v>
      </c>
      <c r="P4487" t="str">
        <f t="shared" si="903"/>
        <v/>
      </c>
      <c r="Q4487" t="str">
        <f t="shared" ca="1" si="904"/>
        <v/>
      </c>
      <c r="T4487">
        <v>69</v>
      </c>
      <c r="U4487">
        <v>5</v>
      </c>
      <c r="V4487">
        <v>6640</v>
      </c>
      <c r="Z4487" t="str">
        <f t="shared" si="907"/>
        <v/>
      </c>
    </row>
    <row r="4488" spans="2:26" x14ac:dyDescent="0.2">
      <c r="B4488" s="1" t="s">
        <v>99</v>
      </c>
      <c r="C4488" s="1" t="s">
        <v>154</v>
      </c>
      <c r="D4488" s="1" t="s">
        <v>26</v>
      </c>
      <c r="G4488" s="1" t="s">
        <v>3217</v>
      </c>
      <c r="H4488">
        <f t="shared" si="898"/>
        <v>34</v>
      </c>
      <c r="I4488">
        <f>IF(ISBLANK(A4488),I4487/1,LOOKUP(Sheet1!G4488,FIPS!A$3:A$55,FIPS!C$3:C$55))</f>
        <v>37</v>
      </c>
      <c r="J4488" t="b">
        <f t="shared" si="902"/>
        <v>1</v>
      </c>
      <c r="K4488" t="str">
        <f t="shared" si="899"/>
        <v>Gaston</v>
      </c>
      <c r="L4488" t="b">
        <f t="shared" si="905"/>
        <v>0</v>
      </c>
      <c r="M4488" t="str">
        <f t="shared" si="900"/>
        <v/>
      </c>
      <c r="N4488">
        <f t="shared" si="901"/>
        <v>36</v>
      </c>
      <c r="O4488" t="b">
        <f t="shared" si="906"/>
        <v>0</v>
      </c>
      <c r="P4488" t="str">
        <f t="shared" si="903"/>
        <v/>
      </c>
      <c r="Q4488" t="str">
        <f t="shared" ca="1" si="904"/>
        <v/>
      </c>
      <c r="T4488">
        <v>71</v>
      </c>
      <c r="U4488">
        <v>3</v>
      </c>
      <c r="V4488">
        <v>1520</v>
      </c>
      <c r="Z4488" t="str">
        <f t="shared" si="907"/>
        <v/>
      </c>
    </row>
    <row r="4489" spans="2:26" x14ac:dyDescent="0.2">
      <c r="E4489" s="1" t="s">
        <v>3218</v>
      </c>
      <c r="F4489">
        <v>4</v>
      </c>
      <c r="G4489" s="1" t="s">
        <v>3219</v>
      </c>
      <c r="H4489">
        <f t="shared" si="898"/>
        <v>34</v>
      </c>
      <c r="I4489">
        <f>IF(ISBLANK(A4489),I4488/1,LOOKUP(Sheet1!G4489,FIPS!A$3:A$55,FIPS!C$3:C$55))</f>
        <v>37</v>
      </c>
      <c r="J4489" t="b">
        <f t="shared" si="902"/>
        <v>0</v>
      </c>
      <c r="K4489" t="str">
        <f t="shared" si="899"/>
        <v/>
      </c>
      <c r="L4489" t="b">
        <f t="shared" si="905"/>
        <v>1</v>
      </c>
      <c r="M4489" t="str">
        <f t="shared" si="900"/>
        <v>Gastonia</v>
      </c>
      <c r="N4489">
        <f t="shared" si="901"/>
        <v>36</v>
      </c>
      <c r="O4489" t="b">
        <f t="shared" si="906"/>
        <v>0</v>
      </c>
      <c r="P4489" t="str">
        <f t="shared" si="903"/>
        <v/>
      </c>
      <c r="Q4489" t="str">
        <f t="shared" ca="1" si="904"/>
        <v/>
      </c>
      <c r="W4489">
        <v>25580</v>
      </c>
      <c r="Z4489" t="str">
        <f t="shared" si="907"/>
        <v/>
      </c>
    </row>
    <row r="4490" spans="2:26" x14ac:dyDescent="0.2">
      <c r="E4490" s="1" t="s">
        <v>8</v>
      </c>
      <c r="F4490" s="1" t="s">
        <v>9</v>
      </c>
      <c r="G4490" s="1" t="s">
        <v>1134</v>
      </c>
      <c r="H4490">
        <f t="shared" si="898"/>
        <v>34</v>
      </c>
      <c r="I4490">
        <f>IF(ISBLANK(A4490),I4489/1,LOOKUP(Sheet1!G4490,FIPS!A$3:A$55,FIPS!C$3:C$55))</f>
        <v>37</v>
      </c>
      <c r="J4490" t="b">
        <f t="shared" si="902"/>
        <v>0</v>
      </c>
      <c r="K4490" t="str">
        <f t="shared" si="899"/>
        <v/>
      </c>
      <c r="L4490" t="b">
        <f t="shared" si="905"/>
        <v>0</v>
      </c>
      <c r="M4490" t="str">
        <f t="shared" si="900"/>
        <v/>
      </c>
      <c r="N4490">
        <f t="shared" si="901"/>
        <v>36</v>
      </c>
      <c r="O4490" t="b">
        <f t="shared" si="906"/>
        <v>1</v>
      </c>
      <c r="P4490">
        <f t="shared" ref="P4490:P4507" si="908">IF(O4490,17-MATCH(N4490-1,N4473:N4489),"")</f>
        <v>2</v>
      </c>
      <c r="Q4490" t="str">
        <f t="shared" ca="1" si="904"/>
        <v xml:space="preserve">016   </v>
      </c>
      <c r="W4490">
        <v>99999</v>
      </c>
      <c r="Z4490" t="str">
        <f t="shared" si="907"/>
        <v/>
      </c>
    </row>
    <row r="4491" spans="2:26" x14ac:dyDescent="0.2">
      <c r="B4491" s="1" t="s">
        <v>103</v>
      </c>
      <c r="C4491" s="1" t="s">
        <v>17</v>
      </c>
      <c r="D4491" s="1" t="s">
        <v>18</v>
      </c>
      <c r="E4491" s="1" t="s">
        <v>8</v>
      </c>
      <c r="F4491" s="1" t="s">
        <v>9</v>
      </c>
      <c r="G4491" s="1" t="s">
        <v>3220</v>
      </c>
      <c r="H4491">
        <f t="shared" ref="H4491:H4554" si="909">IF(ISBLANK(A4491),H4490/1,A4491)</f>
        <v>34</v>
      </c>
      <c r="I4491">
        <f>IF(ISBLANK(A4491),I4490/1,LOOKUP(Sheet1!G4491,FIPS!A$3:A$55,FIPS!C$3:C$55))</f>
        <v>37</v>
      </c>
      <c r="J4491" t="b">
        <f t="shared" si="902"/>
        <v>1</v>
      </c>
      <c r="K4491" t="str">
        <f t="shared" ref="K4491:K4554" si="910">IF(J4491,TRIM(G4491),"")</f>
        <v>Gates</v>
      </c>
      <c r="L4491" t="b">
        <f t="shared" si="905"/>
        <v>0</v>
      </c>
      <c r="M4491" t="str">
        <f t="shared" ref="M4491:M4554" si="911">IF(L4491,IF(ISERR(FIND(",",G4491)),TRIM(G4491),TRIM(LEFT(G4491,FIND(",",G4491)-1))),"")</f>
        <v/>
      </c>
      <c r="N4491">
        <f t="shared" ref="N4491:N4554" si="912">IF(ISBLANK(A4491),IF(ISBLANK(B4491),N4490,B4491/1),"")</f>
        <v>37</v>
      </c>
      <c r="O4491" t="b">
        <f t="shared" si="906"/>
        <v>0</v>
      </c>
      <c r="P4491" t="str">
        <f t="shared" si="908"/>
        <v/>
      </c>
      <c r="Q4491" t="str">
        <f t="shared" ca="1" si="904"/>
        <v/>
      </c>
      <c r="T4491">
        <v>73</v>
      </c>
      <c r="U4491">
        <v>6</v>
      </c>
      <c r="V4491">
        <v>0</v>
      </c>
      <c r="Z4491" t="str">
        <f t="shared" si="907"/>
        <v/>
      </c>
    </row>
    <row r="4492" spans="2:26" x14ac:dyDescent="0.2">
      <c r="B4492" s="1" t="s">
        <v>101</v>
      </c>
      <c r="C4492" s="1" t="s">
        <v>17</v>
      </c>
      <c r="D4492" s="1" t="s">
        <v>18</v>
      </c>
      <c r="E4492" s="1" t="s">
        <v>8</v>
      </c>
      <c r="F4492" s="1" t="s">
        <v>9</v>
      </c>
      <c r="G4492" s="1" t="s">
        <v>238</v>
      </c>
      <c r="H4492">
        <f t="shared" si="909"/>
        <v>34</v>
      </c>
      <c r="I4492">
        <f>IF(ISBLANK(A4492),I4491/1,LOOKUP(Sheet1!G4492,FIPS!A$3:A$55,FIPS!C$3:C$55))</f>
        <v>37</v>
      </c>
      <c r="J4492" t="b">
        <f t="shared" si="902"/>
        <v>1</v>
      </c>
      <c r="K4492" t="str">
        <f t="shared" si="910"/>
        <v>Graham</v>
      </c>
      <c r="L4492" t="b">
        <f t="shared" si="905"/>
        <v>0</v>
      </c>
      <c r="M4492" t="str">
        <f t="shared" si="911"/>
        <v/>
      </c>
      <c r="N4492">
        <f t="shared" si="912"/>
        <v>38</v>
      </c>
      <c r="O4492" t="b">
        <f t="shared" si="906"/>
        <v>0</v>
      </c>
      <c r="P4492" t="str">
        <f t="shared" si="908"/>
        <v/>
      </c>
      <c r="Q4492" t="str">
        <f t="shared" ca="1" si="904"/>
        <v/>
      </c>
      <c r="T4492">
        <v>75</v>
      </c>
      <c r="U4492">
        <v>6</v>
      </c>
      <c r="V4492">
        <v>0</v>
      </c>
      <c r="Z4492" t="str">
        <f t="shared" si="907"/>
        <v/>
      </c>
    </row>
    <row r="4493" spans="2:26" x14ac:dyDescent="0.2">
      <c r="B4493" s="1" t="s">
        <v>75</v>
      </c>
      <c r="C4493" s="1" t="s">
        <v>17</v>
      </c>
      <c r="D4493" s="1" t="s">
        <v>18</v>
      </c>
      <c r="E4493" s="1" t="s">
        <v>8</v>
      </c>
      <c r="F4493" s="1" t="s">
        <v>9</v>
      </c>
      <c r="G4493" s="1" t="s">
        <v>4781</v>
      </c>
      <c r="H4493">
        <f t="shared" si="909"/>
        <v>34</v>
      </c>
      <c r="I4493">
        <f>IF(ISBLANK(A4493),I4492/1,LOOKUP(Sheet1!G4493,FIPS!A$3:A$55,FIPS!C$3:C$55))</f>
        <v>37</v>
      </c>
      <c r="J4493" t="b">
        <f t="shared" si="902"/>
        <v>1</v>
      </c>
      <c r="K4493" t="str">
        <f t="shared" si="910"/>
        <v>Granville</v>
      </c>
      <c r="L4493" t="b">
        <f t="shared" si="905"/>
        <v>0</v>
      </c>
      <c r="M4493" t="str">
        <f t="shared" si="911"/>
        <v/>
      </c>
      <c r="N4493">
        <f t="shared" si="912"/>
        <v>39</v>
      </c>
      <c r="O4493" t="b">
        <f t="shared" si="906"/>
        <v>0</v>
      </c>
      <c r="P4493" t="str">
        <f t="shared" si="908"/>
        <v/>
      </c>
      <c r="Q4493" t="str">
        <f t="shared" ca="1" si="904"/>
        <v/>
      </c>
      <c r="T4493">
        <v>77</v>
      </c>
      <c r="U4493">
        <v>5</v>
      </c>
      <c r="V4493">
        <v>0</v>
      </c>
      <c r="Z4493" t="str">
        <f t="shared" si="907"/>
        <v/>
      </c>
    </row>
    <row r="4494" spans="2:26" x14ac:dyDescent="0.2">
      <c r="B4494" s="1" t="s">
        <v>55</v>
      </c>
      <c r="C4494" s="1" t="s">
        <v>17</v>
      </c>
      <c r="D4494" s="1" t="s">
        <v>18</v>
      </c>
      <c r="E4494" s="1" t="s">
        <v>8</v>
      </c>
      <c r="F4494" s="1" t="s">
        <v>9</v>
      </c>
      <c r="G4494" s="1" t="s">
        <v>94</v>
      </c>
      <c r="H4494">
        <f t="shared" si="909"/>
        <v>34</v>
      </c>
      <c r="I4494">
        <f>IF(ISBLANK(A4494),I4493/1,LOOKUP(Sheet1!G4494,FIPS!A$3:A$55,FIPS!C$3:C$55))</f>
        <v>37</v>
      </c>
      <c r="J4494" t="b">
        <f t="shared" si="902"/>
        <v>1</v>
      </c>
      <c r="K4494" t="str">
        <f t="shared" si="910"/>
        <v>Greene</v>
      </c>
      <c r="L4494" t="b">
        <f t="shared" si="905"/>
        <v>0</v>
      </c>
      <c r="M4494" t="str">
        <f t="shared" si="911"/>
        <v/>
      </c>
      <c r="N4494">
        <f t="shared" si="912"/>
        <v>40</v>
      </c>
      <c r="O4494" t="b">
        <f t="shared" si="906"/>
        <v>0</v>
      </c>
      <c r="P4494" t="str">
        <f t="shared" si="908"/>
        <v/>
      </c>
      <c r="Q4494" t="str">
        <f t="shared" ca="1" si="904"/>
        <v/>
      </c>
      <c r="T4494">
        <v>79</v>
      </c>
      <c r="U4494">
        <v>6</v>
      </c>
      <c r="V4494">
        <v>0</v>
      </c>
      <c r="Z4494" t="str">
        <f t="shared" si="907"/>
        <v/>
      </c>
    </row>
    <row r="4495" spans="2:26" x14ac:dyDescent="0.2">
      <c r="B4495" s="1" t="s">
        <v>122</v>
      </c>
      <c r="C4495" s="1" t="s">
        <v>658</v>
      </c>
      <c r="D4495" s="1" t="s">
        <v>26</v>
      </c>
      <c r="G4495" s="1" t="s">
        <v>3221</v>
      </c>
      <c r="H4495">
        <f t="shared" si="909"/>
        <v>34</v>
      </c>
      <c r="I4495">
        <f>IF(ISBLANK(A4495),I4494/1,LOOKUP(Sheet1!G4495,FIPS!A$3:A$55,FIPS!C$3:C$55))</f>
        <v>37</v>
      </c>
      <c r="J4495" t="b">
        <f t="shared" si="902"/>
        <v>1</v>
      </c>
      <c r="K4495" t="str">
        <f t="shared" si="910"/>
        <v>Guilford</v>
      </c>
      <c r="L4495" t="b">
        <f t="shared" si="905"/>
        <v>0</v>
      </c>
      <c r="M4495" t="str">
        <f t="shared" si="911"/>
        <v/>
      </c>
      <c r="N4495">
        <f t="shared" si="912"/>
        <v>41</v>
      </c>
      <c r="O4495" t="b">
        <f t="shared" si="906"/>
        <v>0</v>
      </c>
      <c r="P4495" t="str">
        <f t="shared" si="908"/>
        <v/>
      </c>
      <c r="Q4495" t="str">
        <f t="shared" ca="1" si="904"/>
        <v/>
      </c>
      <c r="T4495">
        <v>81</v>
      </c>
      <c r="U4495">
        <v>2</v>
      </c>
      <c r="V4495">
        <v>3120</v>
      </c>
      <c r="Z4495" t="str">
        <f t="shared" si="907"/>
        <v/>
      </c>
    </row>
    <row r="4496" spans="2:26" x14ac:dyDescent="0.2">
      <c r="E4496" s="1" t="s">
        <v>59</v>
      </c>
      <c r="F4496" s="1" t="s">
        <v>132</v>
      </c>
      <c r="G4496" s="1" t="s">
        <v>3222</v>
      </c>
      <c r="H4496">
        <f t="shared" si="909"/>
        <v>34</v>
      </c>
      <c r="I4496">
        <f>IF(ISBLANK(A4496),I4495/1,LOOKUP(Sheet1!G4496,FIPS!A$3:A$55,FIPS!C$3:C$55))</f>
        <v>37</v>
      </c>
      <c r="J4496" t="b">
        <f t="shared" si="902"/>
        <v>0</v>
      </c>
      <c r="K4496" t="str">
        <f t="shared" si="910"/>
        <v/>
      </c>
      <c r="L4496" t="b">
        <f t="shared" si="905"/>
        <v>1</v>
      </c>
      <c r="M4496" t="str">
        <f t="shared" si="911"/>
        <v>Greensboro</v>
      </c>
      <c r="N4496">
        <f t="shared" si="912"/>
        <v>41</v>
      </c>
      <c r="O4496" t="b">
        <f t="shared" si="906"/>
        <v>0</v>
      </c>
      <c r="P4496" t="str">
        <f t="shared" si="908"/>
        <v/>
      </c>
      <c r="Q4496" t="str">
        <f t="shared" ca="1" si="904"/>
        <v/>
      </c>
      <c r="W4496">
        <v>28000</v>
      </c>
      <c r="Z4496" t="str">
        <f t="shared" si="907"/>
        <v/>
      </c>
    </row>
    <row r="4497" spans="2:26" x14ac:dyDescent="0.2">
      <c r="E4497" s="1" t="s">
        <v>37</v>
      </c>
      <c r="F4497" s="1" t="s">
        <v>70</v>
      </c>
      <c r="G4497" s="1" t="s">
        <v>3223</v>
      </c>
      <c r="H4497">
        <f t="shared" si="909"/>
        <v>34</v>
      </c>
      <c r="I4497">
        <f>IF(ISBLANK(A4497),I4496/1,LOOKUP(Sheet1!G4497,FIPS!A$3:A$55,FIPS!C$3:C$55))</f>
        <v>37</v>
      </c>
      <c r="J4497" t="b">
        <f t="shared" si="902"/>
        <v>0</v>
      </c>
      <c r="K4497" t="str">
        <f t="shared" si="910"/>
        <v/>
      </c>
      <c r="L4497" t="b">
        <f t="shared" si="905"/>
        <v>1</v>
      </c>
      <c r="M4497" t="str">
        <f t="shared" si="911"/>
        <v>High Point</v>
      </c>
      <c r="N4497">
        <f t="shared" si="912"/>
        <v>41</v>
      </c>
      <c r="O4497" t="b">
        <f t="shared" si="906"/>
        <v>0</v>
      </c>
      <c r="P4497" t="str">
        <f t="shared" si="908"/>
        <v/>
      </c>
      <c r="Q4497" t="str">
        <f t="shared" ca="1" si="904"/>
        <v/>
      </c>
      <c r="W4497">
        <v>31400</v>
      </c>
      <c r="Z4497" t="str">
        <f t="shared" si="907"/>
        <v/>
      </c>
    </row>
    <row r="4498" spans="2:26" x14ac:dyDescent="0.2">
      <c r="E4498" s="1" t="s">
        <v>82</v>
      </c>
      <c r="F4498" s="1" t="s">
        <v>6</v>
      </c>
      <c r="G4498" s="1" t="s">
        <v>3224</v>
      </c>
      <c r="H4498">
        <f t="shared" si="909"/>
        <v>34</v>
      </c>
      <c r="I4498">
        <f>IF(ISBLANK(A4498),I4497/1,LOOKUP(Sheet1!G4498,FIPS!A$3:A$55,FIPS!C$3:C$55))</f>
        <v>37</v>
      </c>
      <c r="J4498" t="b">
        <f t="shared" si="902"/>
        <v>0</v>
      </c>
      <c r="K4498" t="str">
        <f t="shared" si="910"/>
        <v/>
      </c>
      <c r="L4498" t="b">
        <f t="shared" si="905"/>
        <v>1</v>
      </c>
      <c r="M4498" t="str">
        <f t="shared" si="911"/>
        <v>Kernersville</v>
      </c>
      <c r="N4498">
        <f t="shared" si="912"/>
        <v>41</v>
      </c>
      <c r="O4498" t="b">
        <f t="shared" si="906"/>
        <v>0</v>
      </c>
      <c r="P4498" t="str">
        <f t="shared" si="908"/>
        <v/>
      </c>
      <c r="Q4498" t="str">
        <f t="shared" ca="1" si="904"/>
        <v/>
      </c>
      <c r="W4498">
        <v>35600</v>
      </c>
      <c r="Z4498" t="str">
        <f t="shared" si="907"/>
        <v/>
      </c>
    </row>
    <row r="4499" spans="2:26" x14ac:dyDescent="0.2">
      <c r="E4499" s="1" t="s">
        <v>8</v>
      </c>
      <c r="F4499" s="1" t="s">
        <v>9</v>
      </c>
      <c r="G4499" s="1" t="s">
        <v>1134</v>
      </c>
      <c r="H4499">
        <f t="shared" si="909"/>
        <v>34</v>
      </c>
      <c r="I4499">
        <f>IF(ISBLANK(A4499),I4498/1,LOOKUP(Sheet1!G4499,FIPS!A$3:A$55,FIPS!C$3:C$55))</f>
        <v>37</v>
      </c>
      <c r="J4499" t="b">
        <f t="shared" si="902"/>
        <v>0</v>
      </c>
      <c r="K4499" t="str">
        <f t="shared" si="910"/>
        <v/>
      </c>
      <c r="L4499" t="b">
        <f t="shared" si="905"/>
        <v>0</v>
      </c>
      <c r="M4499" t="str">
        <f t="shared" si="911"/>
        <v/>
      </c>
      <c r="N4499">
        <f t="shared" si="912"/>
        <v>41</v>
      </c>
      <c r="O4499" t="b">
        <f t="shared" si="906"/>
        <v>1</v>
      </c>
      <c r="P4499">
        <f t="shared" si="908"/>
        <v>4</v>
      </c>
      <c r="Q4499" t="str">
        <f t="shared" ca="1" si="904"/>
        <v>019,024,027</v>
      </c>
      <c r="W4499">
        <v>99999</v>
      </c>
      <c r="Z4499" t="str">
        <f t="shared" si="907"/>
        <v/>
      </c>
    </row>
    <row r="4500" spans="2:26" x14ac:dyDescent="0.2">
      <c r="B4500" s="1" t="s">
        <v>127</v>
      </c>
      <c r="C4500" s="1" t="s">
        <v>17</v>
      </c>
      <c r="D4500" s="1" t="s">
        <v>18</v>
      </c>
      <c r="G4500" s="1" t="s">
        <v>4785</v>
      </c>
      <c r="H4500">
        <f t="shared" si="909"/>
        <v>34</v>
      </c>
      <c r="I4500">
        <f>IF(ISBLANK(A4500),I4499/1,LOOKUP(Sheet1!G4500,FIPS!A$3:A$55,FIPS!C$3:C$55))</f>
        <v>37</v>
      </c>
      <c r="J4500" t="b">
        <f t="shared" si="902"/>
        <v>1</v>
      </c>
      <c r="K4500" t="str">
        <f t="shared" si="910"/>
        <v>Halifax</v>
      </c>
      <c r="L4500" t="b">
        <f t="shared" si="905"/>
        <v>0</v>
      </c>
      <c r="M4500" t="str">
        <f t="shared" si="911"/>
        <v/>
      </c>
      <c r="N4500">
        <f t="shared" si="912"/>
        <v>42</v>
      </c>
      <c r="O4500" t="b">
        <f t="shared" si="906"/>
        <v>0</v>
      </c>
      <c r="P4500" t="str">
        <f t="shared" si="908"/>
        <v/>
      </c>
      <c r="Q4500" t="str">
        <f t="shared" ca="1" si="904"/>
        <v/>
      </c>
      <c r="T4500">
        <v>83</v>
      </c>
      <c r="U4500">
        <v>4</v>
      </c>
      <c r="V4500">
        <v>0</v>
      </c>
      <c r="Z4500" t="str">
        <f t="shared" si="907"/>
        <v/>
      </c>
    </row>
    <row r="4501" spans="2:26" x14ac:dyDescent="0.2">
      <c r="E4501" s="1" t="s">
        <v>55</v>
      </c>
      <c r="F4501" s="1" t="s">
        <v>6</v>
      </c>
      <c r="G4501" s="1" t="s">
        <v>3225</v>
      </c>
      <c r="H4501">
        <f t="shared" si="909"/>
        <v>34</v>
      </c>
      <c r="I4501">
        <f>IF(ISBLANK(A4501),I4500/1,LOOKUP(Sheet1!G4501,FIPS!A$3:A$55,FIPS!C$3:C$55))</f>
        <v>37</v>
      </c>
      <c r="J4501" t="b">
        <f t="shared" si="902"/>
        <v>0</v>
      </c>
      <c r="K4501" t="str">
        <f t="shared" si="910"/>
        <v/>
      </c>
      <c r="L4501" t="b">
        <f t="shared" si="905"/>
        <v>1</v>
      </c>
      <c r="M4501" t="str">
        <f t="shared" si="911"/>
        <v>Roanoke Rapids</v>
      </c>
      <c r="N4501">
        <f t="shared" si="912"/>
        <v>42</v>
      </c>
      <c r="O4501" t="b">
        <f t="shared" si="906"/>
        <v>0</v>
      </c>
      <c r="P4501" t="str">
        <f t="shared" si="908"/>
        <v/>
      </c>
      <c r="Q4501" t="str">
        <f t="shared" ca="1" si="904"/>
        <v/>
      </c>
      <c r="W4501">
        <v>56900</v>
      </c>
      <c r="Z4501" t="str">
        <f t="shared" si="907"/>
        <v/>
      </c>
    </row>
    <row r="4502" spans="2:26" x14ac:dyDescent="0.2">
      <c r="E4502" s="1" t="s">
        <v>8</v>
      </c>
      <c r="F4502" s="1" t="s">
        <v>9</v>
      </c>
      <c r="G4502" s="1" t="s">
        <v>1134</v>
      </c>
      <c r="H4502">
        <f t="shared" si="909"/>
        <v>34</v>
      </c>
      <c r="I4502">
        <f>IF(ISBLANK(A4502),I4501/1,LOOKUP(Sheet1!G4502,FIPS!A$3:A$55,FIPS!C$3:C$55))</f>
        <v>37</v>
      </c>
      <c r="J4502" t="b">
        <f t="shared" si="902"/>
        <v>0</v>
      </c>
      <c r="K4502" t="str">
        <f t="shared" si="910"/>
        <v/>
      </c>
      <c r="L4502" t="b">
        <f t="shared" si="905"/>
        <v>0</v>
      </c>
      <c r="M4502" t="str">
        <f t="shared" si="911"/>
        <v/>
      </c>
      <c r="N4502">
        <f t="shared" si="912"/>
        <v>42</v>
      </c>
      <c r="O4502" t="b">
        <f t="shared" si="906"/>
        <v>1</v>
      </c>
      <c r="P4502">
        <f t="shared" si="908"/>
        <v>2</v>
      </c>
      <c r="Q4502" t="str">
        <f t="shared" ca="1" si="904"/>
        <v>040</v>
      </c>
      <c r="W4502">
        <v>99999</v>
      </c>
      <c r="Z4502" t="str">
        <f t="shared" si="907"/>
        <v/>
      </c>
    </row>
    <row r="4503" spans="2:26" x14ac:dyDescent="0.2">
      <c r="B4503" s="1" t="s">
        <v>135</v>
      </c>
      <c r="C4503" s="1" t="s">
        <v>17</v>
      </c>
      <c r="D4503" s="1" t="s">
        <v>18</v>
      </c>
      <c r="E4503" s="1" t="s">
        <v>8</v>
      </c>
      <c r="F4503" s="1" t="s">
        <v>9</v>
      </c>
      <c r="G4503" s="1" t="s">
        <v>3226</v>
      </c>
      <c r="H4503">
        <f t="shared" si="909"/>
        <v>34</v>
      </c>
      <c r="I4503">
        <f>IF(ISBLANK(A4503),I4502/1,LOOKUP(Sheet1!G4503,FIPS!A$3:A$55,FIPS!C$3:C$55))</f>
        <v>37</v>
      </c>
      <c r="J4503" t="b">
        <f t="shared" si="902"/>
        <v>1</v>
      </c>
      <c r="K4503" t="str">
        <f t="shared" si="910"/>
        <v>Harnett</v>
      </c>
      <c r="L4503" t="b">
        <f t="shared" si="905"/>
        <v>0</v>
      </c>
      <c r="M4503" t="str">
        <f t="shared" si="911"/>
        <v/>
      </c>
      <c r="N4503">
        <f t="shared" si="912"/>
        <v>43</v>
      </c>
      <c r="O4503" t="b">
        <f t="shared" si="906"/>
        <v>0</v>
      </c>
      <c r="P4503" t="str">
        <f t="shared" si="908"/>
        <v/>
      </c>
      <c r="Q4503" t="str">
        <f t="shared" ca="1" si="904"/>
        <v/>
      </c>
      <c r="T4503">
        <v>85</v>
      </c>
      <c r="U4503">
        <v>4</v>
      </c>
      <c r="V4503">
        <v>0</v>
      </c>
      <c r="Z4503" t="str">
        <f t="shared" si="907"/>
        <v/>
      </c>
    </row>
    <row r="4504" spans="2:26" x14ac:dyDescent="0.2">
      <c r="B4504" s="1" t="s">
        <v>137</v>
      </c>
      <c r="C4504" s="1" t="s">
        <v>17</v>
      </c>
      <c r="D4504" s="1" t="s">
        <v>18</v>
      </c>
      <c r="E4504" s="1" t="s">
        <v>8</v>
      </c>
      <c r="F4504" s="1" t="s">
        <v>9</v>
      </c>
      <c r="G4504" s="1" t="s">
        <v>3227</v>
      </c>
      <c r="H4504">
        <f t="shared" si="909"/>
        <v>34</v>
      </c>
      <c r="I4504">
        <f>IF(ISBLANK(A4504),I4503/1,LOOKUP(Sheet1!G4504,FIPS!A$3:A$55,FIPS!C$3:C$55))</f>
        <v>37</v>
      </c>
      <c r="J4504" t="b">
        <f t="shared" si="902"/>
        <v>1</v>
      </c>
      <c r="K4504" t="str">
        <f t="shared" si="910"/>
        <v>Haywood</v>
      </c>
      <c r="L4504" t="b">
        <f t="shared" si="905"/>
        <v>0</v>
      </c>
      <c r="M4504" t="str">
        <f t="shared" si="911"/>
        <v/>
      </c>
      <c r="N4504">
        <f t="shared" si="912"/>
        <v>44</v>
      </c>
      <c r="O4504" t="b">
        <f t="shared" si="906"/>
        <v>0</v>
      </c>
      <c r="P4504" t="str">
        <f t="shared" si="908"/>
        <v/>
      </c>
      <c r="Q4504" t="str">
        <f t="shared" ca="1" si="904"/>
        <v/>
      </c>
      <c r="T4504">
        <v>87</v>
      </c>
      <c r="U4504">
        <v>5</v>
      </c>
      <c r="V4504">
        <v>0</v>
      </c>
      <c r="Z4504" t="str">
        <f t="shared" si="907"/>
        <v/>
      </c>
    </row>
    <row r="4505" spans="2:26" x14ac:dyDescent="0.2">
      <c r="B4505" s="1" t="s">
        <v>139</v>
      </c>
      <c r="C4505" s="1" t="s">
        <v>17</v>
      </c>
      <c r="D4505" s="1" t="s">
        <v>18</v>
      </c>
      <c r="E4505" s="1" t="s">
        <v>8</v>
      </c>
      <c r="F4505" s="1" t="s">
        <v>9</v>
      </c>
      <c r="G4505" s="1" t="s">
        <v>1568</v>
      </c>
      <c r="H4505">
        <f t="shared" si="909"/>
        <v>34</v>
      </c>
      <c r="I4505">
        <f>IF(ISBLANK(A4505),I4504/1,LOOKUP(Sheet1!G4505,FIPS!A$3:A$55,FIPS!C$3:C$55))</f>
        <v>37</v>
      </c>
      <c r="J4505" t="b">
        <f t="shared" si="902"/>
        <v>1</v>
      </c>
      <c r="K4505" t="str">
        <f t="shared" si="910"/>
        <v>Henderson</v>
      </c>
      <c r="L4505" t="b">
        <f t="shared" si="905"/>
        <v>0</v>
      </c>
      <c r="M4505" t="str">
        <f t="shared" si="911"/>
        <v/>
      </c>
      <c r="N4505">
        <f t="shared" si="912"/>
        <v>45</v>
      </c>
      <c r="O4505" t="b">
        <f t="shared" si="906"/>
        <v>0</v>
      </c>
      <c r="P4505" t="str">
        <f t="shared" si="908"/>
        <v/>
      </c>
      <c r="Q4505" t="str">
        <f t="shared" ca="1" si="904"/>
        <v/>
      </c>
      <c r="T4505">
        <v>89</v>
      </c>
      <c r="U4505">
        <v>4</v>
      </c>
      <c r="V4505">
        <v>0</v>
      </c>
      <c r="Z4505" t="str">
        <f t="shared" si="907"/>
        <v/>
      </c>
    </row>
    <row r="4506" spans="2:26" x14ac:dyDescent="0.2">
      <c r="B4506" s="1" t="s">
        <v>114</v>
      </c>
      <c r="C4506" s="1" t="s">
        <v>17</v>
      </c>
      <c r="D4506" s="1" t="s">
        <v>18</v>
      </c>
      <c r="E4506" s="1" t="s">
        <v>8</v>
      </c>
      <c r="F4506" s="1" t="s">
        <v>9</v>
      </c>
      <c r="G4506" s="1" t="s">
        <v>3228</v>
      </c>
      <c r="H4506">
        <f t="shared" si="909"/>
        <v>34</v>
      </c>
      <c r="I4506">
        <f>IF(ISBLANK(A4506),I4505/1,LOOKUP(Sheet1!G4506,FIPS!A$3:A$55,FIPS!C$3:C$55))</f>
        <v>37</v>
      </c>
      <c r="J4506" t="b">
        <f t="shared" si="902"/>
        <v>1</v>
      </c>
      <c r="K4506" t="str">
        <f t="shared" si="910"/>
        <v>Hertford</v>
      </c>
      <c r="L4506" t="b">
        <f t="shared" si="905"/>
        <v>0</v>
      </c>
      <c r="M4506" t="str">
        <f t="shared" si="911"/>
        <v/>
      </c>
      <c r="N4506">
        <f t="shared" si="912"/>
        <v>46</v>
      </c>
      <c r="O4506" t="b">
        <f t="shared" si="906"/>
        <v>0</v>
      </c>
      <c r="P4506" t="str">
        <f t="shared" si="908"/>
        <v/>
      </c>
      <c r="Q4506" t="str">
        <f t="shared" ca="1" si="904"/>
        <v/>
      </c>
      <c r="T4506">
        <v>91</v>
      </c>
      <c r="U4506">
        <v>6</v>
      </c>
      <c r="V4506">
        <v>0</v>
      </c>
      <c r="Z4506" t="str">
        <f t="shared" si="907"/>
        <v/>
      </c>
    </row>
    <row r="4507" spans="2:26" x14ac:dyDescent="0.2">
      <c r="B4507" s="1" t="s">
        <v>143</v>
      </c>
      <c r="C4507" s="1" t="s">
        <v>17</v>
      </c>
      <c r="D4507" s="1" t="s">
        <v>18</v>
      </c>
      <c r="E4507" s="1" t="s">
        <v>8</v>
      </c>
      <c r="F4507" s="1" t="s">
        <v>9</v>
      </c>
      <c r="G4507" s="1" t="s">
        <v>3229</v>
      </c>
      <c r="H4507">
        <f t="shared" si="909"/>
        <v>34</v>
      </c>
      <c r="I4507">
        <f>IF(ISBLANK(A4507),I4506/1,LOOKUP(Sheet1!G4507,FIPS!A$3:A$55,FIPS!C$3:C$55))</f>
        <v>37</v>
      </c>
      <c r="J4507" t="b">
        <f t="shared" si="902"/>
        <v>1</v>
      </c>
      <c r="K4507" t="str">
        <f t="shared" si="910"/>
        <v>Hoke</v>
      </c>
      <c r="L4507" t="b">
        <f t="shared" si="905"/>
        <v>0</v>
      </c>
      <c r="M4507" t="str">
        <f t="shared" si="911"/>
        <v/>
      </c>
      <c r="N4507">
        <f t="shared" si="912"/>
        <v>47</v>
      </c>
      <c r="O4507" t="b">
        <f t="shared" si="906"/>
        <v>0</v>
      </c>
      <c r="P4507" t="str">
        <f t="shared" si="908"/>
        <v/>
      </c>
      <c r="Q4507" t="str">
        <f t="shared" ca="1" si="904"/>
        <v/>
      </c>
      <c r="T4507">
        <v>93</v>
      </c>
      <c r="U4507">
        <v>6</v>
      </c>
      <c r="V4507">
        <v>0</v>
      </c>
      <c r="Z4507" t="str">
        <f t="shared" si="907"/>
        <v/>
      </c>
    </row>
    <row r="4508" spans="2:26" x14ac:dyDescent="0.2">
      <c r="B4508" s="1" t="s">
        <v>145</v>
      </c>
      <c r="C4508" s="1" t="s">
        <v>17</v>
      </c>
      <c r="D4508" s="1" t="s">
        <v>18</v>
      </c>
      <c r="E4508" s="1" t="s">
        <v>8</v>
      </c>
      <c r="F4508" s="1" t="s">
        <v>9</v>
      </c>
      <c r="G4508" s="1" t="s">
        <v>3230</v>
      </c>
      <c r="H4508">
        <f t="shared" si="909"/>
        <v>34</v>
      </c>
      <c r="I4508">
        <f>IF(ISBLANK(A4508),I4507/1,LOOKUP(Sheet1!G4508,FIPS!A$3:A$55,FIPS!C$3:C$55))</f>
        <v>37</v>
      </c>
      <c r="J4508" t="b">
        <f t="shared" si="902"/>
        <v>1</v>
      </c>
      <c r="K4508" t="str">
        <f t="shared" si="910"/>
        <v>Hyde</v>
      </c>
      <c r="L4508" t="b">
        <f t="shared" si="905"/>
        <v>0</v>
      </c>
      <c r="M4508" t="str">
        <f t="shared" si="911"/>
        <v/>
      </c>
      <c r="N4508">
        <f t="shared" si="912"/>
        <v>48</v>
      </c>
      <c r="O4508" t="b">
        <f t="shared" si="906"/>
        <v>0</v>
      </c>
      <c r="P4508" t="str">
        <f t="shared" si="903"/>
        <v/>
      </c>
      <c r="Q4508" t="str">
        <f t="shared" ca="1" si="904"/>
        <v/>
      </c>
      <c r="T4508">
        <v>95</v>
      </c>
      <c r="U4508">
        <v>6</v>
      </c>
      <c r="V4508">
        <v>0</v>
      </c>
      <c r="Z4508" t="str">
        <f t="shared" si="907"/>
        <v/>
      </c>
    </row>
    <row r="4509" spans="2:26" x14ac:dyDescent="0.2">
      <c r="B4509" s="1" t="s">
        <v>148</v>
      </c>
      <c r="C4509" s="1" t="s">
        <v>17</v>
      </c>
      <c r="D4509" s="1" t="s">
        <v>18</v>
      </c>
      <c r="G4509" s="1" t="s">
        <v>4784</v>
      </c>
      <c r="H4509">
        <f t="shared" si="909"/>
        <v>34</v>
      </c>
      <c r="I4509">
        <f>IF(ISBLANK(A4509),I4508/1,LOOKUP(Sheet1!G4509,FIPS!A$3:A$55,FIPS!C$3:C$55))</f>
        <v>37</v>
      </c>
      <c r="J4509" t="b">
        <f t="shared" ref="J4509:J4572" si="913">NOT(ISBLANK(B4509))</f>
        <v>1</v>
      </c>
      <c r="K4509" t="str">
        <f t="shared" si="910"/>
        <v>Iredell</v>
      </c>
      <c r="L4509" t="b">
        <f t="shared" si="905"/>
        <v>0</v>
      </c>
      <c r="M4509" t="str">
        <f t="shared" si="911"/>
        <v/>
      </c>
      <c r="N4509">
        <f t="shared" si="912"/>
        <v>49</v>
      </c>
      <c r="O4509" t="b">
        <f t="shared" si="906"/>
        <v>0</v>
      </c>
      <c r="P4509" t="str">
        <f t="shared" si="903"/>
        <v/>
      </c>
      <c r="Q4509" t="str">
        <f t="shared" ca="1" si="904"/>
        <v/>
      </c>
      <c r="T4509">
        <v>97</v>
      </c>
      <c r="U4509">
        <v>4</v>
      </c>
      <c r="V4509">
        <v>0</v>
      </c>
      <c r="Z4509" t="str">
        <f t="shared" si="907"/>
        <v/>
      </c>
    </row>
    <row r="4510" spans="2:26" x14ac:dyDescent="0.2">
      <c r="E4510" s="1" t="s">
        <v>139</v>
      </c>
      <c r="F4510" s="1" t="s">
        <v>6</v>
      </c>
      <c r="G4510" s="1" t="s">
        <v>4782</v>
      </c>
      <c r="H4510">
        <f t="shared" si="909"/>
        <v>34</v>
      </c>
      <c r="I4510">
        <f>IF(ISBLANK(A4510),I4509/1,LOOKUP(Sheet1!G4510,FIPS!A$3:A$55,FIPS!C$3:C$55))</f>
        <v>37</v>
      </c>
      <c r="J4510" t="b">
        <f t="shared" si="913"/>
        <v>0</v>
      </c>
      <c r="K4510" t="str">
        <f t="shared" si="910"/>
        <v/>
      </c>
      <c r="L4510" t="b">
        <f t="shared" si="905"/>
        <v>1</v>
      </c>
      <c r="M4510" t="str">
        <f t="shared" si="911"/>
        <v>Statesville</v>
      </c>
      <c r="N4510">
        <f t="shared" si="912"/>
        <v>49</v>
      </c>
      <c r="O4510" t="b">
        <f t="shared" si="906"/>
        <v>0</v>
      </c>
      <c r="P4510" t="str">
        <f t="shared" si="903"/>
        <v/>
      </c>
      <c r="Q4510" t="str">
        <f t="shared" ca="1" si="904"/>
        <v/>
      </c>
      <c r="W4510">
        <v>64740</v>
      </c>
      <c r="Z4510" t="str">
        <f t="shared" si="907"/>
        <v/>
      </c>
    </row>
    <row r="4511" spans="2:26" x14ac:dyDescent="0.2">
      <c r="E4511" s="1" t="s">
        <v>8</v>
      </c>
      <c r="F4511" s="1" t="s">
        <v>9</v>
      </c>
      <c r="G4511" s="1" t="s">
        <v>974</v>
      </c>
      <c r="H4511">
        <f t="shared" si="909"/>
        <v>34</v>
      </c>
      <c r="I4511">
        <f>IF(ISBLANK(A4511),I4510/1,LOOKUP(Sheet1!G4511,FIPS!A$3:A$55,FIPS!C$3:C$55))</f>
        <v>37</v>
      </c>
      <c r="J4511" t="b">
        <f t="shared" si="913"/>
        <v>0</v>
      </c>
      <c r="K4511" t="str">
        <f t="shared" si="910"/>
        <v/>
      </c>
      <c r="L4511" t="b">
        <f t="shared" si="905"/>
        <v>0</v>
      </c>
      <c r="M4511" t="str">
        <f t="shared" si="911"/>
        <v/>
      </c>
      <c r="N4511">
        <f t="shared" si="912"/>
        <v>49</v>
      </c>
      <c r="O4511" t="b">
        <f t="shared" si="906"/>
        <v>1</v>
      </c>
      <c r="P4511">
        <f t="shared" si="903"/>
        <v>1</v>
      </c>
      <c r="Q4511" t="str">
        <f t="shared" ca="1" si="904"/>
        <v>045</v>
      </c>
      <c r="W4511">
        <v>99999</v>
      </c>
      <c r="Z4511" t="str">
        <f t="shared" si="907"/>
        <v/>
      </c>
    </row>
    <row r="4512" spans="2:26" x14ac:dyDescent="0.2">
      <c r="B4512" s="1" t="s">
        <v>152</v>
      </c>
      <c r="C4512" s="1" t="s">
        <v>17</v>
      </c>
      <c r="D4512" s="1" t="s">
        <v>18</v>
      </c>
      <c r="E4512" s="1" t="s">
        <v>8</v>
      </c>
      <c r="F4512" s="1" t="s">
        <v>9</v>
      </c>
      <c r="G4512" s="1" t="s">
        <v>100</v>
      </c>
      <c r="H4512">
        <f t="shared" si="909"/>
        <v>34</v>
      </c>
      <c r="I4512">
        <f>IF(ISBLANK(A4512),I4511/1,LOOKUP(Sheet1!G4512,FIPS!A$3:A$55,FIPS!C$3:C$55))</f>
        <v>37</v>
      </c>
      <c r="J4512" t="b">
        <f t="shared" si="913"/>
        <v>1</v>
      </c>
      <c r="K4512" t="str">
        <f t="shared" si="910"/>
        <v>Jackson</v>
      </c>
      <c r="L4512" t="b">
        <f t="shared" si="905"/>
        <v>0</v>
      </c>
      <c r="M4512" t="str">
        <f t="shared" si="911"/>
        <v/>
      </c>
      <c r="N4512">
        <f t="shared" si="912"/>
        <v>50</v>
      </c>
      <c r="O4512" t="b">
        <f t="shared" si="906"/>
        <v>0</v>
      </c>
      <c r="P4512" t="str">
        <f t="shared" si="903"/>
        <v/>
      </c>
      <c r="Q4512" t="str">
        <f t="shared" ca="1" si="904"/>
        <v/>
      </c>
      <c r="T4512">
        <v>99</v>
      </c>
      <c r="U4512">
        <v>5</v>
      </c>
      <c r="V4512">
        <v>0</v>
      </c>
      <c r="Z4512" t="str">
        <f t="shared" si="907"/>
        <v/>
      </c>
    </row>
    <row r="4513" spans="2:26" x14ac:dyDescent="0.2">
      <c r="B4513" s="1" t="s">
        <v>154</v>
      </c>
      <c r="C4513" s="1" t="s">
        <v>637</v>
      </c>
      <c r="D4513" s="1" t="s">
        <v>297</v>
      </c>
      <c r="E4513" s="1" t="s">
        <v>8</v>
      </c>
      <c r="F4513" s="1" t="s">
        <v>9</v>
      </c>
      <c r="G4513" s="1" t="s">
        <v>3231</v>
      </c>
      <c r="H4513">
        <f t="shared" si="909"/>
        <v>34</v>
      </c>
      <c r="I4513">
        <f>IF(ISBLANK(A4513),I4512/1,LOOKUP(Sheet1!G4513,FIPS!A$3:A$55,FIPS!C$3:C$55))</f>
        <v>37</v>
      </c>
      <c r="J4513" t="b">
        <f t="shared" si="913"/>
        <v>1</v>
      </c>
      <c r="K4513" t="str">
        <f t="shared" si="910"/>
        <v>Johnston</v>
      </c>
      <c r="L4513" t="b">
        <f t="shared" si="905"/>
        <v>0</v>
      </c>
      <c r="M4513" t="str">
        <f t="shared" si="911"/>
        <v/>
      </c>
      <c r="N4513">
        <f t="shared" si="912"/>
        <v>51</v>
      </c>
      <c r="O4513" t="b">
        <f t="shared" si="906"/>
        <v>0</v>
      </c>
      <c r="P4513" t="str">
        <f t="shared" si="903"/>
        <v/>
      </c>
      <c r="Q4513" t="str">
        <f t="shared" ca="1" si="904"/>
        <v/>
      </c>
      <c r="T4513">
        <v>101</v>
      </c>
      <c r="U4513">
        <v>4</v>
      </c>
      <c r="V4513">
        <v>6640</v>
      </c>
      <c r="Z4513" t="str">
        <f t="shared" si="907"/>
        <v/>
      </c>
    </row>
    <row r="4514" spans="2:26" x14ac:dyDescent="0.2">
      <c r="B4514" s="1" t="s">
        <v>157</v>
      </c>
      <c r="C4514" s="1" t="s">
        <v>17</v>
      </c>
      <c r="D4514" s="1" t="s">
        <v>18</v>
      </c>
      <c r="E4514" s="1" t="s">
        <v>8</v>
      </c>
      <c r="F4514" s="1" t="s">
        <v>9</v>
      </c>
      <c r="G4514" s="1" t="s">
        <v>1311</v>
      </c>
      <c r="H4514">
        <f t="shared" si="909"/>
        <v>34</v>
      </c>
      <c r="I4514">
        <f>IF(ISBLANK(A4514),I4513/1,LOOKUP(Sheet1!G4514,FIPS!A$3:A$55,FIPS!C$3:C$55))</f>
        <v>37</v>
      </c>
      <c r="J4514" t="b">
        <f t="shared" si="913"/>
        <v>1</v>
      </c>
      <c r="K4514" t="str">
        <f t="shared" si="910"/>
        <v>Jones</v>
      </c>
      <c r="L4514" t="b">
        <f t="shared" si="905"/>
        <v>0</v>
      </c>
      <c r="M4514" t="str">
        <f t="shared" si="911"/>
        <v/>
      </c>
      <c r="N4514">
        <f t="shared" si="912"/>
        <v>52</v>
      </c>
      <c r="O4514" t="b">
        <f t="shared" si="906"/>
        <v>0</v>
      </c>
      <c r="P4514" t="str">
        <f t="shared" si="903"/>
        <v/>
      </c>
      <c r="Q4514" t="str">
        <f t="shared" ca="1" si="904"/>
        <v/>
      </c>
      <c r="T4514">
        <v>103</v>
      </c>
      <c r="U4514">
        <v>6</v>
      </c>
      <c r="V4514">
        <v>0</v>
      </c>
      <c r="Z4514" t="str">
        <f t="shared" si="907"/>
        <v/>
      </c>
    </row>
    <row r="4515" spans="2:26" x14ac:dyDescent="0.2">
      <c r="B4515" s="1" t="s">
        <v>160</v>
      </c>
      <c r="C4515" s="1" t="s">
        <v>17</v>
      </c>
      <c r="D4515" s="1" t="s">
        <v>18</v>
      </c>
      <c r="G4515" s="1" t="s">
        <v>123</v>
      </c>
      <c r="H4515">
        <f t="shared" si="909"/>
        <v>34</v>
      </c>
      <c r="I4515">
        <f>IF(ISBLANK(A4515),I4514/1,LOOKUP(Sheet1!G4515,FIPS!A$3:A$55,FIPS!C$3:C$55))</f>
        <v>37</v>
      </c>
      <c r="J4515" t="b">
        <f t="shared" si="913"/>
        <v>1</v>
      </c>
      <c r="K4515" t="str">
        <f t="shared" si="910"/>
        <v>Lee</v>
      </c>
      <c r="L4515" t="b">
        <f t="shared" si="905"/>
        <v>0</v>
      </c>
      <c r="M4515" t="str">
        <f t="shared" si="911"/>
        <v/>
      </c>
      <c r="N4515">
        <f t="shared" si="912"/>
        <v>53</v>
      </c>
      <c r="O4515" t="b">
        <f t="shared" si="906"/>
        <v>0</v>
      </c>
      <c r="P4515" t="str">
        <f t="shared" si="903"/>
        <v/>
      </c>
      <c r="Q4515" t="str">
        <f t="shared" ca="1" si="904"/>
        <v/>
      </c>
      <c r="T4515">
        <v>105</v>
      </c>
      <c r="U4515">
        <v>5</v>
      </c>
      <c r="V4515">
        <v>0</v>
      </c>
      <c r="Z4515" t="str">
        <f t="shared" si="907"/>
        <v/>
      </c>
    </row>
    <row r="4516" spans="2:26" x14ac:dyDescent="0.2">
      <c r="E4516" s="1" t="s">
        <v>135</v>
      </c>
      <c r="F4516" s="1" t="s">
        <v>6</v>
      </c>
      <c r="G4516" s="1" t="s">
        <v>1210</v>
      </c>
      <c r="H4516">
        <f t="shared" si="909"/>
        <v>34</v>
      </c>
      <c r="I4516">
        <f>IF(ISBLANK(A4516),I4515/1,LOOKUP(Sheet1!G4516,FIPS!A$3:A$55,FIPS!C$3:C$55))</f>
        <v>37</v>
      </c>
      <c r="J4516" t="b">
        <f t="shared" si="913"/>
        <v>0</v>
      </c>
      <c r="K4516" t="str">
        <f t="shared" si="910"/>
        <v/>
      </c>
      <c r="L4516" t="b">
        <f t="shared" si="905"/>
        <v>1</v>
      </c>
      <c r="M4516" t="str">
        <f t="shared" si="911"/>
        <v>Sanford</v>
      </c>
      <c r="N4516">
        <f t="shared" si="912"/>
        <v>53</v>
      </c>
      <c r="O4516" t="b">
        <f t="shared" si="906"/>
        <v>0</v>
      </c>
      <c r="P4516" t="str">
        <f t="shared" si="903"/>
        <v/>
      </c>
      <c r="Q4516" t="str">
        <f t="shared" ca="1" si="904"/>
        <v/>
      </c>
      <c r="W4516">
        <v>59280</v>
      </c>
      <c r="Z4516" t="str">
        <f t="shared" si="907"/>
        <v/>
      </c>
    </row>
    <row r="4517" spans="2:26" x14ac:dyDescent="0.2">
      <c r="E4517" s="1" t="s">
        <v>8</v>
      </c>
      <c r="F4517" s="1" t="s">
        <v>9</v>
      </c>
      <c r="G4517" s="1" t="s">
        <v>974</v>
      </c>
      <c r="H4517">
        <f t="shared" si="909"/>
        <v>34</v>
      </c>
      <c r="I4517">
        <f>IF(ISBLANK(A4517),I4516/1,LOOKUP(Sheet1!G4517,FIPS!A$3:A$55,FIPS!C$3:C$55))</f>
        <v>37</v>
      </c>
      <c r="J4517" t="b">
        <f t="shared" si="913"/>
        <v>0</v>
      </c>
      <c r="K4517" t="str">
        <f t="shared" si="910"/>
        <v/>
      </c>
      <c r="L4517" t="b">
        <f t="shared" si="905"/>
        <v>0</v>
      </c>
      <c r="M4517" t="str">
        <f t="shared" si="911"/>
        <v/>
      </c>
      <c r="N4517">
        <f t="shared" si="912"/>
        <v>53</v>
      </c>
      <c r="O4517" t="b">
        <f t="shared" si="906"/>
        <v>1</v>
      </c>
      <c r="P4517">
        <f t="shared" si="903"/>
        <v>1</v>
      </c>
      <c r="Q4517" t="str">
        <f t="shared" ca="1" si="904"/>
        <v>043</v>
      </c>
      <c r="W4517">
        <v>99999</v>
      </c>
      <c r="Z4517" t="str">
        <f t="shared" si="907"/>
        <v/>
      </c>
    </row>
    <row r="4518" spans="2:26" x14ac:dyDescent="0.2">
      <c r="B4518" s="1" t="s">
        <v>162</v>
      </c>
      <c r="C4518" s="1" t="s">
        <v>17</v>
      </c>
      <c r="D4518" s="1" t="s">
        <v>18</v>
      </c>
      <c r="G4518" s="1" t="s">
        <v>3183</v>
      </c>
      <c r="H4518">
        <f t="shared" si="909"/>
        <v>34</v>
      </c>
      <c r="I4518">
        <f>IF(ISBLANK(A4518),I4517/1,LOOKUP(Sheet1!G4518,FIPS!A$3:A$55,FIPS!C$3:C$55))</f>
        <v>37</v>
      </c>
      <c r="J4518" t="b">
        <f t="shared" si="913"/>
        <v>1</v>
      </c>
      <c r="K4518" t="str">
        <f t="shared" si="910"/>
        <v>Lenoir</v>
      </c>
      <c r="L4518" t="b">
        <f t="shared" si="905"/>
        <v>0</v>
      </c>
      <c r="M4518" t="str">
        <f t="shared" si="911"/>
        <v/>
      </c>
      <c r="N4518">
        <f t="shared" si="912"/>
        <v>54</v>
      </c>
      <c r="O4518" t="b">
        <f t="shared" si="906"/>
        <v>0</v>
      </c>
      <c r="P4518" t="str">
        <f t="shared" si="903"/>
        <v/>
      </c>
      <c r="Q4518" t="str">
        <f t="shared" ca="1" si="904"/>
        <v/>
      </c>
      <c r="T4518">
        <v>107</v>
      </c>
      <c r="U4518">
        <v>4</v>
      </c>
      <c r="V4518">
        <v>0</v>
      </c>
      <c r="Z4518" t="str">
        <f t="shared" si="907"/>
        <v/>
      </c>
    </row>
    <row r="4519" spans="2:26" x14ac:dyDescent="0.2">
      <c r="E4519" s="1" t="s">
        <v>84</v>
      </c>
      <c r="F4519" s="1" t="s">
        <v>35</v>
      </c>
      <c r="G4519" s="1" t="s">
        <v>3232</v>
      </c>
      <c r="H4519">
        <f t="shared" si="909"/>
        <v>34</v>
      </c>
      <c r="I4519">
        <f>IF(ISBLANK(A4519),I4518/1,LOOKUP(Sheet1!G4519,FIPS!A$3:A$55,FIPS!C$3:C$55))</f>
        <v>37</v>
      </c>
      <c r="J4519" t="b">
        <f t="shared" si="913"/>
        <v>0</v>
      </c>
      <c r="K4519" t="str">
        <f t="shared" si="910"/>
        <v/>
      </c>
      <c r="L4519" t="b">
        <f t="shared" si="905"/>
        <v>1</v>
      </c>
      <c r="M4519" t="str">
        <f t="shared" si="911"/>
        <v>Kinston</v>
      </c>
      <c r="N4519">
        <f t="shared" si="912"/>
        <v>54</v>
      </c>
      <c r="O4519" t="b">
        <f t="shared" si="906"/>
        <v>0</v>
      </c>
      <c r="P4519" t="str">
        <f t="shared" si="903"/>
        <v/>
      </c>
      <c r="Q4519" t="str">
        <f t="shared" ca="1" si="904"/>
        <v/>
      </c>
      <c r="W4519">
        <v>35920</v>
      </c>
      <c r="Z4519" t="str">
        <f t="shared" si="907"/>
        <v/>
      </c>
    </row>
    <row r="4520" spans="2:26" x14ac:dyDescent="0.2">
      <c r="E4520" s="1" t="s">
        <v>8</v>
      </c>
      <c r="F4520" s="1" t="s">
        <v>9</v>
      </c>
      <c r="G4520" s="1" t="s">
        <v>974</v>
      </c>
      <c r="H4520">
        <f t="shared" si="909"/>
        <v>34</v>
      </c>
      <c r="I4520">
        <f>IF(ISBLANK(A4520),I4519/1,LOOKUP(Sheet1!G4520,FIPS!A$3:A$55,FIPS!C$3:C$55))</f>
        <v>37</v>
      </c>
      <c r="J4520" t="b">
        <f t="shared" si="913"/>
        <v>0</v>
      </c>
      <c r="K4520" t="str">
        <f t="shared" si="910"/>
        <v/>
      </c>
      <c r="L4520" t="b">
        <f t="shared" si="905"/>
        <v>0</v>
      </c>
      <c r="M4520" t="str">
        <f t="shared" si="911"/>
        <v/>
      </c>
      <c r="N4520">
        <f t="shared" si="912"/>
        <v>54</v>
      </c>
      <c r="O4520" t="b">
        <f t="shared" si="906"/>
        <v>1</v>
      </c>
      <c r="P4520">
        <f t="shared" si="903"/>
        <v>1</v>
      </c>
      <c r="Q4520" t="str">
        <f t="shared" ca="1" si="904"/>
        <v>028</v>
      </c>
      <c r="W4520">
        <v>99999</v>
      </c>
      <c r="Z4520" t="str">
        <f t="shared" si="907"/>
        <v/>
      </c>
    </row>
    <row r="4521" spans="2:26" x14ac:dyDescent="0.2">
      <c r="B4521" s="1" t="s">
        <v>164</v>
      </c>
      <c r="C4521" s="1" t="s">
        <v>154</v>
      </c>
      <c r="D4521" s="1" t="s">
        <v>297</v>
      </c>
      <c r="E4521" s="1" t="s">
        <v>8</v>
      </c>
      <c r="F4521" s="1" t="s">
        <v>9</v>
      </c>
      <c r="G4521" s="1" t="s">
        <v>329</v>
      </c>
      <c r="H4521">
        <f t="shared" si="909"/>
        <v>34</v>
      </c>
      <c r="I4521">
        <f>IF(ISBLANK(A4521),I4520/1,LOOKUP(Sheet1!G4521,FIPS!A$3:A$55,FIPS!C$3:C$55))</f>
        <v>37</v>
      </c>
      <c r="J4521" t="b">
        <f t="shared" si="913"/>
        <v>1</v>
      </c>
      <c r="K4521" t="str">
        <f t="shared" si="910"/>
        <v>Lincoln</v>
      </c>
      <c r="L4521" t="b">
        <f t="shared" si="905"/>
        <v>0</v>
      </c>
      <c r="M4521" t="str">
        <f t="shared" si="911"/>
        <v/>
      </c>
      <c r="N4521">
        <f t="shared" si="912"/>
        <v>55</v>
      </c>
      <c r="O4521" t="b">
        <f t="shared" si="906"/>
        <v>0</v>
      </c>
      <c r="P4521" t="str">
        <f t="shared" si="903"/>
        <v/>
      </c>
      <c r="Q4521" t="str">
        <f t="shared" ca="1" si="904"/>
        <v/>
      </c>
      <c r="T4521">
        <v>109</v>
      </c>
      <c r="U4521">
        <v>4</v>
      </c>
      <c r="V4521">
        <v>1520</v>
      </c>
      <c r="Z4521" t="str">
        <f t="shared" si="907"/>
        <v/>
      </c>
    </row>
    <row r="4522" spans="2:26" x14ac:dyDescent="0.2">
      <c r="B4522" s="1" t="s">
        <v>167</v>
      </c>
      <c r="C4522" s="1" t="s">
        <v>17</v>
      </c>
      <c r="D4522" s="1" t="s">
        <v>18</v>
      </c>
      <c r="E4522" s="1" t="s">
        <v>8</v>
      </c>
      <c r="F4522" s="1" t="s">
        <v>9</v>
      </c>
      <c r="G4522" s="1" t="s">
        <v>3233</v>
      </c>
      <c r="H4522">
        <f t="shared" si="909"/>
        <v>34</v>
      </c>
      <c r="I4522">
        <f>IF(ISBLANK(A4522),I4521/1,LOOKUP(Sheet1!G4522,FIPS!A$3:A$55,FIPS!C$3:C$55))</f>
        <v>37</v>
      </c>
      <c r="J4522" t="b">
        <f t="shared" si="913"/>
        <v>1</v>
      </c>
      <c r="K4522" t="str">
        <f t="shared" si="910"/>
        <v>McDowell</v>
      </c>
      <c r="L4522" t="b">
        <f t="shared" si="905"/>
        <v>0</v>
      </c>
      <c r="M4522" t="str">
        <f t="shared" si="911"/>
        <v/>
      </c>
      <c r="N4522">
        <f t="shared" si="912"/>
        <v>56</v>
      </c>
      <c r="O4522" t="b">
        <f t="shared" si="906"/>
        <v>0</v>
      </c>
      <c r="P4522" t="str">
        <f t="shared" si="903"/>
        <v/>
      </c>
      <c r="Q4522" t="str">
        <f t="shared" ca="1" si="904"/>
        <v/>
      </c>
      <c r="T4522">
        <v>111</v>
      </c>
      <c r="U4522">
        <v>5</v>
      </c>
      <c r="V4522">
        <v>0</v>
      </c>
      <c r="Z4522" t="str">
        <f t="shared" si="907"/>
        <v/>
      </c>
    </row>
    <row r="4523" spans="2:26" x14ac:dyDescent="0.2">
      <c r="B4523" s="1" t="s">
        <v>169</v>
      </c>
      <c r="C4523" s="1" t="s">
        <v>17</v>
      </c>
      <c r="D4523" s="1" t="s">
        <v>18</v>
      </c>
      <c r="E4523" s="1" t="s">
        <v>8</v>
      </c>
      <c r="F4523" s="1" t="s">
        <v>9</v>
      </c>
      <c r="G4523" s="1" t="s">
        <v>138</v>
      </c>
      <c r="H4523">
        <f t="shared" si="909"/>
        <v>34</v>
      </c>
      <c r="I4523">
        <f>IF(ISBLANK(A4523),I4522/1,LOOKUP(Sheet1!G4523,FIPS!A$3:A$55,FIPS!C$3:C$55))</f>
        <v>37</v>
      </c>
      <c r="J4523" t="b">
        <f t="shared" si="913"/>
        <v>1</v>
      </c>
      <c r="K4523" t="str">
        <f t="shared" si="910"/>
        <v>Macon</v>
      </c>
      <c r="L4523" t="b">
        <f t="shared" si="905"/>
        <v>0</v>
      </c>
      <c r="M4523" t="str">
        <f t="shared" si="911"/>
        <v/>
      </c>
      <c r="N4523">
        <f t="shared" si="912"/>
        <v>57</v>
      </c>
      <c r="O4523" t="b">
        <f t="shared" si="906"/>
        <v>0</v>
      </c>
      <c r="P4523" t="str">
        <f t="shared" si="903"/>
        <v/>
      </c>
      <c r="Q4523" t="str">
        <f t="shared" ca="1" si="904"/>
        <v/>
      </c>
      <c r="T4523">
        <v>113</v>
      </c>
      <c r="U4523">
        <v>6</v>
      </c>
      <c r="V4523">
        <v>0</v>
      </c>
      <c r="Z4523" t="str">
        <f t="shared" si="907"/>
        <v/>
      </c>
    </row>
    <row r="4524" spans="2:26" x14ac:dyDescent="0.2">
      <c r="B4524" s="1" t="s">
        <v>172</v>
      </c>
      <c r="C4524" s="1" t="s">
        <v>20</v>
      </c>
      <c r="D4524" s="1" t="s">
        <v>26</v>
      </c>
      <c r="E4524" s="1" t="s">
        <v>8</v>
      </c>
      <c r="F4524" s="1" t="s">
        <v>9</v>
      </c>
      <c r="G4524" s="1" t="s">
        <v>141</v>
      </c>
      <c r="H4524">
        <f t="shared" si="909"/>
        <v>34</v>
      </c>
      <c r="I4524">
        <f>IF(ISBLANK(A4524),I4523/1,LOOKUP(Sheet1!G4524,FIPS!A$3:A$55,FIPS!C$3:C$55))</f>
        <v>37</v>
      </c>
      <c r="J4524" t="b">
        <f t="shared" si="913"/>
        <v>1</v>
      </c>
      <c r="K4524" t="str">
        <f t="shared" si="910"/>
        <v>Madison</v>
      </c>
      <c r="L4524" t="b">
        <f t="shared" si="905"/>
        <v>0</v>
      </c>
      <c r="M4524" t="str">
        <f t="shared" si="911"/>
        <v/>
      </c>
      <c r="N4524">
        <f t="shared" si="912"/>
        <v>58</v>
      </c>
      <c r="O4524" t="b">
        <f t="shared" si="906"/>
        <v>0</v>
      </c>
      <c r="P4524" t="str">
        <f t="shared" si="903"/>
        <v/>
      </c>
      <c r="Q4524" t="str">
        <f t="shared" ca="1" si="904"/>
        <v/>
      </c>
      <c r="T4524">
        <v>115</v>
      </c>
      <c r="U4524">
        <v>6</v>
      </c>
      <c r="V4524">
        <v>480</v>
      </c>
      <c r="Z4524" t="str">
        <f t="shared" si="907"/>
        <v/>
      </c>
    </row>
    <row r="4525" spans="2:26" x14ac:dyDescent="0.2">
      <c r="B4525" s="1" t="s">
        <v>174</v>
      </c>
      <c r="C4525" s="1" t="s">
        <v>17</v>
      </c>
      <c r="D4525" s="1" t="s">
        <v>18</v>
      </c>
      <c r="E4525" s="1" t="s">
        <v>8</v>
      </c>
      <c r="F4525" s="1" t="s">
        <v>9</v>
      </c>
      <c r="G4525" s="1" t="s">
        <v>1152</v>
      </c>
      <c r="H4525">
        <f t="shared" si="909"/>
        <v>34</v>
      </c>
      <c r="I4525">
        <f>IF(ISBLANK(A4525),I4524/1,LOOKUP(Sheet1!G4525,FIPS!A$3:A$55,FIPS!C$3:C$55))</f>
        <v>37</v>
      </c>
      <c r="J4525" t="b">
        <f t="shared" si="913"/>
        <v>1</v>
      </c>
      <c r="K4525" t="str">
        <f t="shared" si="910"/>
        <v>Martin</v>
      </c>
      <c r="L4525" t="b">
        <f t="shared" si="905"/>
        <v>0</v>
      </c>
      <c r="M4525" t="str">
        <f t="shared" si="911"/>
        <v/>
      </c>
      <c r="N4525">
        <f t="shared" si="912"/>
        <v>59</v>
      </c>
      <c r="O4525" t="b">
        <f t="shared" si="906"/>
        <v>0</v>
      </c>
      <c r="P4525" t="str">
        <f t="shared" si="903"/>
        <v/>
      </c>
      <c r="Q4525" t="str">
        <f t="shared" ca="1" si="904"/>
        <v/>
      </c>
      <c r="T4525">
        <v>117</v>
      </c>
      <c r="U4525">
        <v>5</v>
      </c>
      <c r="V4525">
        <v>0</v>
      </c>
      <c r="Z4525" t="str">
        <f t="shared" si="907"/>
        <v/>
      </c>
    </row>
    <row r="4526" spans="2:26" x14ac:dyDescent="0.2">
      <c r="B4526" s="1" t="s">
        <v>177</v>
      </c>
      <c r="C4526" s="1" t="s">
        <v>154</v>
      </c>
      <c r="D4526" s="1" t="s">
        <v>297</v>
      </c>
      <c r="G4526" s="1" t="s">
        <v>3234</v>
      </c>
      <c r="H4526">
        <f t="shared" si="909"/>
        <v>34</v>
      </c>
      <c r="I4526">
        <f>IF(ISBLANK(A4526),I4525/1,LOOKUP(Sheet1!G4526,FIPS!A$3:A$55,FIPS!C$3:C$55))</f>
        <v>37</v>
      </c>
      <c r="J4526" t="b">
        <f t="shared" si="913"/>
        <v>1</v>
      </c>
      <c r="K4526" t="str">
        <f t="shared" si="910"/>
        <v>Mecklenburg</v>
      </c>
      <c r="L4526" t="b">
        <f t="shared" si="905"/>
        <v>0</v>
      </c>
      <c r="M4526" t="str">
        <f t="shared" si="911"/>
        <v/>
      </c>
      <c r="N4526">
        <f t="shared" si="912"/>
        <v>60</v>
      </c>
      <c r="O4526" t="b">
        <f t="shared" si="906"/>
        <v>0</v>
      </c>
      <c r="P4526" t="str">
        <f t="shared" si="903"/>
        <v/>
      </c>
      <c r="Q4526" t="str">
        <f t="shared" ca="1" si="904"/>
        <v/>
      </c>
      <c r="T4526">
        <v>119</v>
      </c>
      <c r="U4526">
        <v>1</v>
      </c>
      <c r="V4526">
        <v>1520</v>
      </c>
      <c r="Z4526" t="str">
        <f t="shared" si="907"/>
        <v/>
      </c>
    </row>
    <row r="4527" spans="2:26" x14ac:dyDescent="0.2">
      <c r="E4527" s="1" t="s">
        <v>39</v>
      </c>
      <c r="F4527" s="1" t="s">
        <v>18</v>
      </c>
      <c r="G4527" s="1" t="s">
        <v>1119</v>
      </c>
      <c r="H4527">
        <f t="shared" si="909"/>
        <v>34</v>
      </c>
      <c r="I4527">
        <f>IF(ISBLANK(A4527),I4526/1,LOOKUP(Sheet1!G4527,FIPS!A$3:A$55,FIPS!C$3:C$55))</f>
        <v>37</v>
      </c>
      <c r="J4527" t="b">
        <f t="shared" si="913"/>
        <v>0</v>
      </c>
      <c r="K4527" t="str">
        <f t="shared" si="910"/>
        <v/>
      </c>
      <c r="L4527" t="b">
        <f t="shared" si="905"/>
        <v>1</v>
      </c>
      <c r="M4527" t="str">
        <f t="shared" si="911"/>
        <v>Charlotte</v>
      </c>
      <c r="N4527">
        <f t="shared" si="912"/>
        <v>60</v>
      </c>
      <c r="O4527" t="b">
        <f t="shared" si="906"/>
        <v>0</v>
      </c>
      <c r="P4527" t="str">
        <f t="shared" si="903"/>
        <v/>
      </c>
      <c r="Q4527" t="str">
        <f t="shared" ca="1" si="904"/>
        <v/>
      </c>
      <c r="W4527">
        <v>12000</v>
      </c>
      <c r="Z4527" t="str">
        <f t="shared" si="907"/>
        <v/>
      </c>
    </row>
    <row r="4528" spans="2:26" x14ac:dyDescent="0.2">
      <c r="E4528" s="1" t="s">
        <v>72</v>
      </c>
      <c r="F4528" s="1" t="s">
        <v>6</v>
      </c>
      <c r="G4528" s="1" t="s">
        <v>3235</v>
      </c>
      <c r="H4528">
        <f t="shared" si="909"/>
        <v>34</v>
      </c>
      <c r="I4528">
        <f>IF(ISBLANK(A4528),I4527/1,LOOKUP(Sheet1!G4528,FIPS!A$3:A$55,FIPS!C$3:C$55))</f>
        <v>37</v>
      </c>
      <c r="J4528" t="b">
        <f t="shared" si="913"/>
        <v>0</v>
      </c>
      <c r="K4528" t="str">
        <f t="shared" si="910"/>
        <v/>
      </c>
      <c r="L4528" t="b">
        <f t="shared" si="905"/>
        <v>1</v>
      </c>
      <c r="M4528" t="str">
        <f t="shared" si="911"/>
        <v>Matthews</v>
      </c>
      <c r="N4528">
        <f t="shared" si="912"/>
        <v>60</v>
      </c>
      <c r="O4528" t="b">
        <f t="shared" si="906"/>
        <v>0</v>
      </c>
      <c r="P4528" t="str">
        <f t="shared" si="903"/>
        <v/>
      </c>
      <c r="Q4528" t="str">
        <f t="shared" ca="1" si="904"/>
        <v/>
      </c>
      <c r="W4528">
        <v>41960</v>
      </c>
      <c r="Z4528" t="str">
        <f t="shared" si="907"/>
        <v/>
      </c>
    </row>
    <row r="4529" spans="2:26" x14ac:dyDescent="0.2">
      <c r="E4529" s="1" t="s">
        <v>96</v>
      </c>
      <c r="F4529" s="1" t="s">
        <v>6</v>
      </c>
      <c r="G4529" s="1" t="s">
        <v>3236</v>
      </c>
      <c r="H4529">
        <f t="shared" si="909"/>
        <v>34</v>
      </c>
      <c r="I4529">
        <f>IF(ISBLANK(A4529),I4528/1,LOOKUP(Sheet1!G4529,FIPS!A$3:A$55,FIPS!C$3:C$55))</f>
        <v>37</v>
      </c>
      <c r="J4529" t="b">
        <f t="shared" si="913"/>
        <v>0</v>
      </c>
      <c r="K4529" t="str">
        <f t="shared" si="910"/>
        <v/>
      </c>
      <c r="L4529" t="b">
        <f t="shared" si="905"/>
        <v>1</v>
      </c>
      <c r="M4529" t="str">
        <f t="shared" si="911"/>
        <v>Mint Hill</v>
      </c>
      <c r="N4529">
        <f t="shared" si="912"/>
        <v>60</v>
      </c>
      <c r="O4529" t="b">
        <f t="shared" si="906"/>
        <v>0</v>
      </c>
      <c r="P4529" t="str">
        <f t="shared" si="903"/>
        <v/>
      </c>
      <c r="Q4529" t="str">
        <f t="shared" ca="1" si="904"/>
        <v/>
      </c>
      <c r="W4529">
        <v>43480</v>
      </c>
      <c r="Z4529" t="str">
        <f t="shared" si="907"/>
        <v/>
      </c>
    </row>
    <row r="4530" spans="2:26" x14ac:dyDescent="0.2">
      <c r="E4530" s="1" t="s">
        <v>8</v>
      </c>
      <c r="F4530" s="1" t="s">
        <v>9</v>
      </c>
      <c r="G4530" s="1" t="s">
        <v>974</v>
      </c>
      <c r="H4530">
        <f t="shared" si="909"/>
        <v>34</v>
      </c>
      <c r="I4530">
        <f>IF(ISBLANK(A4530),I4529/1,LOOKUP(Sheet1!G4530,FIPS!A$3:A$55,FIPS!C$3:C$55))</f>
        <v>37</v>
      </c>
      <c r="J4530" t="b">
        <f t="shared" si="913"/>
        <v>0</v>
      </c>
      <c r="K4530" t="str">
        <f t="shared" si="910"/>
        <v/>
      </c>
      <c r="L4530" t="b">
        <f t="shared" si="905"/>
        <v>0</v>
      </c>
      <c r="M4530" t="str">
        <f t="shared" si="911"/>
        <v/>
      </c>
      <c r="N4530">
        <f t="shared" si="912"/>
        <v>60</v>
      </c>
      <c r="O4530" t="b">
        <f t="shared" si="906"/>
        <v>1</v>
      </c>
      <c r="P4530">
        <f t="shared" si="903"/>
        <v>3</v>
      </c>
      <c r="Q4530" t="str">
        <f t="shared" ca="1" si="904"/>
        <v>009,033,034</v>
      </c>
      <c r="W4530">
        <v>99999</v>
      </c>
      <c r="Z4530" t="str">
        <f t="shared" si="907"/>
        <v/>
      </c>
    </row>
    <row r="4531" spans="2:26" x14ac:dyDescent="0.2">
      <c r="B4531" s="1" t="s">
        <v>179</v>
      </c>
      <c r="C4531" s="1" t="s">
        <v>17</v>
      </c>
      <c r="D4531" s="1" t="s">
        <v>18</v>
      </c>
      <c r="E4531" s="1" t="s">
        <v>8</v>
      </c>
      <c r="F4531" s="1" t="s">
        <v>9</v>
      </c>
      <c r="G4531" s="1" t="s">
        <v>1321</v>
      </c>
      <c r="H4531">
        <f t="shared" si="909"/>
        <v>34</v>
      </c>
      <c r="I4531">
        <f>IF(ISBLANK(A4531),I4530/1,LOOKUP(Sheet1!G4531,FIPS!A$3:A$55,FIPS!C$3:C$55))</f>
        <v>37</v>
      </c>
      <c r="J4531" t="b">
        <f t="shared" si="913"/>
        <v>1</v>
      </c>
      <c r="K4531" t="str">
        <f t="shared" si="910"/>
        <v>Mitchell</v>
      </c>
      <c r="L4531" t="b">
        <f t="shared" si="905"/>
        <v>0</v>
      </c>
      <c r="M4531" t="str">
        <f t="shared" si="911"/>
        <v/>
      </c>
      <c r="N4531">
        <f t="shared" si="912"/>
        <v>61</v>
      </c>
      <c r="O4531" t="b">
        <f t="shared" si="906"/>
        <v>0</v>
      </c>
      <c r="P4531" t="str">
        <f t="shared" si="903"/>
        <v/>
      </c>
      <c r="Q4531" t="str">
        <f t="shared" ca="1" si="904"/>
        <v/>
      </c>
      <c r="T4531">
        <v>121</v>
      </c>
      <c r="U4531">
        <v>6</v>
      </c>
      <c r="V4531">
        <v>0</v>
      </c>
      <c r="Z4531" t="str">
        <f t="shared" si="907"/>
        <v/>
      </c>
    </row>
    <row r="4532" spans="2:26" x14ac:dyDescent="0.2">
      <c r="B4532" s="1" t="s">
        <v>182</v>
      </c>
      <c r="C4532" s="1" t="s">
        <v>17</v>
      </c>
      <c r="D4532" s="1" t="s">
        <v>18</v>
      </c>
      <c r="E4532" s="1" t="s">
        <v>8</v>
      </c>
      <c r="F4532" s="1" t="s">
        <v>9</v>
      </c>
      <c r="G4532" s="1" t="s">
        <v>156</v>
      </c>
      <c r="H4532">
        <f t="shared" si="909"/>
        <v>34</v>
      </c>
      <c r="I4532">
        <f>IF(ISBLANK(A4532),I4531/1,LOOKUP(Sheet1!G4532,FIPS!A$3:A$55,FIPS!C$3:C$55))</f>
        <v>37</v>
      </c>
      <c r="J4532" t="b">
        <f t="shared" si="913"/>
        <v>1</v>
      </c>
      <c r="K4532" t="str">
        <f t="shared" si="910"/>
        <v>Montgomery</v>
      </c>
      <c r="L4532" t="b">
        <f t="shared" si="905"/>
        <v>0</v>
      </c>
      <c r="M4532" t="str">
        <f t="shared" si="911"/>
        <v/>
      </c>
      <c r="N4532">
        <f t="shared" si="912"/>
        <v>62</v>
      </c>
      <c r="O4532" t="b">
        <f t="shared" si="906"/>
        <v>0</v>
      </c>
      <c r="P4532" t="str">
        <f t="shared" si="903"/>
        <v/>
      </c>
      <c r="Q4532" t="str">
        <f t="shared" ca="1" si="904"/>
        <v/>
      </c>
      <c r="T4532">
        <v>123</v>
      </c>
      <c r="U4532">
        <v>6</v>
      </c>
      <c r="V4532">
        <v>0</v>
      </c>
      <c r="Z4532" t="str">
        <f t="shared" si="907"/>
        <v/>
      </c>
    </row>
    <row r="4533" spans="2:26" x14ac:dyDescent="0.2">
      <c r="B4533" s="1" t="s">
        <v>170</v>
      </c>
      <c r="C4533" s="1" t="s">
        <v>17</v>
      </c>
      <c r="D4533" s="1" t="s">
        <v>18</v>
      </c>
      <c r="E4533" s="1" t="s">
        <v>8</v>
      </c>
      <c r="F4533" s="1" t="s">
        <v>9</v>
      </c>
      <c r="G4533" s="1" t="s">
        <v>3237</v>
      </c>
      <c r="H4533">
        <f t="shared" si="909"/>
        <v>34</v>
      </c>
      <c r="I4533">
        <f>IF(ISBLANK(A4533),I4532/1,LOOKUP(Sheet1!G4533,FIPS!A$3:A$55,FIPS!C$3:C$55))</f>
        <v>37</v>
      </c>
      <c r="J4533" t="b">
        <f t="shared" si="913"/>
        <v>1</v>
      </c>
      <c r="K4533" t="str">
        <f t="shared" si="910"/>
        <v>Moore</v>
      </c>
      <c r="L4533" t="b">
        <f t="shared" si="905"/>
        <v>0</v>
      </c>
      <c r="M4533" t="str">
        <f t="shared" si="911"/>
        <v/>
      </c>
      <c r="N4533">
        <f t="shared" si="912"/>
        <v>63</v>
      </c>
      <c r="O4533" t="b">
        <f t="shared" si="906"/>
        <v>0</v>
      </c>
      <c r="P4533" t="str">
        <f t="shared" si="903"/>
        <v/>
      </c>
      <c r="Q4533" t="str">
        <f t="shared" ca="1" si="904"/>
        <v/>
      </c>
      <c r="T4533">
        <v>125</v>
      </c>
      <c r="U4533">
        <v>4</v>
      </c>
      <c r="V4533">
        <v>0</v>
      </c>
      <c r="Z4533" t="str">
        <f t="shared" si="907"/>
        <v/>
      </c>
    </row>
    <row r="4534" spans="2:26" x14ac:dyDescent="0.2">
      <c r="B4534" s="1" t="s">
        <v>190</v>
      </c>
      <c r="C4534" s="1" t="s">
        <v>450</v>
      </c>
      <c r="D4534" s="1" t="s">
        <v>26</v>
      </c>
      <c r="G4534" s="1" t="s">
        <v>3238</v>
      </c>
      <c r="H4534">
        <f t="shared" si="909"/>
        <v>34</v>
      </c>
      <c r="I4534">
        <f>IF(ISBLANK(A4534),I4533/1,LOOKUP(Sheet1!G4534,FIPS!A$3:A$55,FIPS!C$3:C$55))</f>
        <v>37</v>
      </c>
      <c r="J4534" t="b">
        <f t="shared" si="913"/>
        <v>1</v>
      </c>
      <c r="K4534" t="str">
        <f t="shared" si="910"/>
        <v>Nash</v>
      </c>
      <c r="L4534" t="b">
        <f t="shared" si="905"/>
        <v>0</v>
      </c>
      <c r="M4534" t="str">
        <f t="shared" si="911"/>
        <v/>
      </c>
      <c r="N4534">
        <f t="shared" si="912"/>
        <v>64</v>
      </c>
      <c r="O4534" t="b">
        <f t="shared" si="906"/>
        <v>0</v>
      </c>
      <c r="P4534" t="str">
        <f t="shared" si="903"/>
        <v/>
      </c>
      <c r="Q4534" t="str">
        <f t="shared" ca="1" si="904"/>
        <v/>
      </c>
      <c r="T4534">
        <v>127</v>
      </c>
      <c r="U4534">
        <v>4</v>
      </c>
      <c r="V4534">
        <v>6895</v>
      </c>
      <c r="Z4534" t="str">
        <f t="shared" si="907"/>
        <v/>
      </c>
    </row>
    <row r="4535" spans="2:26" x14ac:dyDescent="0.2">
      <c r="E4535" s="1" t="s">
        <v>122</v>
      </c>
      <c r="F4535" s="1" t="s">
        <v>35</v>
      </c>
      <c r="G4535" s="1" t="s">
        <v>3239</v>
      </c>
      <c r="H4535">
        <f t="shared" si="909"/>
        <v>34</v>
      </c>
      <c r="I4535">
        <f>IF(ISBLANK(A4535),I4534/1,LOOKUP(Sheet1!G4535,FIPS!A$3:A$55,FIPS!C$3:C$55))</f>
        <v>37</v>
      </c>
      <c r="J4535" t="b">
        <f t="shared" si="913"/>
        <v>0</v>
      </c>
      <c r="K4535" t="str">
        <f t="shared" si="910"/>
        <v/>
      </c>
      <c r="L4535" t="b">
        <f t="shared" si="905"/>
        <v>1</v>
      </c>
      <c r="M4535" t="str">
        <f t="shared" si="911"/>
        <v>Rocky Mount</v>
      </c>
      <c r="N4535">
        <f t="shared" si="912"/>
        <v>64</v>
      </c>
      <c r="O4535" t="b">
        <f t="shared" si="906"/>
        <v>0</v>
      </c>
      <c r="P4535" t="str">
        <f t="shared" si="903"/>
        <v/>
      </c>
      <c r="Q4535" t="str">
        <f t="shared" ca="1" si="904"/>
        <v/>
      </c>
      <c r="W4535">
        <v>57500</v>
      </c>
      <c r="Z4535" t="str">
        <f t="shared" si="907"/>
        <v/>
      </c>
    </row>
    <row r="4536" spans="2:26" x14ac:dyDescent="0.2">
      <c r="E4536" s="1" t="s">
        <v>8</v>
      </c>
      <c r="F4536" s="1" t="s">
        <v>9</v>
      </c>
      <c r="G4536" s="1" t="s">
        <v>974</v>
      </c>
      <c r="H4536">
        <f t="shared" si="909"/>
        <v>34</v>
      </c>
      <c r="I4536">
        <f>IF(ISBLANK(A4536),I4535/1,LOOKUP(Sheet1!G4536,FIPS!A$3:A$55,FIPS!C$3:C$55))</f>
        <v>37</v>
      </c>
      <c r="J4536" t="b">
        <f t="shared" si="913"/>
        <v>0</v>
      </c>
      <c r="K4536" t="str">
        <f t="shared" si="910"/>
        <v/>
      </c>
      <c r="L4536" t="b">
        <f t="shared" si="905"/>
        <v>0</v>
      </c>
      <c r="M4536" t="str">
        <f t="shared" si="911"/>
        <v/>
      </c>
      <c r="N4536">
        <f t="shared" si="912"/>
        <v>64</v>
      </c>
      <c r="O4536" t="b">
        <f t="shared" si="906"/>
        <v>1</v>
      </c>
      <c r="P4536">
        <f t="shared" si="903"/>
        <v>1</v>
      </c>
      <c r="Q4536" t="str">
        <f t="shared" ca="1" si="904"/>
        <v>041</v>
      </c>
      <c r="W4536">
        <v>99999</v>
      </c>
      <c r="Z4536" t="str">
        <f t="shared" si="907"/>
        <v/>
      </c>
    </row>
    <row r="4537" spans="2:26" x14ac:dyDescent="0.2">
      <c r="B4537" s="1" t="s">
        <v>193</v>
      </c>
      <c r="C4537" s="1" t="s">
        <v>902</v>
      </c>
      <c r="D4537" s="1" t="s">
        <v>26</v>
      </c>
      <c r="G4537" s="1" t="s">
        <v>3240</v>
      </c>
      <c r="H4537">
        <f t="shared" si="909"/>
        <v>34</v>
      </c>
      <c r="I4537">
        <f>IF(ISBLANK(A4537),I4536/1,LOOKUP(Sheet1!G4537,FIPS!A$3:A$55,FIPS!C$3:C$55))</f>
        <v>37</v>
      </c>
      <c r="J4537" t="b">
        <f t="shared" si="913"/>
        <v>1</v>
      </c>
      <c r="K4537" t="str">
        <f t="shared" si="910"/>
        <v>New Hanover</v>
      </c>
      <c r="L4537" t="b">
        <f t="shared" si="905"/>
        <v>0</v>
      </c>
      <c r="M4537" t="str">
        <f t="shared" si="911"/>
        <v/>
      </c>
      <c r="N4537">
        <f t="shared" si="912"/>
        <v>65</v>
      </c>
      <c r="O4537" t="b">
        <f t="shared" si="906"/>
        <v>0</v>
      </c>
      <c r="P4537" t="str">
        <f t="shared" si="903"/>
        <v/>
      </c>
      <c r="Q4537" t="str">
        <f t="shared" ca="1" si="904"/>
        <v/>
      </c>
      <c r="T4537">
        <v>129</v>
      </c>
      <c r="U4537">
        <v>3</v>
      </c>
      <c r="V4537">
        <v>9200</v>
      </c>
      <c r="Z4537" t="str">
        <f t="shared" si="907"/>
        <v/>
      </c>
    </row>
    <row r="4538" spans="2:26" x14ac:dyDescent="0.2">
      <c r="E4538" s="1" t="s">
        <v>145</v>
      </c>
      <c r="F4538" s="1" t="s">
        <v>70</v>
      </c>
      <c r="G4538" s="1" t="s">
        <v>1084</v>
      </c>
      <c r="H4538">
        <f t="shared" si="909"/>
        <v>34</v>
      </c>
      <c r="I4538">
        <f>IF(ISBLANK(A4538),I4537/1,LOOKUP(Sheet1!G4538,FIPS!A$3:A$55,FIPS!C$3:C$55))</f>
        <v>37</v>
      </c>
      <c r="J4538" t="b">
        <f t="shared" si="913"/>
        <v>0</v>
      </c>
      <c r="K4538" t="str">
        <f t="shared" si="910"/>
        <v/>
      </c>
      <c r="L4538" t="b">
        <f t="shared" si="905"/>
        <v>1</v>
      </c>
      <c r="M4538" t="str">
        <f t="shared" si="911"/>
        <v>Wilmington</v>
      </c>
      <c r="N4538">
        <f t="shared" si="912"/>
        <v>65</v>
      </c>
      <c r="O4538" t="b">
        <f t="shared" si="906"/>
        <v>0</v>
      </c>
      <c r="P4538" t="str">
        <f t="shared" si="903"/>
        <v/>
      </c>
      <c r="Q4538" t="str">
        <f t="shared" ca="1" si="904"/>
        <v/>
      </c>
      <c r="W4538">
        <v>74440</v>
      </c>
      <c r="Z4538" t="str">
        <f t="shared" si="907"/>
        <v/>
      </c>
    </row>
    <row r="4539" spans="2:26" x14ac:dyDescent="0.2">
      <c r="E4539" s="1" t="s">
        <v>8</v>
      </c>
      <c r="F4539" s="1" t="s">
        <v>9</v>
      </c>
      <c r="G4539" s="1" t="s">
        <v>974</v>
      </c>
      <c r="H4539">
        <f t="shared" si="909"/>
        <v>34</v>
      </c>
      <c r="I4539">
        <f>IF(ISBLANK(A4539),I4538/1,LOOKUP(Sheet1!G4539,FIPS!A$3:A$55,FIPS!C$3:C$55))</f>
        <v>37</v>
      </c>
      <c r="J4539" t="b">
        <f t="shared" si="913"/>
        <v>0</v>
      </c>
      <c r="K4539" t="str">
        <f t="shared" si="910"/>
        <v/>
      </c>
      <c r="L4539" t="b">
        <f t="shared" si="905"/>
        <v>0</v>
      </c>
      <c r="M4539" t="str">
        <f t="shared" si="911"/>
        <v/>
      </c>
      <c r="N4539">
        <f t="shared" si="912"/>
        <v>65</v>
      </c>
      <c r="O4539" t="b">
        <f t="shared" si="906"/>
        <v>1</v>
      </c>
      <c r="P4539">
        <f t="shared" si="903"/>
        <v>1</v>
      </c>
      <c r="Q4539" t="str">
        <f t="shared" ca="1" si="904"/>
        <v>048</v>
      </c>
      <c r="W4539">
        <v>99999</v>
      </c>
      <c r="Z4539" t="str">
        <f t="shared" si="907"/>
        <v/>
      </c>
    </row>
    <row r="4540" spans="2:26" x14ac:dyDescent="0.2">
      <c r="B4540" s="1" t="s">
        <v>195</v>
      </c>
      <c r="C4540" s="1" t="s">
        <v>17</v>
      </c>
      <c r="D4540" s="1" t="s">
        <v>18</v>
      </c>
      <c r="E4540" s="1" t="s">
        <v>8</v>
      </c>
      <c r="F4540" s="1" t="s">
        <v>9</v>
      </c>
      <c r="G4540" s="1" t="s">
        <v>2187</v>
      </c>
      <c r="H4540">
        <f t="shared" si="909"/>
        <v>34</v>
      </c>
      <c r="I4540">
        <f>IF(ISBLANK(A4540),I4539/1,LOOKUP(Sheet1!G4540,FIPS!A$3:A$55,FIPS!C$3:C$55))</f>
        <v>37</v>
      </c>
      <c r="J4540" t="b">
        <f t="shared" si="913"/>
        <v>1</v>
      </c>
      <c r="K4540" t="str">
        <f t="shared" si="910"/>
        <v>Northampton</v>
      </c>
      <c r="L4540" t="b">
        <f t="shared" si="905"/>
        <v>0</v>
      </c>
      <c r="M4540" t="str">
        <f t="shared" si="911"/>
        <v/>
      </c>
      <c r="N4540">
        <f t="shared" si="912"/>
        <v>66</v>
      </c>
      <c r="O4540" t="b">
        <f t="shared" si="906"/>
        <v>0</v>
      </c>
      <c r="P4540" t="str">
        <f t="shared" si="903"/>
        <v/>
      </c>
      <c r="Q4540" t="str">
        <f t="shared" ca="1" si="904"/>
        <v/>
      </c>
      <c r="T4540">
        <v>131</v>
      </c>
      <c r="U4540">
        <v>6</v>
      </c>
      <c r="V4540">
        <v>0</v>
      </c>
      <c r="Z4540" t="str">
        <f t="shared" si="907"/>
        <v/>
      </c>
    </row>
    <row r="4541" spans="2:26" x14ac:dyDescent="0.2">
      <c r="B4541" s="1" t="s">
        <v>197</v>
      </c>
      <c r="C4541" s="1" t="s">
        <v>795</v>
      </c>
      <c r="D4541" s="1" t="s">
        <v>26</v>
      </c>
      <c r="G4541" s="1" t="s">
        <v>4783</v>
      </c>
      <c r="H4541">
        <f t="shared" si="909"/>
        <v>34</v>
      </c>
      <c r="I4541">
        <f>IF(ISBLANK(A4541),I4540/1,LOOKUP(Sheet1!G4541,FIPS!A$3:A$55,FIPS!C$3:C$55))</f>
        <v>37</v>
      </c>
      <c r="J4541" t="b">
        <f t="shared" si="913"/>
        <v>1</v>
      </c>
      <c r="K4541" t="str">
        <f t="shared" si="910"/>
        <v>Onslow</v>
      </c>
      <c r="L4541" t="b">
        <f t="shared" si="905"/>
        <v>0</v>
      </c>
      <c r="M4541" t="str">
        <f t="shared" si="911"/>
        <v/>
      </c>
      <c r="N4541">
        <f t="shared" si="912"/>
        <v>67</v>
      </c>
      <c r="O4541" t="b">
        <f t="shared" si="906"/>
        <v>0</v>
      </c>
      <c r="P4541" t="str">
        <f t="shared" si="903"/>
        <v/>
      </c>
      <c r="Q4541" t="str">
        <f t="shared" ca="1" si="904"/>
        <v/>
      </c>
      <c r="T4541">
        <v>133</v>
      </c>
      <c r="U4541">
        <v>3</v>
      </c>
      <c r="V4541">
        <v>3605</v>
      </c>
      <c r="Z4541" t="str">
        <f t="shared" si="907"/>
        <v/>
      </c>
    </row>
    <row r="4542" spans="2:26" x14ac:dyDescent="0.2">
      <c r="E4542" s="1" t="s">
        <v>77</v>
      </c>
      <c r="F4542" s="1" t="s">
        <v>35</v>
      </c>
      <c r="G4542" s="1" t="s">
        <v>38</v>
      </c>
      <c r="H4542">
        <f t="shared" si="909"/>
        <v>34</v>
      </c>
      <c r="I4542">
        <f>IF(ISBLANK(A4542),I4541/1,LOOKUP(Sheet1!G4542,FIPS!A$3:A$55,FIPS!C$3:C$55))</f>
        <v>37</v>
      </c>
      <c r="J4542" t="b">
        <f t="shared" si="913"/>
        <v>0</v>
      </c>
      <c r="K4542" t="str">
        <f t="shared" si="910"/>
        <v/>
      </c>
      <c r="L4542" t="b">
        <f t="shared" si="905"/>
        <v>1</v>
      </c>
      <c r="M4542" t="str">
        <f t="shared" si="911"/>
        <v>Jacksonville</v>
      </c>
      <c r="N4542">
        <f t="shared" si="912"/>
        <v>67</v>
      </c>
      <c r="O4542" t="b">
        <f t="shared" si="906"/>
        <v>0</v>
      </c>
      <c r="P4542" t="str">
        <f t="shared" si="903"/>
        <v/>
      </c>
      <c r="Q4542" t="str">
        <f t="shared" ca="1" si="904"/>
        <v/>
      </c>
      <c r="W4542">
        <v>34200</v>
      </c>
      <c r="Z4542" t="str">
        <f t="shared" si="907"/>
        <v/>
      </c>
    </row>
    <row r="4543" spans="2:26" x14ac:dyDescent="0.2">
      <c r="E4543" s="1" t="s">
        <v>8</v>
      </c>
      <c r="F4543" s="1" t="s">
        <v>9</v>
      </c>
      <c r="G4543" s="1" t="s">
        <v>974</v>
      </c>
      <c r="H4543">
        <f t="shared" si="909"/>
        <v>34</v>
      </c>
      <c r="I4543">
        <f>IF(ISBLANK(A4543),I4542/1,LOOKUP(Sheet1!G4543,FIPS!A$3:A$55,FIPS!C$3:C$55))</f>
        <v>37</v>
      </c>
      <c r="J4543" t="b">
        <f t="shared" si="913"/>
        <v>0</v>
      </c>
      <c r="K4543" t="str">
        <f t="shared" si="910"/>
        <v/>
      </c>
      <c r="L4543" t="b">
        <f t="shared" si="905"/>
        <v>0</v>
      </c>
      <c r="M4543" t="str">
        <f t="shared" si="911"/>
        <v/>
      </c>
      <c r="N4543">
        <f t="shared" si="912"/>
        <v>67</v>
      </c>
      <c r="O4543" t="b">
        <f t="shared" si="906"/>
        <v>1</v>
      </c>
      <c r="P4543">
        <f t="shared" si="903"/>
        <v>1</v>
      </c>
      <c r="Q4543" t="str">
        <f t="shared" ca="1" si="904"/>
        <v>025</v>
      </c>
      <c r="W4543">
        <v>99999</v>
      </c>
      <c r="Z4543" t="str">
        <f t="shared" si="907"/>
        <v/>
      </c>
    </row>
    <row r="4544" spans="2:26" x14ac:dyDescent="0.2">
      <c r="B4544" s="1" t="s">
        <v>365</v>
      </c>
      <c r="C4544" s="1" t="s">
        <v>637</v>
      </c>
      <c r="D4544" s="1" t="s">
        <v>26</v>
      </c>
      <c r="G4544" s="1" t="s">
        <v>645</v>
      </c>
      <c r="H4544">
        <f t="shared" si="909"/>
        <v>34</v>
      </c>
      <c r="I4544">
        <f>IF(ISBLANK(A4544),I4543/1,LOOKUP(Sheet1!G4544,FIPS!A$3:A$55,FIPS!C$3:C$55))</f>
        <v>37</v>
      </c>
      <c r="J4544" t="b">
        <f t="shared" si="913"/>
        <v>1</v>
      </c>
      <c r="K4544" t="str">
        <f t="shared" si="910"/>
        <v>Orange</v>
      </c>
      <c r="L4544" t="b">
        <f t="shared" si="905"/>
        <v>0</v>
      </c>
      <c r="M4544" t="str">
        <f t="shared" si="911"/>
        <v/>
      </c>
      <c r="N4544">
        <f t="shared" si="912"/>
        <v>68</v>
      </c>
      <c r="O4544" t="b">
        <f t="shared" si="906"/>
        <v>0</v>
      </c>
      <c r="P4544" t="str">
        <f t="shared" ref="P4544:P4607" si="914">IF(O4544,17-MATCH(N4544-1,N4526:N4543),"")</f>
        <v/>
      </c>
      <c r="Q4544" t="str">
        <f t="shared" ref="Q4544:Q4607" ca="1" si="915">IF(O4544,_xlfn.TEXTJOIN(",",TRUE,INDIRECT(_xlfn.CONCAT("E",(ROW()-P4544),":E",(ROW()-1)),TRUE)),"")</f>
        <v/>
      </c>
      <c r="T4544">
        <v>135</v>
      </c>
      <c r="U4544">
        <v>4</v>
      </c>
      <c r="V4544">
        <v>6640</v>
      </c>
      <c r="Z4544" t="str">
        <f t="shared" si="907"/>
        <v/>
      </c>
    </row>
    <row r="4545" spans="2:26" x14ac:dyDescent="0.2">
      <c r="E4545" s="1" t="s">
        <v>28</v>
      </c>
      <c r="F4545" s="1" t="s">
        <v>6</v>
      </c>
      <c r="G4545" s="1" t="s">
        <v>3241</v>
      </c>
      <c r="H4545">
        <f t="shared" si="909"/>
        <v>34</v>
      </c>
      <c r="I4545">
        <f>IF(ISBLANK(A4545),I4544/1,LOOKUP(Sheet1!G4545,FIPS!A$3:A$55,FIPS!C$3:C$55))</f>
        <v>37</v>
      </c>
      <c r="J4545" t="b">
        <f t="shared" si="913"/>
        <v>0</v>
      </c>
      <c r="K4545" t="str">
        <f t="shared" si="910"/>
        <v/>
      </c>
      <c r="L4545" t="b">
        <f t="shared" si="905"/>
        <v>1</v>
      </c>
      <c r="M4545" t="str">
        <f t="shared" si="911"/>
        <v>Carrboro</v>
      </c>
      <c r="N4545">
        <f t="shared" si="912"/>
        <v>68</v>
      </c>
      <c r="O4545" t="b">
        <f t="shared" si="906"/>
        <v>0</v>
      </c>
      <c r="P4545" t="str">
        <f t="shared" si="914"/>
        <v/>
      </c>
      <c r="Q4545" t="str">
        <f t="shared" ca="1" si="915"/>
        <v/>
      </c>
      <c r="W4545">
        <v>10620</v>
      </c>
      <c r="Z4545" t="str">
        <f t="shared" si="907"/>
        <v/>
      </c>
    </row>
    <row r="4546" spans="2:26" x14ac:dyDescent="0.2">
      <c r="E4546" s="1" t="s">
        <v>32</v>
      </c>
      <c r="F4546" s="1" t="s">
        <v>35</v>
      </c>
      <c r="G4546" s="1" t="s">
        <v>3242</v>
      </c>
      <c r="H4546">
        <f t="shared" si="909"/>
        <v>34</v>
      </c>
      <c r="I4546">
        <f>IF(ISBLANK(A4546),I4545/1,LOOKUP(Sheet1!G4546,FIPS!A$3:A$55,FIPS!C$3:C$55))</f>
        <v>37</v>
      </c>
      <c r="J4546" t="b">
        <f t="shared" si="913"/>
        <v>0</v>
      </c>
      <c r="K4546" t="str">
        <f t="shared" si="910"/>
        <v/>
      </c>
      <c r="L4546" t="b">
        <f t="shared" ref="L4546:L4609" si="916">IF(NOT(J4546),AND(NOT(ISBLANK(E4546)),E4546&lt;&gt;"999"),FALSE())</f>
        <v>1</v>
      </c>
      <c r="M4546" t="str">
        <f t="shared" si="911"/>
        <v>Chapel Hill</v>
      </c>
      <c r="N4546">
        <f t="shared" si="912"/>
        <v>68</v>
      </c>
      <c r="O4546" t="b">
        <f t="shared" ref="O4546:O4609" si="917">AND(ISNUMBER(N4546),E4546="999",NOT(J4546))</f>
        <v>0</v>
      </c>
      <c r="P4546" t="str">
        <f t="shared" si="914"/>
        <v/>
      </c>
      <c r="Q4546" t="str">
        <f t="shared" ca="1" si="915"/>
        <v/>
      </c>
      <c r="W4546">
        <v>11800</v>
      </c>
      <c r="Z4546" t="str">
        <f t="shared" ref="Z4546:Z4609" si="918">IF(J4546,IF(T4546&gt;0,"",FALSE),IF(T4546&gt;0,TRUE,""))</f>
        <v/>
      </c>
    </row>
    <row r="4547" spans="2:26" x14ac:dyDescent="0.2">
      <c r="E4547" s="1" t="s">
        <v>42</v>
      </c>
      <c r="F4547" s="1" t="s">
        <v>132</v>
      </c>
      <c r="G4547" s="1" t="s">
        <v>3243</v>
      </c>
      <c r="H4547">
        <f t="shared" si="909"/>
        <v>34</v>
      </c>
      <c r="I4547">
        <f>IF(ISBLANK(A4547),I4546/1,LOOKUP(Sheet1!G4547,FIPS!A$3:A$55,FIPS!C$3:C$55))</f>
        <v>37</v>
      </c>
      <c r="J4547" t="b">
        <f t="shared" si="913"/>
        <v>0</v>
      </c>
      <c r="K4547" t="str">
        <f t="shared" si="910"/>
        <v/>
      </c>
      <c r="L4547" t="b">
        <f t="shared" si="916"/>
        <v>1</v>
      </c>
      <c r="M4547" t="str">
        <f t="shared" si="911"/>
        <v>Durham</v>
      </c>
      <c r="N4547">
        <f t="shared" si="912"/>
        <v>68</v>
      </c>
      <c r="O4547" t="b">
        <f t="shared" si="917"/>
        <v>0</v>
      </c>
      <c r="P4547" t="str">
        <f t="shared" si="914"/>
        <v/>
      </c>
      <c r="Q4547" t="str">
        <f t="shared" ca="1" si="915"/>
        <v/>
      </c>
      <c r="W4547">
        <v>19000</v>
      </c>
      <c r="Z4547" t="str">
        <f t="shared" si="918"/>
        <v/>
      </c>
    </row>
    <row r="4548" spans="2:26" x14ac:dyDescent="0.2">
      <c r="E4548" s="1" t="s">
        <v>8</v>
      </c>
      <c r="F4548" s="1" t="s">
        <v>9</v>
      </c>
      <c r="G4548" s="1" t="s">
        <v>974</v>
      </c>
      <c r="H4548">
        <f t="shared" si="909"/>
        <v>34</v>
      </c>
      <c r="I4548">
        <f>IF(ISBLANK(A4548),I4547/1,LOOKUP(Sheet1!G4548,FIPS!A$3:A$55,FIPS!C$3:C$55))</f>
        <v>37</v>
      </c>
      <c r="J4548" t="b">
        <f t="shared" si="913"/>
        <v>0</v>
      </c>
      <c r="K4548" t="str">
        <f t="shared" si="910"/>
        <v/>
      </c>
      <c r="L4548" t="b">
        <f t="shared" si="916"/>
        <v>0</v>
      </c>
      <c r="M4548" t="str">
        <f t="shared" si="911"/>
        <v/>
      </c>
      <c r="N4548">
        <f t="shared" si="912"/>
        <v>68</v>
      </c>
      <c r="O4548" t="b">
        <f t="shared" si="917"/>
        <v>1</v>
      </c>
      <c r="P4548">
        <f t="shared" si="914"/>
        <v>3</v>
      </c>
      <c r="Q4548" t="str">
        <f t="shared" ca="1" si="915"/>
        <v>006,008,011</v>
      </c>
      <c r="W4548">
        <v>99999</v>
      </c>
      <c r="Z4548" t="str">
        <f t="shared" si="918"/>
        <v/>
      </c>
    </row>
    <row r="4549" spans="2:26" x14ac:dyDescent="0.2">
      <c r="B4549" s="1" t="s">
        <v>367</v>
      </c>
      <c r="C4549" s="1" t="s">
        <v>17</v>
      </c>
      <c r="D4549" s="1" t="s">
        <v>18</v>
      </c>
      <c r="E4549" s="1" t="s">
        <v>8</v>
      </c>
      <c r="F4549" s="1" t="s">
        <v>9</v>
      </c>
      <c r="G4549" s="1" t="s">
        <v>3244</v>
      </c>
      <c r="H4549">
        <f t="shared" si="909"/>
        <v>34</v>
      </c>
      <c r="I4549">
        <f>IF(ISBLANK(A4549),I4548/1,LOOKUP(Sheet1!G4549,FIPS!A$3:A$55,FIPS!C$3:C$55))</f>
        <v>37</v>
      </c>
      <c r="J4549" t="b">
        <f t="shared" si="913"/>
        <v>1</v>
      </c>
      <c r="K4549" t="str">
        <f t="shared" si="910"/>
        <v>Paml ico</v>
      </c>
      <c r="L4549" t="b">
        <f t="shared" si="916"/>
        <v>0</v>
      </c>
      <c r="M4549" t="str">
        <f t="shared" si="911"/>
        <v/>
      </c>
      <c r="N4549">
        <f t="shared" si="912"/>
        <v>69</v>
      </c>
      <c r="O4549" t="b">
        <f t="shared" si="917"/>
        <v>0</v>
      </c>
      <c r="P4549" t="str">
        <f t="shared" si="914"/>
        <v/>
      </c>
      <c r="Q4549" t="str">
        <f t="shared" ca="1" si="915"/>
        <v/>
      </c>
      <c r="T4549">
        <v>137</v>
      </c>
      <c r="U4549">
        <v>6</v>
      </c>
      <c r="V4549">
        <v>0</v>
      </c>
      <c r="Z4549" t="str">
        <f t="shared" si="918"/>
        <v/>
      </c>
    </row>
    <row r="4550" spans="2:26" x14ac:dyDescent="0.2">
      <c r="B4550" s="1" t="s">
        <v>369</v>
      </c>
      <c r="C4550" s="1" t="s">
        <v>17</v>
      </c>
      <c r="D4550" s="1" t="s">
        <v>18</v>
      </c>
      <c r="G4550" s="1" t="s">
        <v>3245</v>
      </c>
      <c r="H4550">
        <f t="shared" si="909"/>
        <v>34</v>
      </c>
      <c r="I4550">
        <f>IF(ISBLANK(A4550),I4549/1,LOOKUP(Sheet1!G4550,FIPS!A$3:A$55,FIPS!C$3:C$55))</f>
        <v>37</v>
      </c>
      <c r="J4550" t="b">
        <f t="shared" si="913"/>
        <v>1</v>
      </c>
      <c r="K4550" t="str">
        <f t="shared" si="910"/>
        <v>Pasquotank</v>
      </c>
      <c r="L4550" t="b">
        <f t="shared" si="916"/>
        <v>0</v>
      </c>
      <c r="M4550" t="str">
        <f t="shared" si="911"/>
        <v/>
      </c>
      <c r="N4550">
        <f t="shared" si="912"/>
        <v>70</v>
      </c>
      <c r="O4550" t="b">
        <f t="shared" si="917"/>
        <v>0</v>
      </c>
      <c r="P4550" t="str">
        <f t="shared" si="914"/>
        <v/>
      </c>
      <c r="Q4550" t="str">
        <f t="shared" ca="1" si="915"/>
        <v/>
      </c>
      <c r="T4550">
        <v>139</v>
      </c>
      <c r="U4550">
        <v>5</v>
      </c>
      <c r="V4550">
        <v>0</v>
      </c>
      <c r="Z4550" t="str">
        <f t="shared" si="918"/>
        <v/>
      </c>
    </row>
    <row r="4551" spans="2:26" x14ac:dyDescent="0.2">
      <c r="E4551" s="1" t="s">
        <v>45</v>
      </c>
      <c r="F4551" s="1" t="s">
        <v>6</v>
      </c>
      <c r="G4551" s="1" t="s">
        <v>3246</v>
      </c>
      <c r="H4551">
        <f t="shared" si="909"/>
        <v>34</v>
      </c>
      <c r="I4551">
        <f>IF(ISBLANK(A4551),I4550/1,LOOKUP(Sheet1!G4551,FIPS!A$3:A$55,FIPS!C$3:C$55))</f>
        <v>37</v>
      </c>
      <c r="J4551" t="b">
        <f t="shared" si="913"/>
        <v>0</v>
      </c>
      <c r="K4551" t="str">
        <f t="shared" si="910"/>
        <v/>
      </c>
      <c r="L4551" t="b">
        <f t="shared" si="916"/>
        <v>1</v>
      </c>
      <c r="M4551" t="str">
        <f t="shared" si="911"/>
        <v>Elizabeth City</v>
      </c>
      <c r="N4551">
        <f t="shared" si="912"/>
        <v>70</v>
      </c>
      <c r="O4551" t="b">
        <f t="shared" si="917"/>
        <v>0</v>
      </c>
      <c r="P4551" t="str">
        <f t="shared" si="914"/>
        <v/>
      </c>
      <c r="Q4551" t="str">
        <f t="shared" ca="1" si="915"/>
        <v/>
      </c>
      <c r="W4551">
        <v>20580</v>
      </c>
      <c r="Z4551" t="str">
        <f t="shared" si="918"/>
        <v/>
      </c>
    </row>
    <row r="4552" spans="2:26" x14ac:dyDescent="0.2">
      <c r="E4552" s="1" t="s">
        <v>8</v>
      </c>
      <c r="F4552" s="1" t="s">
        <v>9</v>
      </c>
      <c r="G4552" s="1" t="s">
        <v>974</v>
      </c>
      <c r="H4552">
        <f t="shared" si="909"/>
        <v>34</v>
      </c>
      <c r="I4552">
        <f>IF(ISBLANK(A4552),I4551/1,LOOKUP(Sheet1!G4552,FIPS!A$3:A$55,FIPS!C$3:C$55))</f>
        <v>37</v>
      </c>
      <c r="J4552" t="b">
        <f t="shared" si="913"/>
        <v>0</v>
      </c>
      <c r="K4552" t="str">
        <f t="shared" si="910"/>
        <v/>
      </c>
      <c r="L4552" t="b">
        <f t="shared" si="916"/>
        <v>0</v>
      </c>
      <c r="M4552" t="str">
        <f t="shared" si="911"/>
        <v/>
      </c>
      <c r="N4552">
        <f t="shared" si="912"/>
        <v>70</v>
      </c>
      <c r="O4552" t="b">
        <f t="shared" si="917"/>
        <v>1</v>
      </c>
      <c r="P4552">
        <f t="shared" si="914"/>
        <v>1</v>
      </c>
      <c r="Q4552" t="str">
        <f t="shared" ca="1" si="915"/>
        <v>013</v>
      </c>
      <c r="W4552">
        <v>99999</v>
      </c>
      <c r="Z4552" t="str">
        <f t="shared" si="918"/>
        <v/>
      </c>
    </row>
    <row r="4553" spans="2:26" x14ac:dyDescent="0.2">
      <c r="B4553" s="1" t="s">
        <v>372</v>
      </c>
      <c r="C4553" s="1" t="s">
        <v>17</v>
      </c>
      <c r="D4553" s="1" t="s">
        <v>18</v>
      </c>
      <c r="E4553" s="1" t="s">
        <v>8</v>
      </c>
      <c r="F4553" s="1" t="s">
        <v>9</v>
      </c>
      <c r="G4553" s="1" t="s">
        <v>3247</v>
      </c>
      <c r="H4553">
        <f t="shared" si="909"/>
        <v>34</v>
      </c>
      <c r="I4553">
        <f>IF(ISBLANK(A4553),I4552/1,LOOKUP(Sheet1!G4553,FIPS!A$3:A$55,FIPS!C$3:C$55))</f>
        <v>37</v>
      </c>
      <c r="J4553" t="b">
        <f t="shared" si="913"/>
        <v>1</v>
      </c>
      <c r="K4553" t="str">
        <f t="shared" si="910"/>
        <v>Pender</v>
      </c>
      <c r="L4553" t="b">
        <f t="shared" si="916"/>
        <v>0</v>
      </c>
      <c r="M4553" t="str">
        <f t="shared" si="911"/>
        <v/>
      </c>
      <c r="N4553">
        <f t="shared" si="912"/>
        <v>71</v>
      </c>
      <c r="O4553" t="b">
        <f t="shared" si="917"/>
        <v>0</v>
      </c>
      <c r="P4553" t="str">
        <f t="shared" si="914"/>
        <v/>
      </c>
      <c r="Q4553" t="str">
        <f t="shared" ca="1" si="915"/>
        <v/>
      </c>
      <c r="T4553">
        <v>141</v>
      </c>
      <c r="U4553">
        <v>5</v>
      </c>
      <c r="V4553">
        <v>0</v>
      </c>
      <c r="Z4553" t="str">
        <f t="shared" si="918"/>
        <v/>
      </c>
    </row>
    <row r="4554" spans="2:26" x14ac:dyDescent="0.2">
      <c r="B4554" s="1" t="s">
        <v>120</v>
      </c>
      <c r="C4554" s="1" t="s">
        <v>17</v>
      </c>
      <c r="D4554" s="1" t="s">
        <v>18</v>
      </c>
      <c r="E4554" s="1" t="s">
        <v>8</v>
      </c>
      <c r="F4554" s="1" t="s">
        <v>9</v>
      </c>
      <c r="G4554" s="1" t="s">
        <v>3248</v>
      </c>
      <c r="H4554">
        <f t="shared" si="909"/>
        <v>34</v>
      </c>
      <c r="I4554">
        <f>IF(ISBLANK(A4554),I4553/1,LOOKUP(Sheet1!G4554,FIPS!A$3:A$55,FIPS!C$3:C$55))</f>
        <v>37</v>
      </c>
      <c r="J4554" t="b">
        <f t="shared" si="913"/>
        <v>1</v>
      </c>
      <c r="K4554" t="str">
        <f t="shared" si="910"/>
        <v>Perquimans</v>
      </c>
      <c r="L4554" t="b">
        <f t="shared" si="916"/>
        <v>0</v>
      </c>
      <c r="M4554" t="str">
        <f t="shared" si="911"/>
        <v/>
      </c>
      <c r="N4554">
        <f t="shared" si="912"/>
        <v>72</v>
      </c>
      <c r="O4554" t="b">
        <f t="shared" si="917"/>
        <v>0</v>
      </c>
      <c r="P4554" t="str">
        <f t="shared" si="914"/>
        <v/>
      </c>
      <c r="Q4554" t="str">
        <f t="shared" ca="1" si="915"/>
        <v/>
      </c>
      <c r="T4554">
        <v>143</v>
      </c>
      <c r="U4554">
        <v>6</v>
      </c>
      <c r="V4554">
        <v>0</v>
      </c>
      <c r="Z4554" t="str">
        <f t="shared" si="918"/>
        <v/>
      </c>
    </row>
    <row r="4555" spans="2:26" x14ac:dyDescent="0.2">
      <c r="B4555" s="1" t="s">
        <v>375</v>
      </c>
      <c r="C4555" s="1" t="s">
        <v>17</v>
      </c>
      <c r="D4555" s="1" t="s">
        <v>18</v>
      </c>
      <c r="E4555" s="1" t="s">
        <v>8</v>
      </c>
      <c r="F4555" s="1" t="s">
        <v>9</v>
      </c>
      <c r="G4555" s="1" t="s">
        <v>3249</v>
      </c>
      <c r="H4555">
        <f t="shared" ref="H4555:H4618" si="919">IF(ISBLANK(A4555),H4554/1,A4555)</f>
        <v>34</v>
      </c>
      <c r="I4555">
        <f>IF(ISBLANK(A4555),I4554/1,LOOKUP(Sheet1!G4555,FIPS!A$3:A$55,FIPS!C$3:C$55))</f>
        <v>37</v>
      </c>
      <c r="J4555" t="b">
        <f t="shared" si="913"/>
        <v>1</v>
      </c>
      <c r="K4555" t="str">
        <f t="shared" ref="K4555:K4618" si="920">IF(J4555,TRIM(G4555),"")</f>
        <v>Person</v>
      </c>
      <c r="L4555" t="b">
        <f t="shared" si="916"/>
        <v>0</v>
      </c>
      <c r="M4555" t="str">
        <f t="shared" ref="M4555:M4618" si="921">IF(L4555,IF(ISERR(FIND(",",G4555)),TRIM(G4555),TRIM(LEFT(G4555,FIND(",",G4555)-1))),"")</f>
        <v/>
      </c>
      <c r="N4555">
        <f t="shared" ref="N4555:N4618" si="922">IF(ISBLANK(A4555),IF(ISBLANK(B4555),N4554,B4555/1),"")</f>
        <v>73</v>
      </c>
      <c r="O4555" t="b">
        <f t="shared" si="917"/>
        <v>0</v>
      </c>
      <c r="P4555" t="str">
        <f t="shared" si="914"/>
        <v/>
      </c>
      <c r="Q4555" t="str">
        <f t="shared" ca="1" si="915"/>
        <v/>
      </c>
      <c r="T4555">
        <v>145</v>
      </c>
      <c r="U4555">
        <v>5</v>
      </c>
      <c r="V4555">
        <v>0</v>
      </c>
      <c r="Z4555" t="str">
        <f t="shared" si="918"/>
        <v/>
      </c>
    </row>
    <row r="4556" spans="2:26" x14ac:dyDescent="0.2">
      <c r="B4556" s="1" t="s">
        <v>377</v>
      </c>
      <c r="C4556" s="1" t="s">
        <v>522</v>
      </c>
      <c r="D4556" s="1" t="s">
        <v>3250</v>
      </c>
      <c r="G4556" s="1" t="s">
        <v>3251</v>
      </c>
      <c r="H4556">
        <f t="shared" si="919"/>
        <v>34</v>
      </c>
      <c r="I4556">
        <f>IF(ISBLANK(A4556),I4555/1,LOOKUP(Sheet1!G4556,FIPS!A$3:A$55,FIPS!C$3:C$55))</f>
        <v>37</v>
      </c>
      <c r="J4556" t="b">
        <f t="shared" si="913"/>
        <v>1</v>
      </c>
      <c r="K4556" t="str">
        <f t="shared" si="920"/>
        <v>Pitt</v>
      </c>
      <c r="L4556" t="b">
        <f t="shared" si="916"/>
        <v>0</v>
      </c>
      <c r="M4556" t="str">
        <f t="shared" si="921"/>
        <v/>
      </c>
      <c r="N4556">
        <f t="shared" si="922"/>
        <v>74</v>
      </c>
      <c r="O4556" t="b">
        <f t="shared" si="917"/>
        <v>0</v>
      </c>
      <c r="P4556" t="str">
        <f t="shared" si="914"/>
        <v/>
      </c>
      <c r="Q4556" t="str">
        <f t="shared" ca="1" si="915"/>
        <v/>
      </c>
      <c r="T4556">
        <v>147</v>
      </c>
      <c r="U4556">
        <v>3</v>
      </c>
      <c r="V4556">
        <v>3150</v>
      </c>
      <c r="Z4556" t="str">
        <f t="shared" si="918"/>
        <v/>
      </c>
    </row>
    <row r="4557" spans="2:26" x14ac:dyDescent="0.2">
      <c r="E4557" s="1" t="s">
        <v>61</v>
      </c>
      <c r="F4557" s="1" t="s">
        <v>35</v>
      </c>
      <c r="G4557" s="1" t="s">
        <v>2599</v>
      </c>
      <c r="H4557">
        <f t="shared" si="919"/>
        <v>34</v>
      </c>
      <c r="I4557">
        <f>IF(ISBLANK(A4557),I4556/1,LOOKUP(Sheet1!G4557,FIPS!A$3:A$55,FIPS!C$3:C$55))</f>
        <v>37</v>
      </c>
      <c r="J4557" t="b">
        <f t="shared" si="913"/>
        <v>0</v>
      </c>
      <c r="K4557" t="str">
        <f t="shared" si="920"/>
        <v/>
      </c>
      <c r="L4557" t="b">
        <f t="shared" si="916"/>
        <v>1</v>
      </c>
      <c r="M4557" t="str">
        <f t="shared" si="921"/>
        <v>Greenville</v>
      </c>
      <c r="N4557">
        <f t="shared" si="922"/>
        <v>74</v>
      </c>
      <c r="O4557" t="b">
        <f t="shared" si="917"/>
        <v>0</v>
      </c>
      <c r="P4557" t="str">
        <f t="shared" si="914"/>
        <v/>
      </c>
      <c r="Q4557" t="str">
        <f t="shared" ca="1" si="915"/>
        <v/>
      </c>
      <c r="W4557">
        <v>28080</v>
      </c>
      <c r="Z4557" t="str">
        <f t="shared" si="918"/>
        <v/>
      </c>
    </row>
    <row r="4558" spans="2:26" x14ac:dyDescent="0.2">
      <c r="E4558" s="1" t="s">
        <v>8</v>
      </c>
      <c r="F4558" s="1" t="s">
        <v>9</v>
      </c>
      <c r="G4558" s="1" t="s">
        <v>974</v>
      </c>
      <c r="H4558">
        <f t="shared" si="919"/>
        <v>34</v>
      </c>
      <c r="I4558">
        <f>IF(ISBLANK(A4558),I4557/1,LOOKUP(Sheet1!G4558,FIPS!A$3:A$55,FIPS!C$3:C$55))</f>
        <v>37</v>
      </c>
      <c r="J4558" t="b">
        <f t="shared" si="913"/>
        <v>0</v>
      </c>
      <c r="K4558" t="str">
        <f t="shared" si="920"/>
        <v/>
      </c>
      <c r="L4558" t="b">
        <f t="shared" si="916"/>
        <v>0</v>
      </c>
      <c r="M4558" t="str">
        <f t="shared" si="921"/>
        <v/>
      </c>
      <c r="N4558">
        <f t="shared" si="922"/>
        <v>74</v>
      </c>
      <c r="O4558" t="b">
        <f t="shared" si="917"/>
        <v>1</v>
      </c>
      <c r="P4558">
        <f t="shared" si="914"/>
        <v>1</v>
      </c>
      <c r="Q4558" t="str">
        <f t="shared" ca="1" si="915"/>
        <v>020</v>
      </c>
      <c r="W4558">
        <v>99999</v>
      </c>
      <c r="Z4558" t="str">
        <f t="shared" si="918"/>
        <v/>
      </c>
    </row>
    <row r="4559" spans="2:26" x14ac:dyDescent="0.2">
      <c r="B4559" s="1" t="s">
        <v>379</v>
      </c>
      <c r="C4559" s="1" t="s">
        <v>17</v>
      </c>
      <c r="D4559" s="1" t="s">
        <v>18</v>
      </c>
      <c r="E4559" s="1" t="s">
        <v>8</v>
      </c>
      <c r="F4559" s="1" t="s">
        <v>9</v>
      </c>
      <c r="G4559" s="1" t="s">
        <v>347</v>
      </c>
      <c r="H4559">
        <f t="shared" si="919"/>
        <v>34</v>
      </c>
      <c r="I4559">
        <f>IF(ISBLANK(A4559),I4558/1,LOOKUP(Sheet1!G4559,FIPS!A$3:A$55,FIPS!C$3:C$55))</f>
        <v>37</v>
      </c>
      <c r="J4559" t="b">
        <f t="shared" si="913"/>
        <v>1</v>
      </c>
      <c r="K4559" t="str">
        <f t="shared" si="920"/>
        <v>Polk</v>
      </c>
      <c r="L4559" t="b">
        <f t="shared" si="916"/>
        <v>0</v>
      </c>
      <c r="M4559" t="str">
        <f t="shared" si="921"/>
        <v/>
      </c>
      <c r="N4559">
        <f t="shared" si="922"/>
        <v>75</v>
      </c>
      <c r="O4559" t="b">
        <f t="shared" si="917"/>
        <v>0</v>
      </c>
      <c r="P4559" t="str">
        <f t="shared" si="914"/>
        <v/>
      </c>
      <c r="Q4559" t="str">
        <f t="shared" ca="1" si="915"/>
        <v/>
      </c>
      <c r="T4559">
        <v>149</v>
      </c>
      <c r="U4559">
        <v>6</v>
      </c>
      <c r="V4559">
        <v>0</v>
      </c>
      <c r="Z4559" t="str">
        <f t="shared" si="918"/>
        <v/>
      </c>
    </row>
    <row r="4560" spans="2:26" x14ac:dyDescent="0.2">
      <c r="B4560" s="1" t="s">
        <v>461</v>
      </c>
      <c r="C4560" s="1" t="s">
        <v>658</v>
      </c>
      <c r="D4560" s="1" t="s">
        <v>3252</v>
      </c>
      <c r="G4560" s="1" t="s">
        <v>168</v>
      </c>
      <c r="H4560">
        <f t="shared" si="919"/>
        <v>34</v>
      </c>
      <c r="I4560">
        <f>IF(ISBLANK(A4560),I4559/1,LOOKUP(Sheet1!G4560,FIPS!A$3:A$55,FIPS!C$3:C$55))</f>
        <v>37</v>
      </c>
      <c r="J4560" t="b">
        <f t="shared" si="913"/>
        <v>1</v>
      </c>
      <c r="K4560" t="str">
        <f t="shared" si="920"/>
        <v>Randolph</v>
      </c>
      <c r="L4560" t="b">
        <f t="shared" si="916"/>
        <v>0</v>
      </c>
      <c r="M4560" t="str">
        <f t="shared" si="921"/>
        <v/>
      </c>
      <c r="N4560">
        <f t="shared" si="922"/>
        <v>76</v>
      </c>
      <c r="O4560" t="b">
        <f t="shared" si="917"/>
        <v>0</v>
      </c>
      <c r="P4560" t="str">
        <f t="shared" si="914"/>
        <v/>
      </c>
      <c r="Q4560" t="str">
        <f t="shared" ca="1" si="915"/>
        <v/>
      </c>
      <c r="T4560">
        <v>151</v>
      </c>
      <c r="U4560">
        <v>3</v>
      </c>
      <c r="V4560">
        <v>3120</v>
      </c>
      <c r="Z4560" t="str">
        <f t="shared" si="918"/>
        <v/>
      </c>
    </row>
    <row r="4561" spans="2:26" x14ac:dyDescent="0.2">
      <c r="E4561" s="1" t="s">
        <v>11</v>
      </c>
      <c r="F4561" s="1" t="s">
        <v>6</v>
      </c>
      <c r="G4561" s="1" t="s">
        <v>3253</v>
      </c>
      <c r="H4561">
        <f t="shared" si="919"/>
        <v>34</v>
      </c>
      <c r="I4561">
        <f>IF(ISBLANK(A4561),I4560/1,LOOKUP(Sheet1!G4561,FIPS!A$3:A$55,FIPS!C$3:C$55))</f>
        <v>37</v>
      </c>
      <c r="J4561" t="b">
        <f t="shared" si="913"/>
        <v>0</v>
      </c>
      <c r="K4561" t="str">
        <f t="shared" si="920"/>
        <v/>
      </c>
      <c r="L4561" t="b">
        <f t="shared" si="916"/>
        <v>1</v>
      </c>
      <c r="M4561" t="str">
        <f t="shared" si="921"/>
        <v>Asheboro</v>
      </c>
      <c r="N4561">
        <f t="shared" si="922"/>
        <v>76</v>
      </c>
      <c r="O4561" t="b">
        <f t="shared" si="917"/>
        <v>0</v>
      </c>
      <c r="P4561" t="str">
        <f t="shared" si="914"/>
        <v/>
      </c>
      <c r="Q4561" t="str">
        <f t="shared" ca="1" si="915"/>
        <v/>
      </c>
      <c r="W4561">
        <v>2000</v>
      </c>
      <c r="Z4561" t="str">
        <f t="shared" si="918"/>
        <v/>
      </c>
    </row>
    <row r="4562" spans="2:26" x14ac:dyDescent="0.2">
      <c r="E4562" s="1" t="s">
        <v>37</v>
      </c>
      <c r="F4562" s="1" t="s">
        <v>70</v>
      </c>
      <c r="G4562" s="1" t="s">
        <v>3254</v>
      </c>
      <c r="H4562">
        <f t="shared" si="919"/>
        <v>34</v>
      </c>
      <c r="I4562">
        <f>IF(ISBLANK(A4562),I4561/1,LOOKUP(Sheet1!G4562,FIPS!A$3:A$55,FIPS!C$3:C$55))</f>
        <v>37</v>
      </c>
      <c r="J4562" t="b">
        <f t="shared" si="913"/>
        <v>0</v>
      </c>
      <c r="K4562" t="str">
        <f t="shared" si="920"/>
        <v/>
      </c>
      <c r="L4562" t="b">
        <f t="shared" si="916"/>
        <v>1</v>
      </c>
      <c r="M4562" t="str">
        <f t="shared" si="921"/>
        <v>High Point</v>
      </c>
      <c r="N4562">
        <f t="shared" si="922"/>
        <v>76</v>
      </c>
      <c r="O4562" t="b">
        <f t="shared" si="917"/>
        <v>0</v>
      </c>
      <c r="P4562" t="str">
        <f t="shared" si="914"/>
        <v/>
      </c>
      <c r="Q4562" t="str">
        <f t="shared" ca="1" si="915"/>
        <v/>
      </c>
      <c r="W4562">
        <v>31400</v>
      </c>
      <c r="Z4562" t="str">
        <f t="shared" si="918"/>
        <v/>
      </c>
    </row>
    <row r="4563" spans="2:26" x14ac:dyDescent="0.2">
      <c r="B4563" s="1" t="s">
        <v>461</v>
      </c>
      <c r="G4563" s="1" t="s">
        <v>3255</v>
      </c>
      <c r="H4563">
        <f t="shared" si="919"/>
        <v>34</v>
      </c>
      <c r="I4563">
        <f>IF(ISBLANK(A4563),I4562/1,LOOKUP(Sheet1!G4563,FIPS!A$3:A$55,FIPS!C$3:C$55))</f>
        <v>37</v>
      </c>
      <c r="J4563" t="b">
        <f t="shared" si="913"/>
        <v>1</v>
      </c>
      <c r="K4563" t="str">
        <f t="shared" si="920"/>
        <v>Randolph, con.</v>
      </c>
      <c r="L4563" t="b">
        <f t="shared" si="916"/>
        <v>0</v>
      </c>
      <c r="M4563" t="str">
        <f t="shared" si="921"/>
        <v/>
      </c>
      <c r="N4563">
        <f t="shared" si="922"/>
        <v>76</v>
      </c>
      <c r="O4563" t="b">
        <f t="shared" si="917"/>
        <v>0</v>
      </c>
      <c r="P4563" t="str">
        <f t="shared" si="914"/>
        <v/>
      </c>
      <c r="Q4563" t="str">
        <f t="shared" ca="1" si="915"/>
        <v/>
      </c>
      <c r="T4563">
        <v>151</v>
      </c>
      <c r="U4563">
        <v>3</v>
      </c>
      <c r="V4563">
        <v>3120</v>
      </c>
      <c r="Z4563" t="str">
        <f t="shared" si="918"/>
        <v/>
      </c>
    </row>
    <row r="4564" spans="2:26" x14ac:dyDescent="0.2">
      <c r="E4564" s="1" t="s">
        <v>8</v>
      </c>
      <c r="F4564" s="1" t="s">
        <v>9</v>
      </c>
      <c r="G4564" s="1" t="s">
        <v>899</v>
      </c>
      <c r="H4564">
        <f t="shared" si="919"/>
        <v>34</v>
      </c>
      <c r="I4564">
        <f>IF(ISBLANK(A4564),I4563/1,LOOKUP(Sheet1!G4564,FIPS!A$3:A$55,FIPS!C$3:C$55))</f>
        <v>37</v>
      </c>
      <c r="J4564" t="b">
        <f t="shared" si="913"/>
        <v>0</v>
      </c>
      <c r="K4564" t="str">
        <f t="shared" si="920"/>
        <v/>
      </c>
      <c r="L4564" t="b">
        <f t="shared" si="916"/>
        <v>0</v>
      </c>
      <c r="M4564" t="str">
        <f t="shared" si="921"/>
        <v/>
      </c>
      <c r="N4564">
        <f t="shared" si="922"/>
        <v>76</v>
      </c>
      <c r="O4564" t="b">
        <f t="shared" si="917"/>
        <v>1</v>
      </c>
      <c r="P4564">
        <f t="shared" si="914"/>
        <v>3</v>
      </c>
      <c r="Q4564" t="str">
        <f t="shared" ca="1" si="915"/>
        <v>002,024</v>
      </c>
      <c r="W4564">
        <v>99999</v>
      </c>
      <c r="Z4564" t="str">
        <f t="shared" si="918"/>
        <v/>
      </c>
    </row>
    <row r="4565" spans="2:26" x14ac:dyDescent="0.2">
      <c r="B4565" s="1" t="s">
        <v>68</v>
      </c>
      <c r="C4565" s="1" t="s">
        <v>17</v>
      </c>
      <c r="D4565" s="1" t="s">
        <v>18</v>
      </c>
      <c r="E4565" s="1" t="s">
        <v>8</v>
      </c>
      <c r="F4565" s="1" t="s">
        <v>9</v>
      </c>
      <c r="G4565" s="1" t="s">
        <v>434</v>
      </c>
      <c r="H4565">
        <f t="shared" si="919"/>
        <v>34</v>
      </c>
      <c r="I4565">
        <f>IF(ISBLANK(A4565),I4564/1,LOOKUP(Sheet1!G4565,FIPS!A$3:A$55,FIPS!C$3:C$55))</f>
        <v>37</v>
      </c>
      <c r="J4565" t="b">
        <f t="shared" si="913"/>
        <v>1</v>
      </c>
      <c r="K4565" t="str">
        <f t="shared" si="920"/>
        <v>Richmond</v>
      </c>
      <c r="L4565" t="b">
        <f t="shared" si="916"/>
        <v>0</v>
      </c>
      <c r="M4565" t="str">
        <f t="shared" si="921"/>
        <v/>
      </c>
      <c r="N4565">
        <f t="shared" si="922"/>
        <v>77</v>
      </c>
      <c r="O4565" t="b">
        <f t="shared" si="917"/>
        <v>0</v>
      </c>
      <c r="P4565" t="str">
        <f t="shared" si="914"/>
        <v/>
      </c>
      <c r="Q4565" t="str">
        <f t="shared" ca="1" si="915"/>
        <v/>
      </c>
      <c r="T4565">
        <v>153</v>
      </c>
      <c r="U4565">
        <v>5</v>
      </c>
      <c r="V4565">
        <v>0</v>
      </c>
      <c r="Z4565" t="str">
        <f t="shared" si="918"/>
        <v/>
      </c>
    </row>
    <row r="4566" spans="2:26" x14ac:dyDescent="0.2">
      <c r="B4566" s="1" t="s">
        <v>503</v>
      </c>
      <c r="C4566" s="1" t="s">
        <v>17</v>
      </c>
      <c r="D4566" s="1" t="s">
        <v>18</v>
      </c>
      <c r="G4566" s="1" t="s">
        <v>3256</v>
      </c>
      <c r="H4566">
        <f t="shared" si="919"/>
        <v>34</v>
      </c>
      <c r="I4566">
        <f>IF(ISBLANK(A4566),I4565/1,LOOKUP(Sheet1!G4566,FIPS!A$3:A$55,FIPS!C$3:C$55))</f>
        <v>37</v>
      </c>
      <c r="J4566" t="b">
        <f t="shared" si="913"/>
        <v>1</v>
      </c>
      <c r="K4566" t="str">
        <f t="shared" si="920"/>
        <v>Robeson</v>
      </c>
      <c r="L4566" t="b">
        <f t="shared" si="916"/>
        <v>0</v>
      </c>
      <c r="M4566" t="str">
        <f t="shared" si="921"/>
        <v/>
      </c>
      <c r="N4566">
        <f t="shared" si="922"/>
        <v>78</v>
      </c>
      <c r="O4566" t="b">
        <f t="shared" si="917"/>
        <v>0</v>
      </c>
      <c r="P4566" t="str">
        <f t="shared" si="914"/>
        <v/>
      </c>
      <c r="Q4566" t="str">
        <f t="shared" ca="1" si="915"/>
        <v/>
      </c>
      <c r="T4566">
        <v>155</v>
      </c>
      <c r="U4566">
        <v>3</v>
      </c>
      <c r="V4566">
        <v>0</v>
      </c>
      <c r="Z4566" t="str">
        <f t="shared" si="918"/>
        <v/>
      </c>
    </row>
    <row r="4567" spans="2:26" x14ac:dyDescent="0.2">
      <c r="E4567" s="1" t="s">
        <v>25</v>
      </c>
      <c r="F4567" s="1" t="s">
        <v>115</v>
      </c>
      <c r="G4567" s="1" t="s">
        <v>3257</v>
      </c>
      <c r="H4567">
        <f t="shared" si="919"/>
        <v>34</v>
      </c>
      <c r="I4567">
        <f>IF(ISBLANK(A4567),I4566/1,LOOKUP(Sheet1!G4567,FIPS!A$3:A$55,FIPS!C$3:C$55))</f>
        <v>37</v>
      </c>
      <c r="J4567" t="b">
        <f t="shared" si="913"/>
        <v>0</v>
      </c>
      <c r="K4567" t="str">
        <f t="shared" si="920"/>
        <v/>
      </c>
      <c r="L4567" t="b">
        <f t="shared" si="916"/>
        <v>1</v>
      </c>
      <c r="M4567" t="str">
        <f t="shared" si="921"/>
        <v>Lumberton</v>
      </c>
      <c r="N4567">
        <f t="shared" si="922"/>
        <v>78</v>
      </c>
      <c r="O4567" t="b">
        <f t="shared" si="917"/>
        <v>0</v>
      </c>
      <c r="P4567" t="str">
        <f t="shared" si="914"/>
        <v/>
      </c>
      <c r="Q4567" t="str">
        <f t="shared" ca="1" si="915"/>
        <v/>
      </c>
      <c r="W4567">
        <v>39700</v>
      </c>
      <c r="Z4567" t="str">
        <f t="shared" si="918"/>
        <v/>
      </c>
    </row>
    <row r="4568" spans="2:26" x14ac:dyDescent="0.2">
      <c r="E4568" s="1" t="s">
        <v>8</v>
      </c>
      <c r="F4568" s="1" t="s">
        <v>9</v>
      </c>
      <c r="G4568" s="1" t="s">
        <v>1092</v>
      </c>
      <c r="H4568">
        <f t="shared" si="919"/>
        <v>34</v>
      </c>
      <c r="I4568">
        <f>IF(ISBLANK(A4568),I4567/1,LOOKUP(Sheet1!G4568,FIPS!A$3:A$55,FIPS!C$3:C$55))</f>
        <v>37</v>
      </c>
      <c r="J4568" t="b">
        <f t="shared" si="913"/>
        <v>0</v>
      </c>
      <c r="K4568" t="str">
        <f t="shared" si="920"/>
        <v/>
      </c>
      <c r="L4568" t="b">
        <f t="shared" si="916"/>
        <v>0</v>
      </c>
      <c r="M4568" t="str">
        <f t="shared" si="921"/>
        <v/>
      </c>
      <c r="N4568">
        <f t="shared" si="922"/>
        <v>78</v>
      </c>
      <c r="O4568" t="b">
        <f t="shared" si="917"/>
        <v>1</v>
      </c>
      <c r="P4568">
        <f t="shared" si="914"/>
        <v>1</v>
      </c>
      <c r="Q4568" t="str">
        <f t="shared" ca="1" si="915"/>
        <v>032</v>
      </c>
      <c r="W4568">
        <v>99999</v>
      </c>
      <c r="Z4568" t="str">
        <f t="shared" si="918"/>
        <v/>
      </c>
    </row>
    <row r="4569" spans="2:26" x14ac:dyDescent="0.2">
      <c r="B4569" s="1" t="s">
        <v>804</v>
      </c>
      <c r="C4569" s="1" t="s">
        <v>17</v>
      </c>
      <c r="D4569" s="1" t="s">
        <v>18</v>
      </c>
      <c r="G4569" s="1" t="s">
        <v>2823</v>
      </c>
      <c r="H4569">
        <f t="shared" si="919"/>
        <v>34</v>
      </c>
      <c r="I4569">
        <f>IF(ISBLANK(A4569),I4568/1,LOOKUP(Sheet1!G4569,FIPS!A$3:A$55,FIPS!C$3:C$55))</f>
        <v>37</v>
      </c>
      <c r="J4569" t="b">
        <f t="shared" si="913"/>
        <v>1</v>
      </c>
      <c r="K4569" t="str">
        <f t="shared" si="920"/>
        <v>Rockingham</v>
      </c>
      <c r="L4569" t="b">
        <f t="shared" si="916"/>
        <v>0</v>
      </c>
      <c r="M4569" t="str">
        <f t="shared" si="921"/>
        <v/>
      </c>
      <c r="N4569">
        <f t="shared" si="922"/>
        <v>79</v>
      </c>
      <c r="O4569" t="b">
        <f t="shared" si="917"/>
        <v>0</v>
      </c>
      <c r="P4569" t="str">
        <f t="shared" si="914"/>
        <v/>
      </c>
      <c r="Q4569" t="str">
        <f t="shared" ca="1" si="915"/>
        <v/>
      </c>
      <c r="T4569">
        <v>157</v>
      </c>
      <c r="U4569">
        <v>4</v>
      </c>
      <c r="V4569">
        <v>0</v>
      </c>
      <c r="Z4569" t="str">
        <f t="shared" si="918"/>
        <v/>
      </c>
    </row>
    <row r="4570" spans="2:26" x14ac:dyDescent="0.2">
      <c r="E4570" s="1" t="s">
        <v>33</v>
      </c>
      <c r="F4570" s="1" t="s">
        <v>6</v>
      </c>
      <c r="G4570" s="1" t="s">
        <v>3258</v>
      </c>
      <c r="H4570">
        <f t="shared" si="919"/>
        <v>34</v>
      </c>
      <c r="I4570">
        <f>IF(ISBLANK(A4570),I4569/1,LOOKUP(Sheet1!G4570,FIPS!A$3:A$55,FIPS!C$3:C$55))</f>
        <v>37</v>
      </c>
      <c r="J4570" t="b">
        <f t="shared" si="913"/>
        <v>0</v>
      </c>
      <c r="K4570" t="str">
        <f t="shared" si="920"/>
        <v/>
      </c>
      <c r="L4570" t="b">
        <f t="shared" si="916"/>
        <v>1</v>
      </c>
      <c r="M4570" t="str">
        <f t="shared" si="921"/>
        <v>Eden</v>
      </c>
      <c r="N4570">
        <f t="shared" si="922"/>
        <v>79</v>
      </c>
      <c r="O4570" t="b">
        <f t="shared" si="917"/>
        <v>0</v>
      </c>
      <c r="P4570" t="str">
        <f t="shared" si="914"/>
        <v/>
      </c>
      <c r="Q4570" t="str">
        <f t="shared" ca="1" si="915"/>
        <v/>
      </c>
      <c r="W4570">
        <v>20080</v>
      </c>
      <c r="Z4570" t="str">
        <f t="shared" si="918"/>
        <v/>
      </c>
    </row>
    <row r="4571" spans="2:26" x14ac:dyDescent="0.2">
      <c r="E4571" s="1" t="s">
        <v>75</v>
      </c>
      <c r="F4571" s="1" t="s">
        <v>115</v>
      </c>
      <c r="G4571" s="1" t="s">
        <v>3259</v>
      </c>
      <c r="H4571">
        <f t="shared" si="919"/>
        <v>34</v>
      </c>
      <c r="I4571">
        <f>IF(ISBLANK(A4571),I4570/1,LOOKUP(Sheet1!G4571,FIPS!A$3:A$55,FIPS!C$3:C$55))</f>
        <v>37</v>
      </c>
      <c r="J4571" t="b">
        <f t="shared" si="913"/>
        <v>0</v>
      </c>
      <c r="K4571" t="str">
        <f t="shared" si="920"/>
        <v/>
      </c>
      <c r="L4571" t="b">
        <f t="shared" si="916"/>
        <v>1</v>
      </c>
      <c r="M4571" t="str">
        <f t="shared" si="921"/>
        <v>Reidsville</v>
      </c>
      <c r="N4571">
        <f t="shared" si="922"/>
        <v>79</v>
      </c>
      <c r="O4571" t="b">
        <f t="shared" si="917"/>
        <v>0</v>
      </c>
      <c r="P4571" t="str">
        <f t="shared" si="914"/>
        <v/>
      </c>
      <c r="Q4571" t="str">
        <f t="shared" ca="1" si="915"/>
        <v/>
      </c>
      <c r="W4571">
        <v>55900</v>
      </c>
      <c r="Z4571" t="str">
        <f t="shared" si="918"/>
        <v/>
      </c>
    </row>
    <row r="4572" spans="2:26" x14ac:dyDescent="0.2">
      <c r="E4572" s="1" t="s">
        <v>8</v>
      </c>
      <c r="F4572" s="1" t="s">
        <v>9</v>
      </c>
      <c r="G4572" s="1" t="s">
        <v>1092</v>
      </c>
      <c r="H4572">
        <f t="shared" si="919"/>
        <v>34</v>
      </c>
      <c r="I4572">
        <f>IF(ISBLANK(A4572),I4571/1,LOOKUP(Sheet1!G4572,FIPS!A$3:A$55,FIPS!C$3:C$55))</f>
        <v>37</v>
      </c>
      <c r="J4572" t="b">
        <f t="shared" si="913"/>
        <v>0</v>
      </c>
      <c r="K4572" t="str">
        <f t="shared" si="920"/>
        <v/>
      </c>
      <c r="L4572" t="b">
        <f t="shared" si="916"/>
        <v>0</v>
      </c>
      <c r="M4572" t="str">
        <f t="shared" si="921"/>
        <v/>
      </c>
      <c r="N4572">
        <f t="shared" si="922"/>
        <v>79</v>
      </c>
      <c r="O4572" t="b">
        <f t="shared" si="917"/>
        <v>1</v>
      </c>
      <c r="P4572">
        <f t="shared" si="914"/>
        <v>2</v>
      </c>
      <c r="Q4572" t="str">
        <f t="shared" ca="1" si="915"/>
        <v>012,039</v>
      </c>
      <c r="W4572">
        <v>99999</v>
      </c>
      <c r="Z4572" t="str">
        <f t="shared" si="918"/>
        <v/>
      </c>
    </row>
    <row r="4573" spans="2:26" x14ac:dyDescent="0.2">
      <c r="B4573" s="1" t="s">
        <v>505</v>
      </c>
      <c r="C4573" s="1" t="s">
        <v>154</v>
      </c>
      <c r="D4573" s="1" t="s">
        <v>297</v>
      </c>
      <c r="G4573" s="1" t="s">
        <v>2003</v>
      </c>
      <c r="H4573">
        <f t="shared" si="919"/>
        <v>34</v>
      </c>
      <c r="I4573">
        <f>IF(ISBLANK(A4573),I4572/1,LOOKUP(Sheet1!G4573,FIPS!A$3:A$55,FIPS!C$3:C$55))</f>
        <v>37</v>
      </c>
      <c r="J4573" t="b">
        <f t="shared" ref="J4573:J4636" si="923">NOT(ISBLANK(B4573))</f>
        <v>1</v>
      </c>
      <c r="K4573" t="str">
        <f t="shared" si="920"/>
        <v>Rowan</v>
      </c>
      <c r="L4573" t="b">
        <f t="shared" si="916"/>
        <v>0</v>
      </c>
      <c r="M4573" t="str">
        <f t="shared" si="921"/>
        <v/>
      </c>
      <c r="N4573">
        <f t="shared" si="922"/>
        <v>80</v>
      </c>
      <c r="O4573" t="b">
        <f t="shared" si="917"/>
        <v>0</v>
      </c>
      <c r="P4573" t="str">
        <f t="shared" si="914"/>
        <v/>
      </c>
      <c r="Q4573" t="str">
        <f t="shared" ca="1" si="915"/>
        <v/>
      </c>
      <c r="T4573">
        <v>159</v>
      </c>
      <c r="U4573">
        <v>3</v>
      </c>
      <c r="V4573">
        <v>1520</v>
      </c>
      <c r="Z4573" t="str">
        <f t="shared" si="918"/>
        <v/>
      </c>
    </row>
    <row r="4574" spans="2:26" x14ac:dyDescent="0.2">
      <c r="E4574" s="1" t="s">
        <v>80</v>
      </c>
      <c r="F4574" s="1" t="s">
        <v>6</v>
      </c>
      <c r="G4574" s="1" t="s">
        <v>3260</v>
      </c>
      <c r="H4574">
        <f t="shared" si="919"/>
        <v>34</v>
      </c>
      <c r="I4574">
        <f>IF(ISBLANK(A4574),I4573/1,LOOKUP(Sheet1!G4574,FIPS!A$3:A$55,FIPS!C$3:C$55))</f>
        <v>37</v>
      </c>
      <c r="J4574" t="b">
        <f t="shared" si="923"/>
        <v>0</v>
      </c>
      <c r="K4574" t="str">
        <f t="shared" si="920"/>
        <v/>
      </c>
      <c r="L4574" t="b">
        <f t="shared" si="916"/>
        <v>1</v>
      </c>
      <c r="M4574" t="str">
        <f t="shared" si="921"/>
        <v>Kannapol is</v>
      </c>
      <c r="N4574">
        <f t="shared" si="922"/>
        <v>80</v>
      </c>
      <c r="O4574" t="b">
        <f t="shared" si="917"/>
        <v>0</v>
      </c>
      <c r="P4574" t="str">
        <f t="shared" si="914"/>
        <v/>
      </c>
      <c r="Q4574" t="str">
        <f t="shared" ca="1" si="915"/>
        <v/>
      </c>
      <c r="W4574">
        <v>35200</v>
      </c>
      <c r="Z4574" t="str">
        <f t="shared" si="918"/>
        <v/>
      </c>
    </row>
    <row r="4575" spans="2:26" x14ac:dyDescent="0.2">
      <c r="E4575" s="1" t="s">
        <v>127</v>
      </c>
      <c r="F4575" s="1" t="s">
        <v>6</v>
      </c>
      <c r="G4575" s="1" t="s">
        <v>4786</v>
      </c>
      <c r="H4575">
        <f t="shared" si="919"/>
        <v>34</v>
      </c>
      <c r="I4575">
        <f>IF(ISBLANK(A4575),I4574/1,LOOKUP(Sheet1!G4575,FIPS!A$3:A$55,FIPS!C$3:C$55))</f>
        <v>37</v>
      </c>
      <c r="J4575" t="b">
        <f t="shared" si="923"/>
        <v>0</v>
      </c>
      <c r="K4575" t="str">
        <f t="shared" si="920"/>
        <v/>
      </c>
      <c r="L4575" t="b">
        <f t="shared" si="916"/>
        <v>1</v>
      </c>
      <c r="M4575" t="str">
        <f t="shared" si="921"/>
        <v>Salsisbury</v>
      </c>
      <c r="N4575">
        <f t="shared" si="922"/>
        <v>80</v>
      </c>
      <c r="O4575" t="b">
        <f t="shared" si="917"/>
        <v>0</v>
      </c>
      <c r="P4575" t="str">
        <f t="shared" si="914"/>
        <v/>
      </c>
      <c r="Q4575" t="str">
        <f t="shared" ca="1" si="915"/>
        <v/>
      </c>
      <c r="W4575">
        <v>58860</v>
      </c>
      <c r="Z4575" t="str">
        <f t="shared" si="918"/>
        <v/>
      </c>
    </row>
    <row r="4576" spans="2:26" x14ac:dyDescent="0.2">
      <c r="E4576" s="1" t="s">
        <v>8</v>
      </c>
      <c r="F4576" s="1" t="s">
        <v>9</v>
      </c>
      <c r="G4576" s="1" t="s">
        <v>1092</v>
      </c>
      <c r="H4576">
        <f t="shared" si="919"/>
        <v>34</v>
      </c>
      <c r="I4576">
        <f>IF(ISBLANK(A4576),I4575/1,LOOKUP(Sheet1!G4576,FIPS!A$3:A$55,FIPS!C$3:C$55))</f>
        <v>37</v>
      </c>
      <c r="J4576" t="b">
        <f t="shared" si="923"/>
        <v>0</v>
      </c>
      <c r="K4576" t="str">
        <f t="shared" si="920"/>
        <v/>
      </c>
      <c r="L4576" t="b">
        <f t="shared" si="916"/>
        <v>0</v>
      </c>
      <c r="M4576" t="str">
        <f t="shared" si="921"/>
        <v/>
      </c>
      <c r="N4576">
        <f t="shared" si="922"/>
        <v>80</v>
      </c>
      <c r="O4576" t="b">
        <f t="shared" si="917"/>
        <v>1</v>
      </c>
      <c r="P4576">
        <f t="shared" si="914"/>
        <v>2</v>
      </c>
      <c r="Q4576" t="str">
        <f t="shared" ca="1" si="915"/>
        <v>026,042</v>
      </c>
      <c r="W4576">
        <v>99999</v>
      </c>
      <c r="Z4576" t="str">
        <f t="shared" si="918"/>
        <v/>
      </c>
    </row>
    <row r="4577" spans="2:26" x14ac:dyDescent="0.2">
      <c r="B4577" s="1" t="s">
        <v>768</v>
      </c>
      <c r="C4577" s="1" t="s">
        <v>17</v>
      </c>
      <c r="D4577" s="1" t="s">
        <v>18</v>
      </c>
      <c r="E4577" s="1" t="s">
        <v>8</v>
      </c>
      <c r="F4577" s="1" t="s">
        <v>9</v>
      </c>
      <c r="G4577" s="1" t="s">
        <v>3261</v>
      </c>
      <c r="H4577">
        <f t="shared" si="919"/>
        <v>34</v>
      </c>
      <c r="I4577">
        <f>IF(ISBLANK(A4577),I4576/1,LOOKUP(Sheet1!G4577,FIPS!A$3:A$55,FIPS!C$3:C$55))</f>
        <v>37</v>
      </c>
      <c r="J4577" t="b">
        <f t="shared" si="923"/>
        <v>1</v>
      </c>
      <c r="K4577" t="str">
        <f t="shared" si="920"/>
        <v>Rutherford</v>
      </c>
      <c r="L4577" t="b">
        <f t="shared" si="916"/>
        <v>0</v>
      </c>
      <c r="M4577" t="str">
        <f t="shared" si="921"/>
        <v/>
      </c>
      <c r="N4577">
        <f t="shared" si="922"/>
        <v>81</v>
      </c>
      <c r="O4577" t="b">
        <f t="shared" si="917"/>
        <v>0</v>
      </c>
      <c r="P4577" t="str">
        <f t="shared" si="914"/>
        <v/>
      </c>
      <c r="Q4577" t="str">
        <f t="shared" ca="1" si="915"/>
        <v/>
      </c>
      <c r="T4577" s="5">
        <v>161</v>
      </c>
      <c r="U4577">
        <v>4</v>
      </c>
      <c r="V4577">
        <v>0</v>
      </c>
      <c r="Z4577" t="str">
        <f t="shared" si="918"/>
        <v/>
      </c>
    </row>
    <row r="4578" spans="2:26" x14ac:dyDescent="0.2">
      <c r="B4578" s="1" t="s">
        <v>770</v>
      </c>
      <c r="C4578" s="1" t="s">
        <v>17</v>
      </c>
      <c r="D4578" s="1" t="s">
        <v>18</v>
      </c>
      <c r="E4578" s="1" t="s">
        <v>8</v>
      </c>
      <c r="F4578" s="1" t="s">
        <v>9</v>
      </c>
      <c r="G4578" s="1" t="s">
        <v>3262</v>
      </c>
      <c r="H4578">
        <f t="shared" si="919"/>
        <v>34</v>
      </c>
      <c r="I4578">
        <f>IF(ISBLANK(A4578),I4577/1,LOOKUP(Sheet1!G4578,FIPS!A$3:A$55,FIPS!C$3:C$55))</f>
        <v>37</v>
      </c>
      <c r="J4578" t="b">
        <f t="shared" si="923"/>
        <v>1</v>
      </c>
      <c r="K4578" t="str">
        <f t="shared" si="920"/>
        <v>Sampson</v>
      </c>
      <c r="L4578" t="b">
        <f t="shared" si="916"/>
        <v>0</v>
      </c>
      <c r="M4578" t="str">
        <f t="shared" si="921"/>
        <v/>
      </c>
      <c r="N4578">
        <f t="shared" si="922"/>
        <v>82</v>
      </c>
      <c r="O4578" t="b">
        <f t="shared" si="917"/>
        <v>0</v>
      </c>
      <c r="P4578" t="str">
        <f t="shared" si="914"/>
        <v/>
      </c>
      <c r="Q4578" t="str">
        <f t="shared" ca="1" si="915"/>
        <v/>
      </c>
      <c r="T4578">
        <v>163</v>
      </c>
      <c r="U4578">
        <v>5</v>
      </c>
      <c r="V4578">
        <v>0</v>
      </c>
      <c r="Z4578" t="str">
        <f t="shared" si="918"/>
        <v/>
      </c>
    </row>
    <row r="4579" spans="2:26" x14ac:dyDescent="0.2">
      <c r="B4579" s="1" t="s">
        <v>3263</v>
      </c>
      <c r="C4579" s="1" t="s">
        <v>17</v>
      </c>
      <c r="D4579" s="1" t="s">
        <v>18</v>
      </c>
      <c r="G4579" s="1" t="s">
        <v>3264</v>
      </c>
      <c r="H4579">
        <f t="shared" si="919"/>
        <v>34</v>
      </c>
      <c r="I4579">
        <f>IF(ISBLANK(A4579),I4578/1,LOOKUP(Sheet1!G4579,FIPS!A$3:A$55,FIPS!C$3:C$55))</f>
        <v>37</v>
      </c>
      <c r="J4579" t="b">
        <f t="shared" si="923"/>
        <v>1</v>
      </c>
      <c r="K4579" t="str">
        <f t="shared" si="920"/>
        <v>Scotland</v>
      </c>
      <c r="L4579" t="b">
        <f t="shared" si="916"/>
        <v>0</v>
      </c>
      <c r="M4579" t="str">
        <f t="shared" si="921"/>
        <v/>
      </c>
      <c r="N4579" t="e">
        <f t="shared" si="922"/>
        <v>#VALUE!</v>
      </c>
      <c r="O4579" t="b">
        <f t="shared" si="917"/>
        <v>0</v>
      </c>
      <c r="P4579" t="str">
        <f t="shared" si="914"/>
        <v/>
      </c>
      <c r="Q4579" t="str">
        <f t="shared" ca="1" si="915"/>
        <v/>
      </c>
      <c r="T4579">
        <v>165</v>
      </c>
      <c r="U4579">
        <v>5</v>
      </c>
      <c r="V4579">
        <v>0</v>
      </c>
      <c r="Z4579" t="str">
        <f t="shared" si="918"/>
        <v/>
      </c>
    </row>
    <row r="4580" spans="2:26" x14ac:dyDescent="0.2">
      <c r="E4580" s="1" t="s">
        <v>88</v>
      </c>
      <c r="F4580" s="1" t="s">
        <v>6</v>
      </c>
      <c r="G4580" s="1" t="s">
        <v>3265</v>
      </c>
      <c r="H4580">
        <f t="shared" si="919"/>
        <v>34</v>
      </c>
      <c r="I4580">
        <f>IF(ISBLANK(A4580),I4579/1,LOOKUP(Sheet1!G4580,FIPS!A$3:A$55,FIPS!C$3:C$55))</f>
        <v>37</v>
      </c>
      <c r="J4580" t="b">
        <f t="shared" si="923"/>
        <v>0</v>
      </c>
      <c r="K4580" t="str">
        <f t="shared" si="920"/>
        <v/>
      </c>
      <c r="L4580" t="b">
        <f t="shared" si="916"/>
        <v>1</v>
      </c>
      <c r="M4580" t="str">
        <f t="shared" si="921"/>
        <v>Laurinburg</v>
      </c>
      <c r="N4580" t="e">
        <f t="shared" si="922"/>
        <v>#VALUE!</v>
      </c>
      <c r="O4580" t="b">
        <f t="shared" si="917"/>
        <v>0</v>
      </c>
      <c r="P4580" t="str">
        <f t="shared" si="914"/>
        <v/>
      </c>
      <c r="Q4580" t="str">
        <f t="shared" ca="1" si="915"/>
        <v/>
      </c>
      <c r="W4580">
        <v>37220</v>
      </c>
      <c r="Z4580" t="str">
        <f t="shared" si="918"/>
        <v/>
      </c>
    </row>
    <row r="4581" spans="2:26" x14ac:dyDescent="0.2">
      <c r="E4581" s="1" t="s">
        <v>8</v>
      </c>
      <c r="F4581" s="1" t="s">
        <v>9</v>
      </c>
      <c r="G4581" s="1" t="s">
        <v>3266</v>
      </c>
      <c r="H4581">
        <f t="shared" si="919"/>
        <v>34</v>
      </c>
      <c r="I4581">
        <f>IF(ISBLANK(A4581),I4580/1,LOOKUP(Sheet1!G4581,FIPS!A$3:A$55,FIPS!C$3:C$55))</f>
        <v>37</v>
      </c>
      <c r="J4581" t="b">
        <f t="shared" si="923"/>
        <v>0</v>
      </c>
      <c r="K4581" t="str">
        <f t="shared" si="920"/>
        <v/>
      </c>
      <c r="L4581" t="b">
        <f t="shared" si="916"/>
        <v>0</v>
      </c>
      <c r="M4581" t="str">
        <f t="shared" si="921"/>
        <v/>
      </c>
      <c r="N4581" t="e">
        <f t="shared" si="922"/>
        <v>#VALUE!</v>
      </c>
      <c r="O4581" t="b">
        <f t="shared" si="917"/>
        <v>0</v>
      </c>
      <c r="P4581" t="str">
        <f t="shared" si="914"/>
        <v/>
      </c>
      <c r="Q4581" t="str">
        <f t="shared" ca="1" si="915"/>
        <v/>
      </c>
      <c r="W4581">
        <v>99999</v>
      </c>
      <c r="Z4581" t="str">
        <f t="shared" si="918"/>
        <v/>
      </c>
    </row>
    <row r="4582" spans="2:26" x14ac:dyDescent="0.2">
      <c r="B4582" s="1" t="s">
        <v>877</v>
      </c>
      <c r="C4582" s="1" t="s">
        <v>17</v>
      </c>
      <c r="D4582" s="1" t="s">
        <v>18</v>
      </c>
      <c r="G4582" s="1" t="s">
        <v>3267</v>
      </c>
      <c r="H4582">
        <f t="shared" si="919"/>
        <v>34</v>
      </c>
      <c r="I4582">
        <f>IF(ISBLANK(A4582),I4581/1,LOOKUP(Sheet1!G4582,FIPS!A$3:A$55,FIPS!C$3:C$55))</f>
        <v>37</v>
      </c>
      <c r="J4582" t="b">
        <f t="shared" si="923"/>
        <v>1</v>
      </c>
      <c r="K4582" t="str">
        <f t="shared" si="920"/>
        <v>Stanly</v>
      </c>
      <c r="L4582" t="b">
        <f t="shared" si="916"/>
        <v>0</v>
      </c>
      <c r="M4582" t="str">
        <f t="shared" si="921"/>
        <v/>
      </c>
      <c r="N4582">
        <f t="shared" si="922"/>
        <v>84</v>
      </c>
      <c r="O4582" t="b">
        <f t="shared" si="917"/>
        <v>0</v>
      </c>
      <c r="P4582" t="str">
        <f t="shared" si="914"/>
        <v/>
      </c>
      <c r="Q4582" t="str">
        <f t="shared" ca="1" si="915"/>
        <v/>
      </c>
      <c r="T4582">
        <v>167</v>
      </c>
      <c r="U4582">
        <v>4</v>
      </c>
      <c r="V4582">
        <v>0</v>
      </c>
      <c r="Z4582" t="str">
        <f t="shared" si="918"/>
        <v/>
      </c>
    </row>
    <row r="4583" spans="2:26" x14ac:dyDescent="0.2">
      <c r="E4583" s="1" t="s">
        <v>2</v>
      </c>
      <c r="F4583" s="1" t="s">
        <v>6</v>
      </c>
      <c r="G4583" s="1" t="s">
        <v>3268</v>
      </c>
      <c r="H4583">
        <f t="shared" si="919"/>
        <v>34</v>
      </c>
      <c r="I4583">
        <f>IF(ISBLANK(A4583),I4582/1,LOOKUP(Sheet1!G4583,FIPS!A$3:A$55,FIPS!C$3:C$55))</f>
        <v>37</v>
      </c>
      <c r="J4583" t="b">
        <f t="shared" si="923"/>
        <v>0</v>
      </c>
      <c r="K4583" t="str">
        <f t="shared" si="920"/>
        <v/>
      </c>
      <c r="L4583" t="b">
        <f t="shared" si="916"/>
        <v>1</v>
      </c>
      <c r="M4583" t="str">
        <f t="shared" si="921"/>
        <v>Albemarle</v>
      </c>
      <c r="N4583">
        <f t="shared" si="922"/>
        <v>84</v>
      </c>
      <c r="O4583" t="b">
        <f t="shared" si="917"/>
        <v>0</v>
      </c>
      <c r="P4583" t="str">
        <f t="shared" si="914"/>
        <v/>
      </c>
      <c r="Q4583" t="str">
        <f t="shared" ca="1" si="915"/>
        <v/>
      </c>
      <c r="W4583">
        <v>680</v>
      </c>
      <c r="Z4583" t="str">
        <f t="shared" si="918"/>
        <v/>
      </c>
    </row>
    <row r="4584" spans="2:26" x14ac:dyDescent="0.2">
      <c r="E4584" s="1" t="s">
        <v>8</v>
      </c>
      <c r="F4584" s="1" t="s">
        <v>9</v>
      </c>
      <c r="G4584" s="1" t="s">
        <v>1092</v>
      </c>
      <c r="H4584">
        <f t="shared" si="919"/>
        <v>34</v>
      </c>
      <c r="I4584">
        <f>IF(ISBLANK(A4584),I4583/1,LOOKUP(Sheet1!G4584,FIPS!A$3:A$55,FIPS!C$3:C$55))</f>
        <v>37</v>
      </c>
      <c r="J4584" t="b">
        <f t="shared" si="923"/>
        <v>0</v>
      </c>
      <c r="K4584" t="str">
        <f t="shared" si="920"/>
        <v/>
      </c>
      <c r="L4584" t="b">
        <f t="shared" si="916"/>
        <v>0</v>
      </c>
      <c r="M4584" t="str">
        <f t="shared" si="921"/>
        <v/>
      </c>
      <c r="N4584">
        <f t="shared" si="922"/>
        <v>84</v>
      </c>
      <c r="O4584" t="b">
        <f t="shared" si="917"/>
        <v>1</v>
      </c>
      <c r="P4584">
        <f t="shared" si="914"/>
        <v>4</v>
      </c>
      <c r="Q4584" t="str">
        <f t="shared" ca="1" si="915"/>
        <v>029,999,001</v>
      </c>
      <c r="W4584">
        <v>99999</v>
      </c>
      <c r="Z4584" t="str">
        <f t="shared" si="918"/>
        <v/>
      </c>
    </row>
    <row r="4585" spans="2:26" x14ac:dyDescent="0.2">
      <c r="B4585" s="1" t="s">
        <v>919</v>
      </c>
      <c r="C4585" s="1" t="s">
        <v>658</v>
      </c>
      <c r="D4585" s="1" t="s">
        <v>26</v>
      </c>
      <c r="E4585" s="1" t="s">
        <v>8</v>
      </c>
      <c r="F4585" s="1" t="s">
        <v>9</v>
      </c>
      <c r="G4585" s="1" t="s">
        <v>3269</v>
      </c>
      <c r="H4585">
        <f t="shared" si="919"/>
        <v>34</v>
      </c>
      <c r="I4585">
        <f>IF(ISBLANK(A4585),I4584/1,LOOKUP(Sheet1!G4585,FIPS!A$3:A$55,FIPS!C$3:C$55))</f>
        <v>37</v>
      </c>
      <c r="J4585" t="b">
        <f t="shared" si="923"/>
        <v>1</v>
      </c>
      <c r="K4585" t="str">
        <f t="shared" si="920"/>
        <v>Stokes</v>
      </c>
      <c r="L4585" t="b">
        <f t="shared" si="916"/>
        <v>0</v>
      </c>
      <c r="M4585" t="str">
        <f t="shared" si="921"/>
        <v/>
      </c>
      <c r="N4585">
        <f t="shared" si="922"/>
        <v>85</v>
      </c>
      <c r="O4585" t="b">
        <f t="shared" si="917"/>
        <v>0</v>
      </c>
      <c r="P4585" t="str">
        <f t="shared" si="914"/>
        <v/>
      </c>
      <c r="Q4585" t="str">
        <f t="shared" ca="1" si="915"/>
        <v/>
      </c>
      <c r="T4585">
        <v>169</v>
      </c>
      <c r="U4585">
        <v>5</v>
      </c>
      <c r="V4585">
        <v>3120</v>
      </c>
      <c r="Z4585" t="str">
        <f t="shared" si="918"/>
        <v/>
      </c>
    </row>
    <row r="4586" spans="2:26" x14ac:dyDescent="0.2">
      <c r="B4586" s="1" t="s">
        <v>724</v>
      </c>
      <c r="C4586" s="1" t="s">
        <v>17</v>
      </c>
      <c r="D4586" s="1" t="s">
        <v>18</v>
      </c>
      <c r="E4586" s="1" t="s">
        <v>8</v>
      </c>
      <c r="F4586" s="1" t="s">
        <v>9</v>
      </c>
      <c r="G4586" s="1" t="s">
        <v>3270</v>
      </c>
      <c r="H4586">
        <f t="shared" si="919"/>
        <v>34</v>
      </c>
      <c r="I4586">
        <f>IF(ISBLANK(A4586),I4585/1,LOOKUP(Sheet1!G4586,FIPS!A$3:A$55,FIPS!C$3:C$55))</f>
        <v>37</v>
      </c>
      <c r="J4586" t="b">
        <f t="shared" si="923"/>
        <v>1</v>
      </c>
      <c r="K4586" t="str">
        <f t="shared" si="920"/>
        <v>Surry</v>
      </c>
      <c r="L4586" t="b">
        <f t="shared" si="916"/>
        <v>0</v>
      </c>
      <c r="M4586" t="str">
        <f t="shared" si="921"/>
        <v/>
      </c>
      <c r="N4586">
        <f t="shared" si="922"/>
        <v>86</v>
      </c>
      <c r="O4586" t="b">
        <f t="shared" si="917"/>
        <v>0</v>
      </c>
      <c r="P4586" t="str">
        <f t="shared" si="914"/>
        <v/>
      </c>
      <c r="Q4586" t="str">
        <f t="shared" ca="1" si="915"/>
        <v/>
      </c>
      <c r="T4586">
        <v>171</v>
      </c>
      <c r="U4586">
        <v>4</v>
      </c>
      <c r="V4586">
        <v>0</v>
      </c>
      <c r="Z4586" t="str">
        <f t="shared" si="918"/>
        <v/>
      </c>
    </row>
    <row r="4587" spans="2:26" x14ac:dyDescent="0.2">
      <c r="B4587" s="1" t="s">
        <v>735</v>
      </c>
      <c r="C4587" s="1" t="s">
        <v>17</v>
      </c>
      <c r="D4587" s="1" t="s">
        <v>18</v>
      </c>
      <c r="E4587" s="1" t="s">
        <v>8</v>
      </c>
      <c r="F4587" s="1" t="s">
        <v>9</v>
      </c>
      <c r="G4587" s="1" t="s">
        <v>3271</v>
      </c>
      <c r="H4587">
        <f t="shared" si="919"/>
        <v>34</v>
      </c>
      <c r="I4587">
        <f>IF(ISBLANK(A4587),I4586/1,LOOKUP(Sheet1!G4587,FIPS!A$3:A$55,FIPS!C$3:C$55))</f>
        <v>37</v>
      </c>
      <c r="J4587" t="b">
        <f t="shared" si="923"/>
        <v>1</v>
      </c>
      <c r="K4587" t="str">
        <f t="shared" si="920"/>
        <v>Swain</v>
      </c>
      <c r="L4587" t="b">
        <f t="shared" si="916"/>
        <v>0</v>
      </c>
      <c r="M4587" t="str">
        <f t="shared" si="921"/>
        <v/>
      </c>
      <c r="N4587">
        <f t="shared" si="922"/>
        <v>87</v>
      </c>
      <c r="O4587" t="b">
        <f t="shared" si="917"/>
        <v>0</v>
      </c>
      <c r="P4587" t="str">
        <f t="shared" si="914"/>
        <v/>
      </c>
      <c r="Q4587" t="str">
        <f t="shared" ca="1" si="915"/>
        <v/>
      </c>
      <c r="T4587">
        <v>173</v>
      </c>
      <c r="U4587">
        <v>6</v>
      </c>
      <c r="V4587">
        <v>0</v>
      </c>
      <c r="Z4587" t="str">
        <f t="shared" si="918"/>
        <v/>
      </c>
    </row>
    <row r="4588" spans="2:26" x14ac:dyDescent="0.2">
      <c r="B4588" s="1" t="s">
        <v>3272</v>
      </c>
      <c r="C4588" s="1" t="s">
        <v>3273</v>
      </c>
      <c r="D4588" s="1" t="s">
        <v>18</v>
      </c>
      <c r="E4588" s="1" t="s">
        <v>8</v>
      </c>
      <c r="F4588" s="1" t="s">
        <v>9</v>
      </c>
      <c r="G4588" s="1" t="s">
        <v>3274</v>
      </c>
      <c r="H4588">
        <f t="shared" si="919"/>
        <v>34</v>
      </c>
      <c r="I4588">
        <f>IF(ISBLANK(A4588),I4587/1,LOOKUP(Sheet1!G4588,FIPS!A$3:A$55,FIPS!C$3:C$55))</f>
        <v>37</v>
      </c>
      <c r="J4588" t="b">
        <f t="shared" si="923"/>
        <v>1</v>
      </c>
      <c r="K4588" t="str">
        <f t="shared" si="920"/>
        <v>Transylvania</v>
      </c>
      <c r="L4588" t="b">
        <f t="shared" si="916"/>
        <v>0</v>
      </c>
      <c r="M4588" t="str">
        <f t="shared" si="921"/>
        <v/>
      </c>
      <c r="N4588" t="e">
        <f t="shared" si="922"/>
        <v>#VALUE!</v>
      </c>
      <c r="O4588" t="b">
        <f t="shared" si="917"/>
        <v>0</v>
      </c>
      <c r="P4588" t="str">
        <f t="shared" si="914"/>
        <v/>
      </c>
      <c r="Q4588" t="str">
        <f t="shared" ca="1" si="915"/>
        <v/>
      </c>
      <c r="T4588">
        <v>175</v>
      </c>
      <c r="U4588">
        <v>5</v>
      </c>
      <c r="V4588">
        <v>0</v>
      </c>
      <c r="Z4588" t="str">
        <f t="shared" si="918"/>
        <v/>
      </c>
    </row>
    <row r="4589" spans="2:26" x14ac:dyDescent="0.2">
      <c r="B4589" s="1" t="s">
        <v>652</v>
      </c>
      <c r="C4589" s="1" t="s">
        <v>17</v>
      </c>
      <c r="D4589" s="1" t="s">
        <v>18</v>
      </c>
      <c r="E4589" s="1" t="s">
        <v>8</v>
      </c>
      <c r="F4589" s="1" t="s">
        <v>9</v>
      </c>
      <c r="G4589" s="1" t="s">
        <v>3275</v>
      </c>
      <c r="H4589">
        <f t="shared" si="919"/>
        <v>34</v>
      </c>
      <c r="I4589">
        <f>IF(ISBLANK(A4589),I4588/1,LOOKUP(Sheet1!G4589,FIPS!A$3:A$55,FIPS!C$3:C$55))</f>
        <v>37</v>
      </c>
      <c r="J4589" t="b">
        <f t="shared" si="923"/>
        <v>1</v>
      </c>
      <c r="K4589" t="str">
        <f t="shared" si="920"/>
        <v>Tyrrel 1</v>
      </c>
      <c r="L4589" t="b">
        <f t="shared" si="916"/>
        <v>0</v>
      </c>
      <c r="M4589" t="str">
        <f t="shared" si="921"/>
        <v/>
      </c>
      <c r="N4589">
        <f t="shared" si="922"/>
        <v>89</v>
      </c>
      <c r="O4589" t="b">
        <f t="shared" si="917"/>
        <v>0</v>
      </c>
      <c r="P4589" t="str">
        <f t="shared" si="914"/>
        <v/>
      </c>
      <c r="Q4589" t="str">
        <f t="shared" ca="1" si="915"/>
        <v/>
      </c>
      <c r="T4589">
        <v>177</v>
      </c>
      <c r="U4589">
        <v>6</v>
      </c>
      <c r="V4589">
        <v>0</v>
      </c>
      <c r="Z4589" t="str">
        <f t="shared" si="918"/>
        <v/>
      </c>
    </row>
    <row r="4590" spans="2:26" x14ac:dyDescent="0.2">
      <c r="B4590" s="1" t="s">
        <v>388</v>
      </c>
      <c r="C4590" s="1" t="s">
        <v>154</v>
      </c>
      <c r="D4590" s="1" t="s">
        <v>26</v>
      </c>
      <c r="G4590" s="1" t="s">
        <v>370</v>
      </c>
      <c r="H4590">
        <f t="shared" si="919"/>
        <v>34</v>
      </c>
      <c r="I4590">
        <f>IF(ISBLANK(A4590),I4589/1,LOOKUP(Sheet1!G4590,FIPS!A$3:A$55,FIPS!C$3:C$55))</f>
        <v>37</v>
      </c>
      <c r="J4590" t="b">
        <f t="shared" si="923"/>
        <v>1</v>
      </c>
      <c r="K4590" t="str">
        <f t="shared" si="920"/>
        <v>Union</v>
      </c>
      <c r="L4590" t="b">
        <f t="shared" si="916"/>
        <v>0</v>
      </c>
      <c r="M4590" t="str">
        <f t="shared" si="921"/>
        <v/>
      </c>
      <c r="N4590">
        <f t="shared" si="922"/>
        <v>90</v>
      </c>
      <c r="O4590" t="b">
        <f t="shared" si="917"/>
        <v>0</v>
      </c>
      <c r="P4590" t="str">
        <f t="shared" si="914"/>
        <v/>
      </c>
      <c r="Q4590" t="str">
        <f t="shared" ca="1" si="915"/>
        <v/>
      </c>
      <c r="T4590">
        <v>179</v>
      </c>
      <c r="U4590">
        <v>4</v>
      </c>
      <c r="V4590">
        <v>1520</v>
      </c>
      <c r="Z4590" t="str">
        <f t="shared" si="918"/>
        <v/>
      </c>
    </row>
    <row r="4591" spans="2:26" x14ac:dyDescent="0.2">
      <c r="E4591" s="1" t="s">
        <v>5</v>
      </c>
      <c r="F4591" s="1" t="s">
        <v>6</v>
      </c>
      <c r="G4591" s="1" t="s">
        <v>153</v>
      </c>
      <c r="H4591">
        <f t="shared" si="919"/>
        <v>34</v>
      </c>
      <c r="I4591">
        <f>IF(ISBLANK(A4591),I4590/1,LOOKUP(Sheet1!G4591,FIPS!A$3:A$55,FIPS!C$3:C$55))</f>
        <v>37</v>
      </c>
      <c r="J4591" t="b">
        <f t="shared" si="923"/>
        <v>0</v>
      </c>
      <c r="K4591" t="str">
        <f t="shared" si="920"/>
        <v/>
      </c>
      <c r="L4591" t="b">
        <f t="shared" si="916"/>
        <v>1</v>
      </c>
      <c r="M4591" t="str">
        <f t="shared" si="921"/>
        <v>Monroe</v>
      </c>
      <c r="N4591">
        <f t="shared" si="922"/>
        <v>90</v>
      </c>
      <c r="O4591" t="b">
        <f t="shared" si="917"/>
        <v>0</v>
      </c>
      <c r="P4591" t="str">
        <f t="shared" si="914"/>
        <v/>
      </c>
      <c r="Q4591" t="str">
        <f t="shared" ca="1" si="915"/>
        <v/>
      </c>
      <c r="W4591">
        <v>43920</v>
      </c>
      <c r="Z4591" t="str">
        <f t="shared" si="918"/>
        <v/>
      </c>
    </row>
    <row r="4592" spans="2:26" x14ac:dyDescent="0.2">
      <c r="E4592" s="1" t="s">
        <v>8</v>
      </c>
      <c r="F4592" s="1" t="s">
        <v>9</v>
      </c>
      <c r="G4592" s="1" t="s">
        <v>1092</v>
      </c>
      <c r="H4592">
        <f t="shared" si="919"/>
        <v>34</v>
      </c>
      <c r="I4592">
        <f>IF(ISBLANK(A4592),I4591/1,LOOKUP(Sheet1!G4592,FIPS!A$3:A$55,FIPS!C$3:C$55))</f>
        <v>37</v>
      </c>
      <c r="J4592" t="b">
        <f t="shared" si="923"/>
        <v>0</v>
      </c>
      <c r="K4592" t="str">
        <f t="shared" si="920"/>
        <v/>
      </c>
      <c r="L4592" t="b">
        <f t="shared" si="916"/>
        <v>0</v>
      </c>
      <c r="M4592" t="str">
        <f t="shared" si="921"/>
        <v/>
      </c>
      <c r="N4592">
        <f t="shared" si="922"/>
        <v>90</v>
      </c>
      <c r="O4592" t="b">
        <f t="shared" si="917"/>
        <v>1</v>
      </c>
      <c r="P4592">
        <f t="shared" si="914"/>
        <v>1</v>
      </c>
      <c r="Q4592" t="str">
        <f t="shared" ca="1" si="915"/>
        <v>035</v>
      </c>
      <c r="W4592">
        <v>99999</v>
      </c>
      <c r="Z4592" t="str">
        <f t="shared" si="918"/>
        <v/>
      </c>
    </row>
    <row r="4593" spans="2:26" x14ac:dyDescent="0.2">
      <c r="B4593" s="1" t="s">
        <v>448</v>
      </c>
      <c r="C4593" s="1" t="s">
        <v>17</v>
      </c>
      <c r="D4593" s="1" t="s">
        <v>18</v>
      </c>
      <c r="G4593" s="1" t="s">
        <v>3276</v>
      </c>
      <c r="H4593">
        <f t="shared" si="919"/>
        <v>34</v>
      </c>
      <c r="I4593">
        <f>IF(ISBLANK(A4593),I4592/1,LOOKUP(Sheet1!G4593,FIPS!A$3:A$55,FIPS!C$3:C$55))</f>
        <v>37</v>
      </c>
      <c r="J4593" t="b">
        <f t="shared" si="923"/>
        <v>1</v>
      </c>
      <c r="K4593" t="str">
        <f t="shared" si="920"/>
        <v>Vance</v>
      </c>
      <c r="L4593" t="b">
        <f t="shared" si="916"/>
        <v>0</v>
      </c>
      <c r="M4593" t="str">
        <f t="shared" si="921"/>
        <v/>
      </c>
      <c r="N4593">
        <f t="shared" si="922"/>
        <v>91</v>
      </c>
      <c r="O4593" t="b">
        <f t="shared" si="917"/>
        <v>0</v>
      </c>
      <c r="P4593" t="str">
        <f t="shared" si="914"/>
        <v/>
      </c>
      <c r="Q4593" t="str">
        <f t="shared" ca="1" si="915"/>
        <v/>
      </c>
      <c r="T4593">
        <v>181</v>
      </c>
      <c r="U4593">
        <v>5</v>
      </c>
      <c r="V4593">
        <v>0</v>
      </c>
      <c r="Z4593" t="str">
        <f t="shared" si="918"/>
        <v/>
      </c>
    </row>
    <row r="4594" spans="2:26" x14ac:dyDescent="0.2">
      <c r="E4594" s="1" t="s">
        <v>65</v>
      </c>
      <c r="F4594" s="1" t="s">
        <v>6</v>
      </c>
      <c r="G4594" s="1" t="s">
        <v>1568</v>
      </c>
      <c r="H4594">
        <f t="shared" si="919"/>
        <v>34</v>
      </c>
      <c r="I4594">
        <f>IF(ISBLANK(A4594),I4593/1,LOOKUP(Sheet1!G4594,FIPS!A$3:A$55,FIPS!C$3:C$55))</f>
        <v>37</v>
      </c>
      <c r="J4594" t="b">
        <f t="shared" si="923"/>
        <v>0</v>
      </c>
      <c r="K4594" t="str">
        <f t="shared" si="920"/>
        <v/>
      </c>
      <c r="L4594" t="b">
        <f t="shared" si="916"/>
        <v>1</v>
      </c>
      <c r="M4594" t="str">
        <f t="shared" si="921"/>
        <v>Henderson</v>
      </c>
      <c r="N4594">
        <f t="shared" si="922"/>
        <v>91</v>
      </c>
      <c r="O4594" t="b">
        <f t="shared" si="917"/>
        <v>0</v>
      </c>
      <c r="P4594" t="str">
        <f t="shared" si="914"/>
        <v/>
      </c>
      <c r="Q4594" t="str">
        <f t="shared" ca="1" si="915"/>
        <v/>
      </c>
      <c r="W4594">
        <v>30660</v>
      </c>
      <c r="Z4594" t="str">
        <f t="shared" si="918"/>
        <v/>
      </c>
    </row>
    <row r="4595" spans="2:26" x14ac:dyDescent="0.2">
      <c r="E4595" s="1" t="s">
        <v>8</v>
      </c>
      <c r="F4595" s="1" t="s">
        <v>9</v>
      </c>
      <c r="G4595" s="1" t="s">
        <v>1092</v>
      </c>
      <c r="H4595">
        <f t="shared" si="919"/>
        <v>34</v>
      </c>
      <c r="I4595">
        <f>IF(ISBLANK(A4595),I4594/1,LOOKUP(Sheet1!G4595,FIPS!A$3:A$55,FIPS!C$3:C$55))</f>
        <v>37</v>
      </c>
      <c r="J4595" t="b">
        <f t="shared" si="923"/>
        <v>0</v>
      </c>
      <c r="K4595" t="str">
        <f t="shared" si="920"/>
        <v/>
      </c>
      <c r="L4595" t="b">
        <f t="shared" si="916"/>
        <v>0</v>
      </c>
      <c r="M4595" t="str">
        <f t="shared" si="921"/>
        <v/>
      </c>
      <c r="N4595">
        <f t="shared" si="922"/>
        <v>91</v>
      </c>
      <c r="O4595" t="b">
        <f t="shared" si="917"/>
        <v>1</v>
      </c>
      <c r="P4595">
        <f t="shared" si="914"/>
        <v>1</v>
      </c>
      <c r="Q4595" t="str">
        <f t="shared" ca="1" si="915"/>
        <v>022</v>
      </c>
      <c r="W4595">
        <v>99999</v>
      </c>
      <c r="Z4595" t="str">
        <f t="shared" si="918"/>
        <v/>
      </c>
    </row>
    <row r="4596" spans="2:26" x14ac:dyDescent="0.2">
      <c r="B4596" s="1" t="s">
        <v>278</v>
      </c>
      <c r="C4596" s="1" t="s">
        <v>637</v>
      </c>
      <c r="D4596" s="1" t="s">
        <v>26</v>
      </c>
      <c r="G4596" s="1" t="s">
        <v>3277</v>
      </c>
      <c r="H4596">
        <f t="shared" si="919"/>
        <v>34</v>
      </c>
      <c r="I4596">
        <f>IF(ISBLANK(A4596),I4595/1,LOOKUP(Sheet1!G4596,FIPS!A$3:A$55,FIPS!C$3:C$55))</f>
        <v>37</v>
      </c>
      <c r="J4596" t="b">
        <f t="shared" si="923"/>
        <v>1</v>
      </c>
      <c r="K4596" t="str">
        <f t="shared" si="920"/>
        <v>Wake</v>
      </c>
      <c r="L4596" t="b">
        <f t="shared" si="916"/>
        <v>0</v>
      </c>
      <c r="M4596" t="str">
        <f t="shared" si="921"/>
        <v/>
      </c>
      <c r="N4596">
        <f t="shared" si="922"/>
        <v>92</v>
      </c>
      <c r="O4596" t="b">
        <f t="shared" si="917"/>
        <v>0</v>
      </c>
      <c r="P4596" t="str">
        <f t="shared" si="914"/>
        <v/>
      </c>
      <c r="Q4596" t="str">
        <f t="shared" ca="1" si="915"/>
        <v/>
      </c>
      <c r="T4596">
        <v>183</v>
      </c>
      <c r="U4596">
        <v>2</v>
      </c>
      <c r="V4596">
        <v>6640</v>
      </c>
      <c r="Z4596" t="str">
        <f t="shared" si="918"/>
        <v/>
      </c>
    </row>
    <row r="4597" spans="2:26" x14ac:dyDescent="0.2">
      <c r="E4597" s="1" t="s">
        <v>30</v>
      </c>
      <c r="F4597" s="1" t="s">
        <v>35</v>
      </c>
      <c r="G4597" s="1" t="s">
        <v>3278</v>
      </c>
      <c r="H4597">
        <f t="shared" si="919"/>
        <v>34</v>
      </c>
      <c r="I4597">
        <f>IF(ISBLANK(A4597),I4596/1,LOOKUP(Sheet1!G4597,FIPS!A$3:A$55,FIPS!C$3:C$55))</f>
        <v>37</v>
      </c>
      <c r="J4597" t="b">
        <f t="shared" si="923"/>
        <v>0</v>
      </c>
      <c r="K4597" t="str">
        <f t="shared" si="920"/>
        <v/>
      </c>
      <c r="L4597" t="b">
        <f t="shared" si="916"/>
        <v>1</v>
      </c>
      <c r="M4597" t="str">
        <f t="shared" si="921"/>
        <v>Cary</v>
      </c>
      <c r="N4597">
        <f t="shared" si="922"/>
        <v>92</v>
      </c>
      <c r="O4597" t="b">
        <f t="shared" si="917"/>
        <v>0</v>
      </c>
      <c r="P4597" t="str">
        <f t="shared" si="914"/>
        <v/>
      </c>
      <c r="Q4597" t="str">
        <f t="shared" ca="1" si="915"/>
        <v/>
      </c>
      <c r="W4597">
        <v>10740</v>
      </c>
      <c r="Z4597" t="str">
        <f t="shared" si="918"/>
        <v/>
      </c>
    </row>
    <row r="4598" spans="2:26" x14ac:dyDescent="0.2">
      <c r="E4598" s="1" t="s">
        <v>107</v>
      </c>
      <c r="F4598" s="1" t="s">
        <v>115</v>
      </c>
      <c r="G4598" s="1" t="s">
        <v>3279</v>
      </c>
      <c r="H4598">
        <f t="shared" si="919"/>
        <v>34</v>
      </c>
      <c r="I4598">
        <f>IF(ISBLANK(A4598),I4597/1,LOOKUP(Sheet1!G4598,FIPS!A$3:A$55,FIPS!C$3:C$55))</f>
        <v>37</v>
      </c>
      <c r="J4598" t="b">
        <f t="shared" si="923"/>
        <v>0</v>
      </c>
      <c r="K4598" t="str">
        <f t="shared" si="920"/>
        <v/>
      </c>
      <c r="L4598" t="b">
        <f t="shared" si="916"/>
        <v>1</v>
      </c>
      <c r="M4598" t="str">
        <f t="shared" si="921"/>
        <v>Garner</v>
      </c>
      <c r="N4598">
        <f t="shared" si="922"/>
        <v>92</v>
      </c>
      <c r="O4598" t="b">
        <f t="shared" si="917"/>
        <v>0</v>
      </c>
      <c r="P4598" t="str">
        <f t="shared" si="914"/>
        <v/>
      </c>
      <c r="Q4598" t="str">
        <f t="shared" ca="1" si="915"/>
        <v/>
      </c>
      <c r="W4598">
        <v>25480</v>
      </c>
      <c r="Z4598" t="str">
        <f t="shared" si="918"/>
        <v/>
      </c>
    </row>
    <row r="4599" spans="2:26" x14ac:dyDescent="0.2">
      <c r="E4599" s="1" t="s">
        <v>101</v>
      </c>
      <c r="F4599" s="1" t="s">
        <v>132</v>
      </c>
      <c r="G4599" s="1" t="s">
        <v>3280</v>
      </c>
      <c r="H4599">
        <f t="shared" si="919"/>
        <v>34</v>
      </c>
      <c r="I4599">
        <f>IF(ISBLANK(A4599),I4598/1,LOOKUP(Sheet1!G4599,FIPS!A$3:A$55,FIPS!C$3:C$55))</f>
        <v>37</v>
      </c>
      <c r="J4599" t="b">
        <f t="shared" si="923"/>
        <v>0</v>
      </c>
      <c r="K4599" t="str">
        <f t="shared" si="920"/>
        <v/>
      </c>
      <c r="L4599" t="b">
        <f t="shared" si="916"/>
        <v>1</v>
      </c>
      <c r="M4599" t="str">
        <f t="shared" si="921"/>
        <v>Raleigh</v>
      </c>
      <c r="N4599">
        <f t="shared" si="922"/>
        <v>92</v>
      </c>
      <c r="O4599" t="b">
        <f t="shared" si="917"/>
        <v>0</v>
      </c>
      <c r="P4599" t="str">
        <f t="shared" si="914"/>
        <v/>
      </c>
      <c r="Q4599" t="str">
        <f t="shared" ca="1" si="915"/>
        <v/>
      </c>
      <c r="W4599">
        <v>55000</v>
      </c>
      <c r="Z4599" t="str">
        <f t="shared" si="918"/>
        <v/>
      </c>
    </row>
    <row r="4600" spans="2:26" x14ac:dyDescent="0.2">
      <c r="E4600" s="1" t="s">
        <v>8</v>
      </c>
      <c r="F4600" s="1" t="s">
        <v>9</v>
      </c>
      <c r="G4600" s="1" t="s">
        <v>1092</v>
      </c>
      <c r="H4600">
        <f t="shared" si="919"/>
        <v>34</v>
      </c>
      <c r="I4600">
        <f>IF(ISBLANK(A4600),I4599/1,LOOKUP(Sheet1!G4600,FIPS!A$3:A$55,FIPS!C$3:C$55))</f>
        <v>37</v>
      </c>
      <c r="J4600" t="b">
        <f t="shared" si="923"/>
        <v>0</v>
      </c>
      <c r="K4600" t="str">
        <f t="shared" si="920"/>
        <v/>
      </c>
      <c r="L4600" t="b">
        <f t="shared" si="916"/>
        <v>0</v>
      </c>
      <c r="M4600" t="str">
        <f t="shared" si="921"/>
        <v/>
      </c>
      <c r="N4600">
        <f t="shared" si="922"/>
        <v>92</v>
      </c>
      <c r="O4600" t="b">
        <f t="shared" si="917"/>
        <v>1</v>
      </c>
      <c r="P4600">
        <f t="shared" si="914"/>
        <v>3</v>
      </c>
      <c r="Q4600" t="str">
        <f t="shared" ca="1" si="915"/>
        <v>007,015,038</v>
      </c>
      <c r="W4600">
        <v>99999</v>
      </c>
      <c r="Z4600" t="str">
        <f t="shared" si="918"/>
        <v/>
      </c>
    </row>
    <row r="4601" spans="2:26" x14ac:dyDescent="0.2">
      <c r="B4601" s="1" t="s">
        <v>507</v>
      </c>
      <c r="C4601" s="1" t="s">
        <v>17</v>
      </c>
      <c r="D4601" s="1" t="s">
        <v>18</v>
      </c>
      <c r="E4601" s="1" t="s">
        <v>8</v>
      </c>
      <c r="F4601" s="1" t="s">
        <v>9</v>
      </c>
      <c r="G4601" s="1" t="s">
        <v>1365</v>
      </c>
      <c r="H4601">
        <f t="shared" si="919"/>
        <v>34</v>
      </c>
      <c r="I4601">
        <f>IF(ISBLANK(A4601),I4600/1,LOOKUP(Sheet1!G4601,FIPS!A$3:A$55,FIPS!C$3:C$55))</f>
        <v>37</v>
      </c>
      <c r="J4601" t="b">
        <f t="shared" si="923"/>
        <v>1</v>
      </c>
      <c r="K4601" t="str">
        <f t="shared" si="920"/>
        <v>Warren</v>
      </c>
      <c r="L4601" t="b">
        <f t="shared" si="916"/>
        <v>0</v>
      </c>
      <c r="M4601" t="str">
        <f t="shared" si="921"/>
        <v/>
      </c>
      <c r="N4601">
        <f t="shared" si="922"/>
        <v>93</v>
      </c>
      <c r="O4601" t="b">
        <f t="shared" si="917"/>
        <v>0</v>
      </c>
      <c r="P4601" t="str">
        <f t="shared" si="914"/>
        <v/>
      </c>
      <c r="Q4601" t="str">
        <f t="shared" ca="1" si="915"/>
        <v/>
      </c>
      <c r="T4601">
        <v>185</v>
      </c>
      <c r="U4601">
        <v>6</v>
      </c>
      <c r="V4601">
        <v>0</v>
      </c>
      <c r="Z4601" t="str">
        <f t="shared" si="918"/>
        <v/>
      </c>
    </row>
    <row r="4602" spans="2:26" x14ac:dyDescent="0.2">
      <c r="B4602" s="1" t="s">
        <v>53</v>
      </c>
      <c r="C4602" s="1" t="s">
        <v>17</v>
      </c>
      <c r="D4602" s="1" t="s">
        <v>18</v>
      </c>
      <c r="E4602" s="1" t="s">
        <v>8</v>
      </c>
      <c r="F4602" s="1" t="s">
        <v>9</v>
      </c>
      <c r="G4602" s="1" t="s">
        <v>194</v>
      </c>
      <c r="H4602">
        <f t="shared" si="919"/>
        <v>34</v>
      </c>
      <c r="I4602">
        <f>IF(ISBLANK(A4602),I4601/1,LOOKUP(Sheet1!G4602,FIPS!A$3:A$55,FIPS!C$3:C$55))</f>
        <v>37</v>
      </c>
      <c r="J4602" t="b">
        <f t="shared" si="923"/>
        <v>1</v>
      </c>
      <c r="K4602" t="str">
        <f t="shared" si="920"/>
        <v>Washington</v>
      </c>
      <c r="L4602" t="b">
        <f t="shared" si="916"/>
        <v>0</v>
      </c>
      <c r="M4602" t="str">
        <f t="shared" si="921"/>
        <v/>
      </c>
      <c r="N4602">
        <f t="shared" si="922"/>
        <v>94</v>
      </c>
      <c r="O4602" t="b">
        <f t="shared" si="917"/>
        <v>0</v>
      </c>
      <c r="P4602" t="str">
        <f t="shared" si="914"/>
        <v/>
      </c>
      <c r="Q4602" t="str">
        <f t="shared" ca="1" si="915"/>
        <v/>
      </c>
      <c r="T4602">
        <v>187</v>
      </c>
      <c r="U4602">
        <v>6</v>
      </c>
      <c r="V4602">
        <v>0</v>
      </c>
      <c r="Z4602" t="str">
        <f t="shared" si="918"/>
        <v/>
      </c>
    </row>
    <row r="4603" spans="2:26" x14ac:dyDescent="0.2">
      <c r="B4603" s="1" t="s">
        <v>843</v>
      </c>
      <c r="C4603" s="1" t="s">
        <v>17</v>
      </c>
      <c r="D4603" s="1" t="s">
        <v>18</v>
      </c>
      <c r="G4603" s="1" t="s">
        <v>3281</v>
      </c>
      <c r="H4603">
        <f t="shared" si="919"/>
        <v>34</v>
      </c>
      <c r="I4603">
        <f>IF(ISBLANK(A4603),I4602/1,LOOKUP(Sheet1!G4603,FIPS!A$3:A$55,FIPS!C$3:C$55))</f>
        <v>37</v>
      </c>
      <c r="J4603" t="b">
        <f t="shared" si="923"/>
        <v>1</v>
      </c>
      <c r="K4603" t="str">
        <f t="shared" si="920"/>
        <v>Watauga</v>
      </c>
      <c r="L4603" t="b">
        <f t="shared" si="916"/>
        <v>0</v>
      </c>
      <c r="M4603" t="str">
        <f t="shared" si="921"/>
        <v/>
      </c>
      <c r="N4603">
        <f t="shared" si="922"/>
        <v>95</v>
      </c>
      <c r="O4603" t="b">
        <f t="shared" si="917"/>
        <v>0</v>
      </c>
      <c r="P4603" t="str">
        <f t="shared" si="914"/>
        <v/>
      </c>
      <c r="Q4603" t="str">
        <f t="shared" ca="1" si="915"/>
        <v/>
      </c>
      <c r="T4603">
        <v>189</v>
      </c>
      <c r="U4603">
        <v>5</v>
      </c>
      <c r="V4603">
        <v>0</v>
      </c>
      <c r="Z4603" t="str">
        <f t="shared" si="918"/>
        <v/>
      </c>
    </row>
    <row r="4604" spans="2:26" x14ac:dyDescent="0.2">
      <c r="E4604" s="1" t="s">
        <v>22</v>
      </c>
      <c r="F4604" s="1" t="s">
        <v>6</v>
      </c>
      <c r="G4604" s="1" t="s">
        <v>283</v>
      </c>
      <c r="H4604">
        <f t="shared" si="919"/>
        <v>34</v>
      </c>
      <c r="I4604">
        <f>IF(ISBLANK(A4604),I4603/1,LOOKUP(Sheet1!G4604,FIPS!A$3:A$55,FIPS!C$3:C$55))</f>
        <v>37</v>
      </c>
      <c r="J4604" t="b">
        <f t="shared" si="923"/>
        <v>0</v>
      </c>
      <c r="K4604" t="str">
        <f t="shared" si="920"/>
        <v/>
      </c>
      <c r="L4604" t="b">
        <f t="shared" si="916"/>
        <v>1</v>
      </c>
      <c r="M4604" t="str">
        <f t="shared" si="921"/>
        <v>Boone</v>
      </c>
      <c r="N4604">
        <f t="shared" si="922"/>
        <v>95</v>
      </c>
      <c r="O4604" t="b">
        <f t="shared" si="917"/>
        <v>0</v>
      </c>
      <c r="P4604" t="str">
        <f t="shared" si="914"/>
        <v/>
      </c>
      <c r="Q4604" t="str">
        <f t="shared" ca="1" si="915"/>
        <v/>
      </c>
      <c r="W4604">
        <v>7080</v>
      </c>
      <c r="Z4604" t="str">
        <f t="shared" si="918"/>
        <v/>
      </c>
    </row>
    <row r="4605" spans="2:26" x14ac:dyDescent="0.2">
      <c r="E4605" s="1" t="s">
        <v>8</v>
      </c>
      <c r="F4605" s="1" t="s">
        <v>9</v>
      </c>
      <c r="G4605" s="1" t="s">
        <v>1092</v>
      </c>
      <c r="H4605">
        <f t="shared" si="919"/>
        <v>34</v>
      </c>
      <c r="I4605">
        <f>IF(ISBLANK(A4605),I4604/1,LOOKUP(Sheet1!G4605,FIPS!A$3:A$55,FIPS!C$3:C$55))</f>
        <v>37</v>
      </c>
      <c r="J4605" t="b">
        <f t="shared" si="923"/>
        <v>0</v>
      </c>
      <c r="K4605" t="str">
        <f t="shared" si="920"/>
        <v/>
      </c>
      <c r="L4605" t="b">
        <f t="shared" si="916"/>
        <v>0</v>
      </c>
      <c r="M4605" t="str">
        <f t="shared" si="921"/>
        <v/>
      </c>
      <c r="N4605">
        <f t="shared" si="922"/>
        <v>95</v>
      </c>
      <c r="O4605" t="b">
        <f t="shared" si="917"/>
        <v>1</v>
      </c>
      <c r="P4605">
        <f t="shared" si="914"/>
        <v>1</v>
      </c>
      <c r="Q4605" t="str">
        <f t="shared" ca="1" si="915"/>
        <v>004</v>
      </c>
      <c r="W4605">
        <v>99999</v>
      </c>
      <c r="Z4605" t="str">
        <f t="shared" si="918"/>
        <v/>
      </c>
    </row>
    <row r="4606" spans="2:26" x14ac:dyDescent="0.2">
      <c r="B4606" s="1" t="s">
        <v>509</v>
      </c>
      <c r="C4606" s="1" t="s">
        <v>728</v>
      </c>
      <c r="D4606" s="1" t="s">
        <v>26</v>
      </c>
      <c r="G4606" s="1" t="s">
        <v>1366</v>
      </c>
      <c r="H4606">
        <f t="shared" si="919"/>
        <v>34</v>
      </c>
      <c r="I4606">
        <f>IF(ISBLANK(A4606),I4605/1,LOOKUP(Sheet1!G4606,FIPS!A$3:A$55,FIPS!C$3:C$55))</f>
        <v>37</v>
      </c>
      <c r="J4606" t="b">
        <f t="shared" si="923"/>
        <v>1</v>
      </c>
      <c r="K4606" t="str">
        <f t="shared" si="920"/>
        <v>Wayne</v>
      </c>
      <c r="L4606" t="b">
        <f t="shared" si="916"/>
        <v>0</v>
      </c>
      <c r="M4606" t="str">
        <f t="shared" si="921"/>
        <v/>
      </c>
      <c r="N4606">
        <f t="shared" si="922"/>
        <v>96</v>
      </c>
      <c r="O4606" t="b">
        <f t="shared" si="917"/>
        <v>0</v>
      </c>
      <c r="P4606" t="str">
        <f t="shared" si="914"/>
        <v/>
      </c>
      <c r="Q4606" t="str">
        <f t="shared" ca="1" si="915"/>
        <v/>
      </c>
      <c r="T4606">
        <v>191</v>
      </c>
      <c r="U4606">
        <v>3</v>
      </c>
      <c r="V4606">
        <v>2980</v>
      </c>
      <c r="Z4606" t="str">
        <f t="shared" si="918"/>
        <v/>
      </c>
    </row>
    <row r="4607" spans="2:26" x14ac:dyDescent="0.2">
      <c r="E4607" s="1" t="s">
        <v>52</v>
      </c>
      <c r="F4607" s="1" t="s">
        <v>35</v>
      </c>
      <c r="G4607" s="1" t="s">
        <v>3282</v>
      </c>
      <c r="H4607">
        <f t="shared" si="919"/>
        <v>34</v>
      </c>
      <c r="I4607">
        <f>IF(ISBLANK(A4607),I4606/1,LOOKUP(Sheet1!G4607,FIPS!A$3:A$55,FIPS!C$3:C$55))</f>
        <v>37</v>
      </c>
      <c r="J4607" t="b">
        <f t="shared" si="923"/>
        <v>0</v>
      </c>
      <c r="K4607" t="str">
        <f t="shared" si="920"/>
        <v/>
      </c>
      <c r="L4607" t="b">
        <f t="shared" si="916"/>
        <v>1</v>
      </c>
      <c r="M4607" t="str">
        <f t="shared" si="921"/>
        <v>Goldsboro</v>
      </c>
      <c r="N4607">
        <f t="shared" si="922"/>
        <v>96</v>
      </c>
      <c r="O4607" t="b">
        <f t="shared" si="917"/>
        <v>0</v>
      </c>
      <c r="P4607" t="str">
        <f t="shared" si="914"/>
        <v/>
      </c>
      <c r="Q4607" t="str">
        <f t="shared" ca="1" si="915"/>
        <v/>
      </c>
      <c r="W4607">
        <v>26880</v>
      </c>
      <c r="Z4607" t="str">
        <f t="shared" si="918"/>
        <v/>
      </c>
    </row>
    <row r="4608" spans="2:26" x14ac:dyDescent="0.2">
      <c r="E4608" s="1" t="s">
        <v>8</v>
      </c>
      <c r="F4608" s="1" t="s">
        <v>9</v>
      </c>
      <c r="G4608" s="1" t="s">
        <v>1092</v>
      </c>
      <c r="H4608">
        <f t="shared" si="919"/>
        <v>34</v>
      </c>
      <c r="I4608">
        <f>IF(ISBLANK(A4608),I4607/1,LOOKUP(Sheet1!G4608,FIPS!A$3:A$55,FIPS!C$3:C$55))</f>
        <v>37</v>
      </c>
      <c r="J4608" t="b">
        <f t="shared" si="923"/>
        <v>0</v>
      </c>
      <c r="K4608" t="str">
        <f t="shared" si="920"/>
        <v/>
      </c>
      <c r="L4608" t="b">
        <f t="shared" si="916"/>
        <v>0</v>
      </c>
      <c r="M4608" t="str">
        <f t="shared" si="921"/>
        <v/>
      </c>
      <c r="N4608">
        <f t="shared" si="922"/>
        <v>96</v>
      </c>
      <c r="O4608" t="b">
        <f t="shared" si="917"/>
        <v>1</v>
      </c>
      <c r="P4608">
        <f t="shared" ref="P4608:P4671" si="924">IF(O4608,17-MATCH(N4608-1,N4590:N4607),"")</f>
        <v>1</v>
      </c>
      <c r="Q4608" t="str">
        <f t="shared" ref="Q4608:Q4671" ca="1" si="925">IF(O4608,_xlfn.TEXTJOIN(",",TRUE,INDIRECT(_xlfn.CONCAT("E",(ROW()-P4608),":E",(ROW()-1)),TRUE)),"")</f>
        <v>017</v>
      </c>
      <c r="W4608">
        <v>99999</v>
      </c>
      <c r="Z4608" t="str">
        <f t="shared" si="918"/>
        <v/>
      </c>
    </row>
    <row r="4609" spans="1:26" x14ac:dyDescent="0.2">
      <c r="B4609" s="1" t="s">
        <v>510</v>
      </c>
      <c r="C4609" s="1" t="s">
        <v>17</v>
      </c>
      <c r="D4609" s="1" t="s">
        <v>18</v>
      </c>
      <c r="E4609" s="1" t="s">
        <v>8</v>
      </c>
      <c r="F4609" s="1" t="s">
        <v>9</v>
      </c>
      <c r="G4609" s="1" t="s">
        <v>1371</v>
      </c>
      <c r="H4609">
        <f t="shared" si="919"/>
        <v>34</v>
      </c>
      <c r="I4609">
        <f>IF(ISBLANK(A4609),I4608/1,LOOKUP(Sheet1!G4609,FIPS!A$3:A$55,FIPS!C$3:C$55))</f>
        <v>37</v>
      </c>
      <c r="J4609" t="b">
        <f t="shared" si="923"/>
        <v>1</v>
      </c>
      <c r="K4609" t="str">
        <f t="shared" si="920"/>
        <v>Wilkes</v>
      </c>
      <c r="L4609" t="b">
        <f t="shared" si="916"/>
        <v>0</v>
      </c>
      <c r="M4609" t="str">
        <f t="shared" si="921"/>
        <v/>
      </c>
      <c r="N4609">
        <f t="shared" si="922"/>
        <v>97</v>
      </c>
      <c r="O4609" t="b">
        <f t="shared" si="917"/>
        <v>0</v>
      </c>
      <c r="P4609" t="str">
        <f t="shared" si="924"/>
        <v/>
      </c>
      <c r="Q4609" t="str">
        <f t="shared" ca="1" si="925"/>
        <v/>
      </c>
      <c r="T4609">
        <v>193</v>
      </c>
      <c r="U4609">
        <v>4</v>
      </c>
      <c r="V4609">
        <v>0</v>
      </c>
      <c r="Z4609" t="str">
        <f t="shared" si="918"/>
        <v/>
      </c>
    </row>
    <row r="4610" spans="1:26" x14ac:dyDescent="0.2">
      <c r="B4610" s="1" t="s">
        <v>737</v>
      </c>
      <c r="C4610" s="1" t="s">
        <v>17</v>
      </c>
      <c r="D4610" s="1" t="s">
        <v>18</v>
      </c>
      <c r="G4610" s="1" t="s">
        <v>1929</v>
      </c>
      <c r="H4610">
        <f t="shared" si="919"/>
        <v>34</v>
      </c>
      <c r="I4610">
        <f>IF(ISBLANK(A4610),I4609/1,LOOKUP(Sheet1!G4610,FIPS!A$3:A$55,FIPS!C$3:C$55))</f>
        <v>37</v>
      </c>
      <c r="J4610" t="b">
        <f t="shared" si="923"/>
        <v>1</v>
      </c>
      <c r="K4610" t="str">
        <f t="shared" si="920"/>
        <v>Wilson</v>
      </c>
      <c r="L4610" t="b">
        <f t="shared" ref="L4610:L4673" si="926">IF(NOT(J4610),AND(NOT(ISBLANK(E4610)),E4610&lt;&gt;"999"),FALSE())</f>
        <v>0</v>
      </c>
      <c r="M4610" t="str">
        <f t="shared" si="921"/>
        <v/>
      </c>
      <c r="N4610">
        <f t="shared" si="922"/>
        <v>98</v>
      </c>
      <c r="O4610" t="b">
        <f t="shared" ref="O4610:O4673" si="927">AND(ISNUMBER(N4610),E4610="999",NOT(J4610))</f>
        <v>0</v>
      </c>
      <c r="P4610" t="str">
        <f t="shared" si="924"/>
        <v/>
      </c>
      <c r="Q4610" t="str">
        <f t="shared" ca="1" si="925"/>
        <v/>
      </c>
      <c r="T4610">
        <v>195</v>
      </c>
      <c r="U4610">
        <v>4</v>
      </c>
      <c r="V4610">
        <v>0</v>
      </c>
      <c r="Z4610" t="str">
        <f t="shared" ref="Z4610:Z4673" si="928">IF(J4610,IF(T4610&gt;0,"",FALSE),IF(T4610&gt;0,TRUE,""))</f>
        <v/>
      </c>
    </row>
    <row r="4611" spans="1:26" x14ac:dyDescent="0.2">
      <c r="E4611" s="1" t="s">
        <v>148</v>
      </c>
      <c r="F4611" s="1" t="s">
        <v>35</v>
      </c>
      <c r="G4611" s="1" t="s">
        <v>1929</v>
      </c>
      <c r="H4611">
        <f t="shared" si="919"/>
        <v>34</v>
      </c>
      <c r="I4611">
        <f>IF(ISBLANK(A4611),I4610/1,LOOKUP(Sheet1!G4611,FIPS!A$3:A$55,FIPS!C$3:C$55))</f>
        <v>37</v>
      </c>
      <c r="J4611" t="b">
        <f t="shared" si="923"/>
        <v>0</v>
      </c>
      <c r="K4611" t="str">
        <f t="shared" si="920"/>
        <v/>
      </c>
      <c r="L4611" t="b">
        <f t="shared" si="926"/>
        <v>1</v>
      </c>
      <c r="M4611" t="str">
        <f t="shared" si="921"/>
        <v>Wilson</v>
      </c>
      <c r="N4611">
        <f t="shared" si="922"/>
        <v>98</v>
      </c>
      <c r="O4611" t="b">
        <f t="shared" si="927"/>
        <v>0</v>
      </c>
      <c r="P4611" t="str">
        <f t="shared" si="924"/>
        <v/>
      </c>
      <c r="Q4611" t="str">
        <f t="shared" ca="1" si="925"/>
        <v/>
      </c>
      <c r="W4611">
        <v>74540</v>
      </c>
      <c r="Z4611" t="str">
        <f t="shared" si="928"/>
        <v/>
      </c>
    </row>
    <row r="4612" spans="1:26" x14ac:dyDescent="0.2">
      <c r="E4612" s="1" t="s">
        <v>8</v>
      </c>
      <c r="F4612" s="1" t="s">
        <v>9</v>
      </c>
      <c r="G4612" s="1" t="s">
        <v>1092</v>
      </c>
      <c r="H4612">
        <f t="shared" si="919"/>
        <v>34</v>
      </c>
      <c r="I4612">
        <f>IF(ISBLANK(A4612),I4611/1,LOOKUP(Sheet1!G4612,FIPS!A$3:A$55,FIPS!C$3:C$55))</f>
        <v>37</v>
      </c>
      <c r="J4612" t="b">
        <f t="shared" si="923"/>
        <v>0</v>
      </c>
      <c r="K4612" t="str">
        <f t="shared" si="920"/>
        <v/>
      </c>
      <c r="L4612" t="b">
        <f t="shared" si="926"/>
        <v>0</v>
      </c>
      <c r="M4612" t="str">
        <f t="shared" si="921"/>
        <v/>
      </c>
      <c r="N4612">
        <f t="shared" si="922"/>
        <v>98</v>
      </c>
      <c r="O4612" t="b">
        <f t="shared" si="927"/>
        <v>1</v>
      </c>
      <c r="P4612">
        <f t="shared" si="924"/>
        <v>1</v>
      </c>
      <c r="Q4612" t="str">
        <f t="shared" ca="1" si="925"/>
        <v>049</v>
      </c>
      <c r="W4612">
        <v>99999</v>
      </c>
      <c r="Z4612" t="str">
        <f t="shared" si="928"/>
        <v/>
      </c>
    </row>
    <row r="4613" spans="1:26" x14ac:dyDescent="0.2">
      <c r="B4613" s="1" t="s">
        <v>805</v>
      </c>
      <c r="C4613" s="1" t="s">
        <v>658</v>
      </c>
      <c r="D4613" s="1" t="s">
        <v>26</v>
      </c>
      <c r="E4613" s="1" t="s">
        <v>8</v>
      </c>
      <c r="F4613" s="1" t="s">
        <v>9</v>
      </c>
      <c r="G4613" s="1" t="s">
        <v>4787</v>
      </c>
      <c r="H4613">
        <f t="shared" si="919"/>
        <v>34</v>
      </c>
      <c r="I4613">
        <f>IF(ISBLANK(A4613),I4612/1,LOOKUP(Sheet1!G4613,FIPS!A$3:A$55,FIPS!C$3:C$55))</f>
        <v>37</v>
      </c>
      <c r="J4613" t="b">
        <f t="shared" si="923"/>
        <v>1</v>
      </c>
      <c r="K4613" t="str">
        <f t="shared" si="920"/>
        <v>Yadkin</v>
      </c>
      <c r="L4613" t="b">
        <f t="shared" si="926"/>
        <v>0</v>
      </c>
      <c r="M4613" t="str">
        <f t="shared" si="921"/>
        <v/>
      </c>
      <c r="N4613">
        <f t="shared" si="922"/>
        <v>99</v>
      </c>
      <c r="O4613" t="b">
        <f t="shared" si="927"/>
        <v>0</v>
      </c>
      <c r="P4613" t="str">
        <f t="shared" si="924"/>
        <v/>
      </c>
      <c r="Q4613" t="str">
        <f t="shared" ca="1" si="925"/>
        <v/>
      </c>
      <c r="T4613">
        <v>197</v>
      </c>
      <c r="U4613">
        <v>5</v>
      </c>
      <c r="W4613">
        <v>3120</v>
      </c>
      <c r="Z4613" t="str">
        <f t="shared" si="928"/>
        <v/>
      </c>
    </row>
    <row r="4614" spans="1:26" x14ac:dyDescent="0.2">
      <c r="B4614" s="1" t="s">
        <v>361</v>
      </c>
      <c r="C4614" s="1" t="s">
        <v>17</v>
      </c>
      <c r="D4614" s="1" t="s">
        <v>18</v>
      </c>
      <c r="E4614" s="1" t="s">
        <v>8</v>
      </c>
      <c r="F4614" s="1" t="s">
        <v>9</v>
      </c>
      <c r="G4614" s="1" t="s">
        <v>3283</v>
      </c>
      <c r="H4614">
        <f t="shared" si="919"/>
        <v>34</v>
      </c>
      <c r="I4614">
        <f>IF(ISBLANK(A4614),I4613/1,LOOKUP(Sheet1!G4614,FIPS!A$3:A$55,FIPS!C$3:C$55))</f>
        <v>37</v>
      </c>
      <c r="J4614" t="b">
        <f t="shared" si="923"/>
        <v>1</v>
      </c>
      <c r="K4614" t="str">
        <f t="shared" si="920"/>
        <v>Yancey</v>
      </c>
      <c r="L4614" t="b">
        <f t="shared" si="926"/>
        <v>0</v>
      </c>
      <c r="M4614" t="str">
        <f t="shared" si="921"/>
        <v/>
      </c>
      <c r="N4614">
        <f t="shared" si="922"/>
        <v>100</v>
      </c>
      <c r="O4614" t="b">
        <f t="shared" si="927"/>
        <v>0</v>
      </c>
      <c r="P4614" t="str">
        <f t="shared" si="924"/>
        <v/>
      </c>
      <c r="Q4614" t="str">
        <f t="shared" ca="1" si="925"/>
        <v/>
      </c>
      <c r="T4614">
        <v>199</v>
      </c>
      <c r="U4614">
        <v>6</v>
      </c>
      <c r="W4614">
        <v>0</v>
      </c>
      <c r="Z4614" t="str">
        <f t="shared" si="928"/>
        <v/>
      </c>
    </row>
    <row r="4615" spans="1:26" x14ac:dyDescent="0.2">
      <c r="A4615">
        <v>35</v>
      </c>
      <c r="B4615" s="1"/>
      <c r="G4615" s="1" t="s">
        <v>3284</v>
      </c>
      <c r="H4615">
        <f t="shared" si="919"/>
        <v>35</v>
      </c>
      <c r="I4615">
        <f>IF(ISBLANK(A4615),I4614/1,LOOKUP(Sheet1!G4615,FIPS!A$3:A$55,FIPS!C$3:C$55))</f>
        <v>38</v>
      </c>
      <c r="J4615" t="b">
        <f t="shared" si="923"/>
        <v>0</v>
      </c>
      <c r="K4615" t="str">
        <f t="shared" si="920"/>
        <v/>
      </c>
      <c r="L4615" t="b">
        <f t="shared" si="926"/>
        <v>0</v>
      </c>
      <c r="M4615" t="str">
        <f t="shared" si="921"/>
        <v/>
      </c>
      <c r="N4615" t="str">
        <f t="shared" si="922"/>
        <v/>
      </c>
      <c r="O4615" t="b">
        <f t="shared" si="927"/>
        <v>0</v>
      </c>
      <c r="P4615" t="str">
        <f t="shared" si="924"/>
        <v/>
      </c>
      <c r="Q4615" t="str">
        <f t="shared" ca="1" si="925"/>
        <v/>
      </c>
      <c r="S4615">
        <v>38</v>
      </c>
      <c r="Z4615" t="str">
        <f t="shared" si="928"/>
        <v/>
      </c>
    </row>
    <row r="4616" spans="1:26" x14ac:dyDescent="0.2">
      <c r="B4616" s="1" t="s">
        <v>2</v>
      </c>
      <c r="C4616" s="1" t="s">
        <v>17</v>
      </c>
      <c r="D4616" s="1" t="s">
        <v>18</v>
      </c>
      <c r="E4616" s="1" t="s">
        <v>8</v>
      </c>
      <c r="F4616" s="1" t="s">
        <v>9</v>
      </c>
      <c r="G4616" s="1" t="s">
        <v>943</v>
      </c>
      <c r="H4616">
        <f t="shared" si="919"/>
        <v>35</v>
      </c>
      <c r="I4616">
        <f>IF(ISBLANK(A4616),I4615/1,LOOKUP(Sheet1!G4616,FIPS!A$3:A$55,FIPS!C$3:C$55))</f>
        <v>38</v>
      </c>
      <c r="J4616" t="b">
        <f t="shared" si="923"/>
        <v>1</v>
      </c>
      <c r="K4616" t="str">
        <f t="shared" si="920"/>
        <v>Adams</v>
      </c>
      <c r="L4616" t="b">
        <f t="shared" si="926"/>
        <v>0</v>
      </c>
      <c r="M4616" t="str">
        <f t="shared" si="921"/>
        <v/>
      </c>
      <c r="N4616">
        <f t="shared" si="922"/>
        <v>1</v>
      </c>
      <c r="O4616" t="b">
        <f t="shared" si="927"/>
        <v>0</v>
      </c>
      <c r="P4616" t="str">
        <f t="shared" si="924"/>
        <v/>
      </c>
      <c r="Q4616" t="str">
        <f t="shared" ca="1" si="925"/>
        <v/>
      </c>
      <c r="T4616">
        <v>1</v>
      </c>
      <c r="U4616">
        <v>6</v>
      </c>
      <c r="V4616">
        <v>0</v>
      </c>
      <c r="Z4616" t="str">
        <f t="shared" si="928"/>
        <v/>
      </c>
    </row>
    <row r="4617" spans="1:26" x14ac:dyDescent="0.2">
      <c r="B4617" s="1" t="s">
        <v>11</v>
      </c>
      <c r="C4617" s="1" t="s">
        <v>17</v>
      </c>
      <c r="D4617" s="1" t="s">
        <v>18</v>
      </c>
      <c r="E4617" s="1" t="s">
        <v>8</v>
      </c>
      <c r="F4617" s="1" t="s">
        <v>9</v>
      </c>
      <c r="G4617" s="1" t="s">
        <v>3285</v>
      </c>
      <c r="H4617">
        <f t="shared" si="919"/>
        <v>35</v>
      </c>
      <c r="I4617">
        <f>IF(ISBLANK(A4617),I4616/1,LOOKUP(Sheet1!G4617,FIPS!A$3:A$55,FIPS!C$3:C$55))</f>
        <v>38</v>
      </c>
      <c r="J4617" t="b">
        <f t="shared" si="923"/>
        <v>1</v>
      </c>
      <c r="K4617" t="str">
        <f t="shared" si="920"/>
        <v>Barnes</v>
      </c>
      <c r="L4617" t="b">
        <f t="shared" si="926"/>
        <v>0</v>
      </c>
      <c r="M4617" t="str">
        <f t="shared" si="921"/>
        <v/>
      </c>
      <c r="N4617">
        <f t="shared" si="922"/>
        <v>2</v>
      </c>
      <c r="O4617" t="b">
        <f t="shared" si="927"/>
        <v>0</v>
      </c>
      <c r="P4617" t="str">
        <f t="shared" si="924"/>
        <v/>
      </c>
      <c r="Q4617" t="str">
        <f t="shared" ca="1" si="925"/>
        <v/>
      </c>
      <c r="T4617">
        <v>3</v>
      </c>
      <c r="U4617">
        <v>6</v>
      </c>
      <c r="V4617">
        <v>0</v>
      </c>
      <c r="Z4617" t="str">
        <f t="shared" si="928"/>
        <v/>
      </c>
    </row>
    <row r="4618" spans="1:26" x14ac:dyDescent="0.2">
      <c r="B4618" s="1" t="s">
        <v>16</v>
      </c>
      <c r="C4618" s="1" t="s">
        <v>17</v>
      </c>
      <c r="D4618" s="1" t="s">
        <v>18</v>
      </c>
      <c r="E4618" s="1" t="s">
        <v>8</v>
      </c>
      <c r="F4618" s="1" t="s">
        <v>9</v>
      </c>
      <c r="G4618" s="1" t="s">
        <v>3286</v>
      </c>
      <c r="H4618">
        <f t="shared" si="919"/>
        <v>35</v>
      </c>
      <c r="I4618">
        <f>IF(ISBLANK(A4618),I4617/1,LOOKUP(Sheet1!G4618,FIPS!A$3:A$55,FIPS!C$3:C$55))</f>
        <v>38</v>
      </c>
      <c r="J4618" t="b">
        <f t="shared" si="923"/>
        <v>1</v>
      </c>
      <c r="K4618" t="str">
        <f t="shared" si="920"/>
        <v>Benson</v>
      </c>
      <c r="L4618" t="b">
        <f t="shared" si="926"/>
        <v>0</v>
      </c>
      <c r="M4618" t="str">
        <f t="shared" si="921"/>
        <v/>
      </c>
      <c r="N4618">
        <f t="shared" si="922"/>
        <v>3</v>
      </c>
      <c r="O4618" t="b">
        <f t="shared" si="927"/>
        <v>0</v>
      </c>
      <c r="P4618" t="str">
        <f t="shared" si="924"/>
        <v/>
      </c>
      <c r="Q4618" t="str">
        <f t="shared" ca="1" si="925"/>
        <v/>
      </c>
      <c r="T4618">
        <v>5</v>
      </c>
      <c r="U4618">
        <v>6</v>
      </c>
      <c r="V4618">
        <v>0</v>
      </c>
      <c r="Z4618" t="str">
        <f t="shared" si="928"/>
        <v/>
      </c>
    </row>
    <row r="4619" spans="1:26" x14ac:dyDescent="0.2">
      <c r="B4619" s="1" t="s">
        <v>22</v>
      </c>
      <c r="C4619" s="1" t="s">
        <v>17</v>
      </c>
      <c r="D4619" s="1" t="s">
        <v>18</v>
      </c>
      <c r="E4619" s="1" t="s">
        <v>8</v>
      </c>
      <c r="F4619" s="1" t="s">
        <v>9</v>
      </c>
      <c r="G4619" s="1" t="s">
        <v>2741</v>
      </c>
      <c r="H4619">
        <f t="shared" ref="H4619:H4682" si="929">IF(ISBLANK(A4619),H4618/1,A4619)</f>
        <v>35</v>
      </c>
      <c r="I4619">
        <f>IF(ISBLANK(A4619),I4618/1,LOOKUP(Sheet1!G4619,FIPS!A$3:A$55,FIPS!C$3:C$55))</f>
        <v>38</v>
      </c>
      <c r="J4619" t="b">
        <f t="shared" si="923"/>
        <v>1</v>
      </c>
      <c r="K4619" t="str">
        <f t="shared" ref="K4619:K4682" si="930">IF(J4619,TRIM(G4619),"")</f>
        <v>Billings</v>
      </c>
      <c r="L4619" t="b">
        <f t="shared" si="926"/>
        <v>0</v>
      </c>
      <c r="M4619" t="str">
        <f t="shared" ref="M4619:M4682" si="931">IF(L4619,IF(ISERR(FIND(",",G4619)),TRIM(G4619),TRIM(LEFT(G4619,FIND(",",G4619)-1))),"")</f>
        <v/>
      </c>
      <c r="N4619">
        <f t="shared" ref="N4619:N4682" si="932">IF(ISBLANK(A4619),IF(ISBLANK(B4619),N4618,B4619/1),"")</f>
        <v>4</v>
      </c>
      <c r="O4619" t="b">
        <f t="shared" si="927"/>
        <v>0</v>
      </c>
      <c r="P4619" t="str">
        <f t="shared" si="924"/>
        <v/>
      </c>
      <c r="Q4619" t="str">
        <f t="shared" ca="1" si="925"/>
        <v/>
      </c>
      <c r="T4619">
        <v>7</v>
      </c>
      <c r="U4619">
        <v>6</v>
      </c>
      <c r="V4619">
        <v>0</v>
      </c>
      <c r="Z4619" t="str">
        <f t="shared" si="928"/>
        <v/>
      </c>
    </row>
    <row r="4620" spans="1:26" x14ac:dyDescent="0.2">
      <c r="B4620" s="1" t="s">
        <v>24</v>
      </c>
      <c r="C4620" s="1" t="s">
        <v>17</v>
      </c>
      <c r="D4620" s="1" t="s">
        <v>18</v>
      </c>
      <c r="E4620" s="1" t="s">
        <v>8</v>
      </c>
      <c r="F4620" s="1" t="s">
        <v>9</v>
      </c>
      <c r="G4620" s="1" t="s">
        <v>3287</v>
      </c>
      <c r="H4620">
        <f t="shared" si="929"/>
        <v>35</v>
      </c>
      <c r="I4620">
        <f>IF(ISBLANK(A4620),I4619/1,LOOKUP(Sheet1!G4620,FIPS!A$3:A$55,FIPS!C$3:C$55))</f>
        <v>38</v>
      </c>
      <c r="J4620" t="b">
        <f t="shared" si="923"/>
        <v>1</v>
      </c>
      <c r="K4620" t="str">
        <f t="shared" si="930"/>
        <v>Eottineau</v>
      </c>
      <c r="L4620" t="b">
        <f t="shared" si="926"/>
        <v>0</v>
      </c>
      <c r="M4620" t="str">
        <f t="shared" si="931"/>
        <v/>
      </c>
      <c r="N4620">
        <f t="shared" si="932"/>
        <v>5</v>
      </c>
      <c r="O4620" t="b">
        <f t="shared" si="927"/>
        <v>0</v>
      </c>
      <c r="P4620" t="str">
        <f t="shared" si="924"/>
        <v/>
      </c>
      <c r="Q4620" t="str">
        <f t="shared" ca="1" si="925"/>
        <v/>
      </c>
      <c r="T4620">
        <v>9</v>
      </c>
      <c r="U4620">
        <v>6</v>
      </c>
      <c r="V4620">
        <v>0</v>
      </c>
      <c r="Z4620" t="str">
        <f t="shared" si="928"/>
        <v/>
      </c>
    </row>
    <row r="4621" spans="1:26" x14ac:dyDescent="0.2">
      <c r="B4621" s="1" t="s">
        <v>28</v>
      </c>
      <c r="C4621" s="1" t="s">
        <v>17</v>
      </c>
      <c r="D4621" s="1" t="s">
        <v>18</v>
      </c>
      <c r="E4621" s="1" t="s">
        <v>8</v>
      </c>
      <c r="F4621" s="1" t="s">
        <v>9</v>
      </c>
      <c r="G4621" s="1" t="s">
        <v>3288</v>
      </c>
      <c r="H4621">
        <f t="shared" si="929"/>
        <v>35</v>
      </c>
      <c r="I4621">
        <f>IF(ISBLANK(A4621),I4620/1,LOOKUP(Sheet1!G4621,FIPS!A$3:A$55,FIPS!C$3:C$55))</f>
        <v>38</v>
      </c>
      <c r="J4621" t="b">
        <f t="shared" si="923"/>
        <v>1</v>
      </c>
      <c r="K4621" t="str">
        <f t="shared" si="930"/>
        <v>Bowman</v>
      </c>
      <c r="L4621" t="b">
        <f t="shared" si="926"/>
        <v>0</v>
      </c>
      <c r="M4621" t="str">
        <f t="shared" si="931"/>
        <v/>
      </c>
      <c r="N4621">
        <f t="shared" si="932"/>
        <v>6</v>
      </c>
      <c r="O4621" t="b">
        <f t="shared" si="927"/>
        <v>0</v>
      </c>
      <c r="P4621" t="str">
        <f t="shared" si="924"/>
        <v/>
      </c>
      <c r="Q4621" t="str">
        <f t="shared" ca="1" si="925"/>
        <v/>
      </c>
      <c r="T4621">
        <v>11</v>
      </c>
      <c r="U4621">
        <v>6</v>
      </c>
      <c r="V4621">
        <v>0</v>
      </c>
      <c r="Z4621" t="str">
        <f t="shared" si="928"/>
        <v/>
      </c>
    </row>
    <row r="4622" spans="1:26" x14ac:dyDescent="0.2">
      <c r="B4622" s="1" t="s">
        <v>30</v>
      </c>
      <c r="C4622" s="1" t="s">
        <v>17</v>
      </c>
      <c r="D4622" s="1" t="s">
        <v>18</v>
      </c>
      <c r="E4622" s="1" t="s">
        <v>8</v>
      </c>
      <c r="F4622" s="1" t="s">
        <v>9</v>
      </c>
      <c r="G4622" s="1" t="s">
        <v>3289</v>
      </c>
      <c r="H4622">
        <f t="shared" si="929"/>
        <v>35</v>
      </c>
      <c r="I4622">
        <f>IF(ISBLANK(A4622),I4621/1,LOOKUP(Sheet1!G4622,FIPS!A$3:A$55,FIPS!C$3:C$55))</f>
        <v>38</v>
      </c>
      <c r="J4622" t="b">
        <f t="shared" si="923"/>
        <v>1</v>
      </c>
      <c r="K4622" t="str">
        <f t="shared" si="930"/>
        <v>Eurke</v>
      </c>
      <c r="L4622" t="b">
        <f t="shared" si="926"/>
        <v>0</v>
      </c>
      <c r="M4622" t="str">
        <f t="shared" si="931"/>
        <v/>
      </c>
      <c r="N4622">
        <f t="shared" si="932"/>
        <v>7</v>
      </c>
      <c r="O4622" t="b">
        <f t="shared" si="927"/>
        <v>0</v>
      </c>
      <c r="P4622" t="str">
        <f t="shared" si="924"/>
        <v/>
      </c>
      <c r="Q4622" t="str">
        <f t="shared" ca="1" si="925"/>
        <v/>
      </c>
      <c r="T4622">
        <v>13</v>
      </c>
      <c r="U4622">
        <v>6</v>
      </c>
      <c r="V4622">
        <v>0</v>
      </c>
      <c r="Z4622" t="str">
        <f t="shared" si="928"/>
        <v/>
      </c>
    </row>
    <row r="4623" spans="1:26" x14ac:dyDescent="0.2">
      <c r="B4623" s="1" t="s">
        <v>32</v>
      </c>
      <c r="C4623" s="1" t="s">
        <v>72</v>
      </c>
      <c r="D4623" s="1" t="s">
        <v>26</v>
      </c>
      <c r="G4623" s="1" t="s">
        <v>3290</v>
      </c>
      <c r="H4623">
        <f t="shared" si="929"/>
        <v>35</v>
      </c>
      <c r="I4623">
        <f>IF(ISBLANK(A4623),I4622/1,LOOKUP(Sheet1!G4623,FIPS!A$3:A$55,FIPS!C$3:C$55))</f>
        <v>38</v>
      </c>
      <c r="J4623" t="b">
        <f t="shared" si="923"/>
        <v>1</v>
      </c>
      <c r="K4623" t="str">
        <f t="shared" si="930"/>
        <v>Burleigh</v>
      </c>
      <c r="L4623" t="b">
        <f t="shared" si="926"/>
        <v>0</v>
      </c>
      <c r="M4623" t="str">
        <f t="shared" si="931"/>
        <v/>
      </c>
      <c r="N4623">
        <f t="shared" si="932"/>
        <v>8</v>
      </c>
      <c r="O4623" t="b">
        <f t="shared" si="927"/>
        <v>0</v>
      </c>
      <c r="P4623" t="str">
        <f t="shared" si="924"/>
        <v/>
      </c>
      <c r="Q4623" t="str">
        <f t="shared" ca="1" si="925"/>
        <v/>
      </c>
      <c r="T4623">
        <v>15</v>
      </c>
      <c r="U4623">
        <v>4</v>
      </c>
      <c r="V4623">
        <v>1010</v>
      </c>
      <c r="Z4623" t="str">
        <f t="shared" si="928"/>
        <v/>
      </c>
    </row>
    <row r="4624" spans="1:26" x14ac:dyDescent="0.2">
      <c r="E4624" s="1" t="s">
        <v>2</v>
      </c>
      <c r="F4624" s="1" t="s">
        <v>35</v>
      </c>
      <c r="G4624" s="1" t="s">
        <v>3291</v>
      </c>
      <c r="H4624">
        <f t="shared" si="929"/>
        <v>35</v>
      </c>
      <c r="I4624">
        <f>IF(ISBLANK(A4624),I4623/1,LOOKUP(Sheet1!G4624,FIPS!A$3:A$55,FIPS!C$3:C$55))</f>
        <v>38</v>
      </c>
      <c r="J4624" t="b">
        <f t="shared" si="923"/>
        <v>0</v>
      </c>
      <c r="K4624" t="str">
        <f t="shared" si="930"/>
        <v/>
      </c>
      <c r="L4624" t="b">
        <f t="shared" si="926"/>
        <v>1</v>
      </c>
      <c r="M4624" t="str">
        <f t="shared" si="931"/>
        <v>Bismarck</v>
      </c>
      <c r="N4624">
        <f t="shared" si="932"/>
        <v>8</v>
      </c>
      <c r="O4624" t="b">
        <f t="shared" si="927"/>
        <v>0</v>
      </c>
      <c r="P4624" t="str">
        <f t="shared" si="924"/>
        <v/>
      </c>
      <c r="Q4624" t="str">
        <f t="shared" ca="1" si="925"/>
        <v/>
      </c>
      <c r="W4624">
        <v>7200</v>
      </c>
      <c r="Z4624" t="str">
        <f t="shared" si="928"/>
        <v/>
      </c>
    </row>
    <row r="4625" spans="2:26" x14ac:dyDescent="0.2">
      <c r="E4625" s="1" t="s">
        <v>8</v>
      </c>
      <c r="F4625" s="1" t="s">
        <v>9</v>
      </c>
      <c r="G4625" s="1" t="s">
        <v>1134</v>
      </c>
      <c r="H4625">
        <f t="shared" si="929"/>
        <v>35</v>
      </c>
      <c r="I4625">
        <f>IF(ISBLANK(A4625),I4624/1,LOOKUP(Sheet1!G4625,FIPS!A$3:A$55,FIPS!C$3:C$55))</f>
        <v>38</v>
      </c>
      <c r="J4625" t="b">
        <f t="shared" si="923"/>
        <v>0</v>
      </c>
      <c r="K4625" t="str">
        <f t="shared" si="930"/>
        <v/>
      </c>
      <c r="L4625" t="b">
        <f t="shared" si="926"/>
        <v>0</v>
      </c>
      <c r="M4625" t="str">
        <f t="shared" si="931"/>
        <v/>
      </c>
      <c r="N4625">
        <f t="shared" si="932"/>
        <v>8</v>
      </c>
      <c r="O4625" t="b">
        <f t="shared" si="927"/>
        <v>1</v>
      </c>
      <c r="P4625">
        <f t="shared" si="924"/>
        <v>1</v>
      </c>
      <c r="Q4625" t="str">
        <f t="shared" ca="1" si="925"/>
        <v>001</v>
      </c>
      <c r="W4625">
        <v>99999</v>
      </c>
      <c r="Z4625" t="str">
        <f t="shared" si="928"/>
        <v/>
      </c>
    </row>
    <row r="4626" spans="2:26" x14ac:dyDescent="0.2">
      <c r="B4626" s="1" t="s">
        <v>39</v>
      </c>
      <c r="C4626" s="1" t="s">
        <v>388</v>
      </c>
      <c r="D4626" s="1" t="s">
        <v>26</v>
      </c>
      <c r="G4626" s="1" t="s">
        <v>1443</v>
      </c>
      <c r="H4626">
        <f t="shared" si="929"/>
        <v>35</v>
      </c>
      <c r="I4626">
        <f>IF(ISBLANK(A4626),I4625/1,LOOKUP(Sheet1!G4626,FIPS!A$3:A$55,FIPS!C$3:C$55))</f>
        <v>38</v>
      </c>
      <c r="J4626" t="b">
        <f t="shared" si="923"/>
        <v>1</v>
      </c>
      <c r="K4626" t="str">
        <f t="shared" si="930"/>
        <v>Cass</v>
      </c>
      <c r="L4626" t="b">
        <f t="shared" si="926"/>
        <v>0</v>
      </c>
      <c r="M4626" t="str">
        <f t="shared" si="931"/>
        <v/>
      </c>
      <c r="N4626">
        <f t="shared" si="932"/>
        <v>9</v>
      </c>
      <c r="O4626" t="b">
        <f t="shared" si="927"/>
        <v>0</v>
      </c>
      <c r="P4626" t="str">
        <f t="shared" si="924"/>
        <v/>
      </c>
      <c r="Q4626" t="str">
        <f t="shared" ca="1" si="925"/>
        <v/>
      </c>
      <c r="T4626">
        <v>17</v>
      </c>
      <c r="U4626">
        <v>3</v>
      </c>
      <c r="V4626">
        <v>2520</v>
      </c>
      <c r="Z4626" t="str">
        <f t="shared" si="928"/>
        <v/>
      </c>
    </row>
    <row r="4627" spans="2:26" x14ac:dyDescent="0.2">
      <c r="E4627" s="1" t="s">
        <v>16</v>
      </c>
      <c r="F4627" s="1" t="s">
        <v>70</v>
      </c>
      <c r="G4627" s="1" t="s">
        <v>3292</v>
      </c>
      <c r="H4627">
        <f t="shared" si="929"/>
        <v>35</v>
      </c>
      <c r="I4627">
        <f>IF(ISBLANK(A4627),I4626/1,LOOKUP(Sheet1!G4627,FIPS!A$3:A$55,FIPS!C$3:C$55))</f>
        <v>38</v>
      </c>
      <c r="J4627" t="b">
        <f t="shared" si="923"/>
        <v>0</v>
      </c>
      <c r="K4627" t="str">
        <f t="shared" si="930"/>
        <v/>
      </c>
      <c r="L4627" t="b">
        <f t="shared" si="926"/>
        <v>1</v>
      </c>
      <c r="M4627" t="str">
        <f t="shared" si="931"/>
        <v>Fargo</v>
      </c>
      <c r="N4627">
        <f t="shared" si="932"/>
        <v>9</v>
      </c>
      <c r="O4627" t="b">
        <f t="shared" si="927"/>
        <v>0</v>
      </c>
      <c r="P4627" t="str">
        <f t="shared" si="924"/>
        <v/>
      </c>
      <c r="Q4627" t="str">
        <f t="shared" ca="1" si="925"/>
        <v/>
      </c>
      <c r="W4627">
        <v>25700</v>
      </c>
      <c r="Z4627" t="str">
        <f t="shared" si="928"/>
        <v/>
      </c>
    </row>
    <row r="4628" spans="2:26" x14ac:dyDescent="0.2">
      <c r="E4628" s="1" t="s">
        <v>32</v>
      </c>
      <c r="F4628" s="1" t="s">
        <v>6</v>
      </c>
      <c r="G4628" s="1" t="s">
        <v>3293</v>
      </c>
      <c r="H4628">
        <f t="shared" si="929"/>
        <v>35</v>
      </c>
      <c r="I4628">
        <f>IF(ISBLANK(A4628),I4627/1,LOOKUP(Sheet1!G4628,FIPS!A$3:A$55,FIPS!C$3:C$55))</f>
        <v>38</v>
      </c>
      <c r="J4628" t="b">
        <f t="shared" si="923"/>
        <v>0</v>
      </c>
      <c r="K4628" t="str">
        <f t="shared" si="930"/>
        <v/>
      </c>
      <c r="L4628" t="b">
        <f t="shared" si="926"/>
        <v>1</v>
      </c>
      <c r="M4628" t="str">
        <f t="shared" si="931"/>
        <v>West Fargo</v>
      </c>
      <c r="N4628">
        <f t="shared" si="932"/>
        <v>9</v>
      </c>
      <c r="O4628" t="b">
        <f t="shared" si="927"/>
        <v>0</v>
      </c>
      <c r="P4628" t="str">
        <f t="shared" si="924"/>
        <v/>
      </c>
      <c r="Q4628" t="str">
        <f t="shared" ca="1" si="925"/>
        <v/>
      </c>
      <c r="W4628">
        <v>84780</v>
      </c>
      <c r="Z4628" t="str">
        <f t="shared" si="928"/>
        <v/>
      </c>
    </row>
    <row r="4629" spans="2:26" x14ac:dyDescent="0.2">
      <c r="E4629" s="1" t="s">
        <v>8</v>
      </c>
      <c r="F4629" s="1" t="s">
        <v>9</v>
      </c>
      <c r="G4629" s="1" t="s">
        <v>1134</v>
      </c>
      <c r="H4629">
        <f t="shared" si="929"/>
        <v>35</v>
      </c>
      <c r="I4629">
        <f>IF(ISBLANK(A4629),I4628/1,LOOKUP(Sheet1!G4629,FIPS!A$3:A$55,FIPS!C$3:C$55))</f>
        <v>38</v>
      </c>
      <c r="J4629" t="b">
        <f t="shared" si="923"/>
        <v>0</v>
      </c>
      <c r="K4629" t="str">
        <f t="shared" si="930"/>
        <v/>
      </c>
      <c r="L4629" t="b">
        <f t="shared" si="926"/>
        <v>0</v>
      </c>
      <c r="M4629" t="str">
        <f t="shared" si="931"/>
        <v/>
      </c>
      <c r="N4629">
        <f t="shared" si="932"/>
        <v>9</v>
      </c>
      <c r="O4629" t="b">
        <f t="shared" si="927"/>
        <v>1</v>
      </c>
      <c r="P4629">
        <f t="shared" si="924"/>
        <v>2</v>
      </c>
      <c r="Q4629" t="str">
        <f t="shared" ca="1" si="925"/>
        <v>003,008</v>
      </c>
      <c r="W4629">
        <v>99999</v>
      </c>
      <c r="Z4629" t="str">
        <f t="shared" si="928"/>
        <v/>
      </c>
    </row>
    <row r="4630" spans="2:26" x14ac:dyDescent="0.2">
      <c r="B4630" s="1" t="s">
        <v>14</v>
      </c>
      <c r="C4630" s="1" t="s">
        <v>17</v>
      </c>
      <c r="D4630" s="1" t="s">
        <v>18</v>
      </c>
      <c r="E4630" s="1" t="s">
        <v>8</v>
      </c>
      <c r="F4630" s="1" t="s">
        <v>9</v>
      </c>
      <c r="G4630" s="1" t="s">
        <v>3294</v>
      </c>
      <c r="H4630">
        <f t="shared" si="929"/>
        <v>35</v>
      </c>
      <c r="I4630">
        <f>IF(ISBLANK(A4630),I4629/1,LOOKUP(Sheet1!G4630,FIPS!A$3:A$55,FIPS!C$3:C$55))</f>
        <v>38</v>
      </c>
      <c r="J4630" t="b">
        <f t="shared" si="923"/>
        <v>1</v>
      </c>
      <c r="K4630" t="str">
        <f t="shared" si="930"/>
        <v>Caval ier</v>
      </c>
      <c r="L4630" t="b">
        <f t="shared" si="926"/>
        <v>0</v>
      </c>
      <c r="M4630" t="str">
        <f t="shared" si="931"/>
        <v/>
      </c>
      <c r="N4630">
        <f t="shared" si="932"/>
        <v>10</v>
      </c>
      <c r="O4630" t="b">
        <f t="shared" si="927"/>
        <v>0</v>
      </c>
      <c r="P4630" t="str">
        <f t="shared" si="924"/>
        <v/>
      </c>
      <c r="Q4630" t="str">
        <f t="shared" ca="1" si="925"/>
        <v/>
      </c>
      <c r="T4630">
        <v>19</v>
      </c>
      <c r="U4630">
        <v>6</v>
      </c>
      <c r="V4630">
        <v>0</v>
      </c>
      <c r="Z4630" t="str">
        <f t="shared" si="928"/>
        <v/>
      </c>
    </row>
    <row r="4631" spans="2:26" x14ac:dyDescent="0.2">
      <c r="B4631" s="1" t="s">
        <v>42</v>
      </c>
      <c r="C4631" s="1" t="s">
        <v>17</v>
      </c>
      <c r="D4631" s="1" t="s">
        <v>18</v>
      </c>
      <c r="E4631" s="1" t="s">
        <v>8</v>
      </c>
      <c r="F4631" s="1" t="s">
        <v>9</v>
      </c>
      <c r="G4631" s="1" t="s">
        <v>3295</v>
      </c>
      <c r="H4631">
        <f t="shared" si="929"/>
        <v>35</v>
      </c>
      <c r="I4631">
        <f>IF(ISBLANK(A4631),I4630/1,LOOKUP(Sheet1!G4631,FIPS!A$3:A$55,FIPS!C$3:C$55))</f>
        <v>38</v>
      </c>
      <c r="J4631" t="b">
        <f t="shared" si="923"/>
        <v>1</v>
      </c>
      <c r="K4631" t="str">
        <f t="shared" si="930"/>
        <v>Oickey</v>
      </c>
      <c r="L4631" t="b">
        <f t="shared" si="926"/>
        <v>0</v>
      </c>
      <c r="M4631" t="str">
        <f t="shared" si="931"/>
        <v/>
      </c>
      <c r="N4631">
        <f t="shared" si="932"/>
        <v>11</v>
      </c>
      <c r="O4631" t="b">
        <f t="shared" si="927"/>
        <v>0</v>
      </c>
      <c r="P4631" t="str">
        <f t="shared" si="924"/>
        <v/>
      </c>
      <c r="Q4631" t="str">
        <f t="shared" ca="1" si="925"/>
        <v/>
      </c>
      <c r="T4631">
        <v>21</v>
      </c>
      <c r="U4631">
        <v>6</v>
      </c>
      <c r="V4631">
        <v>0</v>
      </c>
      <c r="Z4631" t="str">
        <f t="shared" si="928"/>
        <v/>
      </c>
    </row>
    <row r="4632" spans="2:26" x14ac:dyDescent="0.2">
      <c r="B4632" s="1" t="s">
        <v>33</v>
      </c>
      <c r="C4632" s="1" t="s">
        <v>17</v>
      </c>
      <c r="D4632" s="1" t="s">
        <v>18</v>
      </c>
      <c r="E4632" s="1" t="s">
        <v>8</v>
      </c>
      <c r="F4632" s="1" t="s">
        <v>9</v>
      </c>
      <c r="G4632" s="1" t="s">
        <v>3296</v>
      </c>
      <c r="H4632">
        <f t="shared" si="929"/>
        <v>35</v>
      </c>
      <c r="I4632">
        <f>IF(ISBLANK(A4632),I4631/1,LOOKUP(Sheet1!G4632,FIPS!A$3:A$55,FIPS!C$3:C$55))</f>
        <v>38</v>
      </c>
      <c r="J4632" t="b">
        <f t="shared" si="923"/>
        <v>1</v>
      </c>
      <c r="K4632" t="str">
        <f t="shared" si="930"/>
        <v>Oivide</v>
      </c>
      <c r="L4632" t="b">
        <f t="shared" si="926"/>
        <v>0</v>
      </c>
      <c r="M4632" t="str">
        <f t="shared" si="931"/>
        <v/>
      </c>
      <c r="N4632">
        <f t="shared" si="932"/>
        <v>12</v>
      </c>
      <c r="O4632" t="b">
        <f t="shared" si="927"/>
        <v>0</v>
      </c>
      <c r="P4632" t="str">
        <f t="shared" si="924"/>
        <v/>
      </c>
      <c r="Q4632" t="str">
        <f t="shared" ca="1" si="925"/>
        <v/>
      </c>
      <c r="T4632">
        <v>23</v>
      </c>
      <c r="U4632">
        <v>6</v>
      </c>
      <c r="V4632">
        <v>0</v>
      </c>
      <c r="Z4632" t="str">
        <f t="shared" si="928"/>
        <v/>
      </c>
    </row>
    <row r="4633" spans="2:26" x14ac:dyDescent="0.2">
      <c r="B4633" s="1" t="s">
        <v>45</v>
      </c>
      <c r="C4633" s="1" t="s">
        <v>17</v>
      </c>
      <c r="D4633" s="1" t="s">
        <v>18</v>
      </c>
      <c r="E4633" s="1" t="s">
        <v>8</v>
      </c>
      <c r="F4633" s="1" t="s">
        <v>9</v>
      </c>
      <c r="G4633" s="1" t="s">
        <v>3297</v>
      </c>
      <c r="H4633">
        <f t="shared" si="929"/>
        <v>35</v>
      </c>
      <c r="I4633">
        <f>IF(ISBLANK(A4633),I4632/1,LOOKUP(Sheet1!G4633,FIPS!A$3:A$55,FIPS!C$3:C$55))</f>
        <v>38</v>
      </c>
      <c r="J4633" t="b">
        <f t="shared" si="923"/>
        <v>1</v>
      </c>
      <c r="K4633" t="str">
        <f t="shared" si="930"/>
        <v>Dunn</v>
      </c>
      <c r="L4633" t="b">
        <f t="shared" si="926"/>
        <v>0</v>
      </c>
      <c r="M4633" t="str">
        <f t="shared" si="931"/>
        <v/>
      </c>
      <c r="N4633">
        <f t="shared" si="932"/>
        <v>13</v>
      </c>
      <c r="O4633" t="b">
        <f t="shared" si="927"/>
        <v>0</v>
      </c>
      <c r="P4633" t="str">
        <f t="shared" si="924"/>
        <v/>
      </c>
      <c r="Q4633" t="str">
        <f t="shared" ca="1" si="925"/>
        <v/>
      </c>
      <c r="T4633">
        <v>25</v>
      </c>
      <c r="U4633">
        <v>6</v>
      </c>
      <c r="V4633">
        <v>0</v>
      </c>
      <c r="Z4633" t="str">
        <f t="shared" si="928"/>
        <v/>
      </c>
    </row>
    <row r="4634" spans="2:26" x14ac:dyDescent="0.2">
      <c r="B4634" s="1" t="s">
        <v>20</v>
      </c>
      <c r="C4634" s="1" t="s">
        <v>17</v>
      </c>
      <c r="D4634" s="1" t="s">
        <v>18</v>
      </c>
      <c r="E4634" s="1" t="s">
        <v>8</v>
      </c>
      <c r="F4634" s="1" t="s">
        <v>9</v>
      </c>
      <c r="G4634" s="1" t="s">
        <v>3018</v>
      </c>
      <c r="H4634">
        <f t="shared" si="929"/>
        <v>35</v>
      </c>
      <c r="I4634">
        <f>IF(ISBLANK(A4634),I4633/1,LOOKUP(Sheet1!G4634,FIPS!A$3:A$55,FIPS!C$3:C$55))</f>
        <v>38</v>
      </c>
      <c r="J4634" t="b">
        <f t="shared" si="923"/>
        <v>1</v>
      </c>
      <c r="K4634" t="str">
        <f t="shared" si="930"/>
        <v>Eddy</v>
      </c>
      <c r="L4634" t="b">
        <f t="shared" si="926"/>
        <v>0</v>
      </c>
      <c r="M4634" t="str">
        <f t="shared" si="931"/>
        <v/>
      </c>
      <c r="N4634">
        <f t="shared" si="932"/>
        <v>14</v>
      </c>
      <c r="O4634" t="b">
        <f t="shared" si="927"/>
        <v>0</v>
      </c>
      <c r="P4634" t="str">
        <f t="shared" si="924"/>
        <v/>
      </c>
      <c r="Q4634" t="str">
        <f t="shared" ca="1" si="925"/>
        <v/>
      </c>
      <c r="T4634">
        <v>27</v>
      </c>
      <c r="U4634">
        <v>6</v>
      </c>
      <c r="V4634">
        <v>0</v>
      </c>
      <c r="Z4634" t="str">
        <f t="shared" si="928"/>
        <v/>
      </c>
    </row>
    <row r="4635" spans="2:26" x14ac:dyDescent="0.2">
      <c r="B4635" s="1" t="s">
        <v>107</v>
      </c>
      <c r="C4635" s="1" t="s">
        <v>17</v>
      </c>
      <c r="D4635" s="1" t="s">
        <v>18</v>
      </c>
      <c r="E4635" s="1" t="s">
        <v>8</v>
      </c>
      <c r="F4635" s="1" t="s">
        <v>9</v>
      </c>
      <c r="G4635" s="1" t="s">
        <v>3298</v>
      </c>
      <c r="H4635">
        <f t="shared" si="929"/>
        <v>35</v>
      </c>
      <c r="I4635">
        <f>IF(ISBLANK(A4635),I4634/1,LOOKUP(Sheet1!G4635,FIPS!A$3:A$55,FIPS!C$3:C$55))</f>
        <v>38</v>
      </c>
      <c r="J4635" t="b">
        <f t="shared" si="923"/>
        <v>1</v>
      </c>
      <c r="K4635" t="str">
        <f t="shared" si="930"/>
        <v>Emmons</v>
      </c>
      <c r="L4635" t="b">
        <f t="shared" si="926"/>
        <v>0</v>
      </c>
      <c r="M4635" t="str">
        <f t="shared" si="931"/>
        <v/>
      </c>
      <c r="N4635">
        <f t="shared" si="932"/>
        <v>15</v>
      </c>
      <c r="O4635" t="b">
        <f t="shared" si="927"/>
        <v>0</v>
      </c>
      <c r="P4635" t="str">
        <f t="shared" si="924"/>
        <v/>
      </c>
      <c r="Q4635" t="str">
        <f t="shared" ca="1" si="925"/>
        <v/>
      </c>
      <c r="T4635">
        <v>29</v>
      </c>
      <c r="U4635">
        <v>6</v>
      </c>
      <c r="V4635">
        <v>0</v>
      </c>
      <c r="Z4635" t="str">
        <f t="shared" si="928"/>
        <v/>
      </c>
    </row>
    <row r="4636" spans="2:26" x14ac:dyDescent="0.2">
      <c r="B4636" s="1" t="s">
        <v>49</v>
      </c>
      <c r="C4636" s="1" t="s">
        <v>17</v>
      </c>
      <c r="D4636" s="1" t="s">
        <v>18</v>
      </c>
      <c r="E4636" s="1" t="s">
        <v>8</v>
      </c>
      <c r="F4636" s="1" t="s">
        <v>9</v>
      </c>
      <c r="G4636" s="1" t="s">
        <v>3299</v>
      </c>
      <c r="H4636">
        <f t="shared" si="929"/>
        <v>35</v>
      </c>
      <c r="I4636">
        <f>IF(ISBLANK(A4636),I4635/1,LOOKUP(Sheet1!G4636,FIPS!A$3:A$55,FIPS!C$3:C$55))</f>
        <v>38</v>
      </c>
      <c r="J4636" t="b">
        <f t="shared" si="923"/>
        <v>1</v>
      </c>
      <c r="K4636" t="str">
        <f t="shared" si="930"/>
        <v>Foster</v>
      </c>
      <c r="L4636" t="b">
        <f t="shared" si="926"/>
        <v>0</v>
      </c>
      <c r="M4636" t="str">
        <f t="shared" si="931"/>
        <v/>
      </c>
      <c r="N4636">
        <f t="shared" si="932"/>
        <v>16</v>
      </c>
      <c r="O4636" t="b">
        <f t="shared" si="927"/>
        <v>0</v>
      </c>
      <c r="P4636" t="str">
        <f t="shared" si="924"/>
        <v/>
      </c>
      <c r="Q4636" t="str">
        <f t="shared" ca="1" si="925"/>
        <v/>
      </c>
      <c r="T4636">
        <v>31</v>
      </c>
      <c r="U4636">
        <v>6</v>
      </c>
      <c r="V4636">
        <v>0</v>
      </c>
      <c r="Z4636" t="str">
        <f t="shared" si="928"/>
        <v/>
      </c>
    </row>
    <row r="4637" spans="2:26" x14ac:dyDescent="0.2">
      <c r="B4637" s="1" t="s">
        <v>52</v>
      </c>
      <c r="C4637" s="1" t="s">
        <v>17</v>
      </c>
      <c r="D4637" s="1" t="s">
        <v>18</v>
      </c>
      <c r="E4637" s="1" t="s">
        <v>8</v>
      </c>
      <c r="F4637" s="1" t="s">
        <v>9</v>
      </c>
      <c r="G4637" s="1" t="s">
        <v>2462</v>
      </c>
      <c r="H4637">
        <f t="shared" si="929"/>
        <v>35</v>
      </c>
      <c r="I4637">
        <f>IF(ISBLANK(A4637),I4636/1,LOOKUP(Sheet1!G4637,FIPS!A$3:A$55,FIPS!C$3:C$55))</f>
        <v>38</v>
      </c>
      <c r="J4637" t="b">
        <f t="shared" ref="J4637:J4700" si="933">NOT(ISBLANK(B4637))</f>
        <v>1</v>
      </c>
      <c r="K4637" t="str">
        <f t="shared" si="930"/>
        <v>Golden Valley</v>
      </c>
      <c r="L4637" t="b">
        <f t="shared" si="926"/>
        <v>0</v>
      </c>
      <c r="M4637" t="str">
        <f t="shared" si="931"/>
        <v/>
      </c>
      <c r="N4637">
        <f t="shared" si="932"/>
        <v>17</v>
      </c>
      <c r="O4637" t="b">
        <f t="shared" si="927"/>
        <v>0</v>
      </c>
      <c r="P4637" t="str">
        <f t="shared" si="924"/>
        <v/>
      </c>
      <c r="Q4637" t="str">
        <f t="shared" ca="1" si="925"/>
        <v/>
      </c>
      <c r="T4637">
        <v>33</v>
      </c>
      <c r="U4637">
        <v>6</v>
      </c>
      <c r="V4637">
        <v>0</v>
      </c>
      <c r="Z4637" t="str">
        <f t="shared" si="928"/>
        <v/>
      </c>
    </row>
    <row r="4638" spans="2:26" x14ac:dyDescent="0.2">
      <c r="B4638" s="1" t="s">
        <v>57</v>
      </c>
      <c r="C4638" s="1" t="s">
        <v>656</v>
      </c>
      <c r="D4638" s="1" t="s">
        <v>26</v>
      </c>
      <c r="G4638" s="1" t="s">
        <v>3300</v>
      </c>
      <c r="H4638">
        <f t="shared" si="929"/>
        <v>35</v>
      </c>
      <c r="I4638">
        <f>IF(ISBLANK(A4638),I4637/1,LOOKUP(Sheet1!G4638,FIPS!A$3:A$55,FIPS!C$3:C$55))</f>
        <v>38</v>
      </c>
      <c r="J4638" t="b">
        <f t="shared" si="933"/>
        <v>1</v>
      </c>
      <c r="K4638" t="str">
        <f t="shared" si="930"/>
        <v>Grand Forks</v>
      </c>
      <c r="L4638" t="b">
        <f t="shared" si="926"/>
        <v>0</v>
      </c>
      <c r="M4638" t="str">
        <f t="shared" si="931"/>
        <v/>
      </c>
      <c r="N4638">
        <f t="shared" si="932"/>
        <v>18</v>
      </c>
      <c r="O4638" t="b">
        <f t="shared" si="927"/>
        <v>0</v>
      </c>
      <c r="P4638" t="str">
        <f t="shared" si="924"/>
        <v/>
      </c>
      <c r="Q4638" t="str">
        <f t="shared" ca="1" si="925"/>
        <v/>
      </c>
      <c r="T4638">
        <v>35</v>
      </c>
      <c r="U4638">
        <v>4</v>
      </c>
      <c r="V4638">
        <v>2985</v>
      </c>
      <c r="Z4638" t="str">
        <f t="shared" si="928"/>
        <v/>
      </c>
    </row>
    <row r="4639" spans="2:26" x14ac:dyDescent="0.2">
      <c r="E4639" s="1" t="s">
        <v>22</v>
      </c>
      <c r="F4639" s="1" t="s">
        <v>35</v>
      </c>
      <c r="G4639" s="1" t="s">
        <v>3301</v>
      </c>
      <c r="H4639">
        <f t="shared" si="929"/>
        <v>35</v>
      </c>
      <c r="I4639">
        <f>IF(ISBLANK(A4639),I4638/1,LOOKUP(Sheet1!G4639,FIPS!A$3:A$55,FIPS!C$3:C$55))</f>
        <v>38</v>
      </c>
      <c r="J4639" t="b">
        <f t="shared" si="933"/>
        <v>0</v>
      </c>
      <c r="K4639" t="str">
        <f t="shared" si="930"/>
        <v/>
      </c>
      <c r="L4639" t="b">
        <f t="shared" si="926"/>
        <v>1</v>
      </c>
      <c r="M4639" t="str">
        <f t="shared" si="931"/>
        <v>Grand Forks</v>
      </c>
      <c r="N4639">
        <f t="shared" si="932"/>
        <v>18</v>
      </c>
      <c r="O4639" t="b">
        <f t="shared" si="927"/>
        <v>0</v>
      </c>
      <c r="P4639" t="str">
        <f t="shared" si="924"/>
        <v/>
      </c>
      <c r="Q4639" t="str">
        <f t="shared" ca="1" si="925"/>
        <v/>
      </c>
      <c r="W4639">
        <v>32060</v>
      </c>
      <c r="Z4639" t="str">
        <f t="shared" si="928"/>
        <v/>
      </c>
    </row>
    <row r="4640" spans="2:26" x14ac:dyDescent="0.2">
      <c r="E4640" s="1" t="s">
        <v>8</v>
      </c>
      <c r="F4640" s="1" t="s">
        <v>9</v>
      </c>
      <c r="G4640" s="1" t="s">
        <v>1134</v>
      </c>
      <c r="H4640">
        <f t="shared" si="929"/>
        <v>35</v>
      </c>
      <c r="I4640">
        <f>IF(ISBLANK(A4640),I4639/1,LOOKUP(Sheet1!G4640,FIPS!A$3:A$55,FIPS!C$3:C$55))</f>
        <v>38</v>
      </c>
      <c r="J4640" t="b">
        <f t="shared" si="933"/>
        <v>0</v>
      </c>
      <c r="K4640" t="str">
        <f t="shared" si="930"/>
        <v/>
      </c>
      <c r="L4640" t="b">
        <f t="shared" si="926"/>
        <v>0</v>
      </c>
      <c r="M4640" t="str">
        <f t="shared" si="931"/>
        <v/>
      </c>
      <c r="N4640">
        <f t="shared" si="932"/>
        <v>18</v>
      </c>
      <c r="O4640" t="b">
        <f t="shared" si="927"/>
        <v>1</v>
      </c>
      <c r="P4640">
        <f t="shared" si="924"/>
        <v>1</v>
      </c>
      <c r="Q4640" t="str">
        <f t="shared" ca="1" si="925"/>
        <v>004</v>
      </c>
      <c r="W4640">
        <v>99999</v>
      </c>
      <c r="Z4640" t="str">
        <f t="shared" si="928"/>
        <v/>
      </c>
    </row>
    <row r="4641" spans="2:26" x14ac:dyDescent="0.2">
      <c r="B4641" s="1" t="s">
        <v>59</v>
      </c>
      <c r="C4641" s="1" t="s">
        <v>17</v>
      </c>
      <c r="D4641" s="1" t="s">
        <v>18</v>
      </c>
      <c r="E4641" s="1" t="s">
        <v>8</v>
      </c>
      <c r="F4641" s="1" t="s">
        <v>9</v>
      </c>
      <c r="G4641" s="1" t="s">
        <v>318</v>
      </c>
      <c r="H4641">
        <f t="shared" si="929"/>
        <v>35</v>
      </c>
      <c r="I4641">
        <f>IF(ISBLANK(A4641),I4640/1,LOOKUP(Sheet1!G4641,FIPS!A$3:A$55,FIPS!C$3:C$55))</f>
        <v>38</v>
      </c>
      <c r="J4641" t="b">
        <f t="shared" si="933"/>
        <v>1</v>
      </c>
      <c r="K4641" t="str">
        <f t="shared" si="930"/>
        <v>Grant</v>
      </c>
      <c r="L4641" t="b">
        <f t="shared" si="926"/>
        <v>0</v>
      </c>
      <c r="M4641" t="str">
        <f t="shared" si="931"/>
        <v/>
      </c>
      <c r="N4641">
        <f t="shared" si="932"/>
        <v>19</v>
      </c>
      <c r="O4641" t="b">
        <f t="shared" si="927"/>
        <v>0</v>
      </c>
      <c r="P4641" t="str">
        <f t="shared" si="924"/>
        <v/>
      </c>
      <c r="Q4641" t="str">
        <f t="shared" ca="1" si="925"/>
        <v/>
      </c>
      <c r="T4641">
        <v>37</v>
      </c>
      <c r="U4641">
        <v>6</v>
      </c>
      <c r="V4641">
        <v>0</v>
      </c>
      <c r="Z4641" t="str">
        <f t="shared" si="928"/>
        <v/>
      </c>
    </row>
    <row r="4642" spans="2:26" x14ac:dyDescent="0.2">
      <c r="B4642" s="1" t="s">
        <v>61</v>
      </c>
      <c r="C4642" s="1" t="s">
        <v>17</v>
      </c>
      <c r="D4642" s="1" t="s">
        <v>18</v>
      </c>
      <c r="E4642" s="1" t="s">
        <v>8</v>
      </c>
      <c r="F4642" s="1" t="s">
        <v>9</v>
      </c>
      <c r="G4642" s="1" t="s">
        <v>3302</v>
      </c>
      <c r="H4642">
        <f t="shared" si="929"/>
        <v>35</v>
      </c>
      <c r="I4642">
        <f>IF(ISBLANK(A4642),I4641/1,LOOKUP(Sheet1!G4642,FIPS!A$3:A$55,FIPS!C$3:C$55))</f>
        <v>38</v>
      </c>
      <c r="J4642" t="b">
        <f t="shared" si="933"/>
        <v>1</v>
      </c>
      <c r="K4642" t="str">
        <f t="shared" si="930"/>
        <v>Griggs</v>
      </c>
      <c r="L4642" t="b">
        <f t="shared" si="926"/>
        <v>0</v>
      </c>
      <c r="M4642" t="str">
        <f t="shared" si="931"/>
        <v/>
      </c>
      <c r="N4642">
        <f t="shared" si="932"/>
        <v>20</v>
      </c>
      <c r="O4642" t="b">
        <f t="shared" si="927"/>
        <v>0</v>
      </c>
      <c r="P4642" t="str">
        <f t="shared" si="924"/>
        <v/>
      </c>
      <c r="Q4642" t="str">
        <f t="shared" ca="1" si="925"/>
        <v/>
      </c>
      <c r="T4642">
        <v>39</v>
      </c>
      <c r="U4642">
        <v>6</v>
      </c>
      <c r="V4642">
        <v>0</v>
      </c>
      <c r="Z4642" t="str">
        <f t="shared" si="928"/>
        <v/>
      </c>
    </row>
    <row r="4643" spans="2:26" x14ac:dyDescent="0.2">
      <c r="B4643" s="1" t="s">
        <v>63</v>
      </c>
      <c r="C4643" s="1" t="s">
        <v>17</v>
      </c>
      <c r="D4643" s="1" t="s">
        <v>18</v>
      </c>
      <c r="E4643" s="1" t="s">
        <v>8</v>
      </c>
      <c r="F4643" s="1" t="s">
        <v>9</v>
      </c>
      <c r="G4643" s="1" t="s">
        <v>3303</v>
      </c>
      <c r="H4643">
        <f t="shared" si="929"/>
        <v>35</v>
      </c>
      <c r="I4643">
        <f>IF(ISBLANK(A4643),I4642/1,LOOKUP(Sheet1!G4643,FIPS!A$3:A$55,FIPS!C$3:C$55))</f>
        <v>38</v>
      </c>
      <c r="J4643" t="b">
        <f t="shared" si="933"/>
        <v>1</v>
      </c>
      <c r="K4643" t="str">
        <f t="shared" si="930"/>
        <v>Hettinger</v>
      </c>
      <c r="L4643" t="b">
        <f t="shared" si="926"/>
        <v>0</v>
      </c>
      <c r="M4643" t="str">
        <f t="shared" si="931"/>
        <v/>
      </c>
      <c r="N4643">
        <f t="shared" si="932"/>
        <v>21</v>
      </c>
      <c r="O4643" t="b">
        <f t="shared" si="927"/>
        <v>0</v>
      </c>
      <c r="P4643" t="str">
        <f t="shared" si="924"/>
        <v/>
      </c>
      <c r="Q4643" t="str">
        <f t="shared" ca="1" si="925"/>
        <v/>
      </c>
      <c r="T4643">
        <v>41</v>
      </c>
      <c r="U4643">
        <v>6</v>
      </c>
      <c r="V4643">
        <v>0</v>
      </c>
      <c r="Z4643" t="str">
        <f t="shared" si="928"/>
        <v/>
      </c>
    </row>
    <row r="4644" spans="2:26" x14ac:dyDescent="0.2">
      <c r="B4644" s="1" t="s">
        <v>65</v>
      </c>
      <c r="C4644" s="1" t="s">
        <v>17</v>
      </c>
      <c r="D4644" s="1" t="s">
        <v>18</v>
      </c>
      <c r="E4644" s="1" t="s">
        <v>8</v>
      </c>
      <c r="F4644" s="1" t="s">
        <v>9</v>
      </c>
      <c r="G4644" s="1" t="s">
        <v>3304</v>
      </c>
      <c r="H4644">
        <f t="shared" si="929"/>
        <v>35</v>
      </c>
      <c r="I4644">
        <f>IF(ISBLANK(A4644),I4643/1,LOOKUP(Sheet1!G4644,FIPS!A$3:A$55,FIPS!C$3:C$55))</f>
        <v>38</v>
      </c>
      <c r="J4644" t="b">
        <f t="shared" si="933"/>
        <v>1</v>
      </c>
      <c r="K4644" t="str">
        <f t="shared" si="930"/>
        <v>Kidder</v>
      </c>
      <c r="L4644" t="b">
        <f t="shared" si="926"/>
        <v>0</v>
      </c>
      <c r="M4644" t="str">
        <f t="shared" si="931"/>
        <v/>
      </c>
      <c r="N4644">
        <f t="shared" si="932"/>
        <v>22</v>
      </c>
      <c r="O4644" t="b">
        <f t="shared" si="927"/>
        <v>0</v>
      </c>
      <c r="P4644" t="str">
        <f t="shared" si="924"/>
        <v/>
      </c>
      <c r="Q4644" t="str">
        <f t="shared" ca="1" si="925"/>
        <v/>
      </c>
      <c r="T4644">
        <v>43</v>
      </c>
      <c r="U4644">
        <v>6</v>
      </c>
      <c r="V4644">
        <v>0</v>
      </c>
      <c r="Z4644" t="str">
        <f t="shared" si="928"/>
        <v/>
      </c>
    </row>
    <row r="4645" spans="2:26" x14ac:dyDescent="0.2">
      <c r="B4645" s="1" t="s">
        <v>67</v>
      </c>
      <c r="C4645" s="1" t="s">
        <v>17</v>
      </c>
      <c r="D4645" s="1" t="s">
        <v>18</v>
      </c>
      <c r="E4645" s="1" t="s">
        <v>8</v>
      </c>
      <c r="F4645" s="1" t="s">
        <v>9</v>
      </c>
      <c r="G4645" s="1" t="s">
        <v>3305</v>
      </c>
      <c r="H4645">
        <f t="shared" si="929"/>
        <v>35</v>
      </c>
      <c r="I4645">
        <f>IF(ISBLANK(A4645),I4644/1,LOOKUP(Sheet1!G4645,FIPS!A$3:A$55,FIPS!C$3:C$55))</f>
        <v>38</v>
      </c>
      <c r="J4645" t="b">
        <f t="shared" si="933"/>
        <v>1</v>
      </c>
      <c r="K4645" t="str">
        <f t="shared" si="930"/>
        <v>La Moure</v>
      </c>
      <c r="L4645" t="b">
        <f t="shared" si="926"/>
        <v>0</v>
      </c>
      <c r="M4645" t="str">
        <f t="shared" si="931"/>
        <v/>
      </c>
      <c r="N4645">
        <f t="shared" si="932"/>
        <v>23</v>
      </c>
      <c r="O4645" t="b">
        <f t="shared" si="927"/>
        <v>0</v>
      </c>
      <c r="P4645" t="str">
        <f t="shared" si="924"/>
        <v/>
      </c>
      <c r="Q4645" t="str">
        <f t="shared" ca="1" si="925"/>
        <v/>
      </c>
      <c r="T4645">
        <v>45</v>
      </c>
      <c r="U4645">
        <v>6</v>
      </c>
      <c r="V4645">
        <v>0</v>
      </c>
      <c r="Z4645" t="str">
        <f t="shared" si="928"/>
        <v/>
      </c>
    </row>
    <row r="4646" spans="2:26" x14ac:dyDescent="0.2">
      <c r="B4646" s="1" t="s">
        <v>37</v>
      </c>
      <c r="C4646" s="1" t="s">
        <v>17</v>
      </c>
      <c r="D4646" s="1" t="s">
        <v>18</v>
      </c>
      <c r="E4646" s="1" t="s">
        <v>8</v>
      </c>
      <c r="F4646" s="1" t="s">
        <v>9</v>
      </c>
      <c r="G4646" s="1" t="s">
        <v>331</v>
      </c>
      <c r="H4646">
        <f t="shared" si="929"/>
        <v>35</v>
      </c>
      <c r="I4646">
        <f>IF(ISBLANK(A4646),I4645/1,LOOKUP(Sheet1!G4646,FIPS!A$3:A$55,FIPS!C$3:C$55))</f>
        <v>38</v>
      </c>
      <c r="J4646" t="b">
        <f t="shared" si="933"/>
        <v>1</v>
      </c>
      <c r="K4646" t="str">
        <f t="shared" si="930"/>
        <v>Logan</v>
      </c>
      <c r="L4646" t="b">
        <f t="shared" si="926"/>
        <v>0</v>
      </c>
      <c r="M4646" t="str">
        <f t="shared" si="931"/>
        <v/>
      </c>
      <c r="N4646">
        <f t="shared" si="932"/>
        <v>24</v>
      </c>
      <c r="O4646" t="b">
        <f t="shared" si="927"/>
        <v>0</v>
      </c>
      <c r="P4646" t="str">
        <f t="shared" si="924"/>
        <v/>
      </c>
      <c r="Q4646" t="str">
        <f t="shared" ca="1" si="925"/>
        <v/>
      </c>
      <c r="T4646">
        <v>47</v>
      </c>
      <c r="U4646">
        <v>6</v>
      </c>
      <c r="V4646">
        <v>0</v>
      </c>
      <c r="Z4646" t="str">
        <f t="shared" si="928"/>
        <v/>
      </c>
    </row>
    <row r="4647" spans="2:26" x14ac:dyDescent="0.2">
      <c r="B4647" s="1" t="s">
        <v>77</v>
      </c>
      <c r="C4647" s="1" t="s">
        <v>17</v>
      </c>
      <c r="D4647" s="1" t="s">
        <v>18</v>
      </c>
      <c r="E4647" s="1" t="s">
        <v>8</v>
      </c>
      <c r="F4647" s="1" t="s">
        <v>9</v>
      </c>
      <c r="G4647" s="1" t="s">
        <v>1610</v>
      </c>
      <c r="H4647">
        <f t="shared" si="929"/>
        <v>35</v>
      </c>
      <c r="I4647">
        <f>IF(ISBLANK(A4647),I4646/1,LOOKUP(Sheet1!G4647,FIPS!A$3:A$55,FIPS!C$3:C$55))</f>
        <v>38</v>
      </c>
      <c r="J4647" t="b">
        <f t="shared" si="933"/>
        <v>1</v>
      </c>
      <c r="K4647" t="str">
        <f t="shared" si="930"/>
        <v>McHenry</v>
      </c>
      <c r="L4647" t="b">
        <f t="shared" si="926"/>
        <v>0</v>
      </c>
      <c r="M4647" t="str">
        <f t="shared" si="931"/>
        <v/>
      </c>
      <c r="N4647">
        <f t="shared" si="932"/>
        <v>25</v>
      </c>
      <c r="O4647" t="b">
        <f t="shared" si="927"/>
        <v>0</v>
      </c>
      <c r="P4647" t="str">
        <f t="shared" si="924"/>
        <v/>
      </c>
      <c r="Q4647" t="str">
        <f t="shared" ca="1" si="925"/>
        <v/>
      </c>
      <c r="T4647">
        <v>49</v>
      </c>
      <c r="U4647">
        <v>6</v>
      </c>
      <c r="V4647">
        <v>0</v>
      </c>
      <c r="Z4647" t="str">
        <f t="shared" si="928"/>
        <v/>
      </c>
    </row>
    <row r="4648" spans="2:26" x14ac:dyDescent="0.2">
      <c r="B4648" s="1" t="s">
        <v>80</v>
      </c>
      <c r="C4648" s="1" t="s">
        <v>17</v>
      </c>
      <c r="D4648" s="1" t="s">
        <v>18</v>
      </c>
      <c r="E4648" s="1" t="s">
        <v>8</v>
      </c>
      <c r="F4648" s="1" t="s">
        <v>9</v>
      </c>
      <c r="G4648" s="1" t="s">
        <v>1319</v>
      </c>
      <c r="H4648">
        <f t="shared" si="929"/>
        <v>35</v>
      </c>
      <c r="I4648">
        <f>IF(ISBLANK(A4648),I4647/1,LOOKUP(Sheet1!G4648,FIPS!A$3:A$55,FIPS!C$3:C$55))</f>
        <v>38</v>
      </c>
      <c r="J4648" t="b">
        <f t="shared" si="933"/>
        <v>1</v>
      </c>
      <c r="K4648" t="str">
        <f t="shared" si="930"/>
        <v>McIntosh</v>
      </c>
      <c r="L4648" t="b">
        <f t="shared" si="926"/>
        <v>0</v>
      </c>
      <c r="M4648" t="str">
        <f t="shared" si="931"/>
        <v/>
      </c>
      <c r="N4648">
        <f t="shared" si="932"/>
        <v>26</v>
      </c>
      <c r="O4648" t="b">
        <f t="shared" si="927"/>
        <v>0</v>
      </c>
      <c r="P4648" t="str">
        <f t="shared" si="924"/>
        <v/>
      </c>
      <c r="Q4648" t="str">
        <f t="shared" ca="1" si="925"/>
        <v/>
      </c>
      <c r="T4648">
        <v>51</v>
      </c>
      <c r="U4648">
        <v>6</v>
      </c>
      <c r="V4648">
        <v>0</v>
      </c>
      <c r="Z4648" t="str">
        <f t="shared" si="928"/>
        <v/>
      </c>
    </row>
    <row r="4649" spans="2:26" x14ac:dyDescent="0.2">
      <c r="B4649" s="1" t="s">
        <v>3306</v>
      </c>
      <c r="C4649" s="1" t="s">
        <v>3307</v>
      </c>
      <c r="D4649" s="1" t="s">
        <v>18</v>
      </c>
      <c r="E4649" s="1" t="s">
        <v>8</v>
      </c>
      <c r="F4649" s="1" t="s">
        <v>9</v>
      </c>
      <c r="G4649" s="1" t="s">
        <v>3308</v>
      </c>
      <c r="H4649">
        <f t="shared" si="929"/>
        <v>35</v>
      </c>
      <c r="I4649">
        <f>IF(ISBLANK(A4649),I4648/1,LOOKUP(Sheet1!G4649,FIPS!A$3:A$55,FIPS!C$3:C$55))</f>
        <v>38</v>
      </c>
      <c r="J4649" t="b">
        <f t="shared" si="933"/>
        <v>1</v>
      </c>
      <c r="K4649" t="str">
        <f t="shared" si="930"/>
        <v>McKenzie</v>
      </c>
      <c r="L4649" t="b">
        <f t="shared" si="926"/>
        <v>0</v>
      </c>
      <c r="M4649" t="str">
        <f t="shared" si="931"/>
        <v/>
      </c>
      <c r="N4649" t="e">
        <f t="shared" si="932"/>
        <v>#VALUE!</v>
      </c>
      <c r="O4649" t="b">
        <f t="shared" si="927"/>
        <v>0</v>
      </c>
      <c r="P4649" t="str">
        <f t="shared" si="924"/>
        <v/>
      </c>
      <c r="Q4649" t="str">
        <f t="shared" ca="1" si="925"/>
        <v/>
      </c>
      <c r="T4649">
        <v>53</v>
      </c>
      <c r="U4649">
        <v>6</v>
      </c>
      <c r="V4649">
        <v>0</v>
      </c>
      <c r="Z4649" t="str">
        <f t="shared" si="928"/>
        <v/>
      </c>
    </row>
    <row r="4650" spans="2:26" x14ac:dyDescent="0.2">
      <c r="B4650" s="1" t="s">
        <v>84</v>
      </c>
      <c r="C4650" s="1" t="s">
        <v>17</v>
      </c>
      <c r="D4650" s="1" t="s">
        <v>18</v>
      </c>
      <c r="E4650" s="1" t="s">
        <v>8</v>
      </c>
      <c r="F4650" s="1" t="s">
        <v>9</v>
      </c>
      <c r="G4650" s="1" t="s">
        <v>1615</v>
      </c>
      <c r="H4650">
        <f t="shared" si="929"/>
        <v>35</v>
      </c>
      <c r="I4650">
        <f>IF(ISBLANK(A4650),I4649/1,LOOKUP(Sheet1!G4650,FIPS!A$3:A$55,FIPS!C$3:C$55))</f>
        <v>38</v>
      </c>
      <c r="J4650" t="b">
        <f t="shared" si="933"/>
        <v>1</v>
      </c>
      <c r="K4650" t="str">
        <f t="shared" si="930"/>
        <v>McLean</v>
      </c>
      <c r="L4650" t="b">
        <f t="shared" si="926"/>
        <v>0</v>
      </c>
      <c r="M4650" t="str">
        <f t="shared" si="931"/>
        <v/>
      </c>
      <c r="N4650">
        <f t="shared" si="932"/>
        <v>28</v>
      </c>
      <c r="O4650" t="b">
        <f t="shared" si="927"/>
        <v>0</v>
      </c>
      <c r="P4650" t="str">
        <f t="shared" si="924"/>
        <v/>
      </c>
      <c r="Q4650" t="str">
        <f t="shared" ca="1" si="925"/>
        <v/>
      </c>
      <c r="T4650">
        <v>55</v>
      </c>
      <c r="U4650">
        <v>6</v>
      </c>
      <c r="V4650">
        <v>0</v>
      </c>
      <c r="Z4650" t="str">
        <f t="shared" si="928"/>
        <v/>
      </c>
    </row>
    <row r="4651" spans="2:26" x14ac:dyDescent="0.2">
      <c r="B4651" s="1" t="s">
        <v>88</v>
      </c>
      <c r="C4651" s="1" t="s">
        <v>17</v>
      </c>
      <c r="D4651" s="1" t="s">
        <v>18</v>
      </c>
      <c r="E4651" s="1" t="s">
        <v>8</v>
      </c>
      <c r="F4651" s="1" t="s">
        <v>9</v>
      </c>
      <c r="G4651" s="1" t="s">
        <v>1628</v>
      </c>
      <c r="H4651">
        <f t="shared" si="929"/>
        <v>35</v>
      </c>
      <c r="I4651">
        <f>IF(ISBLANK(A4651),I4650/1,LOOKUP(Sheet1!G4651,FIPS!A$3:A$55,FIPS!C$3:C$55))</f>
        <v>38</v>
      </c>
      <c r="J4651" t="b">
        <f t="shared" si="933"/>
        <v>1</v>
      </c>
      <c r="K4651" t="str">
        <f t="shared" si="930"/>
        <v>Mercer</v>
      </c>
      <c r="L4651" t="b">
        <f t="shared" si="926"/>
        <v>0</v>
      </c>
      <c r="M4651" t="str">
        <f t="shared" si="931"/>
        <v/>
      </c>
      <c r="N4651">
        <f t="shared" si="932"/>
        <v>29</v>
      </c>
      <c r="O4651" t="b">
        <f t="shared" si="927"/>
        <v>0</v>
      </c>
      <c r="P4651" t="str">
        <f t="shared" si="924"/>
        <v/>
      </c>
      <c r="Q4651" t="str">
        <f t="shared" ca="1" si="925"/>
        <v/>
      </c>
      <c r="T4651">
        <v>57</v>
      </c>
      <c r="U4651">
        <v>6</v>
      </c>
      <c r="V4651">
        <v>0</v>
      </c>
      <c r="Z4651" t="str">
        <f t="shared" si="928"/>
        <v/>
      </c>
    </row>
    <row r="4652" spans="2:26" x14ac:dyDescent="0.2">
      <c r="B4652" s="1" t="s">
        <v>90</v>
      </c>
      <c r="C4652" s="1" t="s">
        <v>72</v>
      </c>
      <c r="D4652" s="1" t="s">
        <v>26</v>
      </c>
      <c r="G4652" s="1" t="s">
        <v>1894</v>
      </c>
      <c r="H4652">
        <f t="shared" si="929"/>
        <v>35</v>
      </c>
      <c r="I4652">
        <f>IF(ISBLANK(A4652),I4651/1,LOOKUP(Sheet1!G4652,FIPS!A$3:A$55,FIPS!C$3:C$55))</f>
        <v>38</v>
      </c>
      <c r="J4652" t="b">
        <f t="shared" si="933"/>
        <v>1</v>
      </c>
      <c r="K4652" t="str">
        <f t="shared" si="930"/>
        <v>Morton</v>
      </c>
      <c r="L4652" t="b">
        <f t="shared" si="926"/>
        <v>0</v>
      </c>
      <c r="M4652" t="str">
        <f t="shared" si="931"/>
        <v/>
      </c>
      <c r="N4652">
        <f t="shared" si="932"/>
        <v>30</v>
      </c>
      <c r="O4652" t="b">
        <f t="shared" si="927"/>
        <v>0</v>
      </c>
      <c r="P4652" t="str">
        <f t="shared" si="924"/>
        <v/>
      </c>
      <c r="Q4652" t="str">
        <f t="shared" ca="1" si="925"/>
        <v/>
      </c>
      <c r="T4652">
        <v>59</v>
      </c>
      <c r="U4652">
        <v>6</v>
      </c>
      <c r="V4652">
        <v>1010</v>
      </c>
      <c r="Z4652" t="str">
        <f t="shared" si="928"/>
        <v/>
      </c>
    </row>
    <row r="4653" spans="2:26" x14ac:dyDescent="0.2">
      <c r="E4653" s="1" t="s">
        <v>28</v>
      </c>
      <c r="F4653" s="1" t="s">
        <v>6</v>
      </c>
      <c r="G4653" s="1" t="s">
        <v>3309</v>
      </c>
      <c r="H4653">
        <f t="shared" si="929"/>
        <v>35</v>
      </c>
      <c r="I4653">
        <f>IF(ISBLANK(A4653),I4652/1,LOOKUP(Sheet1!G4653,FIPS!A$3:A$55,FIPS!C$3:C$55))</f>
        <v>38</v>
      </c>
      <c r="J4653" t="b">
        <f t="shared" si="933"/>
        <v>0</v>
      </c>
      <c r="K4653" t="str">
        <f t="shared" si="930"/>
        <v/>
      </c>
      <c r="L4653" t="b">
        <f t="shared" si="926"/>
        <v>1</v>
      </c>
      <c r="M4653" t="str">
        <f t="shared" si="931"/>
        <v>Mandan</v>
      </c>
      <c r="N4653">
        <f t="shared" si="932"/>
        <v>30</v>
      </c>
      <c r="O4653" t="b">
        <f t="shared" si="927"/>
        <v>0</v>
      </c>
      <c r="P4653" t="str">
        <f t="shared" si="924"/>
        <v/>
      </c>
      <c r="Q4653" t="str">
        <f t="shared" ca="1" si="925"/>
        <v/>
      </c>
      <c r="W4653">
        <v>49900</v>
      </c>
      <c r="Z4653" t="str">
        <f t="shared" si="928"/>
        <v/>
      </c>
    </row>
    <row r="4654" spans="2:26" x14ac:dyDescent="0.2">
      <c r="E4654" s="1" t="s">
        <v>8</v>
      </c>
      <c r="F4654" s="1" t="s">
        <v>9</v>
      </c>
      <c r="G4654" s="1" t="s">
        <v>1134</v>
      </c>
      <c r="H4654">
        <f t="shared" si="929"/>
        <v>35</v>
      </c>
      <c r="I4654">
        <f>IF(ISBLANK(A4654),I4653/1,LOOKUP(Sheet1!G4654,FIPS!A$3:A$55,FIPS!C$3:C$55))</f>
        <v>38</v>
      </c>
      <c r="J4654" t="b">
        <f t="shared" si="933"/>
        <v>0</v>
      </c>
      <c r="K4654" t="str">
        <f t="shared" si="930"/>
        <v/>
      </c>
      <c r="L4654" t="b">
        <f t="shared" si="926"/>
        <v>0</v>
      </c>
      <c r="M4654" t="str">
        <f t="shared" si="931"/>
        <v/>
      </c>
      <c r="N4654">
        <f t="shared" si="932"/>
        <v>30</v>
      </c>
      <c r="O4654" t="b">
        <f t="shared" si="927"/>
        <v>1</v>
      </c>
      <c r="P4654">
        <f t="shared" si="924"/>
        <v>1</v>
      </c>
      <c r="Q4654" t="str">
        <f t="shared" ca="1" si="925"/>
        <v>006</v>
      </c>
      <c r="W4654">
        <v>99999</v>
      </c>
      <c r="Z4654" t="str">
        <f t="shared" si="928"/>
        <v/>
      </c>
    </row>
    <row r="4655" spans="2:26" x14ac:dyDescent="0.2">
      <c r="B4655" s="1" t="s">
        <v>92</v>
      </c>
      <c r="C4655" s="1" t="s">
        <v>17</v>
      </c>
      <c r="D4655" s="1" t="s">
        <v>18</v>
      </c>
      <c r="E4655" s="1" t="s">
        <v>8</v>
      </c>
      <c r="F4655" s="1" t="s">
        <v>9</v>
      </c>
      <c r="G4655" s="1" t="s">
        <v>3310</v>
      </c>
      <c r="H4655">
        <f t="shared" si="929"/>
        <v>35</v>
      </c>
      <c r="I4655">
        <f>IF(ISBLANK(A4655),I4654/1,LOOKUP(Sheet1!G4655,FIPS!A$3:A$55,FIPS!C$3:C$55))</f>
        <v>38</v>
      </c>
      <c r="J4655" t="b">
        <f t="shared" si="933"/>
        <v>1</v>
      </c>
      <c r="K4655" t="str">
        <f t="shared" si="930"/>
        <v>Mountrai 1</v>
      </c>
      <c r="L4655" t="b">
        <f t="shared" si="926"/>
        <v>0</v>
      </c>
      <c r="M4655" t="str">
        <f t="shared" si="931"/>
        <v/>
      </c>
      <c r="N4655">
        <f t="shared" si="932"/>
        <v>31</v>
      </c>
      <c r="O4655" t="b">
        <f t="shared" si="927"/>
        <v>0</v>
      </c>
      <c r="P4655" t="str">
        <f t="shared" si="924"/>
        <v/>
      </c>
      <c r="Q4655" t="str">
        <f t="shared" ca="1" si="925"/>
        <v/>
      </c>
      <c r="T4655">
        <v>61</v>
      </c>
      <c r="U4655">
        <v>6</v>
      </c>
      <c r="V4655">
        <v>0</v>
      </c>
      <c r="Z4655" t="str">
        <f t="shared" si="928"/>
        <v/>
      </c>
    </row>
    <row r="4656" spans="2:26" x14ac:dyDescent="0.2">
      <c r="B4656" s="1" t="s">
        <v>25</v>
      </c>
      <c r="C4656" s="1" t="s">
        <v>17</v>
      </c>
      <c r="D4656" s="1" t="s">
        <v>18</v>
      </c>
      <c r="E4656" s="1" t="s">
        <v>8</v>
      </c>
      <c r="F4656" s="1" t="s">
        <v>9</v>
      </c>
      <c r="G4656" s="1" t="s">
        <v>1994</v>
      </c>
      <c r="H4656">
        <f t="shared" si="929"/>
        <v>35</v>
      </c>
      <c r="I4656">
        <f>IF(ISBLANK(A4656),I4655/1,LOOKUP(Sheet1!G4656,FIPS!A$3:A$55,FIPS!C$3:C$55))</f>
        <v>38</v>
      </c>
      <c r="J4656" t="b">
        <f t="shared" si="933"/>
        <v>1</v>
      </c>
      <c r="K4656" t="str">
        <f t="shared" si="930"/>
        <v>Nel son</v>
      </c>
      <c r="L4656" t="b">
        <f t="shared" si="926"/>
        <v>0</v>
      </c>
      <c r="M4656" t="str">
        <f t="shared" si="931"/>
        <v/>
      </c>
      <c r="N4656">
        <f t="shared" si="932"/>
        <v>32</v>
      </c>
      <c r="O4656" t="b">
        <f t="shared" si="927"/>
        <v>0</v>
      </c>
      <c r="P4656" t="str">
        <f t="shared" si="924"/>
        <v/>
      </c>
      <c r="Q4656" t="str">
        <f t="shared" ca="1" si="925"/>
        <v/>
      </c>
      <c r="T4656">
        <v>63</v>
      </c>
      <c r="U4656">
        <v>6</v>
      </c>
      <c r="V4656">
        <v>0</v>
      </c>
      <c r="Z4656" t="str">
        <f t="shared" si="928"/>
        <v/>
      </c>
    </row>
    <row r="4657" spans="2:26" x14ac:dyDescent="0.2">
      <c r="B4657" s="1" t="s">
        <v>72</v>
      </c>
      <c r="C4657" s="1" t="s">
        <v>17</v>
      </c>
      <c r="D4657" s="1" t="s">
        <v>18</v>
      </c>
      <c r="E4657" s="1" t="s">
        <v>8</v>
      </c>
      <c r="F4657" s="1" t="s">
        <v>9</v>
      </c>
      <c r="G4657" s="1" t="s">
        <v>3311</v>
      </c>
      <c r="H4657">
        <f t="shared" si="929"/>
        <v>35</v>
      </c>
      <c r="I4657">
        <f>IF(ISBLANK(A4657),I4656/1,LOOKUP(Sheet1!G4657,FIPS!A$3:A$55,FIPS!C$3:C$55))</f>
        <v>38</v>
      </c>
      <c r="J4657" t="b">
        <f t="shared" si="933"/>
        <v>1</v>
      </c>
      <c r="K4657" t="str">
        <f t="shared" si="930"/>
        <v>Oliver</v>
      </c>
      <c r="L4657" t="b">
        <f t="shared" si="926"/>
        <v>0</v>
      </c>
      <c r="M4657" t="str">
        <f t="shared" si="931"/>
        <v/>
      </c>
      <c r="N4657">
        <f t="shared" si="932"/>
        <v>33</v>
      </c>
      <c r="O4657" t="b">
        <f t="shared" si="927"/>
        <v>0</v>
      </c>
      <c r="P4657" t="str">
        <f t="shared" si="924"/>
        <v/>
      </c>
      <c r="Q4657" t="str">
        <f t="shared" ca="1" si="925"/>
        <v/>
      </c>
      <c r="T4657">
        <v>65</v>
      </c>
      <c r="U4657">
        <v>6</v>
      </c>
      <c r="V4657">
        <v>0</v>
      </c>
      <c r="Z4657" t="str">
        <f t="shared" si="928"/>
        <v/>
      </c>
    </row>
    <row r="4658" spans="2:26" x14ac:dyDescent="0.2">
      <c r="B4658" s="1" t="s">
        <v>96</v>
      </c>
      <c r="C4658" s="1" t="s">
        <v>17</v>
      </c>
      <c r="D4658" s="1" t="s">
        <v>18</v>
      </c>
      <c r="E4658" s="1" t="s">
        <v>8</v>
      </c>
      <c r="F4658" s="1" t="s">
        <v>9</v>
      </c>
      <c r="G4658" s="1" t="s">
        <v>3312</v>
      </c>
      <c r="H4658">
        <f t="shared" si="929"/>
        <v>35</v>
      </c>
      <c r="I4658">
        <f>IF(ISBLANK(A4658),I4657/1,LOOKUP(Sheet1!G4658,FIPS!A$3:A$55,FIPS!C$3:C$55))</f>
        <v>38</v>
      </c>
      <c r="J4658" t="b">
        <f t="shared" si="933"/>
        <v>1</v>
      </c>
      <c r="K4658" t="str">
        <f t="shared" si="930"/>
        <v>Pemb i na</v>
      </c>
      <c r="L4658" t="b">
        <f t="shared" si="926"/>
        <v>0</v>
      </c>
      <c r="M4658" t="str">
        <f t="shared" si="931"/>
        <v/>
      </c>
      <c r="N4658">
        <f t="shared" si="932"/>
        <v>34</v>
      </c>
      <c r="O4658" t="b">
        <f t="shared" si="927"/>
        <v>0</v>
      </c>
      <c r="P4658" t="str">
        <f t="shared" si="924"/>
        <v/>
      </c>
      <c r="Q4658" t="str">
        <f t="shared" ca="1" si="925"/>
        <v/>
      </c>
      <c r="T4658">
        <v>67</v>
      </c>
      <c r="U4658">
        <v>6</v>
      </c>
      <c r="V4658">
        <v>0</v>
      </c>
      <c r="Z4658" t="str">
        <f t="shared" si="928"/>
        <v/>
      </c>
    </row>
    <row r="4659" spans="2:26" x14ac:dyDescent="0.2">
      <c r="B4659" s="1" t="s">
        <v>5</v>
      </c>
      <c r="C4659" s="1" t="s">
        <v>17</v>
      </c>
      <c r="D4659" s="1" t="s">
        <v>18</v>
      </c>
      <c r="E4659" s="1" t="s">
        <v>8</v>
      </c>
      <c r="F4659" s="1" t="s">
        <v>9</v>
      </c>
      <c r="G4659" s="1" t="s">
        <v>1329</v>
      </c>
      <c r="H4659">
        <f t="shared" si="929"/>
        <v>35</v>
      </c>
      <c r="I4659">
        <f>IF(ISBLANK(A4659),I4658/1,LOOKUP(Sheet1!G4659,FIPS!A$3:A$55,FIPS!C$3:C$55))</f>
        <v>38</v>
      </c>
      <c r="J4659" t="b">
        <f t="shared" si="933"/>
        <v>1</v>
      </c>
      <c r="K4659" t="str">
        <f t="shared" si="930"/>
        <v>Pierce</v>
      </c>
      <c r="L4659" t="b">
        <f t="shared" si="926"/>
        <v>0</v>
      </c>
      <c r="M4659" t="str">
        <f t="shared" si="931"/>
        <v/>
      </c>
      <c r="N4659">
        <f t="shared" si="932"/>
        <v>35</v>
      </c>
      <c r="O4659" t="b">
        <f t="shared" si="927"/>
        <v>0</v>
      </c>
      <c r="P4659" t="str">
        <f t="shared" si="924"/>
        <v/>
      </c>
      <c r="Q4659" t="str">
        <f t="shared" ca="1" si="925"/>
        <v/>
      </c>
      <c r="T4659">
        <v>69</v>
      </c>
      <c r="U4659">
        <v>6</v>
      </c>
      <c r="V4659">
        <v>0</v>
      </c>
      <c r="Z4659" t="str">
        <f t="shared" si="928"/>
        <v/>
      </c>
    </row>
    <row r="4660" spans="2:26" x14ac:dyDescent="0.2">
      <c r="B4660" s="1" t="s">
        <v>99</v>
      </c>
      <c r="C4660" s="1" t="s">
        <v>17</v>
      </c>
      <c r="D4660" s="1" t="s">
        <v>18</v>
      </c>
      <c r="E4660" s="1" t="s">
        <v>8</v>
      </c>
      <c r="F4660" s="1" t="s">
        <v>9</v>
      </c>
      <c r="G4660" s="1" t="s">
        <v>2423</v>
      </c>
      <c r="H4660">
        <f t="shared" si="929"/>
        <v>35</v>
      </c>
      <c r="I4660">
        <f>IF(ISBLANK(A4660),I4659/1,LOOKUP(Sheet1!G4660,FIPS!A$3:A$55,FIPS!C$3:C$55))</f>
        <v>38</v>
      </c>
      <c r="J4660" t="b">
        <f t="shared" si="933"/>
        <v>1</v>
      </c>
      <c r="K4660" t="str">
        <f t="shared" si="930"/>
        <v>Ramsey</v>
      </c>
      <c r="L4660" t="b">
        <f t="shared" si="926"/>
        <v>0</v>
      </c>
      <c r="M4660" t="str">
        <f t="shared" si="931"/>
        <v/>
      </c>
      <c r="N4660">
        <f t="shared" si="932"/>
        <v>36</v>
      </c>
      <c r="O4660" t="b">
        <f t="shared" si="927"/>
        <v>0</v>
      </c>
      <c r="P4660" t="str">
        <f t="shared" si="924"/>
        <v/>
      </c>
      <c r="Q4660" t="str">
        <f t="shared" ca="1" si="925"/>
        <v/>
      </c>
      <c r="T4660">
        <v>71</v>
      </c>
      <c r="U4660">
        <v>6</v>
      </c>
      <c r="V4660">
        <v>0</v>
      </c>
      <c r="Z4660" t="str">
        <f t="shared" si="928"/>
        <v/>
      </c>
    </row>
    <row r="4661" spans="2:26" x14ac:dyDescent="0.2">
      <c r="B4661" s="1" t="s">
        <v>103</v>
      </c>
      <c r="C4661" s="1" t="s">
        <v>17</v>
      </c>
      <c r="D4661" s="1" t="s">
        <v>18</v>
      </c>
      <c r="E4661" s="1" t="s">
        <v>8</v>
      </c>
      <c r="F4661" s="1" t="s">
        <v>9</v>
      </c>
      <c r="G4661" s="1" t="s">
        <v>3313</v>
      </c>
      <c r="H4661">
        <f t="shared" si="929"/>
        <v>35</v>
      </c>
      <c r="I4661">
        <f>IF(ISBLANK(A4661),I4660/1,LOOKUP(Sheet1!G4661,FIPS!A$3:A$55,FIPS!C$3:C$55))</f>
        <v>38</v>
      </c>
      <c r="J4661" t="b">
        <f t="shared" si="933"/>
        <v>1</v>
      </c>
      <c r="K4661" t="str">
        <f t="shared" si="930"/>
        <v>Ransom</v>
      </c>
      <c r="L4661" t="b">
        <f t="shared" si="926"/>
        <v>0</v>
      </c>
      <c r="M4661" t="str">
        <f t="shared" si="931"/>
        <v/>
      </c>
      <c r="N4661">
        <f t="shared" si="932"/>
        <v>37</v>
      </c>
      <c r="O4661" t="b">
        <f t="shared" si="927"/>
        <v>0</v>
      </c>
      <c r="P4661" t="str">
        <f t="shared" si="924"/>
        <v/>
      </c>
      <c r="Q4661" t="str">
        <f t="shared" ca="1" si="925"/>
        <v/>
      </c>
      <c r="T4661">
        <v>73</v>
      </c>
      <c r="U4661">
        <v>6</v>
      </c>
      <c r="V4661">
        <v>0</v>
      </c>
      <c r="Z4661" t="str">
        <f t="shared" si="928"/>
        <v/>
      </c>
    </row>
    <row r="4662" spans="2:26" x14ac:dyDescent="0.2">
      <c r="B4662" s="1" t="s">
        <v>101</v>
      </c>
      <c r="C4662" s="1" t="s">
        <v>17</v>
      </c>
      <c r="D4662" s="1" t="s">
        <v>18</v>
      </c>
      <c r="E4662" s="1" t="s">
        <v>8</v>
      </c>
      <c r="F4662" s="1" t="s">
        <v>9</v>
      </c>
      <c r="G4662" s="1" t="s">
        <v>2513</v>
      </c>
      <c r="H4662">
        <f t="shared" si="929"/>
        <v>35</v>
      </c>
      <c r="I4662">
        <f>IF(ISBLANK(A4662),I4661/1,LOOKUP(Sheet1!G4662,FIPS!A$3:A$55,FIPS!C$3:C$55))</f>
        <v>38</v>
      </c>
      <c r="J4662" t="b">
        <f t="shared" si="933"/>
        <v>1</v>
      </c>
      <c r="K4662" t="str">
        <f t="shared" si="930"/>
        <v>Renville</v>
      </c>
      <c r="L4662" t="b">
        <f t="shared" si="926"/>
        <v>0</v>
      </c>
      <c r="M4662" t="str">
        <f t="shared" si="931"/>
        <v/>
      </c>
      <c r="N4662">
        <f t="shared" si="932"/>
        <v>38</v>
      </c>
      <c r="O4662" t="b">
        <f t="shared" si="927"/>
        <v>0</v>
      </c>
      <c r="P4662" t="str">
        <f t="shared" si="924"/>
        <v/>
      </c>
      <c r="Q4662" t="str">
        <f t="shared" ca="1" si="925"/>
        <v/>
      </c>
      <c r="T4662">
        <v>75</v>
      </c>
      <c r="U4662">
        <v>6</v>
      </c>
      <c r="V4662">
        <v>0</v>
      </c>
      <c r="Z4662" t="str">
        <f t="shared" si="928"/>
        <v/>
      </c>
    </row>
    <row r="4663" spans="2:26" x14ac:dyDescent="0.2">
      <c r="B4663" s="1" t="s">
        <v>75</v>
      </c>
      <c r="C4663" s="1" t="s">
        <v>17</v>
      </c>
      <c r="D4663" s="1" t="s">
        <v>18</v>
      </c>
      <c r="E4663" s="1" t="s">
        <v>8</v>
      </c>
      <c r="F4663" s="1" t="s">
        <v>9</v>
      </c>
      <c r="G4663" s="1" t="s">
        <v>3314</v>
      </c>
      <c r="H4663">
        <f t="shared" si="929"/>
        <v>35</v>
      </c>
      <c r="I4663">
        <f>IF(ISBLANK(A4663),I4662/1,LOOKUP(Sheet1!G4663,FIPS!A$3:A$55,FIPS!C$3:C$55))</f>
        <v>38</v>
      </c>
      <c r="J4663" t="b">
        <f t="shared" si="933"/>
        <v>1</v>
      </c>
      <c r="K4663" t="str">
        <f t="shared" si="930"/>
        <v>Rlchland</v>
      </c>
      <c r="L4663" t="b">
        <f t="shared" si="926"/>
        <v>0</v>
      </c>
      <c r="M4663" t="str">
        <f t="shared" si="931"/>
        <v/>
      </c>
      <c r="N4663">
        <f t="shared" si="932"/>
        <v>39</v>
      </c>
      <c r="O4663" t="b">
        <f t="shared" si="927"/>
        <v>0</v>
      </c>
      <c r="P4663" t="str">
        <f t="shared" si="924"/>
        <v/>
      </c>
      <c r="Q4663" t="str">
        <f t="shared" ca="1" si="925"/>
        <v/>
      </c>
      <c r="T4663">
        <v>77</v>
      </c>
      <c r="U4663">
        <v>6</v>
      </c>
      <c r="V4663">
        <v>0</v>
      </c>
      <c r="Z4663" t="str">
        <f t="shared" si="928"/>
        <v/>
      </c>
    </row>
    <row r="4664" spans="2:26" x14ac:dyDescent="0.2">
      <c r="B4664" s="1" t="s">
        <v>55</v>
      </c>
      <c r="C4664" s="1" t="s">
        <v>17</v>
      </c>
      <c r="D4664" s="1" t="s">
        <v>18</v>
      </c>
      <c r="E4664" s="1" t="s">
        <v>8</v>
      </c>
      <c r="F4664" s="1" t="s">
        <v>9</v>
      </c>
      <c r="G4664" s="1" t="s">
        <v>3315</v>
      </c>
      <c r="H4664">
        <f t="shared" si="929"/>
        <v>35</v>
      </c>
      <c r="I4664">
        <f>IF(ISBLANK(A4664),I4663/1,LOOKUP(Sheet1!G4664,FIPS!A$3:A$55,FIPS!C$3:C$55))</f>
        <v>38</v>
      </c>
      <c r="J4664" t="b">
        <f t="shared" si="933"/>
        <v>1</v>
      </c>
      <c r="K4664" t="str">
        <f t="shared" si="930"/>
        <v>Rolette</v>
      </c>
      <c r="L4664" t="b">
        <f t="shared" si="926"/>
        <v>0</v>
      </c>
      <c r="M4664" t="str">
        <f t="shared" si="931"/>
        <v/>
      </c>
      <c r="N4664">
        <f t="shared" si="932"/>
        <v>40</v>
      </c>
      <c r="O4664" t="b">
        <f t="shared" si="927"/>
        <v>0</v>
      </c>
      <c r="P4664" t="str">
        <f t="shared" si="924"/>
        <v/>
      </c>
      <c r="Q4664" t="str">
        <f t="shared" ca="1" si="925"/>
        <v/>
      </c>
      <c r="T4664">
        <v>79</v>
      </c>
      <c r="U4664">
        <v>6</v>
      </c>
      <c r="V4664">
        <v>0</v>
      </c>
      <c r="Z4664" t="str">
        <f t="shared" si="928"/>
        <v/>
      </c>
    </row>
    <row r="4665" spans="2:26" x14ac:dyDescent="0.2">
      <c r="B4665" s="1" t="s">
        <v>122</v>
      </c>
      <c r="C4665" s="1" t="s">
        <v>17</v>
      </c>
      <c r="D4665" s="1" t="s">
        <v>18</v>
      </c>
      <c r="E4665" s="1" t="s">
        <v>8</v>
      </c>
      <c r="F4665" s="1" t="s">
        <v>9</v>
      </c>
      <c r="G4665" s="1" t="s">
        <v>3316</v>
      </c>
      <c r="H4665">
        <f t="shared" si="929"/>
        <v>35</v>
      </c>
      <c r="I4665">
        <f>IF(ISBLANK(A4665),I4664/1,LOOKUP(Sheet1!G4665,FIPS!A$3:A$55,FIPS!C$3:C$55))</f>
        <v>38</v>
      </c>
      <c r="J4665" t="b">
        <f t="shared" si="933"/>
        <v>1</v>
      </c>
      <c r="K4665" t="str">
        <f t="shared" si="930"/>
        <v>Sargent</v>
      </c>
      <c r="L4665" t="b">
        <f t="shared" si="926"/>
        <v>0</v>
      </c>
      <c r="M4665" t="str">
        <f t="shared" si="931"/>
        <v/>
      </c>
      <c r="N4665">
        <f t="shared" si="932"/>
        <v>41</v>
      </c>
      <c r="O4665" t="b">
        <f t="shared" si="927"/>
        <v>0</v>
      </c>
      <c r="P4665" t="str">
        <f t="shared" si="924"/>
        <v/>
      </c>
      <c r="Q4665" t="str">
        <f t="shared" ca="1" si="925"/>
        <v/>
      </c>
      <c r="T4665">
        <v>81</v>
      </c>
      <c r="U4665">
        <v>6</v>
      </c>
      <c r="V4665">
        <v>0</v>
      </c>
      <c r="Z4665" t="str">
        <f t="shared" si="928"/>
        <v/>
      </c>
    </row>
    <row r="4666" spans="2:26" x14ac:dyDescent="0.2">
      <c r="B4666" s="1" t="s">
        <v>127</v>
      </c>
      <c r="C4666" s="1" t="s">
        <v>17</v>
      </c>
      <c r="D4666" s="1" t="s">
        <v>18</v>
      </c>
      <c r="E4666" s="1" t="s">
        <v>8</v>
      </c>
      <c r="F4666" s="1" t="s">
        <v>9</v>
      </c>
      <c r="G4666" s="1" t="s">
        <v>3317</v>
      </c>
      <c r="H4666">
        <f t="shared" si="929"/>
        <v>35</v>
      </c>
      <c r="I4666">
        <f>IF(ISBLANK(A4666),I4665/1,LOOKUP(Sheet1!G4666,FIPS!A$3:A$55,FIPS!C$3:C$55))</f>
        <v>38</v>
      </c>
      <c r="J4666" t="b">
        <f t="shared" si="933"/>
        <v>1</v>
      </c>
      <c r="K4666" t="str">
        <f t="shared" si="930"/>
        <v>Sher~dan</v>
      </c>
      <c r="L4666" t="b">
        <f t="shared" si="926"/>
        <v>0</v>
      </c>
      <c r="M4666" t="str">
        <f t="shared" si="931"/>
        <v/>
      </c>
      <c r="N4666">
        <f t="shared" si="932"/>
        <v>42</v>
      </c>
      <c r="O4666" t="b">
        <f t="shared" si="927"/>
        <v>0</v>
      </c>
      <c r="P4666" t="str">
        <f t="shared" si="924"/>
        <v/>
      </c>
      <c r="Q4666" t="str">
        <f t="shared" ca="1" si="925"/>
        <v/>
      </c>
      <c r="T4666">
        <v>83</v>
      </c>
      <c r="U4666">
        <v>6</v>
      </c>
      <c r="V4666">
        <v>0</v>
      </c>
      <c r="Z4666" t="str">
        <f t="shared" si="928"/>
        <v/>
      </c>
    </row>
    <row r="4667" spans="2:26" x14ac:dyDescent="0.2">
      <c r="B4667" s="1" t="s">
        <v>135</v>
      </c>
      <c r="C4667" s="1" t="s">
        <v>17</v>
      </c>
      <c r="D4667" s="1" t="s">
        <v>18</v>
      </c>
      <c r="E4667" s="1" t="s">
        <v>8</v>
      </c>
      <c r="F4667" s="1" t="s">
        <v>9</v>
      </c>
      <c r="G4667" s="1" t="s">
        <v>1833</v>
      </c>
      <c r="H4667">
        <f t="shared" si="929"/>
        <v>35</v>
      </c>
      <c r="I4667">
        <f>IF(ISBLANK(A4667),I4666/1,LOOKUP(Sheet1!G4667,FIPS!A$3:A$55,FIPS!C$3:C$55))</f>
        <v>38</v>
      </c>
      <c r="J4667" t="b">
        <f t="shared" si="933"/>
        <v>1</v>
      </c>
      <c r="K4667" t="str">
        <f t="shared" si="930"/>
        <v>Sioux</v>
      </c>
      <c r="L4667" t="b">
        <f t="shared" si="926"/>
        <v>0</v>
      </c>
      <c r="M4667" t="str">
        <f t="shared" si="931"/>
        <v/>
      </c>
      <c r="N4667">
        <f t="shared" si="932"/>
        <v>43</v>
      </c>
      <c r="O4667" t="b">
        <f t="shared" si="927"/>
        <v>0</v>
      </c>
      <c r="P4667" t="str">
        <f t="shared" si="924"/>
        <v/>
      </c>
      <c r="Q4667" t="str">
        <f t="shared" ca="1" si="925"/>
        <v/>
      </c>
      <c r="T4667">
        <v>85</v>
      </c>
      <c r="U4667">
        <v>6</v>
      </c>
      <c r="V4667">
        <v>0</v>
      </c>
      <c r="Z4667" t="str">
        <f t="shared" si="928"/>
        <v/>
      </c>
    </row>
    <row r="4668" spans="2:26" x14ac:dyDescent="0.2">
      <c r="B4668" s="1" t="s">
        <v>137</v>
      </c>
      <c r="C4668" s="1" t="s">
        <v>17</v>
      </c>
      <c r="D4668" s="1" t="s">
        <v>18</v>
      </c>
      <c r="E4668" s="1" t="s">
        <v>8</v>
      </c>
      <c r="F4668" s="1" t="s">
        <v>9</v>
      </c>
      <c r="G4668" s="1" t="s">
        <v>3318</v>
      </c>
      <c r="H4668">
        <f t="shared" si="929"/>
        <v>35</v>
      </c>
      <c r="I4668">
        <f>IF(ISBLANK(A4668),I4667/1,LOOKUP(Sheet1!G4668,FIPS!A$3:A$55,FIPS!C$3:C$55))</f>
        <v>38</v>
      </c>
      <c r="J4668" t="b">
        <f t="shared" si="933"/>
        <v>1</v>
      </c>
      <c r="K4668" t="str">
        <f t="shared" si="930"/>
        <v>S 1 ope</v>
      </c>
      <c r="L4668" t="b">
        <f t="shared" si="926"/>
        <v>0</v>
      </c>
      <c r="M4668" t="str">
        <f t="shared" si="931"/>
        <v/>
      </c>
      <c r="N4668">
        <f t="shared" si="932"/>
        <v>44</v>
      </c>
      <c r="O4668" t="b">
        <f t="shared" si="927"/>
        <v>0</v>
      </c>
      <c r="P4668" t="str">
        <f t="shared" si="924"/>
        <v/>
      </c>
      <c r="Q4668" t="str">
        <f t="shared" ca="1" si="925"/>
        <v/>
      </c>
      <c r="T4668">
        <v>87</v>
      </c>
      <c r="U4668">
        <v>6</v>
      </c>
      <c r="V4668">
        <v>0</v>
      </c>
      <c r="Z4668" t="str">
        <f t="shared" si="928"/>
        <v/>
      </c>
    </row>
    <row r="4669" spans="2:26" x14ac:dyDescent="0.2">
      <c r="B4669" s="1" t="s">
        <v>139</v>
      </c>
      <c r="C4669" s="1" t="s">
        <v>17</v>
      </c>
      <c r="D4669" s="1" t="s">
        <v>18</v>
      </c>
      <c r="G4669" s="1" t="s">
        <v>1648</v>
      </c>
      <c r="H4669">
        <f t="shared" si="929"/>
        <v>35</v>
      </c>
      <c r="I4669">
        <f>IF(ISBLANK(A4669),I4668/1,LOOKUP(Sheet1!G4669,FIPS!A$3:A$55,FIPS!C$3:C$55))</f>
        <v>38</v>
      </c>
      <c r="J4669" t="b">
        <f t="shared" si="933"/>
        <v>1</v>
      </c>
      <c r="K4669" t="str">
        <f t="shared" si="930"/>
        <v>Stark</v>
      </c>
      <c r="L4669" t="b">
        <f t="shared" si="926"/>
        <v>0</v>
      </c>
      <c r="M4669" t="str">
        <f t="shared" si="931"/>
        <v/>
      </c>
      <c r="N4669">
        <f t="shared" si="932"/>
        <v>45</v>
      </c>
      <c r="O4669" t="b">
        <f t="shared" si="927"/>
        <v>0</v>
      </c>
      <c r="P4669" t="str">
        <f t="shared" si="924"/>
        <v/>
      </c>
      <c r="Q4669" t="str">
        <f t="shared" ca="1" si="925"/>
        <v/>
      </c>
      <c r="T4669">
        <v>89</v>
      </c>
      <c r="U4669">
        <v>6</v>
      </c>
      <c r="V4669">
        <v>0</v>
      </c>
      <c r="Z4669" t="str">
        <f t="shared" si="928"/>
        <v/>
      </c>
    </row>
    <row r="4670" spans="2:26" x14ac:dyDescent="0.2">
      <c r="E4670" s="1" t="s">
        <v>11</v>
      </c>
      <c r="F4670" s="1" t="s">
        <v>6</v>
      </c>
      <c r="G4670" s="1" t="s">
        <v>3319</v>
      </c>
      <c r="H4670">
        <f t="shared" si="929"/>
        <v>35</v>
      </c>
      <c r="I4670">
        <f>IF(ISBLANK(A4670),I4669/1,LOOKUP(Sheet1!G4670,FIPS!A$3:A$55,FIPS!C$3:C$55))</f>
        <v>38</v>
      </c>
      <c r="J4670" t="b">
        <f t="shared" si="933"/>
        <v>0</v>
      </c>
      <c r="K4670" t="str">
        <f t="shared" si="930"/>
        <v/>
      </c>
      <c r="L4670" t="b">
        <f t="shared" si="926"/>
        <v>1</v>
      </c>
      <c r="M4670" t="str">
        <f t="shared" si="931"/>
        <v>Oicklnson</v>
      </c>
      <c r="N4670">
        <f t="shared" si="932"/>
        <v>45</v>
      </c>
      <c r="O4670" t="b">
        <f t="shared" si="927"/>
        <v>0</v>
      </c>
      <c r="P4670" t="str">
        <f t="shared" si="924"/>
        <v/>
      </c>
      <c r="Q4670" t="str">
        <f t="shared" ca="1" si="925"/>
        <v/>
      </c>
      <c r="W4670">
        <v>19620</v>
      </c>
      <c r="Z4670" t="str">
        <f t="shared" si="928"/>
        <v/>
      </c>
    </row>
    <row r="4671" spans="2:26" x14ac:dyDescent="0.2">
      <c r="E4671" s="1" t="s">
        <v>8</v>
      </c>
      <c r="F4671" s="1" t="s">
        <v>9</v>
      </c>
      <c r="G4671" s="1" t="s">
        <v>899</v>
      </c>
      <c r="H4671">
        <f t="shared" si="929"/>
        <v>35</v>
      </c>
      <c r="I4671">
        <f>IF(ISBLANK(A4671),I4670/1,LOOKUP(Sheet1!G4671,FIPS!A$3:A$55,FIPS!C$3:C$55))</f>
        <v>38</v>
      </c>
      <c r="J4671" t="b">
        <f t="shared" si="933"/>
        <v>0</v>
      </c>
      <c r="K4671" t="str">
        <f t="shared" si="930"/>
        <v/>
      </c>
      <c r="L4671" t="b">
        <f t="shared" si="926"/>
        <v>0</v>
      </c>
      <c r="M4671" t="str">
        <f t="shared" si="931"/>
        <v/>
      </c>
      <c r="N4671">
        <f t="shared" si="932"/>
        <v>45</v>
      </c>
      <c r="O4671" t="b">
        <f t="shared" si="927"/>
        <v>1</v>
      </c>
      <c r="P4671">
        <f t="shared" si="924"/>
        <v>1</v>
      </c>
      <c r="Q4671" t="str">
        <f t="shared" ca="1" si="925"/>
        <v>002</v>
      </c>
      <c r="W4671">
        <v>99999</v>
      </c>
      <c r="Z4671" t="str">
        <f t="shared" si="928"/>
        <v/>
      </c>
    </row>
    <row r="4672" spans="2:26" x14ac:dyDescent="0.2">
      <c r="B4672" s="1" t="s">
        <v>114</v>
      </c>
      <c r="C4672" s="1" t="s">
        <v>17</v>
      </c>
      <c r="D4672" s="1" t="s">
        <v>18</v>
      </c>
      <c r="E4672" s="1" t="s">
        <v>8</v>
      </c>
      <c r="F4672" s="1" t="s">
        <v>9</v>
      </c>
      <c r="G4672" s="1" t="s">
        <v>2528</v>
      </c>
      <c r="H4672">
        <f t="shared" si="929"/>
        <v>35</v>
      </c>
      <c r="I4672">
        <f>IF(ISBLANK(A4672),I4671/1,LOOKUP(Sheet1!G4672,FIPS!A$3:A$55,FIPS!C$3:C$55))</f>
        <v>38</v>
      </c>
      <c r="J4672" t="b">
        <f t="shared" si="933"/>
        <v>1</v>
      </c>
      <c r="K4672" t="str">
        <f t="shared" si="930"/>
        <v>Steele</v>
      </c>
      <c r="L4672" t="b">
        <f t="shared" si="926"/>
        <v>0</v>
      </c>
      <c r="M4672" t="str">
        <f t="shared" si="931"/>
        <v/>
      </c>
      <c r="N4672">
        <f t="shared" si="932"/>
        <v>46</v>
      </c>
      <c r="O4672" t="b">
        <f t="shared" si="927"/>
        <v>0</v>
      </c>
      <c r="P4672" t="str">
        <f t="shared" ref="P4672:P4735" si="934">IF(O4672,17-MATCH(N4672-1,N4654:N4671),"")</f>
        <v/>
      </c>
      <c r="Q4672" t="str">
        <f t="shared" ref="Q4672:Q4735" ca="1" si="935">IF(O4672,_xlfn.TEXTJOIN(",",TRUE,INDIRECT(_xlfn.CONCAT("E",(ROW()-P4672),":E",(ROW()-1)),TRUE)),"")</f>
        <v/>
      </c>
      <c r="T4672">
        <v>91</v>
      </c>
      <c r="U4672">
        <v>6</v>
      </c>
      <c r="V4672">
        <v>0</v>
      </c>
      <c r="Z4672" t="str">
        <f t="shared" si="928"/>
        <v/>
      </c>
    </row>
    <row r="4673" spans="1:26" x14ac:dyDescent="0.2">
      <c r="B4673" s="1" t="s">
        <v>143</v>
      </c>
      <c r="C4673" s="1" t="s">
        <v>17</v>
      </c>
      <c r="D4673" s="1" t="s">
        <v>18</v>
      </c>
      <c r="G4673" s="1" t="s">
        <v>3320</v>
      </c>
      <c r="H4673">
        <f t="shared" si="929"/>
        <v>35</v>
      </c>
      <c r="I4673">
        <f>IF(ISBLANK(A4673),I4672/1,LOOKUP(Sheet1!G4673,FIPS!A$3:A$55,FIPS!C$3:C$55))</f>
        <v>38</v>
      </c>
      <c r="J4673" t="b">
        <f t="shared" si="933"/>
        <v>1</v>
      </c>
      <c r="K4673" t="str">
        <f t="shared" si="930"/>
        <v>Stutsman</v>
      </c>
      <c r="L4673" t="b">
        <f t="shared" si="926"/>
        <v>0</v>
      </c>
      <c r="M4673" t="str">
        <f t="shared" si="931"/>
        <v/>
      </c>
      <c r="N4673">
        <f t="shared" si="932"/>
        <v>47</v>
      </c>
      <c r="O4673" t="b">
        <f t="shared" si="927"/>
        <v>0</v>
      </c>
      <c r="P4673" t="str">
        <f t="shared" si="934"/>
        <v/>
      </c>
      <c r="Q4673" t="str">
        <f t="shared" ca="1" si="935"/>
        <v/>
      </c>
      <c r="T4673">
        <v>93</v>
      </c>
      <c r="U4673">
        <v>6</v>
      </c>
      <c r="V4673">
        <v>0</v>
      </c>
      <c r="Z4673" t="str">
        <f t="shared" si="928"/>
        <v/>
      </c>
    </row>
    <row r="4674" spans="1:26" x14ac:dyDescent="0.2">
      <c r="E4674" s="1" t="s">
        <v>24</v>
      </c>
      <c r="F4674" s="1" t="s">
        <v>6</v>
      </c>
      <c r="G4674" s="1" t="s">
        <v>3058</v>
      </c>
      <c r="H4674">
        <f t="shared" si="929"/>
        <v>35</v>
      </c>
      <c r="I4674">
        <f>IF(ISBLANK(A4674),I4673/1,LOOKUP(Sheet1!G4674,FIPS!A$3:A$55,FIPS!C$3:C$55))</f>
        <v>38</v>
      </c>
      <c r="J4674" t="b">
        <f t="shared" si="933"/>
        <v>0</v>
      </c>
      <c r="K4674" t="str">
        <f t="shared" si="930"/>
        <v/>
      </c>
      <c r="L4674" t="b">
        <f t="shared" ref="L4674:L4737" si="936">IF(NOT(J4674),AND(NOT(ISBLANK(E4674)),E4674&lt;&gt;"999"),FALSE())</f>
        <v>1</v>
      </c>
      <c r="M4674" t="str">
        <f t="shared" si="931"/>
        <v>Jamestown</v>
      </c>
      <c r="N4674">
        <f t="shared" si="932"/>
        <v>47</v>
      </c>
      <c r="O4674" t="b">
        <f t="shared" ref="O4674:O4737" si="937">AND(ISNUMBER(N4674),E4674="999",NOT(J4674))</f>
        <v>0</v>
      </c>
      <c r="P4674" t="str">
        <f t="shared" si="934"/>
        <v/>
      </c>
      <c r="Q4674" t="str">
        <f t="shared" ca="1" si="935"/>
        <v/>
      </c>
      <c r="W4674">
        <v>40580</v>
      </c>
      <c r="Z4674" t="str">
        <f t="shared" ref="Z4674:Z4737" si="938">IF(J4674,IF(T4674&gt;0,"",FALSE),IF(T4674&gt;0,TRUE,""))</f>
        <v/>
      </c>
    </row>
    <row r="4675" spans="1:26" x14ac:dyDescent="0.2">
      <c r="E4675" s="1" t="s">
        <v>8</v>
      </c>
      <c r="F4675" s="1" t="s">
        <v>9</v>
      </c>
      <c r="G4675" s="1" t="s">
        <v>899</v>
      </c>
      <c r="H4675">
        <f t="shared" si="929"/>
        <v>35</v>
      </c>
      <c r="I4675">
        <f>IF(ISBLANK(A4675),I4674/1,LOOKUP(Sheet1!G4675,FIPS!A$3:A$55,FIPS!C$3:C$55))</f>
        <v>38</v>
      </c>
      <c r="J4675" t="b">
        <f t="shared" si="933"/>
        <v>0</v>
      </c>
      <c r="K4675" t="str">
        <f t="shared" si="930"/>
        <v/>
      </c>
      <c r="L4675" t="b">
        <f t="shared" si="936"/>
        <v>0</v>
      </c>
      <c r="M4675" t="str">
        <f t="shared" si="931"/>
        <v/>
      </c>
      <c r="N4675">
        <f t="shared" si="932"/>
        <v>47</v>
      </c>
      <c r="O4675" t="b">
        <f t="shared" si="937"/>
        <v>1</v>
      </c>
      <c r="P4675">
        <f t="shared" si="934"/>
        <v>1</v>
      </c>
      <c r="Q4675" t="str">
        <f t="shared" ca="1" si="935"/>
        <v>005</v>
      </c>
      <c r="W4675">
        <v>99999</v>
      </c>
      <c r="Z4675" t="str">
        <f t="shared" si="938"/>
        <v/>
      </c>
    </row>
    <row r="4676" spans="1:26" x14ac:dyDescent="0.2">
      <c r="B4676" s="1" t="s">
        <v>145</v>
      </c>
      <c r="C4676" s="1" t="s">
        <v>17</v>
      </c>
      <c r="D4676" s="1" t="s">
        <v>18</v>
      </c>
      <c r="E4676" s="1" t="s">
        <v>8</v>
      </c>
      <c r="F4676" s="1" t="s">
        <v>9</v>
      </c>
      <c r="G4676" s="1" t="s">
        <v>3321</v>
      </c>
      <c r="H4676">
        <f t="shared" si="929"/>
        <v>35</v>
      </c>
      <c r="I4676">
        <f>IF(ISBLANK(A4676),I4675/1,LOOKUP(Sheet1!G4676,FIPS!A$3:A$55,FIPS!C$3:C$55))</f>
        <v>38</v>
      </c>
      <c r="J4676" t="b">
        <f t="shared" si="933"/>
        <v>1</v>
      </c>
      <c r="K4676" t="str">
        <f t="shared" si="930"/>
        <v>Towner</v>
      </c>
      <c r="L4676" t="b">
        <f t="shared" si="936"/>
        <v>0</v>
      </c>
      <c r="M4676" t="str">
        <f t="shared" si="931"/>
        <v/>
      </c>
      <c r="N4676">
        <f t="shared" si="932"/>
        <v>48</v>
      </c>
      <c r="O4676" t="b">
        <f t="shared" si="937"/>
        <v>0</v>
      </c>
      <c r="P4676" t="str">
        <f t="shared" si="934"/>
        <v/>
      </c>
      <c r="Q4676" t="str">
        <f t="shared" ca="1" si="935"/>
        <v/>
      </c>
      <c r="T4676">
        <v>95</v>
      </c>
      <c r="U4676">
        <v>6</v>
      </c>
      <c r="V4676">
        <v>0</v>
      </c>
      <c r="Z4676" t="str">
        <f t="shared" si="938"/>
        <v/>
      </c>
    </row>
    <row r="4677" spans="1:26" x14ac:dyDescent="0.2">
      <c r="B4677" s="1" t="s">
        <v>148</v>
      </c>
      <c r="C4677" s="1" t="s">
        <v>17</v>
      </c>
      <c r="D4677" s="1" t="s">
        <v>18</v>
      </c>
      <c r="E4677" s="1" t="s">
        <v>8</v>
      </c>
      <c r="F4677" s="1" t="s">
        <v>9</v>
      </c>
      <c r="G4677" s="1" t="s">
        <v>3322</v>
      </c>
      <c r="H4677">
        <f t="shared" si="929"/>
        <v>35</v>
      </c>
      <c r="I4677">
        <f>IF(ISBLANK(A4677),I4676/1,LOOKUP(Sheet1!G4677,FIPS!A$3:A$55,FIPS!C$3:C$55))</f>
        <v>38</v>
      </c>
      <c r="J4677" t="b">
        <f t="shared" si="933"/>
        <v>1</v>
      </c>
      <c r="K4677" t="str">
        <f t="shared" si="930"/>
        <v>Train</v>
      </c>
      <c r="L4677" t="b">
        <f t="shared" si="936"/>
        <v>0</v>
      </c>
      <c r="M4677" t="str">
        <f t="shared" si="931"/>
        <v/>
      </c>
      <c r="N4677">
        <f t="shared" si="932"/>
        <v>49</v>
      </c>
      <c r="O4677" t="b">
        <f t="shared" si="937"/>
        <v>0</v>
      </c>
      <c r="P4677" t="str">
        <f t="shared" si="934"/>
        <v/>
      </c>
      <c r="Q4677" t="str">
        <f t="shared" ca="1" si="935"/>
        <v/>
      </c>
      <c r="T4677">
        <v>97</v>
      </c>
      <c r="U4677">
        <v>6</v>
      </c>
      <c r="V4677">
        <v>0</v>
      </c>
      <c r="Z4677" t="str">
        <f t="shared" si="938"/>
        <v/>
      </c>
    </row>
    <row r="4678" spans="1:26" x14ac:dyDescent="0.2">
      <c r="B4678" s="1" t="s">
        <v>152</v>
      </c>
      <c r="C4678" s="1" t="s">
        <v>17</v>
      </c>
      <c r="D4678" s="1" t="s">
        <v>18</v>
      </c>
      <c r="E4678" s="1" t="s">
        <v>8</v>
      </c>
      <c r="F4678" s="1" t="s">
        <v>9</v>
      </c>
      <c r="G4678" s="1" t="s">
        <v>4788</v>
      </c>
      <c r="H4678">
        <f t="shared" si="929"/>
        <v>35</v>
      </c>
      <c r="I4678">
        <f>IF(ISBLANK(A4678),I4677/1,LOOKUP(Sheet1!G4678,FIPS!A$3:A$55,FIPS!C$3:C$55))</f>
        <v>38</v>
      </c>
      <c r="J4678" t="b">
        <f t="shared" si="933"/>
        <v>1</v>
      </c>
      <c r="K4678" t="str">
        <f t="shared" si="930"/>
        <v>Walsh</v>
      </c>
      <c r="L4678" t="b">
        <f t="shared" si="936"/>
        <v>0</v>
      </c>
      <c r="M4678" t="str">
        <f t="shared" si="931"/>
        <v/>
      </c>
      <c r="N4678">
        <f t="shared" si="932"/>
        <v>50</v>
      </c>
      <c r="O4678" t="b">
        <f t="shared" si="937"/>
        <v>0</v>
      </c>
      <c r="P4678" t="str">
        <f t="shared" si="934"/>
        <v/>
      </c>
      <c r="Q4678" t="str">
        <f t="shared" ca="1" si="935"/>
        <v/>
      </c>
      <c r="T4678">
        <v>99</v>
      </c>
      <c r="U4678">
        <v>6</v>
      </c>
      <c r="V4678">
        <v>0</v>
      </c>
      <c r="Z4678" t="str">
        <f t="shared" si="938"/>
        <v/>
      </c>
    </row>
    <row r="4679" spans="1:26" x14ac:dyDescent="0.2">
      <c r="B4679" s="1" t="s">
        <v>154</v>
      </c>
      <c r="C4679" s="1" t="s">
        <v>17</v>
      </c>
      <c r="D4679" s="1" t="s">
        <v>18</v>
      </c>
      <c r="G4679" s="1" t="s">
        <v>3323</v>
      </c>
      <c r="H4679">
        <f t="shared" si="929"/>
        <v>35</v>
      </c>
      <c r="I4679">
        <f>IF(ISBLANK(A4679),I4678/1,LOOKUP(Sheet1!G4679,FIPS!A$3:A$55,FIPS!C$3:C$55))</f>
        <v>38</v>
      </c>
      <c r="J4679" t="b">
        <f t="shared" si="933"/>
        <v>1</v>
      </c>
      <c r="K4679" t="str">
        <f t="shared" si="930"/>
        <v>Ward</v>
      </c>
      <c r="L4679" t="b">
        <f t="shared" si="936"/>
        <v>0</v>
      </c>
      <c r="M4679" t="str">
        <f t="shared" si="931"/>
        <v/>
      </c>
      <c r="N4679">
        <f t="shared" si="932"/>
        <v>51</v>
      </c>
      <c r="O4679" t="b">
        <f t="shared" si="937"/>
        <v>0</v>
      </c>
      <c r="P4679" t="str">
        <f t="shared" si="934"/>
        <v/>
      </c>
      <c r="Q4679" t="str">
        <f t="shared" ca="1" si="935"/>
        <v/>
      </c>
      <c r="T4679">
        <v>101</v>
      </c>
      <c r="U4679">
        <v>4</v>
      </c>
      <c r="V4679">
        <v>0</v>
      </c>
      <c r="Z4679" t="str">
        <f t="shared" si="938"/>
        <v/>
      </c>
    </row>
    <row r="4680" spans="1:26" x14ac:dyDescent="0.2">
      <c r="E4680" s="1" t="s">
        <v>30</v>
      </c>
      <c r="F4680" s="1" t="s">
        <v>35</v>
      </c>
      <c r="G4680" s="1" t="s">
        <v>3324</v>
      </c>
      <c r="H4680">
        <f t="shared" si="929"/>
        <v>35</v>
      </c>
      <c r="I4680">
        <f>IF(ISBLANK(A4680),I4679/1,LOOKUP(Sheet1!G4680,FIPS!A$3:A$55,FIPS!C$3:C$55))</f>
        <v>38</v>
      </c>
      <c r="J4680" t="b">
        <f t="shared" si="933"/>
        <v>0</v>
      </c>
      <c r="K4680" t="str">
        <f t="shared" si="930"/>
        <v/>
      </c>
      <c r="L4680" t="b">
        <f t="shared" si="936"/>
        <v>1</v>
      </c>
      <c r="M4680" t="str">
        <f t="shared" si="931"/>
        <v>Minot</v>
      </c>
      <c r="N4680">
        <f t="shared" si="932"/>
        <v>51</v>
      </c>
      <c r="O4680" t="b">
        <f t="shared" si="937"/>
        <v>0</v>
      </c>
      <c r="P4680" t="str">
        <f t="shared" si="934"/>
        <v/>
      </c>
      <c r="Q4680" t="str">
        <f t="shared" ca="1" si="935"/>
        <v/>
      </c>
      <c r="W4680">
        <v>53380</v>
      </c>
      <c r="Z4680" t="str">
        <f t="shared" si="938"/>
        <v/>
      </c>
    </row>
    <row r="4681" spans="1:26" x14ac:dyDescent="0.2">
      <c r="E4681" s="1" t="s">
        <v>8</v>
      </c>
      <c r="F4681" s="1" t="s">
        <v>9</v>
      </c>
      <c r="G4681" s="1" t="s">
        <v>3325</v>
      </c>
      <c r="H4681">
        <f t="shared" si="929"/>
        <v>35</v>
      </c>
      <c r="I4681">
        <f>IF(ISBLANK(A4681),I4680/1,LOOKUP(Sheet1!G4681,FIPS!A$3:A$55,FIPS!C$3:C$55))</f>
        <v>38</v>
      </c>
      <c r="J4681" t="b">
        <f t="shared" si="933"/>
        <v>0</v>
      </c>
      <c r="K4681" t="str">
        <f t="shared" si="930"/>
        <v/>
      </c>
      <c r="L4681" t="b">
        <f t="shared" si="936"/>
        <v>0</v>
      </c>
      <c r="M4681" t="str">
        <f t="shared" si="931"/>
        <v/>
      </c>
      <c r="N4681">
        <f t="shared" si="932"/>
        <v>51</v>
      </c>
      <c r="O4681" t="b">
        <f t="shared" si="937"/>
        <v>1</v>
      </c>
      <c r="P4681">
        <f t="shared" si="934"/>
        <v>1</v>
      </c>
      <c r="Q4681" t="str">
        <f t="shared" ca="1" si="935"/>
        <v>007</v>
      </c>
      <c r="W4681">
        <v>99999</v>
      </c>
      <c r="Z4681" t="str">
        <f t="shared" si="938"/>
        <v/>
      </c>
    </row>
    <row r="4682" spans="1:26" x14ac:dyDescent="0.2">
      <c r="B4682" s="1" t="s">
        <v>157</v>
      </c>
      <c r="C4682" s="1" t="s">
        <v>17</v>
      </c>
      <c r="D4682" s="1" t="s">
        <v>18</v>
      </c>
      <c r="E4682" s="1" t="s">
        <v>8</v>
      </c>
      <c r="F4682" s="1" t="s">
        <v>9</v>
      </c>
      <c r="G4682" s="1" t="s">
        <v>1773</v>
      </c>
      <c r="H4682">
        <f t="shared" si="929"/>
        <v>35</v>
      </c>
      <c r="I4682">
        <f>IF(ISBLANK(A4682),I4681/1,LOOKUP(Sheet1!G4682,FIPS!A$3:A$55,FIPS!C$3:C$55))</f>
        <v>38</v>
      </c>
      <c r="J4682" t="b">
        <f t="shared" si="933"/>
        <v>1</v>
      </c>
      <c r="K4682" t="str">
        <f t="shared" si="930"/>
        <v>Wells</v>
      </c>
      <c r="L4682" t="b">
        <f t="shared" si="936"/>
        <v>0</v>
      </c>
      <c r="M4682" t="str">
        <f t="shared" si="931"/>
        <v/>
      </c>
      <c r="N4682">
        <f t="shared" si="932"/>
        <v>52</v>
      </c>
      <c r="O4682" t="b">
        <f t="shared" si="937"/>
        <v>0</v>
      </c>
      <c r="P4682" t="str">
        <f t="shared" si="934"/>
        <v/>
      </c>
      <c r="Q4682" t="str">
        <f t="shared" ca="1" si="935"/>
        <v/>
      </c>
      <c r="T4682">
        <v>103</v>
      </c>
      <c r="U4682">
        <v>6</v>
      </c>
      <c r="V4682">
        <v>0</v>
      </c>
      <c r="Z4682" t="str">
        <f t="shared" si="938"/>
        <v/>
      </c>
    </row>
    <row r="4683" spans="1:26" x14ac:dyDescent="0.2">
      <c r="B4683" s="1" t="s">
        <v>160</v>
      </c>
      <c r="C4683" s="1" t="s">
        <v>17</v>
      </c>
      <c r="D4683" s="1" t="s">
        <v>18</v>
      </c>
      <c r="G4683" s="1" t="s">
        <v>3326</v>
      </c>
      <c r="H4683">
        <f t="shared" ref="H4683:H4746" si="939">IF(ISBLANK(A4683),H4682/1,A4683)</f>
        <v>35</v>
      </c>
      <c r="I4683">
        <f>IF(ISBLANK(A4683),I4682/1,LOOKUP(Sheet1!G4683,FIPS!A$3:A$55,FIPS!C$3:C$55))</f>
        <v>38</v>
      </c>
      <c r="J4683" t="b">
        <f t="shared" si="933"/>
        <v>1</v>
      </c>
      <c r="K4683" t="str">
        <f t="shared" ref="K4683:K4746" si="940">IF(J4683,TRIM(G4683),"")</f>
        <v>Williams</v>
      </c>
      <c r="L4683" t="b">
        <f t="shared" si="936"/>
        <v>0</v>
      </c>
      <c r="M4683" t="str">
        <f t="shared" ref="M4683:M4746" si="941">IF(L4683,IF(ISERR(FIND(",",G4683)),TRIM(G4683),TRIM(LEFT(G4683,FIND(",",G4683)-1))),"")</f>
        <v/>
      </c>
      <c r="N4683">
        <f t="shared" ref="N4683:N4746" si="942">IF(ISBLANK(A4683),IF(ISBLANK(B4683),N4682,B4683/1),"")</f>
        <v>53</v>
      </c>
      <c r="O4683" t="b">
        <f t="shared" si="937"/>
        <v>0</v>
      </c>
      <c r="P4683" t="str">
        <f t="shared" si="934"/>
        <v/>
      </c>
      <c r="Q4683" t="str">
        <f t="shared" ca="1" si="935"/>
        <v/>
      </c>
      <c r="T4683">
        <v>105</v>
      </c>
      <c r="U4683">
        <v>6</v>
      </c>
      <c r="V4683">
        <v>0</v>
      </c>
      <c r="Z4683" t="str">
        <f t="shared" si="938"/>
        <v/>
      </c>
    </row>
    <row r="4684" spans="1:26" x14ac:dyDescent="0.2">
      <c r="E4684" s="1" t="s">
        <v>39</v>
      </c>
      <c r="F4684" s="1" t="s">
        <v>6</v>
      </c>
      <c r="G4684" s="1" t="s">
        <v>4789</v>
      </c>
      <c r="H4684">
        <f t="shared" si="939"/>
        <v>35</v>
      </c>
      <c r="I4684">
        <f>IF(ISBLANK(A4684),I4683/1,LOOKUP(Sheet1!G4684,FIPS!A$3:A$55,FIPS!C$3:C$55))</f>
        <v>38</v>
      </c>
      <c r="J4684" t="b">
        <f t="shared" si="933"/>
        <v>0</v>
      </c>
      <c r="K4684" t="str">
        <f t="shared" si="940"/>
        <v/>
      </c>
      <c r="L4684" t="b">
        <f t="shared" si="936"/>
        <v>1</v>
      </c>
      <c r="M4684" t="str">
        <f t="shared" si="941"/>
        <v>Williston</v>
      </c>
      <c r="N4684">
        <f t="shared" si="942"/>
        <v>53</v>
      </c>
      <c r="O4684" t="b">
        <f t="shared" si="937"/>
        <v>0</v>
      </c>
      <c r="P4684" t="str">
        <f t="shared" si="934"/>
        <v/>
      </c>
      <c r="Q4684" t="str">
        <f t="shared" ca="1" si="935"/>
        <v/>
      </c>
      <c r="W4684">
        <v>86220</v>
      </c>
      <c r="Z4684" t="str">
        <f t="shared" si="938"/>
        <v/>
      </c>
    </row>
    <row r="4685" spans="1:26" x14ac:dyDescent="0.2">
      <c r="E4685" s="1" t="s">
        <v>8</v>
      </c>
      <c r="F4685" s="1" t="s">
        <v>9</v>
      </c>
      <c r="G4685" s="1" t="s">
        <v>899</v>
      </c>
      <c r="H4685">
        <f t="shared" si="939"/>
        <v>35</v>
      </c>
      <c r="I4685">
        <f>IF(ISBLANK(A4685),I4684/1,LOOKUP(Sheet1!G4685,FIPS!A$3:A$55,FIPS!C$3:C$55))</f>
        <v>38</v>
      </c>
      <c r="J4685" t="b">
        <f t="shared" si="933"/>
        <v>0</v>
      </c>
      <c r="K4685" t="str">
        <f t="shared" si="940"/>
        <v/>
      </c>
      <c r="L4685" t="b">
        <f t="shared" si="936"/>
        <v>0</v>
      </c>
      <c r="M4685" t="str">
        <f t="shared" si="941"/>
        <v/>
      </c>
      <c r="N4685">
        <f t="shared" si="942"/>
        <v>53</v>
      </c>
      <c r="O4685" t="b">
        <f t="shared" si="937"/>
        <v>1</v>
      </c>
      <c r="P4685">
        <f t="shared" si="934"/>
        <v>1</v>
      </c>
      <c r="Q4685" t="str">
        <f t="shared" ca="1" si="935"/>
        <v>009</v>
      </c>
      <c r="W4685">
        <v>99999</v>
      </c>
      <c r="Z4685" t="str">
        <f t="shared" si="938"/>
        <v/>
      </c>
    </row>
    <row r="4686" spans="1:26" x14ac:dyDescent="0.2">
      <c r="A4686">
        <v>36</v>
      </c>
      <c r="B4686" s="1"/>
      <c r="G4686" s="1" t="s">
        <v>1746</v>
      </c>
      <c r="H4686">
        <f t="shared" si="939"/>
        <v>36</v>
      </c>
      <c r="I4686">
        <f>IF(ISBLANK(A4686),I4685/1,LOOKUP(Sheet1!G4686,FIPS!A$3:A$55,FIPS!C$3:C$55))</f>
        <v>39</v>
      </c>
      <c r="J4686" t="b">
        <f t="shared" si="933"/>
        <v>0</v>
      </c>
      <c r="K4686" t="str">
        <f t="shared" si="940"/>
        <v/>
      </c>
      <c r="L4686" t="b">
        <f t="shared" si="936"/>
        <v>0</v>
      </c>
      <c r="M4686" t="str">
        <f t="shared" si="941"/>
        <v/>
      </c>
      <c r="N4686" t="str">
        <f t="shared" si="942"/>
        <v/>
      </c>
      <c r="O4686" t="b">
        <f t="shared" si="937"/>
        <v>0</v>
      </c>
      <c r="P4686" t="str">
        <f t="shared" si="934"/>
        <v/>
      </c>
      <c r="Q4686" t="str">
        <f t="shared" ca="1" si="935"/>
        <v/>
      </c>
      <c r="Z4686" t="str">
        <f t="shared" si="938"/>
        <v/>
      </c>
    </row>
    <row r="4687" spans="1:26" x14ac:dyDescent="0.2">
      <c r="B4687" s="1" t="s">
        <v>2</v>
      </c>
      <c r="C4687" s="1" t="s">
        <v>17</v>
      </c>
      <c r="D4687" s="1" t="s">
        <v>18</v>
      </c>
      <c r="E4687" s="1" t="s">
        <v>8</v>
      </c>
      <c r="F4687" s="1" t="s">
        <v>9</v>
      </c>
      <c r="G4687" s="1" t="s">
        <v>943</v>
      </c>
      <c r="H4687">
        <f t="shared" si="939"/>
        <v>36</v>
      </c>
      <c r="I4687">
        <f>IF(ISBLANK(A4687),I4686/1,LOOKUP(Sheet1!G4687,FIPS!A$3:A$55,FIPS!C$3:C$55))</f>
        <v>39</v>
      </c>
      <c r="J4687" t="b">
        <f t="shared" si="933"/>
        <v>1</v>
      </c>
      <c r="K4687" t="str">
        <f t="shared" si="940"/>
        <v>Adams</v>
      </c>
      <c r="L4687" t="b">
        <f t="shared" si="936"/>
        <v>0</v>
      </c>
      <c r="M4687" t="str">
        <f t="shared" si="941"/>
        <v/>
      </c>
      <c r="N4687">
        <f t="shared" si="942"/>
        <v>1</v>
      </c>
      <c r="O4687" t="b">
        <f t="shared" si="937"/>
        <v>0</v>
      </c>
      <c r="P4687" t="str">
        <f t="shared" si="934"/>
        <v/>
      </c>
      <c r="Q4687" t="str">
        <f t="shared" ca="1" si="935"/>
        <v/>
      </c>
      <c r="S4687">
        <v>39</v>
      </c>
      <c r="T4687">
        <v>1</v>
      </c>
      <c r="U4687">
        <v>5</v>
      </c>
      <c r="V4687">
        <v>0</v>
      </c>
      <c r="Z4687" t="str">
        <f t="shared" si="938"/>
        <v/>
      </c>
    </row>
    <row r="4688" spans="1:26" x14ac:dyDescent="0.2">
      <c r="B4688" s="1" t="s">
        <v>11</v>
      </c>
      <c r="C4688" s="1" t="s">
        <v>634</v>
      </c>
      <c r="D4688" s="1" t="s">
        <v>297</v>
      </c>
      <c r="G4688" s="1" t="s">
        <v>1676</v>
      </c>
      <c r="H4688">
        <f t="shared" si="939"/>
        <v>36</v>
      </c>
      <c r="I4688">
        <f>IF(ISBLANK(A4688),I4687/1,LOOKUP(Sheet1!G4688,FIPS!A$3:A$55,FIPS!C$3:C$55))</f>
        <v>39</v>
      </c>
      <c r="J4688" t="b">
        <f t="shared" si="933"/>
        <v>1</v>
      </c>
      <c r="K4688" t="str">
        <f t="shared" si="940"/>
        <v>Allen</v>
      </c>
      <c r="L4688" t="b">
        <f t="shared" si="936"/>
        <v>0</v>
      </c>
      <c r="M4688" t="str">
        <f t="shared" si="941"/>
        <v/>
      </c>
      <c r="N4688">
        <f t="shared" si="942"/>
        <v>2</v>
      </c>
      <c r="O4688" t="b">
        <f t="shared" si="937"/>
        <v>0</v>
      </c>
      <c r="P4688" t="str">
        <f t="shared" si="934"/>
        <v/>
      </c>
      <c r="Q4688" t="str">
        <f t="shared" ca="1" si="935"/>
        <v/>
      </c>
      <c r="T4688">
        <v>3</v>
      </c>
      <c r="U4688">
        <v>3</v>
      </c>
      <c r="V4688">
        <v>4320</v>
      </c>
      <c r="Z4688" t="str">
        <f t="shared" si="938"/>
        <v/>
      </c>
    </row>
    <row r="4689" spans="2:26" x14ac:dyDescent="0.2">
      <c r="E4689" s="1" t="s">
        <v>120</v>
      </c>
      <c r="F4689" s="1" t="s">
        <v>35</v>
      </c>
      <c r="G4689" s="1" t="s">
        <v>3327</v>
      </c>
      <c r="H4689">
        <f t="shared" si="939"/>
        <v>36</v>
      </c>
      <c r="I4689">
        <f>IF(ISBLANK(A4689),I4688/1,LOOKUP(Sheet1!G4689,FIPS!A$3:A$55,FIPS!C$3:C$55))</f>
        <v>39</v>
      </c>
      <c r="J4689" t="b">
        <f t="shared" si="933"/>
        <v>0</v>
      </c>
      <c r="K4689" t="str">
        <f t="shared" si="940"/>
        <v/>
      </c>
      <c r="L4689" t="b">
        <f t="shared" si="936"/>
        <v>1</v>
      </c>
      <c r="M4689" t="str">
        <f t="shared" si="941"/>
        <v>Lima</v>
      </c>
      <c r="N4689">
        <f t="shared" si="942"/>
        <v>2</v>
      </c>
      <c r="O4689" t="b">
        <f t="shared" si="937"/>
        <v>0</v>
      </c>
      <c r="P4689" t="str">
        <f t="shared" si="934"/>
        <v/>
      </c>
      <c r="Q4689" t="str">
        <f t="shared" ca="1" si="935"/>
        <v/>
      </c>
      <c r="W4689">
        <v>43554</v>
      </c>
      <c r="Z4689" t="str">
        <f t="shared" si="938"/>
        <v/>
      </c>
    </row>
    <row r="4690" spans="2:26" x14ac:dyDescent="0.2">
      <c r="E4690" s="1" t="s">
        <v>8</v>
      </c>
      <c r="F4690" s="1" t="s">
        <v>9</v>
      </c>
      <c r="G4690" s="1" t="s">
        <v>1082</v>
      </c>
      <c r="H4690">
        <f t="shared" si="939"/>
        <v>36</v>
      </c>
      <c r="I4690">
        <f>IF(ISBLANK(A4690),I4689/1,LOOKUP(Sheet1!G4690,FIPS!A$3:A$55,FIPS!C$3:C$55))</f>
        <v>39</v>
      </c>
      <c r="J4690" t="b">
        <f t="shared" si="933"/>
        <v>0</v>
      </c>
      <c r="K4690" t="str">
        <f t="shared" si="940"/>
        <v/>
      </c>
      <c r="L4690" t="b">
        <f t="shared" si="936"/>
        <v>0</v>
      </c>
      <c r="M4690" t="str">
        <f t="shared" si="941"/>
        <v/>
      </c>
      <c r="N4690">
        <f t="shared" si="942"/>
        <v>2</v>
      </c>
      <c r="O4690" t="b">
        <f t="shared" si="937"/>
        <v>1</v>
      </c>
      <c r="P4690">
        <v>1</v>
      </c>
      <c r="Q4690" t="str">
        <f t="shared" ca="1" si="935"/>
        <v>072</v>
      </c>
      <c r="W4690">
        <v>99999</v>
      </c>
      <c r="Z4690" t="str">
        <f t="shared" si="938"/>
        <v/>
      </c>
    </row>
    <row r="4691" spans="2:26" x14ac:dyDescent="0.2">
      <c r="B4691" s="1" t="s">
        <v>16</v>
      </c>
      <c r="C4691" s="1" t="s">
        <v>17</v>
      </c>
      <c r="D4691" s="1" t="s">
        <v>18</v>
      </c>
      <c r="G4691" s="1" t="s">
        <v>3328</v>
      </c>
      <c r="H4691">
        <f t="shared" si="939"/>
        <v>36</v>
      </c>
      <c r="I4691">
        <f>IF(ISBLANK(A4691),I4690/1,LOOKUP(Sheet1!G4691,FIPS!A$3:A$55,FIPS!C$3:C$55))</f>
        <v>39</v>
      </c>
      <c r="J4691" t="b">
        <f t="shared" si="933"/>
        <v>1</v>
      </c>
      <c r="K4691" t="str">
        <f t="shared" si="940"/>
        <v>Ashl and</v>
      </c>
      <c r="L4691" t="b">
        <f t="shared" si="936"/>
        <v>0</v>
      </c>
      <c r="M4691" t="str">
        <f t="shared" si="941"/>
        <v/>
      </c>
      <c r="N4691">
        <f t="shared" si="942"/>
        <v>3</v>
      </c>
      <c r="O4691" t="b">
        <f t="shared" si="937"/>
        <v>0</v>
      </c>
      <c r="P4691" t="str">
        <f t="shared" si="934"/>
        <v/>
      </c>
      <c r="Q4691" t="str">
        <f t="shared" ca="1" si="935"/>
        <v/>
      </c>
      <c r="T4691">
        <v>5</v>
      </c>
      <c r="U4691">
        <v>5</v>
      </c>
      <c r="V4691">
        <v>0</v>
      </c>
      <c r="Z4691" t="str">
        <f t="shared" si="938"/>
        <v/>
      </c>
    </row>
    <row r="4692" spans="2:26" x14ac:dyDescent="0.2">
      <c r="E4692" s="1" t="s">
        <v>22</v>
      </c>
      <c r="F4692" s="1" t="s">
        <v>115</v>
      </c>
      <c r="G4692" s="1" t="s">
        <v>1941</v>
      </c>
      <c r="H4692">
        <f t="shared" si="939"/>
        <v>36</v>
      </c>
      <c r="I4692">
        <f>IF(ISBLANK(A4692),I4691/1,LOOKUP(Sheet1!G4692,FIPS!A$3:A$55,FIPS!C$3:C$55))</f>
        <v>39</v>
      </c>
      <c r="J4692" t="b">
        <f t="shared" si="933"/>
        <v>0</v>
      </c>
      <c r="K4692" t="str">
        <f t="shared" si="940"/>
        <v/>
      </c>
      <c r="L4692" t="b">
        <f t="shared" si="936"/>
        <v>1</v>
      </c>
      <c r="M4692" t="str">
        <f t="shared" si="941"/>
        <v>Ashland</v>
      </c>
      <c r="N4692">
        <f t="shared" si="942"/>
        <v>3</v>
      </c>
      <c r="O4692" t="b">
        <f t="shared" si="937"/>
        <v>0</v>
      </c>
      <c r="P4692" t="str">
        <f t="shared" si="934"/>
        <v/>
      </c>
      <c r="Q4692" t="str">
        <f t="shared" ca="1" si="935"/>
        <v/>
      </c>
      <c r="W4692">
        <v>2568</v>
      </c>
      <c r="Z4692" t="str">
        <f t="shared" si="938"/>
        <v/>
      </c>
    </row>
    <row r="4693" spans="2:26" x14ac:dyDescent="0.2">
      <c r="E4693" s="1" t="s">
        <v>8</v>
      </c>
      <c r="F4693" s="1" t="s">
        <v>9</v>
      </c>
      <c r="G4693" s="1" t="s">
        <v>1082</v>
      </c>
      <c r="H4693">
        <f t="shared" si="939"/>
        <v>36</v>
      </c>
      <c r="I4693">
        <f>IF(ISBLANK(A4693),I4692/1,LOOKUP(Sheet1!G4693,FIPS!A$3:A$55,FIPS!C$3:C$55))</f>
        <v>39</v>
      </c>
      <c r="J4693" t="b">
        <f t="shared" si="933"/>
        <v>0</v>
      </c>
      <c r="K4693" t="str">
        <f t="shared" si="940"/>
        <v/>
      </c>
      <c r="L4693" t="b">
        <f t="shared" si="936"/>
        <v>0</v>
      </c>
      <c r="M4693" t="str">
        <f t="shared" si="941"/>
        <v/>
      </c>
      <c r="N4693">
        <f t="shared" si="942"/>
        <v>3</v>
      </c>
      <c r="O4693" t="b">
        <f t="shared" si="937"/>
        <v>1</v>
      </c>
      <c r="P4693">
        <v>1</v>
      </c>
      <c r="Q4693" t="str">
        <f t="shared" ca="1" si="935"/>
        <v>004</v>
      </c>
      <c r="W4693">
        <v>99999</v>
      </c>
      <c r="Z4693" t="str">
        <f t="shared" si="938"/>
        <v/>
      </c>
    </row>
    <row r="4694" spans="2:26" x14ac:dyDescent="0.2">
      <c r="B4694" s="1" t="s">
        <v>22</v>
      </c>
      <c r="C4694" s="1" t="s">
        <v>174</v>
      </c>
      <c r="D4694" s="1" t="s">
        <v>26</v>
      </c>
      <c r="G4694" s="1" t="s">
        <v>3329</v>
      </c>
      <c r="H4694">
        <f t="shared" si="939"/>
        <v>36</v>
      </c>
      <c r="I4694">
        <f>IF(ISBLANK(A4694),I4693/1,LOOKUP(Sheet1!G4694,FIPS!A$3:A$55,FIPS!C$3:C$55))</f>
        <v>39</v>
      </c>
      <c r="J4694" t="b">
        <f t="shared" si="933"/>
        <v>1</v>
      </c>
      <c r="K4694" t="str">
        <f t="shared" si="940"/>
        <v>Ashtabula</v>
      </c>
      <c r="L4694" t="b">
        <f t="shared" si="936"/>
        <v>0</v>
      </c>
      <c r="M4694" t="str">
        <f t="shared" si="941"/>
        <v/>
      </c>
      <c r="N4694">
        <f t="shared" si="942"/>
        <v>4</v>
      </c>
      <c r="O4694" t="b">
        <f t="shared" si="937"/>
        <v>0</v>
      </c>
      <c r="P4694" t="str">
        <f t="shared" si="934"/>
        <v/>
      </c>
      <c r="Q4694" t="str">
        <f t="shared" ca="1" si="935"/>
        <v/>
      </c>
      <c r="T4694">
        <v>7</v>
      </c>
      <c r="U4694">
        <v>4</v>
      </c>
      <c r="V4694">
        <v>1680</v>
      </c>
      <c r="Z4694" t="str">
        <f t="shared" si="938"/>
        <v/>
      </c>
    </row>
    <row r="4695" spans="2:26" x14ac:dyDescent="0.2">
      <c r="E4695" s="1" t="s">
        <v>24</v>
      </c>
      <c r="F4695" s="1" t="s">
        <v>6</v>
      </c>
      <c r="G4695" s="1" t="s">
        <v>3329</v>
      </c>
      <c r="H4695">
        <f t="shared" si="939"/>
        <v>36</v>
      </c>
      <c r="I4695">
        <f>IF(ISBLANK(A4695),I4694/1,LOOKUP(Sheet1!G4695,FIPS!A$3:A$55,FIPS!C$3:C$55))</f>
        <v>39</v>
      </c>
      <c r="J4695" t="b">
        <f t="shared" si="933"/>
        <v>0</v>
      </c>
      <c r="K4695" t="str">
        <f t="shared" si="940"/>
        <v/>
      </c>
      <c r="L4695" t="b">
        <f t="shared" si="936"/>
        <v>1</v>
      </c>
      <c r="M4695" t="str">
        <f t="shared" si="941"/>
        <v>Ashtabula</v>
      </c>
      <c r="N4695">
        <f t="shared" si="942"/>
        <v>4</v>
      </c>
      <c r="O4695" t="b">
        <f t="shared" si="937"/>
        <v>0</v>
      </c>
      <c r="P4695" t="str">
        <f t="shared" si="934"/>
        <v/>
      </c>
      <c r="Q4695" t="str">
        <f t="shared" ca="1" si="935"/>
        <v/>
      </c>
      <c r="W4695">
        <v>2638</v>
      </c>
      <c r="Z4695" t="str">
        <f t="shared" si="938"/>
        <v/>
      </c>
    </row>
    <row r="4696" spans="2:26" x14ac:dyDescent="0.2">
      <c r="E4696" s="1" t="s">
        <v>5</v>
      </c>
      <c r="F4696" s="1" t="s">
        <v>115</v>
      </c>
      <c r="G4696" s="1" t="s">
        <v>3330</v>
      </c>
      <c r="H4696">
        <f t="shared" si="939"/>
        <v>36</v>
      </c>
      <c r="I4696">
        <f>IF(ISBLANK(A4696),I4695/1,LOOKUP(Sheet1!G4696,FIPS!A$3:A$55,FIPS!C$3:C$55))</f>
        <v>39</v>
      </c>
      <c r="J4696" t="b">
        <f t="shared" si="933"/>
        <v>0</v>
      </c>
      <c r="K4696" t="str">
        <f t="shared" si="940"/>
        <v/>
      </c>
      <c r="L4696" t="b">
        <f t="shared" si="936"/>
        <v>1</v>
      </c>
      <c r="M4696" t="str">
        <f t="shared" si="941"/>
        <v>Conneaut</v>
      </c>
      <c r="N4696">
        <f t="shared" si="942"/>
        <v>4</v>
      </c>
      <c r="O4696" t="b">
        <f t="shared" si="937"/>
        <v>0</v>
      </c>
      <c r="P4696" t="str">
        <f t="shared" si="934"/>
        <v/>
      </c>
      <c r="Q4696" t="str">
        <f t="shared" ca="1" si="935"/>
        <v/>
      </c>
      <c r="W4696">
        <v>18350</v>
      </c>
      <c r="Z4696" t="str">
        <f t="shared" si="938"/>
        <v/>
      </c>
    </row>
    <row r="4697" spans="2:26" x14ac:dyDescent="0.2">
      <c r="E4697" s="1" t="s">
        <v>8</v>
      </c>
      <c r="F4697" s="1" t="s">
        <v>9</v>
      </c>
      <c r="G4697" s="1" t="s">
        <v>1082</v>
      </c>
      <c r="H4697">
        <f t="shared" si="939"/>
        <v>36</v>
      </c>
      <c r="I4697">
        <f>IF(ISBLANK(A4697),I4696/1,LOOKUP(Sheet1!G4697,FIPS!A$3:A$55,FIPS!C$3:C$55))</f>
        <v>39</v>
      </c>
      <c r="J4697" t="b">
        <f t="shared" si="933"/>
        <v>0</v>
      </c>
      <c r="K4697" t="str">
        <f t="shared" si="940"/>
        <v/>
      </c>
      <c r="L4697" t="b">
        <f t="shared" si="936"/>
        <v>0</v>
      </c>
      <c r="M4697" t="str">
        <f t="shared" si="941"/>
        <v/>
      </c>
      <c r="N4697">
        <f t="shared" si="942"/>
        <v>4</v>
      </c>
      <c r="O4697" t="b">
        <f t="shared" si="937"/>
        <v>1</v>
      </c>
      <c r="P4697">
        <f t="shared" si="934"/>
        <v>2</v>
      </c>
      <c r="Q4697" t="str">
        <f t="shared" ca="1" si="935"/>
        <v>005,035</v>
      </c>
      <c r="W4697">
        <v>99999</v>
      </c>
      <c r="Z4697" t="str">
        <f t="shared" si="938"/>
        <v/>
      </c>
    </row>
    <row r="4698" spans="2:26" x14ac:dyDescent="0.2">
      <c r="B4698" s="1" t="s">
        <v>24</v>
      </c>
      <c r="C4698" s="1" t="s">
        <v>17</v>
      </c>
      <c r="D4698" s="1" t="s">
        <v>18</v>
      </c>
      <c r="G4698" s="1" t="s">
        <v>130</v>
      </c>
      <c r="H4698">
        <f t="shared" si="939"/>
        <v>36</v>
      </c>
      <c r="I4698">
        <f>IF(ISBLANK(A4698),I4697/1,LOOKUP(Sheet1!G4698,FIPS!A$3:A$55,FIPS!C$3:C$55))</f>
        <v>39</v>
      </c>
      <c r="J4698" t="b">
        <f t="shared" si="933"/>
        <v>1</v>
      </c>
      <c r="K4698" t="str">
        <f t="shared" si="940"/>
        <v>Athens</v>
      </c>
      <c r="L4698" t="b">
        <f t="shared" si="936"/>
        <v>0</v>
      </c>
      <c r="M4698" t="str">
        <f t="shared" si="941"/>
        <v/>
      </c>
      <c r="N4698">
        <f t="shared" si="942"/>
        <v>5</v>
      </c>
      <c r="O4698" t="b">
        <f t="shared" si="937"/>
        <v>0</v>
      </c>
      <c r="P4698" t="str">
        <f t="shared" si="934"/>
        <v/>
      </c>
      <c r="Q4698" t="str">
        <f t="shared" ca="1" si="935"/>
        <v/>
      </c>
      <c r="T4698">
        <v>9</v>
      </c>
      <c r="U4698">
        <v>4</v>
      </c>
      <c r="V4698">
        <v>0</v>
      </c>
      <c r="Z4698" t="str">
        <f t="shared" si="938"/>
        <v/>
      </c>
    </row>
    <row r="4699" spans="2:26" x14ac:dyDescent="0.2">
      <c r="E4699" s="1" t="s">
        <v>28</v>
      </c>
      <c r="F4699" s="1" t="s">
        <v>6</v>
      </c>
      <c r="G4699" s="1" t="s">
        <v>130</v>
      </c>
      <c r="H4699">
        <f t="shared" si="939"/>
        <v>36</v>
      </c>
      <c r="I4699">
        <f>IF(ISBLANK(A4699),I4698/1,LOOKUP(Sheet1!G4699,FIPS!A$3:A$55,FIPS!C$3:C$55))</f>
        <v>39</v>
      </c>
      <c r="J4699" t="b">
        <f t="shared" si="933"/>
        <v>0</v>
      </c>
      <c r="K4699" t="str">
        <f t="shared" si="940"/>
        <v/>
      </c>
      <c r="L4699" t="b">
        <f t="shared" si="936"/>
        <v>1</v>
      </c>
      <c r="M4699" t="str">
        <f t="shared" si="941"/>
        <v>Athens</v>
      </c>
      <c r="N4699">
        <f t="shared" si="942"/>
        <v>5</v>
      </c>
      <c r="O4699" t="b">
        <f t="shared" si="937"/>
        <v>0</v>
      </c>
      <c r="P4699" t="str">
        <f t="shared" si="934"/>
        <v/>
      </c>
      <c r="Q4699" t="str">
        <f t="shared" ca="1" si="935"/>
        <v/>
      </c>
      <c r="W4699">
        <v>2736</v>
      </c>
      <c r="Z4699" t="str">
        <f t="shared" si="938"/>
        <v/>
      </c>
    </row>
    <row r="4700" spans="2:26" x14ac:dyDescent="0.2">
      <c r="E4700" s="1" t="s">
        <v>8</v>
      </c>
      <c r="F4700" s="1" t="s">
        <v>9</v>
      </c>
      <c r="G4700" s="1" t="s">
        <v>1082</v>
      </c>
      <c r="H4700">
        <f t="shared" si="939"/>
        <v>36</v>
      </c>
      <c r="I4700">
        <f>IF(ISBLANK(A4700),I4699/1,LOOKUP(Sheet1!G4700,FIPS!A$3:A$55,FIPS!C$3:C$55))</f>
        <v>39</v>
      </c>
      <c r="J4700" t="b">
        <f t="shared" si="933"/>
        <v>0</v>
      </c>
      <c r="K4700" t="str">
        <f t="shared" si="940"/>
        <v/>
      </c>
      <c r="L4700" t="b">
        <f t="shared" si="936"/>
        <v>0</v>
      </c>
      <c r="M4700" t="str">
        <f t="shared" si="941"/>
        <v/>
      </c>
      <c r="N4700">
        <f t="shared" si="942"/>
        <v>5</v>
      </c>
      <c r="O4700" t="b">
        <f t="shared" si="937"/>
        <v>1</v>
      </c>
      <c r="P4700">
        <f t="shared" si="934"/>
        <v>1</v>
      </c>
      <c r="Q4700" t="str">
        <f t="shared" ca="1" si="935"/>
        <v>006</v>
      </c>
      <c r="W4700">
        <v>99999</v>
      </c>
      <c r="Z4700" t="str">
        <f t="shared" si="938"/>
        <v/>
      </c>
    </row>
    <row r="4701" spans="2:26" x14ac:dyDescent="0.2">
      <c r="B4701" s="1" t="s">
        <v>28</v>
      </c>
      <c r="C4701" s="1" t="s">
        <v>634</v>
      </c>
      <c r="D4701" s="1" t="s">
        <v>26</v>
      </c>
      <c r="E4701" s="1" t="s">
        <v>8</v>
      </c>
      <c r="F4701" s="1" t="s">
        <v>9</v>
      </c>
      <c r="G4701" s="1" t="s">
        <v>3331</v>
      </c>
      <c r="H4701">
        <f t="shared" si="939"/>
        <v>36</v>
      </c>
      <c r="I4701">
        <f>IF(ISBLANK(A4701),I4700/1,LOOKUP(Sheet1!G4701,FIPS!A$3:A$55,FIPS!C$3:C$55))</f>
        <v>39</v>
      </c>
      <c r="J4701" t="b">
        <f t="shared" ref="J4701:J4760" si="943">NOT(ISBLANK(B4701))</f>
        <v>1</v>
      </c>
      <c r="K4701" t="str">
        <f t="shared" si="940"/>
        <v>Auglaize</v>
      </c>
      <c r="L4701" t="b">
        <f t="shared" si="936"/>
        <v>0</v>
      </c>
      <c r="M4701" t="str">
        <f t="shared" si="941"/>
        <v/>
      </c>
      <c r="N4701">
        <f t="shared" si="942"/>
        <v>6</v>
      </c>
      <c r="O4701" t="b">
        <f t="shared" si="937"/>
        <v>0</v>
      </c>
      <c r="P4701" t="str">
        <f t="shared" si="934"/>
        <v/>
      </c>
      <c r="Q4701" t="str">
        <f t="shared" ca="1" si="935"/>
        <v/>
      </c>
      <c r="T4701">
        <v>11</v>
      </c>
      <c r="U4701">
        <v>5</v>
      </c>
      <c r="V4701">
        <v>4320</v>
      </c>
      <c r="Z4701" t="str">
        <f t="shared" si="938"/>
        <v/>
      </c>
    </row>
    <row r="4702" spans="2:26" x14ac:dyDescent="0.2">
      <c r="B4702" s="1" t="s">
        <v>30</v>
      </c>
      <c r="C4702" s="1" t="s">
        <v>687</v>
      </c>
      <c r="D4702" s="1" t="s">
        <v>26</v>
      </c>
      <c r="E4702" s="1" t="s">
        <v>8</v>
      </c>
      <c r="F4702" s="1" t="s">
        <v>9</v>
      </c>
      <c r="G4702" s="1" t="s">
        <v>3332</v>
      </c>
      <c r="H4702">
        <f t="shared" si="939"/>
        <v>36</v>
      </c>
      <c r="I4702">
        <f>IF(ISBLANK(A4702),I4701/1,LOOKUP(Sheet1!G4702,FIPS!A$3:A$55,FIPS!C$3:C$55))</f>
        <v>39</v>
      </c>
      <c r="J4702" t="b">
        <f t="shared" si="943"/>
        <v>1</v>
      </c>
      <c r="K4702" t="str">
        <f t="shared" si="940"/>
        <v>Eel mont</v>
      </c>
      <c r="L4702" t="b">
        <f t="shared" si="936"/>
        <v>0</v>
      </c>
      <c r="M4702" t="str">
        <f t="shared" si="941"/>
        <v/>
      </c>
      <c r="N4702">
        <f t="shared" si="942"/>
        <v>7</v>
      </c>
      <c r="O4702" t="b">
        <f t="shared" si="937"/>
        <v>0</v>
      </c>
      <c r="P4702" t="str">
        <f t="shared" si="934"/>
        <v/>
      </c>
      <c r="Q4702" t="str">
        <f t="shared" ca="1" si="935"/>
        <v/>
      </c>
      <c r="T4702">
        <v>13</v>
      </c>
      <c r="U4702">
        <v>4</v>
      </c>
      <c r="V4702">
        <v>9000</v>
      </c>
      <c r="Z4702" t="str">
        <f t="shared" si="938"/>
        <v/>
      </c>
    </row>
    <row r="4703" spans="2:26" x14ac:dyDescent="0.2">
      <c r="B4703" s="1" t="s">
        <v>32</v>
      </c>
      <c r="C4703" s="1" t="s">
        <v>169</v>
      </c>
      <c r="D4703" s="1" t="s">
        <v>26</v>
      </c>
      <c r="E4703" s="1" t="s">
        <v>8</v>
      </c>
      <c r="F4703" s="1" t="s">
        <v>9</v>
      </c>
      <c r="G4703" s="1" t="s">
        <v>1440</v>
      </c>
      <c r="H4703">
        <f t="shared" si="939"/>
        <v>36</v>
      </c>
      <c r="I4703">
        <f>IF(ISBLANK(A4703),I4702/1,LOOKUP(Sheet1!G4703,FIPS!A$3:A$55,FIPS!C$3:C$55))</f>
        <v>39</v>
      </c>
      <c r="J4703" t="b">
        <f t="shared" si="943"/>
        <v>1</v>
      </c>
      <c r="K4703" t="str">
        <f t="shared" si="940"/>
        <v>Brown</v>
      </c>
      <c r="L4703" t="b">
        <f t="shared" si="936"/>
        <v>0</v>
      </c>
      <c r="M4703" t="str">
        <f t="shared" si="941"/>
        <v/>
      </c>
      <c r="N4703">
        <f t="shared" si="942"/>
        <v>8</v>
      </c>
      <c r="O4703" t="b">
        <f t="shared" si="937"/>
        <v>0</v>
      </c>
      <c r="P4703" t="str">
        <f t="shared" si="934"/>
        <v/>
      </c>
      <c r="Q4703" t="str">
        <f t="shared" ca="1" si="935"/>
        <v/>
      </c>
      <c r="T4703">
        <v>15</v>
      </c>
      <c r="U4703">
        <v>5</v>
      </c>
      <c r="V4703">
        <v>1640</v>
      </c>
      <c r="Z4703" t="str">
        <f t="shared" si="938"/>
        <v/>
      </c>
    </row>
    <row r="4704" spans="2:26" x14ac:dyDescent="0.2">
      <c r="B4704" s="1" t="s">
        <v>39</v>
      </c>
      <c r="C4704" s="1" t="s">
        <v>3333</v>
      </c>
      <c r="D4704" s="1" t="s">
        <v>26</v>
      </c>
      <c r="G4704" s="1" t="s">
        <v>31</v>
      </c>
      <c r="H4704">
        <f t="shared" si="939"/>
        <v>36</v>
      </c>
      <c r="I4704">
        <f>IF(ISBLANK(A4704),I4703/1,LOOKUP(Sheet1!G4704,FIPS!A$3:A$55,FIPS!C$3:C$55))</f>
        <v>39</v>
      </c>
      <c r="J4704" t="b">
        <f t="shared" si="943"/>
        <v>1</v>
      </c>
      <c r="K4704" t="str">
        <f t="shared" si="940"/>
        <v>Butler</v>
      </c>
      <c r="L4704" t="b">
        <f t="shared" si="936"/>
        <v>0</v>
      </c>
      <c r="M4704" t="str">
        <f t="shared" si="941"/>
        <v/>
      </c>
      <c r="N4704">
        <f t="shared" si="942"/>
        <v>9</v>
      </c>
      <c r="O4704" t="b">
        <f t="shared" si="937"/>
        <v>0</v>
      </c>
      <c r="P4704" t="str">
        <f t="shared" si="934"/>
        <v/>
      </c>
      <c r="Q4704" t="str">
        <f t="shared" ca="1" si="935"/>
        <v/>
      </c>
      <c r="T4704">
        <v>17</v>
      </c>
      <c r="U4704">
        <v>2</v>
      </c>
      <c r="V4704">
        <v>3200</v>
      </c>
      <c r="Z4704" t="str">
        <f t="shared" si="938"/>
        <v/>
      </c>
    </row>
    <row r="4705" spans="2:26" x14ac:dyDescent="0.2">
      <c r="E4705" s="1" t="s">
        <v>152</v>
      </c>
      <c r="F4705" s="1" t="s">
        <v>35</v>
      </c>
      <c r="G4705" s="1" t="s">
        <v>108</v>
      </c>
      <c r="H4705">
        <f t="shared" si="939"/>
        <v>36</v>
      </c>
      <c r="I4705">
        <f>IF(ISBLANK(A4705),I4704/1,LOOKUP(Sheet1!G4705,FIPS!A$3:A$55,FIPS!C$3:C$55))</f>
        <v>39</v>
      </c>
      <c r="J4705" t="b">
        <f t="shared" si="943"/>
        <v>0</v>
      </c>
      <c r="K4705" t="str">
        <f t="shared" si="940"/>
        <v/>
      </c>
      <c r="L4705" t="b">
        <f t="shared" si="936"/>
        <v>1</v>
      </c>
      <c r="M4705" t="str">
        <f t="shared" si="941"/>
        <v>Fairfield</v>
      </c>
      <c r="N4705">
        <f t="shared" si="942"/>
        <v>9</v>
      </c>
      <c r="O4705" t="b">
        <f t="shared" si="937"/>
        <v>0</v>
      </c>
      <c r="P4705" t="str">
        <f t="shared" si="934"/>
        <v/>
      </c>
      <c r="Q4705" t="str">
        <f t="shared" ca="1" si="935"/>
        <v/>
      </c>
      <c r="W4705">
        <v>25970</v>
      </c>
      <c r="Z4705" t="str">
        <f t="shared" si="938"/>
        <v/>
      </c>
    </row>
    <row r="4706" spans="2:26" x14ac:dyDescent="0.2">
      <c r="E4706" s="1" t="s">
        <v>170</v>
      </c>
      <c r="F4706" s="1" t="s">
        <v>70</v>
      </c>
      <c r="G4706" s="1" t="s">
        <v>1136</v>
      </c>
      <c r="H4706">
        <f t="shared" si="939"/>
        <v>36</v>
      </c>
      <c r="I4706">
        <f>IF(ISBLANK(A4706),I4705/1,LOOKUP(Sheet1!G4706,FIPS!A$3:A$55,FIPS!C$3:C$55))</f>
        <v>39</v>
      </c>
      <c r="J4706" t="b">
        <f t="shared" si="943"/>
        <v>0</v>
      </c>
      <c r="K4706" t="str">
        <f t="shared" si="940"/>
        <v/>
      </c>
      <c r="L4706" t="b">
        <f t="shared" si="936"/>
        <v>1</v>
      </c>
      <c r="M4706" t="str">
        <f t="shared" si="941"/>
        <v>Hamilton</v>
      </c>
      <c r="N4706">
        <f t="shared" si="942"/>
        <v>9</v>
      </c>
      <c r="O4706" t="b">
        <f t="shared" si="937"/>
        <v>0</v>
      </c>
      <c r="P4706" t="str">
        <f t="shared" si="934"/>
        <v/>
      </c>
      <c r="Q4706" t="str">
        <f t="shared" ca="1" si="935"/>
        <v/>
      </c>
      <c r="W4706">
        <v>33012</v>
      </c>
      <c r="Z4706" t="str">
        <f t="shared" si="938"/>
        <v/>
      </c>
    </row>
    <row r="4707" spans="2:26" x14ac:dyDescent="0.2">
      <c r="E4707" s="1" t="s">
        <v>812</v>
      </c>
      <c r="F4707" s="1" t="s">
        <v>35</v>
      </c>
      <c r="G4707" s="1" t="s">
        <v>3334</v>
      </c>
      <c r="H4707">
        <f t="shared" si="939"/>
        <v>36</v>
      </c>
      <c r="I4707">
        <f>IF(ISBLANK(A4707),I4706/1,LOOKUP(Sheet1!G4707,FIPS!A$3:A$55,FIPS!C$3:C$55))</f>
        <v>39</v>
      </c>
      <c r="J4707" t="b">
        <f t="shared" si="943"/>
        <v>0</v>
      </c>
      <c r="K4707" t="str">
        <f t="shared" si="940"/>
        <v/>
      </c>
      <c r="L4707" t="b">
        <f t="shared" si="936"/>
        <v>1</v>
      </c>
      <c r="M4707" t="str">
        <f t="shared" si="941"/>
        <v>Middletown</v>
      </c>
      <c r="N4707">
        <f t="shared" si="942"/>
        <v>9</v>
      </c>
      <c r="O4707" t="b">
        <f t="shared" si="937"/>
        <v>0</v>
      </c>
      <c r="P4707" t="str">
        <f t="shared" si="934"/>
        <v/>
      </c>
      <c r="Q4707" t="str">
        <f t="shared" ca="1" si="935"/>
        <v/>
      </c>
      <c r="W4707">
        <v>49840</v>
      </c>
      <c r="Z4707" t="str">
        <f t="shared" si="938"/>
        <v/>
      </c>
    </row>
    <row r="4708" spans="2:26" x14ac:dyDescent="0.2">
      <c r="E4708" s="1" t="s">
        <v>514</v>
      </c>
      <c r="F4708" s="1" t="s">
        <v>6</v>
      </c>
      <c r="G4708" s="1" t="s">
        <v>2103</v>
      </c>
      <c r="H4708">
        <f t="shared" si="939"/>
        <v>36</v>
      </c>
      <c r="I4708">
        <f>IF(ISBLANK(A4708),I4707/1,LOOKUP(Sheet1!G4708,FIPS!A$3:A$55,FIPS!C$3:C$55))</f>
        <v>39</v>
      </c>
      <c r="J4708" t="b">
        <f t="shared" si="943"/>
        <v>0</v>
      </c>
      <c r="K4708" t="str">
        <f t="shared" si="940"/>
        <v/>
      </c>
      <c r="L4708" t="b">
        <f t="shared" si="936"/>
        <v>1</v>
      </c>
      <c r="M4708" t="str">
        <f t="shared" si="941"/>
        <v>Oxford</v>
      </c>
      <c r="N4708">
        <f t="shared" si="942"/>
        <v>9</v>
      </c>
      <c r="O4708" t="b">
        <f t="shared" si="937"/>
        <v>0</v>
      </c>
      <c r="P4708" t="str">
        <f t="shared" si="934"/>
        <v/>
      </c>
      <c r="Q4708" t="str">
        <f t="shared" ca="1" si="935"/>
        <v/>
      </c>
      <c r="W4708">
        <v>59234</v>
      </c>
      <c r="Z4708" t="str">
        <f t="shared" si="938"/>
        <v/>
      </c>
    </row>
    <row r="4709" spans="2:26" x14ac:dyDescent="0.2">
      <c r="E4709" s="1" t="s">
        <v>3335</v>
      </c>
      <c r="F4709" s="1" t="s">
        <v>6</v>
      </c>
      <c r="G4709" s="1" t="s">
        <v>3336</v>
      </c>
      <c r="H4709">
        <f t="shared" si="939"/>
        <v>36</v>
      </c>
      <c r="I4709">
        <f>IF(ISBLANK(A4709),I4708/1,LOOKUP(Sheet1!G4709,FIPS!A$3:A$55,FIPS!C$3:C$55))</f>
        <v>39</v>
      </c>
      <c r="J4709" t="b">
        <f t="shared" si="943"/>
        <v>0</v>
      </c>
      <c r="K4709" t="str">
        <f t="shared" si="940"/>
        <v/>
      </c>
      <c r="L4709" t="b">
        <f t="shared" si="936"/>
        <v>1</v>
      </c>
      <c r="M4709" t="str">
        <f t="shared" si="941"/>
        <v>Sharonville</v>
      </c>
      <c r="N4709">
        <f t="shared" si="942"/>
        <v>9</v>
      </c>
      <c r="O4709" t="b">
        <f t="shared" si="937"/>
        <v>0</v>
      </c>
      <c r="P4709" t="str">
        <f t="shared" si="934"/>
        <v/>
      </c>
      <c r="Q4709" t="str">
        <f t="shared" ca="1" si="935"/>
        <v/>
      </c>
      <c r="W4709">
        <v>71892</v>
      </c>
      <c r="Z4709" t="str">
        <f t="shared" si="938"/>
        <v/>
      </c>
    </row>
    <row r="4710" spans="2:26" x14ac:dyDescent="0.2">
      <c r="E4710" s="1" t="s">
        <v>8</v>
      </c>
      <c r="F4710" s="1" t="s">
        <v>9</v>
      </c>
      <c r="G4710" s="1" t="s">
        <v>1082</v>
      </c>
      <c r="H4710">
        <f t="shared" si="939"/>
        <v>36</v>
      </c>
      <c r="I4710">
        <f>IF(ISBLANK(A4710),I4709/1,LOOKUP(Sheet1!G4710,FIPS!A$3:A$55,FIPS!C$3:C$55))</f>
        <v>39</v>
      </c>
      <c r="J4710" t="b">
        <f t="shared" si="943"/>
        <v>0</v>
      </c>
      <c r="K4710" t="str">
        <f t="shared" si="940"/>
        <v/>
      </c>
      <c r="L4710" t="b">
        <f t="shared" si="936"/>
        <v>0</v>
      </c>
      <c r="M4710" t="str">
        <f t="shared" si="941"/>
        <v/>
      </c>
      <c r="N4710">
        <f t="shared" si="942"/>
        <v>9</v>
      </c>
      <c r="O4710" t="b">
        <f t="shared" si="937"/>
        <v>1</v>
      </c>
      <c r="P4710">
        <f t="shared" si="934"/>
        <v>5</v>
      </c>
      <c r="Q4710" t="str">
        <f t="shared" ca="1" si="935"/>
        <v>050,063,088,102,lj7</v>
      </c>
      <c r="W4710">
        <v>99999</v>
      </c>
      <c r="Z4710" t="str">
        <f t="shared" si="938"/>
        <v/>
      </c>
    </row>
    <row r="4711" spans="2:26" x14ac:dyDescent="0.2">
      <c r="B4711" s="1" t="s">
        <v>14</v>
      </c>
      <c r="C4711" s="1" t="s">
        <v>139</v>
      </c>
      <c r="D4711" s="1" t="s">
        <v>26</v>
      </c>
      <c r="E4711" s="1" t="s">
        <v>8</v>
      </c>
      <c r="F4711" s="1" t="s">
        <v>9</v>
      </c>
      <c r="G4711" s="1" t="s">
        <v>1682</v>
      </c>
      <c r="H4711">
        <f t="shared" si="939"/>
        <v>36</v>
      </c>
      <c r="I4711">
        <f>IF(ISBLANK(A4711),I4710/1,LOOKUP(Sheet1!G4711,FIPS!A$3:A$55,FIPS!C$3:C$55))</f>
        <v>39</v>
      </c>
      <c r="J4711" t="b">
        <f t="shared" si="943"/>
        <v>1</v>
      </c>
      <c r="K4711" t="str">
        <f t="shared" si="940"/>
        <v>Carrel 1</v>
      </c>
      <c r="L4711" t="b">
        <f t="shared" si="936"/>
        <v>0</v>
      </c>
      <c r="M4711" t="str">
        <f t="shared" si="941"/>
        <v/>
      </c>
      <c r="N4711">
        <f t="shared" si="942"/>
        <v>10</v>
      </c>
      <c r="O4711" t="b">
        <f t="shared" si="937"/>
        <v>0</v>
      </c>
      <c r="P4711" t="str">
        <f t="shared" si="934"/>
        <v/>
      </c>
      <c r="Q4711" t="str">
        <f t="shared" ca="1" si="935"/>
        <v/>
      </c>
      <c r="T4711">
        <v>19</v>
      </c>
      <c r="U4711">
        <v>5</v>
      </c>
      <c r="V4711">
        <v>1320</v>
      </c>
      <c r="Z4711" t="str">
        <f t="shared" si="938"/>
        <v/>
      </c>
    </row>
    <row r="4712" spans="2:26" x14ac:dyDescent="0.2">
      <c r="B4712" s="1" t="s">
        <v>42</v>
      </c>
      <c r="C4712" s="1" t="s">
        <v>17</v>
      </c>
      <c r="D4712" s="1" t="s">
        <v>18</v>
      </c>
      <c r="G4712" s="1" t="s">
        <v>1444</v>
      </c>
      <c r="H4712">
        <f t="shared" si="939"/>
        <v>36</v>
      </c>
      <c r="I4712">
        <f>IF(ISBLANK(A4712),I4711/1,LOOKUP(Sheet1!G4712,FIPS!A$3:A$55,FIPS!C$3:C$55))</f>
        <v>39</v>
      </c>
      <c r="J4712" t="b">
        <f t="shared" si="943"/>
        <v>1</v>
      </c>
      <c r="K4712" t="str">
        <f t="shared" si="940"/>
        <v>Champaign</v>
      </c>
      <c r="L4712" t="b">
        <f t="shared" si="936"/>
        <v>0</v>
      </c>
      <c r="M4712" t="str">
        <f t="shared" si="941"/>
        <v/>
      </c>
      <c r="N4712">
        <f t="shared" si="942"/>
        <v>11</v>
      </c>
      <c r="O4712" t="b">
        <f t="shared" si="937"/>
        <v>0</v>
      </c>
      <c r="P4712" t="str">
        <f t="shared" si="934"/>
        <v/>
      </c>
      <c r="Q4712" t="str">
        <f t="shared" ca="1" si="935"/>
        <v/>
      </c>
      <c r="T4712">
        <v>21</v>
      </c>
      <c r="U4712">
        <v>5</v>
      </c>
      <c r="V4712">
        <v>0</v>
      </c>
      <c r="Z4712" t="str">
        <f t="shared" si="938"/>
        <v/>
      </c>
    </row>
    <row r="4713" spans="2:26" x14ac:dyDescent="0.2">
      <c r="E4713" s="1" t="s">
        <v>474</v>
      </c>
      <c r="F4713" s="1" t="s">
        <v>6</v>
      </c>
      <c r="G4713" s="1" t="s">
        <v>1446</v>
      </c>
      <c r="H4713">
        <f t="shared" si="939"/>
        <v>36</v>
      </c>
      <c r="I4713">
        <f>IF(ISBLANK(A4713),I4712/1,LOOKUP(Sheet1!G4713,FIPS!A$3:A$55,FIPS!C$3:C$55))</f>
        <v>39</v>
      </c>
      <c r="J4713" t="b">
        <f t="shared" si="943"/>
        <v>0</v>
      </c>
      <c r="K4713" t="str">
        <f t="shared" si="940"/>
        <v/>
      </c>
      <c r="L4713" t="b">
        <f t="shared" si="936"/>
        <v>1</v>
      </c>
      <c r="M4713" t="str">
        <f t="shared" si="941"/>
        <v>Urbana</v>
      </c>
      <c r="N4713">
        <f t="shared" si="942"/>
        <v>11</v>
      </c>
      <c r="O4713" t="b">
        <f t="shared" si="937"/>
        <v>0</v>
      </c>
      <c r="P4713" t="str">
        <f t="shared" si="934"/>
        <v/>
      </c>
      <c r="Q4713" t="str">
        <f t="shared" ca="1" si="935"/>
        <v/>
      </c>
      <c r="W4713">
        <v>79072</v>
      </c>
      <c r="Z4713" t="str">
        <f t="shared" si="938"/>
        <v/>
      </c>
    </row>
    <row r="4714" spans="2:26" x14ac:dyDescent="0.2">
      <c r="E4714" s="1" t="s">
        <v>8</v>
      </c>
      <c r="F4714" s="1" t="s">
        <v>9</v>
      </c>
      <c r="G4714" s="1" t="s">
        <v>1134</v>
      </c>
      <c r="H4714">
        <f t="shared" si="939"/>
        <v>36</v>
      </c>
      <c r="I4714">
        <f>IF(ISBLANK(A4714),I4713/1,LOOKUP(Sheet1!G4714,FIPS!A$3:A$55,FIPS!C$3:C$55))</f>
        <v>39</v>
      </c>
      <c r="J4714" t="b">
        <f t="shared" si="943"/>
        <v>0</v>
      </c>
      <c r="K4714" t="str">
        <f t="shared" si="940"/>
        <v/>
      </c>
      <c r="L4714" t="b">
        <f t="shared" si="936"/>
        <v>0</v>
      </c>
      <c r="M4714" t="str">
        <f t="shared" si="941"/>
        <v/>
      </c>
      <c r="N4714">
        <f t="shared" si="942"/>
        <v>11</v>
      </c>
      <c r="O4714" t="b">
        <f t="shared" si="937"/>
        <v>1</v>
      </c>
      <c r="P4714">
        <f t="shared" si="934"/>
        <v>1</v>
      </c>
      <c r="Q4714" t="str">
        <f t="shared" ca="1" si="935"/>
        <v>134</v>
      </c>
      <c r="W4714">
        <v>99999</v>
      </c>
      <c r="Z4714" t="str">
        <f t="shared" si="938"/>
        <v/>
      </c>
    </row>
    <row r="4715" spans="2:26" x14ac:dyDescent="0.2">
      <c r="B4715" s="1" t="s">
        <v>33</v>
      </c>
      <c r="C4715" s="1" t="s">
        <v>369</v>
      </c>
      <c r="D4715" s="1" t="s">
        <v>26</v>
      </c>
      <c r="G4715" s="1" t="s">
        <v>3337</v>
      </c>
      <c r="H4715">
        <f t="shared" si="939"/>
        <v>36</v>
      </c>
      <c r="I4715">
        <f>IF(ISBLANK(A4715),I4714/1,LOOKUP(Sheet1!G4715,FIPS!A$3:A$55,FIPS!C$3:C$55))</f>
        <v>39</v>
      </c>
      <c r="J4715" t="b">
        <f t="shared" si="943"/>
        <v>1</v>
      </c>
      <c r="K4715" t="str">
        <f t="shared" si="940"/>
        <v>c ark</v>
      </c>
      <c r="L4715" t="b">
        <f t="shared" si="936"/>
        <v>0</v>
      </c>
      <c r="M4715" t="str">
        <f t="shared" si="941"/>
        <v/>
      </c>
      <c r="N4715">
        <f t="shared" si="942"/>
        <v>12</v>
      </c>
      <c r="O4715" t="b">
        <f t="shared" si="937"/>
        <v>0</v>
      </c>
      <c r="P4715" t="str">
        <f t="shared" si="934"/>
        <v/>
      </c>
      <c r="Q4715" t="str">
        <f t="shared" ca="1" si="935"/>
        <v/>
      </c>
      <c r="T4715">
        <v>23</v>
      </c>
      <c r="U4715">
        <v>3</v>
      </c>
      <c r="V4715">
        <v>2000</v>
      </c>
      <c r="Z4715" t="str">
        <f t="shared" si="938"/>
        <v/>
      </c>
    </row>
    <row r="4716" spans="2:26" x14ac:dyDescent="0.2">
      <c r="E4716" s="1" t="s">
        <v>707</v>
      </c>
      <c r="F4716" s="1" t="s">
        <v>70</v>
      </c>
      <c r="G4716" s="1" t="s">
        <v>1646</v>
      </c>
      <c r="H4716">
        <f t="shared" si="939"/>
        <v>36</v>
      </c>
      <c r="I4716">
        <f>IF(ISBLANK(A4716),I4715/1,LOOKUP(Sheet1!G4716,FIPS!A$3:A$55,FIPS!C$3:C$55))</f>
        <v>39</v>
      </c>
      <c r="J4716" t="b">
        <f t="shared" si="943"/>
        <v>0</v>
      </c>
      <c r="K4716" t="str">
        <f t="shared" si="940"/>
        <v/>
      </c>
      <c r="L4716" t="b">
        <f t="shared" si="936"/>
        <v>1</v>
      </c>
      <c r="M4716" t="str">
        <f t="shared" si="941"/>
        <v>Springfield</v>
      </c>
      <c r="N4716">
        <f t="shared" si="942"/>
        <v>12</v>
      </c>
      <c r="O4716" t="b">
        <f t="shared" si="937"/>
        <v>0</v>
      </c>
      <c r="P4716" t="str">
        <f t="shared" si="934"/>
        <v/>
      </c>
      <c r="Q4716" t="str">
        <f t="shared" ca="1" si="935"/>
        <v/>
      </c>
      <c r="W4716">
        <v>74118</v>
      </c>
      <c r="Z4716" t="str">
        <f t="shared" si="938"/>
        <v/>
      </c>
    </row>
    <row r="4717" spans="2:26" x14ac:dyDescent="0.2">
      <c r="E4717" s="1" t="s">
        <v>8</v>
      </c>
      <c r="F4717" s="1" t="s">
        <v>9</v>
      </c>
      <c r="G4717" s="1" t="s">
        <v>1134</v>
      </c>
      <c r="H4717">
        <f t="shared" si="939"/>
        <v>36</v>
      </c>
      <c r="I4717">
        <f>IF(ISBLANK(A4717),I4716/1,LOOKUP(Sheet1!G4717,FIPS!A$3:A$55,FIPS!C$3:C$55))</f>
        <v>39</v>
      </c>
      <c r="J4717" t="b">
        <f t="shared" si="943"/>
        <v>0</v>
      </c>
      <c r="K4717" t="str">
        <f t="shared" si="940"/>
        <v/>
      </c>
      <c r="L4717" t="b">
        <f t="shared" si="936"/>
        <v>0</v>
      </c>
      <c r="M4717" t="str">
        <f t="shared" si="941"/>
        <v/>
      </c>
      <c r="N4717">
        <f t="shared" si="942"/>
        <v>12</v>
      </c>
      <c r="O4717" t="b">
        <f t="shared" si="937"/>
        <v>1</v>
      </c>
      <c r="P4717">
        <f t="shared" si="934"/>
        <v>1</v>
      </c>
      <c r="Q4717" t="str">
        <f t="shared" ca="1" si="935"/>
        <v>122</v>
      </c>
      <c r="W4717">
        <v>99999</v>
      </c>
      <c r="Z4717" t="str">
        <f t="shared" si="938"/>
        <v/>
      </c>
    </row>
    <row r="4718" spans="2:26" x14ac:dyDescent="0.2">
      <c r="B4718" s="1" t="s">
        <v>45</v>
      </c>
      <c r="C4718" s="1" t="s">
        <v>169</v>
      </c>
      <c r="D4718" s="1" t="s">
        <v>26</v>
      </c>
      <c r="E4718" s="1" t="s">
        <v>8</v>
      </c>
      <c r="F4718" s="1" t="s">
        <v>9</v>
      </c>
      <c r="G4718" s="1" t="s">
        <v>3338</v>
      </c>
      <c r="H4718">
        <f t="shared" si="939"/>
        <v>36</v>
      </c>
      <c r="I4718">
        <f>IF(ISBLANK(A4718),I4717/1,LOOKUP(Sheet1!G4718,FIPS!A$3:A$55,FIPS!C$3:C$55))</f>
        <v>39</v>
      </c>
      <c r="J4718" t="b">
        <f t="shared" si="943"/>
        <v>1</v>
      </c>
      <c r="K4718" t="str">
        <f t="shared" si="940"/>
        <v>c ermont</v>
      </c>
      <c r="L4718" t="b">
        <f t="shared" si="936"/>
        <v>0</v>
      </c>
      <c r="M4718" t="str">
        <f t="shared" si="941"/>
        <v/>
      </c>
      <c r="N4718">
        <f t="shared" si="942"/>
        <v>13</v>
      </c>
      <c r="O4718" t="b">
        <f t="shared" si="937"/>
        <v>0</v>
      </c>
      <c r="P4718" t="str">
        <f t="shared" si="934"/>
        <v/>
      </c>
      <c r="Q4718" t="str">
        <f t="shared" ca="1" si="935"/>
        <v/>
      </c>
      <c r="T4718">
        <v>25</v>
      </c>
      <c r="U4718">
        <v>3</v>
      </c>
      <c r="V4718">
        <v>1640</v>
      </c>
      <c r="Z4718" t="str">
        <f t="shared" si="938"/>
        <v/>
      </c>
    </row>
    <row r="4719" spans="2:26" x14ac:dyDescent="0.2">
      <c r="B4719" s="1" t="s">
        <v>20</v>
      </c>
      <c r="C4719" s="1" t="s">
        <v>17</v>
      </c>
      <c r="D4719" s="1" t="s">
        <v>18</v>
      </c>
      <c r="G4719" s="1" t="s">
        <v>3339</v>
      </c>
      <c r="H4719">
        <f t="shared" si="939"/>
        <v>36</v>
      </c>
      <c r="I4719">
        <f>IF(ISBLANK(A4719),I4718/1,LOOKUP(Sheet1!G4719,FIPS!A$3:A$55,FIPS!C$3:C$55))</f>
        <v>39</v>
      </c>
      <c r="J4719" t="b">
        <f t="shared" si="943"/>
        <v>1</v>
      </c>
      <c r="K4719" t="str">
        <f t="shared" si="940"/>
        <v>c inton</v>
      </c>
      <c r="L4719" t="b">
        <f t="shared" si="936"/>
        <v>0</v>
      </c>
      <c r="M4719" t="str">
        <f t="shared" si="941"/>
        <v/>
      </c>
      <c r="N4719">
        <f t="shared" si="942"/>
        <v>14</v>
      </c>
      <c r="O4719" t="b">
        <f t="shared" si="937"/>
        <v>0</v>
      </c>
      <c r="P4719" t="str">
        <f t="shared" si="934"/>
        <v/>
      </c>
      <c r="Q4719" t="str">
        <f t="shared" ca="1" si="935"/>
        <v/>
      </c>
      <c r="T4719">
        <v>27</v>
      </c>
      <c r="U4719">
        <v>5</v>
      </c>
      <c r="V4719">
        <v>0</v>
      </c>
      <c r="Z4719" t="str">
        <f t="shared" si="938"/>
        <v/>
      </c>
    </row>
    <row r="4720" spans="2:26" x14ac:dyDescent="0.2">
      <c r="E4720" s="1" t="s">
        <v>797</v>
      </c>
      <c r="F4720" s="1" t="s">
        <v>6</v>
      </c>
      <c r="G4720" s="1" t="s">
        <v>1084</v>
      </c>
      <c r="H4720">
        <f t="shared" si="939"/>
        <v>36</v>
      </c>
      <c r="I4720">
        <f>IF(ISBLANK(A4720),I4719/1,LOOKUP(Sheet1!G4720,FIPS!A$3:A$55,FIPS!C$3:C$55))</f>
        <v>39</v>
      </c>
      <c r="J4720" t="b">
        <f t="shared" si="943"/>
        <v>0</v>
      </c>
      <c r="K4720" t="str">
        <f t="shared" si="940"/>
        <v/>
      </c>
      <c r="L4720" t="b">
        <f t="shared" si="936"/>
        <v>1</v>
      </c>
      <c r="M4720" t="str">
        <f t="shared" si="941"/>
        <v>Wilmington</v>
      </c>
      <c r="N4720">
        <f t="shared" si="942"/>
        <v>14</v>
      </c>
      <c r="O4720" t="b">
        <f t="shared" si="937"/>
        <v>0</v>
      </c>
      <c r="P4720" t="str">
        <f t="shared" si="934"/>
        <v/>
      </c>
      <c r="Q4720" t="str">
        <f t="shared" ca="1" si="935"/>
        <v/>
      </c>
      <c r="W4720">
        <v>85792</v>
      </c>
      <c r="Z4720" t="str">
        <f t="shared" si="938"/>
        <v/>
      </c>
    </row>
    <row r="4721" spans="2:26" x14ac:dyDescent="0.2">
      <c r="E4721" s="1" t="s">
        <v>8</v>
      </c>
      <c r="F4721" s="1" t="s">
        <v>9</v>
      </c>
      <c r="G4721" s="1" t="s">
        <v>1134</v>
      </c>
      <c r="H4721">
        <f t="shared" si="939"/>
        <v>36</v>
      </c>
      <c r="I4721">
        <f>IF(ISBLANK(A4721),I4720/1,LOOKUP(Sheet1!G4721,FIPS!A$3:A$55,FIPS!C$3:C$55))</f>
        <v>39</v>
      </c>
      <c r="J4721" t="b">
        <f t="shared" si="943"/>
        <v>0</v>
      </c>
      <c r="K4721" t="str">
        <f t="shared" si="940"/>
        <v/>
      </c>
      <c r="L4721" t="b">
        <f t="shared" si="936"/>
        <v>0</v>
      </c>
      <c r="M4721" t="str">
        <f t="shared" si="941"/>
        <v/>
      </c>
      <c r="N4721">
        <f t="shared" si="942"/>
        <v>14</v>
      </c>
      <c r="O4721" t="b">
        <f t="shared" si="937"/>
        <v>1</v>
      </c>
      <c r="P4721">
        <f t="shared" si="934"/>
        <v>1</v>
      </c>
      <c r="Q4721" t="str">
        <f t="shared" ca="1" si="935"/>
        <v>149</v>
      </c>
      <c r="W4721">
        <v>99999</v>
      </c>
      <c r="Z4721" t="str">
        <f t="shared" si="938"/>
        <v/>
      </c>
    </row>
    <row r="4722" spans="2:26" x14ac:dyDescent="0.2">
      <c r="B4722" s="1" t="s">
        <v>107</v>
      </c>
      <c r="C4722" s="1" t="s">
        <v>3340</v>
      </c>
      <c r="D4722" s="1" t="s">
        <v>26</v>
      </c>
      <c r="G4722" s="1" t="s">
        <v>3341</v>
      </c>
      <c r="H4722">
        <f t="shared" si="939"/>
        <v>36</v>
      </c>
      <c r="I4722">
        <f>IF(ISBLANK(A4722),I4721/1,LOOKUP(Sheet1!G4722,FIPS!A$3:A$55,FIPS!C$3:C$55))</f>
        <v>39</v>
      </c>
      <c r="J4722" t="b">
        <f t="shared" si="943"/>
        <v>1</v>
      </c>
      <c r="K4722" t="str">
        <f t="shared" si="940"/>
        <v>Columbiana</v>
      </c>
      <c r="L4722" t="b">
        <f t="shared" si="936"/>
        <v>0</v>
      </c>
      <c r="M4722" t="str">
        <f t="shared" si="941"/>
        <v/>
      </c>
      <c r="N4722">
        <f t="shared" si="942"/>
        <v>15</v>
      </c>
      <c r="O4722" t="b">
        <f t="shared" si="937"/>
        <v>0</v>
      </c>
      <c r="P4722" t="str">
        <f t="shared" si="934"/>
        <v/>
      </c>
      <c r="Q4722" t="str">
        <f t="shared" ca="1" si="935"/>
        <v/>
      </c>
      <c r="T4722">
        <v>29</v>
      </c>
      <c r="U4722">
        <v>3</v>
      </c>
      <c r="V4722">
        <v>9320</v>
      </c>
      <c r="Z4722" t="str">
        <f t="shared" si="938"/>
        <v/>
      </c>
    </row>
    <row r="4723" spans="2:26" x14ac:dyDescent="0.2">
      <c r="E4723" s="1" t="s">
        <v>139</v>
      </c>
      <c r="F4723" s="1" t="s">
        <v>6</v>
      </c>
      <c r="G4723" s="1" t="s">
        <v>3342</v>
      </c>
      <c r="H4723">
        <f t="shared" si="939"/>
        <v>36</v>
      </c>
      <c r="I4723">
        <f>IF(ISBLANK(A4723),I4722/1,LOOKUP(Sheet1!G4723,FIPS!A$3:A$55,FIPS!C$3:C$55))</f>
        <v>39</v>
      </c>
      <c r="J4723" t="b">
        <f t="shared" si="943"/>
        <v>0</v>
      </c>
      <c r="K4723" t="str">
        <f t="shared" si="940"/>
        <v/>
      </c>
      <c r="L4723" t="b">
        <f t="shared" si="936"/>
        <v>1</v>
      </c>
      <c r="M4723" t="str">
        <f t="shared" si="941"/>
        <v>East Liverpool</v>
      </c>
      <c r="N4723">
        <f t="shared" si="942"/>
        <v>15</v>
      </c>
      <c r="O4723" t="b">
        <f t="shared" si="937"/>
        <v>0</v>
      </c>
      <c r="P4723" t="str">
        <f t="shared" si="934"/>
        <v/>
      </c>
      <c r="Q4723" t="str">
        <f t="shared" ca="1" si="935"/>
        <v/>
      </c>
      <c r="W4723">
        <v>23730</v>
      </c>
      <c r="Z4723" t="str">
        <f t="shared" si="938"/>
        <v/>
      </c>
    </row>
    <row r="4724" spans="2:26" x14ac:dyDescent="0.2">
      <c r="E4724" s="1" t="s">
        <v>772</v>
      </c>
      <c r="F4724" s="1" t="s">
        <v>6</v>
      </c>
      <c r="G4724" s="1" t="s">
        <v>2172</v>
      </c>
      <c r="H4724">
        <f t="shared" si="939"/>
        <v>36</v>
      </c>
      <c r="I4724">
        <f>IF(ISBLANK(A4724),I4723/1,LOOKUP(Sheet1!G4724,FIPS!A$3:A$55,FIPS!C$3:C$55))</f>
        <v>39</v>
      </c>
      <c r="J4724" t="b">
        <f t="shared" si="943"/>
        <v>0</v>
      </c>
      <c r="K4724" t="str">
        <f t="shared" si="940"/>
        <v/>
      </c>
      <c r="L4724" t="b">
        <f t="shared" si="936"/>
        <v>1</v>
      </c>
      <c r="M4724" t="str">
        <f t="shared" si="941"/>
        <v>Sal em</v>
      </c>
      <c r="N4724">
        <f t="shared" si="942"/>
        <v>15</v>
      </c>
      <c r="O4724" t="b">
        <f t="shared" si="937"/>
        <v>0</v>
      </c>
      <c r="P4724" t="str">
        <f t="shared" si="934"/>
        <v/>
      </c>
      <c r="Q4724" t="str">
        <f t="shared" ca="1" si="935"/>
        <v/>
      </c>
      <c r="W4724">
        <v>69834</v>
      </c>
      <c r="Z4724" t="str">
        <f t="shared" si="938"/>
        <v/>
      </c>
    </row>
    <row r="4725" spans="2:26" x14ac:dyDescent="0.2">
      <c r="E4725" s="1" t="s">
        <v>8</v>
      </c>
      <c r="F4725" s="1" t="s">
        <v>9</v>
      </c>
      <c r="G4725" s="1" t="s">
        <v>1134</v>
      </c>
      <c r="H4725">
        <f t="shared" si="939"/>
        <v>36</v>
      </c>
      <c r="I4725">
        <f>IF(ISBLANK(A4725),I4724/1,LOOKUP(Sheet1!G4725,FIPS!A$3:A$55,FIPS!C$3:C$55))</f>
        <v>39</v>
      </c>
      <c r="J4725" t="b">
        <f t="shared" si="943"/>
        <v>0</v>
      </c>
      <c r="K4725" t="str">
        <f t="shared" si="940"/>
        <v/>
      </c>
      <c r="L4725" t="b">
        <f t="shared" si="936"/>
        <v>0</v>
      </c>
      <c r="M4725" t="str">
        <f t="shared" si="941"/>
        <v/>
      </c>
      <c r="N4725">
        <f t="shared" si="942"/>
        <v>15</v>
      </c>
      <c r="O4725" t="b">
        <f t="shared" si="937"/>
        <v>1</v>
      </c>
      <c r="P4725">
        <f t="shared" si="934"/>
        <v>2</v>
      </c>
      <c r="Q4725" t="str">
        <f t="shared" ca="1" si="935"/>
        <v>045,113</v>
      </c>
      <c r="W4725">
        <v>99999</v>
      </c>
      <c r="Z4725" t="str">
        <f t="shared" si="938"/>
        <v/>
      </c>
    </row>
    <row r="4726" spans="2:26" x14ac:dyDescent="0.2">
      <c r="B4726" s="1" t="s">
        <v>49</v>
      </c>
      <c r="C4726" s="1" t="s">
        <v>17</v>
      </c>
      <c r="D4726" s="1" t="s">
        <v>18</v>
      </c>
      <c r="G4726" s="1" t="s">
        <v>3343</v>
      </c>
      <c r="H4726">
        <f t="shared" si="939"/>
        <v>36</v>
      </c>
      <c r="I4726">
        <f>IF(ISBLANK(A4726),I4725/1,LOOKUP(Sheet1!G4726,FIPS!A$3:A$55,FIPS!C$3:C$55))</f>
        <v>39</v>
      </c>
      <c r="J4726" t="b">
        <f t="shared" si="943"/>
        <v>1</v>
      </c>
      <c r="K4726" t="str">
        <f t="shared" si="940"/>
        <v>Coshocton</v>
      </c>
      <c r="L4726" t="b">
        <f t="shared" si="936"/>
        <v>0</v>
      </c>
      <c r="M4726" t="str">
        <f t="shared" si="941"/>
        <v/>
      </c>
      <c r="N4726">
        <f t="shared" si="942"/>
        <v>16</v>
      </c>
      <c r="O4726" t="b">
        <f t="shared" si="937"/>
        <v>0</v>
      </c>
      <c r="P4726" t="str">
        <f t="shared" si="934"/>
        <v/>
      </c>
      <c r="Q4726" t="str">
        <f t="shared" ca="1" si="935"/>
        <v/>
      </c>
      <c r="T4726">
        <v>31</v>
      </c>
      <c r="U4726">
        <v>5</v>
      </c>
      <c r="V4726">
        <v>0</v>
      </c>
      <c r="Z4726" t="str">
        <f t="shared" si="938"/>
        <v/>
      </c>
    </row>
    <row r="4727" spans="2:26" x14ac:dyDescent="0.2">
      <c r="E4727" s="1" t="s">
        <v>99</v>
      </c>
      <c r="F4727" s="1" t="s">
        <v>6</v>
      </c>
      <c r="G4727" s="1" t="s">
        <v>3343</v>
      </c>
      <c r="H4727">
        <f t="shared" si="939"/>
        <v>36</v>
      </c>
      <c r="I4727">
        <f>IF(ISBLANK(A4727),I4726/1,LOOKUP(Sheet1!G4727,FIPS!A$3:A$55,FIPS!C$3:C$55))</f>
        <v>39</v>
      </c>
      <c r="J4727" t="b">
        <f t="shared" si="943"/>
        <v>0</v>
      </c>
      <c r="K4727" t="str">
        <f t="shared" si="940"/>
        <v/>
      </c>
      <c r="L4727" t="b">
        <f t="shared" si="936"/>
        <v>1</v>
      </c>
      <c r="M4727" t="str">
        <f t="shared" si="941"/>
        <v>Coshocton</v>
      </c>
      <c r="N4727">
        <f t="shared" si="942"/>
        <v>16</v>
      </c>
      <c r="O4727" t="b">
        <f t="shared" si="937"/>
        <v>0</v>
      </c>
      <c r="P4727" t="str">
        <f t="shared" si="934"/>
        <v/>
      </c>
      <c r="Q4727" t="str">
        <f t="shared" ca="1" si="935"/>
        <v/>
      </c>
      <c r="W4727">
        <v>18868</v>
      </c>
      <c r="Z4727" t="str">
        <f t="shared" si="938"/>
        <v/>
      </c>
    </row>
    <row r="4728" spans="2:26" x14ac:dyDescent="0.2">
      <c r="E4728" s="1" t="s">
        <v>8</v>
      </c>
      <c r="F4728" s="1" t="s">
        <v>9</v>
      </c>
      <c r="G4728" s="1" t="s">
        <v>1134</v>
      </c>
      <c r="H4728">
        <f t="shared" si="939"/>
        <v>36</v>
      </c>
      <c r="I4728">
        <f>IF(ISBLANK(A4728),I4727/1,LOOKUP(Sheet1!G4728,FIPS!A$3:A$55,FIPS!C$3:C$55))</f>
        <v>39</v>
      </c>
      <c r="J4728" t="b">
        <f t="shared" si="943"/>
        <v>0</v>
      </c>
      <c r="K4728" t="str">
        <f t="shared" si="940"/>
        <v/>
      </c>
      <c r="L4728" t="b">
        <f t="shared" si="936"/>
        <v>0</v>
      </c>
      <c r="M4728" t="str">
        <f t="shared" si="941"/>
        <v/>
      </c>
      <c r="N4728">
        <f t="shared" si="942"/>
        <v>16</v>
      </c>
      <c r="O4728" t="b">
        <f t="shared" si="937"/>
        <v>1</v>
      </c>
      <c r="P4728">
        <f t="shared" si="934"/>
        <v>1</v>
      </c>
      <c r="Q4728" t="str">
        <f t="shared" ca="1" si="935"/>
        <v>036</v>
      </c>
      <c r="W4728">
        <v>99999</v>
      </c>
      <c r="Z4728" t="str">
        <f t="shared" si="938"/>
        <v/>
      </c>
    </row>
    <row r="4729" spans="2:26" x14ac:dyDescent="0.2">
      <c r="B4729" s="1" t="s">
        <v>52</v>
      </c>
      <c r="C4729" s="1" t="s">
        <v>671</v>
      </c>
      <c r="D4729" s="1" t="s">
        <v>26</v>
      </c>
      <c r="G4729" s="1" t="s">
        <v>299</v>
      </c>
      <c r="H4729">
        <f t="shared" si="939"/>
        <v>36</v>
      </c>
      <c r="I4729">
        <f>IF(ISBLANK(A4729),I4728/1,LOOKUP(Sheet1!G4729,FIPS!A$3:A$55,FIPS!C$3:C$55))</f>
        <v>39</v>
      </c>
      <c r="J4729" t="b">
        <f t="shared" si="943"/>
        <v>1</v>
      </c>
      <c r="K4729" t="str">
        <f t="shared" si="940"/>
        <v>Crawford</v>
      </c>
      <c r="L4729" t="b">
        <f t="shared" si="936"/>
        <v>0</v>
      </c>
      <c r="M4729" t="str">
        <f t="shared" si="941"/>
        <v/>
      </c>
      <c r="N4729">
        <f t="shared" si="942"/>
        <v>17</v>
      </c>
      <c r="O4729" t="b">
        <f t="shared" si="937"/>
        <v>0</v>
      </c>
      <c r="P4729" t="str">
        <f t="shared" si="934"/>
        <v/>
      </c>
      <c r="Q4729" t="str">
        <f t="shared" ca="1" si="935"/>
        <v/>
      </c>
      <c r="T4729">
        <v>33</v>
      </c>
      <c r="U4729">
        <v>5</v>
      </c>
      <c r="V4729">
        <v>4800</v>
      </c>
      <c r="Z4729" t="str">
        <f t="shared" si="938"/>
        <v/>
      </c>
    </row>
    <row r="4730" spans="2:26" x14ac:dyDescent="0.2">
      <c r="E4730" s="1" t="s">
        <v>37</v>
      </c>
      <c r="F4730" s="1" t="s">
        <v>6</v>
      </c>
      <c r="G4730" s="1" t="s">
        <v>3344</v>
      </c>
      <c r="H4730">
        <f t="shared" si="939"/>
        <v>36</v>
      </c>
      <c r="I4730">
        <f>IF(ISBLANK(A4730),I4729/1,LOOKUP(Sheet1!G4730,FIPS!A$3:A$55,FIPS!C$3:C$55))</f>
        <v>39</v>
      </c>
      <c r="J4730" t="b">
        <f t="shared" si="943"/>
        <v>0</v>
      </c>
      <c r="K4730" t="str">
        <f t="shared" si="940"/>
        <v/>
      </c>
      <c r="L4730" t="b">
        <f t="shared" si="936"/>
        <v>1</v>
      </c>
      <c r="M4730" t="str">
        <f t="shared" si="941"/>
        <v>Bucyrus</v>
      </c>
      <c r="N4730">
        <f t="shared" si="942"/>
        <v>17</v>
      </c>
      <c r="O4730" t="b">
        <f t="shared" si="937"/>
        <v>0</v>
      </c>
      <c r="P4730" t="str">
        <f t="shared" si="934"/>
        <v/>
      </c>
      <c r="Q4730" t="str">
        <f t="shared" ca="1" si="935"/>
        <v/>
      </c>
      <c r="W4730">
        <v>10030</v>
      </c>
      <c r="Z4730" t="str">
        <f t="shared" si="938"/>
        <v/>
      </c>
    </row>
    <row r="4731" spans="2:26" x14ac:dyDescent="0.2">
      <c r="E4731" s="1" t="s">
        <v>172</v>
      </c>
      <c r="F4731" s="1" t="s">
        <v>6</v>
      </c>
      <c r="G4731" s="1" t="s">
        <v>3345</v>
      </c>
      <c r="H4731">
        <f t="shared" si="939"/>
        <v>36</v>
      </c>
      <c r="I4731">
        <f>IF(ISBLANK(A4731),I4730/1,LOOKUP(Sheet1!G4731,FIPS!A$3:A$55,FIPS!C$3:C$55))</f>
        <v>39</v>
      </c>
      <c r="J4731" t="b">
        <f t="shared" si="943"/>
        <v>0</v>
      </c>
      <c r="K4731" t="str">
        <f t="shared" si="940"/>
        <v/>
      </c>
      <c r="L4731" t="b">
        <f t="shared" si="936"/>
        <v>1</v>
      </c>
      <c r="M4731" t="str">
        <f t="shared" si="941"/>
        <v>Gal ion</v>
      </c>
      <c r="N4731">
        <f t="shared" si="942"/>
        <v>17</v>
      </c>
      <c r="O4731" t="b">
        <f t="shared" si="937"/>
        <v>0</v>
      </c>
      <c r="P4731" t="str">
        <f t="shared" si="934"/>
        <v/>
      </c>
      <c r="Q4731" t="str">
        <f t="shared" ca="1" si="935"/>
        <v/>
      </c>
      <c r="W4731">
        <v>29162</v>
      </c>
      <c r="Z4731" t="str">
        <f t="shared" si="938"/>
        <v/>
      </c>
    </row>
    <row r="4732" spans="2:26" x14ac:dyDescent="0.2">
      <c r="E4732" s="1" t="s">
        <v>8</v>
      </c>
      <c r="F4732" s="1" t="s">
        <v>9</v>
      </c>
      <c r="G4732" s="1" t="s">
        <v>1134</v>
      </c>
      <c r="H4732">
        <f t="shared" si="939"/>
        <v>36</v>
      </c>
      <c r="I4732">
        <f>IF(ISBLANK(A4732),I4731/1,LOOKUP(Sheet1!G4732,FIPS!A$3:A$55,FIPS!C$3:C$55))</f>
        <v>39</v>
      </c>
      <c r="J4732" t="b">
        <f t="shared" si="943"/>
        <v>0</v>
      </c>
      <c r="K4732" t="str">
        <f t="shared" si="940"/>
        <v/>
      </c>
      <c r="L4732" t="b">
        <f t="shared" si="936"/>
        <v>0</v>
      </c>
      <c r="M4732" t="str">
        <f t="shared" si="941"/>
        <v/>
      </c>
      <c r="N4732">
        <f t="shared" si="942"/>
        <v>17</v>
      </c>
      <c r="O4732" t="b">
        <f t="shared" si="937"/>
        <v>1</v>
      </c>
      <c r="P4732">
        <f t="shared" si="934"/>
        <v>2</v>
      </c>
      <c r="Q4732" t="str">
        <f t="shared" ca="1" si="935"/>
        <v>024,058</v>
      </c>
      <c r="W4732">
        <v>99999</v>
      </c>
      <c r="Z4732" t="str">
        <f t="shared" si="938"/>
        <v/>
      </c>
    </row>
    <row r="4733" spans="2:26" x14ac:dyDescent="0.2">
      <c r="B4733" s="1" t="s">
        <v>57</v>
      </c>
      <c r="C4733" s="1" t="s">
        <v>174</v>
      </c>
      <c r="D4733" s="1" t="s">
        <v>26</v>
      </c>
      <c r="G4733" s="1" t="s">
        <v>3346</v>
      </c>
      <c r="H4733">
        <f t="shared" si="939"/>
        <v>36</v>
      </c>
      <c r="I4733">
        <f>IF(ISBLANK(A4733),I4732/1,LOOKUP(Sheet1!G4733,FIPS!A$3:A$55,FIPS!C$3:C$55))</f>
        <v>39</v>
      </c>
      <c r="J4733" t="b">
        <f t="shared" si="943"/>
        <v>1</v>
      </c>
      <c r="K4733" t="str">
        <f t="shared" si="940"/>
        <v>Cuyahoga</v>
      </c>
      <c r="L4733" t="b">
        <f t="shared" si="936"/>
        <v>0</v>
      </c>
      <c r="M4733" t="str">
        <f t="shared" si="941"/>
        <v/>
      </c>
      <c r="N4733">
        <f t="shared" si="942"/>
        <v>18</v>
      </c>
      <c r="O4733" t="b">
        <f t="shared" si="937"/>
        <v>0</v>
      </c>
      <c r="P4733" t="str">
        <f t="shared" si="934"/>
        <v/>
      </c>
      <c r="Q4733" t="str">
        <f t="shared" ca="1" si="935"/>
        <v/>
      </c>
      <c r="T4733">
        <v>35</v>
      </c>
      <c r="U4733">
        <v>0</v>
      </c>
      <c r="V4733">
        <v>1680</v>
      </c>
      <c r="Z4733" t="str">
        <f t="shared" si="938"/>
        <v/>
      </c>
    </row>
    <row r="4734" spans="2:26" x14ac:dyDescent="0.2">
      <c r="E4734" s="1" t="s">
        <v>39</v>
      </c>
      <c r="F4734" s="1" t="s">
        <v>6</v>
      </c>
      <c r="G4734" s="1" t="s">
        <v>3347</v>
      </c>
      <c r="H4734">
        <f t="shared" si="939"/>
        <v>36</v>
      </c>
      <c r="I4734">
        <f>IF(ISBLANK(A4734),I4733/1,LOOKUP(Sheet1!G4734,FIPS!A$3:A$55,FIPS!C$3:C$55))</f>
        <v>39</v>
      </c>
      <c r="J4734" t="b">
        <f t="shared" si="943"/>
        <v>0</v>
      </c>
      <c r="K4734" t="str">
        <f t="shared" si="940"/>
        <v/>
      </c>
      <c r="L4734" t="b">
        <f t="shared" si="936"/>
        <v>1</v>
      </c>
      <c r="M4734" t="str">
        <f t="shared" si="941"/>
        <v>Bay Village</v>
      </c>
      <c r="N4734">
        <f t="shared" si="942"/>
        <v>18</v>
      </c>
      <c r="O4734" t="b">
        <f t="shared" si="937"/>
        <v>0</v>
      </c>
      <c r="P4734" t="str">
        <f t="shared" si="934"/>
        <v/>
      </c>
      <c r="Q4734" t="str">
        <f t="shared" ca="1" si="935"/>
        <v/>
      </c>
      <c r="W4734">
        <v>4416</v>
      </c>
      <c r="Z4734" t="str">
        <f t="shared" si="938"/>
        <v/>
      </c>
    </row>
    <row r="4735" spans="2:26" x14ac:dyDescent="0.2">
      <c r="E4735" s="1" t="s">
        <v>14</v>
      </c>
      <c r="F4735" s="1" t="s">
        <v>6</v>
      </c>
      <c r="G4735" s="1" t="s">
        <v>3348</v>
      </c>
      <c r="H4735">
        <f t="shared" si="939"/>
        <v>36</v>
      </c>
      <c r="I4735">
        <f>IF(ISBLANK(A4735),I4734/1,LOOKUP(Sheet1!G4735,FIPS!A$3:A$55,FIPS!C$3:C$55))</f>
        <v>39</v>
      </c>
      <c r="J4735" t="b">
        <f t="shared" si="943"/>
        <v>0</v>
      </c>
      <c r="K4735" t="str">
        <f t="shared" si="940"/>
        <v/>
      </c>
      <c r="L4735" t="b">
        <f t="shared" si="936"/>
        <v>1</v>
      </c>
      <c r="M4735" t="str">
        <f t="shared" si="941"/>
        <v>Beachwood</v>
      </c>
      <c r="N4735">
        <f t="shared" si="942"/>
        <v>18</v>
      </c>
      <c r="O4735" t="b">
        <f t="shared" si="937"/>
        <v>0</v>
      </c>
      <c r="P4735" t="str">
        <f t="shared" si="934"/>
        <v/>
      </c>
      <c r="Q4735" t="str">
        <f t="shared" ca="1" si="935"/>
        <v/>
      </c>
      <c r="W4735">
        <v>4500</v>
      </c>
      <c r="Z4735" t="str">
        <f t="shared" si="938"/>
        <v/>
      </c>
    </row>
    <row r="4736" spans="2:26" x14ac:dyDescent="0.2">
      <c r="E4736" s="1" t="s">
        <v>33</v>
      </c>
      <c r="F4736" s="1" t="s">
        <v>6</v>
      </c>
      <c r="G4736" s="1" t="s">
        <v>1733</v>
      </c>
      <c r="H4736">
        <f t="shared" si="939"/>
        <v>36</v>
      </c>
      <c r="I4736">
        <f>IF(ISBLANK(A4736),I4735/1,LOOKUP(Sheet1!G4736,FIPS!A$3:A$55,FIPS!C$3:C$55))</f>
        <v>39</v>
      </c>
      <c r="J4736" t="b">
        <f t="shared" si="943"/>
        <v>0</v>
      </c>
      <c r="K4736" t="str">
        <f t="shared" si="940"/>
        <v/>
      </c>
      <c r="L4736" t="b">
        <f t="shared" si="936"/>
        <v>1</v>
      </c>
      <c r="M4736" t="str">
        <f t="shared" si="941"/>
        <v>Bedford</v>
      </c>
      <c r="N4736">
        <f t="shared" si="942"/>
        <v>18</v>
      </c>
      <c r="O4736" t="b">
        <f t="shared" si="937"/>
        <v>0</v>
      </c>
      <c r="P4736" t="str">
        <f t="shared" ref="P4736:P4798" si="944">IF(O4736,17-MATCH(N4736-1,N4718:N4735),"")</f>
        <v/>
      </c>
      <c r="Q4736" t="str">
        <f t="shared" ref="Q4736:Q4798" ca="1" si="945">IF(O4736,_xlfn.TEXTJOIN(",",TRUE,INDIRECT(_xlfn.CONCAT("E",(ROW()-P4736),":E",(ROW()-1)),TRUE)),"")</f>
        <v/>
      </c>
      <c r="W4736">
        <v>4878</v>
      </c>
      <c r="Z4736" t="str">
        <f t="shared" si="938"/>
        <v/>
      </c>
    </row>
    <row r="4737" spans="5:26" x14ac:dyDescent="0.2">
      <c r="E4737" s="1" t="s">
        <v>45</v>
      </c>
      <c r="F4737" s="1" t="s">
        <v>6</v>
      </c>
      <c r="G4737" s="1" t="s">
        <v>3349</v>
      </c>
      <c r="H4737">
        <f t="shared" si="939"/>
        <v>36</v>
      </c>
      <c r="I4737">
        <f>IF(ISBLANK(A4737),I4736/1,LOOKUP(Sheet1!G4737,FIPS!A$3:A$55,FIPS!C$3:C$55))</f>
        <v>39</v>
      </c>
      <c r="J4737" t="b">
        <f t="shared" si="943"/>
        <v>0</v>
      </c>
      <c r="K4737" t="str">
        <f t="shared" si="940"/>
        <v/>
      </c>
      <c r="L4737" t="b">
        <f t="shared" si="936"/>
        <v>1</v>
      </c>
      <c r="M4737" t="str">
        <f t="shared" si="941"/>
        <v>Bedford Heights</v>
      </c>
      <c r="N4737">
        <f t="shared" si="942"/>
        <v>18</v>
      </c>
      <c r="O4737" t="b">
        <f t="shared" si="937"/>
        <v>0</v>
      </c>
      <c r="P4737" t="str">
        <f t="shared" si="944"/>
        <v/>
      </c>
      <c r="Q4737" t="str">
        <f t="shared" ca="1" si="945"/>
        <v/>
      </c>
      <c r="W4737">
        <v>4920</v>
      </c>
      <c r="Z4737" t="str">
        <f t="shared" si="938"/>
        <v/>
      </c>
    </row>
    <row r="4738" spans="5:26" x14ac:dyDescent="0.2">
      <c r="E4738" s="1" t="s">
        <v>107</v>
      </c>
      <c r="F4738" s="1" t="s">
        <v>6</v>
      </c>
      <c r="G4738" s="1" t="s">
        <v>3350</v>
      </c>
      <c r="H4738">
        <f t="shared" si="939"/>
        <v>36</v>
      </c>
      <c r="I4738">
        <f>IF(ISBLANK(A4738),I4737/1,LOOKUP(Sheet1!G4738,FIPS!A$3:A$55,FIPS!C$3:C$55))</f>
        <v>39</v>
      </c>
      <c r="J4738" t="b">
        <f t="shared" si="943"/>
        <v>0</v>
      </c>
      <c r="K4738" t="str">
        <f t="shared" si="940"/>
        <v/>
      </c>
      <c r="L4738" t="b">
        <f t="shared" ref="L4738:L4801" si="946">IF(NOT(J4738),AND(NOT(ISBLANK(E4738)),E4738&lt;&gt;"999"),FALSE())</f>
        <v>1</v>
      </c>
      <c r="M4738" t="str">
        <f t="shared" si="941"/>
        <v>Berea</v>
      </c>
      <c r="N4738">
        <f t="shared" si="942"/>
        <v>18</v>
      </c>
      <c r="O4738" t="b">
        <f t="shared" ref="O4738:O4801" si="947">AND(ISNUMBER(N4738),E4738="999",NOT(J4738))</f>
        <v>0</v>
      </c>
      <c r="P4738" t="str">
        <f t="shared" si="944"/>
        <v/>
      </c>
      <c r="Q4738" t="str">
        <f t="shared" ca="1" si="945"/>
        <v/>
      </c>
      <c r="W4738">
        <v>5690</v>
      </c>
      <c r="Z4738" t="str">
        <f t="shared" ref="Z4738:Z4801" si="948">IF(J4738,IF(T4738&gt;0,"",FALSE),IF(T4738&gt;0,TRUE,""))</f>
        <v/>
      </c>
    </row>
    <row r="4739" spans="5:26" x14ac:dyDescent="0.2">
      <c r="E4739" s="1" t="s">
        <v>59</v>
      </c>
      <c r="F4739" s="1" t="s">
        <v>6</v>
      </c>
      <c r="G4739" s="1" t="s">
        <v>3351</v>
      </c>
      <c r="H4739">
        <f t="shared" si="939"/>
        <v>36</v>
      </c>
      <c r="I4739">
        <f>IF(ISBLANK(A4739),I4738/1,LOOKUP(Sheet1!G4739,FIPS!A$3:A$55,FIPS!C$3:C$55))</f>
        <v>39</v>
      </c>
      <c r="J4739" t="b">
        <f t="shared" si="943"/>
        <v>0</v>
      </c>
      <c r="K4739" t="str">
        <f t="shared" si="940"/>
        <v/>
      </c>
      <c r="L4739" t="b">
        <f t="shared" si="946"/>
        <v>1</v>
      </c>
      <c r="M4739" t="str">
        <f t="shared" si="941"/>
        <v>Brecksvllle</v>
      </c>
      <c r="N4739">
        <f t="shared" si="942"/>
        <v>18</v>
      </c>
      <c r="O4739" t="b">
        <f t="shared" si="947"/>
        <v>0</v>
      </c>
      <c r="P4739" t="str">
        <f t="shared" si="944"/>
        <v/>
      </c>
      <c r="Q4739" t="str">
        <f t="shared" ca="1" si="945"/>
        <v/>
      </c>
      <c r="W4739">
        <v>8364</v>
      </c>
      <c r="Z4739" t="str">
        <f t="shared" si="948"/>
        <v/>
      </c>
    </row>
    <row r="4740" spans="5:26" x14ac:dyDescent="0.2">
      <c r="E4740" s="1" t="s">
        <v>61</v>
      </c>
      <c r="F4740" s="1" t="s">
        <v>6</v>
      </c>
      <c r="G4740" s="1" t="s">
        <v>3352</v>
      </c>
      <c r="H4740">
        <f t="shared" si="939"/>
        <v>36</v>
      </c>
      <c r="I4740">
        <f>IF(ISBLANK(A4740),I4739/1,LOOKUP(Sheet1!G4740,FIPS!A$3:A$55,FIPS!C$3:C$55))</f>
        <v>39</v>
      </c>
      <c r="J4740" t="b">
        <f t="shared" si="943"/>
        <v>0</v>
      </c>
      <c r="K4740" t="str">
        <f t="shared" si="940"/>
        <v/>
      </c>
      <c r="L4740" t="b">
        <f t="shared" si="946"/>
        <v>1</v>
      </c>
      <c r="M4740" t="str">
        <f t="shared" si="941"/>
        <v>Broadview Heights</v>
      </c>
      <c r="N4740">
        <f t="shared" si="942"/>
        <v>18</v>
      </c>
      <c r="O4740" t="b">
        <f t="shared" si="947"/>
        <v>0</v>
      </c>
      <c r="P4740" t="str">
        <f t="shared" si="944"/>
        <v/>
      </c>
      <c r="Q4740" t="str">
        <f t="shared" ca="1" si="945"/>
        <v/>
      </c>
      <c r="W4740">
        <v>9064</v>
      </c>
      <c r="Z4740" t="str">
        <f t="shared" si="948"/>
        <v/>
      </c>
    </row>
    <row r="4741" spans="5:26" x14ac:dyDescent="0.2">
      <c r="E4741" s="1" t="s">
        <v>63</v>
      </c>
      <c r="F4741" s="1" t="s">
        <v>6</v>
      </c>
      <c r="G4741" s="1" t="s">
        <v>3353</v>
      </c>
      <c r="H4741">
        <f t="shared" si="939"/>
        <v>36</v>
      </c>
      <c r="I4741">
        <f>IF(ISBLANK(A4741),I4740/1,LOOKUP(Sheet1!G4741,FIPS!A$3:A$55,FIPS!C$3:C$55))</f>
        <v>39</v>
      </c>
      <c r="J4741" t="b">
        <f t="shared" si="943"/>
        <v>0</v>
      </c>
      <c r="K4741" t="str">
        <f t="shared" si="940"/>
        <v/>
      </c>
      <c r="L4741" t="b">
        <f t="shared" si="946"/>
        <v>1</v>
      </c>
      <c r="M4741" t="str">
        <f t="shared" si="941"/>
        <v>Brooklyn</v>
      </c>
      <c r="N4741">
        <f t="shared" si="942"/>
        <v>18</v>
      </c>
      <c r="O4741" t="b">
        <f t="shared" si="947"/>
        <v>0</v>
      </c>
      <c r="P4741" t="str">
        <f t="shared" si="944"/>
        <v/>
      </c>
      <c r="Q4741" t="str">
        <f t="shared" ca="1" si="945"/>
        <v/>
      </c>
      <c r="W4741">
        <v>9246</v>
      </c>
      <c r="Z4741" t="str">
        <f t="shared" si="948"/>
        <v/>
      </c>
    </row>
    <row r="4742" spans="5:26" x14ac:dyDescent="0.2">
      <c r="E4742" s="1" t="s">
        <v>65</v>
      </c>
      <c r="F4742" s="1" t="s">
        <v>6</v>
      </c>
      <c r="G4742" s="1" t="s">
        <v>3354</v>
      </c>
      <c r="H4742">
        <f t="shared" si="939"/>
        <v>36</v>
      </c>
      <c r="I4742">
        <f>IF(ISBLANK(A4742),I4741/1,LOOKUP(Sheet1!G4742,FIPS!A$3:A$55,FIPS!C$3:C$55))</f>
        <v>39</v>
      </c>
      <c r="J4742" t="b">
        <f t="shared" si="943"/>
        <v>0</v>
      </c>
      <c r="K4742" t="str">
        <f t="shared" si="940"/>
        <v/>
      </c>
      <c r="L4742" t="b">
        <f t="shared" si="946"/>
        <v>1</v>
      </c>
      <c r="M4742" t="str">
        <f t="shared" si="941"/>
        <v>Brook Park</v>
      </c>
      <c r="N4742">
        <f t="shared" si="942"/>
        <v>18</v>
      </c>
      <c r="O4742" t="b">
        <f t="shared" si="947"/>
        <v>0</v>
      </c>
      <c r="P4742" t="str">
        <f t="shared" si="944"/>
        <v/>
      </c>
      <c r="Q4742" t="str">
        <f t="shared" ca="1" si="945"/>
        <v/>
      </c>
      <c r="W4742">
        <v>9288</v>
      </c>
      <c r="Z4742" t="str">
        <f t="shared" si="948"/>
        <v/>
      </c>
    </row>
    <row r="4743" spans="5:26" x14ac:dyDescent="0.2">
      <c r="E4743" s="1" t="s">
        <v>25</v>
      </c>
      <c r="F4743" s="1" t="s">
        <v>26</v>
      </c>
      <c r="G4743" s="1" t="s">
        <v>291</v>
      </c>
      <c r="H4743">
        <f t="shared" si="939"/>
        <v>36</v>
      </c>
      <c r="I4743">
        <f>IF(ISBLANK(A4743),I4742/1,LOOKUP(Sheet1!G4743,FIPS!A$3:A$55,FIPS!C$3:C$55))</f>
        <v>39</v>
      </c>
      <c r="J4743" t="b">
        <f t="shared" si="943"/>
        <v>0</v>
      </c>
      <c r="K4743" t="str">
        <f t="shared" si="940"/>
        <v/>
      </c>
      <c r="L4743" t="b">
        <f t="shared" si="946"/>
        <v>1</v>
      </c>
      <c r="M4743" t="str">
        <f t="shared" si="941"/>
        <v>Cleveland</v>
      </c>
      <c r="N4743">
        <f t="shared" si="942"/>
        <v>18</v>
      </c>
      <c r="O4743" t="b">
        <f t="shared" si="947"/>
        <v>0</v>
      </c>
      <c r="P4743" t="str">
        <f t="shared" si="944"/>
        <v/>
      </c>
      <c r="Q4743" t="str">
        <f t="shared" ca="1" si="945"/>
        <v/>
      </c>
      <c r="W4743">
        <v>16000</v>
      </c>
      <c r="Z4743" t="str">
        <f t="shared" si="948"/>
        <v/>
      </c>
    </row>
    <row r="4744" spans="5:26" x14ac:dyDescent="0.2">
      <c r="E4744" s="1" t="s">
        <v>72</v>
      </c>
      <c r="F4744" s="1" t="s">
        <v>70</v>
      </c>
      <c r="G4744" s="1" t="s">
        <v>3355</v>
      </c>
      <c r="H4744">
        <f t="shared" si="939"/>
        <v>36</v>
      </c>
      <c r="I4744">
        <f>IF(ISBLANK(A4744),I4743/1,LOOKUP(Sheet1!G4744,FIPS!A$3:A$55,FIPS!C$3:C$55))</f>
        <v>39</v>
      </c>
      <c r="J4744" t="b">
        <f t="shared" si="943"/>
        <v>0</v>
      </c>
      <c r="K4744" t="str">
        <f t="shared" si="940"/>
        <v/>
      </c>
      <c r="L4744" t="b">
        <f t="shared" si="946"/>
        <v>1</v>
      </c>
      <c r="M4744" t="str">
        <f t="shared" si="941"/>
        <v>Cleveland Heights</v>
      </c>
      <c r="N4744">
        <f t="shared" si="942"/>
        <v>18</v>
      </c>
      <c r="O4744" t="b">
        <f t="shared" si="947"/>
        <v>0</v>
      </c>
      <c r="P4744" t="str">
        <f t="shared" si="944"/>
        <v/>
      </c>
      <c r="Q4744" t="str">
        <f t="shared" ca="1" si="945"/>
        <v/>
      </c>
      <c r="W4744">
        <v>16014</v>
      </c>
      <c r="Z4744" t="str">
        <f t="shared" si="948"/>
        <v/>
      </c>
    </row>
    <row r="4745" spans="5:26" x14ac:dyDescent="0.2">
      <c r="E4745" s="1" t="s">
        <v>135</v>
      </c>
      <c r="F4745" s="1" t="s">
        <v>35</v>
      </c>
      <c r="G4745" s="1" t="s">
        <v>3356</v>
      </c>
      <c r="H4745">
        <f t="shared" si="939"/>
        <v>36</v>
      </c>
      <c r="I4745">
        <f>IF(ISBLANK(A4745),I4744/1,LOOKUP(Sheet1!G4745,FIPS!A$3:A$55,FIPS!C$3:C$55))</f>
        <v>39</v>
      </c>
      <c r="J4745" t="b">
        <f t="shared" si="943"/>
        <v>0</v>
      </c>
      <c r="K4745" t="str">
        <f t="shared" si="940"/>
        <v/>
      </c>
      <c r="L4745" t="b">
        <f t="shared" si="946"/>
        <v>1</v>
      </c>
      <c r="M4745" t="str">
        <f t="shared" si="941"/>
        <v>East Cleveland</v>
      </c>
      <c r="N4745">
        <f t="shared" si="942"/>
        <v>18</v>
      </c>
      <c r="O4745" t="b">
        <f t="shared" si="947"/>
        <v>0</v>
      </c>
      <c r="P4745" t="str">
        <f t="shared" si="944"/>
        <v/>
      </c>
      <c r="Q4745" t="str">
        <f t="shared" ca="1" si="945"/>
        <v/>
      </c>
      <c r="W4745">
        <v>23380</v>
      </c>
      <c r="Z4745" t="str">
        <f t="shared" si="948"/>
        <v/>
      </c>
    </row>
    <row r="4746" spans="5:26" x14ac:dyDescent="0.2">
      <c r="E4746" s="1" t="s">
        <v>145</v>
      </c>
      <c r="F4746" s="1" t="s">
        <v>70</v>
      </c>
      <c r="G4746" s="1" t="s">
        <v>4790</v>
      </c>
      <c r="H4746">
        <f t="shared" si="939"/>
        <v>36</v>
      </c>
      <c r="I4746">
        <f>IF(ISBLANK(A4746),I4745/1,LOOKUP(Sheet1!G4746,FIPS!A$3:A$55,FIPS!C$3:C$55))</f>
        <v>39</v>
      </c>
      <c r="J4746" t="b">
        <f t="shared" si="943"/>
        <v>0</v>
      </c>
      <c r="K4746" t="str">
        <f t="shared" si="940"/>
        <v/>
      </c>
      <c r="L4746" t="b">
        <f t="shared" si="946"/>
        <v>1</v>
      </c>
      <c r="M4746" t="str">
        <f t="shared" si="941"/>
        <v>Euclid</v>
      </c>
      <c r="N4746">
        <f t="shared" si="942"/>
        <v>18</v>
      </c>
      <c r="O4746" t="b">
        <f t="shared" si="947"/>
        <v>0</v>
      </c>
      <c r="P4746" t="str">
        <f t="shared" si="944"/>
        <v/>
      </c>
      <c r="Q4746" t="str">
        <f t="shared" ca="1" si="945"/>
        <v/>
      </c>
      <c r="W4746">
        <v>25704</v>
      </c>
      <c r="Z4746" t="str">
        <f t="shared" si="948"/>
        <v/>
      </c>
    </row>
    <row r="4747" spans="5:26" x14ac:dyDescent="0.2">
      <c r="E4747" s="1" t="s">
        <v>154</v>
      </c>
      <c r="F4747" s="1" t="s">
        <v>6</v>
      </c>
      <c r="G4747" s="1" t="s">
        <v>3357</v>
      </c>
      <c r="H4747">
        <f t="shared" ref="H4747:H4810" si="949">IF(ISBLANK(A4747),H4746/1,A4747)</f>
        <v>36</v>
      </c>
      <c r="I4747">
        <f>IF(ISBLANK(A4747),I4746/1,LOOKUP(Sheet1!G4747,FIPS!A$3:A$55,FIPS!C$3:C$55))</f>
        <v>39</v>
      </c>
      <c r="J4747" t="b">
        <f t="shared" si="943"/>
        <v>0</v>
      </c>
      <c r="K4747" t="str">
        <f t="shared" ref="K4747:K4810" si="950">IF(J4747,TRIM(G4747),"")</f>
        <v/>
      </c>
      <c r="L4747" t="b">
        <f t="shared" si="946"/>
        <v>1</v>
      </c>
      <c r="M4747" t="str">
        <f t="shared" ref="M4747:M4810" si="951">IF(L4747,IF(ISERR(FIND(",",G4747)),TRIM(G4747),TRIM(LEFT(G4747,FIND(",",G4747)-1))),"")</f>
        <v>Fairview Park</v>
      </c>
      <c r="N4747">
        <f t="shared" ref="N4747:N4810" si="952">IF(ISBLANK(A4747),IF(ISBLANK(B4747),N4746,B4747/1),"")</f>
        <v>18</v>
      </c>
      <c r="O4747" t="b">
        <f t="shared" si="947"/>
        <v>0</v>
      </c>
      <c r="P4747" t="str">
        <f t="shared" si="944"/>
        <v/>
      </c>
      <c r="Q4747" t="str">
        <f t="shared" ca="1" si="945"/>
        <v/>
      </c>
      <c r="W4747">
        <v>26446</v>
      </c>
      <c r="Z4747" t="str">
        <f t="shared" si="948"/>
        <v/>
      </c>
    </row>
    <row r="4748" spans="5:26" x14ac:dyDescent="0.2">
      <c r="E4748" s="1" t="s">
        <v>174</v>
      </c>
      <c r="F4748" s="1" t="s">
        <v>35</v>
      </c>
      <c r="G4748" s="1" t="s">
        <v>3358</v>
      </c>
      <c r="H4748">
        <f t="shared" si="949"/>
        <v>36</v>
      </c>
      <c r="I4748">
        <f>IF(ISBLANK(A4748),I4747/1,LOOKUP(Sheet1!G4748,FIPS!A$3:A$55,FIPS!C$3:C$55))</f>
        <v>39</v>
      </c>
      <c r="J4748" t="b">
        <f t="shared" si="943"/>
        <v>0</v>
      </c>
      <c r="K4748" t="str">
        <f t="shared" si="950"/>
        <v/>
      </c>
      <c r="L4748" t="b">
        <f t="shared" si="946"/>
        <v>1</v>
      </c>
      <c r="M4748" t="str">
        <f t="shared" si="951"/>
        <v>Garfield Heights</v>
      </c>
      <c r="N4748">
        <f t="shared" si="952"/>
        <v>18</v>
      </c>
      <c r="O4748" t="b">
        <f t="shared" si="947"/>
        <v>0</v>
      </c>
      <c r="P4748" t="str">
        <f t="shared" si="944"/>
        <v/>
      </c>
      <c r="Q4748" t="str">
        <f t="shared" ca="1" si="945"/>
        <v/>
      </c>
      <c r="W4748">
        <v>29428</v>
      </c>
      <c r="Z4748" t="str">
        <f t="shared" si="948"/>
        <v/>
      </c>
    </row>
    <row r="4749" spans="5:26" x14ac:dyDescent="0.2">
      <c r="E4749" s="1" t="s">
        <v>367</v>
      </c>
      <c r="F4749" s="1" t="s">
        <v>70</v>
      </c>
      <c r="G4749" s="1" t="s">
        <v>525</v>
      </c>
      <c r="H4749">
        <f t="shared" si="949"/>
        <v>36</v>
      </c>
      <c r="I4749">
        <f>IF(ISBLANK(A4749),I4748/1,LOOKUP(Sheet1!G4749,FIPS!A$3:A$55,FIPS!C$3:C$55))</f>
        <v>39</v>
      </c>
      <c r="J4749" t="b">
        <f t="shared" si="943"/>
        <v>0</v>
      </c>
      <c r="K4749" t="str">
        <f t="shared" si="950"/>
        <v/>
      </c>
      <c r="L4749" t="b">
        <f t="shared" si="946"/>
        <v>1</v>
      </c>
      <c r="M4749" t="str">
        <f t="shared" si="951"/>
        <v>Lakewood</v>
      </c>
      <c r="N4749">
        <f t="shared" si="952"/>
        <v>18</v>
      </c>
      <c r="O4749" t="b">
        <f t="shared" si="947"/>
        <v>0</v>
      </c>
      <c r="P4749" t="str">
        <f t="shared" si="944"/>
        <v/>
      </c>
      <c r="Q4749" t="str">
        <f t="shared" ca="1" si="945"/>
        <v/>
      </c>
      <c r="W4749">
        <v>41664</v>
      </c>
      <c r="Z4749" t="str">
        <f t="shared" si="948"/>
        <v/>
      </c>
    </row>
    <row r="4750" spans="5:26" x14ac:dyDescent="0.2">
      <c r="E4750" s="1" t="s">
        <v>379</v>
      </c>
      <c r="F4750" s="1" t="s">
        <v>6</v>
      </c>
      <c r="G4750" s="1" t="s">
        <v>3359</v>
      </c>
      <c r="H4750">
        <f t="shared" si="949"/>
        <v>36</v>
      </c>
      <c r="I4750">
        <f>IF(ISBLANK(A4750),I4749/1,LOOKUP(Sheet1!G4750,FIPS!A$3:A$55,FIPS!C$3:C$55))</f>
        <v>39</v>
      </c>
      <c r="J4750" t="b">
        <f t="shared" si="943"/>
        <v>0</v>
      </c>
      <c r="K4750" t="str">
        <f t="shared" si="950"/>
        <v/>
      </c>
      <c r="L4750" t="b">
        <f t="shared" si="946"/>
        <v>1</v>
      </c>
      <c r="M4750" t="str">
        <f t="shared" si="951"/>
        <v>Lyndhurst</v>
      </c>
      <c r="N4750">
        <f t="shared" si="952"/>
        <v>18</v>
      </c>
      <c r="O4750" t="b">
        <f t="shared" si="947"/>
        <v>0</v>
      </c>
      <c r="P4750" t="str">
        <f t="shared" si="944"/>
        <v/>
      </c>
      <c r="Q4750" t="str">
        <f t="shared" ca="1" si="945"/>
        <v/>
      </c>
      <c r="W4750">
        <v>45556</v>
      </c>
      <c r="Z4750" t="str">
        <f t="shared" si="948"/>
        <v/>
      </c>
    </row>
    <row r="4751" spans="5:26" x14ac:dyDescent="0.2">
      <c r="E4751" s="1" t="s">
        <v>68</v>
      </c>
      <c r="F4751" s="1" t="s">
        <v>35</v>
      </c>
      <c r="G4751" s="1" t="s">
        <v>3360</v>
      </c>
      <c r="H4751">
        <f t="shared" si="949"/>
        <v>36</v>
      </c>
      <c r="I4751">
        <f>IF(ISBLANK(A4751),I4750/1,LOOKUP(Sheet1!G4751,FIPS!A$3:A$55,FIPS!C$3:C$55))</f>
        <v>39</v>
      </c>
      <c r="J4751" t="b">
        <f t="shared" si="943"/>
        <v>0</v>
      </c>
      <c r="K4751" t="str">
        <f t="shared" si="950"/>
        <v/>
      </c>
      <c r="L4751" t="b">
        <f t="shared" si="946"/>
        <v>1</v>
      </c>
      <c r="M4751" t="str">
        <f t="shared" si="951"/>
        <v>Maple Heights</v>
      </c>
      <c r="N4751">
        <f t="shared" si="952"/>
        <v>18</v>
      </c>
      <c r="O4751" t="b">
        <f t="shared" si="947"/>
        <v>0</v>
      </c>
      <c r="P4751" t="str">
        <f t="shared" si="944"/>
        <v/>
      </c>
      <c r="Q4751" t="str">
        <f t="shared" ca="1" si="945"/>
        <v/>
      </c>
      <c r="W4751">
        <v>47306</v>
      </c>
      <c r="Z4751" t="str">
        <f t="shared" si="948"/>
        <v/>
      </c>
    </row>
    <row r="4752" spans="5:26" x14ac:dyDescent="0.2">
      <c r="E4752" s="1" t="s">
        <v>456</v>
      </c>
      <c r="F4752" s="1" t="s">
        <v>6</v>
      </c>
      <c r="G4752" s="1" t="s">
        <v>3361</v>
      </c>
      <c r="H4752">
        <f t="shared" si="949"/>
        <v>36</v>
      </c>
      <c r="I4752">
        <f>IF(ISBLANK(A4752),I4751/1,LOOKUP(Sheet1!G4752,FIPS!A$3:A$55,FIPS!C$3:C$55))</f>
        <v>39</v>
      </c>
      <c r="J4752" t="b">
        <f t="shared" si="943"/>
        <v>0</v>
      </c>
      <c r="K4752" t="str">
        <f t="shared" si="950"/>
        <v/>
      </c>
      <c r="L4752" t="b">
        <f t="shared" si="946"/>
        <v>1</v>
      </c>
      <c r="M4752" t="str">
        <f t="shared" si="951"/>
        <v>Mayfield Heights</v>
      </c>
      <c r="N4752">
        <f t="shared" si="952"/>
        <v>18</v>
      </c>
      <c r="O4752" t="b">
        <f t="shared" si="947"/>
        <v>0</v>
      </c>
      <c r="P4752" t="str">
        <f t="shared" si="944"/>
        <v/>
      </c>
      <c r="Q4752" t="str">
        <f t="shared" ca="1" si="945"/>
        <v/>
      </c>
      <c r="W4752">
        <v>48482</v>
      </c>
      <c r="Z4752" t="str">
        <f t="shared" si="948"/>
        <v/>
      </c>
    </row>
    <row r="4753" spans="2:26" x14ac:dyDescent="0.2">
      <c r="E4753" s="1" t="s">
        <v>735</v>
      </c>
      <c r="F4753" s="1" t="s">
        <v>6</v>
      </c>
      <c r="G4753" s="1" t="s">
        <v>3362</v>
      </c>
      <c r="H4753">
        <f t="shared" si="949"/>
        <v>36</v>
      </c>
      <c r="I4753">
        <f>IF(ISBLANK(A4753),I4752/1,LOOKUP(Sheet1!G4753,FIPS!A$3:A$55,FIPS!C$3:C$55))</f>
        <v>39</v>
      </c>
      <c r="J4753" t="b">
        <f t="shared" si="943"/>
        <v>0</v>
      </c>
      <c r="K4753" t="str">
        <f t="shared" si="950"/>
        <v/>
      </c>
      <c r="L4753" t="b">
        <f t="shared" si="946"/>
        <v>1</v>
      </c>
      <c r="M4753" t="str">
        <f t="shared" si="951"/>
        <v>Middleburg Heights</v>
      </c>
      <c r="N4753">
        <f t="shared" si="952"/>
        <v>18</v>
      </c>
      <c r="O4753" t="b">
        <f t="shared" si="947"/>
        <v>0</v>
      </c>
      <c r="P4753" t="str">
        <f t="shared" si="944"/>
        <v/>
      </c>
      <c r="Q4753" t="str">
        <f t="shared" ca="1" si="945"/>
        <v/>
      </c>
      <c r="W4753">
        <v>49644</v>
      </c>
      <c r="Z4753" t="str">
        <f t="shared" si="948"/>
        <v/>
      </c>
    </row>
    <row r="4754" spans="2:26" x14ac:dyDescent="0.2">
      <c r="E4754" s="1" t="s">
        <v>843</v>
      </c>
      <c r="F4754" s="1" t="s">
        <v>35</v>
      </c>
      <c r="G4754" s="1" t="s">
        <v>3363</v>
      </c>
      <c r="H4754">
        <f t="shared" si="949"/>
        <v>36</v>
      </c>
      <c r="I4754">
        <f>IF(ISBLANK(A4754),I4753/1,LOOKUP(Sheet1!G4754,FIPS!A$3:A$55,FIPS!C$3:C$55))</f>
        <v>39</v>
      </c>
      <c r="J4754" t="b">
        <f t="shared" si="943"/>
        <v>0</v>
      </c>
      <c r="K4754" t="str">
        <f t="shared" si="950"/>
        <v/>
      </c>
      <c r="L4754" t="b">
        <f t="shared" si="946"/>
        <v>1</v>
      </c>
      <c r="M4754" t="str">
        <f t="shared" si="951"/>
        <v>North Olmsted</v>
      </c>
      <c r="N4754">
        <f t="shared" si="952"/>
        <v>18</v>
      </c>
      <c r="O4754" t="b">
        <f t="shared" si="947"/>
        <v>0</v>
      </c>
      <c r="P4754" t="str">
        <f t="shared" si="944"/>
        <v/>
      </c>
      <c r="Q4754" t="str">
        <f t="shared" ca="1" si="945"/>
        <v/>
      </c>
      <c r="W4754">
        <v>56882</v>
      </c>
      <c r="Z4754" t="str">
        <f t="shared" si="948"/>
        <v/>
      </c>
    </row>
    <row r="4755" spans="2:26" x14ac:dyDescent="0.2">
      <c r="E4755" s="1" t="s">
        <v>510</v>
      </c>
      <c r="F4755" s="1" t="s">
        <v>6</v>
      </c>
      <c r="G4755" s="1" t="s">
        <v>3364</v>
      </c>
      <c r="H4755">
        <f t="shared" si="949"/>
        <v>36</v>
      </c>
      <c r="I4755">
        <f>IF(ISBLANK(A4755),I4754/1,LOOKUP(Sheet1!G4755,FIPS!A$3:A$55,FIPS!C$3:C$55))</f>
        <v>39</v>
      </c>
      <c r="J4755" t="b">
        <f t="shared" si="943"/>
        <v>0</v>
      </c>
      <c r="K4755" t="str">
        <f t="shared" si="950"/>
        <v/>
      </c>
      <c r="L4755" t="b">
        <f t="shared" si="946"/>
        <v>1</v>
      </c>
      <c r="M4755" t="str">
        <f t="shared" si="951"/>
        <v>North Royal ton</v>
      </c>
      <c r="N4755">
        <f t="shared" si="952"/>
        <v>18</v>
      </c>
      <c r="O4755" t="b">
        <f t="shared" si="947"/>
        <v>0</v>
      </c>
      <c r="P4755" t="str">
        <f t="shared" si="944"/>
        <v/>
      </c>
      <c r="Q4755" t="str">
        <f t="shared" ca="1" si="945"/>
        <v/>
      </c>
      <c r="W4755">
        <v>57008</v>
      </c>
      <c r="Z4755" t="str">
        <f t="shared" si="948"/>
        <v/>
      </c>
    </row>
    <row r="4756" spans="2:26" x14ac:dyDescent="0.2">
      <c r="E4756" s="1" t="s">
        <v>445</v>
      </c>
      <c r="F4756" s="1" t="s">
        <v>70</v>
      </c>
      <c r="G4756" s="1" t="s">
        <v>3365</v>
      </c>
      <c r="H4756">
        <f t="shared" si="949"/>
        <v>36</v>
      </c>
      <c r="I4756">
        <f>IF(ISBLANK(A4756),I4755/1,LOOKUP(Sheet1!G4756,FIPS!A$3:A$55,FIPS!C$3:C$55))</f>
        <v>39</v>
      </c>
      <c r="J4756" t="b">
        <f t="shared" si="943"/>
        <v>0</v>
      </c>
      <c r="K4756" t="str">
        <f t="shared" si="950"/>
        <v/>
      </c>
      <c r="L4756" t="b">
        <f t="shared" si="946"/>
        <v>1</v>
      </c>
      <c r="M4756" t="str">
        <f t="shared" si="951"/>
        <v>Parma</v>
      </c>
      <c r="N4756">
        <f t="shared" si="952"/>
        <v>18</v>
      </c>
      <c r="O4756" t="b">
        <f t="shared" si="947"/>
        <v>0</v>
      </c>
      <c r="P4756" t="str">
        <f t="shared" si="944"/>
        <v/>
      </c>
      <c r="Q4756" t="str">
        <f t="shared" ca="1" si="945"/>
        <v/>
      </c>
      <c r="W4756">
        <v>61000</v>
      </c>
      <c r="Z4756" t="str">
        <f t="shared" si="948"/>
        <v/>
      </c>
    </row>
    <row r="4757" spans="2:26" x14ac:dyDescent="0.2">
      <c r="E4757" s="1" t="s">
        <v>85</v>
      </c>
      <c r="F4757" s="1" t="s">
        <v>6</v>
      </c>
      <c r="G4757" s="1" t="s">
        <v>3366</v>
      </c>
      <c r="H4757">
        <f t="shared" si="949"/>
        <v>36</v>
      </c>
      <c r="I4757">
        <f>IF(ISBLANK(A4757),I4756/1,LOOKUP(Sheet1!G4757,FIPS!A$3:A$55,FIPS!C$3:C$55))</f>
        <v>39</v>
      </c>
      <c r="J4757" t="b">
        <f t="shared" si="943"/>
        <v>0</v>
      </c>
      <c r="K4757" t="str">
        <f t="shared" si="950"/>
        <v/>
      </c>
      <c r="L4757" t="b">
        <f t="shared" si="946"/>
        <v>1</v>
      </c>
      <c r="M4757" t="str">
        <f t="shared" si="951"/>
        <v>?arma Heights</v>
      </c>
      <c r="N4757">
        <f t="shared" si="952"/>
        <v>18</v>
      </c>
      <c r="O4757" t="b">
        <f t="shared" si="947"/>
        <v>0</v>
      </c>
      <c r="P4757" t="str">
        <f t="shared" si="944"/>
        <v/>
      </c>
      <c r="Q4757" t="str">
        <f t="shared" ca="1" si="945"/>
        <v/>
      </c>
      <c r="W4757">
        <v>61028</v>
      </c>
      <c r="Z4757" t="str">
        <f t="shared" si="948"/>
        <v/>
      </c>
    </row>
    <row r="4758" spans="2:26" x14ac:dyDescent="0.2">
      <c r="E4758" s="1" t="s">
        <v>518</v>
      </c>
      <c r="F4758" s="1" t="s">
        <v>6</v>
      </c>
      <c r="G4758" s="1" t="s">
        <v>3367</v>
      </c>
      <c r="H4758">
        <f t="shared" si="949"/>
        <v>36</v>
      </c>
      <c r="I4758">
        <f>IF(ISBLANK(A4758),I4757/1,LOOKUP(Sheet1!G4758,FIPS!A$3:A$55,FIPS!C$3:C$55))</f>
        <v>39</v>
      </c>
      <c r="J4758" t="b">
        <f t="shared" si="943"/>
        <v>0</v>
      </c>
      <c r="K4758" t="str">
        <f t="shared" si="950"/>
        <v/>
      </c>
      <c r="L4758" t="b">
        <f t="shared" si="946"/>
        <v>1</v>
      </c>
      <c r="M4758" t="str">
        <f t="shared" si="951"/>
        <v>Rocky River</v>
      </c>
      <c r="N4758">
        <f t="shared" si="952"/>
        <v>18</v>
      </c>
      <c r="O4758" t="b">
        <f t="shared" si="947"/>
        <v>0</v>
      </c>
      <c r="P4758" t="str">
        <f t="shared" si="944"/>
        <v/>
      </c>
      <c r="Q4758" t="str">
        <f t="shared" ca="1" si="945"/>
        <v/>
      </c>
      <c r="W4758">
        <v>68056</v>
      </c>
      <c r="Z4758" t="str">
        <f t="shared" si="948"/>
        <v/>
      </c>
    </row>
    <row r="4759" spans="2:26" x14ac:dyDescent="0.2">
      <c r="E4759" s="1" t="s">
        <v>520</v>
      </c>
      <c r="F4759" s="1" t="s">
        <v>6</v>
      </c>
      <c r="G4759" s="1" t="s">
        <v>3368</v>
      </c>
      <c r="H4759">
        <f t="shared" si="949"/>
        <v>36</v>
      </c>
      <c r="I4759">
        <f>IF(ISBLANK(A4759),I4758/1,LOOKUP(Sheet1!G4759,FIPS!A$3:A$55,FIPS!C$3:C$55))</f>
        <v>39</v>
      </c>
      <c r="J4759" t="b">
        <f t="shared" si="943"/>
        <v>0</v>
      </c>
      <c r="K4759" t="str">
        <f t="shared" si="950"/>
        <v/>
      </c>
      <c r="L4759" t="b">
        <f t="shared" si="946"/>
        <v>1</v>
      </c>
      <c r="M4759" t="str">
        <f t="shared" si="951"/>
        <v>Seven Hills</v>
      </c>
      <c r="N4759">
        <f t="shared" si="952"/>
        <v>18</v>
      </c>
      <c r="O4759" t="b">
        <f t="shared" si="947"/>
        <v>0</v>
      </c>
      <c r="P4759" t="str">
        <f t="shared" si="944"/>
        <v/>
      </c>
      <c r="Q4759" t="str">
        <f t="shared" ca="1" si="945"/>
        <v/>
      </c>
      <c r="W4759">
        <v>71416</v>
      </c>
      <c r="Z4759" t="str">
        <f t="shared" si="948"/>
        <v/>
      </c>
    </row>
    <row r="4760" spans="2:26" x14ac:dyDescent="0.2">
      <c r="E4760" s="1" t="s">
        <v>658</v>
      </c>
      <c r="F4760" s="1" t="s">
        <v>35</v>
      </c>
      <c r="G4760" s="1" t="s">
        <v>3369</v>
      </c>
      <c r="H4760">
        <f t="shared" si="949"/>
        <v>36</v>
      </c>
      <c r="I4760">
        <f>IF(ISBLANK(A4760),I4759/1,LOOKUP(Sheet1!G4760,FIPS!A$3:A$55,FIPS!C$3:C$55))</f>
        <v>39</v>
      </c>
      <c r="J4760" t="b">
        <f t="shared" si="943"/>
        <v>0</v>
      </c>
      <c r="K4760" t="str">
        <f t="shared" si="950"/>
        <v/>
      </c>
      <c r="L4760" t="b">
        <f t="shared" si="946"/>
        <v>1</v>
      </c>
      <c r="M4760" t="str">
        <f t="shared" si="951"/>
        <v>Shaker Heights</v>
      </c>
      <c r="N4760">
        <f t="shared" si="952"/>
        <v>18</v>
      </c>
      <c r="O4760" t="b">
        <f t="shared" si="947"/>
        <v>0</v>
      </c>
      <c r="P4760" t="str">
        <f t="shared" si="944"/>
        <v/>
      </c>
      <c r="Q4760" t="str">
        <f t="shared" ca="1" si="945"/>
        <v/>
      </c>
      <c r="W4760">
        <v>71682</v>
      </c>
      <c r="Z4760" t="str">
        <f t="shared" si="948"/>
        <v/>
      </c>
    </row>
    <row r="4761" spans="2:26" x14ac:dyDescent="0.2">
      <c r="E4761" s="1" t="s">
        <v>660</v>
      </c>
      <c r="F4761" s="1" t="s">
        <v>6</v>
      </c>
      <c r="G4761" s="1" t="s">
        <v>3370</v>
      </c>
      <c r="H4761">
        <f t="shared" si="949"/>
        <v>36</v>
      </c>
      <c r="I4761">
        <f>IF(ISBLANK(A4761),I4760/1,LOOKUP(Sheet1!G4761,FIPS!A$3:A$55,FIPS!C$3:C$55))</f>
        <v>39</v>
      </c>
      <c r="J4761" t="b">
        <f t="shared" ref="J4761:J4764" si="953">NOT(ISBLANK(B4761))</f>
        <v>0</v>
      </c>
      <c r="K4761" t="str">
        <f t="shared" si="950"/>
        <v/>
      </c>
      <c r="L4761" t="b">
        <f t="shared" si="946"/>
        <v>1</v>
      </c>
      <c r="M4761" t="str">
        <f t="shared" si="951"/>
        <v>Solon</v>
      </c>
      <c r="N4761">
        <f t="shared" si="952"/>
        <v>18</v>
      </c>
      <c r="O4761" t="b">
        <f t="shared" si="947"/>
        <v>0</v>
      </c>
      <c r="P4761" t="str">
        <f t="shared" ref="P4761:P4764" si="954">IF(O4761,17-MATCH(N4761-1,N4743:N4760),"")</f>
        <v/>
      </c>
      <c r="Q4761" t="str">
        <f t="shared" ref="Q4761:Q4764" ca="1" si="955">IF(O4761,_xlfn.TEXTJOIN(",",TRUE,INDIRECT(_xlfn.CONCAT("E",(ROW()-P4761),":E",(ROW()-1)),TRUE)),"")</f>
        <v/>
      </c>
      <c r="W4761">
        <v>72928</v>
      </c>
      <c r="Z4761" t="str">
        <f t="shared" si="948"/>
        <v/>
      </c>
    </row>
    <row r="4762" spans="2:26" x14ac:dyDescent="0.2">
      <c r="E4762" s="1" t="s">
        <v>662</v>
      </c>
      <c r="F4762" s="1" t="s">
        <v>6</v>
      </c>
      <c r="G4762" s="1" t="s">
        <v>3371</v>
      </c>
      <c r="H4762">
        <f t="shared" si="949"/>
        <v>36</v>
      </c>
      <c r="I4762">
        <f>IF(ISBLANK(A4762),I4761/1,LOOKUP(Sheet1!G4762,FIPS!A$3:A$55,FIPS!C$3:C$55))</f>
        <v>39</v>
      </c>
      <c r="J4762" t="b">
        <f t="shared" si="953"/>
        <v>0</v>
      </c>
      <c r="K4762" t="str">
        <f t="shared" si="950"/>
        <v/>
      </c>
      <c r="L4762" t="b">
        <f t="shared" si="946"/>
        <v>1</v>
      </c>
      <c r="M4762" t="str">
        <f t="shared" si="951"/>
        <v>South Euclid</v>
      </c>
      <c r="N4762">
        <f t="shared" si="952"/>
        <v>18</v>
      </c>
      <c r="O4762" t="b">
        <f t="shared" si="947"/>
        <v>0</v>
      </c>
      <c r="P4762" t="str">
        <f t="shared" si="954"/>
        <v/>
      </c>
      <c r="Q4762" t="str">
        <f t="shared" ca="1" si="955"/>
        <v/>
      </c>
      <c r="W4762">
        <v>73264</v>
      </c>
      <c r="Z4762" t="str">
        <f t="shared" si="948"/>
        <v/>
      </c>
    </row>
    <row r="4763" spans="2:26" x14ac:dyDescent="0.2">
      <c r="E4763" s="1" t="s">
        <v>526</v>
      </c>
      <c r="F4763" s="1" t="s">
        <v>35</v>
      </c>
      <c r="G4763" s="1" t="s">
        <v>3372</v>
      </c>
      <c r="H4763">
        <f t="shared" si="949"/>
        <v>36</v>
      </c>
      <c r="I4763">
        <f>IF(ISBLANK(A4763),I4762/1,LOOKUP(Sheet1!G4763,FIPS!A$3:A$55,FIPS!C$3:C$55))</f>
        <v>39</v>
      </c>
      <c r="J4763" t="b">
        <f t="shared" si="953"/>
        <v>0</v>
      </c>
      <c r="K4763" t="str">
        <f t="shared" si="950"/>
        <v/>
      </c>
      <c r="L4763" t="b">
        <f t="shared" si="946"/>
        <v>1</v>
      </c>
      <c r="M4763" t="str">
        <f t="shared" si="951"/>
        <v>Strongsvllle</v>
      </c>
      <c r="N4763">
        <f t="shared" si="952"/>
        <v>18</v>
      </c>
      <c r="O4763" t="b">
        <f t="shared" si="947"/>
        <v>0</v>
      </c>
      <c r="P4763" t="str">
        <f t="shared" si="954"/>
        <v/>
      </c>
      <c r="Q4763" t="str">
        <f t="shared" ca="1" si="955"/>
        <v/>
      </c>
      <c r="W4763">
        <v>75098</v>
      </c>
      <c r="Z4763" t="str">
        <f t="shared" si="948"/>
        <v/>
      </c>
    </row>
    <row r="4764" spans="2:26" x14ac:dyDescent="0.2">
      <c r="E4764" s="1" t="s">
        <v>534</v>
      </c>
      <c r="F4764" s="1" t="s">
        <v>6</v>
      </c>
      <c r="G4764" s="1" t="s">
        <v>3373</v>
      </c>
      <c r="H4764">
        <f t="shared" si="949"/>
        <v>36</v>
      </c>
      <c r="I4764">
        <f>IF(ISBLANK(A4764),I4763/1,LOOKUP(Sheet1!G4764,FIPS!A$3:A$55,FIPS!C$3:C$55))</f>
        <v>39</v>
      </c>
      <c r="J4764" t="b">
        <f t="shared" si="953"/>
        <v>0</v>
      </c>
      <c r="K4764" t="str">
        <f t="shared" si="950"/>
        <v/>
      </c>
      <c r="L4764" t="b">
        <f t="shared" si="946"/>
        <v>1</v>
      </c>
      <c r="M4764" t="str">
        <f t="shared" si="951"/>
        <v>University Heights</v>
      </c>
      <c r="N4764">
        <f t="shared" si="952"/>
        <v>18</v>
      </c>
      <c r="O4764" t="b">
        <f t="shared" si="947"/>
        <v>0</v>
      </c>
      <c r="P4764" t="str">
        <f t="shared" si="954"/>
        <v/>
      </c>
      <c r="Q4764" t="str">
        <f t="shared" ca="1" si="955"/>
        <v/>
      </c>
      <c r="W4764">
        <v>78932</v>
      </c>
      <c r="Z4764" t="str">
        <f t="shared" si="948"/>
        <v/>
      </c>
    </row>
    <row r="4765" spans="2:26" x14ac:dyDescent="0.2">
      <c r="E4765" s="1" t="s">
        <v>538</v>
      </c>
      <c r="F4765" s="1" t="s">
        <v>6</v>
      </c>
      <c r="G4765" s="1" t="s">
        <v>3374</v>
      </c>
      <c r="H4765">
        <f t="shared" si="949"/>
        <v>36</v>
      </c>
      <c r="I4765">
        <f>IF(ISBLANK(A4765),I4764/1,LOOKUP(Sheet1!G4765,FIPS!A$3:A$55,FIPS!C$3:C$55))</f>
        <v>39</v>
      </c>
      <c r="J4765" t="b">
        <f t="shared" ref="J4765:J4827" si="956">NOT(ISBLANK(B4765))</f>
        <v>0</v>
      </c>
      <c r="K4765" t="str">
        <f t="shared" si="950"/>
        <v/>
      </c>
      <c r="L4765" t="b">
        <f t="shared" si="946"/>
        <v>1</v>
      </c>
      <c r="M4765" t="str">
        <f t="shared" si="951"/>
        <v>Warrensville Heights</v>
      </c>
      <c r="N4765">
        <f t="shared" si="952"/>
        <v>18</v>
      </c>
      <c r="O4765" t="b">
        <f t="shared" si="947"/>
        <v>0</v>
      </c>
      <c r="P4765" t="str">
        <f>IF(O4765,17-MATCH(N4765-1,N4748:N4764),"")</f>
        <v/>
      </c>
      <c r="Q4765" t="str">
        <f t="shared" ca="1" si="945"/>
        <v/>
      </c>
      <c r="W4765">
        <v>80990</v>
      </c>
      <c r="Z4765" t="str">
        <f t="shared" si="948"/>
        <v/>
      </c>
    </row>
    <row r="4766" spans="2:26" x14ac:dyDescent="0.2">
      <c r="E4766" s="1" t="s">
        <v>627</v>
      </c>
      <c r="F4766" s="1" t="s">
        <v>35</v>
      </c>
      <c r="G4766" s="1" t="s">
        <v>3375</v>
      </c>
      <c r="H4766">
        <f t="shared" si="949"/>
        <v>36</v>
      </c>
      <c r="I4766">
        <f>IF(ISBLANK(A4766),I4765/1,LOOKUP(Sheet1!G4766,FIPS!A$3:A$55,FIPS!C$3:C$55))</f>
        <v>39</v>
      </c>
      <c r="J4766" t="b">
        <f t="shared" si="956"/>
        <v>0</v>
      </c>
      <c r="K4766" t="str">
        <f t="shared" si="950"/>
        <v/>
      </c>
      <c r="L4766" t="b">
        <f t="shared" si="946"/>
        <v>1</v>
      </c>
      <c r="M4766" t="str">
        <f t="shared" si="951"/>
        <v>West lake</v>
      </c>
      <c r="N4766">
        <f t="shared" si="952"/>
        <v>18</v>
      </c>
      <c r="O4766" t="b">
        <f t="shared" si="947"/>
        <v>0</v>
      </c>
      <c r="P4766" t="str">
        <f>IF(O4766,17-MATCH(N4766-1,N4749:N4765),"")</f>
        <v/>
      </c>
      <c r="Q4766" t="str">
        <f t="shared" ca="1" si="945"/>
        <v/>
      </c>
      <c r="W4766">
        <v>83622</v>
      </c>
      <c r="Z4766" t="str">
        <f t="shared" si="948"/>
        <v/>
      </c>
    </row>
    <row r="4767" spans="2:26" x14ac:dyDescent="0.2">
      <c r="E4767" s="6" t="s">
        <v>8</v>
      </c>
      <c r="F4767" s="1" t="s">
        <v>9</v>
      </c>
      <c r="G4767" s="1" t="s">
        <v>1709</v>
      </c>
      <c r="H4767">
        <f t="shared" si="949"/>
        <v>36</v>
      </c>
      <c r="I4767">
        <f>IF(ISBLANK(A4767),I4766/1,LOOKUP(Sheet1!G4767,FIPS!A$3:A$55,FIPS!C$3:C$55))</f>
        <v>39</v>
      </c>
      <c r="J4767" t="b">
        <f t="shared" si="956"/>
        <v>0</v>
      </c>
      <c r="K4767" t="str">
        <f t="shared" si="950"/>
        <v/>
      </c>
      <c r="L4767" t="b">
        <f t="shared" si="946"/>
        <v>0</v>
      </c>
      <c r="M4767" t="str">
        <f t="shared" si="951"/>
        <v/>
      </c>
      <c r="N4767">
        <f t="shared" si="952"/>
        <v>18</v>
      </c>
      <c r="O4767" t="b">
        <f t="shared" si="947"/>
        <v>1</v>
      </c>
      <c r="P4767">
        <v>33</v>
      </c>
      <c r="Q4767" t="str">
        <f t="shared" ca="1" si="945"/>
        <v>009,010,012,013,015,019,020,021,022,032,033,043,048,051,059,069,075,077,083,087,095,097,104,105,112,115,116,119,120,125,132,140,144</v>
      </c>
      <c r="W4767">
        <v>99999</v>
      </c>
      <c r="Z4767" t="str">
        <f t="shared" si="948"/>
        <v/>
      </c>
    </row>
    <row r="4768" spans="2:26" x14ac:dyDescent="0.2">
      <c r="B4768" s="1" t="s">
        <v>59</v>
      </c>
      <c r="C4768" s="1" t="s">
        <v>17</v>
      </c>
      <c r="D4768" s="1" t="s">
        <v>18</v>
      </c>
      <c r="G4768" s="1" t="s">
        <v>3376</v>
      </c>
      <c r="H4768">
        <f t="shared" si="949"/>
        <v>36</v>
      </c>
      <c r="I4768">
        <f>IF(ISBLANK(A4768),I4767/1,LOOKUP(Sheet1!G4768,FIPS!A$3:A$55,FIPS!C$3:C$55))</f>
        <v>39</v>
      </c>
      <c r="J4768" t="b">
        <f t="shared" si="956"/>
        <v>1</v>
      </c>
      <c r="K4768" t="str">
        <f t="shared" si="950"/>
        <v>Oarke</v>
      </c>
      <c r="L4768" t="b">
        <f t="shared" si="946"/>
        <v>0</v>
      </c>
      <c r="M4768" t="str">
        <f t="shared" si="951"/>
        <v/>
      </c>
      <c r="N4768">
        <f t="shared" si="952"/>
        <v>19</v>
      </c>
      <c r="O4768" t="b">
        <f t="shared" si="947"/>
        <v>0</v>
      </c>
      <c r="P4768" t="str">
        <f t="shared" ref="P4768:P4778" si="957">IF(O4768,17-MATCH(N4768-1,N4751:N4767),"")</f>
        <v/>
      </c>
      <c r="Q4768" t="str">
        <f t="shared" ca="1" si="945"/>
        <v/>
      </c>
      <c r="T4768">
        <v>37</v>
      </c>
      <c r="U4768">
        <v>4</v>
      </c>
      <c r="V4768">
        <v>0</v>
      </c>
      <c r="Z4768" t="str">
        <f t="shared" si="948"/>
        <v/>
      </c>
    </row>
    <row r="4769" spans="2:26" x14ac:dyDescent="0.2">
      <c r="E4769" s="1" t="s">
        <v>179</v>
      </c>
      <c r="F4769" s="1" t="s">
        <v>6</v>
      </c>
      <c r="G4769" s="1" t="s">
        <v>2599</v>
      </c>
      <c r="H4769">
        <f t="shared" si="949"/>
        <v>36</v>
      </c>
      <c r="I4769">
        <f>IF(ISBLANK(A4769),I4768/1,LOOKUP(Sheet1!G4769,FIPS!A$3:A$55,FIPS!C$3:C$55))</f>
        <v>39</v>
      </c>
      <c r="J4769" t="b">
        <f t="shared" si="956"/>
        <v>0</v>
      </c>
      <c r="K4769" t="str">
        <f t="shared" si="950"/>
        <v/>
      </c>
      <c r="L4769" t="b">
        <f t="shared" si="946"/>
        <v>1</v>
      </c>
      <c r="M4769" t="str">
        <f t="shared" si="951"/>
        <v>Greenville</v>
      </c>
      <c r="N4769">
        <f t="shared" si="952"/>
        <v>19</v>
      </c>
      <c r="O4769" t="b">
        <f t="shared" si="947"/>
        <v>0</v>
      </c>
      <c r="P4769" t="str">
        <f t="shared" si="957"/>
        <v/>
      </c>
      <c r="Q4769" t="str">
        <f t="shared" ca="1" si="945"/>
        <v/>
      </c>
      <c r="W4769">
        <v>32340</v>
      </c>
      <c r="Z4769" t="str">
        <f t="shared" si="948"/>
        <v/>
      </c>
    </row>
    <row r="4770" spans="2:26" x14ac:dyDescent="0.2">
      <c r="E4770" s="1" t="s">
        <v>8</v>
      </c>
      <c r="F4770" s="1" t="s">
        <v>9</v>
      </c>
      <c r="G4770" s="1" t="s">
        <v>1709</v>
      </c>
      <c r="H4770">
        <f t="shared" si="949"/>
        <v>36</v>
      </c>
      <c r="I4770">
        <f>IF(ISBLANK(A4770),I4769/1,LOOKUP(Sheet1!G4770,FIPS!A$3:A$55,FIPS!C$3:C$55))</f>
        <v>39</v>
      </c>
      <c r="J4770" t="b">
        <f t="shared" si="956"/>
        <v>0</v>
      </c>
      <c r="K4770" t="str">
        <f t="shared" si="950"/>
        <v/>
      </c>
      <c r="L4770" t="b">
        <f t="shared" si="946"/>
        <v>0</v>
      </c>
      <c r="M4770" t="str">
        <f t="shared" si="951"/>
        <v/>
      </c>
      <c r="N4770">
        <f t="shared" si="952"/>
        <v>19</v>
      </c>
      <c r="O4770" t="b">
        <f t="shared" si="947"/>
        <v>1</v>
      </c>
      <c r="P4770">
        <f t="shared" si="957"/>
        <v>2</v>
      </c>
      <c r="Q4770" t="str">
        <f t="shared" ca="1" si="945"/>
        <v>061</v>
      </c>
      <c r="W4770">
        <v>99999</v>
      </c>
      <c r="Z4770" t="str">
        <f t="shared" si="948"/>
        <v/>
      </c>
    </row>
    <row r="4771" spans="2:26" x14ac:dyDescent="0.2">
      <c r="B4771" s="1" t="s">
        <v>61</v>
      </c>
      <c r="C4771" s="1" t="s">
        <v>17</v>
      </c>
      <c r="D4771" s="1" t="s">
        <v>18</v>
      </c>
      <c r="G4771" s="1" t="s">
        <v>3377</v>
      </c>
      <c r="H4771">
        <f t="shared" si="949"/>
        <v>36</v>
      </c>
      <c r="I4771">
        <f>IF(ISBLANK(A4771),I4770/1,LOOKUP(Sheet1!G4771,FIPS!A$3:A$55,FIPS!C$3:C$55))</f>
        <v>39</v>
      </c>
      <c r="J4771" t="b">
        <f t="shared" si="956"/>
        <v>1</v>
      </c>
      <c r="K4771" t="str">
        <f t="shared" si="950"/>
        <v>Oefiance</v>
      </c>
      <c r="L4771" t="b">
        <f t="shared" si="946"/>
        <v>0</v>
      </c>
      <c r="M4771" t="str">
        <f t="shared" si="951"/>
        <v/>
      </c>
      <c r="N4771">
        <f t="shared" si="952"/>
        <v>20</v>
      </c>
      <c r="O4771" t="b">
        <f t="shared" si="947"/>
        <v>0</v>
      </c>
      <c r="P4771" t="str">
        <f t="shared" si="957"/>
        <v/>
      </c>
      <c r="Q4771" t="str">
        <f t="shared" ca="1" si="945"/>
        <v/>
      </c>
      <c r="T4771">
        <v>39</v>
      </c>
      <c r="U4771">
        <v>5</v>
      </c>
      <c r="V4771">
        <v>0</v>
      </c>
      <c r="Z4771" t="str">
        <f t="shared" si="948"/>
        <v/>
      </c>
    </row>
    <row r="4772" spans="2:26" x14ac:dyDescent="0.2">
      <c r="E4772" s="1" t="s">
        <v>75</v>
      </c>
      <c r="F4772" s="1" t="s">
        <v>6</v>
      </c>
      <c r="G4772" s="1" t="s">
        <v>3377</v>
      </c>
      <c r="H4772">
        <f t="shared" si="949"/>
        <v>36</v>
      </c>
      <c r="I4772">
        <f>IF(ISBLANK(A4772),I4771/1,LOOKUP(Sheet1!G4772,FIPS!A$3:A$55,FIPS!C$3:C$55))</f>
        <v>39</v>
      </c>
      <c r="J4772" t="b">
        <f t="shared" si="956"/>
        <v>0</v>
      </c>
      <c r="K4772" t="str">
        <f t="shared" si="950"/>
        <v/>
      </c>
      <c r="L4772" t="b">
        <f t="shared" si="946"/>
        <v>1</v>
      </c>
      <c r="M4772" t="str">
        <f t="shared" si="951"/>
        <v>Oefiance</v>
      </c>
      <c r="N4772">
        <f t="shared" si="952"/>
        <v>20</v>
      </c>
      <c r="O4772" t="b">
        <f t="shared" si="947"/>
        <v>0</v>
      </c>
      <c r="P4772" t="str">
        <f t="shared" si="957"/>
        <v/>
      </c>
      <c r="Q4772" t="str">
        <f t="shared" ca="1" si="945"/>
        <v/>
      </c>
      <c r="W4772">
        <v>21308</v>
      </c>
      <c r="Z4772" t="str">
        <f t="shared" si="948"/>
        <v/>
      </c>
    </row>
    <row r="4773" spans="2:26" x14ac:dyDescent="0.2">
      <c r="E4773" s="1" t="s">
        <v>8</v>
      </c>
      <c r="F4773" s="1" t="s">
        <v>9</v>
      </c>
      <c r="G4773" s="1" t="s">
        <v>1709</v>
      </c>
      <c r="H4773">
        <f t="shared" si="949"/>
        <v>36</v>
      </c>
      <c r="I4773">
        <f>IF(ISBLANK(A4773),I4772/1,LOOKUP(Sheet1!G4773,FIPS!A$3:A$55,FIPS!C$3:C$55))</f>
        <v>39</v>
      </c>
      <c r="J4773" t="b">
        <f t="shared" si="956"/>
        <v>0</v>
      </c>
      <c r="K4773" t="str">
        <f t="shared" si="950"/>
        <v/>
      </c>
      <c r="L4773" t="b">
        <f t="shared" si="946"/>
        <v>0</v>
      </c>
      <c r="M4773" t="str">
        <f t="shared" si="951"/>
        <v/>
      </c>
      <c r="N4773">
        <f t="shared" si="952"/>
        <v>20</v>
      </c>
      <c r="O4773" t="b">
        <f t="shared" si="947"/>
        <v>1</v>
      </c>
      <c r="P4773">
        <f t="shared" si="957"/>
        <v>2</v>
      </c>
      <c r="Q4773" t="str">
        <f t="shared" ca="1" si="945"/>
        <v>039</v>
      </c>
      <c r="W4773">
        <v>99999</v>
      </c>
      <c r="Z4773" t="str">
        <f t="shared" si="948"/>
        <v/>
      </c>
    </row>
    <row r="4774" spans="2:26" x14ac:dyDescent="0.2">
      <c r="B4774" s="1" t="s">
        <v>63</v>
      </c>
      <c r="C4774" s="1" t="s">
        <v>190</v>
      </c>
      <c r="D4774" s="1" t="s">
        <v>26</v>
      </c>
      <c r="G4774" s="1" t="s">
        <v>1080</v>
      </c>
      <c r="H4774">
        <f t="shared" si="949"/>
        <v>36</v>
      </c>
      <c r="I4774">
        <f>IF(ISBLANK(A4774),I4773/1,LOOKUP(Sheet1!G4774,FIPS!A$3:A$55,FIPS!C$3:C$55))</f>
        <v>39</v>
      </c>
      <c r="J4774" t="b">
        <f t="shared" si="956"/>
        <v>1</v>
      </c>
      <c r="K4774" t="str">
        <f t="shared" si="950"/>
        <v>Delaware</v>
      </c>
      <c r="L4774" t="b">
        <f t="shared" si="946"/>
        <v>0</v>
      </c>
      <c r="M4774" t="str">
        <f t="shared" si="951"/>
        <v/>
      </c>
      <c r="N4774">
        <f t="shared" si="952"/>
        <v>21</v>
      </c>
      <c r="O4774" t="b">
        <f t="shared" si="947"/>
        <v>0</v>
      </c>
      <c r="P4774" t="str">
        <f t="shared" si="957"/>
        <v/>
      </c>
      <c r="Q4774" t="str">
        <f t="shared" ca="1" si="945"/>
        <v/>
      </c>
      <c r="T4774">
        <v>41</v>
      </c>
      <c r="U4774">
        <v>4</v>
      </c>
      <c r="V4774">
        <v>1840</v>
      </c>
      <c r="Z4774" t="str">
        <f t="shared" si="948"/>
        <v/>
      </c>
    </row>
    <row r="4775" spans="2:26" x14ac:dyDescent="0.2">
      <c r="E4775" s="1" t="s">
        <v>55</v>
      </c>
      <c r="F4775" s="1" t="s">
        <v>6</v>
      </c>
      <c r="G4775" s="1" t="s">
        <v>1080</v>
      </c>
      <c r="H4775">
        <f t="shared" si="949"/>
        <v>36</v>
      </c>
      <c r="I4775">
        <f>IF(ISBLANK(A4775),I4774/1,LOOKUP(Sheet1!G4775,FIPS!A$3:A$55,FIPS!C$3:C$55))</f>
        <v>39</v>
      </c>
      <c r="J4775" t="b">
        <f t="shared" si="956"/>
        <v>0</v>
      </c>
      <c r="K4775" t="str">
        <f t="shared" si="950"/>
        <v/>
      </c>
      <c r="L4775" t="b">
        <f t="shared" si="946"/>
        <v>1</v>
      </c>
      <c r="M4775" t="str">
        <f t="shared" si="951"/>
        <v>Delaware</v>
      </c>
      <c r="N4775">
        <f t="shared" si="952"/>
        <v>21</v>
      </c>
      <c r="O4775" t="b">
        <f t="shared" si="947"/>
        <v>0</v>
      </c>
      <c r="P4775" t="str">
        <f t="shared" si="957"/>
        <v/>
      </c>
      <c r="Q4775" t="str">
        <f t="shared" ca="1" si="945"/>
        <v/>
      </c>
      <c r="W4775">
        <v>21434</v>
      </c>
      <c r="Z4775" t="str">
        <f t="shared" si="948"/>
        <v/>
      </c>
    </row>
    <row r="4776" spans="2:26" x14ac:dyDescent="0.2">
      <c r="E4776" s="1" t="s">
        <v>127</v>
      </c>
      <c r="F4776" s="1" t="s">
        <v>6</v>
      </c>
      <c r="G4776" s="1" t="s">
        <v>3378</v>
      </c>
      <c r="H4776">
        <f t="shared" si="949"/>
        <v>36</v>
      </c>
      <c r="I4776">
        <f>IF(ISBLANK(A4776),I4775/1,LOOKUP(Sheet1!G4776,FIPS!A$3:A$55,FIPS!C$3:C$55))</f>
        <v>39</v>
      </c>
      <c r="J4776" t="b">
        <f t="shared" si="956"/>
        <v>0</v>
      </c>
      <c r="K4776" t="str">
        <f t="shared" si="950"/>
        <v/>
      </c>
      <c r="L4776" t="b">
        <f t="shared" si="946"/>
        <v>1</v>
      </c>
      <c r="M4776" t="str">
        <f t="shared" si="951"/>
        <v>Dublin</v>
      </c>
      <c r="N4776">
        <f t="shared" si="952"/>
        <v>21</v>
      </c>
      <c r="O4776" t="b">
        <f t="shared" si="947"/>
        <v>0</v>
      </c>
      <c r="P4776" t="str">
        <f t="shared" si="957"/>
        <v/>
      </c>
      <c r="Q4776" t="str">
        <f t="shared" ca="1" si="945"/>
        <v/>
      </c>
      <c r="W4776">
        <v>22694</v>
      </c>
      <c r="Z4776" t="str">
        <f t="shared" si="948"/>
        <v/>
      </c>
    </row>
    <row r="4777" spans="2:26" x14ac:dyDescent="0.2">
      <c r="E4777" s="1" t="s">
        <v>540</v>
      </c>
      <c r="F4777" s="1" t="s">
        <v>35</v>
      </c>
      <c r="G4777" s="1" t="s">
        <v>3379</v>
      </c>
      <c r="H4777">
        <f t="shared" si="949"/>
        <v>36</v>
      </c>
      <c r="I4777">
        <f>IF(ISBLANK(A4777),I4776/1,LOOKUP(Sheet1!G4777,FIPS!A$3:A$55,FIPS!C$3:C$55))</f>
        <v>39</v>
      </c>
      <c r="J4777" t="b">
        <f t="shared" si="956"/>
        <v>0</v>
      </c>
      <c r="K4777" t="str">
        <f t="shared" si="950"/>
        <v/>
      </c>
      <c r="L4777" t="b">
        <f t="shared" si="946"/>
        <v>1</v>
      </c>
      <c r="M4777" t="str">
        <f t="shared" si="951"/>
        <v>Westerville</v>
      </c>
      <c r="N4777">
        <f t="shared" si="952"/>
        <v>21</v>
      </c>
      <c r="O4777" t="b">
        <f t="shared" si="947"/>
        <v>0</v>
      </c>
      <c r="P4777" t="str">
        <f t="shared" si="957"/>
        <v/>
      </c>
      <c r="Q4777" t="str">
        <f t="shared" ca="1" si="945"/>
        <v/>
      </c>
      <c r="W4777">
        <v>83342</v>
      </c>
      <c r="Z4777" t="str">
        <f t="shared" si="948"/>
        <v/>
      </c>
    </row>
    <row r="4778" spans="2:26" x14ac:dyDescent="0.2">
      <c r="E4778" s="1" t="s">
        <v>8</v>
      </c>
      <c r="F4778" s="1" t="s">
        <v>9</v>
      </c>
      <c r="G4778" s="1" t="s">
        <v>1709</v>
      </c>
      <c r="H4778">
        <f t="shared" si="949"/>
        <v>36</v>
      </c>
      <c r="I4778">
        <f>IF(ISBLANK(A4778),I4777/1,LOOKUP(Sheet1!G4778,FIPS!A$3:A$55,FIPS!C$3:C$55))</f>
        <v>39</v>
      </c>
      <c r="J4778" t="b">
        <f t="shared" si="956"/>
        <v>0</v>
      </c>
      <c r="K4778" t="str">
        <f t="shared" si="950"/>
        <v/>
      </c>
      <c r="L4778" t="b">
        <f t="shared" si="946"/>
        <v>0</v>
      </c>
      <c r="M4778" t="str">
        <f t="shared" si="951"/>
        <v/>
      </c>
      <c r="N4778">
        <f t="shared" si="952"/>
        <v>21</v>
      </c>
      <c r="O4778" t="b">
        <f t="shared" si="947"/>
        <v>1</v>
      </c>
      <c r="P4778">
        <f t="shared" si="957"/>
        <v>4</v>
      </c>
      <c r="Q4778" t="str">
        <f t="shared" ca="1" si="945"/>
        <v>040,042,143</v>
      </c>
      <c r="W4778">
        <v>99999</v>
      </c>
      <c r="Z4778" t="str">
        <f t="shared" si="948"/>
        <v/>
      </c>
    </row>
    <row r="4779" spans="2:26" x14ac:dyDescent="0.2">
      <c r="B4779" s="1" t="s">
        <v>65</v>
      </c>
      <c r="C4779" s="1" t="s">
        <v>17</v>
      </c>
      <c r="D4779" s="1" t="s">
        <v>18</v>
      </c>
      <c r="G4779" s="1" t="s">
        <v>3067</v>
      </c>
      <c r="H4779">
        <f t="shared" si="949"/>
        <v>36</v>
      </c>
      <c r="I4779">
        <f>IF(ISBLANK(A4779),I4778/1,LOOKUP(Sheet1!G4779,FIPS!A$3:A$55,FIPS!C$3:C$55))</f>
        <v>39</v>
      </c>
      <c r="J4779" t="b">
        <f t="shared" si="956"/>
        <v>1</v>
      </c>
      <c r="K4779" t="str">
        <f t="shared" si="950"/>
        <v>Erie</v>
      </c>
      <c r="L4779" t="b">
        <f t="shared" si="946"/>
        <v>0</v>
      </c>
      <c r="M4779" t="str">
        <f t="shared" si="951"/>
        <v/>
      </c>
      <c r="N4779">
        <f t="shared" si="952"/>
        <v>22</v>
      </c>
      <c r="O4779" t="b">
        <f t="shared" si="947"/>
        <v>0</v>
      </c>
      <c r="P4779" t="str">
        <f t="shared" si="944"/>
        <v/>
      </c>
      <c r="Q4779" t="str">
        <f t="shared" ca="1" si="945"/>
        <v/>
      </c>
      <c r="T4779">
        <v>43</v>
      </c>
      <c r="U4779">
        <v>4</v>
      </c>
      <c r="V4779">
        <v>0</v>
      </c>
      <c r="Z4779" t="str">
        <f t="shared" si="948"/>
        <v/>
      </c>
    </row>
    <row r="4780" spans="2:26" x14ac:dyDescent="0.2">
      <c r="E4780" s="1" t="s">
        <v>705</v>
      </c>
      <c r="F4780" s="1" t="s">
        <v>35</v>
      </c>
      <c r="G4780" s="1" t="s">
        <v>3380</v>
      </c>
      <c r="H4780">
        <f t="shared" si="949"/>
        <v>36</v>
      </c>
      <c r="I4780">
        <f>IF(ISBLANK(A4780),I4779/1,LOOKUP(Sheet1!G4780,FIPS!A$3:A$55,FIPS!C$3:C$55))</f>
        <v>39</v>
      </c>
      <c r="J4780" t="b">
        <f t="shared" si="956"/>
        <v>0</v>
      </c>
      <c r="K4780" t="str">
        <f t="shared" si="950"/>
        <v/>
      </c>
      <c r="L4780" t="b">
        <f t="shared" si="946"/>
        <v>1</v>
      </c>
      <c r="M4780" t="str">
        <f t="shared" si="951"/>
        <v>Sandusky</v>
      </c>
      <c r="N4780">
        <f t="shared" si="952"/>
        <v>22</v>
      </c>
      <c r="O4780" t="b">
        <f t="shared" si="947"/>
        <v>0</v>
      </c>
      <c r="P4780" t="str">
        <f t="shared" si="944"/>
        <v/>
      </c>
      <c r="Q4780" t="str">
        <f t="shared" ca="1" si="945"/>
        <v/>
      </c>
      <c r="W4780">
        <v>70380</v>
      </c>
      <c r="Z4780" t="str">
        <f t="shared" si="948"/>
        <v/>
      </c>
    </row>
    <row r="4781" spans="2:26" x14ac:dyDescent="0.2">
      <c r="E4781" s="1" t="s">
        <v>743</v>
      </c>
      <c r="F4781" s="1" t="s">
        <v>6</v>
      </c>
      <c r="G4781" s="1" t="s">
        <v>3381</v>
      </c>
      <c r="H4781">
        <f t="shared" si="949"/>
        <v>36</v>
      </c>
      <c r="I4781">
        <f>IF(ISBLANK(A4781),I4780/1,LOOKUP(Sheet1!G4781,FIPS!A$3:A$55,FIPS!C$3:C$55))</f>
        <v>39</v>
      </c>
      <c r="J4781" t="b">
        <f t="shared" si="956"/>
        <v>0</v>
      </c>
      <c r="K4781" t="str">
        <f t="shared" si="950"/>
        <v/>
      </c>
      <c r="L4781" t="b">
        <f t="shared" si="946"/>
        <v>1</v>
      </c>
      <c r="M4781" t="str">
        <f t="shared" si="951"/>
        <v>Vermilion</v>
      </c>
      <c r="N4781">
        <f t="shared" si="952"/>
        <v>22</v>
      </c>
      <c r="O4781" t="b">
        <f t="shared" si="947"/>
        <v>0</v>
      </c>
      <c r="P4781" t="str">
        <f t="shared" si="944"/>
        <v/>
      </c>
      <c r="Q4781" t="str">
        <f t="shared" ca="1" si="945"/>
        <v/>
      </c>
      <c r="W4781">
        <v>79716</v>
      </c>
      <c r="Z4781" t="str">
        <f t="shared" si="948"/>
        <v/>
      </c>
    </row>
    <row r="4782" spans="2:26" x14ac:dyDescent="0.2">
      <c r="E4782" s="1" t="s">
        <v>8</v>
      </c>
      <c r="F4782" s="1" t="s">
        <v>9</v>
      </c>
      <c r="G4782" s="1" t="s">
        <v>1709</v>
      </c>
      <c r="H4782">
        <f t="shared" si="949"/>
        <v>36</v>
      </c>
      <c r="I4782">
        <f>IF(ISBLANK(A4782),I4781/1,LOOKUP(Sheet1!G4782,FIPS!A$3:A$55,FIPS!C$3:C$55))</f>
        <v>39</v>
      </c>
      <c r="J4782" t="b">
        <f t="shared" si="956"/>
        <v>0</v>
      </c>
      <c r="K4782" t="str">
        <f t="shared" si="950"/>
        <v/>
      </c>
      <c r="L4782" t="b">
        <f t="shared" si="946"/>
        <v>0</v>
      </c>
      <c r="M4782" t="str">
        <f t="shared" si="951"/>
        <v/>
      </c>
      <c r="N4782">
        <f t="shared" si="952"/>
        <v>22</v>
      </c>
      <c r="O4782" t="b">
        <f t="shared" si="947"/>
        <v>1</v>
      </c>
      <c r="P4782">
        <f t="shared" si="944"/>
        <v>2</v>
      </c>
      <c r="Q4782" t="str">
        <f t="shared" ca="1" si="945"/>
        <v>114,137</v>
      </c>
      <c r="W4782">
        <v>99999</v>
      </c>
      <c r="Z4782" t="str">
        <f t="shared" si="948"/>
        <v/>
      </c>
    </row>
    <row r="4783" spans="2:26" x14ac:dyDescent="0.2">
      <c r="B4783" s="1" t="s">
        <v>67</v>
      </c>
      <c r="C4783" s="1" t="s">
        <v>190</v>
      </c>
      <c r="D4783" s="1" t="s">
        <v>26</v>
      </c>
      <c r="G4783" s="1" t="s">
        <v>108</v>
      </c>
      <c r="H4783">
        <f t="shared" si="949"/>
        <v>36</v>
      </c>
      <c r="I4783">
        <f>IF(ISBLANK(A4783),I4782/1,LOOKUP(Sheet1!G4783,FIPS!A$3:A$55,FIPS!C$3:C$55))</f>
        <v>39</v>
      </c>
      <c r="J4783" t="b">
        <f t="shared" si="956"/>
        <v>1</v>
      </c>
      <c r="K4783" t="str">
        <f t="shared" si="950"/>
        <v>Fairfield</v>
      </c>
      <c r="L4783" t="b">
        <f t="shared" si="946"/>
        <v>0</v>
      </c>
      <c r="M4783" t="str">
        <f t="shared" si="951"/>
        <v/>
      </c>
      <c r="N4783">
        <f t="shared" si="952"/>
        <v>23</v>
      </c>
      <c r="O4783" t="b">
        <f t="shared" si="947"/>
        <v>0</v>
      </c>
      <c r="P4783" t="str">
        <f t="shared" si="944"/>
        <v/>
      </c>
      <c r="Q4783" t="str">
        <f t="shared" ca="1" si="945"/>
        <v/>
      </c>
      <c r="T4783">
        <v>45</v>
      </c>
      <c r="U4783">
        <v>3</v>
      </c>
      <c r="V4783">
        <v>1840</v>
      </c>
      <c r="Z4783" t="str">
        <f t="shared" si="948"/>
        <v/>
      </c>
    </row>
    <row r="4784" spans="2:26" x14ac:dyDescent="0.2">
      <c r="E4784" s="1" t="s">
        <v>96</v>
      </c>
      <c r="F4784" s="1" t="s">
        <v>26</v>
      </c>
      <c r="G4784" s="1" t="s">
        <v>3382</v>
      </c>
      <c r="H4784">
        <f t="shared" si="949"/>
        <v>36</v>
      </c>
      <c r="I4784">
        <f>IF(ISBLANK(A4784),I4783/1,LOOKUP(Sheet1!G4784,FIPS!A$3:A$55,FIPS!C$3:C$55))</f>
        <v>39</v>
      </c>
      <c r="J4784" t="b">
        <f t="shared" si="956"/>
        <v>0</v>
      </c>
      <c r="K4784" t="str">
        <f t="shared" si="950"/>
        <v/>
      </c>
      <c r="L4784" t="b">
        <f t="shared" si="946"/>
        <v>1</v>
      </c>
      <c r="M4784" t="str">
        <f t="shared" si="951"/>
        <v>Columbus</v>
      </c>
      <c r="N4784">
        <f t="shared" si="952"/>
        <v>23</v>
      </c>
      <c r="O4784" t="b">
        <f t="shared" si="947"/>
        <v>0</v>
      </c>
      <c r="P4784" t="str">
        <f t="shared" si="944"/>
        <v/>
      </c>
      <c r="Q4784" t="str">
        <f t="shared" ca="1" si="945"/>
        <v/>
      </c>
      <c r="W4784">
        <v>18000</v>
      </c>
      <c r="Z4784" t="str">
        <f t="shared" si="948"/>
        <v/>
      </c>
    </row>
    <row r="4785" spans="2:26" x14ac:dyDescent="0.2">
      <c r="E4785" s="1" t="s">
        <v>369</v>
      </c>
      <c r="F4785" s="1" t="s">
        <v>35</v>
      </c>
      <c r="G4785" s="1" t="s">
        <v>529</v>
      </c>
      <c r="H4785">
        <f t="shared" si="949"/>
        <v>36</v>
      </c>
      <c r="I4785">
        <f>IF(ISBLANK(A4785),I4784/1,LOOKUP(Sheet1!G4785,FIPS!A$3:A$55,FIPS!C$3:C$55))</f>
        <v>39</v>
      </c>
      <c r="J4785" t="b">
        <f t="shared" si="956"/>
        <v>0</v>
      </c>
      <c r="K4785" t="str">
        <f t="shared" si="950"/>
        <v/>
      </c>
      <c r="L4785" t="b">
        <f t="shared" si="946"/>
        <v>1</v>
      </c>
      <c r="M4785" t="str">
        <f t="shared" si="951"/>
        <v>Lancaster</v>
      </c>
      <c r="N4785">
        <f t="shared" si="952"/>
        <v>23</v>
      </c>
      <c r="O4785" t="b">
        <f t="shared" si="947"/>
        <v>0</v>
      </c>
      <c r="P4785" t="str">
        <f t="shared" si="944"/>
        <v/>
      </c>
      <c r="Q4785" t="str">
        <f t="shared" ca="1" si="945"/>
        <v/>
      </c>
      <c r="W4785">
        <v>41720</v>
      </c>
      <c r="Z4785" t="str">
        <f t="shared" si="948"/>
        <v/>
      </c>
    </row>
    <row r="4786" spans="2:26" x14ac:dyDescent="0.2">
      <c r="E4786" s="1" t="s">
        <v>656</v>
      </c>
      <c r="F4786" s="1" t="s">
        <v>6</v>
      </c>
      <c r="G4786" s="1" t="s">
        <v>3383</v>
      </c>
      <c r="H4786">
        <f t="shared" si="949"/>
        <v>36</v>
      </c>
      <c r="I4786">
        <f>IF(ISBLANK(A4786),I4785/1,LOOKUP(Sheet1!G4786,FIPS!A$3:A$55,FIPS!C$3:C$55))</f>
        <v>39</v>
      </c>
      <c r="J4786" t="b">
        <f t="shared" si="956"/>
        <v>0</v>
      </c>
      <c r="K4786" t="str">
        <f t="shared" si="950"/>
        <v/>
      </c>
      <c r="L4786" t="b">
        <f t="shared" si="946"/>
        <v>1</v>
      </c>
      <c r="M4786" t="str">
        <f t="shared" si="951"/>
        <v>Reynoldsburg</v>
      </c>
      <c r="N4786">
        <f t="shared" si="952"/>
        <v>23</v>
      </c>
      <c r="O4786" t="b">
        <f t="shared" si="947"/>
        <v>0</v>
      </c>
      <c r="P4786" t="str">
        <f t="shared" si="944"/>
        <v/>
      </c>
      <c r="Q4786" t="str">
        <f t="shared" ca="1" si="945"/>
        <v/>
      </c>
      <c r="W4786">
        <v>66390</v>
      </c>
      <c r="Z4786" t="str">
        <f t="shared" si="948"/>
        <v/>
      </c>
    </row>
    <row r="4787" spans="2:26" x14ac:dyDescent="0.2">
      <c r="E4787" s="1" t="s">
        <v>8</v>
      </c>
      <c r="F4787" s="1" t="s">
        <v>9</v>
      </c>
      <c r="G4787" s="1" t="s">
        <v>1709</v>
      </c>
      <c r="H4787">
        <f t="shared" si="949"/>
        <v>36</v>
      </c>
      <c r="I4787">
        <f>IF(ISBLANK(A4787),I4786/1,LOOKUP(Sheet1!G4787,FIPS!A$3:A$55,FIPS!C$3:C$55))</f>
        <v>39</v>
      </c>
      <c r="J4787" t="b">
        <f t="shared" si="956"/>
        <v>0</v>
      </c>
      <c r="K4787" t="str">
        <f t="shared" si="950"/>
        <v/>
      </c>
      <c r="L4787" t="b">
        <f t="shared" si="946"/>
        <v>0</v>
      </c>
      <c r="M4787" t="str">
        <f t="shared" si="951"/>
        <v/>
      </c>
      <c r="N4787">
        <f t="shared" si="952"/>
        <v>23</v>
      </c>
      <c r="O4787" t="b">
        <f t="shared" si="947"/>
        <v>1</v>
      </c>
      <c r="P4787">
        <f t="shared" si="944"/>
        <v>3</v>
      </c>
      <c r="Q4787" t="str">
        <f t="shared" ca="1" si="945"/>
        <v>034,070,111</v>
      </c>
      <c r="W4787">
        <v>99999</v>
      </c>
      <c r="Z4787" t="str">
        <f t="shared" si="948"/>
        <v/>
      </c>
    </row>
    <row r="4788" spans="2:26" x14ac:dyDescent="0.2">
      <c r="B4788" s="1" t="s">
        <v>37</v>
      </c>
      <c r="C4788" s="1" t="s">
        <v>17</v>
      </c>
      <c r="D4788" s="1" t="s">
        <v>18</v>
      </c>
      <c r="G4788" s="1" t="s">
        <v>89</v>
      </c>
      <c r="H4788">
        <f t="shared" si="949"/>
        <v>36</v>
      </c>
      <c r="I4788">
        <f>IF(ISBLANK(A4788),I4787/1,LOOKUP(Sheet1!G4788,FIPS!A$3:A$55,FIPS!C$3:C$55))</f>
        <v>39</v>
      </c>
      <c r="J4788" t="b">
        <f t="shared" si="956"/>
        <v>1</v>
      </c>
      <c r="K4788" t="str">
        <f t="shared" si="950"/>
        <v>Fayette</v>
      </c>
      <c r="L4788" t="b">
        <f t="shared" si="946"/>
        <v>0</v>
      </c>
      <c r="M4788" t="str">
        <f t="shared" si="951"/>
        <v/>
      </c>
      <c r="N4788">
        <f t="shared" si="952"/>
        <v>24</v>
      </c>
      <c r="O4788" t="b">
        <f t="shared" si="947"/>
        <v>0</v>
      </c>
      <c r="P4788" t="str">
        <f t="shared" si="944"/>
        <v/>
      </c>
      <c r="Q4788" t="str">
        <f t="shared" ca="1" si="945"/>
        <v/>
      </c>
      <c r="T4788">
        <v>47</v>
      </c>
      <c r="U4788">
        <v>5</v>
      </c>
      <c r="V4788">
        <v>0</v>
      </c>
      <c r="Z4788" t="str">
        <f t="shared" si="948"/>
        <v/>
      </c>
    </row>
    <row r="4789" spans="2:26" x14ac:dyDescent="0.2">
      <c r="E4789" s="1" t="s">
        <v>668</v>
      </c>
      <c r="F4789" s="1" t="s">
        <v>6</v>
      </c>
      <c r="G4789" s="1" t="s">
        <v>194</v>
      </c>
      <c r="H4789">
        <f t="shared" si="949"/>
        <v>36</v>
      </c>
      <c r="I4789">
        <f>IF(ISBLANK(A4789),I4788/1,LOOKUP(Sheet1!G4789,FIPS!A$3:A$55,FIPS!C$3:C$55))</f>
        <v>39</v>
      </c>
      <c r="J4789" t="b">
        <f t="shared" si="956"/>
        <v>0</v>
      </c>
      <c r="K4789" t="str">
        <f t="shared" si="950"/>
        <v/>
      </c>
      <c r="L4789" t="b">
        <f t="shared" si="946"/>
        <v>1</v>
      </c>
      <c r="M4789" t="str">
        <f t="shared" si="951"/>
        <v>Washington</v>
      </c>
      <c r="N4789">
        <f t="shared" si="952"/>
        <v>24</v>
      </c>
      <c r="O4789" t="b">
        <f t="shared" si="947"/>
        <v>0</v>
      </c>
      <c r="P4789" t="str">
        <f t="shared" si="944"/>
        <v/>
      </c>
      <c r="Q4789" t="str">
        <f t="shared" ca="1" si="945"/>
        <v/>
      </c>
      <c r="W4789">
        <v>81214</v>
      </c>
      <c r="Z4789" t="str">
        <f t="shared" si="948"/>
        <v/>
      </c>
    </row>
    <row r="4790" spans="2:26" x14ac:dyDescent="0.2">
      <c r="E4790" s="1" t="s">
        <v>8</v>
      </c>
      <c r="F4790" s="1" t="s">
        <v>9</v>
      </c>
      <c r="G4790" s="1" t="s">
        <v>1709</v>
      </c>
      <c r="H4790">
        <f t="shared" si="949"/>
        <v>36</v>
      </c>
      <c r="I4790">
        <f>IF(ISBLANK(A4790),I4789/1,LOOKUP(Sheet1!G4790,FIPS!A$3:A$55,FIPS!C$3:C$55))</f>
        <v>39</v>
      </c>
      <c r="J4790" t="b">
        <f t="shared" si="956"/>
        <v>0</v>
      </c>
      <c r="K4790" t="str">
        <f t="shared" si="950"/>
        <v/>
      </c>
      <c r="L4790" t="b">
        <f t="shared" si="946"/>
        <v>0</v>
      </c>
      <c r="M4790" t="str">
        <f t="shared" si="951"/>
        <v/>
      </c>
      <c r="N4790">
        <f t="shared" si="952"/>
        <v>24</v>
      </c>
      <c r="O4790" t="b">
        <f t="shared" si="947"/>
        <v>1</v>
      </c>
      <c r="P4790">
        <f t="shared" si="944"/>
        <v>1</v>
      </c>
      <c r="Q4790" t="str">
        <f t="shared" ca="1" si="945"/>
        <v>141</v>
      </c>
      <c r="W4790">
        <v>99999</v>
      </c>
      <c r="Z4790" t="str">
        <f t="shared" si="948"/>
        <v/>
      </c>
    </row>
    <row r="4791" spans="2:26" x14ac:dyDescent="0.2">
      <c r="B4791" s="1" t="s">
        <v>77</v>
      </c>
      <c r="C4791" s="1" t="s">
        <v>190</v>
      </c>
      <c r="D4791" s="1" t="s">
        <v>26</v>
      </c>
      <c r="G4791" s="1" t="s">
        <v>91</v>
      </c>
      <c r="H4791">
        <f t="shared" si="949"/>
        <v>36</v>
      </c>
      <c r="I4791">
        <f>IF(ISBLANK(A4791),I4790/1,LOOKUP(Sheet1!G4791,FIPS!A$3:A$55,FIPS!C$3:C$55))</f>
        <v>39</v>
      </c>
      <c r="J4791" t="b">
        <f t="shared" si="956"/>
        <v>1</v>
      </c>
      <c r="K4791" t="str">
        <f t="shared" si="950"/>
        <v>Franklin</v>
      </c>
      <c r="L4791" t="b">
        <f t="shared" si="946"/>
        <v>0</v>
      </c>
      <c r="M4791" t="str">
        <f t="shared" si="951"/>
        <v/>
      </c>
      <c r="N4791">
        <f t="shared" si="952"/>
        <v>25</v>
      </c>
      <c r="O4791" t="b">
        <f t="shared" si="947"/>
        <v>0</v>
      </c>
      <c r="P4791" t="str">
        <f t="shared" si="944"/>
        <v/>
      </c>
      <c r="Q4791" t="str">
        <f t="shared" ca="1" si="945"/>
        <v/>
      </c>
      <c r="T4791">
        <v>49</v>
      </c>
      <c r="U4791">
        <v>1</v>
      </c>
      <c r="V4791">
        <v>1840</v>
      </c>
      <c r="Z4791" t="str">
        <f t="shared" si="948"/>
        <v/>
      </c>
    </row>
    <row r="4792" spans="2:26" x14ac:dyDescent="0.2">
      <c r="E4792" s="1" t="s">
        <v>49</v>
      </c>
      <c r="F4792" s="1" t="s">
        <v>6</v>
      </c>
      <c r="G4792" s="1" t="s">
        <v>3384</v>
      </c>
      <c r="H4792">
        <f t="shared" si="949"/>
        <v>36</v>
      </c>
      <c r="I4792">
        <f>IF(ISBLANK(A4792),I4791/1,LOOKUP(Sheet1!G4792,FIPS!A$3:A$55,FIPS!C$3:C$55))</f>
        <v>39</v>
      </c>
      <c r="J4792" t="b">
        <f t="shared" si="956"/>
        <v>0</v>
      </c>
      <c r="K4792" t="str">
        <f t="shared" si="950"/>
        <v/>
      </c>
      <c r="L4792" t="b">
        <f t="shared" si="946"/>
        <v>1</v>
      </c>
      <c r="M4792" t="str">
        <f t="shared" si="951"/>
        <v>Bexley</v>
      </c>
      <c r="N4792">
        <f t="shared" si="952"/>
        <v>25</v>
      </c>
      <c r="O4792" t="b">
        <f t="shared" si="947"/>
        <v>0</v>
      </c>
      <c r="P4792" t="str">
        <f t="shared" si="944"/>
        <v/>
      </c>
      <c r="Q4792" t="str">
        <f t="shared" ca="1" si="945"/>
        <v/>
      </c>
      <c r="W4792">
        <v>6278</v>
      </c>
      <c r="Z4792" t="str">
        <f t="shared" si="948"/>
        <v/>
      </c>
    </row>
    <row r="4793" spans="2:26" x14ac:dyDescent="0.2">
      <c r="E4793" s="1" t="s">
        <v>96</v>
      </c>
      <c r="G4793" s="1" t="s">
        <v>3385</v>
      </c>
      <c r="H4793">
        <f t="shared" si="949"/>
        <v>36</v>
      </c>
      <c r="I4793">
        <f>IF(ISBLANK(A4793),I4792/1,LOOKUP(Sheet1!G4793,FIPS!A$3:A$55,FIPS!C$3:C$55))</f>
        <v>39</v>
      </c>
      <c r="J4793" t="b">
        <f t="shared" si="956"/>
        <v>0</v>
      </c>
      <c r="K4793" t="str">
        <f t="shared" si="950"/>
        <v/>
      </c>
      <c r="L4793" t="b">
        <f t="shared" si="946"/>
        <v>1</v>
      </c>
      <c r="M4793" t="str">
        <f t="shared" si="951"/>
        <v>Columbus</v>
      </c>
      <c r="N4793">
        <f t="shared" si="952"/>
        <v>25</v>
      </c>
      <c r="O4793" t="b">
        <f t="shared" si="947"/>
        <v>0</v>
      </c>
      <c r="P4793" t="str">
        <f t="shared" si="944"/>
        <v/>
      </c>
      <c r="Q4793" t="str">
        <f t="shared" ca="1" si="945"/>
        <v/>
      </c>
      <c r="W4793">
        <v>18000</v>
      </c>
      <c r="Z4793" t="str">
        <f t="shared" si="948"/>
        <v/>
      </c>
    </row>
    <row r="4794" spans="2:26" x14ac:dyDescent="0.2">
      <c r="E4794" s="1" t="s">
        <v>127</v>
      </c>
      <c r="F4794" s="1" t="s">
        <v>6</v>
      </c>
      <c r="G4794" s="1" t="s">
        <v>3386</v>
      </c>
      <c r="H4794">
        <f t="shared" si="949"/>
        <v>36</v>
      </c>
      <c r="I4794">
        <f>IF(ISBLANK(A4794),I4793/1,LOOKUP(Sheet1!G4794,FIPS!A$3:A$55,FIPS!C$3:C$55))</f>
        <v>39</v>
      </c>
      <c r="J4794" t="b">
        <f t="shared" si="956"/>
        <v>0</v>
      </c>
      <c r="K4794" t="str">
        <f t="shared" si="950"/>
        <v/>
      </c>
      <c r="L4794" t="b">
        <f t="shared" si="946"/>
        <v>1</v>
      </c>
      <c r="M4794" t="str">
        <f t="shared" si="951"/>
        <v>Oublin</v>
      </c>
      <c r="N4794">
        <f t="shared" si="952"/>
        <v>25</v>
      </c>
      <c r="O4794" t="b">
        <f t="shared" si="947"/>
        <v>0</v>
      </c>
      <c r="P4794" t="str">
        <f t="shared" si="944"/>
        <v/>
      </c>
      <c r="Q4794" t="str">
        <f t="shared" ca="1" si="945"/>
        <v/>
      </c>
      <c r="W4794">
        <v>22694</v>
      </c>
      <c r="Z4794" t="str">
        <f t="shared" si="948"/>
        <v/>
      </c>
    </row>
    <row r="4795" spans="2:26" x14ac:dyDescent="0.2">
      <c r="E4795" s="1" t="s">
        <v>169</v>
      </c>
      <c r="F4795" s="1" t="s">
        <v>35</v>
      </c>
      <c r="G4795" s="1" t="s">
        <v>3387</v>
      </c>
      <c r="H4795">
        <f t="shared" si="949"/>
        <v>36</v>
      </c>
      <c r="I4795">
        <f>IF(ISBLANK(A4795),I4794/1,LOOKUP(Sheet1!G4795,FIPS!A$3:A$55,FIPS!C$3:C$55))</f>
        <v>39</v>
      </c>
      <c r="J4795" t="b">
        <f t="shared" si="956"/>
        <v>0</v>
      </c>
      <c r="K4795" t="str">
        <f t="shared" si="950"/>
        <v/>
      </c>
      <c r="L4795" t="b">
        <f t="shared" si="946"/>
        <v>1</v>
      </c>
      <c r="M4795" t="str">
        <f t="shared" si="951"/>
        <v>Gahanna</v>
      </c>
      <c r="N4795">
        <f t="shared" si="952"/>
        <v>25</v>
      </c>
      <c r="O4795" t="b">
        <f t="shared" si="947"/>
        <v>0</v>
      </c>
      <c r="P4795" t="str">
        <f t="shared" si="944"/>
        <v/>
      </c>
      <c r="Q4795" t="str">
        <f t="shared" ca="1" si="945"/>
        <v/>
      </c>
      <c r="W4795">
        <v>29106</v>
      </c>
      <c r="Z4795" t="str">
        <f t="shared" si="948"/>
        <v/>
      </c>
    </row>
    <row r="4796" spans="2:26" x14ac:dyDescent="0.2">
      <c r="E4796" s="1" t="s">
        <v>182</v>
      </c>
      <c r="F4796" s="1" t="s">
        <v>6</v>
      </c>
      <c r="G4796" s="1" t="s">
        <v>3388</v>
      </c>
      <c r="H4796">
        <f t="shared" si="949"/>
        <v>36</v>
      </c>
      <c r="I4796">
        <f>IF(ISBLANK(A4796),I4795/1,LOOKUP(Sheet1!G4796,FIPS!A$3:A$55,FIPS!C$3:C$55))</f>
        <v>39</v>
      </c>
      <c r="J4796" t="b">
        <f t="shared" si="956"/>
        <v>0</v>
      </c>
      <c r="K4796" t="str">
        <f t="shared" si="950"/>
        <v/>
      </c>
      <c r="L4796" t="b">
        <f t="shared" si="946"/>
        <v>1</v>
      </c>
      <c r="M4796" t="str">
        <f t="shared" si="951"/>
        <v>Grove City</v>
      </c>
      <c r="N4796">
        <f t="shared" si="952"/>
        <v>25</v>
      </c>
      <c r="O4796" t="b">
        <f t="shared" si="947"/>
        <v>0</v>
      </c>
      <c r="P4796" t="str">
        <f t="shared" si="944"/>
        <v/>
      </c>
      <c r="Q4796" t="str">
        <f t="shared" ca="1" si="945"/>
        <v/>
      </c>
      <c r="W4796">
        <v>32592</v>
      </c>
      <c r="Z4796" t="str">
        <f t="shared" si="948"/>
        <v/>
      </c>
    </row>
    <row r="4797" spans="2:26" x14ac:dyDescent="0.2">
      <c r="E4797" s="1" t="s">
        <v>190</v>
      </c>
      <c r="F4797" s="1" t="s">
        <v>115</v>
      </c>
      <c r="G4797" s="1" t="s">
        <v>3389</v>
      </c>
      <c r="H4797">
        <f t="shared" si="949"/>
        <v>36</v>
      </c>
      <c r="I4797">
        <f>IF(ISBLANK(A4797),I4796/1,LOOKUP(Sheet1!G4797,FIPS!A$3:A$55,FIPS!C$3:C$55))</f>
        <v>39</v>
      </c>
      <c r="J4797" t="b">
        <f t="shared" si="956"/>
        <v>0</v>
      </c>
      <c r="K4797" t="str">
        <f t="shared" si="950"/>
        <v/>
      </c>
      <c r="L4797" t="b">
        <f t="shared" si="946"/>
        <v>1</v>
      </c>
      <c r="M4797" t="str">
        <f t="shared" si="951"/>
        <v>Hill iard</v>
      </c>
      <c r="N4797">
        <f t="shared" si="952"/>
        <v>25</v>
      </c>
      <c r="O4797" t="b">
        <f t="shared" si="947"/>
        <v>0</v>
      </c>
      <c r="P4797" t="str">
        <f t="shared" si="944"/>
        <v/>
      </c>
      <c r="Q4797" t="str">
        <f t="shared" ca="1" si="945"/>
        <v/>
      </c>
      <c r="W4797">
        <v>35476</v>
      </c>
      <c r="Z4797" t="str">
        <f t="shared" si="948"/>
        <v/>
      </c>
    </row>
    <row r="4798" spans="2:26" x14ac:dyDescent="0.2">
      <c r="E4798" s="1" t="s">
        <v>656</v>
      </c>
      <c r="F4798" s="1" t="s">
        <v>6</v>
      </c>
      <c r="G4798" s="1" t="s">
        <v>3383</v>
      </c>
      <c r="H4798">
        <f t="shared" si="949"/>
        <v>36</v>
      </c>
      <c r="I4798">
        <f>IF(ISBLANK(A4798),I4797/1,LOOKUP(Sheet1!G4798,FIPS!A$3:A$55,FIPS!C$3:C$55))</f>
        <v>39</v>
      </c>
      <c r="J4798" t="b">
        <f t="shared" si="956"/>
        <v>0</v>
      </c>
      <c r="K4798" t="str">
        <f t="shared" si="950"/>
        <v/>
      </c>
      <c r="L4798" t="b">
        <f t="shared" si="946"/>
        <v>1</v>
      </c>
      <c r="M4798" t="str">
        <f t="shared" si="951"/>
        <v>Reynoldsburg</v>
      </c>
      <c r="N4798">
        <f t="shared" si="952"/>
        <v>25</v>
      </c>
      <c r="O4798" t="b">
        <f t="shared" si="947"/>
        <v>0</v>
      </c>
      <c r="P4798" t="str">
        <f t="shared" si="944"/>
        <v/>
      </c>
      <c r="Q4798" t="str">
        <f t="shared" ca="1" si="945"/>
        <v/>
      </c>
      <c r="W4798">
        <v>66390</v>
      </c>
      <c r="Z4798" t="str">
        <f t="shared" si="948"/>
        <v/>
      </c>
    </row>
    <row r="4799" spans="2:26" x14ac:dyDescent="0.2">
      <c r="E4799" s="1" t="s">
        <v>776</v>
      </c>
      <c r="F4799" s="1" t="s">
        <v>35</v>
      </c>
      <c r="G4799" s="1" t="s">
        <v>3390</v>
      </c>
      <c r="H4799">
        <f t="shared" si="949"/>
        <v>36</v>
      </c>
      <c r="I4799">
        <f>IF(ISBLANK(A4799),I4798/1,LOOKUP(Sheet1!G4799,FIPS!A$3:A$55,FIPS!C$3:C$55))</f>
        <v>39</v>
      </c>
      <c r="J4799" t="b">
        <f t="shared" si="956"/>
        <v>0</v>
      </c>
      <c r="K4799" t="str">
        <f t="shared" si="950"/>
        <v/>
      </c>
      <c r="L4799" t="b">
        <f t="shared" si="946"/>
        <v>1</v>
      </c>
      <c r="M4799" t="str">
        <f t="shared" si="951"/>
        <v>Upper Arllngton</v>
      </c>
      <c r="N4799">
        <f t="shared" si="952"/>
        <v>25</v>
      </c>
      <c r="O4799" t="b">
        <f t="shared" si="947"/>
        <v>0</v>
      </c>
      <c r="P4799" t="str">
        <f t="shared" ref="P4799:P4862" si="958">IF(O4799,17-MATCH(N4799-1,N4781:N4798),"")</f>
        <v/>
      </c>
      <c r="Q4799" t="str">
        <f t="shared" ref="Q4799:Q4862" ca="1" si="959">IF(O4799,_xlfn.TEXTJOIN(",",TRUE,INDIRECT(_xlfn.CONCAT("E",(ROW()-P4799),":E",(ROW()-1)),TRUE)),"")</f>
        <v/>
      </c>
      <c r="W4799">
        <v>79002</v>
      </c>
      <c r="Z4799" t="str">
        <f t="shared" si="948"/>
        <v/>
      </c>
    </row>
    <row r="4800" spans="2:26" x14ac:dyDescent="0.2">
      <c r="E4800" s="1" t="s">
        <v>540</v>
      </c>
      <c r="F4800" s="1" t="s">
        <v>35</v>
      </c>
      <c r="G4800" s="1" t="s">
        <v>3379</v>
      </c>
      <c r="H4800">
        <f t="shared" si="949"/>
        <v>36</v>
      </c>
      <c r="I4800">
        <f>IF(ISBLANK(A4800),I4799/1,LOOKUP(Sheet1!G4800,FIPS!A$3:A$55,FIPS!C$3:C$55))</f>
        <v>39</v>
      </c>
      <c r="J4800" t="b">
        <f t="shared" si="956"/>
        <v>0</v>
      </c>
      <c r="K4800" t="str">
        <f t="shared" si="950"/>
        <v/>
      </c>
      <c r="L4800" t="b">
        <f t="shared" si="946"/>
        <v>1</v>
      </c>
      <c r="M4800" t="str">
        <f t="shared" si="951"/>
        <v>Westerville</v>
      </c>
      <c r="N4800">
        <f t="shared" si="952"/>
        <v>25</v>
      </c>
      <c r="O4800" t="b">
        <f t="shared" si="947"/>
        <v>0</v>
      </c>
      <c r="P4800" t="str">
        <f t="shared" si="958"/>
        <v/>
      </c>
      <c r="Q4800" t="str">
        <f t="shared" ca="1" si="959"/>
        <v/>
      </c>
      <c r="W4800">
        <v>83342</v>
      </c>
      <c r="Z4800" t="str">
        <f t="shared" si="948"/>
        <v/>
      </c>
    </row>
    <row r="4801" spans="2:26" x14ac:dyDescent="0.2">
      <c r="E4801" s="1" t="s">
        <v>847</v>
      </c>
      <c r="F4801" s="1" t="s">
        <v>6</v>
      </c>
      <c r="G4801" s="1" t="s">
        <v>3391</v>
      </c>
      <c r="H4801">
        <f t="shared" si="949"/>
        <v>36</v>
      </c>
      <c r="I4801">
        <f>IF(ISBLANK(A4801),I4800/1,LOOKUP(Sheet1!G4801,FIPS!A$3:A$55,FIPS!C$3:C$55))</f>
        <v>39</v>
      </c>
      <c r="J4801" t="b">
        <f t="shared" si="956"/>
        <v>0</v>
      </c>
      <c r="K4801" t="str">
        <f t="shared" si="950"/>
        <v/>
      </c>
      <c r="L4801" t="b">
        <f t="shared" si="946"/>
        <v>1</v>
      </c>
      <c r="M4801" t="str">
        <f t="shared" si="951"/>
        <v>Whitehal 1</v>
      </c>
      <c r="N4801">
        <f t="shared" si="952"/>
        <v>25</v>
      </c>
      <c r="O4801" t="b">
        <f t="shared" si="947"/>
        <v>0</v>
      </c>
      <c r="P4801" t="str">
        <f t="shared" si="958"/>
        <v/>
      </c>
      <c r="Q4801" t="str">
        <f t="shared" ca="1" si="959"/>
        <v/>
      </c>
      <c r="W4801">
        <v>84742</v>
      </c>
      <c r="Z4801" t="str">
        <f t="shared" si="948"/>
        <v/>
      </c>
    </row>
    <row r="4802" spans="2:26" x14ac:dyDescent="0.2">
      <c r="E4802" s="1" t="s">
        <v>422</v>
      </c>
      <c r="F4802" s="1" t="s">
        <v>6</v>
      </c>
      <c r="G4802" s="1" t="s">
        <v>3392</v>
      </c>
      <c r="H4802">
        <f t="shared" si="949"/>
        <v>36</v>
      </c>
      <c r="I4802">
        <f>IF(ISBLANK(A4802),I4801/1,LOOKUP(Sheet1!G4802,FIPS!A$3:A$55,FIPS!C$3:C$55))</f>
        <v>39</v>
      </c>
      <c r="J4802" t="b">
        <f t="shared" si="956"/>
        <v>0</v>
      </c>
      <c r="K4802" t="str">
        <f t="shared" si="950"/>
        <v/>
      </c>
      <c r="L4802" t="b">
        <f t="shared" ref="L4802:L4865" si="960">IF(NOT(J4802),AND(NOT(ISBLANK(E4802)),E4802&lt;&gt;"999"),FALSE())</f>
        <v>1</v>
      </c>
      <c r="M4802" t="str">
        <f t="shared" si="951"/>
        <v>Worthington</v>
      </c>
      <c r="N4802">
        <f t="shared" si="952"/>
        <v>25</v>
      </c>
      <c r="O4802" t="b">
        <f t="shared" ref="O4802:O4865" si="961">AND(ISNUMBER(N4802),E4802="999",NOT(J4802))</f>
        <v>0</v>
      </c>
      <c r="P4802" t="str">
        <f t="shared" si="958"/>
        <v/>
      </c>
      <c r="Q4802" t="str">
        <f t="shared" ca="1" si="959"/>
        <v/>
      </c>
      <c r="W4802">
        <v>86604</v>
      </c>
      <c r="Z4802" t="str">
        <f t="shared" ref="Z4802:Z4865" si="962">IF(J4802,IF(T4802&gt;0,"",FALSE),IF(T4802&gt;0,TRUE,""))</f>
        <v/>
      </c>
    </row>
    <row r="4803" spans="2:26" x14ac:dyDescent="0.2">
      <c r="E4803" s="1" t="s">
        <v>8</v>
      </c>
      <c r="F4803" s="1" t="s">
        <v>9</v>
      </c>
      <c r="G4803" s="1" t="s">
        <v>1709</v>
      </c>
      <c r="H4803">
        <f t="shared" si="949"/>
        <v>36</v>
      </c>
      <c r="I4803">
        <f>IF(ISBLANK(A4803),I4802/1,LOOKUP(Sheet1!G4803,FIPS!A$3:A$55,FIPS!C$3:C$55))</f>
        <v>39</v>
      </c>
      <c r="J4803" t="b">
        <f t="shared" si="956"/>
        <v>0</v>
      </c>
      <c r="K4803" t="str">
        <f t="shared" si="950"/>
        <v/>
      </c>
      <c r="L4803" t="b">
        <f t="shared" si="960"/>
        <v>0</v>
      </c>
      <c r="M4803" t="str">
        <f t="shared" si="951"/>
        <v/>
      </c>
      <c r="N4803">
        <f t="shared" si="952"/>
        <v>25</v>
      </c>
      <c r="O4803" t="b">
        <f t="shared" si="961"/>
        <v>1</v>
      </c>
      <c r="P4803">
        <f t="shared" si="958"/>
        <v>11</v>
      </c>
      <c r="Q4803" t="str">
        <f t="shared" ca="1" si="959"/>
        <v>016,034,042,057,062,064,111,133,143,145,151</v>
      </c>
      <c r="W4803">
        <v>99999</v>
      </c>
      <c r="Z4803" t="str">
        <f t="shared" si="962"/>
        <v/>
      </c>
    </row>
    <row r="4804" spans="2:26" x14ac:dyDescent="0.2">
      <c r="B4804" s="1" t="s">
        <v>80</v>
      </c>
      <c r="C4804" s="1" t="s">
        <v>913</v>
      </c>
      <c r="D4804" s="1" t="s">
        <v>26</v>
      </c>
      <c r="E4804" s="1" t="s">
        <v>8</v>
      </c>
      <c r="F4804" s="1" t="s">
        <v>9</v>
      </c>
      <c r="G4804" s="1" t="s">
        <v>1288</v>
      </c>
      <c r="H4804">
        <f t="shared" si="949"/>
        <v>36</v>
      </c>
      <c r="I4804">
        <f>IF(ISBLANK(A4804),I4803/1,LOOKUP(Sheet1!G4804,FIPS!A$3:A$55,FIPS!C$3:C$55))</f>
        <v>39</v>
      </c>
      <c r="J4804" t="b">
        <f t="shared" si="956"/>
        <v>1</v>
      </c>
      <c r="K4804" t="str">
        <f t="shared" si="950"/>
        <v>Ful ton</v>
      </c>
      <c r="L4804" t="b">
        <f t="shared" si="960"/>
        <v>0</v>
      </c>
      <c r="M4804" t="str">
        <f t="shared" si="951"/>
        <v/>
      </c>
      <c r="N4804">
        <f t="shared" si="952"/>
        <v>26</v>
      </c>
      <c r="O4804" t="b">
        <f t="shared" si="961"/>
        <v>0</v>
      </c>
      <c r="P4804" t="str">
        <f t="shared" si="958"/>
        <v/>
      </c>
      <c r="Q4804" t="str">
        <f t="shared" ca="1" si="959"/>
        <v/>
      </c>
      <c r="T4804">
        <v>51</v>
      </c>
      <c r="U4804">
        <v>5</v>
      </c>
      <c r="V4804">
        <v>8400</v>
      </c>
      <c r="Z4804" t="str">
        <f t="shared" si="962"/>
        <v/>
      </c>
    </row>
    <row r="4805" spans="2:26" x14ac:dyDescent="0.2">
      <c r="B4805" s="1" t="s">
        <v>82</v>
      </c>
      <c r="C4805" s="1" t="s">
        <v>17</v>
      </c>
      <c r="D4805" s="1" t="s">
        <v>18</v>
      </c>
      <c r="E4805" s="1" t="s">
        <v>8</v>
      </c>
      <c r="F4805" s="1" t="s">
        <v>9</v>
      </c>
      <c r="G4805" s="1" t="s">
        <v>3393</v>
      </c>
      <c r="H4805">
        <f t="shared" si="949"/>
        <v>36</v>
      </c>
      <c r="I4805">
        <f>IF(ISBLANK(A4805),I4804/1,LOOKUP(Sheet1!G4805,FIPS!A$3:A$55,FIPS!C$3:C$55))</f>
        <v>39</v>
      </c>
      <c r="J4805" t="b">
        <f t="shared" si="956"/>
        <v>1</v>
      </c>
      <c r="K4805" t="str">
        <f t="shared" si="950"/>
        <v>Gallia</v>
      </c>
      <c r="L4805" t="b">
        <f t="shared" si="960"/>
        <v>0</v>
      </c>
      <c r="M4805" t="str">
        <f t="shared" si="951"/>
        <v/>
      </c>
      <c r="N4805">
        <f t="shared" si="952"/>
        <v>27</v>
      </c>
      <c r="O4805" t="b">
        <f t="shared" si="961"/>
        <v>0</v>
      </c>
      <c r="P4805" t="str">
        <f t="shared" si="958"/>
        <v/>
      </c>
      <c r="Q4805" t="str">
        <f t="shared" ca="1" si="959"/>
        <v/>
      </c>
      <c r="T4805">
        <v>53</v>
      </c>
      <c r="U4805">
        <v>5</v>
      </c>
      <c r="V4805">
        <v>0</v>
      </c>
      <c r="Z4805" t="str">
        <f t="shared" si="962"/>
        <v/>
      </c>
    </row>
    <row r="4806" spans="2:26" x14ac:dyDescent="0.2">
      <c r="B4806" s="1" t="s">
        <v>84</v>
      </c>
      <c r="C4806" s="1" t="s">
        <v>174</v>
      </c>
      <c r="D4806" s="1" t="s">
        <v>26</v>
      </c>
      <c r="E4806" s="1" t="s">
        <v>8</v>
      </c>
      <c r="F4806" s="1" t="s">
        <v>9</v>
      </c>
      <c r="G4806" s="1" t="s">
        <v>3394</v>
      </c>
      <c r="H4806">
        <f t="shared" si="949"/>
        <v>36</v>
      </c>
      <c r="I4806">
        <f>IF(ISBLANK(A4806),I4805/1,LOOKUP(Sheet1!G4806,FIPS!A$3:A$55,FIPS!C$3:C$55))</f>
        <v>39</v>
      </c>
      <c r="J4806" t="b">
        <f t="shared" si="956"/>
        <v>1</v>
      </c>
      <c r="K4806" t="str">
        <f t="shared" si="950"/>
        <v>Geauga</v>
      </c>
      <c r="L4806" t="b">
        <f t="shared" si="960"/>
        <v>0</v>
      </c>
      <c r="M4806" t="str">
        <f t="shared" si="951"/>
        <v/>
      </c>
      <c r="N4806">
        <f t="shared" si="952"/>
        <v>28</v>
      </c>
      <c r="O4806" t="b">
        <f t="shared" si="961"/>
        <v>0</v>
      </c>
      <c r="P4806" t="str">
        <f t="shared" si="958"/>
        <v/>
      </c>
      <c r="Q4806" t="str">
        <f t="shared" ca="1" si="959"/>
        <v/>
      </c>
      <c r="T4806">
        <v>55</v>
      </c>
      <c r="U4806">
        <v>4</v>
      </c>
      <c r="V4806">
        <v>1680</v>
      </c>
      <c r="Z4806" t="str">
        <f t="shared" si="962"/>
        <v/>
      </c>
    </row>
    <row r="4807" spans="2:26" x14ac:dyDescent="0.2">
      <c r="B4807" s="1" t="s">
        <v>88</v>
      </c>
      <c r="C4807" s="1" t="s">
        <v>369</v>
      </c>
      <c r="D4807" s="1" t="s">
        <v>26</v>
      </c>
      <c r="G4807" s="1" t="s">
        <v>94</v>
      </c>
      <c r="H4807">
        <f t="shared" si="949"/>
        <v>36</v>
      </c>
      <c r="I4807">
        <f>IF(ISBLANK(A4807),I4806/1,LOOKUP(Sheet1!G4807,FIPS!A$3:A$55,FIPS!C$3:C$55))</f>
        <v>39</v>
      </c>
      <c r="J4807" t="b">
        <f t="shared" si="956"/>
        <v>1</v>
      </c>
      <c r="K4807" t="str">
        <f t="shared" si="950"/>
        <v>Greene</v>
      </c>
      <c r="L4807" t="b">
        <f t="shared" si="960"/>
        <v>0</v>
      </c>
      <c r="M4807" t="str">
        <f t="shared" si="951"/>
        <v/>
      </c>
      <c r="N4807">
        <f t="shared" si="952"/>
        <v>29</v>
      </c>
      <c r="O4807" t="b">
        <f t="shared" si="961"/>
        <v>0</v>
      </c>
      <c r="P4807" t="str">
        <f t="shared" si="958"/>
        <v/>
      </c>
      <c r="Q4807" t="str">
        <f t="shared" ca="1" si="959"/>
        <v/>
      </c>
      <c r="T4807">
        <v>57</v>
      </c>
      <c r="U4807">
        <v>3</v>
      </c>
      <c r="V4807">
        <v>2000</v>
      </c>
      <c r="Z4807" t="str">
        <f t="shared" si="962"/>
        <v/>
      </c>
    </row>
    <row r="4808" spans="2:26" x14ac:dyDescent="0.2">
      <c r="E4808" s="1" t="s">
        <v>42</v>
      </c>
      <c r="F4808" s="1" t="s">
        <v>35</v>
      </c>
      <c r="G4808" s="1" t="s">
        <v>3395</v>
      </c>
      <c r="H4808">
        <f t="shared" si="949"/>
        <v>36</v>
      </c>
      <c r="I4808">
        <f>IF(ISBLANK(A4808),I4807/1,LOOKUP(Sheet1!G4808,FIPS!A$3:A$55,FIPS!C$3:C$55))</f>
        <v>39</v>
      </c>
      <c r="J4808" t="b">
        <f t="shared" si="956"/>
        <v>0</v>
      </c>
      <c r="K4808" t="str">
        <f t="shared" si="950"/>
        <v/>
      </c>
      <c r="L4808" t="b">
        <f t="shared" si="960"/>
        <v>1</v>
      </c>
      <c r="M4808" t="str">
        <f t="shared" si="951"/>
        <v>Beavercreek</v>
      </c>
      <c r="N4808">
        <f t="shared" si="952"/>
        <v>29</v>
      </c>
      <c r="O4808" t="b">
        <f t="shared" si="961"/>
        <v>0</v>
      </c>
      <c r="P4808" t="str">
        <f t="shared" si="958"/>
        <v/>
      </c>
      <c r="Q4808" t="str">
        <f t="shared" ca="1" si="959"/>
        <v/>
      </c>
      <c r="W4808">
        <v>4720</v>
      </c>
      <c r="Z4808" t="str">
        <f t="shared" si="962"/>
        <v/>
      </c>
    </row>
    <row r="4809" spans="2:26" x14ac:dyDescent="0.2">
      <c r="E4809" s="1" t="s">
        <v>148</v>
      </c>
      <c r="F4809" s="1" t="s">
        <v>35</v>
      </c>
      <c r="G4809" s="1" t="s">
        <v>3396</v>
      </c>
      <c r="H4809">
        <f t="shared" si="949"/>
        <v>36</v>
      </c>
      <c r="I4809">
        <f>IF(ISBLANK(A4809),I4808/1,LOOKUP(Sheet1!G4809,FIPS!A$3:A$55,FIPS!C$3:C$55))</f>
        <v>39</v>
      </c>
      <c r="J4809" t="b">
        <f t="shared" si="956"/>
        <v>0</v>
      </c>
      <c r="K4809" t="str">
        <f t="shared" si="950"/>
        <v/>
      </c>
      <c r="L4809" t="b">
        <f t="shared" si="960"/>
        <v>1</v>
      </c>
      <c r="M4809" t="str">
        <f t="shared" si="951"/>
        <v>Fairborn</v>
      </c>
      <c r="N4809">
        <f t="shared" si="952"/>
        <v>29</v>
      </c>
      <c r="O4809" t="b">
        <f t="shared" si="961"/>
        <v>0</v>
      </c>
      <c r="P4809" t="str">
        <f t="shared" si="958"/>
        <v/>
      </c>
      <c r="Q4809" t="str">
        <f t="shared" ca="1" si="959"/>
        <v/>
      </c>
      <c r="W4809">
        <v>25914</v>
      </c>
      <c r="Z4809" t="str">
        <f t="shared" si="962"/>
        <v/>
      </c>
    </row>
    <row r="4810" spans="2:26" x14ac:dyDescent="0.2">
      <c r="E4810" s="1" t="s">
        <v>940</v>
      </c>
      <c r="F4810" s="1" t="s">
        <v>6</v>
      </c>
      <c r="G4810" s="1" t="s">
        <v>3397</v>
      </c>
      <c r="H4810">
        <f t="shared" si="949"/>
        <v>36</v>
      </c>
      <c r="I4810">
        <f>IF(ISBLANK(A4810),I4809/1,LOOKUP(Sheet1!G4810,FIPS!A$3:A$55,FIPS!C$3:C$55))</f>
        <v>39</v>
      </c>
      <c r="J4810" t="b">
        <f t="shared" si="956"/>
        <v>0</v>
      </c>
      <c r="K4810" t="str">
        <f t="shared" si="950"/>
        <v/>
      </c>
      <c r="L4810" t="b">
        <f t="shared" si="960"/>
        <v>1</v>
      </c>
      <c r="M4810" t="str">
        <f t="shared" si="951"/>
        <v>Xenia</v>
      </c>
      <c r="N4810">
        <f t="shared" si="952"/>
        <v>29</v>
      </c>
      <c r="O4810" t="b">
        <f t="shared" si="961"/>
        <v>0</v>
      </c>
      <c r="P4810" t="str">
        <f t="shared" si="958"/>
        <v/>
      </c>
      <c r="Q4810" t="str">
        <f t="shared" ca="1" si="959"/>
        <v/>
      </c>
      <c r="W4810">
        <v>86772</v>
      </c>
      <c r="Z4810" t="str">
        <f t="shared" si="962"/>
        <v/>
      </c>
    </row>
    <row r="4811" spans="2:26" x14ac:dyDescent="0.2">
      <c r="E4811" s="1" t="s">
        <v>8</v>
      </c>
      <c r="F4811" s="1" t="s">
        <v>9</v>
      </c>
      <c r="G4811" s="1" t="s">
        <v>974</v>
      </c>
      <c r="H4811">
        <f t="shared" ref="H4811:H4874" si="963">IF(ISBLANK(A4811),H4810/1,A4811)</f>
        <v>36</v>
      </c>
      <c r="I4811">
        <f>IF(ISBLANK(A4811),I4810/1,LOOKUP(Sheet1!G4811,FIPS!A$3:A$55,FIPS!C$3:C$55))</f>
        <v>39</v>
      </c>
      <c r="J4811" t="b">
        <f t="shared" si="956"/>
        <v>0</v>
      </c>
      <c r="K4811" t="str">
        <f t="shared" ref="K4811:K4874" si="964">IF(J4811,TRIM(G4811),"")</f>
        <v/>
      </c>
      <c r="L4811" t="b">
        <f t="shared" si="960"/>
        <v>0</v>
      </c>
      <c r="M4811" t="str">
        <f t="shared" ref="M4811:M4874" si="965">IF(L4811,IF(ISERR(FIND(",",G4811)),TRIM(G4811),TRIM(LEFT(G4811,FIND(",",G4811)-1))),"")</f>
        <v/>
      </c>
      <c r="N4811">
        <f t="shared" ref="N4811:N4874" si="966">IF(ISBLANK(A4811),IF(ISBLANK(B4811),N4810,B4811/1),"")</f>
        <v>29</v>
      </c>
      <c r="O4811" t="b">
        <f t="shared" si="961"/>
        <v>1</v>
      </c>
      <c r="P4811">
        <f t="shared" si="958"/>
        <v>3</v>
      </c>
      <c r="Q4811" t="str">
        <f t="shared" ca="1" si="959"/>
        <v>011,049,152</v>
      </c>
      <c r="W4811">
        <v>99999</v>
      </c>
      <c r="Z4811" t="str">
        <f t="shared" si="962"/>
        <v/>
      </c>
    </row>
    <row r="4812" spans="2:26" x14ac:dyDescent="0.2">
      <c r="B4812" s="1" t="s">
        <v>90</v>
      </c>
      <c r="C4812" s="1" t="s">
        <v>17</v>
      </c>
      <c r="D4812" s="1" t="s">
        <v>18</v>
      </c>
      <c r="G4812" s="1" t="s">
        <v>3398</v>
      </c>
      <c r="H4812">
        <f t="shared" si="963"/>
        <v>36</v>
      </c>
      <c r="I4812">
        <f>IF(ISBLANK(A4812),I4811/1,LOOKUP(Sheet1!G4812,FIPS!A$3:A$55,FIPS!C$3:C$55))</f>
        <v>39</v>
      </c>
      <c r="J4812" t="b">
        <f t="shared" si="956"/>
        <v>1</v>
      </c>
      <c r="K4812" t="str">
        <f t="shared" si="964"/>
        <v>Guernsey</v>
      </c>
      <c r="L4812" t="b">
        <f t="shared" si="960"/>
        <v>0</v>
      </c>
      <c r="M4812" t="str">
        <f t="shared" si="965"/>
        <v/>
      </c>
      <c r="N4812">
        <f t="shared" si="966"/>
        <v>30</v>
      </c>
      <c r="O4812" t="b">
        <f t="shared" si="961"/>
        <v>0</v>
      </c>
      <c r="P4812" t="str">
        <f t="shared" si="958"/>
        <v/>
      </c>
      <c r="Q4812" t="str">
        <f t="shared" ca="1" si="959"/>
        <v/>
      </c>
      <c r="T4812">
        <v>59</v>
      </c>
      <c r="U4812">
        <v>5</v>
      </c>
      <c r="V4812">
        <v>0</v>
      </c>
      <c r="Z4812" t="str">
        <f t="shared" si="962"/>
        <v/>
      </c>
    </row>
    <row r="4813" spans="2:26" x14ac:dyDescent="0.2">
      <c r="E4813" s="1" t="s">
        <v>77</v>
      </c>
      <c r="F4813" s="1" t="s">
        <v>6</v>
      </c>
      <c r="G4813" s="1" t="s">
        <v>2125</v>
      </c>
      <c r="H4813">
        <f t="shared" si="963"/>
        <v>36</v>
      </c>
      <c r="I4813">
        <f>IF(ISBLANK(A4813),I4812/1,LOOKUP(Sheet1!G4813,FIPS!A$3:A$55,FIPS!C$3:C$55))</f>
        <v>39</v>
      </c>
      <c r="J4813" t="b">
        <f t="shared" si="956"/>
        <v>0</v>
      </c>
      <c r="K4813" t="str">
        <f t="shared" si="964"/>
        <v/>
      </c>
      <c r="L4813" t="b">
        <f t="shared" si="960"/>
        <v>1</v>
      </c>
      <c r="M4813" t="str">
        <f t="shared" si="965"/>
        <v>Cambridge</v>
      </c>
      <c r="N4813">
        <f t="shared" si="966"/>
        <v>30</v>
      </c>
      <c r="O4813" t="b">
        <f t="shared" si="961"/>
        <v>0</v>
      </c>
      <c r="P4813" t="str">
        <f t="shared" si="958"/>
        <v/>
      </c>
      <c r="Q4813" t="str">
        <f t="shared" ca="1" si="959"/>
        <v/>
      </c>
      <c r="W4813">
        <v>10996</v>
      </c>
      <c r="Z4813" t="str">
        <f t="shared" si="962"/>
        <v/>
      </c>
    </row>
    <row r="4814" spans="2:26" x14ac:dyDescent="0.2">
      <c r="E4814" s="1" t="s">
        <v>8</v>
      </c>
      <c r="F4814" s="1" t="s">
        <v>9</v>
      </c>
      <c r="G4814" s="1" t="s">
        <v>974</v>
      </c>
      <c r="H4814">
        <f t="shared" si="963"/>
        <v>36</v>
      </c>
      <c r="I4814">
        <f>IF(ISBLANK(A4814),I4813/1,LOOKUP(Sheet1!G4814,FIPS!A$3:A$55,FIPS!C$3:C$55))</f>
        <v>39</v>
      </c>
      <c r="J4814" t="b">
        <f t="shared" si="956"/>
        <v>0</v>
      </c>
      <c r="K4814" t="str">
        <f t="shared" si="964"/>
        <v/>
      </c>
      <c r="L4814" t="b">
        <f t="shared" si="960"/>
        <v>0</v>
      </c>
      <c r="M4814" t="str">
        <f t="shared" si="965"/>
        <v/>
      </c>
      <c r="N4814">
        <f t="shared" si="966"/>
        <v>30</v>
      </c>
      <c r="O4814" t="b">
        <f t="shared" si="961"/>
        <v>1</v>
      </c>
      <c r="P4814">
        <f t="shared" si="958"/>
        <v>1</v>
      </c>
      <c r="Q4814" t="str">
        <f t="shared" ca="1" si="959"/>
        <v>025</v>
      </c>
      <c r="W4814">
        <v>99999</v>
      </c>
      <c r="Z4814" t="str">
        <f t="shared" si="962"/>
        <v/>
      </c>
    </row>
    <row r="4815" spans="2:26" x14ac:dyDescent="0.2">
      <c r="B4815" s="1" t="s">
        <v>92</v>
      </c>
      <c r="C4815" s="1" t="s">
        <v>169</v>
      </c>
      <c r="D4815" s="1" t="s">
        <v>26</v>
      </c>
      <c r="G4815" s="1" t="s">
        <v>1136</v>
      </c>
      <c r="H4815">
        <f t="shared" si="963"/>
        <v>36</v>
      </c>
      <c r="I4815">
        <f>IF(ISBLANK(A4815),I4814/1,LOOKUP(Sheet1!G4815,FIPS!A$3:A$55,FIPS!C$3:C$55))</f>
        <v>39</v>
      </c>
      <c r="J4815" t="b">
        <f t="shared" si="956"/>
        <v>1</v>
      </c>
      <c r="K4815" t="str">
        <f t="shared" si="964"/>
        <v>Hamilton</v>
      </c>
      <c r="L4815" t="b">
        <f t="shared" si="960"/>
        <v>0</v>
      </c>
      <c r="M4815" t="str">
        <f t="shared" si="965"/>
        <v/>
      </c>
      <c r="N4815">
        <f t="shared" si="966"/>
        <v>31</v>
      </c>
      <c r="O4815" t="b">
        <f t="shared" si="961"/>
        <v>0</v>
      </c>
      <c r="P4815" t="str">
        <f t="shared" si="958"/>
        <v/>
      </c>
      <c r="Q4815" t="str">
        <f t="shared" ca="1" si="959"/>
        <v/>
      </c>
      <c r="T4815">
        <v>61</v>
      </c>
      <c r="U4815">
        <v>1</v>
      </c>
      <c r="V4815">
        <v>1640</v>
      </c>
      <c r="Z4815" t="str">
        <f t="shared" si="962"/>
        <v/>
      </c>
    </row>
    <row r="4816" spans="2:26" x14ac:dyDescent="0.2">
      <c r="E4816" s="1" t="s">
        <v>52</v>
      </c>
      <c r="F4816" s="1" t="s">
        <v>6</v>
      </c>
      <c r="G4816" s="1" t="s">
        <v>3399</v>
      </c>
      <c r="H4816">
        <f t="shared" si="963"/>
        <v>36</v>
      </c>
      <c r="I4816">
        <f>IF(ISBLANK(A4816),I4815/1,LOOKUP(Sheet1!G4816,FIPS!A$3:A$55,FIPS!C$3:C$55))</f>
        <v>39</v>
      </c>
      <c r="J4816" t="b">
        <f t="shared" si="956"/>
        <v>0</v>
      </c>
      <c r="K4816" t="str">
        <f t="shared" si="964"/>
        <v/>
      </c>
      <c r="L4816" t="b">
        <f t="shared" si="960"/>
        <v>1</v>
      </c>
      <c r="M4816" t="str">
        <f t="shared" si="965"/>
        <v>Blue Ash</v>
      </c>
      <c r="N4816">
        <f t="shared" si="966"/>
        <v>31</v>
      </c>
      <c r="O4816" t="b">
        <f t="shared" si="961"/>
        <v>0</v>
      </c>
      <c r="P4816" t="str">
        <f t="shared" si="958"/>
        <v/>
      </c>
      <c r="Q4816" t="str">
        <f t="shared" ca="1" si="959"/>
        <v/>
      </c>
      <c r="W4816">
        <v>7300</v>
      </c>
      <c r="Z4816" t="str">
        <f t="shared" si="962"/>
        <v/>
      </c>
    </row>
    <row r="4817" spans="2:26" x14ac:dyDescent="0.2">
      <c r="E4817" s="1" t="s">
        <v>90</v>
      </c>
      <c r="F4817" s="1" t="s">
        <v>18</v>
      </c>
      <c r="G4817" s="1" t="s">
        <v>3400</v>
      </c>
      <c r="H4817">
        <f t="shared" si="963"/>
        <v>36</v>
      </c>
      <c r="I4817">
        <f>IF(ISBLANK(A4817),I4816/1,LOOKUP(Sheet1!G4817,FIPS!A$3:A$55,FIPS!C$3:C$55))</f>
        <v>39</v>
      </c>
      <c r="J4817" t="b">
        <f t="shared" si="956"/>
        <v>0</v>
      </c>
      <c r="K4817" t="str">
        <f t="shared" si="964"/>
        <v/>
      </c>
      <c r="L4817" t="b">
        <f t="shared" si="960"/>
        <v>1</v>
      </c>
      <c r="M4817" t="str">
        <f t="shared" si="965"/>
        <v>Cincinnati</v>
      </c>
      <c r="N4817">
        <f t="shared" si="966"/>
        <v>31</v>
      </c>
      <c r="O4817" t="b">
        <f t="shared" si="961"/>
        <v>0</v>
      </c>
      <c r="P4817" t="str">
        <f t="shared" si="958"/>
        <v/>
      </c>
      <c r="Q4817" t="str">
        <f t="shared" ca="1" si="959"/>
        <v/>
      </c>
      <c r="W4817" t="s">
        <v>4791</v>
      </c>
      <c r="Z4817" t="str">
        <f t="shared" si="962"/>
        <v/>
      </c>
    </row>
    <row r="4818" spans="2:26" x14ac:dyDescent="0.2">
      <c r="E4818" s="1" t="s">
        <v>160</v>
      </c>
      <c r="F4818" s="1" t="s">
        <v>6</v>
      </c>
      <c r="G4818" s="1" t="s">
        <v>3401</v>
      </c>
      <c r="H4818">
        <f t="shared" si="963"/>
        <v>36</v>
      </c>
      <c r="I4818">
        <f>IF(ISBLANK(A4818),I4817/1,LOOKUP(Sheet1!G4818,FIPS!A$3:A$55,FIPS!C$3:C$55))</f>
        <v>39</v>
      </c>
      <c r="J4818" t="b">
        <f t="shared" si="956"/>
        <v>0</v>
      </c>
      <c r="K4818" t="str">
        <f t="shared" si="964"/>
        <v/>
      </c>
      <c r="L4818" t="b">
        <f t="shared" si="960"/>
        <v>1</v>
      </c>
      <c r="M4818" t="str">
        <f t="shared" si="965"/>
        <v>Forest Park</v>
      </c>
      <c r="N4818">
        <f t="shared" si="966"/>
        <v>31</v>
      </c>
      <c r="O4818" t="b">
        <f t="shared" si="961"/>
        <v>0</v>
      </c>
      <c r="P4818" t="str">
        <f t="shared" si="958"/>
        <v/>
      </c>
      <c r="Q4818" t="str">
        <f t="shared" ca="1" si="959"/>
        <v/>
      </c>
      <c r="W4818">
        <v>27706</v>
      </c>
      <c r="Z4818" t="str">
        <f t="shared" si="962"/>
        <v/>
      </c>
    </row>
    <row r="4819" spans="2:26" x14ac:dyDescent="0.2">
      <c r="E4819" s="1" t="s">
        <v>377</v>
      </c>
      <c r="F4819" s="1" t="s">
        <v>6</v>
      </c>
      <c r="G4819" s="1" t="s">
        <v>1000</v>
      </c>
      <c r="H4819">
        <f t="shared" si="963"/>
        <v>36</v>
      </c>
      <c r="I4819">
        <f>IF(ISBLANK(A4819),I4818/1,LOOKUP(Sheet1!G4819,FIPS!A$3:A$55,FIPS!C$3:C$55))</f>
        <v>39</v>
      </c>
      <c r="J4819" t="b">
        <f t="shared" si="956"/>
        <v>0</v>
      </c>
      <c r="K4819" t="str">
        <f t="shared" si="964"/>
        <v/>
      </c>
      <c r="L4819" t="b">
        <f t="shared" si="960"/>
        <v>1</v>
      </c>
      <c r="M4819" t="str">
        <f t="shared" si="965"/>
        <v>Loveland</v>
      </c>
      <c r="N4819">
        <f t="shared" si="966"/>
        <v>31</v>
      </c>
      <c r="O4819" t="b">
        <f t="shared" si="961"/>
        <v>0</v>
      </c>
      <c r="P4819" t="str">
        <f t="shared" si="958"/>
        <v/>
      </c>
      <c r="Q4819" t="str">
        <f t="shared" ca="1" si="959"/>
        <v/>
      </c>
      <c r="W4819">
        <v>45108</v>
      </c>
      <c r="Z4819" t="str">
        <f t="shared" si="962"/>
        <v/>
      </c>
    </row>
    <row r="4820" spans="2:26" x14ac:dyDescent="0.2">
      <c r="E4820" s="1" t="s">
        <v>53</v>
      </c>
      <c r="F4820" s="1" t="s">
        <v>6</v>
      </c>
      <c r="G4820" s="1" t="s">
        <v>3402</v>
      </c>
      <c r="H4820">
        <f t="shared" si="963"/>
        <v>36</v>
      </c>
      <c r="I4820">
        <f>IF(ISBLANK(A4820),I4819/1,LOOKUP(Sheet1!G4820,FIPS!A$3:A$55,FIPS!C$3:C$55))</f>
        <v>39</v>
      </c>
      <c r="J4820" t="b">
        <f t="shared" si="956"/>
        <v>0</v>
      </c>
      <c r="K4820" t="str">
        <f t="shared" si="964"/>
        <v/>
      </c>
      <c r="L4820" t="b">
        <f t="shared" si="960"/>
        <v>1</v>
      </c>
      <c r="M4820" t="str">
        <f t="shared" si="965"/>
        <v>North College Hill</v>
      </c>
      <c r="N4820">
        <f t="shared" si="966"/>
        <v>31</v>
      </c>
      <c r="O4820" t="b">
        <f t="shared" si="961"/>
        <v>0</v>
      </c>
      <c r="P4820" t="str">
        <f t="shared" si="958"/>
        <v/>
      </c>
      <c r="Q4820" t="str">
        <f t="shared" ca="1" si="959"/>
        <v/>
      </c>
      <c r="W4820">
        <v>56322</v>
      </c>
      <c r="Z4820" t="str">
        <f t="shared" si="962"/>
        <v/>
      </c>
    </row>
    <row r="4821" spans="2:26" x14ac:dyDescent="0.2">
      <c r="E4821" s="1" t="s">
        <v>361</v>
      </c>
      <c r="F4821" s="1" t="s">
        <v>6</v>
      </c>
      <c r="G4821" s="1" t="s">
        <v>3403</v>
      </c>
      <c r="H4821">
        <f t="shared" si="963"/>
        <v>36</v>
      </c>
      <c r="I4821">
        <f>IF(ISBLANK(A4821),I4820/1,LOOKUP(Sheet1!G4821,FIPS!A$3:A$55,FIPS!C$3:C$55))</f>
        <v>39</v>
      </c>
      <c r="J4821" t="b">
        <f t="shared" si="956"/>
        <v>0</v>
      </c>
      <c r="K4821" t="str">
        <f t="shared" si="964"/>
        <v/>
      </c>
      <c r="L4821" t="b">
        <f t="shared" si="960"/>
        <v>1</v>
      </c>
      <c r="M4821" t="str">
        <f t="shared" si="965"/>
        <v>Norwood</v>
      </c>
      <c r="N4821">
        <f t="shared" si="966"/>
        <v>31</v>
      </c>
      <c r="O4821" t="b">
        <f t="shared" si="961"/>
        <v>0</v>
      </c>
      <c r="P4821" t="str">
        <f t="shared" si="958"/>
        <v/>
      </c>
      <c r="Q4821" t="str">
        <f t="shared" ca="1" si="959"/>
        <v/>
      </c>
      <c r="W4821">
        <v>57386</v>
      </c>
      <c r="Z4821" t="str">
        <f t="shared" si="962"/>
        <v/>
      </c>
    </row>
    <row r="4822" spans="2:26" x14ac:dyDescent="0.2">
      <c r="E4822" s="1" t="s">
        <v>728</v>
      </c>
      <c r="F4822" s="1" t="s">
        <v>6</v>
      </c>
      <c r="G4822" s="1" t="s">
        <v>3404</v>
      </c>
      <c r="H4822">
        <f t="shared" si="963"/>
        <v>36</v>
      </c>
      <c r="I4822">
        <f>IF(ISBLANK(A4822),I4821/1,LOOKUP(Sheet1!G4822,FIPS!A$3:A$55,FIPS!C$3:C$55))</f>
        <v>39</v>
      </c>
      <c r="J4822" t="b">
        <f t="shared" si="956"/>
        <v>0</v>
      </c>
      <c r="K4822" t="str">
        <f t="shared" si="964"/>
        <v/>
      </c>
      <c r="L4822" t="b">
        <f t="shared" si="960"/>
        <v>1</v>
      </c>
      <c r="M4822" t="str">
        <f t="shared" si="965"/>
        <v>Read i ng</v>
      </c>
      <c r="N4822">
        <f t="shared" si="966"/>
        <v>31</v>
      </c>
      <c r="O4822" t="b">
        <f t="shared" si="961"/>
        <v>0</v>
      </c>
      <c r="P4822" t="str">
        <f t="shared" si="958"/>
        <v/>
      </c>
      <c r="Q4822" t="str">
        <f t="shared" ca="1" si="959"/>
        <v/>
      </c>
      <c r="W4822">
        <v>65732</v>
      </c>
      <c r="Z4822" t="str">
        <f t="shared" si="962"/>
        <v/>
      </c>
    </row>
    <row r="4823" spans="2:26" x14ac:dyDescent="0.2">
      <c r="E4823" s="1" t="s">
        <v>522</v>
      </c>
      <c r="F4823" s="1" t="s">
        <v>6</v>
      </c>
      <c r="G4823" s="1" t="s">
        <v>3405</v>
      </c>
      <c r="H4823">
        <f t="shared" si="963"/>
        <v>36</v>
      </c>
      <c r="I4823">
        <f>IF(ISBLANK(A4823),I4822/1,LOOKUP(Sheet1!G4823,FIPS!A$3:A$55,FIPS!C$3:C$55))</f>
        <v>39</v>
      </c>
      <c r="J4823" t="b">
        <f t="shared" si="956"/>
        <v>0</v>
      </c>
      <c r="K4823" t="str">
        <f t="shared" si="964"/>
        <v/>
      </c>
      <c r="L4823" t="b">
        <f t="shared" si="960"/>
        <v>1</v>
      </c>
      <c r="M4823" t="str">
        <f t="shared" si="965"/>
        <v>Sharonville</v>
      </c>
      <c r="N4823">
        <f t="shared" si="966"/>
        <v>31</v>
      </c>
      <c r="O4823" t="b">
        <f t="shared" si="961"/>
        <v>0</v>
      </c>
      <c r="P4823" t="str">
        <f t="shared" si="958"/>
        <v/>
      </c>
      <c r="Q4823" t="str">
        <f t="shared" ca="1" si="959"/>
        <v/>
      </c>
      <c r="W4823">
        <v>71892</v>
      </c>
      <c r="Z4823" t="str">
        <f t="shared" si="962"/>
        <v/>
      </c>
    </row>
    <row r="4824" spans="2:26" x14ac:dyDescent="0.2">
      <c r="E4824" s="1" t="s">
        <v>664</v>
      </c>
      <c r="F4824" s="1" t="s">
        <v>6</v>
      </c>
      <c r="G4824" s="1" t="s">
        <v>3406</v>
      </c>
      <c r="H4824">
        <f t="shared" si="963"/>
        <v>36</v>
      </c>
      <c r="I4824">
        <f>IF(ISBLANK(A4824),I4823/1,LOOKUP(Sheet1!G4824,FIPS!A$3:A$55,FIPS!C$3:C$55))</f>
        <v>39</v>
      </c>
      <c r="J4824" t="b">
        <f t="shared" si="956"/>
        <v>0</v>
      </c>
      <c r="K4824" t="str">
        <f t="shared" si="964"/>
        <v/>
      </c>
      <c r="L4824" t="b">
        <f t="shared" si="960"/>
        <v>1</v>
      </c>
      <c r="M4824" t="str">
        <f t="shared" si="965"/>
        <v>Springdale</v>
      </c>
      <c r="N4824">
        <f t="shared" si="966"/>
        <v>31</v>
      </c>
      <c r="O4824" t="b">
        <f t="shared" si="961"/>
        <v>0</v>
      </c>
      <c r="P4824" t="str">
        <f t="shared" si="958"/>
        <v/>
      </c>
      <c r="Q4824" t="str">
        <f t="shared" ca="1" si="959"/>
        <v/>
      </c>
      <c r="W4824">
        <v>74104</v>
      </c>
      <c r="Z4824" t="str">
        <f t="shared" si="962"/>
        <v/>
      </c>
    </row>
    <row r="4825" spans="2:26" x14ac:dyDescent="0.2">
      <c r="E4825" s="1" t="s">
        <v>8</v>
      </c>
      <c r="F4825" s="1" t="s">
        <v>9</v>
      </c>
      <c r="G4825" s="1" t="s">
        <v>974</v>
      </c>
      <c r="H4825">
        <f t="shared" si="963"/>
        <v>36</v>
      </c>
      <c r="I4825">
        <f>IF(ISBLANK(A4825),I4824/1,LOOKUP(Sheet1!G4825,FIPS!A$3:A$55,FIPS!C$3:C$55))</f>
        <v>39</v>
      </c>
      <c r="J4825" t="b">
        <f t="shared" si="956"/>
        <v>0</v>
      </c>
      <c r="K4825" t="str">
        <f t="shared" si="964"/>
        <v/>
      </c>
      <c r="L4825" t="b">
        <f t="shared" si="960"/>
        <v>0</v>
      </c>
      <c r="M4825" t="str">
        <f t="shared" si="965"/>
        <v/>
      </c>
      <c r="N4825">
        <f t="shared" si="966"/>
        <v>31</v>
      </c>
      <c r="O4825" t="b">
        <f t="shared" si="961"/>
        <v>1</v>
      </c>
      <c r="P4825">
        <v>9</v>
      </c>
      <c r="Q4825" t="str">
        <f t="shared" ca="1" si="959"/>
        <v>017,030,053,074,094,100,110,117,121</v>
      </c>
      <c r="W4825">
        <v>99999</v>
      </c>
      <c r="Z4825" t="str">
        <f t="shared" si="962"/>
        <v/>
      </c>
    </row>
    <row r="4826" spans="2:26" x14ac:dyDescent="0.2">
      <c r="B4826" s="1" t="s">
        <v>25</v>
      </c>
      <c r="C4826" s="1" t="s">
        <v>17</v>
      </c>
      <c r="D4826" s="1" t="s">
        <v>18</v>
      </c>
      <c r="G4826" s="1" t="s">
        <v>1302</v>
      </c>
      <c r="H4826">
        <f t="shared" si="963"/>
        <v>36</v>
      </c>
      <c r="I4826">
        <f>IF(ISBLANK(A4826),I4825/1,LOOKUP(Sheet1!G4826,FIPS!A$3:A$55,FIPS!C$3:C$55))</f>
        <v>39</v>
      </c>
      <c r="J4826" t="b">
        <f t="shared" si="956"/>
        <v>1</v>
      </c>
      <c r="K4826" t="str">
        <f t="shared" si="964"/>
        <v>Hancock</v>
      </c>
      <c r="L4826" t="b">
        <f t="shared" si="960"/>
        <v>0</v>
      </c>
      <c r="M4826" t="str">
        <f t="shared" si="965"/>
        <v/>
      </c>
      <c r="N4826">
        <f t="shared" si="966"/>
        <v>32</v>
      </c>
      <c r="O4826" t="b">
        <f t="shared" si="961"/>
        <v>0</v>
      </c>
      <c r="P4826" t="str">
        <f t="shared" si="958"/>
        <v/>
      </c>
      <c r="Q4826" t="str">
        <f t="shared" ca="1" si="959"/>
        <v/>
      </c>
      <c r="T4826">
        <v>63</v>
      </c>
      <c r="U4826">
        <v>4</v>
      </c>
      <c r="V4826">
        <v>0</v>
      </c>
      <c r="Z4826" t="str">
        <f t="shared" si="962"/>
        <v/>
      </c>
    </row>
    <row r="4827" spans="2:26" x14ac:dyDescent="0.2">
      <c r="E4827" s="1" t="s">
        <v>157</v>
      </c>
      <c r="F4827" s="1" t="s">
        <v>35</v>
      </c>
      <c r="G4827" s="1" t="s">
        <v>3407</v>
      </c>
      <c r="H4827">
        <f t="shared" si="963"/>
        <v>36</v>
      </c>
      <c r="I4827">
        <f>IF(ISBLANK(A4827),I4826/1,LOOKUP(Sheet1!G4827,FIPS!A$3:A$55,FIPS!C$3:C$55))</f>
        <v>39</v>
      </c>
      <c r="J4827" t="b">
        <f t="shared" si="956"/>
        <v>0</v>
      </c>
      <c r="K4827" t="str">
        <f t="shared" si="964"/>
        <v/>
      </c>
      <c r="L4827" t="b">
        <f t="shared" si="960"/>
        <v>1</v>
      </c>
      <c r="M4827" t="str">
        <f t="shared" si="965"/>
        <v>Findlay</v>
      </c>
      <c r="N4827">
        <f t="shared" si="966"/>
        <v>32</v>
      </c>
      <c r="O4827" t="b">
        <f t="shared" si="961"/>
        <v>0</v>
      </c>
      <c r="P4827" t="str">
        <f t="shared" si="958"/>
        <v/>
      </c>
      <c r="Q4827" t="str">
        <f t="shared" ca="1" si="959"/>
        <v/>
      </c>
      <c r="W4827">
        <v>27048</v>
      </c>
      <c r="Z4827" t="str">
        <f t="shared" si="962"/>
        <v/>
      </c>
    </row>
    <row r="4828" spans="2:26" x14ac:dyDescent="0.2">
      <c r="E4828" s="1" t="s">
        <v>162</v>
      </c>
      <c r="F4828" s="1" t="s">
        <v>6</v>
      </c>
      <c r="G4828" s="1" t="s">
        <v>3408</v>
      </c>
      <c r="H4828">
        <f t="shared" si="963"/>
        <v>36</v>
      </c>
      <c r="I4828">
        <f>IF(ISBLANK(A4828),I4827/1,LOOKUP(Sheet1!G4828,FIPS!A$3:A$55,FIPS!C$3:C$55))</f>
        <v>39</v>
      </c>
      <c r="J4828" t="b">
        <f t="shared" ref="J4828:J4891" si="967">NOT(ISBLANK(B4828))</f>
        <v>0</v>
      </c>
      <c r="K4828" t="str">
        <f t="shared" si="964"/>
        <v/>
      </c>
      <c r="L4828" t="b">
        <f t="shared" si="960"/>
        <v>1</v>
      </c>
      <c r="M4828" t="str">
        <f t="shared" si="965"/>
        <v>Fostoria</v>
      </c>
      <c r="N4828">
        <f t="shared" si="966"/>
        <v>32</v>
      </c>
      <c r="O4828" t="b">
        <f t="shared" si="961"/>
        <v>0</v>
      </c>
      <c r="P4828" t="str">
        <f t="shared" si="958"/>
        <v/>
      </c>
      <c r="Q4828" t="str">
        <f t="shared" ca="1" si="959"/>
        <v/>
      </c>
      <c r="W4828">
        <v>28014</v>
      </c>
      <c r="Z4828" t="str">
        <f t="shared" si="962"/>
        <v/>
      </c>
    </row>
    <row r="4829" spans="2:26" x14ac:dyDescent="0.2">
      <c r="E4829" s="1" t="s">
        <v>8</v>
      </c>
      <c r="F4829" s="1" t="s">
        <v>9</v>
      </c>
      <c r="G4829" s="1" t="s">
        <v>974</v>
      </c>
      <c r="H4829">
        <f t="shared" si="963"/>
        <v>36</v>
      </c>
      <c r="I4829">
        <f>IF(ISBLANK(A4829),I4828/1,LOOKUP(Sheet1!G4829,FIPS!A$3:A$55,FIPS!C$3:C$55))</f>
        <v>39</v>
      </c>
      <c r="J4829" t="b">
        <f t="shared" si="967"/>
        <v>0</v>
      </c>
      <c r="K4829" t="str">
        <f t="shared" si="964"/>
        <v/>
      </c>
      <c r="L4829" t="b">
        <f t="shared" si="960"/>
        <v>0</v>
      </c>
      <c r="M4829" t="str">
        <f t="shared" si="965"/>
        <v/>
      </c>
      <c r="N4829">
        <f t="shared" si="966"/>
        <v>32</v>
      </c>
      <c r="O4829" t="b">
        <f t="shared" si="961"/>
        <v>1</v>
      </c>
      <c r="P4829">
        <f t="shared" si="958"/>
        <v>2</v>
      </c>
      <c r="Q4829" t="str">
        <f t="shared" ca="1" si="959"/>
        <v>052,054</v>
      </c>
      <c r="W4829">
        <v>99999</v>
      </c>
      <c r="Z4829" t="str">
        <f t="shared" si="962"/>
        <v/>
      </c>
    </row>
    <row r="4830" spans="2:26" x14ac:dyDescent="0.2">
      <c r="B4830" s="1" t="s">
        <v>72</v>
      </c>
      <c r="C4830" s="1" t="s">
        <v>17</v>
      </c>
      <c r="D4830" s="1" t="s">
        <v>18</v>
      </c>
      <c r="E4830" s="1" t="s">
        <v>8</v>
      </c>
      <c r="F4830" s="1" t="s">
        <v>9</v>
      </c>
      <c r="G4830" s="1" t="s">
        <v>3409</v>
      </c>
      <c r="H4830">
        <f t="shared" si="963"/>
        <v>36</v>
      </c>
      <c r="I4830">
        <f>IF(ISBLANK(A4830),I4829/1,LOOKUP(Sheet1!G4830,FIPS!A$3:A$55,FIPS!C$3:C$55))</f>
        <v>39</v>
      </c>
      <c r="J4830" t="b">
        <f t="shared" si="967"/>
        <v>1</v>
      </c>
      <c r="K4830" t="str">
        <f t="shared" si="964"/>
        <v>Har‚Äôd i n</v>
      </c>
      <c r="L4830" t="b">
        <f t="shared" si="960"/>
        <v>0</v>
      </c>
      <c r="M4830" t="str">
        <f t="shared" si="965"/>
        <v/>
      </c>
      <c r="N4830">
        <f t="shared" si="966"/>
        <v>33</v>
      </c>
      <c r="O4830" t="b">
        <f t="shared" si="961"/>
        <v>0</v>
      </c>
      <c r="P4830" t="str">
        <f t="shared" si="958"/>
        <v/>
      </c>
      <c r="Q4830" t="str">
        <f t="shared" ca="1" si="959"/>
        <v/>
      </c>
      <c r="T4830">
        <v>65</v>
      </c>
      <c r="U4830">
        <v>5</v>
      </c>
      <c r="V4830">
        <v>0</v>
      </c>
      <c r="Z4830" t="str">
        <f t="shared" si="962"/>
        <v/>
      </c>
    </row>
    <row r="4831" spans="2:26" x14ac:dyDescent="0.2">
      <c r="B4831" s="1" t="s">
        <v>96</v>
      </c>
      <c r="C4831" s="1" t="s">
        <v>17</v>
      </c>
      <c r="D4831" s="1" t="s">
        <v>18</v>
      </c>
      <c r="E4831" s="1" t="s">
        <v>8</v>
      </c>
      <c r="F4831" s="1" t="s">
        <v>9</v>
      </c>
      <c r="G4831" s="1" t="s">
        <v>1703</v>
      </c>
      <c r="H4831">
        <f t="shared" si="963"/>
        <v>36</v>
      </c>
      <c r="I4831">
        <f>IF(ISBLANK(A4831),I4830/1,LOOKUP(Sheet1!G4831,FIPS!A$3:A$55,FIPS!C$3:C$55))</f>
        <v>39</v>
      </c>
      <c r="J4831" t="b">
        <f t="shared" si="967"/>
        <v>1</v>
      </c>
      <c r="K4831" t="str">
        <f t="shared" si="964"/>
        <v>Harrison</v>
      </c>
      <c r="L4831" t="b">
        <f t="shared" si="960"/>
        <v>0</v>
      </c>
      <c r="M4831" t="str">
        <f t="shared" si="965"/>
        <v/>
      </c>
      <c r="N4831">
        <f t="shared" si="966"/>
        <v>34</v>
      </c>
      <c r="O4831" t="b">
        <f t="shared" si="961"/>
        <v>0</v>
      </c>
      <c r="P4831" t="str">
        <f t="shared" si="958"/>
        <v/>
      </c>
      <c r="Q4831" t="str">
        <f t="shared" ca="1" si="959"/>
        <v/>
      </c>
      <c r="T4831">
        <v>67</v>
      </c>
      <c r="U4831">
        <v>6</v>
      </c>
      <c r="V4831">
        <v>0</v>
      </c>
      <c r="Z4831" t="str">
        <f t="shared" si="962"/>
        <v/>
      </c>
    </row>
    <row r="4832" spans="2:26" x14ac:dyDescent="0.2">
      <c r="B4832" s="1" t="s">
        <v>5</v>
      </c>
      <c r="C4832" s="1" t="s">
        <v>17</v>
      </c>
      <c r="D4832" s="1" t="s">
        <v>18</v>
      </c>
      <c r="E4832" s="1" t="s">
        <v>8</v>
      </c>
      <c r="F4832" s="1" t="s">
        <v>9</v>
      </c>
      <c r="G4832" s="1" t="s">
        <v>97</v>
      </c>
      <c r="H4832">
        <f t="shared" si="963"/>
        <v>36</v>
      </c>
      <c r="I4832">
        <f>IF(ISBLANK(A4832),I4831/1,LOOKUP(Sheet1!G4832,FIPS!A$3:A$55,FIPS!C$3:C$55))</f>
        <v>39</v>
      </c>
      <c r="J4832" t="b">
        <f t="shared" si="967"/>
        <v>1</v>
      </c>
      <c r="K4832" t="str">
        <f t="shared" si="964"/>
        <v>Henry</v>
      </c>
      <c r="L4832" t="b">
        <f t="shared" si="960"/>
        <v>0</v>
      </c>
      <c r="M4832" t="str">
        <f t="shared" si="965"/>
        <v/>
      </c>
      <c r="N4832">
        <f t="shared" si="966"/>
        <v>35</v>
      </c>
      <c r="O4832" t="b">
        <f t="shared" si="961"/>
        <v>0</v>
      </c>
      <c r="P4832" t="str">
        <f t="shared" si="958"/>
        <v/>
      </c>
      <c r="Q4832" t="str">
        <f t="shared" ca="1" si="959"/>
        <v/>
      </c>
      <c r="T4832">
        <v>69</v>
      </c>
      <c r="U4832">
        <v>5</v>
      </c>
      <c r="V4832">
        <v>0</v>
      </c>
      <c r="Z4832" t="str">
        <f t="shared" si="962"/>
        <v/>
      </c>
    </row>
    <row r="4833" spans="2:26" x14ac:dyDescent="0.2">
      <c r="B4833" s="1" t="s">
        <v>99</v>
      </c>
      <c r="C4833" s="1" t="s">
        <v>17</v>
      </c>
      <c r="D4833" s="1" t="s">
        <v>18</v>
      </c>
      <c r="E4833" s="1" t="s">
        <v>8</v>
      </c>
      <c r="F4833" s="1" t="s">
        <v>9</v>
      </c>
      <c r="G4833" s="1" t="s">
        <v>742</v>
      </c>
      <c r="H4833">
        <f t="shared" si="963"/>
        <v>36</v>
      </c>
      <c r="I4833">
        <f>IF(ISBLANK(A4833),I4832/1,LOOKUP(Sheet1!G4833,FIPS!A$3:A$55,FIPS!C$3:C$55))</f>
        <v>39</v>
      </c>
      <c r="J4833" t="b">
        <f t="shared" si="967"/>
        <v>1</v>
      </c>
      <c r="K4833" t="str">
        <f t="shared" si="964"/>
        <v>Highland</v>
      </c>
      <c r="L4833" t="b">
        <f t="shared" si="960"/>
        <v>0</v>
      </c>
      <c r="M4833" t="str">
        <f t="shared" si="965"/>
        <v/>
      </c>
      <c r="N4833">
        <f t="shared" si="966"/>
        <v>36</v>
      </c>
      <c r="O4833" t="b">
        <f t="shared" si="961"/>
        <v>0</v>
      </c>
      <c r="P4833" t="str">
        <f t="shared" si="958"/>
        <v/>
      </c>
      <c r="Q4833" t="str">
        <f t="shared" ca="1" si="959"/>
        <v/>
      </c>
      <c r="T4833">
        <v>71</v>
      </c>
      <c r="U4833">
        <v>5</v>
      </c>
      <c r="V4833">
        <v>0</v>
      </c>
      <c r="Z4833" t="str">
        <f t="shared" si="962"/>
        <v/>
      </c>
    </row>
    <row r="4834" spans="2:26" x14ac:dyDescent="0.2">
      <c r="B4834" s="1" t="s">
        <v>103</v>
      </c>
      <c r="C4834" s="1" t="s">
        <v>17</v>
      </c>
      <c r="D4834" s="1" t="s">
        <v>18</v>
      </c>
      <c r="E4834" s="1" t="s">
        <v>8</v>
      </c>
      <c r="F4834" s="1" t="s">
        <v>9</v>
      </c>
      <c r="G4834" s="1" t="s">
        <v>4793</v>
      </c>
      <c r="H4834">
        <f t="shared" si="963"/>
        <v>36</v>
      </c>
      <c r="I4834">
        <f>IF(ISBLANK(A4834),I4833/1,LOOKUP(Sheet1!G4834,FIPS!A$3:A$55,FIPS!C$3:C$55))</f>
        <v>39</v>
      </c>
      <c r="J4834" t="b">
        <f t="shared" si="967"/>
        <v>1</v>
      </c>
      <c r="K4834" t="str">
        <f t="shared" si="964"/>
        <v>Hocking</v>
      </c>
      <c r="L4834" t="b">
        <f t="shared" si="960"/>
        <v>0</v>
      </c>
      <c r="M4834" t="str">
        <f t="shared" si="965"/>
        <v/>
      </c>
      <c r="N4834">
        <f t="shared" si="966"/>
        <v>37</v>
      </c>
      <c r="O4834" t="b">
        <f t="shared" si="961"/>
        <v>0</v>
      </c>
      <c r="P4834" t="str">
        <f t="shared" si="958"/>
        <v/>
      </c>
      <c r="Q4834" t="str">
        <f t="shared" ca="1" si="959"/>
        <v/>
      </c>
      <c r="T4834">
        <v>73</v>
      </c>
      <c r="U4834">
        <v>5</v>
      </c>
      <c r="V4834">
        <v>0</v>
      </c>
      <c r="Z4834" t="str">
        <f t="shared" si="962"/>
        <v/>
      </c>
    </row>
    <row r="4835" spans="2:26" x14ac:dyDescent="0.2">
      <c r="B4835" s="1" t="s">
        <v>101</v>
      </c>
      <c r="C4835" s="1" t="s">
        <v>17</v>
      </c>
      <c r="D4835" s="1" t="s">
        <v>18</v>
      </c>
      <c r="E4835" s="1" t="s">
        <v>8</v>
      </c>
      <c r="F4835" s="1" t="s">
        <v>9</v>
      </c>
      <c r="G4835" s="1" t="s">
        <v>2562</v>
      </c>
      <c r="H4835">
        <f t="shared" si="963"/>
        <v>36</v>
      </c>
      <c r="I4835">
        <f>IF(ISBLANK(A4835),I4834/1,LOOKUP(Sheet1!G4835,FIPS!A$3:A$55,FIPS!C$3:C$55))</f>
        <v>39</v>
      </c>
      <c r="J4835" t="b">
        <f t="shared" si="967"/>
        <v>1</v>
      </c>
      <c r="K4835" t="str">
        <f t="shared" si="964"/>
        <v>Holmes</v>
      </c>
      <c r="L4835" t="b">
        <f t="shared" si="960"/>
        <v>0</v>
      </c>
      <c r="M4835" t="str">
        <f t="shared" si="965"/>
        <v/>
      </c>
      <c r="N4835">
        <f t="shared" si="966"/>
        <v>38</v>
      </c>
      <c r="O4835" t="b">
        <f t="shared" si="961"/>
        <v>0</v>
      </c>
      <c r="P4835" t="str">
        <f t="shared" si="958"/>
        <v/>
      </c>
      <c r="Q4835" t="str">
        <f t="shared" ca="1" si="959"/>
        <v/>
      </c>
      <c r="T4835">
        <v>75</v>
      </c>
      <c r="U4835">
        <v>5</v>
      </c>
      <c r="V4835">
        <v>0</v>
      </c>
      <c r="Z4835" t="str">
        <f t="shared" si="962"/>
        <v/>
      </c>
    </row>
    <row r="4836" spans="2:26" x14ac:dyDescent="0.2">
      <c r="B4836" s="1" t="s">
        <v>75</v>
      </c>
      <c r="C4836" s="1" t="s">
        <v>17</v>
      </c>
      <c r="D4836" s="1" t="s">
        <v>18</v>
      </c>
      <c r="G4836" s="1" t="s">
        <v>2292</v>
      </c>
      <c r="H4836">
        <f t="shared" si="963"/>
        <v>36</v>
      </c>
      <c r="I4836">
        <f>IF(ISBLANK(A4836),I4835/1,LOOKUP(Sheet1!G4836,FIPS!A$3:A$55,FIPS!C$3:C$55))</f>
        <v>39</v>
      </c>
      <c r="J4836" t="b">
        <f t="shared" si="967"/>
        <v>1</v>
      </c>
      <c r="K4836" t="str">
        <f t="shared" si="964"/>
        <v>Huron</v>
      </c>
      <c r="L4836" t="b">
        <f t="shared" si="960"/>
        <v>0</v>
      </c>
      <c r="M4836" t="str">
        <f t="shared" si="965"/>
        <v/>
      </c>
      <c r="N4836">
        <f t="shared" si="966"/>
        <v>39</v>
      </c>
      <c r="O4836" t="b">
        <f t="shared" si="961"/>
        <v>0</v>
      </c>
      <c r="P4836" t="str">
        <f t="shared" si="958"/>
        <v/>
      </c>
      <c r="Q4836" t="str">
        <f t="shared" ca="1" si="959"/>
        <v/>
      </c>
      <c r="T4836">
        <v>77</v>
      </c>
      <c r="U4836">
        <v>4</v>
      </c>
      <c r="V4836">
        <v>0</v>
      </c>
      <c r="Z4836" t="str">
        <f t="shared" si="962"/>
        <v/>
      </c>
    </row>
    <row r="4837" spans="2:26" x14ac:dyDescent="0.2">
      <c r="E4837" s="1" t="s">
        <v>805</v>
      </c>
      <c r="F4837" s="1" t="s">
        <v>6</v>
      </c>
      <c r="G4837" s="1" t="s">
        <v>555</v>
      </c>
      <c r="H4837">
        <f t="shared" si="963"/>
        <v>36</v>
      </c>
      <c r="I4837">
        <f>IF(ISBLANK(A4837),I4836/1,LOOKUP(Sheet1!G4837,FIPS!A$3:A$55,FIPS!C$3:C$55))</f>
        <v>39</v>
      </c>
      <c r="J4837" t="b">
        <f t="shared" si="967"/>
        <v>0</v>
      </c>
      <c r="K4837" t="str">
        <f t="shared" si="964"/>
        <v/>
      </c>
      <c r="L4837" t="b">
        <f t="shared" si="960"/>
        <v>1</v>
      </c>
      <c r="M4837" t="str">
        <f t="shared" si="965"/>
        <v>Norwalk</v>
      </c>
      <c r="N4837">
        <f t="shared" si="966"/>
        <v>39</v>
      </c>
      <c r="O4837" t="b">
        <f t="shared" si="961"/>
        <v>0</v>
      </c>
      <c r="P4837" t="str">
        <f t="shared" si="958"/>
        <v/>
      </c>
      <c r="Q4837" t="str">
        <f t="shared" ca="1" si="959"/>
        <v/>
      </c>
      <c r="W4837">
        <v>57302</v>
      </c>
      <c r="Z4837" t="str">
        <f t="shared" si="962"/>
        <v/>
      </c>
    </row>
    <row r="4838" spans="2:26" x14ac:dyDescent="0.2">
      <c r="E4838" s="1" t="s">
        <v>8</v>
      </c>
      <c r="F4838" s="1" t="s">
        <v>9</v>
      </c>
      <c r="G4838" s="1" t="s">
        <v>3025</v>
      </c>
      <c r="H4838">
        <f t="shared" si="963"/>
        <v>36</v>
      </c>
      <c r="I4838">
        <f>IF(ISBLANK(A4838),I4837/1,LOOKUP(Sheet1!G4838,FIPS!A$3:A$55,FIPS!C$3:C$55))</f>
        <v>39</v>
      </c>
      <c r="J4838" t="b">
        <f t="shared" si="967"/>
        <v>0</v>
      </c>
      <c r="K4838" t="str">
        <f t="shared" si="964"/>
        <v/>
      </c>
      <c r="L4838" t="b">
        <f t="shared" si="960"/>
        <v>0</v>
      </c>
      <c r="M4838" t="str">
        <f t="shared" si="965"/>
        <v/>
      </c>
      <c r="N4838">
        <f t="shared" si="966"/>
        <v>39</v>
      </c>
      <c r="O4838" t="b">
        <f t="shared" si="961"/>
        <v>1</v>
      </c>
      <c r="P4838">
        <f t="shared" si="958"/>
        <v>1</v>
      </c>
      <c r="Q4838" t="str">
        <f t="shared" ca="1" si="959"/>
        <v>099</v>
      </c>
      <c r="W4838">
        <v>99999</v>
      </c>
      <c r="Z4838" t="str">
        <f t="shared" si="962"/>
        <v/>
      </c>
    </row>
    <row r="4839" spans="2:26" x14ac:dyDescent="0.2">
      <c r="B4839" s="1" t="s">
        <v>55</v>
      </c>
      <c r="C4839" s="1" t="s">
        <v>17</v>
      </c>
      <c r="D4839" s="1" t="s">
        <v>18</v>
      </c>
      <c r="E4839" s="1" t="s">
        <v>8</v>
      </c>
      <c r="F4839" s="1" t="s">
        <v>9</v>
      </c>
      <c r="G4839" s="1" t="s">
        <v>100</v>
      </c>
      <c r="H4839">
        <f t="shared" si="963"/>
        <v>36</v>
      </c>
      <c r="I4839">
        <f>IF(ISBLANK(A4839),I4838/1,LOOKUP(Sheet1!G4839,FIPS!A$3:A$55,FIPS!C$3:C$55))</f>
        <v>39</v>
      </c>
      <c r="J4839" t="b">
        <f t="shared" si="967"/>
        <v>1</v>
      </c>
      <c r="K4839" t="str">
        <f t="shared" si="964"/>
        <v>Jackson</v>
      </c>
      <c r="L4839" t="b">
        <f t="shared" si="960"/>
        <v>0</v>
      </c>
      <c r="M4839" t="str">
        <f t="shared" si="965"/>
        <v/>
      </c>
      <c r="N4839">
        <f t="shared" si="966"/>
        <v>40</v>
      </c>
      <c r="O4839" t="b">
        <f t="shared" si="961"/>
        <v>0</v>
      </c>
      <c r="P4839" t="str">
        <f t="shared" si="958"/>
        <v/>
      </c>
      <c r="Q4839" t="str">
        <f t="shared" ca="1" si="959"/>
        <v/>
      </c>
      <c r="T4839">
        <v>79</v>
      </c>
      <c r="U4839">
        <v>5</v>
      </c>
      <c r="V4839">
        <v>0</v>
      </c>
      <c r="Z4839" t="str">
        <f t="shared" si="962"/>
        <v/>
      </c>
    </row>
    <row r="4840" spans="2:26" x14ac:dyDescent="0.2">
      <c r="B4840" s="1" t="s">
        <v>122</v>
      </c>
      <c r="C4840" s="1" t="s">
        <v>683</v>
      </c>
      <c r="D4840" s="1" t="s">
        <v>26</v>
      </c>
      <c r="G4840" s="1" t="s">
        <v>104</v>
      </c>
      <c r="H4840">
        <f t="shared" si="963"/>
        <v>36</v>
      </c>
      <c r="I4840">
        <f>IF(ISBLANK(A4840),I4839/1,LOOKUP(Sheet1!G4840,FIPS!A$3:A$55,FIPS!C$3:C$55))</f>
        <v>39</v>
      </c>
      <c r="J4840" t="b">
        <f t="shared" si="967"/>
        <v>1</v>
      </c>
      <c r="K4840" t="str">
        <f t="shared" si="964"/>
        <v>Jefferson</v>
      </c>
      <c r="L4840" t="b">
        <f t="shared" si="960"/>
        <v>0</v>
      </c>
      <c r="M4840" t="str">
        <f t="shared" si="965"/>
        <v/>
      </c>
      <c r="N4840">
        <f t="shared" si="966"/>
        <v>41</v>
      </c>
      <c r="O4840" t="b">
        <f t="shared" si="961"/>
        <v>0</v>
      </c>
      <c r="P4840" t="str">
        <f t="shared" si="958"/>
        <v/>
      </c>
      <c r="Q4840" t="str">
        <f t="shared" ca="1" si="959"/>
        <v/>
      </c>
      <c r="T4840">
        <v>81</v>
      </c>
      <c r="U4840">
        <v>4</v>
      </c>
      <c r="V4840">
        <v>8000</v>
      </c>
      <c r="Z4840" t="str">
        <f t="shared" si="962"/>
        <v/>
      </c>
    </row>
    <row r="4841" spans="2:26" x14ac:dyDescent="0.2">
      <c r="E4841" s="1" t="s">
        <v>524</v>
      </c>
      <c r="F4841" s="1" t="s">
        <v>6</v>
      </c>
      <c r="G4841" s="1" t="s">
        <v>4792</v>
      </c>
      <c r="H4841">
        <f t="shared" si="963"/>
        <v>36</v>
      </c>
      <c r="I4841">
        <f>IF(ISBLANK(A4841),I4840/1,LOOKUP(Sheet1!G4841,FIPS!A$3:A$55,FIPS!C$3:C$55))</f>
        <v>39</v>
      </c>
      <c r="J4841" t="b">
        <f t="shared" si="967"/>
        <v>0</v>
      </c>
      <c r="K4841" t="str">
        <f t="shared" si="964"/>
        <v/>
      </c>
      <c r="L4841" t="b">
        <f t="shared" si="960"/>
        <v>1</v>
      </c>
      <c r="M4841" t="str">
        <f t="shared" si="965"/>
        <v>Steubenville</v>
      </c>
      <c r="N4841">
        <f t="shared" si="966"/>
        <v>41</v>
      </c>
      <c r="O4841" t="b">
        <f t="shared" si="961"/>
        <v>0</v>
      </c>
      <c r="P4841" t="str">
        <f t="shared" si="958"/>
        <v/>
      </c>
      <c r="Q4841" t="str">
        <f t="shared" ca="1" si="959"/>
        <v/>
      </c>
      <c r="W4841">
        <v>74608</v>
      </c>
      <c r="Z4841" t="str">
        <f t="shared" si="962"/>
        <v/>
      </c>
    </row>
    <row r="4842" spans="2:26" x14ac:dyDescent="0.2">
      <c r="E4842" s="1" t="s">
        <v>8</v>
      </c>
      <c r="F4842" s="1" t="s">
        <v>9</v>
      </c>
      <c r="G4842" s="1" t="s">
        <v>1741</v>
      </c>
      <c r="H4842">
        <f t="shared" si="963"/>
        <v>36</v>
      </c>
      <c r="I4842">
        <f>IF(ISBLANK(A4842),I4841/1,LOOKUP(Sheet1!G4842,FIPS!A$3:A$55,FIPS!C$3:C$55))</f>
        <v>39</v>
      </c>
      <c r="J4842" t="b">
        <f t="shared" si="967"/>
        <v>0</v>
      </c>
      <c r="K4842" t="str">
        <f t="shared" si="964"/>
        <v/>
      </c>
      <c r="L4842" t="b">
        <f t="shared" si="960"/>
        <v>0</v>
      </c>
      <c r="M4842" t="str">
        <f t="shared" si="965"/>
        <v/>
      </c>
      <c r="N4842">
        <f t="shared" si="966"/>
        <v>41</v>
      </c>
      <c r="O4842" t="b">
        <f t="shared" si="961"/>
        <v>1</v>
      </c>
      <c r="P4842">
        <f t="shared" si="958"/>
        <v>1</v>
      </c>
      <c r="Q4842" t="str">
        <f t="shared" ca="1" si="959"/>
        <v>123</v>
      </c>
      <c r="W4842">
        <v>99999</v>
      </c>
      <c r="Z4842" t="str">
        <f t="shared" si="962"/>
        <v/>
      </c>
    </row>
    <row r="4843" spans="2:26" x14ac:dyDescent="0.2">
      <c r="B4843" s="1" t="s">
        <v>127</v>
      </c>
      <c r="C4843" s="1" t="s">
        <v>17</v>
      </c>
      <c r="D4843" s="1" t="s">
        <v>18</v>
      </c>
      <c r="G4843" s="1" t="s">
        <v>1587</v>
      </c>
      <c r="H4843">
        <f t="shared" si="963"/>
        <v>36</v>
      </c>
      <c r="I4843">
        <f>IF(ISBLANK(A4843),I4842/1,LOOKUP(Sheet1!G4843,FIPS!A$3:A$55,FIPS!C$3:C$55))</f>
        <v>39</v>
      </c>
      <c r="J4843" t="b">
        <f t="shared" si="967"/>
        <v>1</v>
      </c>
      <c r="K4843" t="str">
        <f t="shared" si="964"/>
        <v>Knox</v>
      </c>
      <c r="L4843" t="b">
        <f t="shared" si="960"/>
        <v>0</v>
      </c>
      <c r="M4843" t="str">
        <f t="shared" si="965"/>
        <v/>
      </c>
      <c r="N4843">
        <f t="shared" si="966"/>
        <v>42</v>
      </c>
      <c r="O4843" t="b">
        <f t="shared" si="961"/>
        <v>0</v>
      </c>
      <c r="P4843" t="str">
        <f t="shared" si="958"/>
        <v/>
      </c>
      <c r="Q4843" t="str">
        <f t="shared" ca="1" si="959"/>
        <v/>
      </c>
      <c r="T4843">
        <v>3</v>
      </c>
      <c r="U4843">
        <v>5</v>
      </c>
      <c r="V4843">
        <v>0</v>
      </c>
      <c r="Z4843" t="str">
        <f t="shared" si="962"/>
        <v/>
      </c>
    </row>
    <row r="4844" spans="2:26" x14ac:dyDescent="0.2">
      <c r="E4844" s="1" t="s">
        <v>652</v>
      </c>
      <c r="F4844" s="1" t="s">
        <v>6</v>
      </c>
      <c r="G4844" s="1" t="s">
        <v>3410</v>
      </c>
      <c r="H4844">
        <f t="shared" si="963"/>
        <v>36</v>
      </c>
      <c r="I4844">
        <f>IF(ISBLANK(A4844),I4843/1,LOOKUP(Sheet1!G4844,FIPS!A$3:A$55,FIPS!C$3:C$55))</f>
        <v>39</v>
      </c>
      <c r="J4844" t="b">
        <f t="shared" si="967"/>
        <v>0</v>
      </c>
      <c r="K4844" t="str">
        <f t="shared" si="964"/>
        <v/>
      </c>
      <c r="L4844" t="b">
        <f t="shared" si="960"/>
        <v>1</v>
      </c>
      <c r="M4844" t="str">
        <f t="shared" si="965"/>
        <v>Mount Vernon</v>
      </c>
      <c r="N4844">
        <f t="shared" si="966"/>
        <v>42</v>
      </c>
      <c r="O4844" t="b">
        <f t="shared" si="961"/>
        <v>0</v>
      </c>
      <c r="P4844" t="str">
        <f t="shared" si="958"/>
        <v/>
      </c>
      <c r="Q4844" t="str">
        <f t="shared" ca="1" si="959"/>
        <v/>
      </c>
      <c r="W4844">
        <v>53102</v>
      </c>
      <c r="Z4844" t="str">
        <f t="shared" si="962"/>
        <v/>
      </c>
    </row>
    <row r="4845" spans="2:26" x14ac:dyDescent="0.2">
      <c r="E4845" s="1" t="s">
        <v>8</v>
      </c>
      <c r="F4845" s="1" t="s">
        <v>9</v>
      </c>
      <c r="G4845" s="1" t="s">
        <v>2553</v>
      </c>
      <c r="H4845">
        <f t="shared" si="963"/>
        <v>36</v>
      </c>
      <c r="I4845">
        <f>IF(ISBLANK(A4845),I4844/1,LOOKUP(Sheet1!G4845,FIPS!A$3:A$55,FIPS!C$3:C$55))</f>
        <v>39</v>
      </c>
      <c r="J4845" t="b">
        <f t="shared" si="967"/>
        <v>0</v>
      </c>
      <c r="K4845" t="str">
        <f t="shared" si="964"/>
        <v/>
      </c>
      <c r="L4845" t="b">
        <f t="shared" si="960"/>
        <v>0</v>
      </c>
      <c r="M4845" t="str">
        <f t="shared" si="965"/>
        <v/>
      </c>
      <c r="N4845">
        <f t="shared" si="966"/>
        <v>42</v>
      </c>
      <c r="O4845" t="b">
        <f t="shared" si="961"/>
        <v>1</v>
      </c>
      <c r="P4845">
        <f t="shared" si="958"/>
        <v>1</v>
      </c>
      <c r="Q4845" t="str">
        <f t="shared" ca="1" si="959"/>
        <v>089</v>
      </c>
      <c r="W4845">
        <v>99999</v>
      </c>
      <c r="Z4845" t="str">
        <f t="shared" si="962"/>
        <v/>
      </c>
    </row>
    <row r="4846" spans="2:26" x14ac:dyDescent="0.2">
      <c r="B4846" s="1" t="s">
        <v>135</v>
      </c>
      <c r="C4846" s="1" t="s">
        <v>174</v>
      </c>
      <c r="D4846" s="1" t="s">
        <v>26</v>
      </c>
      <c r="G4846" s="1" t="s">
        <v>476</v>
      </c>
      <c r="H4846">
        <f t="shared" si="963"/>
        <v>36</v>
      </c>
      <c r="I4846">
        <f>IF(ISBLANK(A4846),I4845/1,LOOKUP(Sheet1!G4846,FIPS!A$3:A$55,FIPS!C$3:C$55))</f>
        <v>39</v>
      </c>
      <c r="J4846" t="b">
        <f t="shared" si="967"/>
        <v>1</v>
      </c>
      <c r="K4846" t="str">
        <f t="shared" si="964"/>
        <v>Lake</v>
      </c>
      <c r="L4846" t="b">
        <f t="shared" si="960"/>
        <v>0</v>
      </c>
      <c r="M4846" t="str">
        <f t="shared" si="965"/>
        <v/>
      </c>
      <c r="N4846">
        <f t="shared" si="966"/>
        <v>43</v>
      </c>
      <c r="O4846" t="b">
        <f t="shared" si="961"/>
        <v>0</v>
      </c>
      <c r="P4846" t="str">
        <f t="shared" si="958"/>
        <v/>
      </c>
      <c r="Q4846" t="str">
        <f t="shared" ca="1" si="959"/>
        <v/>
      </c>
      <c r="T4846">
        <v>85</v>
      </c>
      <c r="U4846">
        <v>3</v>
      </c>
      <c r="V4846">
        <v>1680</v>
      </c>
      <c r="Z4846" t="str">
        <f t="shared" si="962"/>
        <v/>
      </c>
    </row>
    <row r="4847" spans="2:26" x14ac:dyDescent="0.2">
      <c r="E4847" s="1" t="s">
        <v>137</v>
      </c>
      <c r="F4847" s="1" t="s">
        <v>6</v>
      </c>
      <c r="G4847" s="1" t="s">
        <v>3411</v>
      </c>
      <c r="H4847">
        <f t="shared" si="963"/>
        <v>36</v>
      </c>
      <c r="I4847">
        <f>IF(ISBLANK(A4847),I4846/1,LOOKUP(Sheet1!G4847,FIPS!A$3:A$55,FIPS!C$3:C$55))</f>
        <v>39</v>
      </c>
      <c r="J4847" t="b">
        <f t="shared" si="967"/>
        <v>0</v>
      </c>
      <c r="K4847" t="str">
        <f t="shared" si="964"/>
        <v/>
      </c>
      <c r="L4847" t="b">
        <f t="shared" si="960"/>
        <v>1</v>
      </c>
      <c r="M4847" t="str">
        <f t="shared" si="965"/>
        <v>East lake</v>
      </c>
      <c r="N4847">
        <f t="shared" si="966"/>
        <v>43</v>
      </c>
      <c r="O4847" t="b">
        <f t="shared" si="961"/>
        <v>0</v>
      </c>
      <c r="P4847" t="str">
        <f t="shared" si="958"/>
        <v/>
      </c>
      <c r="Q4847" t="str">
        <f t="shared" ca="1" si="959"/>
        <v/>
      </c>
      <c r="W4847">
        <v>23618</v>
      </c>
      <c r="Z4847" t="str">
        <f t="shared" si="962"/>
        <v/>
      </c>
    </row>
    <row r="4848" spans="2:26" x14ac:dyDescent="0.2">
      <c r="E4848" s="1" t="s">
        <v>919</v>
      </c>
      <c r="F4848" s="1" t="s">
        <v>35</v>
      </c>
      <c r="G4848" s="1" t="s">
        <v>3412</v>
      </c>
      <c r="H4848">
        <f t="shared" si="963"/>
        <v>36</v>
      </c>
      <c r="I4848">
        <f>IF(ISBLANK(A4848),I4847/1,LOOKUP(Sheet1!G4848,FIPS!A$3:A$55,FIPS!C$3:C$55))</f>
        <v>39</v>
      </c>
      <c r="J4848" t="b">
        <f t="shared" si="967"/>
        <v>0</v>
      </c>
      <c r="K4848" t="str">
        <f t="shared" si="964"/>
        <v/>
      </c>
      <c r="L4848" t="b">
        <f t="shared" si="960"/>
        <v>1</v>
      </c>
      <c r="M4848" t="str">
        <f t="shared" si="965"/>
        <v>Mentor</v>
      </c>
      <c r="N4848">
        <f t="shared" si="966"/>
        <v>43</v>
      </c>
      <c r="O4848" t="b">
        <f t="shared" si="961"/>
        <v>0</v>
      </c>
      <c r="P4848" t="str">
        <f t="shared" si="958"/>
        <v/>
      </c>
      <c r="Q4848" t="str">
        <f t="shared" ca="1" si="959"/>
        <v/>
      </c>
      <c r="W4848">
        <v>49056</v>
      </c>
      <c r="Z4848" t="str">
        <f t="shared" si="962"/>
        <v/>
      </c>
    </row>
    <row r="4849" spans="2:26" x14ac:dyDescent="0.2">
      <c r="E4849" s="1" t="s">
        <v>390</v>
      </c>
      <c r="F4849" s="1" t="s">
        <v>6</v>
      </c>
      <c r="G4849" s="1" t="s">
        <v>1091</v>
      </c>
      <c r="H4849">
        <f t="shared" si="963"/>
        <v>36</v>
      </c>
      <c r="I4849">
        <f>IF(ISBLANK(A4849),I4848/1,LOOKUP(Sheet1!G4849,FIPS!A$3:A$55,FIPS!C$3:C$55))</f>
        <v>39</v>
      </c>
      <c r="J4849" t="b">
        <f t="shared" si="967"/>
        <v>0</v>
      </c>
      <c r="K4849" t="str">
        <f t="shared" si="964"/>
        <v/>
      </c>
      <c r="L4849" t="b">
        <f t="shared" si="960"/>
        <v>1</v>
      </c>
      <c r="M4849" t="str">
        <f t="shared" si="965"/>
        <v>Gainesville</v>
      </c>
      <c r="N4849">
        <f t="shared" si="966"/>
        <v>43</v>
      </c>
      <c r="O4849" t="b">
        <f t="shared" si="961"/>
        <v>0</v>
      </c>
      <c r="P4849" t="str">
        <f t="shared" si="958"/>
        <v/>
      </c>
      <c r="Q4849" t="str">
        <f t="shared" ca="1" si="959"/>
        <v/>
      </c>
      <c r="W4849" t="s">
        <v>4794</v>
      </c>
      <c r="Z4849" t="str">
        <f t="shared" si="962"/>
        <v/>
      </c>
    </row>
    <row r="4850" spans="2:26" x14ac:dyDescent="0.2">
      <c r="E4850" s="1" t="s">
        <v>542</v>
      </c>
      <c r="F4850" s="1" t="s">
        <v>6</v>
      </c>
      <c r="G4850" s="1" t="s">
        <v>3413</v>
      </c>
      <c r="H4850">
        <f t="shared" si="963"/>
        <v>36</v>
      </c>
      <c r="I4850">
        <f>IF(ISBLANK(A4850),I4849/1,LOOKUP(Sheet1!G4850,FIPS!A$3:A$55,FIPS!C$3:C$55))</f>
        <v>39</v>
      </c>
      <c r="J4850" t="b">
        <f t="shared" si="967"/>
        <v>0</v>
      </c>
      <c r="K4850" t="str">
        <f t="shared" si="964"/>
        <v/>
      </c>
      <c r="L4850" t="b">
        <f t="shared" si="960"/>
        <v>1</v>
      </c>
      <c r="M4850" t="str">
        <f t="shared" si="965"/>
        <v>Wickliffe</v>
      </c>
      <c r="N4850">
        <f t="shared" si="966"/>
        <v>43</v>
      </c>
      <c r="O4850" t="b">
        <f t="shared" si="961"/>
        <v>0</v>
      </c>
      <c r="P4850" t="str">
        <f t="shared" si="958"/>
        <v/>
      </c>
      <c r="Q4850" t="str">
        <f t="shared" ca="1" si="959"/>
        <v/>
      </c>
      <c r="W4850">
        <v>85036</v>
      </c>
      <c r="Z4850" t="str">
        <f t="shared" si="962"/>
        <v/>
      </c>
    </row>
    <row r="4851" spans="2:26" x14ac:dyDescent="0.2">
      <c r="E4851" s="1" t="s">
        <v>608</v>
      </c>
      <c r="F4851" s="1" t="s">
        <v>6</v>
      </c>
      <c r="G4851" s="1" t="s">
        <v>3414</v>
      </c>
      <c r="H4851">
        <f t="shared" si="963"/>
        <v>36</v>
      </c>
      <c r="I4851">
        <f>IF(ISBLANK(A4851),I4850/1,LOOKUP(Sheet1!G4851,FIPS!A$3:A$55,FIPS!C$3:C$55))</f>
        <v>39</v>
      </c>
      <c r="J4851" t="b">
        <f t="shared" si="967"/>
        <v>0</v>
      </c>
      <c r="K4851" t="str">
        <f t="shared" si="964"/>
        <v/>
      </c>
      <c r="L4851" t="b">
        <f t="shared" si="960"/>
        <v>1</v>
      </c>
      <c r="M4851" t="str">
        <f t="shared" si="965"/>
        <v>Willoughby</v>
      </c>
      <c r="N4851">
        <f t="shared" si="966"/>
        <v>43</v>
      </c>
      <c r="O4851" t="b">
        <f t="shared" si="961"/>
        <v>0</v>
      </c>
      <c r="P4851" t="str">
        <f t="shared" si="958"/>
        <v/>
      </c>
      <c r="Q4851" t="str">
        <f t="shared" ca="1" si="959"/>
        <v/>
      </c>
      <c r="W4851">
        <v>85484</v>
      </c>
      <c r="Z4851" t="str">
        <f t="shared" si="962"/>
        <v/>
      </c>
    </row>
    <row r="4852" spans="2:26" x14ac:dyDescent="0.2">
      <c r="E4852" s="1" t="s">
        <v>544</v>
      </c>
      <c r="F4852" s="1" t="s">
        <v>6</v>
      </c>
      <c r="G4852" s="1" t="s">
        <v>3415</v>
      </c>
      <c r="H4852">
        <f t="shared" si="963"/>
        <v>36</v>
      </c>
      <c r="I4852">
        <f>IF(ISBLANK(A4852),I4851/1,LOOKUP(Sheet1!G4852,FIPS!A$3:A$55,FIPS!C$3:C$55))</f>
        <v>39</v>
      </c>
      <c r="J4852" t="b">
        <f t="shared" si="967"/>
        <v>0</v>
      </c>
      <c r="K4852" t="str">
        <f t="shared" si="964"/>
        <v/>
      </c>
      <c r="L4852" t="b">
        <f t="shared" si="960"/>
        <v>1</v>
      </c>
      <c r="M4852" t="str">
        <f t="shared" si="965"/>
        <v>Wil lowick</v>
      </c>
      <c r="N4852">
        <f t="shared" si="966"/>
        <v>43</v>
      </c>
      <c r="O4852" t="b">
        <f t="shared" si="961"/>
        <v>0</v>
      </c>
      <c r="P4852" t="str">
        <f t="shared" si="958"/>
        <v/>
      </c>
      <c r="Q4852" t="str">
        <f t="shared" ca="1" si="959"/>
        <v/>
      </c>
      <c r="W4852" t="s">
        <v>4795</v>
      </c>
      <c r="Z4852" t="str">
        <f t="shared" si="962"/>
        <v/>
      </c>
    </row>
    <row r="4853" spans="2:26" x14ac:dyDescent="0.2">
      <c r="E4853" s="1" t="s">
        <v>8</v>
      </c>
      <c r="F4853" s="1" t="s">
        <v>9</v>
      </c>
      <c r="G4853" s="1" t="s">
        <v>2553</v>
      </c>
      <c r="H4853">
        <f t="shared" si="963"/>
        <v>36</v>
      </c>
      <c r="I4853">
        <f>IF(ISBLANK(A4853),I4852/1,LOOKUP(Sheet1!G4853,FIPS!A$3:A$55,FIPS!C$3:C$55))</f>
        <v>39</v>
      </c>
      <c r="J4853" t="b">
        <f t="shared" si="967"/>
        <v>0</v>
      </c>
      <c r="K4853" t="str">
        <f t="shared" si="964"/>
        <v/>
      </c>
      <c r="L4853" t="b">
        <f t="shared" si="960"/>
        <v>0</v>
      </c>
      <c r="M4853" t="str">
        <f t="shared" si="965"/>
        <v/>
      </c>
      <c r="N4853">
        <f t="shared" si="966"/>
        <v>43</v>
      </c>
      <c r="O4853" t="b">
        <f t="shared" si="961"/>
        <v>1</v>
      </c>
      <c r="P4853">
        <f t="shared" si="958"/>
        <v>6</v>
      </c>
      <c r="Q4853" t="str">
        <f t="shared" ca="1" si="959"/>
        <v>044,085,103,146,147,148</v>
      </c>
      <c r="W4853">
        <v>99999</v>
      </c>
      <c r="Z4853" t="str">
        <f t="shared" si="962"/>
        <v/>
      </c>
    </row>
    <row r="4854" spans="2:26" x14ac:dyDescent="0.2">
      <c r="B4854" s="1" t="s">
        <v>137</v>
      </c>
      <c r="C4854" s="1" t="s">
        <v>3416</v>
      </c>
      <c r="D4854" s="1" t="s">
        <v>26</v>
      </c>
      <c r="G4854" s="1" t="s">
        <v>121</v>
      </c>
      <c r="H4854">
        <f t="shared" si="963"/>
        <v>36</v>
      </c>
      <c r="I4854">
        <f>IF(ISBLANK(A4854),I4853/1,LOOKUP(Sheet1!G4854,FIPS!A$3:A$55,FIPS!C$3:C$55))</f>
        <v>39</v>
      </c>
      <c r="J4854" t="b">
        <f t="shared" si="967"/>
        <v>1</v>
      </c>
      <c r="K4854" t="str">
        <f t="shared" si="964"/>
        <v>Lawrence</v>
      </c>
      <c r="L4854" t="b">
        <f t="shared" si="960"/>
        <v>0</v>
      </c>
      <c r="M4854" t="str">
        <f t="shared" si="965"/>
        <v/>
      </c>
      <c r="N4854">
        <f t="shared" si="966"/>
        <v>44</v>
      </c>
      <c r="O4854" t="b">
        <f t="shared" si="961"/>
        <v>0</v>
      </c>
      <c r="P4854" t="str">
        <f t="shared" si="958"/>
        <v/>
      </c>
      <c r="Q4854" t="str">
        <f t="shared" ca="1" si="959"/>
        <v/>
      </c>
      <c r="T4854">
        <v>87</v>
      </c>
      <c r="U4854">
        <v>4</v>
      </c>
      <c r="V4854">
        <v>3400</v>
      </c>
      <c r="Z4854" t="str">
        <f t="shared" si="962"/>
        <v/>
      </c>
    </row>
    <row r="4855" spans="2:26" x14ac:dyDescent="0.2">
      <c r="E4855" s="1" t="s">
        <v>195</v>
      </c>
      <c r="F4855" s="1" t="s">
        <v>6</v>
      </c>
      <c r="G4855" s="1" t="s">
        <v>3417</v>
      </c>
      <c r="H4855">
        <f t="shared" si="963"/>
        <v>36</v>
      </c>
      <c r="I4855">
        <f>IF(ISBLANK(A4855),I4854/1,LOOKUP(Sheet1!G4855,FIPS!A$3:A$55,FIPS!C$3:C$55))</f>
        <v>39</v>
      </c>
      <c r="J4855" t="b">
        <f t="shared" si="967"/>
        <v>0</v>
      </c>
      <c r="K4855" t="str">
        <f t="shared" si="964"/>
        <v/>
      </c>
      <c r="L4855" t="b">
        <f t="shared" si="960"/>
        <v>1</v>
      </c>
      <c r="M4855" t="str">
        <f t="shared" si="965"/>
        <v>Ironton</v>
      </c>
      <c r="N4855">
        <f t="shared" si="966"/>
        <v>44</v>
      </c>
      <c r="O4855" t="b">
        <f t="shared" si="961"/>
        <v>0</v>
      </c>
      <c r="P4855" t="str">
        <f t="shared" si="958"/>
        <v/>
      </c>
      <c r="Q4855" t="str">
        <f t="shared" ca="1" si="959"/>
        <v/>
      </c>
      <c r="W4855">
        <v>37464</v>
      </c>
      <c r="Z4855" t="str">
        <f t="shared" si="962"/>
        <v/>
      </c>
    </row>
    <row r="4856" spans="2:26" x14ac:dyDescent="0.2">
      <c r="E4856" s="1" t="s">
        <v>8</v>
      </c>
      <c r="F4856" s="1" t="s">
        <v>9</v>
      </c>
      <c r="G4856" s="1" t="s">
        <v>2553</v>
      </c>
      <c r="H4856">
        <f t="shared" si="963"/>
        <v>36</v>
      </c>
      <c r="I4856">
        <f>IF(ISBLANK(A4856),I4855/1,LOOKUP(Sheet1!G4856,FIPS!A$3:A$55,FIPS!C$3:C$55))</f>
        <v>39</v>
      </c>
      <c r="J4856" t="b">
        <f t="shared" si="967"/>
        <v>0</v>
      </c>
      <c r="K4856" t="str">
        <f t="shared" si="964"/>
        <v/>
      </c>
      <c r="L4856" t="b">
        <f t="shared" si="960"/>
        <v>0</v>
      </c>
      <c r="M4856" t="str">
        <f t="shared" si="965"/>
        <v/>
      </c>
      <c r="N4856">
        <f t="shared" si="966"/>
        <v>44</v>
      </c>
      <c r="O4856" t="b">
        <f t="shared" si="961"/>
        <v>1</v>
      </c>
      <c r="P4856">
        <f t="shared" si="958"/>
        <v>1</v>
      </c>
      <c r="Q4856" t="str">
        <f t="shared" ca="1" si="959"/>
        <v>066</v>
      </c>
      <c r="W4856">
        <v>99999</v>
      </c>
      <c r="Z4856" t="str">
        <f t="shared" si="962"/>
        <v/>
      </c>
    </row>
    <row r="4857" spans="2:26" x14ac:dyDescent="0.2">
      <c r="B4857" s="1" t="s">
        <v>139</v>
      </c>
      <c r="C4857" s="1" t="s">
        <v>190</v>
      </c>
      <c r="D4857" s="1" t="s">
        <v>26</v>
      </c>
      <c r="G4857" s="1" t="s">
        <v>3418</v>
      </c>
      <c r="H4857">
        <f t="shared" si="963"/>
        <v>36</v>
      </c>
      <c r="I4857">
        <f>IF(ISBLANK(A4857),I4856/1,LOOKUP(Sheet1!G4857,FIPS!A$3:A$55,FIPS!C$3:C$55))</f>
        <v>39</v>
      </c>
      <c r="J4857" t="b">
        <f t="shared" si="967"/>
        <v>1</v>
      </c>
      <c r="K4857" t="str">
        <f t="shared" si="964"/>
        <v>Licking</v>
      </c>
      <c r="L4857" t="b">
        <f t="shared" si="960"/>
        <v>0</v>
      </c>
      <c r="M4857" t="str">
        <f t="shared" si="965"/>
        <v/>
      </c>
      <c r="N4857">
        <f t="shared" si="966"/>
        <v>45</v>
      </c>
      <c r="O4857" t="b">
        <f t="shared" si="961"/>
        <v>0</v>
      </c>
      <c r="P4857" t="str">
        <f t="shared" si="958"/>
        <v/>
      </c>
      <c r="Q4857" t="str">
        <f t="shared" ca="1" si="959"/>
        <v/>
      </c>
      <c r="T4857">
        <v>89</v>
      </c>
      <c r="U4857">
        <v>3</v>
      </c>
      <c r="V4857">
        <v>1840</v>
      </c>
      <c r="Z4857" t="str">
        <f t="shared" si="962"/>
        <v/>
      </c>
    </row>
    <row r="4858" spans="2:26" x14ac:dyDescent="0.2">
      <c r="E4858" s="1" t="s">
        <v>388</v>
      </c>
      <c r="F4858" s="1" t="s">
        <v>35</v>
      </c>
      <c r="G4858" s="1" t="s">
        <v>395</v>
      </c>
      <c r="H4858">
        <f t="shared" si="963"/>
        <v>36</v>
      </c>
      <c r="I4858">
        <f>IF(ISBLANK(A4858),I4857/1,LOOKUP(Sheet1!G4858,FIPS!A$3:A$55,FIPS!C$3:C$55))</f>
        <v>39</v>
      </c>
      <c r="J4858" t="b">
        <f t="shared" si="967"/>
        <v>0</v>
      </c>
      <c r="K4858" t="str">
        <f t="shared" si="964"/>
        <v/>
      </c>
      <c r="L4858" t="b">
        <f t="shared" si="960"/>
        <v>1</v>
      </c>
      <c r="M4858" t="str">
        <f t="shared" si="965"/>
        <v>Newark</v>
      </c>
      <c r="N4858">
        <f t="shared" si="966"/>
        <v>45</v>
      </c>
      <c r="O4858" t="b">
        <f t="shared" si="961"/>
        <v>0</v>
      </c>
      <c r="P4858" t="str">
        <f t="shared" si="958"/>
        <v/>
      </c>
      <c r="Q4858" t="str">
        <f t="shared" ca="1" si="959"/>
        <v/>
      </c>
      <c r="W4858">
        <v>54040</v>
      </c>
      <c r="Z4858" t="str">
        <f t="shared" si="962"/>
        <v/>
      </c>
    </row>
    <row r="4859" spans="2:26" x14ac:dyDescent="0.2">
      <c r="E4859" s="1" t="s">
        <v>656</v>
      </c>
      <c r="F4859" s="1" t="s">
        <v>6</v>
      </c>
      <c r="G4859" s="1" t="s">
        <v>3419</v>
      </c>
      <c r="H4859">
        <f t="shared" si="963"/>
        <v>36</v>
      </c>
      <c r="I4859">
        <f>IF(ISBLANK(A4859),I4858/1,LOOKUP(Sheet1!G4859,FIPS!A$3:A$55,FIPS!C$3:C$55))</f>
        <v>39</v>
      </c>
      <c r="J4859" t="b">
        <f t="shared" si="967"/>
        <v>0</v>
      </c>
      <c r="K4859" t="str">
        <f t="shared" si="964"/>
        <v/>
      </c>
      <c r="L4859" t="b">
        <f t="shared" si="960"/>
        <v>1</v>
      </c>
      <c r="M4859" t="str">
        <f t="shared" si="965"/>
        <v>Reynoldsburg</v>
      </c>
      <c r="N4859">
        <f t="shared" si="966"/>
        <v>45</v>
      </c>
      <c r="O4859" t="b">
        <f t="shared" si="961"/>
        <v>0</v>
      </c>
      <c r="P4859" t="str">
        <f t="shared" si="958"/>
        <v/>
      </c>
      <c r="Q4859" t="str">
        <f t="shared" ca="1" si="959"/>
        <v/>
      </c>
      <c r="W4859">
        <v>66390</v>
      </c>
      <c r="Z4859" t="str">
        <f t="shared" si="962"/>
        <v/>
      </c>
    </row>
    <row r="4860" spans="2:26" x14ac:dyDescent="0.2">
      <c r="E4860" s="1" t="s">
        <v>8</v>
      </c>
      <c r="F4860" s="1" t="s">
        <v>9</v>
      </c>
      <c r="G4860" s="1" t="s">
        <v>2553</v>
      </c>
      <c r="H4860">
        <f t="shared" si="963"/>
        <v>36</v>
      </c>
      <c r="I4860">
        <f>IF(ISBLANK(A4860),I4859/1,LOOKUP(Sheet1!G4860,FIPS!A$3:A$55,FIPS!C$3:C$55))</f>
        <v>39</v>
      </c>
      <c r="J4860" t="b">
        <f t="shared" si="967"/>
        <v>0</v>
      </c>
      <c r="K4860" t="str">
        <f t="shared" si="964"/>
        <v/>
      </c>
      <c r="L4860" t="b">
        <f t="shared" si="960"/>
        <v>0</v>
      </c>
      <c r="M4860" t="str">
        <f t="shared" si="965"/>
        <v/>
      </c>
      <c r="N4860">
        <f t="shared" si="966"/>
        <v>45</v>
      </c>
      <c r="O4860" t="b">
        <f t="shared" si="961"/>
        <v>1</v>
      </c>
      <c r="P4860">
        <f t="shared" si="958"/>
        <v>2</v>
      </c>
      <c r="Q4860" t="str">
        <f t="shared" ca="1" si="959"/>
        <v>090,111</v>
      </c>
      <c r="W4860">
        <v>99999</v>
      </c>
      <c r="Z4860" t="str">
        <f t="shared" si="962"/>
        <v/>
      </c>
    </row>
    <row r="4861" spans="2:26" x14ac:dyDescent="0.2">
      <c r="B4861" s="1" t="s">
        <v>114</v>
      </c>
      <c r="C4861" s="1" t="s">
        <v>17</v>
      </c>
      <c r="D4861" s="1" t="s">
        <v>18</v>
      </c>
      <c r="G4861" s="1" t="s">
        <v>331</v>
      </c>
      <c r="H4861">
        <f t="shared" si="963"/>
        <v>36</v>
      </c>
      <c r="I4861">
        <f>IF(ISBLANK(A4861),I4860/1,LOOKUP(Sheet1!G4861,FIPS!A$3:A$55,FIPS!C$3:C$55))</f>
        <v>39</v>
      </c>
      <c r="J4861" t="b">
        <f t="shared" si="967"/>
        <v>1</v>
      </c>
      <c r="K4861" t="str">
        <f t="shared" si="964"/>
        <v>Logan</v>
      </c>
      <c r="L4861" t="b">
        <f t="shared" si="960"/>
        <v>0</v>
      </c>
      <c r="M4861" t="str">
        <f t="shared" si="965"/>
        <v/>
      </c>
      <c r="N4861">
        <f t="shared" si="966"/>
        <v>46</v>
      </c>
      <c r="O4861" t="b">
        <f t="shared" si="961"/>
        <v>0</v>
      </c>
      <c r="P4861" t="str">
        <f t="shared" si="958"/>
        <v/>
      </c>
      <c r="Q4861" t="str">
        <f t="shared" ca="1" si="959"/>
        <v/>
      </c>
      <c r="T4861">
        <v>91</v>
      </c>
      <c r="U4861">
        <v>5</v>
      </c>
      <c r="V4861">
        <v>0</v>
      </c>
      <c r="Z4861" t="str">
        <f t="shared" si="962"/>
        <v/>
      </c>
    </row>
    <row r="4862" spans="2:26" x14ac:dyDescent="0.2">
      <c r="E4862" s="1" t="s">
        <v>20</v>
      </c>
      <c r="F4862" s="1" t="s">
        <v>6</v>
      </c>
      <c r="G4862" s="1" t="s">
        <v>3420</v>
      </c>
      <c r="H4862">
        <f t="shared" si="963"/>
        <v>36</v>
      </c>
      <c r="I4862">
        <f>IF(ISBLANK(A4862),I4861/1,LOOKUP(Sheet1!G4862,FIPS!A$3:A$55,FIPS!C$3:C$55))</f>
        <v>39</v>
      </c>
      <c r="J4862" t="b">
        <f t="shared" si="967"/>
        <v>0</v>
      </c>
      <c r="K4862" t="str">
        <f t="shared" si="964"/>
        <v/>
      </c>
      <c r="L4862" t="b">
        <f t="shared" si="960"/>
        <v>1</v>
      </c>
      <c r="M4862" t="str">
        <f t="shared" si="965"/>
        <v>Bellefontaine</v>
      </c>
      <c r="N4862">
        <f t="shared" si="966"/>
        <v>46</v>
      </c>
      <c r="O4862" t="b">
        <f t="shared" si="961"/>
        <v>0</v>
      </c>
      <c r="P4862" t="str">
        <f t="shared" si="958"/>
        <v/>
      </c>
      <c r="Q4862" t="str">
        <f t="shared" ca="1" si="959"/>
        <v/>
      </c>
      <c r="W4862">
        <v>5130</v>
      </c>
      <c r="Z4862" t="str">
        <f t="shared" si="962"/>
        <v/>
      </c>
    </row>
    <row r="4863" spans="2:26" x14ac:dyDescent="0.2">
      <c r="E4863" s="1" t="s">
        <v>8</v>
      </c>
      <c r="F4863" s="1" t="s">
        <v>9</v>
      </c>
      <c r="G4863" s="1" t="s">
        <v>2553</v>
      </c>
      <c r="H4863">
        <f t="shared" si="963"/>
        <v>36</v>
      </c>
      <c r="I4863">
        <f>IF(ISBLANK(A4863),I4862/1,LOOKUP(Sheet1!G4863,FIPS!A$3:A$55,FIPS!C$3:C$55))</f>
        <v>39</v>
      </c>
      <c r="J4863" t="b">
        <f t="shared" si="967"/>
        <v>0</v>
      </c>
      <c r="K4863" t="str">
        <f t="shared" si="964"/>
        <v/>
      </c>
      <c r="L4863" t="b">
        <f t="shared" si="960"/>
        <v>0</v>
      </c>
      <c r="M4863" t="str">
        <f t="shared" si="965"/>
        <v/>
      </c>
      <c r="N4863">
        <f t="shared" si="966"/>
        <v>46</v>
      </c>
      <c r="O4863" t="b">
        <f t="shared" si="961"/>
        <v>1</v>
      </c>
      <c r="P4863">
        <f t="shared" ref="P4863:P4907" si="968">IF(O4863,17-MATCH(N4863-1,N4845:N4862),"")</f>
        <v>1</v>
      </c>
      <c r="Q4863" t="str">
        <f t="shared" ref="Q4863:Q4925" ca="1" si="969">IF(O4863,_xlfn.TEXTJOIN(",",TRUE,INDIRECT(_xlfn.CONCAT("E",(ROW()-P4863),":E",(ROW()-1)),TRUE)),"")</f>
        <v>014</v>
      </c>
      <c r="W4863">
        <v>99999</v>
      </c>
      <c r="Z4863" t="str">
        <f t="shared" si="962"/>
        <v/>
      </c>
    </row>
    <row r="4864" spans="2:26" x14ac:dyDescent="0.2">
      <c r="B4864" s="1" t="s">
        <v>143</v>
      </c>
      <c r="C4864" s="1" t="s">
        <v>174</v>
      </c>
      <c r="D4864" s="1" t="s">
        <v>26</v>
      </c>
      <c r="G4864" s="1" t="s">
        <v>3421</v>
      </c>
      <c r="H4864">
        <f t="shared" si="963"/>
        <v>36</v>
      </c>
      <c r="I4864">
        <f>IF(ISBLANK(A4864),I4863/1,LOOKUP(Sheet1!G4864,FIPS!A$3:A$55,FIPS!C$3:C$55))</f>
        <v>39</v>
      </c>
      <c r="J4864" t="b">
        <f t="shared" si="967"/>
        <v>1</v>
      </c>
      <c r="K4864" t="str">
        <f t="shared" si="964"/>
        <v>Lorain</v>
      </c>
      <c r="L4864" t="b">
        <f t="shared" si="960"/>
        <v>0</v>
      </c>
      <c r="M4864" t="str">
        <f t="shared" si="965"/>
        <v/>
      </c>
      <c r="N4864">
        <f t="shared" si="966"/>
        <v>47</v>
      </c>
      <c r="O4864" t="b">
        <f t="shared" si="961"/>
        <v>0</v>
      </c>
      <c r="P4864" t="str">
        <f t="shared" si="968"/>
        <v/>
      </c>
      <c r="Q4864" t="str">
        <f t="shared" ca="1" si="969"/>
        <v/>
      </c>
      <c r="T4864">
        <v>93</v>
      </c>
      <c r="U4864">
        <v>2</v>
      </c>
      <c r="V4864">
        <v>1680</v>
      </c>
      <c r="Z4864" t="str">
        <f t="shared" si="962"/>
        <v/>
      </c>
    </row>
    <row r="4865" spans="2:26" x14ac:dyDescent="0.2">
      <c r="E4865" s="1" t="s">
        <v>16</v>
      </c>
      <c r="F4865" s="1" t="s">
        <v>6</v>
      </c>
      <c r="G4865" s="1" t="s">
        <v>3422</v>
      </c>
      <c r="H4865">
        <f t="shared" si="963"/>
        <v>36</v>
      </c>
      <c r="I4865">
        <f>IF(ISBLANK(A4865),I4864/1,LOOKUP(Sheet1!G4865,FIPS!A$3:A$55,FIPS!C$3:C$55))</f>
        <v>39</v>
      </c>
      <c r="J4865" t="b">
        <f t="shared" si="967"/>
        <v>0</v>
      </c>
      <c r="K4865" t="str">
        <f t="shared" si="964"/>
        <v/>
      </c>
      <c r="L4865" t="b">
        <f t="shared" si="960"/>
        <v>1</v>
      </c>
      <c r="M4865" t="str">
        <f t="shared" si="965"/>
        <v>Amherst</v>
      </c>
      <c r="N4865">
        <f t="shared" si="966"/>
        <v>47</v>
      </c>
      <c r="O4865" t="b">
        <f t="shared" si="961"/>
        <v>0</v>
      </c>
      <c r="P4865" t="str">
        <f t="shared" si="968"/>
        <v/>
      </c>
      <c r="Q4865" t="str">
        <f t="shared" ca="1" si="969"/>
        <v/>
      </c>
      <c r="W4865">
        <v>1798</v>
      </c>
      <c r="Z4865" t="str">
        <f t="shared" si="962"/>
        <v/>
      </c>
    </row>
    <row r="4866" spans="2:26" x14ac:dyDescent="0.2">
      <c r="E4866" s="1" t="s">
        <v>30</v>
      </c>
      <c r="F4866" s="1" t="s">
        <v>6</v>
      </c>
      <c r="G4866" s="1" t="s">
        <v>3423</v>
      </c>
      <c r="H4866">
        <f t="shared" si="963"/>
        <v>36</v>
      </c>
      <c r="I4866">
        <f>IF(ISBLANK(A4866),I4865/1,LOOKUP(Sheet1!G4866,FIPS!A$3:A$55,FIPS!C$3:C$55))</f>
        <v>39</v>
      </c>
      <c r="J4866" t="b">
        <f t="shared" si="967"/>
        <v>0</v>
      </c>
      <c r="K4866" t="str">
        <f t="shared" si="964"/>
        <v/>
      </c>
      <c r="L4866" t="b">
        <f t="shared" ref="L4866:L4929" si="970">IF(NOT(J4866),AND(NOT(ISBLANK(E4866)),E4866&lt;&gt;"999"),FALSE())</f>
        <v>1</v>
      </c>
      <c r="M4866" t="str">
        <f t="shared" si="965"/>
        <v>Avon Lake</v>
      </c>
      <c r="N4866">
        <f t="shared" si="966"/>
        <v>47</v>
      </c>
      <c r="O4866" t="b">
        <f t="shared" ref="O4866:O4929" si="971">AND(ISNUMBER(N4866),E4866="999",NOT(J4866))</f>
        <v>0</v>
      </c>
      <c r="P4866" t="str">
        <f t="shared" si="968"/>
        <v/>
      </c>
      <c r="Q4866" t="str">
        <f t="shared" ca="1" si="969"/>
        <v/>
      </c>
      <c r="W4866">
        <v>3464</v>
      </c>
      <c r="Z4866" t="str">
        <f t="shared" ref="Z4866:Z4929" si="972">IF(J4866,IF(T4866&gt;0,"",FALSE),IF(T4866&gt;0,TRUE,""))</f>
        <v/>
      </c>
    </row>
    <row r="4867" spans="2:26" x14ac:dyDescent="0.2">
      <c r="E4867" s="1" t="s">
        <v>114</v>
      </c>
      <c r="F4867" s="1" t="s">
        <v>70</v>
      </c>
      <c r="G4867" s="1" t="s">
        <v>3424</v>
      </c>
      <c r="H4867">
        <f t="shared" si="963"/>
        <v>36</v>
      </c>
      <c r="I4867">
        <f>IF(ISBLANK(A4867),I4866/1,LOOKUP(Sheet1!G4867,FIPS!A$3:A$55,FIPS!C$3:C$55))</f>
        <v>39</v>
      </c>
      <c r="J4867" t="b">
        <f t="shared" si="967"/>
        <v>0</v>
      </c>
      <c r="K4867" t="str">
        <f t="shared" si="964"/>
        <v/>
      </c>
      <c r="L4867" t="b">
        <f t="shared" si="970"/>
        <v>1</v>
      </c>
      <c r="M4867" t="str">
        <f t="shared" si="965"/>
        <v>Elyria</v>
      </c>
      <c r="N4867">
        <f t="shared" si="966"/>
        <v>47</v>
      </c>
      <c r="O4867" t="b">
        <f t="shared" si="971"/>
        <v>0</v>
      </c>
      <c r="P4867" t="str">
        <f t="shared" si="968"/>
        <v/>
      </c>
      <c r="Q4867" t="str">
        <f t="shared" ca="1" si="969"/>
        <v/>
      </c>
      <c r="W4867">
        <v>25256</v>
      </c>
      <c r="Z4867" t="str">
        <f t="shared" si="972"/>
        <v/>
      </c>
    </row>
    <row r="4868" spans="2:26" x14ac:dyDescent="0.2">
      <c r="E4868" s="1" t="s">
        <v>375</v>
      </c>
      <c r="F4868" s="1" t="s">
        <v>70</v>
      </c>
      <c r="G4868" s="1" t="s">
        <v>3421</v>
      </c>
      <c r="H4868">
        <f t="shared" si="963"/>
        <v>36</v>
      </c>
      <c r="I4868">
        <f>IF(ISBLANK(A4868),I4867/1,LOOKUP(Sheet1!G4868,FIPS!A$3:A$55,FIPS!C$3:C$55))</f>
        <v>39</v>
      </c>
      <c r="J4868" t="b">
        <f t="shared" si="967"/>
        <v>0</v>
      </c>
      <c r="K4868" t="str">
        <f t="shared" si="964"/>
        <v/>
      </c>
      <c r="L4868" t="b">
        <f t="shared" si="970"/>
        <v>1</v>
      </c>
      <c r="M4868" t="str">
        <f t="shared" si="965"/>
        <v>Lorain</v>
      </c>
      <c r="N4868">
        <f t="shared" si="966"/>
        <v>47</v>
      </c>
      <c r="O4868" t="b">
        <f t="shared" si="971"/>
        <v>0</v>
      </c>
      <c r="P4868" t="str">
        <f t="shared" si="968"/>
        <v/>
      </c>
      <c r="Q4868" t="str">
        <f t="shared" ca="1" si="969"/>
        <v/>
      </c>
      <c r="W4868">
        <v>44856</v>
      </c>
      <c r="Z4868" t="str">
        <f t="shared" si="972"/>
        <v/>
      </c>
    </row>
    <row r="4869" spans="2:26" x14ac:dyDescent="0.2">
      <c r="E4869" s="1" t="s">
        <v>509</v>
      </c>
      <c r="F4869" s="1" t="s">
        <v>6</v>
      </c>
      <c r="G4869" s="1" t="s">
        <v>3425</v>
      </c>
      <c r="H4869">
        <f t="shared" si="963"/>
        <v>36</v>
      </c>
      <c r="I4869">
        <f>IF(ISBLANK(A4869),I4868/1,LOOKUP(Sheet1!G4869,FIPS!A$3:A$55,FIPS!C$3:C$55))</f>
        <v>39</v>
      </c>
      <c r="J4869" t="b">
        <f t="shared" si="967"/>
        <v>0</v>
      </c>
      <c r="K4869" t="str">
        <f t="shared" si="964"/>
        <v/>
      </c>
      <c r="L4869" t="b">
        <f t="shared" si="970"/>
        <v>1</v>
      </c>
      <c r="M4869" t="str">
        <f t="shared" si="965"/>
        <v>North Ridgeville</v>
      </c>
      <c r="N4869">
        <f t="shared" si="966"/>
        <v>47</v>
      </c>
      <c r="O4869" t="b">
        <f t="shared" si="971"/>
        <v>0</v>
      </c>
      <c r="P4869" t="str">
        <f t="shared" si="968"/>
        <v/>
      </c>
      <c r="Q4869" t="str">
        <f t="shared" ca="1" si="969"/>
        <v/>
      </c>
      <c r="W4869">
        <v>56966</v>
      </c>
      <c r="Z4869" t="str">
        <f t="shared" si="972"/>
        <v/>
      </c>
    </row>
    <row r="4870" spans="2:26" x14ac:dyDescent="0.2">
      <c r="E4870" s="1" t="s">
        <v>743</v>
      </c>
      <c r="F4870" s="1" t="s">
        <v>6</v>
      </c>
      <c r="G4870" s="1" t="s">
        <v>3426</v>
      </c>
      <c r="H4870">
        <f t="shared" si="963"/>
        <v>36</v>
      </c>
      <c r="I4870">
        <f>IF(ISBLANK(A4870),I4869/1,LOOKUP(Sheet1!G4870,FIPS!A$3:A$55,FIPS!C$3:C$55))</f>
        <v>39</v>
      </c>
      <c r="J4870" t="b">
        <f t="shared" si="967"/>
        <v>0</v>
      </c>
      <c r="K4870" t="str">
        <f t="shared" si="964"/>
        <v/>
      </c>
      <c r="L4870" t="b">
        <f t="shared" si="970"/>
        <v>1</v>
      </c>
      <c r="M4870" t="str">
        <f t="shared" si="965"/>
        <v>Vermilion</v>
      </c>
      <c r="N4870">
        <f t="shared" si="966"/>
        <v>47</v>
      </c>
      <c r="O4870" t="b">
        <f t="shared" si="971"/>
        <v>0</v>
      </c>
      <c r="P4870" t="str">
        <f t="shared" si="968"/>
        <v/>
      </c>
      <c r="Q4870" t="str">
        <f t="shared" ca="1" si="969"/>
        <v/>
      </c>
      <c r="W4870">
        <v>79716</v>
      </c>
      <c r="Z4870" t="str">
        <f t="shared" si="972"/>
        <v/>
      </c>
    </row>
    <row r="4871" spans="2:26" x14ac:dyDescent="0.2">
      <c r="E4871" s="1" t="s">
        <v>8</v>
      </c>
      <c r="F4871" s="1" t="s">
        <v>9</v>
      </c>
      <c r="G4871" s="1" t="s">
        <v>2553</v>
      </c>
      <c r="H4871">
        <f t="shared" si="963"/>
        <v>36</v>
      </c>
      <c r="I4871">
        <f>IF(ISBLANK(A4871),I4870/1,LOOKUP(Sheet1!G4871,FIPS!A$3:A$55,FIPS!C$3:C$55))</f>
        <v>39</v>
      </c>
      <c r="J4871" t="b">
        <f t="shared" si="967"/>
        <v>0</v>
      </c>
      <c r="K4871" t="str">
        <f t="shared" si="964"/>
        <v/>
      </c>
      <c r="L4871" t="b">
        <f t="shared" si="970"/>
        <v>0</v>
      </c>
      <c r="M4871" t="str">
        <f t="shared" si="965"/>
        <v/>
      </c>
      <c r="N4871">
        <f t="shared" si="966"/>
        <v>47</v>
      </c>
      <c r="O4871" t="b">
        <f t="shared" si="971"/>
        <v>1</v>
      </c>
      <c r="P4871">
        <f t="shared" si="968"/>
        <v>6</v>
      </c>
      <c r="Q4871" t="str">
        <f t="shared" ca="1" si="969"/>
        <v>003,007,046,073,096,137</v>
      </c>
      <c r="W4871">
        <v>99999</v>
      </c>
      <c r="Z4871" t="str">
        <f t="shared" si="972"/>
        <v/>
      </c>
    </row>
    <row r="4872" spans="2:26" x14ac:dyDescent="0.2">
      <c r="B4872" s="1" t="s">
        <v>145</v>
      </c>
      <c r="C4872" s="1" t="s">
        <v>913</v>
      </c>
      <c r="D4872" s="1" t="s">
        <v>26</v>
      </c>
      <c r="G4872" s="1" t="s">
        <v>1807</v>
      </c>
      <c r="H4872">
        <f t="shared" si="963"/>
        <v>36</v>
      </c>
      <c r="I4872">
        <f>IF(ISBLANK(A4872),I4871/1,LOOKUP(Sheet1!G4872,FIPS!A$3:A$55,FIPS!C$3:C$55))</f>
        <v>39</v>
      </c>
      <c r="J4872" t="b">
        <f t="shared" si="967"/>
        <v>1</v>
      </c>
      <c r="K4872" t="str">
        <f t="shared" si="964"/>
        <v>Lucas</v>
      </c>
      <c r="L4872" t="b">
        <f t="shared" si="970"/>
        <v>0</v>
      </c>
      <c r="M4872" t="str">
        <f t="shared" si="965"/>
        <v/>
      </c>
      <c r="N4872">
        <f t="shared" si="966"/>
        <v>48</v>
      </c>
      <c r="O4872" t="b">
        <f t="shared" si="971"/>
        <v>0</v>
      </c>
      <c r="P4872" t="str">
        <f t="shared" si="968"/>
        <v/>
      </c>
      <c r="Q4872" t="str">
        <f t="shared" ca="1" si="969"/>
        <v/>
      </c>
      <c r="T4872">
        <v>95</v>
      </c>
      <c r="U4872">
        <v>2</v>
      </c>
      <c r="V4872">
        <v>8400</v>
      </c>
      <c r="Z4872" t="str">
        <f t="shared" si="972"/>
        <v/>
      </c>
    </row>
    <row r="4873" spans="2:26" x14ac:dyDescent="0.2">
      <c r="E4873" s="1" t="s">
        <v>770</v>
      </c>
      <c r="F4873" s="1" t="s">
        <v>6</v>
      </c>
      <c r="G4873" s="1" t="s">
        <v>3427</v>
      </c>
      <c r="H4873">
        <f t="shared" si="963"/>
        <v>36</v>
      </c>
      <c r="I4873">
        <f>IF(ISBLANK(A4873),I4872/1,LOOKUP(Sheet1!G4873,FIPS!A$3:A$55,FIPS!C$3:C$55))</f>
        <v>39</v>
      </c>
      <c r="J4873" t="b">
        <f t="shared" si="967"/>
        <v>0</v>
      </c>
      <c r="K4873" t="str">
        <f t="shared" si="964"/>
        <v/>
      </c>
      <c r="L4873" t="b">
        <f t="shared" si="970"/>
        <v>1</v>
      </c>
      <c r="M4873" t="str">
        <f t="shared" si="965"/>
        <v>I.laumee</v>
      </c>
      <c r="N4873">
        <f t="shared" si="966"/>
        <v>48</v>
      </c>
      <c r="O4873" t="b">
        <f t="shared" si="971"/>
        <v>0</v>
      </c>
      <c r="P4873" t="str">
        <f t="shared" si="968"/>
        <v/>
      </c>
      <c r="Q4873" t="str">
        <f t="shared" ca="1" si="969"/>
        <v/>
      </c>
      <c r="W4873">
        <v>48342</v>
      </c>
      <c r="Z4873" t="str">
        <f t="shared" si="972"/>
        <v/>
      </c>
    </row>
    <row r="4874" spans="2:26" x14ac:dyDescent="0.2">
      <c r="E4874" s="1" t="s">
        <v>512</v>
      </c>
      <c r="F4874" s="1" t="s">
        <v>6</v>
      </c>
      <c r="G4874" s="1" t="s">
        <v>2650</v>
      </c>
      <c r="H4874">
        <f t="shared" si="963"/>
        <v>36</v>
      </c>
      <c r="I4874">
        <f>IF(ISBLANK(A4874),I4873/1,LOOKUP(Sheet1!G4874,FIPS!A$3:A$55,FIPS!C$3:C$55))</f>
        <v>39</v>
      </c>
      <c r="J4874" t="b">
        <f t="shared" si="967"/>
        <v>0</v>
      </c>
      <c r="K4874" t="str">
        <f t="shared" si="964"/>
        <v/>
      </c>
      <c r="L4874" t="b">
        <f t="shared" si="970"/>
        <v>1</v>
      </c>
      <c r="M4874" t="str">
        <f t="shared" si="965"/>
        <v>Oregon</v>
      </c>
      <c r="N4874">
        <f t="shared" si="966"/>
        <v>48</v>
      </c>
      <c r="O4874" t="b">
        <f t="shared" si="971"/>
        <v>0</v>
      </c>
      <c r="P4874" t="str">
        <f t="shared" si="968"/>
        <v/>
      </c>
      <c r="Q4874" t="str">
        <f t="shared" ca="1" si="969"/>
        <v/>
      </c>
      <c r="W4874">
        <v>58730</v>
      </c>
      <c r="Z4874" t="str">
        <f t="shared" si="972"/>
        <v/>
      </c>
    </row>
    <row r="4875" spans="2:26" x14ac:dyDescent="0.2">
      <c r="E4875" s="1" t="s">
        <v>666</v>
      </c>
      <c r="F4875" s="1" t="s">
        <v>6</v>
      </c>
      <c r="G4875" s="1" t="s">
        <v>3428</v>
      </c>
      <c r="H4875">
        <f t="shared" ref="H4875:H4938" si="973">IF(ISBLANK(A4875),H4874/1,A4875)</f>
        <v>36</v>
      </c>
      <c r="I4875">
        <f>IF(ISBLANK(A4875),I4874/1,LOOKUP(Sheet1!G4875,FIPS!A$3:A$55,FIPS!C$3:C$55))</f>
        <v>39</v>
      </c>
      <c r="J4875" t="b">
        <f t="shared" si="967"/>
        <v>0</v>
      </c>
      <c r="K4875" t="str">
        <f t="shared" ref="K4875:K4938" si="974">IF(J4875,TRIM(G4875),"")</f>
        <v/>
      </c>
      <c r="L4875" t="b">
        <f t="shared" si="970"/>
        <v>1</v>
      </c>
      <c r="M4875" t="str">
        <f t="shared" ref="M4875:M4938" si="975">IF(L4875,IF(ISERR(FIND(",",G4875)),TRIM(G4875),TRIM(LEFT(G4875,FIND(",",G4875)-1))),"")</f>
        <v>Sylvania</v>
      </c>
      <c r="N4875">
        <f t="shared" ref="N4875:N4938" si="976">IF(ISBLANK(A4875),IF(ISBLANK(B4875),N4874,B4875/1),"")</f>
        <v>48</v>
      </c>
      <c r="O4875" t="b">
        <f t="shared" si="971"/>
        <v>0</v>
      </c>
      <c r="P4875" t="str">
        <f t="shared" si="968"/>
        <v/>
      </c>
      <c r="Q4875" t="str">
        <f t="shared" ca="1" si="969"/>
        <v/>
      </c>
      <c r="W4875">
        <v>76022</v>
      </c>
      <c r="Z4875" t="str">
        <f t="shared" si="972"/>
        <v/>
      </c>
    </row>
    <row r="4876" spans="2:26" x14ac:dyDescent="0.2">
      <c r="E4876" s="1" t="s">
        <v>611</v>
      </c>
      <c r="F4876" s="1" t="s">
        <v>18</v>
      </c>
      <c r="G4876" s="1" t="s">
        <v>3429</v>
      </c>
      <c r="H4876">
        <f t="shared" si="973"/>
        <v>36</v>
      </c>
      <c r="I4876">
        <f>IF(ISBLANK(A4876),I4875/1,LOOKUP(Sheet1!G4876,FIPS!A$3:A$55,FIPS!C$3:C$55))</f>
        <v>39</v>
      </c>
      <c r="J4876" t="b">
        <f t="shared" si="967"/>
        <v>0</v>
      </c>
      <c r="K4876" t="str">
        <f t="shared" si="974"/>
        <v/>
      </c>
      <c r="L4876" t="b">
        <f t="shared" si="970"/>
        <v>1</v>
      </c>
      <c r="M4876" t="str">
        <f t="shared" si="975"/>
        <v>Toledo</v>
      </c>
      <c r="N4876">
        <f t="shared" si="976"/>
        <v>48</v>
      </c>
      <c r="O4876" t="b">
        <f t="shared" si="971"/>
        <v>0</v>
      </c>
      <c r="P4876" t="str">
        <f t="shared" si="968"/>
        <v/>
      </c>
      <c r="Q4876" t="str">
        <f t="shared" ca="1" si="969"/>
        <v/>
      </c>
      <c r="W4876">
        <v>77000</v>
      </c>
      <c r="Z4876" t="str">
        <f t="shared" si="972"/>
        <v/>
      </c>
    </row>
    <row r="4877" spans="2:26" x14ac:dyDescent="0.2">
      <c r="E4877" s="1" t="s">
        <v>8</v>
      </c>
      <c r="F4877" s="1" t="s">
        <v>9</v>
      </c>
      <c r="G4877" s="1" t="s">
        <v>2553</v>
      </c>
      <c r="H4877">
        <f t="shared" si="973"/>
        <v>36</v>
      </c>
      <c r="I4877">
        <f>IF(ISBLANK(A4877),I4876/1,LOOKUP(Sheet1!G4877,FIPS!A$3:A$55,FIPS!C$3:C$55))</f>
        <v>39</v>
      </c>
      <c r="J4877" t="b">
        <f t="shared" si="967"/>
        <v>0</v>
      </c>
      <c r="K4877" t="str">
        <f t="shared" si="974"/>
        <v/>
      </c>
      <c r="L4877" t="b">
        <f t="shared" si="970"/>
        <v>0</v>
      </c>
      <c r="M4877" t="str">
        <f t="shared" si="975"/>
        <v/>
      </c>
      <c r="N4877">
        <f t="shared" si="976"/>
        <v>48</v>
      </c>
      <c r="O4877" t="b">
        <f t="shared" si="971"/>
        <v>1</v>
      </c>
      <c r="P4877">
        <f t="shared" si="968"/>
        <v>4</v>
      </c>
      <c r="Q4877" t="str">
        <f t="shared" ca="1" si="969"/>
        <v>082,101,127,130</v>
      </c>
      <c r="W4877">
        <v>99999</v>
      </c>
      <c r="Z4877" t="str">
        <f t="shared" si="972"/>
        <v/>
      </c>
    </row>
    <row r="4878" spans="2:26" x14ac:dyDescent="0.2">
      <c r="B4878" s="1" t="s">
        <v>148</v>
      </c>
      <c r="C4878" s="1" t="s">
        <v>190</v>
      </c>
      <c r="D4878" s="1" t="s">
        <v>26</v>
      </c>
      <c r="E4878" s="1" t="s">
        <v>8</v>
      </c>
      <c r="F4878" s="1" t="s">
        <v>9</v>
      </c>
      <c r="G4878" s="1" t="s">
        <v>1809</v>
      </c>
      <c r="H4878">
        <f t="shared" si="973"/>
        <v>36</v>
      </c>
      <c r="I4878">
        <f>IF(ISBLANK(A4878),I4877/1,LOOKUP(Sheet1!G4878,FIPS!A$3:A$55,FIPS!C$3:C$55))</f>
        <v>39</v>
      </c>
      <c r="J4878" t="b">
        <f t="shared" si="967"/>
        <v>1</v>
      </c>
      <c r="K4878" t="str">
        <f t="shared" si="974"/>
        <v>Madi son</v>
      </c>
      <c r="L4878" t="b">
        <f t="shared" si="970"/>
        <v>0</v>
      </c>
      <c r="M4878" t="str">
        <f t="shared" si="975"/>
        <v/>
      </c>
      <c r="N4878">
        <f t="shared" si="976"/>
        <v>49</v>
      </c>
      <c r="O4878" t="b">
        <f t="shared" si="971"/>
        <v>0</v>
      </c>
      <c r="P4878" t="str">
        <f t="shared" si="968"/>
        <v/>
      </c>
      <c r="Q4878" t="str">
        <f t="shared" ca="1" si="969"/>
        <v/>
      </c>
      <c r="T4878">
        <v>97</v>
      </c>
      <c r="U4878">
        <v>5</v>
      </c>
      <c r="V4878">
        <v>1840</v>
      </c>
      <c r="Z4878" t="str">
        <f t="shared" si="972"/>
        <v/>
      </c>
    </row>
    <row r="4879" spans="2:26" x14ac:dyDescent="0.2">
      <c r="B4879" s="1" t="s">
        <v>152</v>
      </c>
      <c r="C4879" s="1" t="s">
        <v>3340</v>
      </c>
      <c r="D4879" s="1" t="s">
        <v>26</v>
      </c>
      <c r="G4879" s="1" t="s">
        <v>3430</v>
      </c>
      <c r="H4879">
        <f t="shared" si="973"/>
        <v>36</v>
      </c>
      <c r="I4879">
        <f>IF(ISBLANK(A4879),I4878/1,LOOKUP(Sheet1!G4879,FIPS!A$3:A$55,FIPS!C$3:C$55))</f>
        <v>39</v>
      </c>
      <c r="J4879" t="b">
        <f t="shared" si="967"/>
        <v>1</v>
      </c>
      <c r="K4879" t="str">
        <f t="shared" si="974"/>
        <v>Mahoning</v>
      </c>
      <c r="L4879" t="b">
        <f t="shared" si="970"/>
        <v>0</v>
      </c>
      <c r="M4879" t="str">
        <f t="shared" si="975"/>
        <v/>
      </c>
      <c r="N4879">
        <f t="shared" si="976"/>
        <v>50</v>
      </c>
      <c r="O4879" t="b">
        <f t="shared" si="971"/>
        <v>0</v>
      </c>
      <c r="P4879" t="str">
        <f t="shared" si="968"/>
        <v/>
      </c>
      <c r="Q4879" t="str">
        <f t="shared" ca="1" si="969"/>
        <v/>
      </c>
      <c r="T4879">
        <v>99</v>
      </c>
      <c r="U4879">
        <v>2</v>
      </c>
      <c r="V4879">
        <v>9320</v>
      </c>
      <c r="Z4879" t="str">
        <f t="shared" si="972"/>
        <v/>
      </c>
    </row>
    <row r="4880" spans="2:26" x14ac:dyDescent="0.2">
      <c r="F4880" s="1" t="s">
        <v>115</v>
      </c>
      <c r="G4880" s="1" t="s">
        <v>3431</v>
      </c>
      <c r="H4880">
        <f t="shared" si="973"/>
        <v>36</v>
      </c>
      <c r="I4880">
        <f>IF(ISBLANK(A4880),I4879/1,LOOKUP(Sheet1!G4880,FIPS!A$3:A$55,FIPS!C$3:C$55))</f>
        <v>39</v>
      </c>
      <c r="J4880" t="b">
        <f t="shared" si="967"/>
        <v>0</v>
      </c>
      <c r="K4880" t="str">
        <f t="shared" si="974"/>
        <v/>
      </c>
      <c r="L4880" t="b">
        <f t="shared" si="970"/>
        <v>0</v>
      </c>
      <c r="M4880" t="str">
        <f t="shared" si="975"/>
        <v/>
      </c>
      <c r="N4880">
        <f t="shared" si="976"/>
        <v>50</v>
      </c>
      <c r="O4880" t="b">
        <f t="shared" si="971"/>
        <v>0</v>
      </c>
      <c r="P4880" t="str">
        <f t="shared" si="968"/>
        <v/>
      </c>
      <c r="Q4880" t="str">
        <f t="shared" ca="1" si="969"/>
        <v/>
      </c>
      <c r="W4880">
        <v>1420</v>
      </c>
      <c r="Z4880" t="str">
        <f t="shared" si="972"/>
        <v/>
      </c>
    </row>
    <row r="4881" spans="2:26" x14ac:dyDescent="0.2">
      <c r="E4881" s="1" t="s">
        <v>80</v>
      </c>
      <c r="F4881" s="1" t="s">
        <v>6</v>
      </c>
      <c r="G4881" s="1" t="s">
        <v>841</v>
      </c>
      <c r="H4881">
        <f t="shared" si="973"/>
        <v>36</v>
      </c>
      <c r="I4881">
        <f>IF(ISBLANK(A4881),I4880/1,LOOKUP(Sheet1!G4881,FIPS!A$3:A$55,FIPS!C$3:C$55))</f>
        <v>39</v>
      </c>
      <c r="J4881" t="b">
        <f t="shared" si="967"/>
        <v>0</v>
      </c>
      <c r="K4881" t="str">
        <f t="shared" si="974"/>
        <v/>
      </c>
      <c r="L4881" t="b">
        <f t="shared" si="970"/>
        <v>1</v>
      </c>
      <c r="M4881" t="str">
        <f t="shared" si="975"/>
        <v>Campbell</v>
      </c>
      <c r="N4881">
        <f t="shared" si="976"/>
        <v>50</v>
      </c>
      <c r="O4881" t="b">
        <f t="shared" si="971"/>
        <v>0</v>
      </c>
      <c r="P4881" t="str">
        <f t="shared" si="968"/>
        <v/>
      </c>
      <c r="Q4881" t="str">
        <f t="shared" ca="1" si="969"/>
        <v/>
      </c>
      <c r="W4881">
        <v>11066</v>
      </c>
      <c r="Z4881" t="str">
        <f t="shared" si="972"/>
        <v/>
      </c>
    </row>
    <row r="4882" spans="2:26" x14ac:dyDescent="0.2">
      <c r="E4882" s="1" t="s">
        <v>528</v>
      </c>
      <c r="F4882" s="1" t="s">
        <v>6</v>
      </c>
      <c r="G4882" s="1" t="s">
        <v>3432</v>
      </c>
      <c r="H4882">
        <f t="shared" si="973"/>
        <v>36</v>
      </c>
      <c r="I4882">
        <f>IF(ISBLANK(A4882),I4881/1,LOOKUP(Sheet1!G4882,FIPS!A$3:A$55,FIPS!C$3:C$55))</f>
        <v>39</v>
      </c>
      <c r="J4882" t="b">
        <f t="shared" si="967"/>
        <v>0</v>
      </c>
      <c r="K4882" t="str">
        <f t="shared" si="974"/>
        <v/>
      </c>
      <c r="L4882" t="b">
        <f t="shared" si="970"/>
        <v>1</v>
      </c>
      <c r="M4882" t="str">
        <f t="shared" si="975"/>
        <v>Struthers</v>
      </c>
      <c r="N4882">
        <f t="shared" si="976"/>
        <v>50</v>
      </c>
      <c r="O4882" t="b">
        <f t="shared" si="971"/>
        <v>0</v>
      </c>
      <c r="P4882" t="str">
        <f t="shared" si="968"/>
        <v/>
      </c>
      <c r="Q4882" t="str">
        <f t="shared" ca="1" si="969"/>
        <v/>
      </c>
      <c r="W4882">
        <v>75126</v>
      </c>
      <c r="Z4882" t="str">
        <f t="shared" si="972"/>
        <v/>
      </c>
    </row>
    <row r="4883" spans="2:26" x14ac:dyDescent="0.2">
      <c r="E4883" s="1" t="s">
        <v>546</v>
      </c>
      <c r="F4883" s="1" t="s">
        <v>70</v>
      </c>
      <c r="G4883" s="1" t="s">
        <v>3433</v>
      </c>
      <c r="H4883">
        <f t="shared" si="973"/>
        <v>36</v>
      </c>
      <c r="I4883">
        <f>IF(ISBLANK(A4883),I4882/1,LOOKUP(Sheet1!G4883,FIPS!A$3:A$55,FIPS!C$3:C$55))</f>
        <v>39</v>
      </c>
      <c r="J4883" t="b">
        <f t="shared" si="967"/>
        <v>0</v>
      </c>
      <c r="K4883" t="str">
        <f t="shared" si="974"/>
        <v/>
      </c>
      <c r="L4883" t="b">
        <f t="shared" si="970"/>
        <v>1</v>
      </c>
      <c r="M4883" t="str">
        <f t="shared" si="975"/>
        <v>‚ÄòYoungstown</v>
      </c>
      <c r="N4883">
        <f t="shared" si="976"/>
        <v>50</v>
      </c>
      <c r="O4883" t="b">
        <f t="shared" si="971"/>
        <v>0</v>
      </c>
      <c r="P4883" t="str">
        <f t="shared" si="968"/>
        <v/>
      </c>
      <c r="Q4883" t="str">
        <f t="shared" ca="1" si="969"/>
        <v/>
      </c>
      <c r="W4883">
        <v>88000</v>
      </c>
      <c r="Z4883" t="str">
        <f t="shared" si="972"/>
        <v/>
      </c>
    </row>
    <row r="4884" spans="2:26" x14ac:dyDescent="0.2">
      <c r="E4884" s="1" t="s">
        <v>8</v>
      </c>
      <c r="F4884" s="1" t="s">
        <v>9</v>
      </c>
      <c r="G4884" s="1" t="s">
        <v>2553</v>
      </c>
      <c r="H4884">
        <f t="shared" si="973"/>
        <v>36</v>
      </c>
      <c r="I4884">
        <f>IF(ISBLANK(A4884),I4883/1,LOOKUP(Sheet1!G4884,FIPS!A$3:A$55,FIPS!C$3:C$55))</f>
        <v>39</v>
      </c>
      <c r="J4884" t="b">
        <f t="shared" si="967"/>
        <v>0</v>
      </c>
      <c r="K4884" t="str">
        <f t="shared" si="974"/>
        <v/>
      </c>
      <c r="L4884" t="b">
        <f t="shared" si="970"/>
        <v>0</v>
      </c>
      <c r="M4884" t="str">
        <f t="shared" si="975"/>
        <v/>
      </c>
      <c r="N4884">
        <f t="shared" si="976"/>
        <v>50</v>
      </c>
      <c r="O4884" t="b">
        <f t="shared" si="971"/>
        <v>1</v>
      </c>
      <c r="P4884">
        <f t="shared" si="968"/>
        <v>4</v>
      </c>
      <c r="Q4884" t="str">
        <f t="shared" ca="1" si="969"/>
        <v>026,126,153</v>
      </c>
      <c r="W4884">
        <v>99999</v>
      </c>
      <c r="Z4884" t="str">
        <f t="shared" si="972"/>
        <v/>
      </c>
    </row>
    <row r="4885" spans="2:26" x14ac:dyDescent="0.2">
      <c r="B4885" s="1" t="s">
        <v>154</v>
      </c>
      <c r="C4885" s="1" t="s">
        <v>17</v>
      </c>
      <c r="D4885" s="1" t="s">
        <v>18</v>
      </c>
      <c r="G4885" s="1" t="s">
        <v>144</v>
      </c>
      <c r="H4885">
        <f t="shared" si="973"/>
        <v>36</v>
      </c>
      <c r="I4885">
        <f>IF(ISBLANK(A4885),I4884/1,LOOKUP(Sheet1!G4885,FIPS!A$3:A$55,FIPS!C$3:C$55))</f>
        <v>39</v>
      </c>
      <c r="J4885" t="b">
        <f t="shared" si="967"/>
        <v>1</v>
      </c>
      <c r="K4885" t="str">
        <f t="shared" si="974"/>
        <v>Marion</v>
      </c>
      <c r="L4885" t="b">
        <f t="shared" si="970"/>
        <v>0</v>
      </c>
      <c r="M4885" t="str">
        <f t="shared" si="975"/>
        <v/>
      </c>
      <c r="N4885">
        <f t="shared" si="976"/>
        <v>51</v>
      </c>
      <c r="O4885" t="b">
        <f t="shared" si="971"/>
        <v>0</v>
      </c>
      <c r="P4885" t="str">
        <f t="shared" si="968"/>
        <v/>
      </c>
      <c r="Q4885" t="str">
        <f t="shared" ca="1" si="969"/>
        <v/>
      </c>
      <c r="T4885">
        <v>101</v>
      </c>
      <c r="U4885">
        <v>4</v>
      </c>
      <c r="V4885">
        <v>0</v>
      </c>
      <c r="Z4885" t="str">
        <f t="shared" si="972"/>
        <v/>
      </c>
    </row>
    <row r="4886" spans="2:26" x14ac:dyDescent="0.2">
      <c r="E4886" s="1" t="s">
        <v>804</v>
      </c>
      <c r="F4886" s="1" t="s">
        <v>35</v>
      </c>
      <c r="G4886" s="1" t="s">
        <v>144</v>
      </c>
      <c r="H4886">
        <f t="shared" si="973"/>
        <v>36</v>
      </c>
      <c r="I4886">
        <f>IF(ISBLANK(A4886),I4885/1,LOOKUP(Sheet1!G4886,FIPS!A$3:A$55,FIPS!C$3:C$55))</f>
        <v>39</v>
      </c>
      <c r="J4886" t="b">
        <f t="shared" si="967"/>
        <v>0</v>
      </c>
      <c r="K4886" t="str">
        <f t="shared" si="974"/>
        <v/>
      </c>
      <c r="L4886" t="b">
        <f t="shared" si="970"/>
        <v>1</v>
      </c>
      <c r="M4886" t="str">
        <f t="shared" si="975"/>
        <v>Marion</v>
      </c>
      <c r="N4886">
        <f t="shared" si="976"/>
        <v>51</v>
      </c>
      <c r="O4886" t="b">
        <f t="shared" si="971"/>
        <v>0</v>
      </c>
      <c r="P4886" t="str">
        <f t="shared" si="968"/>
        <v/>
      </c>
      <c r="Q4886" t="str">
        <f t="shared" ca="1" si="969"/>
        <v/>
      </c>
      <c r="W4886">
        <v>47754</v>
      </c>
      <c r="Z4886" t="str">
        <f t="shared" si="972"/>
        <v/>
      </c>
    </row>
    <row r="4887" spans="2:26" x14ac:dyDescent="0.2">
      <c r="E4887" s="1" t="s">
        <v>8</v>
      </c>
      <c r="F4887" s="1" t="s">
        <v>9</v>
      </c>
      <c r="G4887" s="1" t="s">
        <v>2553</v>
      </c>
      <c r="H4887">
        <f t="shared" si="973"/>
        <v>36</v>
      </c>
      <c r="I4887">
        <f>IF(ISBLANK(A4887),I4886/1,LOOKUP(Sheet1!G4887,FIPS!A$3:A$55,FIPS!C$3:C$55))</f>
        <v>39</v>
      </c>
      <c r="J4887" t="b">
        <f t="shared" si="967"/>
        <v>0</v>
      </c>
      <c r="K4887" t="str">
        <f t="shared" si="974"/>
        <v/>
      </c>
      <c r="L4887" t="b">
        <f t="shared" si="970"/>
        <v>0</v>
      </c>
      <c r="M4887" t="str">
        <f t="shared" si="975"/>
        <v/>
      </c>
      <c r="N4887">
        <f t="shared" si="976"/>
        <v>51</v>
      </c>
      <c r="O4887" t="b">
        <f t="shared" si="971"/>
        <v>1</v>
      </c>
      <c r="P4887">
        <f t="shared" si="968"/>
        <v>1</v>
      </c>
      <c r="Q4887" t="str">
        <f t="shared" ca="1" si="969"/>
        <v>079</v>
      </c>
      <c r="W4887">
        <v>99999</v>
      </c>
      <c r="Z4887" t="str">
        <f t="shared" si="972"/>
        <v/>
      </c>
    </row>
    <row r="4888" spans="2:26" x14ac:dyDescent="0.2">
      <c r="B4888" s="1" t="s">
        <v>157</v>
      </c>
      <c r="C4888" s="1" t="s">
        <v>174</v>
      </c>
      <c r="D4888" s="1" t="s">
        <v>26</v>
      </c>
      <c r="G4888" s="1" t="s">
        <v>3434</v>
      </c>
      <c r="H4888">
        <f t="shared" si="973"/>
        <v>36</v>
      </c>
      <c r="I4888">
        <f>IF(ISBLANK(A4888),I4887/1,LOOKUP(Sheet1!G4888,FIPS!A$3:A$55,FIPS!C$3:C$55))</f>
        <v>39</v>
      </c>
      <c r="J4888" t="b">
        <f t="shared" si="967"/>
        <v>1</v>
      </c>
      <c r="K4888" t="str">
        <f t="shared" si="974"/>
        <v>Med i na</v>
      </c>
      <c r="L4888" t="b">
        <f t="shared" si="970"/>
        <v>0</v>
      </c>
      <c r="M4888" t="str">
        <f t="shared" si="975"/>
        <v/>
      </c>
      <c r="N4888">
        <f t="shared" si="976"/>
        <v>52</v>
      </c>
      <c r="O4888" t="b">
        <f t="shared" si="971"/>
        <v>0</v>
      </c>
      <c r="P4888" t="str">
        <f t="shared" si="968"/>
        <v/>
      </c>
      <c r="Q4888" t="str">
        <f t="shared" ca="1" si="969"/>
        <v/>
      </c>
      <c r="T4888">
        <v>103</v>
      </c>
      <c r="U4888">
        <v>3</v>
      </c>
      <c r="V4888">
        <v>1680</v>
      </c>
      <c r="Z4888" t="str">
        <f t="shared" si="972"/>
        <v/>
      </c>
    </row>
    <row r="4889" spans="2:26" x14ac:dyDescent="0.2">
      <c r="E4889" s="1" t="s">
        <v>67</v>
      </c>
      <c r="F4889" s="1" t="s">
        <v>35</v>
      </c>
      <c r="G4889" s="1" t="s">
        <v>1295</v>
      </c>
      <c r="H4889">
        <f t="shared" si="973"/>
        <v>36</v>
      </c>
      <c r="I4889">
        <f>IF(ISBLANK(A4889),I4888/1,LOOKUP(Sheet1!G4889,FIPS!A$3:A$55,FIPS!C$3:C$55))</f>
        <v>39</v>
      </c>
      <c r="J4889" t="b">
        <f t="shared" si="967"/>
        <v>0</v>
      </c>
      <c r="K4889" t="str">
        <f t="shared" si="974"/>
        <v/>
      </c>
      <c r="L4889" t="b">
        <f t="shared" si="970"/>
        <v>1</v>
      </c>
      <c r="M4889" t="str">
        <f t="shared" si="975"/>
        <v>Brunswick</v>
      </c>
      <c r="N4889">
        <f t="shared" si="976"/>
        <v>52</v>
      </c>
      <c r="O4889" t="b">
        <f t="shared" si="971"/>
        <v>0</v>
      </c>
      <c r="P4889" t="str">
        <f t="shared" si="968"/>
        <v/>
      </c>
      <c r="Q4889" t="str">
        <f t="shared" ca="1" si="969"/>
        <v/>
      </c>
      <c r="W4889">
        <v>9680</v>
      </c>
      <c r="Z4889" t="str">
        <f t="shared" si="972"/>
        <v/>
      </c>
    </row>
    <row r="4890" spans="2:26" x14ac:dyDescent="0.2">
      <c r="E4890" s="1" t="s">
        <v>877</v>
      </c>
      <c r="F4890" s="1" t="s">
        <v>6</v>
      </c>
      <c r="G4890" s="1" t="s">
        <v>3435</v>
      </c>
      <c r="H4890">
        <f t="shared" si="973"/>
        <v>36</v>
      </c>
      <c r="I4890">
        <f>IF(ISBLANK(A4890),I4889/1,LOOKUP(Sheet1!G4890,FIPS!A$3:A$55,FIPS!C$3:C$55))</f>
        <v>39</v>
      </c>
      <c r="J4890" t="b">
        <f t="shared" si="967"/>
        <v>0</v>
      </c>
      <c r="K4890" t="str">
        <f t="shared" si="974"/>
        <v/>
      </c>
      <c r="L4890" t="b">
        <f t="shared" si="970"/>
        <v>1</v>
      </c>
      <c r="M4890" t="str">
        <f t="shared" si="975"/>
        <v>Medina</v>
      </c>
      <c r="N4890">
        <f t="shared" si="976"/>
        <v>52</v>
      </c>
      <c r="O4890" t="b">
        <f t="shared" si="971"/>
        <v>0</v>
      </c>
      <c r="P4890" t="str">
        <f t="shared" si="968"/>
        <v/>
      </c>
      <c r="Q4890" t="str">
        <f t="shared" ca="1" si="969"/>
        <v/>
      </c>
      <c r="W4890">
        <v>48790</v>
      </c>
      <c r="Z4890" t="str">
        <f t="shared" si="972"/>
        <v/>
      </c>
    </row>
    <row r="4891" spans="2:26" x14ac:dyDescent="0.2">
      <c r="E4891" s="1" t="s">
        <v>536</v>
      </c>
      <c r="F4891" s="1" t="s">
        <v>6</v>
      </c>
      <c r="G4891" s="1" t="s">
        <v>3436</v>
      </c>
      <c r="H4891">
        <f t="shared" si="973"/>
        <v>36</v>
      </c>
      <c r="I4891">
        <f>IF(ISBLANK(A4891),I4890/1,LOOKUP(Sheet1!G4891,FIPS!A$3:A$55,FIPS!C$3:C$55))</f>
        <v>39</v>
      </c>
      <c r="J4891" t="b">
        <f t="shared" si="967"/>
        <v>0</v>
      </c>
      <c r="K4891" t="str">
        <f t="shared" si="974"/>
        <v/>
      </c>
      <c r="L4891" t="b">
        <f t="shared" si="970"/>
        <v>1</v>
      </c>
      <c r="M4891" t="str">
        <f t="shared" si="975"/>
        <v>Wadsworth</v>
      </c>
      <c r="N4891">
        <f t="shared" si="976"/>
        <v>52</v>
      </c>
      <c r="O4891" t="b">
        <f t="shared" si="971"/>
        <v>0</v>
      </c>
      <c r="P4891" t="str">
        <f t="shared" si="968"/>
        <v/>
      </c>
      <c r="Q4891" t="str">
        <f t="shared" ca="1" si="969"/>
        <v/>
      </c>
      <c r="W4891">
        <v>80304</v>
      </c>
      <c r="Z4891" t="str">
        <f t="shared" si="972"/>
        <v/>
      </c>
    </row>
    <row r="4892" spans="2:26" x14ac:dyDescent="0.2">
      <c r="E4892" s="1" t="s">
        <v>8</v>
      </c>
      <c r="F4892" s="1" t="s">
        <v>9</v>
      </c>
      <c r="G4892" s="1" t="s">
        <v>2553</v>
      </c>
      <c r="H4892">
        <f t="shared" si="973"/>
        <v>36</v>
      </c>
      <c r="I4892">
        <f>IF(ISBLANK(A4892),I4891/1,LOOKUP(Sheet1!G4892,FIPS!A$3:A$55,FIPS!C$3:C$55))</f>
        <v>39</v>
      </c>
      <c r="J4892" t="b">
        <f t="shared" ref="J4892:J4954" si="977">NOT(ISBLANK(B4892))</f>
        <v>0</v>
      </c>
      <c r="K4892" t="str">
        <f t="shared" si="974"/>
        <v/>
      </c>
      <c r="L4892" t="b">
        <f t="shared" si="970"/>
        <v>0</v>
      </c>
      <c r="M4892" t="str">
        <f t="shared" si="975"/>
        <v/>
      </c>
      <c r="N4892">
        <f t="shared" si="976"/>
        <v>52</v>
      </c>
      <c r="O4892" t="b">
        <f t="shared" si="971"/>
        <v>1</v>
      </c>
      <c r="P4892">
        <f t="shared" si="968"/>
        <v>3</v>
      </c>
      <c r="Q4892" t="str">
        <f t="shared" ca="1" si="969"/>
        <v>023,084,138</v>
      </c>
      <c r="W4892">
        <v>99999</v>
      </c>
      <c r="Z4892" t="str">
        <f t="shared" si="972"/>
        <v/>
      </c>
    </row>
    <row r="4893" spans="2:26" x14ac:dyDescent="0.2">
      <c r="B4893" s="1" t="s">
        <v>160</v>
      </c>
      <c r="C4893" s="1" t="s">
        <v>17</v>
      </c>
      <c r="D4893" s="1" t="s">
        <v>18</v>
      </c>
      <c r="E4893" s="1" t="s">
        <v>8</v>
      </c>
      <c r="F4893" s="1" t="s">
        <v>9</v>
      </c>
      <c r="G4893" s="1" t="s">
        <v>3437</v>
      </c>
      <c r="H4893">
        <f t="shared" si="973"/>
        <v>36</v>
      </c>
      <c r="I4893">
        <f>IF(ISBLANK(A4893),I4892/1,LOOKUP(Sheet1!G4893,FIPS!A$3:A$55,FIPS!C$3:C$55))</f>
        <v>39</v>
      </c>
      <c r="J4893" t="b">
        <f t="shared" si="977"/>
        <v>1</v>
      </c>
      <c r="K4893" t="str">
        <f t="shared" si="974"/>
        <v>Meigs</v>
      </c>
      <c r="L4893" t="b">
        <f t="shared" si="970"/>
        <v>0</v>
      </c>
      <c r="M4893" t="str">
        <f t="shared" si="975"/>
        <v/>
      </c>
      <c r="N4893">
        <f t="shared" si="976"/>
        <v>53</v>
      </c>
      <c r="O4893" t="b">
        <f t="shared" si="971"/>
        <v>0</v>
      </c>
      <c r="P4893" t="str">
        <f t="shared" si="968"/>
        <v/>
      </c>
      <c r="Q4893" t="str">
        <f t="shared" ca="1" si="969"/>
        <v/>
      </c>
      <c r="T4893">
        <v>105</v>
      </c>
      <c r="U4893">
        <v>6</v>
      </c>
      <c r="V4893">
        <v>0</v>
      </c>
      <c r="Z4893" t="str">
        <f t="shared" si="972"/>
        <v/>
      </c>
    </row>
    <row r="4894" spans="2:26" x14ac:dyDescent="0.2">
      <c r="B4894" s="1" t="s">
        <v>162</v>
      </c>
      <c r="C4894" s="1" t="s">
        <v>17</v>
      </c>
      <c r="D4894" s="1" t="s">
        <v>18</v>
      </c>
      <c r="E4894" s="1" t="s">
        <v>8</v>
      </c>
      <c r="F4894" s="1" t="s">
        <v>9</v>
      </c>
      <c r="G4894" s="1" t="s">
        <v>1628</v>
      </c>
      <c r="H4894">
        <f t="shared" si="973"/>
        <v>36</v>
      </c>
      <c r="I4894">
        <f>IF(ISBLANK(A4894),I4893/1,LOOKUP(Sheet1!G4894,FIPS!A$3:A$55,FIPS!C$3:C$55))</f>
        <v>39</v>
      </c>
      <c r="J4894" t="b">
        <f t="shared" si="977"/>
        <v>1</v>
      </c>
      <c r="K4894" t="str">
        <f t="shared" si="974"/>
        <v>Mercer</v>
      </c>
      <c r="L4894" t="b">
        <f t="shared" si="970"/>
        <v>0</v>
      </c>
      <c r="M4894" t="str">
        <f t="shared" si="975"/>
        <v/>
      </c>
      <c r="N4894">
        <f t="shared" si="976"/>
        <v>54</v>
      </c>
      <c r="O4894" t="b">
        <f t="shared" si="971"/>
        <v>0</v>
      </c>
      <c r="P4894" t="str">
        <f t="shared" si="968"/>
        <v/>
      </c>
      <c r="Q4894" t="str">
        <f t="shared" ca="1" si="969"/>
        <v/>
      </c>
      <c r="T4894">
        <v>107</v>
      </c>
      <c r="U4894">
        <v>5</v>
      </c>
      <c r="V4894">
        <v>0</v>
      </c>
      <c r="Z4894" t="str">
        <f t="shared" si="972"/>
        <v/>
      </c>
    </row>
    <row r="4895" spans="2:26" x14ac:dyDescent="0.2">
      <c r="B4895" s="1" t="s">
        <v>164</v>
      </c>
      <c r="C4895" s="1" t="s">
        <v>369</v>
      </c>
      <c r="D4895" s="1" t="s">
        <v>26</v>
      </c>
      <c r="G4895" s="1" t="s">
        <v>1126</v>
      </c>
      <c r="H4895">
        <f t="shared" si="973"/>
        <v>36</v>
      </c>
      <c r="I4895">
        <f>IF(ISBLANK(A4895),I4894/1,LOOKUP(Sheet1!G4895,FIPS!A$3:A$55,FIPS!C$3:C$55))</f>
        <v>39</v>
      </c>
      <c r="J4895" t="b">
        <f t="shared" si="977"/>
        <v>1</v>
      </c>
      <c r="K4895" t="str">
        <f t="shared" si="974"/>
        <v>Miami</v>
      </c>
      <c r="L4895" t="b">
        <f t="shared" si="970"/>
        <v>0</v>
      </c>
      <c r="M4895" t="str">
        <f t="shared" si="975"/>
        <v/>
      </c>
      <c r="N4895">
        <f t="shared" si="976"/>
        <v>55</v>
      </c>
      <c r="O4895" t="b">
        <f t="shared" si="971"/>
        <v>0</v>
      </c>
      <c r="P4895" t="str">
        <f t="shared" si="968"/>
        <v/>
      </c>
      <c r="Q4895" t="str">
        <f t="shared" ca="1" si="969"/>
        <v/>
      </c>
      <c r="T4895">
        <v>109</v>
      </c>
      <c r="U4895">
        <v>4</v>
      </c>
      <c r="V4895">
        <v>2000</v>
      </c>
      <c r="Z4895" t="str">
        <f t="shared" si="972"/>
        <v/>
      </c>
    </row>
    <row r="4896" spans="2:26" x14ac:dyDescent="0.2">
      <c r="E4896" s="1" t="s">
        <v>193</v>
      </c>
      <c r="F4896" s="1" t="s">
        <v>35</v>
      </c>
      <c r="G4896" s="1" t="s">
        <v>3438</v>
      </c>
      <c r="H4896">
        <f t="shared" si="973"/>
        <v>36</v>
      </c>
      <c r="I4896">
        <f>IF(ISBLANK(A4896),I4895/1,LOOKUP(Sheet1!G4896,FIPS!A$3:A$55,FIPS!C$3:C$55))</f>
        <v>39</v>
      </c>
      <c r="J4896" t="b">
        <f t="shared" si="977"/>
        <v>0</v>
      </c>
      <c r="K4896" t="str">
        <f t="shared" si="974"/>
        <v/>
      </c>
      <c r="L4896" t="b">
        <f t="shared" si="970"/>
        <v>1</v>
      </c>
      <c r="M4896" t="str">
        <f t="shared" si="975"/>
        <v>Huber Heights</v>
      </c>
      <c r="N4896">
        <f t="shared" si="976"/>
        <v>55</v>
      </c>
      <c r="O4896" t="b">
        <f t="shared" si="971"/>
        <v>0</v>
      </c>
      <c r="P4896" t="str">
        <f t="shared" si="968"/>
        <v/>
      </c>
      <c r="Q4896" t="str">
        <f t="shared" ca="1" si="969"/>
        <v/>
      </c>
      <c r="W4896">
        <v>36610</v>
      </c>
      <c r="Z4896" t="str">
        <f t="shared" si="972"/>
        <v/>
      </c>
    </row>
    <row r="4897" spans="2:26" x14ac:dyDescent="0.2">
      <c r="E4897" s="1" t="s">
        <v>739</v>
      </c>
      <c r="F4897" s="1" t="s">
        <v>6</v>
      </c>
      <c r="G4897" s="1" t="s">
        <v>4798</v>
      </c>
      <c r="H4897">
        <f t="shared" si="973"/>
        <v>36</v>
      </c>
      <c r="I4897">
        <f>IF(ISBLANK(A4897),I4896/1,LOOKUP(Sheet1!G4897,FIPS!A$3:A$55,FIPS!C$3:C$55))</f>
        <v>39</v>
      </c>
      <c r="J4897" t="b">
        <f t="shared" si="977"/>
        <v>0</v>
      </c>
      <c r="K4897" t="str">
        <f t="shared" si="974"/>
        <v/>
      </c>
      <c r="L4897" t="b">
        <f t="shared" si="970"/>
        <v>1</v>
      </c>
      <c r="M4897" t="str">
        <f t="shared" si="975"/>
        <v>Piqua</v>
      </c>
      <c r="N4897">
        <f t="shared" si="976"/>
        <v>55</v>
      </c>
      <c r="O4897" t="b">
        <f t="shared" si="971"/>
        <v>0</v>
      </c>
      <c r="P4897" t="str">
        <f t="shared" si="968"/>
        <v/>
      </c>
      <c r="Q4897" t="str">
        <f t="shared" ca="1" si="969"/>
        <v/>
      </c>
      <c r="W4897">
        <v>62948</v>
      </c>
      <c r="Z4897" t="str">
        <f t="shared" si="972"/>
        <v/>
      </c>
    </row>
    <row r="4898" spans="2:26" x14ac:dyDescent="0.2">
      <c r="E4898" s="1" t="s">
        <v>532</v>
      </c>
      <c r="F4898" s="1" t="s">
        <v>6</v>
      </c>
      <c r="G4898" s="1" t="s">
        <v>166</v>
      </c>
      <c r="H4898">
        <f t="shared" si="973"/>
        <v>36</v>
      </c>
      <c r="I4898">
        <f>IF(ISBLANK(A4898),I4897/1,LOOKUP(Sheet1!G4898,FIPS!A$3:A$55,FIPS!C$3:C$55))</f>
        <v>39</v>
      </c>
      <c r="J4898" t="b">
        <f t="shared" si="977"/>
        <v>0</v>
      </c>
      <c r="K4898" t="str">
        <f t="shared" si="974"/>
        <v/>
      </c>
      <c r="L4898" t="b">
        <f t="shared" si="970"/>
        <v>1</v>
      </c>
      <c r="M4898" t="str">
        <f t="shared" si="975"/>
        <v>Troy</v>
      </c>
      <c r="N4898">
        <f t="shared" si="976"/>
        <v>55</v>
      </c>
      <c r="O4898" t="b">
        <f t="shared" si="971"/>
        <v>0</v>
      </c>
      <c r="P4898" t="str">
        <f t="shared" si="968"/>
        <v/>
      </c>
      <c r="Q4898" t="str">
        <f t="shared" ca="1" si="969"/>
        <v/>
      </c>
      <c r="W4898">
        <v>77588</v>
      </c>
      <c r="Z4898" t="str">
        <f t="shared" si="972"/>
        <v/>
      </c>
    </row>
    <row r="4899" spans="2:26" x14ac:dyDescent="0.2">
      <c r="E4899" s="1" t="s">
        <v>8</v>
      </c>
      <c r="F4899" s="1" t="s">
        <v>9</v>
      </c>
      <c r="G4899" s="1" t="s">
        <v>1092</v>
      </c>
      <c r="H4899">
        <f t="shared" si="973"/>
        <v>36</v>
      </c>
      <c r="I4899">
        <f>IF(ISBLANK(A4899),I4898/1,LOOKUP(Sheet1!G4899,FIPS!A$3:A$55,FIPS!C$3:C$55))</f>
        <v>39</v>
      </c>
      <c r="J4899" t="b">
        <f t="shared" si="977"/>
        <v>0</v>
      </c>
      <c r="K4899" t="str">
        <f t="shared" si="974"/>
        <v/>
      </c>
      <c r="L4899" t="b">
        <f t="shared" si="970"/>
        <v>0</v>
      </c>
      <c r="M4899" t="str">
        <f t="shared" si="975"/>
        <v/>
      </c>
      <c r="N4899">
        <f t="shared" si="976"/>
        <v>55</v>
      </c>
      <c r="O4899" t="b">
        <f t="shared" si="971"/>
        <v>1</v>
      </c>
      <c r="P4899">
        <f t="shared" si="968"/>
        <v>3</v>
      </c>
      <c r="Q4899" t="str">
        <f t="shared" ca="1" si="969"/>
        <v>065,107,131</v>
      </c>
      <c r="W4899">
        <v>99999</v>
      </c>
      <c r="Z4899" t="str">
        <f t="shared" si="972"/>
        <v/>
      </c>
    </row>
    <row r="4900" spans="2:26" x14ac:dyDescent="0.2">
      <c r="B4900" s="1" t="s">
        <v>167</v>
      </c>
      <c r="C4900" s="1" t="s">
        <v>17</v>
      </c>
      <c r="D4900" s="1" t="s">
        <v>18</v>
      </c>
      <c r="E4900" s="1" t="s">
        <v>8</v>
      </c>
      <c r="F4900" s="1" t="s">
        <v>9</v>
      </c>
      <c r="G4900" s="1" t="s">
        <v>153</v>
      </c>
      <c r="H4900">
        <f t="shared" si="973"/>
        <v>36</v>
      </c>
      <c r="I4900">
        <f>IF(ISBLANK(A4900),I4899/1,LOOKUP(Sheet1!G4900,FIPS!A$3:A$55,FIPS!C$3:C$55))</f>
        <v>39</v>
      </c>
      <c r="J4900" t="b">
        <f t="shared" si="977"/>
        <v>1</v>
      </c>
      <c r="K4900" t="str">
        <f t="shared" si="974"/>
        <v>Monroe</v>
      </c>
      <c r="L4900" t="b">
        <f t="shared" si="970"/>
        <v>0</v>
      </c>
      <c r="M4900" t="str">
        <f t="shared" si="975"/>
        <v/>
      </c>
      <c r="N4900">
        <f t="shared" si="976"/>
        <v>56</v>
      </c>
      <c r="O4900" t="b">
        <f t="shared" si="971"/>
        <v>0</v>
      </c>
      <c r="P4900" t="str">
        <f t="shared" si="968"/>
        <v/>
      </c>
      <c r="Q4900" t="str">
        <f t="shared" ca="1" si="969"/>
        <v/>
      </c>
      <c r="T4900">
        <v>111</v>
      </c>
      <c r="V4900">
        <v>0</v>
      </c>
      <c r="Z4900" t="str">
        <f t="shared" si="972"/>
        <v/>
      </c>
    </row>
    <row r="4901" spans="2:26" x14ac:dyDescent="0.2">
      <c r="B4901" s="1" t="s">
        <v>169</v>
      </c>
      <c r="C4901" s="1" t="s">
        <v>369</v>
      </c>
      <c r="D4901" s="1" t="s">
        <v>26</v>
      </c>
      <c r="G4901" s="1" t="s">
        <v>156</v>
      </c>
      <c r="H4901">
        <f t="shared" si="973"/>
        <v>36</v>
      </c>
      <c r="I4901">
        <f>IF(ISBLANK(A4901),I4900/1,LOOKUP(Sheet1!G4901,FIPS!A$3:A$55,FIPS!C$3:C$55))</f>
        <v>39</v>
      </c>
      <c r="J4901" t="b">
        <f t="shared" si="977"/>
        <v>1</v>
      </c>
      <c r="K4901" t="str">
        <f t="shared" si="974"/>
        <v>Montgomery</v>
      </c>
      <c r="L4901" t="b">
        <f t="shared" si="970"/>
        <v>0</v>
      </c>
      <c r="M4901" t="str">
        <f t="shared" si="975"/>
        <v/>
      </c>
      <c r="N4901">
        <f t="shared" si="976"/>
        <v>57</v>
      </c>
      <c r="O4901" t="b">
        <f t="shared" si="971"/>
        <v>0</v>
      </c>
      <c r="P4901" t="str">
        <f t="shared" si="968"/>
        <v/>
      </c>
      <c r="Q4901" t="str">
        <f t="shared" ca="1" si="969"/>
        <v/>
      </c>
      <c r="T4901">
        <v>113</v>
      </c>
      <c r="V4901">
        <v>2000</v>
      </c>
      <c r="Z4901" t="str">
        <f t="shared" si="972"/>
        <v/>
      </c>
    </row>
    <row r="4902" spans="2:26" x14ac:dyDescent="0.2">
      <c r="E4902" s="1" t="s">
        <v>84</v>
      </c>
      <c r="F4902" s="1" t="s">
        <v>6</v>
      </c>
      <c r="G4902" s="1" t="s">
        <v>3439</v>
      </c>
      <c r="H4902">
        <f t="shared" si="973"/>
        <v>36</v>
      </c>
      <c r="I4902">
        <f>IF(ISBLANK(A4902),I4901/1,LOOKUP(Sheet1!G4902,FIPS!A$3:A$55,FIPS!C$3:C$55))</f>
        <v>39</v>
      </c>
      <c r="J4902" t="b">
        <f t="shared" si="977"/>
        <v>0</v>
      </c>
      <c r="K4902" t="str">
        <f t="shared" si="974"/>
        <v/>
      </c>
      <c r="L4902" t="b">
        <f t="shared" si="970"/>
        <v>1</v>
      </c>
      <c r="M4902" t="str">
        <f t="shared" si="975"/>
        <v>Centerville</v>
      </c>
      <c r="N4902">
        <f t="shared" si="976"/>
        <v>57</v>
      </c>
      <c r="O4902" t="b">
        <f t="shared" si="971"/>
        <v>0</v>
      </c>
      <c r="P4902" t="str">
        <f t="shared" si="968"/>
        <v/>
      </c>
      <c r="Q4902" t="str">
        <f t="shared" ca="1" si="969"/>
        <v/>
      </c>
      <c r="W4902">
        <v>13190</v>
      </c>
      <c r="Z4902" t="str">
        <f t="shared" si="972"/>
        <v/>
      </c>
    </row>
    <row r="4903" spans="2:26" x14ac:dyDescent="0.2">
      <c r="E4903" s="1" t="s">
        <v>101</v>
      </c>
      <c r="F4903" s="1" t="s">
        <v>132</v>
      </c>
      <c r="G4903" s="1" t="s">
        <v>4799</v>
      </c>
      <c r="H4903">
        <f t="shared" si="973"/>
        <v>36</v>
      </c>
      <c r="I4903">
        <f>IF(ISBLANK(A4903),I4902/1,LOOKUP(Sheet1!G4903,FIPS!A$3:A$55,FIPS!C$3:C$55))</f>
        <v>39</v>
      </c>
      <c r="J4903" t="b">
        <f t="shared" si="977"/>
        <v>0</v>
      </c>
      <c r="K4903" t="str">
        <f t="shared" si="974"/>
        <v/>
      </c>
      <c r="L4903" t="b">
        <f t="shared" si="970"/>
        <v>1</v>
      </c>
      <c r="M4903" t="str">
        <f t="shared" si="975"/>
        <v>Dayton</v>
      </c>
      <c r="N4903">
        <f t="shared" si="976"/>
        <v>57</v>
      </c>
      <c r="O4903" t="b">
        <f t="shared" si="971"/>
        <v>0</v>
      </c>
      <c r="P4903" t="str">
        <f t="shared" si="968"/>
        <v/>
      </c>
      <c r="Q4903" t="str">
        <f t="shared" ca="1" si="969"/>
        <v/>
      </c>
      <c r="W4903">
        <v>21000</v>
      </c>
      <c r="Z4903" t="str">
        <f t="shared" si="972"/>
        <v/>
      </c>
    </row>
    <row r="4904" spans="2:26" x14ac:dyDescent="0.2">
      <c r="E4904" s="1" t="s">
        <v>143</v>
      </c>
      <c r="F4904" s="1" t="s">
        <v>6</v>
      </c>
      <c r="G4904" s="1" t="s">
        <v>954</v>
      </c>
      <c r="H4904">
        <f t="shared" si="973"/>
        <v>36</v>
      </c>
      <c r="I4904">
        <f>IF(ISBLANK(A4904),I4903/1,LOOKUP(Sheet1!G4904,FIPS!A$3:A$55,FIPS!C$3:C$55))</f>
        <v>39</v>
      </c>
      <c r="J4904" t="b">
        <f t="shared" si="977"/>
        <v>0</v>
      </c>
      <c r="K4904" t="str">
        <f t="shared" si="974"/>
        <v/>
      </c>
      <c r="L4904" t="b">
        <f t="shared" si="970"/>
        <v>1</v>
      </c>
      <c r="M4904" t="str">
        <f t="shared" si="975"/>
        <v>Englewood</v>
      </c>
      <c r="N4904">
        <f t="shared" si="976"/>
        <v>57</v>
      </c>
      <c r="O4904" t="b">
        <f t="shared" si="971"/>
        <v>0</v>
      </c>
      <c r="P4904" t="str">
        <f t="shared" si="968"/>
        <v/>
      </c>
      <c r="Q4904" t="str">
        <f t="shared" ca="1" si="969"/>
        <v/>
      </c>
      <c r="W4904">
        <v>25396</v>
      </c>
      <c r="Z4904" t="str">
        <f t="shared" si="972"/>
        <v/>
      </c>
    </row>
    <row r="4905" spans="2:26" x14ac:dyDescent="0.2">
      <c r="E4905" s="1" t="s">
        <v>193</v>
      </c>
      <c r="F4905" s="1" t="s">
        <v>35</v>
      </c>
      <c r="G4905" s="1" t="s">
        <v>3440</v>
      </c>
      <c r="H4905">
        <f t="shared" si="973"/>
        <v>36</v>
      </c>
      <c r="I4905">
        <f>IF(ISBLANK(A4905),I4904/1,LOOKUP(Sheet1!G4905,FIPS!A$3:A$55,FIPS!C$3:C$55))</f>
        <v>39</v>
      </c>
      <c r="J4905" t="b">
        <f t="shared" si="977"/>
        <v>0</v>
      </c>
      <c r="K4905" t="str">
        <f t="shared" si="974"/>
        <v/>
      </c>
      <c r="L4905" t="b">
        <f t="shared" si="970"/>
        <v>1</v>
      </c>
      <c r="M4905" t="str">
        <f t="shared" si="975"/>
        <v>Huber Heights</v>
      </c>
      <c r="N4905">
        <f t="shared" si="976"/>
        <v>57</v>
      </c>
      <c r="O4905" t="b">
        <f t="shared" si="971"/>
        <v>0</v>
      </c>
      <c r="P4905" t="str">
        <f t="shared" si="968"/>
        <v/>
      </c>
      <c r="Q4905" t="str">
        <f t="shared" ca="1" si="969"/>
        <v/>
      </c>
      <c r="W4905">
        <v>36610</v>
      </c>
      <c r="Z4905" t="str">
        <f t="shared" si="972"/>
        <v/>
      </c>
    </row>
    <row r="4906" spans="2:26" x14ac:dyDescent="0.2">
      <c r="E4906" s="1" t="s">
        <v>1815</v>
      </c>
      <c r="F4906" s="1" t="s">
        <v>70</v>
      </c>
      <c r="G4906" s="1" t="s">
        <v>3441</v>
      </c>
      <c r="H4906">
        <f t="shared" si="973"/>
        <v>36</v>
      </c>
      <c r="I4906">
        <f>IF(ISBLANK(A4906),I4905/1,LOOKUP(Sheet1!G4906,FIPS!A$3:A$55,FIPS!C$3:C$55))</f>
        <v>39</v>
      </c>
      <c r="J4906" t="b">
        <f t="shared" si="977"/>
        <v>0</v>
      </c>
      <c r="K4906" t="str">
        <f t="shared" si="974"/>
        <v/>
      </c>
      <c r="L4906" t="b">
        <f t="shared" si="970"/>
        <v>1</v>
      </c>
      <c r="M4906" t="str">
        <f t="shared" si="975"/>
        <v>Kettering</v>
      </c>
      <c r="N4906">
        <f t="shared" si="976"/>
        <v>57</v>
      </c>
      <c r="O4906" t="b">
        <f t="shared" si="971"/>
        <v>0</v>
      </c>
      <c r="P4906" t="str">
        <f t="shared" si="968"/>
        <v/>
      </c>
      <c r="Q4906" t="str">
        <f t="shared" ca="1" si="969"/>
        <v/>
      </c>
      <c r="W4906">
        <v>40040</v>
      </c>
      <c r="Z4906" t="str">
        <f t="shared" si="972"/>
        <v/>
      </c>
    </row>
    <row r="4907" spans="2:26" x14ac:dyDescent="0.2">
      <c r="E4907" s="1" t="s">
        <v>724</v>
      </c>
      <c r="F4907" s="1" t="s">
        <v>6</v>
      </c>
      <c r="G4907" s="1" t="s">
        <v>3442</v>
      </c>
      <c r="H4907">
        <f t="shared" si="973"/>
        <v>36</v>
      </c>
      <c r="I4907">
        <f>IF(ISBLANK(A4907),I4906/1,LOOKUP(Sheet1!G4907,FIPS!A$3:A$55,FIPS!C$3:C$55))</f>
        <v>39</v>
      </c>
      <c r="J4907" t="b">
        <f t="shared" si="977"/>
        <v>0</v>
      </c>
      <c r="K4907" t="str">
        <f t="shared" si="974"/>
        <v/>
      </c>
      <c r="L4907" t="b">
        <f t="shared" si="970"/>
        <v>1</v>
      </c>
      <c r="M4907" t="str">
        <f t="shared" si="975"/>
        <v>Miamisburg</v>
      </c>
      <c r="N4907">
        <f t="shared" si="976"/>
        <v>57</v>
      </c>
      <c r="O4907" t="b">
        <f t="shared" si="971"/>
        <v>0</v>
      </c>
      <c r="P4907" t="str">
        <f t="shared" si="968"/>
        <v/>
      </c>
      <c r="Q4907" t="str">
        <f t="shared" ca="1" si="969"/>
        <v/>
      </c>
      <c r="W4907">
        <v>49434</v>
      </c>
      <c r="Z4907" t="str">
        <f t="shared" si="972"/>
        <v/>
      </c>
    </row>
    <row r="4908" spans="2:26" x14ac:dyDescent="0.2">
      <c r="E4908" s="1" t="s">
        <v>392</v>
      </c>
      <c r="F4908" s="1" t="s">
        <v>6</v>
      </c>
      <c r="G4908" s="1" t="s">
        <v>4796</v>
      </c>
      <c r="H4908">
        <f t="shared" si="973"/>
        <v>36</v>
      </c>
      <c r="I4908">
        <f>IF(ISBLANK(A4908),I4907/1,LOOKUP(Sheet1!G4908,FIPS!A$3:A$55,FIPS!C$3:C$55))</f>
        <v>39</v>
      </c>
      <c r="J4908" t="b">
        <f t="shared" ref="J4908" si="978">NOT(ISBLANK(B4908))</f>
        <v>0</v>
      </c>
      <c r="K4908" t="str">
        <f t="shared" si="974"/>
        <v/>
      </c>
      <c r="L4908" t="b">
        <f t="shared" si="970"/>
        <v>1</v>
      </c>
      <c r="M4908" t="str">
        <f t="shared" si="975"/>
        <v>Vandalia</v>
      </c>
      <c r="N4908">
        <f t="shared" si="976"/>
        <v>57</v>
      </c>
      <c r="O4908" t="b">
        <f t="shared" si="971"/>
        <v>0</v>
      </c>
      <c r="P4908" t="str">
        <f t="shared" ref="P4908" si="979">IF(O4908,17-MATCH(N4908-1,N4890:N4907),"")</f>
        <v/>
      </c>
      <c r="Q4908" t="str">
        <f t="shared" ref="Q4908" ca="1" si="980">IF(O4908,_xlfn.TEXTJOIN(",",TRUE,INDIRECT(_xlfn.CONCAT("E",(ROW()-P4908),":E",(ROW()-1)),TRUE)),"")</f>
        <v/>
      </c>
      <c r="W4908">
        <v>79492</v>
      </c>
      <c r="Z4908" t="str">
        <f t="shared" si="972"/>
        <v/>
      </c>
    </row>
    <row r="4909" spans="2:26" x14ac:dyDescent="0.2">
      <c r="E4909" s="1" t="s">
        <v>845</v>
      </c>
      <c r="F4909" s="1" t="s">
        <v>6</v>
      </c>
      <c r="G4909" s="1" t="s">
        <v>4797</v>
      </c>
      <c r="H4909">
        <f t="shared" si="973"/>
        <v>36</v>
      </c>
      <c r="I4909">
        <f>IF(ISBLANK(A4909),I4908/1,LOOKUP(Sheet1!G4909,FIPS!A$3:A$55,FIPS!C$3:C$55))</f>
        <v>39</v>
      </c>
      <c r="J4909" t="b">
        <f t="shared" si="977"/>
        <v>0</v>
      </c>
      <c r="K4909" t="str">
        <f t="shared" si="974"/>
        <v/>
      </c>
      <c r="L4909" t="b">
        <f t="shared" si="970"/>
        <v>1</v>
      </c>
      <c r="M4909" t="str">
        <f t="shared" si="975"/>
        <v>West Carrollton City</v>
      </c>
      <c r="N4909">
        <f t="shared" si="976"/>
        <v>57</v>
      </c>
      <c r="O4909" t="b">
        <f t="shared" si="971"/>
        <v>0</v>
      </c>
      <c r="P4909" t="str">
        <f t="shared" ref="P4909:P4925" si="981">IF(O4909,17-MATCH(N4909-1,N4892:N4908),"")</f>
        <v/>
      </c>
      <c r="Q4909" t="str">
        <f t="shared" ca="1" si="969"/>
        <v/>
      </c>
      <c r="W4909">
        <v>83090</v>
      </c>
      <c r="Z4909" t="str">
        <f t="shared" si="972"/>
        <v/>
      </c>
    </row>
    <row r="4910" spans="2:26" x14ac:dyDescent="0.2">
      <c r="E4910" s="1" t="s">
        <v>8</v>
      </c>
      <c r="F4910" s="1" t="s">
        <v>9</v>
      </c>
      <c r="G4910" s="1" t="s">
        <v>974</v>
      </c>
      <c r="H4910">
        <f t="shared" si="973"/>
        <v>36</v>
      </c>
      <c r="I4910">
        <f>IF(ISBLANK(A4910),I4909/1,LOOKUP(Sheet1!G4910,FIPS!A$3:A$55,FIPS!C$3:C$55))</f>
        <v>39</v>
      </c>
      <c r="J4910" t="b">
        <f t="shared" si="977"/>
        <v>0</v>
      </c>
      <c r="K4910" t="str">
        <f t="shared" si="974"/>
        <v/>
      </c>
      <c r="L4910" t="b">
        <f t="shared" si="970"/>
        <v>0</v>
      </c>
      <c r="M4910" t="str">
        <f t="shared" si="975"/>
        <v/>
      </c>
      <c r="N4910">
        <f t="shared" si="976"/>
        <v>57</v>
      </c>
      <c r="O4910" t="b">
        <f t="shared" si="971"/>
        <v>1</v>
      </c>
      <c r="P4910">
        <f t="shared" si="981"/>
        <v>9</v>
      </c>
      <c r="Q4910" t="str">
        <f t="shared" ca="1" si="969"/>
        <v>028,038,047,065,06S,086,135,142</v>
      </c>
      <c r="W4910">
        <v>99999</v>
      </c>
      <c r="Z4910" t="str">
        <f t="shared" si="972"/>
        <v/>
      </c>
    </row>
    <row r="4911" spans="2:26" x14ac:dyDescent="0.2">
      <c r="B4911" s="1" t="s">
        <v>172</v>
      </c>
      <c r="C4911" s="1" t="s">
        <v>17</v>
      </c>
      <c r="D4911" s="1" t="s">
        <v>18</v>
      </c>
      <c r="E4911" s="1" t="s">
        <v>8</v>
      </c>
      <c r="F4911" s="1" t="s">
        <v>9</v>
      </c>
      <c r="G4911" s="1" t="s">
        <v>158</v>
      </c>
      <c r="H4911">
        <f t="shared" si="973"/>
        <v>36</v>
      </c>
      <c r="I4911">
        <f>IF(ISBLANK(A4911),I4910/1,LOOKUP(Sheet1!G4911,FIPS!A$3:A$55,FIPS!C$3:C$55))</f>
        <v>39</v>
      </c>
      <c r="J4911" t="b">
        <f t="shared" si="977"/>
        <v>1</v>
      </c>
      <c r="K4911" t="str">
        <f t="shared" si="974"/>
        <v>Morgan</v>
      </c>
      <c r="L4911" t="b">
        <f t="shared" si="970"/>
        <v>0</v>
      </c>
      <c r="M4911" t="str">
        <f t="shared" si="975"/>
        <v/>
      </c>
      <c r="N4911">
        <f t="shared" si="976"/>
        <v>58</v>
      </c>
      <c r="O4911" t="b">
        <f t="shared" si="971"/>
        <v>0</v>
      </c>
      <c r="P4911" t="str">
        <f t="shared" si="981"/>
        <v/>
      </c>
      <c r="Q4911" t="str">
        <f t="shared" ca="1" si="969"/>
        <v/>
      </c>
      <c r="T4911">
        <v>115</v>
      </c>
      <c r="U4911">
        <v>6</v>
      </c>
      <c r="V4911">
        <v>0</v>
      </c>
      <c r="Z4911" t="str">
        <f t="shared" si="972"/>
        <v/>
      </c>
    </row>
    <row r="4912" spans="2:26" x14ac:dyDescent="0.2">
      <c r="B4912" s="1" t="s">
        <v>174</v>
      </c>
      <c r="C4912" s="1" t="s">
        <v>17</v>
      </c>
      <c r="D4912" s="1" t="s">
        <v>18</v>
      </c>
      <c r="E4912" s="1" t="s">
        <v>8</v>
      </c>
      <c r="F4912" s="1" t="s">
        <v>9</v>
      </c>
      <c r="G4912" s="1" t="s">
        <v>3443</v>
      </c>
      <c r="H4912">
        <f t="shared" si="973"/>
        <v>36</v>
      </c>
      <c r="I4912">
        <f>IF(ISBLANK(A4912),I4911/1,LOOKUP(Sheet1!G4912,FIPS!A$3:A$55,FIPS!C$3:C$55))</f>
        <v>39</v>
      </c>
      <c r="J4912" t="b">
        <f t="shared" si="977"/>
        <v>1</v>
      </c>
      <c r="K4912" t="str">
        <f t="shared" si="974"/>
        <v>Morrow</v>
      </c>
      <c r="L4912" t="b">
        <f t="shared" si="970"/>
        <v>0</v>
      </c>
      <c r="M4912" t="str">
        <f t="shared" si="975"/>
        <v/>
      </c>
      <c r="N4912">
        <f t="shared" si="976"/>
        <v>59</v>
      </c>
      <c r="O4912" t="b">
        <f t="shared" si="971"/>
        <v>0</v>
      </c>
      <c r="P4912" t="str">
        <f t="shared" si="981"/>
        <v/>
      </c>
      <c r="Q4912" t="str">
        <f t="shared" ca="1" si="969"/>
        <v/>
      </c>
      <c r="T4912">
        <v>117</v>
      </c>
      <c r="U4912">
        <v>5</v>
      </c>
      <c r="V4912">
        <v>0</v>
      </c>
      <c r="Z4912" t="str">
        <f t="shared" si="972"/>
        <v/>
      </c>
    </row>
    <row r="4913" spans="2:26" x14ac:dyDescent="0.2">
      <c r="B4913" s="1" t="s">
        <v>177</v>
      </c>
      <c r="C4913" s="1" t="s">
        <v>17</v>
      </c>
      <c r="D4913" s="1" t="s">
        <v>18</v>
      </c>
      <c r="G4913" s="1" t="s">
        <v>3444</v>
      </c>
      <c r="H4913">
        <f t="shared" si="973"/>
        <v>36</v>
      </c>
      <c r="I4913">
        <f>IF(ISBLANK(A4913),I4912/1,LOOKUP(Sheet1!G4913,FIPS!A$3:A$55,FIPS!C$3:C$55))</f>
        <v>39</v>
      </c>
      <c r="J4913" t="b">
        <f t="shared" si="977"/>
        <v>1</v>
      </c>
      <c r="K4913" t="str">
        <f t="shared" si="974"/>
        <v>Muskingum</v>
      </c>
      <c r="L4913" t="b">
        <f t="shared" si="970"/>
        <v>0</v>
      </c>
      <c r="M4913" t="str">
        <f t="shared" si="975"/>
        <v/>
      </c>
      <c r="N4913">
        <f t="shared" si="976"/>
        <v>60</v>
      </c>
      <c r="O4913" t="b">
        <f t="shared" si="971"/>
        <v>0</v>
      </c>
      <c r="P4913" t="str">
        <f t="shared" si="981"/>
        <v/>
      </c>
      <c r="Q4913" t="str">
        <f t="shared" ca="1" si="969"/>
        <v/>
      </c>
      <c r="T4913">
        <v>119</v>
      </c>
      <c r="U4913">
        <v>4</v>
      </c>
      <c r="V4913">
        <v>0</v>
      </c>
      <c r="Z4913" t="str">
        <f t="shared" si="972"/>
        <v/>
      </c>
    </row>
    <row r="4914" spans="2:26" x14ac:dyDescent="0.2">
      <c r="E4914" s="1" t="s">
        <v>816</v>
      </c>
      <c r="F4914" s="1" t="s">
        <v>35</v>
      </c>
      <c r="G4914" s="1" t="s">
        <v>3445</v>
      </c>
      <c r="H4914">
        <f t="shared" si="973"/>
        <v>36</v>
      </c>
      <c r="I4914">
        <f>IF(ISBLANK(A4914),I4913/1,LOOKUP(Sheet1!G4914,FIPS!A$3:A$55,FIPS!C$3:C$55))</f>
        <v>39</v>
      </c>
      <c r="J4914" t="b">
        <f t="shared" si="977"/>
        <v>0</v>
      </c>
      <c r="K4914" t="str">
        <f t="shared" si="974"/>
        <v/>
      </c>
      <c r="L4914" t="b">
        <f t="shared" si="970"/>
        <v>1</v>
      </c>
      <c r="M4914" t="str">
        <f t="shared" si="975"/>
        <v>Zanesville</v>
      </c>
      <c r="N4914">
        <f t="shared" si="976"/>
        <v>60</v>
      </c>
      <c r="O4914" t="b">
        <f t="shared" si="971"/>
        <v>0</v>
      </c>
      <c r="P4914" t="str">
        <f t="shared" si="981"/>
        <v/>
      </c>
      <c r="Q4914" t="str">
        <f t="shared" ca="1" si="969"/>
        <v/>
      </c>
      <c r="W4914">
        <v>88084</v>
      </c>
      <c r="Z4914" t="str">
        <f t="shared" si="972"/>
        <v/>
      </c>
    </row>
    <row r="4915" spans="2:26" x14ac:dyDescent="0.2">
      <c r="E4915" s="1" t="s">
        <v>8</v>
      </c>
      <c r="F4915" s="1" t="s">
        <v>9</v>
      </c>
      <c r="G4915" s="1" t="s">
        <v>974</v>
      </c>
      <c r="H4915">
        <f t="shared" si="973"/>
        <v>36</v>
      </c>
      <c r="I4915">
        <f>IF(ISBLANK(A4915),I4914/1,LOOKUP(Sheet1!G4915,FIPS!A$3:A$55,FIPS!C$3:C$55))</f>
        <v>39</v>
      </c>
      <c r="J4915" t="b">
        <f t="shared" si="977"/>
        <v>0</v>
      </c>
      <c r="K4915" t="str">
        <f t="shared" si="974"/>
        <v/>
      </c>
      <c r="L4915" t="b">
        <f t="shared" si="970"/>
        <v>0</v>
      </c>
      <c r="M4915" t="str">
        <f t="shared" si="975"/>
        <v/>
      </c>
      <c r="N4915">
        <f t="shared" si="976"/>
        <v>60</v>
      </c>
      <c r="O4915" t="b">
        <f t="shared" si="971"/>
        <v>1</v>
      </c>
      <c r="P4915">
        <f t="shared" si="981"/>
        <v>2</v>
      </c>
      <c r="Q4915" t="str">
        <f t="shared" ca="1" si="969"/>
        <v>154</v>
      </c>
      <c r="W4915">
        <v>99999</v>
      </c>
      <c r="Z4915" t="str">
        <f t="shared" si="972"/>
        <v/>
      </c>
    </row>
    <row r="4916" spans="2:26" x14ac:dyDescent="0.2">
      <c r="B4916" s="1" t="s">
        <v>179</v>
      </c>
      <c r="C4916" s="1" t="s">
        <v>17</v>
      </c>
      <c r="D4916" s="1" t="s">
        <v>18</v>
      </c>
      <c r="E4916" s="1" t="s">
        <v>8</v>
      </c>
      <c r="F4916" s="1" t="s">
        <v>9</v>
      </c>
      <c r="G4916" s="1" t="s">
        <v>1745</v>
      </c>
      <c r="H4916">
        <f t="shared" si="973"/>
        <v>36</v>
      </c>
      <c r="I4916">
        <f>IF(ISBLANK(A4916),I4915/1,LOOKUP(Sheet1!G4916,FIPS!A$3:A$55,FIPS!C$3:C$55))</f>
        <v>39</v>
      </c>
      <c r="J4916" t="b">
        <f t="shared" si="977"/>
        <v>1</v>
      </c>
      <c r="K4916" t="str">
        <f t="shared" si="974"/>
        <v>Noble</v>
      </c>
      <c r="L4916" t="b">
        <f t="shared" si="970"/>
        <v>0</v>
      </c>
      <c r="M4916" t="str">
        <f t="shared" si="975"/>
        <v/>
      </c>
      <c r="N4916">
        <f t="shared" si="976"/>
        <v>61</v>
      </c>
      <c r="O4916" t="b">
        <f t="shared" si="971"/>
        <v>0</v>
      </c>
      <c r="P4916" t="str">
        <f t="shared" si="981"/>
        <v/>
      </c>
      <c r="Q4916" t="str">
        <f t="shared" ca="1" si="969"/>
        <v/>
      </c>
      <c r="T4916">
        <v>121</v>
      </c>
      <c r="U4916">
        <v>6</v>
      </c>
      <c r="V4916">
        <v>0</v>
      </c>
      <c r="Z4916" t="str">
        <f t="shared" si="972"/>
        <v/>
      </c>
    </row>
    <row r="4917" spans="2:26" x14ac:dyDescent="0.2">
      <c r="B4917" s="1" t="s">
        <v>182</v>
      </c>
      <c r="C4917" s="1" t="s">
        <v>17</v>
      </c>
      <c r="D4917" s="1" t="s">
        <v>18</v>
      </c>
      <c r="E4917" s="1" t="s">
        <v>8</v>
      </c>
      <c r="F4917" s="1" t="s">
        <v>9</v>
      </c>
      <c r="G4917" s="1" t="s">
        <v>1604</v>
      </c>
      <c r="H4917">
        <f t="shared" si="973"/>
        <v>36</v>
      </c>
      <c r="I4917">
        <f>IF(ISBLANK(A4917),I4916/1,LOOKUP(Sheet1!G4917,FIPS!A$3:A$55,FIPS!C$3:C$55))</f>
        <v>39</v>
      </c>
      <c r="J4917" t="b">
        <f t="shared" si="977"/>
        <v>1</v>
      </c>
      <c r="K4917" t="str">
        <f t="shared" si="974"/>
        <v>Ottawa</v>
      </c>
      <c r="L4917" t="b">
        <f t="shared" si="970"/>
        <v>0</v>
      </c>
      <c r="M4917" t="str">
        <f t="shared" si="975"/>
        <v/>
      </c>
      <c r="N4917">
        <f t="shared" si="976"/>
        <v>62</v>
      </c>
      <c r="O4917" t="b">
        <f t="shared" si="971"/>
        <v>0</v>
      </c>
      <c r="P4917" t="str">
        <f t="shared" si="981"/>
        <v/>
      </c>
      <c r="Q4917" t="str">
        <f t="shared" ca="1" si="969"/>
        <v/>
      </c>
      <c r="T4917">
        <v>123</v>
      </c>
      <c r="U4917">
        <v>5</v>
      </c>
      <c r="V4917">
        <v>0</v>
      </c>
      <c r="Z4917" t="str">
        <f t="shared" si="972"/>
        <v/>
      </c>
    </row>
    <row r="4918" spans="2:26" x14ac:dyDescent="0.2">
      <c r="B4918" s="1" t="s">
        <v>170</v>
      </c>
      <c r="C4918" s="1" t="s">
        <v>17</v>
      </c>
      <c r="D4918" s="1" t="s">
        <v>18</v>
      </c>
      <c r="E4918" s="1" t="s">
        <v>8</v>
      </c>
      <c r="F4918" s="1" t="s">
        <v>9</v>
      </c>
      <c r="G4918" s="1" t="s">
        <v>1327</v>
      </c>
      <c r="H4918">
        <f t="shared" si="973"/>
        <v>36</v>
      </c>
      <c r="I4918">
        <f>IF(ISBLANK(A4918),I4917/1,LOOKUP(Sheet1!G4918,FIPS!A$3:A$55,FIPS!C$3:C$55))</f>
        <v>39</v>
      </c>
      <c r="J4918" t="b">
        <f t="shared" si="977"/>
        <v>1</v>
      </c>
      <c r="K4918" t="str">
        <f t="shared" si="974"/>
        <v>Paulding</v>
      </c>
      <c r="L4918" t="b">
        <f t="shared" si="970"/>
        <v>0</v>
      </c>
      <c r="M4918" t="str">
        <f t="shared" si="975"/>
        <v/>
      </c>
      <c r="N4918">
        <f t="shared" si="976"/>
        <v>63</v>
      </c>
      <c r="O4918" t="b">
        <f t="shared" si="971"/>
        <v>0</v>
      </c>
      <c r="P4918" t="str">
        <f t="shared" si="981"/>
        <v/>
      </c>
      <c r="Q4918" t="str">
        <f t="shared" ca="1" si="969"/>
        <v/>
      </c>
      <c r="T4918">
        <v>125</v>
      </c>
      <c r="U4918">
        <v>6</v>
      </c>
      <c r="V4918">
        <v>0</v>
      </c>
      <c r="Z4918" t="str">
        <f t="shared" si="972"/>
        <v/>
      </c>
    </row>
    <row r="4919" spans="2:26" x14ac:dyDescent="0.2">
      <c r="B4919" s="1" t="s">
        <v>190</v>
      </c>
      <c r="C4919" s="1" t="s">
        <v>17</v>
      </c>
      <c r="D4919" s="1" t="s">
        <v>18</v>
      </c>
      <c r="E4919" s="1" t="s">
        <v>8</v>
      </c>
      <c r="F4919" s="1" t="s">
        <v>9</v>
      </c>
      <c r="G4919" s="1" t="s">
        <v>161</v>
      </c>
      <c r="H4919">
        <f t="shared" si="973"/>
        <v>36</v>
      </c>
      <c r="I4919">
        <f>IF(ISBLANK(A4919),I4918/1,LOOKUP(Sheet1!G4919,FIPS!A$3:A$55,FIPS!C$3:C$55))</f>
        <v>39</v>
      </c>
      <c r="J4919" t="b">
        <f t="shared" si="977"/>
        <v>1</v>
      </c>
      <c r="K4919" t="str">
        <f t="shared" si="974"/>
        <v>Perry</v>
      </c>
      <c r="L4919" t="b">
        <f t="shared" si="970"/>
        <v>0</v>
      </c>
      <c r="M4919" t="str">
        <f t="shared" si="975"/>
        <v/>
      </c>
      <c r="N4919">
        <f t="shared" si="976"/>
        <v>64</v>
      </c>
      <c r="O4919" t="b">
        <f t="shared" si="971"/>
        <v>0</v>
      </c>
      <c r="P4919" t="str">
        <f t="shared" si="981"/>
        <v/>
      </c>
      <c r="Q4919" t="str">
        <f t="shared" ca="1" si="969"/>
        <v/>
      </c>
      <c r="T4919">
        <v>127</v>
      </c>
      <c r="U4919">
        <v>5</v>
      </c>
      <c r="V4919">
        <v>0</v>
      </c>
      <c r="Z4919" t="str">
        <f t="shared" si="972"/>
        <v/>
      </c>
    </row>
    <row r="4920" spans="2:26" x14ac:dyDescent="0.2">
      <c r="B4920" s="1" t="s">
        <v>193</v>
      </c>
      <c r="C4920" s="1" t="s">
        <v>190</v>
      </c>
      <c r="D4920" s="1" t="s">
        <v>26</v>
      </c>
      <c r="G4920" s="1" t="s">
        <v>3447</v>
      </c>
      <c r="H4920">
        <f t="shared" si="973"/>
        <v>36</v>
      </c>
      <c r="I4920">
        <f>IF(ISBLANK(A4920),I4919/1,LOOKUP(Sheet1!G4920,FIPS!A$3:A$55,FIPS!C$3:C$55))</f>
        <v>39</v>
      </c>
      <c r="J4920" t="b">
        <f t="shared" si="977"/>
        <v>1</v>
      </c>
      <c r="K4920" t="str">
        <f t="shared" si="974"/>
        <v>Pickaway</v>
      </c>
      <c r="L4920" t="b">
        <f t="shared" si="970"/>
        <v>0</v>
      </c>
      <c r="M4920" t="str">
        <f t="shared" si="975"/>
        <v/>
      </c>
      <c r="N4920">
        <f t="shared" si="976"/>
        <v>65</v>
      </c>
      <c r="O4920" t="b">
        <f t="shared" si="971"/>
        <v>0</v>
      </c>
      <c r="P4920" t="str">
        <f t="shared" si="981"/>
        <v/>
      </c>
      <c r="Q4920" t="str">
        <f t="shared" ca="1" si="969"/>
        <v/>
      </c>
      <c r="T4920">
        <v>129</v>
      </c>
      <c r="U4920">
        <v>5</v>
      </c>
      <c r="V4920">
        <v>1840</v>
      </c>
      <c r="Z4920" t="str">
        <f t="shared" si="972"/>
        <v/>
      </c>
    </row>
    <row r="4921" spans="2:26" x14ac:dyDescent="0.2">
      <c r="E4921" s="1" t="s">
        <v>92</v>
      </c>
      <c r="F4921" s="1" t="s">
        <v>6</v>
      </c>
      <c r="G4921" s="1" t="s">
        <v>3448</v>
      </c>
      <c r="H4921">
        <f t="shared" si="973"/>
        <v>36</v>
      </c>
      <c r="I4921">
        <f>IF(ISBLANK(A4921),I4920/1,LOOKUP(Sheet1!G4921,FIPS!A$3:A$55,FIPS!C$3:C$55))</f>
        <v>39</v>
      </c>
      <c r="J4921" t="b">
        <f t="shared" si="977"/>
        <v>0</v>
      </c>
      <c r="K4921" t="str">
        <f t="shared" si="974"/>
        <v/>
      </c>
      <c r="L4921" t="b">
        <f t="shared" si="970"/>
        <v>1</v>
      </c>
      <c r="M4921" t="str">
        <f t="shared" si="975"/>
        <v>Circleville</v>
      </c>
      <c r="N4921">
        <f t="shared" si="976"/>
        <v>65</v>
      </c>
      <c r="O4921" t="b">
        <f t="shared" si="971"/>
        <v>0</v>
      </c>
      <c r="P4921" t="str">
        <f t="shared" si="981"/>
        <v/>
      </c>
      <c r="Q4921" t="str">
        <f t="shared" ca="1" si="969"/>
        <v/>
      </c>
      <c r="W4921">
        <v>15070</v>
      </c>
      <c r="Z4921" t="str">
        <f t="shared" si="972"/>
        <v/>
      </c>
    </row>
    <row r="4922" spans="2:26" x14ac:dyDescent="0.2">
      <c r="E4922" s="1" t="s">
        <v>8</v>
      </c>
      <c r="F4922" s="1" t="s">
        <v>9</v>
      </c>
      <c r="G4922" s="1" t="s">
        <v>974</v>
      </c>
      <c r="H4922">
        <f t="shared" si="973"/>
        <v>36</v>
      </c>
      <c r="I4922">
        <f>IF(ISBLANK(A4922),I4921/1,LOOKUP(Sheet1!G4922,FIPS!A$3:A$55,FIPS!C$3:C$55))</f>
        <v>39</v>
      </c>
      <c r="J4922" t="b">
        <f t="shared" si="977"/>
        <v>0</v>
      </c>
      <c r="K4922" t="str">
        <f t="shared" si="974"/>
        <v/>
      </c>
      <c r="L4922" t="b">
        <f t="shared" si="970"/>
        <v>0</v>
      </c>
      <c r="M4922" t="str">
        <f t="shared" si="975"/>
        <v/>
      </c>
      <c r="N4922">
        <f t="shared" si="976"/>
        <v>65</v>
      </c>
      <c r="O4922" t="b">
        <f t="shared" si="971"/>
        <v>1</v>
      </c>
      <c r="P4922">
        <f t="shared" si="981"/>
        <v>2</v>
      </c>
      <c r="Q4922" t="str">
        <f t="shared" ca="1" si="969"/>
        <v>031</v>
      </c>
      <c r="W4922">
        <v>99999</v>
      </c>
      <c r="Z4922" t="str">
        <f t="shared" si="972"/>
        <v/>
      </c>
    </row>
    <row r="4923" spans="2:26" x14ac:dyDescent="0.2">
      <c r="B4923" s="1" t="s">
        <v>195</v>
      </c>
      <c r="C4923" s="1" t="s">
        <v>17</v>
      </c>
      <c r="D4923" s="1" t="s">
        <v>18</v>
      </c>
      <c r="E4923" s="1" t="s">
        <v>8</v>
      </c>
      <c r="F4923" s="1" t="s">
        <v>9</v>
      </c>
      <c r="G4923" s="1" t="s">
        <v>165</v>
      </c>
      <c r="H4923">
        <f t="shared" si="973"/>
        <v>36</v>
      </c>
      <c r="I4923">
        <f>IF(ISBLANK(A4923),I4922/1,LOOKUP(Sheet1!G4923,FIPS!A$3:A$55,FIPS!C$3:C$55))</f>
        <v>39</v>
      </c>
      <c r="J4923" t="b">
        <f t="shared" si="977"/>
        <v>1</v>
      </c>
      <c r="K4923" t="str">
        <f t="shared" si="974"/>
        <v>Pike</v>
      </c>
      <c r="L4923" t="b">
        <f t="shared" si="970"/>
        <v>0</v>
      </c>
      <c r="M4923" t="str">
        <f t="shared" si="975"/>
        <v/>
      </c>
      <c r="N4923">
        <f t="shared" si="976"/>
        <v>66</v>
      </c>
      <c r="O4923" t="b">
        <f t="shared" si="971"/>
        <v>0</v>
      </c>
      <c r="P4923" t="str">
        <f t="shared" si="981"/>
        <v/>
      </c>
      <c r="Q4923" t="str">
        <f t="shared" ca="1" si="969"/>
        <v/>
      </c>
      <c r="T4923">
        <v>131</v>
      </c>
      <c r="U4923">
        <v>6</v>
      </c>
      <c r="V4923">
        <v>0</v>
      </c>
      <c r="Z4923" t="str">
        <f t="shared" si="972"/>
        <v/>
      </c>
    </row>
    <row r="4924" spans="2:26" x14ac:dyDescent="0.2">
      <c r="B4924" s="1" t="s">
        <v>197</v>
      </c>
      <c r="C4924" s="1" t="s">
        <v>11</v>
      </c>
      <c r="D4924" s="1" t="s">
        <v>26</v>
      </c>
      <c r="G4924" s="1" t="s">
        <v>1750</v>
      </c>
      <c r="H4924">
        <f t="shared" si="973"/>
        <v>36</v>
      </c>
      <c r="I4924">
        <f>IF(ISBLANK(A4924),I4923/1,LOOKUP(Sheet1!G4924,FIPS!A$3:A$55,FIPS!C$3:C$55))</f>
        <v>39</v>
      </c>
      <c r="J4924" t="b">
        <f t="shared" si="977"/>
        <v>1</v>
      </c>
      <c r="K4924" t="str">
        <f t="shared" si="974"/>
        <v>Portage</v>
      </c>
      <c r="L4924" t="b">
        <f t="shared" si="970"/>
        <v>0</v>
      </c>
      <c r="M4924" t="str">
        <f t="shared" si="975"/>
        <v/>
      </c>
      <c r="N4924">
        <f t="shared" si="976"/>
        <v>67</v>
      </c>
      <c r="O4924" t="b">
        <f t="shared" si="971"/>
        <v>0</v>
      </c>
      <c r="P4924" t="str">
        <f t="shared" si="981"/>
        <v/>
      </c>
      <c r="Q4924" t="str">
        <f t="shared" ca="1" si="969"/>
        <v/>
      </c>
      <c r="T4924">
        <v>133</v>
      </c>
      <c r="U4924">
        <v>3</v>
      </c>
      <c r="V4924">
        <v>80</v>
      </c>
      <c r="Z4924" t="str">
        <f t="shared" si="972"/>
        <v/>
      </c>
    </row>
    <row r="4925" spans="2:26" x14ac:dyDescent="0.2">
      <c r="E4925" s="1" t="s">
        <v>197</v>
      </c>
      <c r="F4925" s="1" t="s">
        <v>35</v>
      </c>
      <c r="G4925" s="1" t="s">
        <v>1081</v>
      </c>
      <c r="H4925">
        <f t="shared" si="973"/>
        <v>36</v>
      </c>
      <c r="I4925">
        <f>IF(ISBLANK(A4925),I4924/1,LOOKUP(Sheet1!G4925,FIPS!A$3:A$55,FIPS!C$3:C$55))</f>
        <v>39</v>
      </c>
      <c r="J4925" t="b">
        <f t="shared" si="977"/>
        <v>0</v>
      </c>
      <c r="K4925" t="str">
        <f t="shared" si="974"/>
        <v/>
      </c>
      <c r="L4925" t="b">
        <f t="shared" si="970"/>
        <v>1</v>
      </c>
      <c r="M4925" t="str">
        <f t="shared" si="975"/>
        <v>Kent</v>
      </c>
      <c r="N4925">
        <f t="shared" si="976"/>
        <v>67</v>
      </c>
      <c r="O4925" t="b">
        <f t="shared" si="971"/>
        <v>0</v>
      </c>
      <c r="P4925" t="str">
        <f t="shared" si="981"/>
        <v/>
      </c>
      <c r="Q4925" t="str">
        <f t="shared" ca="1" si="969"/>
        <v/>
      </c>
      <c r="W4925">
        <v>39872</v>
      </c>
      <c r="Z4925" t="str">
        <f t="shared" si="972"/>
        <v/>
      </c>
    </row>
    <row r="4926" spans="2:26" x14ac:dyDescent="0.2">
      <c r="E4926" s="1" t="s">
        <v>814</v>
      </c>
      <c r="F4926" s="1" t="s">
        <v>6</v>
      </c>
      <c r="G4926" s="1" t="s">
        <v>3449</v>
      </c>
      <c r="H4926">
        <f t="shared" si="973"/>
        <v>36</v>
      </c>
      <c r="I4926">
        <f>IF(ISBLANK(A4926),I4925/1,LOOKUP(Sheet1!G4926,FIPS!A$3:A$55,FIPS!C$3:C$55))</f>
        <v>39</v>
      </c>
      <c r="J4926" t="b">
        <f t="shared" si="977"/>
        <v>0</v>
      </c>
      <c r="K4926" t="str">
        <f t="shared" si="974"/>
        <v/>
      </c>
      <c r="L4926" t="b">
        <f t="shared" si="970"/>
        <v>1</v>
      </c>
      <c r="M4926" t="str">
        <f t="shared" si="975"/>
        <v>Ravenna</v>
      </c>
      <c r="N4926">
        <f t="shared" si="976"/>
        <v>67</v>
      </c>
      <c r="O4926" t="b">
        <f t="shared" si="971"/>
        <v>0</v>
      </c>
      <c r="P4926" t="str">
        <f t="shared" ref="P4926:P4981" si="982">IF(O4926,17-MATCH(N4926-1,N4908:N4925),"")</f>
        <v/>
      </c>
      <c r="Q4926" t="str">
        <f t="shared" ref="Q4926:Q4988" ca="1" si="983">IF(O4926,_xlfn.TEXTJOIN(",",TRUE,INDIRECT(_xlfn.CONCAT("E",(ROW()-P4926),":E",(ROW()-1)),TRUE)),"")</f>
        <v/>
      </c>
      <c r="W4926">
        <v>65592</v>
      </c>
      <c r="Z4926" t="str">
        <f t="shared" si="972"/>
        <v/>
      </c>
    </row>
    <row r="4927" spans="2:26" x14ac:dyDescent="0.2">
      <c r="E4927" s="1" t="s">
        <v>8</v>
      </c>
      <c r="F4927" s="1" t="s">
        <v>9</v>
      </c>
      <c r="G4927" s="1" t="s">
        <v>1233</v>
      </c>
      <c r="H4927">
        <f t="shared" si="973"/>
        <v>36</v>
      </c>
      <c r="I4927">
        <f>IF(ISBLANK(A4927),I4926/1,LOOKUP(Sheet1!G4927,FIPS!A$3:A$55,FIPS!C$3:C$55))</f>
        <v>39</v>
      </c>
      <c r="J4927" t="b">
        <f t="shared" si="977"/>
        <v>0</v>
      </c>
      <c r="K4927" t="str">
        <f t="shared" si="974"/>
        <v/>
      </c>
      <c r="L4927" t="b">
        <f t="shared" si="970"/>
        <v>0</v>
      </c>
      <c r="M4927" t="str">
        <f t="shared" si="975"/>
        <v/>
      </c>
      <c r="N4927">
        <f t="shared" si="976"/>
        <v>67</v>
      </c>
      <c r="O4927" t="b">
        <f t="shared" si="971"/>
        <v>1</v>
      </c>
      <c r="P4927">
        <f t="shared" si="982"/>
        <v>2</v>
      </c>
      <c r="Q4927" t="str">
        <f t="shared" ca="1" si="983"/>
        <v>067,109</v>
      </c>
      <c r="W4927">
        <v>99999</v>
      </c>
      <c r="Z4927" t="str">
        <f t="shared" si="972"/>
        <v/>
      </c>
    </row>
    <row r="4928" spans="2:26" x14ac:dyDescent="0.2">
      <c r="B4928" s="1" t="s">
        <v>3450</v>
      </c>
      <c r="C4928" s="1" t="s">
        <v>17</v>
      </c>
      <c r="D4928" s="1" t="s">
        <v>18</v>
      </c>
      <c r="E4928" s="1" t="s">
        <v>8</v>
      </c>
      <c r="F4928" s="1" t="s">
        <v>9</v>
      </c>
      <c r="G4928" s="1" t="s">
        <v>3451</v>
      </c>
      <c r="H4928">
        <f t="shared" si="973"/>
        <v>36</v>
      </c>
      <c r="I4928">
        <f>IF(ISBLANK(A4928),I4927/1,LOOKUP(Sheet1!G4928,FIPS!A$3:A$55,FIPS!C$3:C$55))</f>
        <v>39</v>
      </c>
      <c r="J4928" t="b">
        <f t="shared" si="977"/>
        <v>1</v>
      </c>
      <c r="K4928" t="str">
        <f t="shared" si="974"/>
        <v>Preble</v>
      </c>
      <c r="L4928" t="b">
        <f t="shared" si="970"/>
        <v>0</v>
      </c>
      <c r="M4928" t="str">
        <f t="shared" si="975"/>
        <v/>
      </c>
      <c r="N4928" t="e">
        <f t="shared" si="976"/>
        <v>#VALUE!</v>
      </c>
      <c r="O4928" t="b">
        <f t="shared" si="971"/>
        <v>0</v>
      </c>
      <c r="P4928" t="str">
        <f t="shared" si="982"/>
        <v/>
      </c>
      <c r="Q4928" t="str">
        <f t="shared" ca="1" si="983"/>
        <v/>
      </c>
      <c r="T4928">
        <v>135</v>
      </c>
      <c r="U4928">
        <v>5</v>
      </c>
      <c r="Z4928" t="str">
        <f t="shared" si="972"/>
        <v/>
      </c>
    </row>
    <row r="4929" spans="2:26" x14ac:dyDescent="0.2">
      <c r="B4929" s="1" t="s">
        <v>367</v>
      </c>
      <c r="C4929" s="1" t="s">
        <v>17</v>
      </c>
      <c r="D4929" s="1" t="s">
        <v>18</v>
      </c>
      <c r="E4929" s="1" t="s">
        <v>8</v>
      </c>
      <c r="F4929" s="1" t="s">
        <v>9</v>
      </c>
      <c r="G4929" s="1" t="s">
        <v>1193</v>
      </c>
      <c r="H4929">
        <f t="shared" si="973"/>
        <v>36</v>
      </c>
      <c r="I4929">
        <f>IF(ISBLANK(A4929),I4928/1,LOOKUP(Sheet1!G4929,FIPS!A$3:A$55,FIPS!C$3:C$55))</f>
        <v>39</v>
      </c>
      <c r="J4929" t="b">
        <f t="shared" si="977"/>
        <v>1</v>
      </c>
      <c r="K4929" t="str">
        <f t="shared" si="974"/>
        <v>Putnam</v>
      </c>
      <c r="L4929" t="b">
        <f t="shared" si="970"/>
        <v>0</v>
      </c>
      <c r="M4929" t="str">
        <f t="shared" si="975"/>
        <v/>
      </c>
      <c r="N4929">
        <f t="shared" si="976"/>
        <v>69</v>
      </c>
      <c r="O4929" t="b">
        <f t="shared" si="971"/>
        <v>0</v>
      </c>
      <c r="P4929" t="str">
        <f t="shared" si="982"/>
        <v/>
      </c>
      <c r="Q4929" t="str">
        <f t="shared" ca="1" si="983"/>
        <v/>
      </c>
      <c r="T4929">
        <v>137</v>
      </c>
      <c r="U4929">
        <v>5</v>
      </c>
      <c r="V4929">
        <v>0</v>
      </c>
      <c r="Z4929" t="str">
        <f t="shared" si="972"/>
        <v/>
      </c>
    </row>
    <row r="4930" spans="2:26" x14ac:dyDescent="0.2">
      <c r="B4930" s="1" t="s">
        <v>369</v>
      </c>
      <c r="C4930" s="1" t="s">
        <v>671</v>
      </c>
      <c r="D4930" s="1" t="s">
        <v>26</v>
      </c>
      <c r="G4930" s="1" t="s">
        <v>1633</v>
      </c>
      <c r="H4930">
        <f t="shared" si="973"/>
        <v>36</v>
      </c>
      <c r="I4930">
        <f>IF(ISBLANK(A4930),I4929/1,LOOKUP(Sheet1!G4930,FIPS!A$3:A$55,FIPS!C$3:C$55))</f>
        <v>39</v>
      </c>
      <c r="J4930" t="b">
        <f t="shared" si="977"/>
        <v>1</v>
      </c>
      <c r="K4930" t="str">
        <f t="shared" si="974"/>
        <v>Richland</v>
      </c>
      <c r="L4930" t="b">
        <f t="shared" ref="L4930:L4993" si="984">IF(NOT(J4930),AND(NOT(ISBLANK(E4930)),E4930&lt;&gt;"999"),FALSE())</f>
        <v>0</v>
      </c>
      <c r="M4930" t="str">
        <f t="shared" si="975"/>
        <v/>
      </c>
      <c r="N4930">
        <f t="shared" si="976"/>
        <v>70</v>
      </c>
      <c r="O4930" t="b">
        <f t="shared" ref="O4930:O4993" si="985">AND(ISNUMBER(N4930),E4930="999",NOT(J4930))</f>
        <v>0</v>
      </c>
      <c r="P4930" t="str">
        <f t="shared" si="982"/>
        <v/>
      </c>
      <c r="Q4930" t="str">
        <f t="shared" ca="1" si="983"/>
        <v/>
      </c>
      <c r="T4930">
        <v>139</v>
      </c>
      <c r="U4930">
        <v>3</v>
      </c>
      <c r="V4930">
        <v>4800</v>
      </c>
      <c r="Z4930" t="str">
        <f t="shared" ref="Z4930:Z4993" si="986">IF(J4930,IF(T4930&gt;0,"",FALSE),IF(T4930&gt;0,TRUE,""))</f>
        <v/>
      </c>
    </row>
    <row r="4931" spans="2:26" x14ac:dyDescent="0.2">
      <c r="E4931" s="1" t="s">
        <v>461</v>
      </c>
      <c r="F4931" s="1" t="s">
        <v>70</v>
      </c>
      <c r="G4931" s="1" t="s">
        <v>3452</v>
      </c>
      <c r="H4931">
        <f t="shared" si="973"/>
        <v>36</v>
      </c>
      <c r="I4931">
        <f>IF(ISBLANK(A4931),I4930/1,LOOKUP(Sheet1!G4931,FIPS!A$3:A$55,FIPS!C$3:C$55))</f>
        <v>39</v>
      </c>
      <c r="J4931" t="b">
        <f t="shared" si="977"/>
        <v>0</v>
      </c>
      <c r="K4931" t="str">
        <f t="shared" si="974"/>
        <v/>
      </c>
      <c r="L4931" t="b">
        <f t="shared" si="984"/>
        <v>1</v>
      </c>
      <c r="M4931" t="str">
        <f t="shared" si="975"/>
        <v>Mansfield</v>
      </c>
      <c r="N4931">
        <f t="shared" si="976"/>
        <v>70</v>
      </c>
      <c r="O4931" t="b">
        <f t="shared" si="985"/>
        <v>0</v>
      </c>
      <c r="P4931" t="str">
        <f t="shared" si="982"/>
        <v/>
      </c>
      <c r="Q4931" t="str">
        <f t="shared" ca="1" si="983"/>
        <v/>
      </c>
      <c r="W4931">
        <v>47138</v>
      </c>
      <c r="Z4931" t="str">
        <f t="shared" si="986"/>
        <v/>
      </c>
    </row>
    <row r="4932" spans="2:26" x14ac:dyDescent="0.2">
      <c r="E4932" s="1" t="s">
        <v>8</v>
      </c>
      <c r="F4932" s="1" t="s">
        <v>9</v>
      </c>
      <c r="G4932" s="1" t="s">
        <v>1233</v>
      </c>
      <c r="H4932">
        <f t="shared" si="973"/>
        <v>36</v>
      </c>
      <c r="I4932">
        <f>IF(ISBLANK(A4932),I4931/1,LOOKUP(Sheet1!G4932,FIPS!A$3:A$55,FIPS!C$3:C$55))</f>
        <v>39</v>
      </c>
      <c r="J4932" t="b">
        <f t="shared" si="977"/>
        <v>0</v>
      </c>
      <c r="K4932" t="str">
        <f t="shared" si="974"/>
        <v/>
      </c>
      <c r="L4932" t="b">
        <f t="shared" si="984"/>
        <v>0</v>
      </c>
      <c r="M4932" t="str">
        <f t="shared" si="975"/>
        <v/>
      </c>
      <c r="N4932">
        <f t="shared" si="976"/>
        <v>70</v>
      </c>
      <c r="O4932" t="b">
        <f t="shared" si="985"/>
        <v>1</v>
      </c>
      <c r="P4932">
        <f t="shared" si="982"/>
        <v>1</v>
      </c>
      <c r="Q4932" t="str">
        <f t="shared" ca="1" si="983"/>
        <v>076</v>
      </c>
      <c r="W4932">
        <v>99999</v>
      </c>
      <c r="Z4932" t="str">
        <f t="shared" si="986"/>
        <v/>
      </c>
    </row>
    <row r="4933" spans="2:26" x14ac:dyDescent="0.2">
      <c r="B4933" s="1" t="s">
        <v>372</v>
      </c>
      <c r="C4933" s="1" t="s">
        <v>17</v>
      </c>
      <c r="D4933" s="1" t="s">
        <v>18</v>
      </c>
      <c r="G4933" s="1" t="s">
        <v>3453</v>
      </c>
      <c r="H4933">
        <f t="shared" si="973"/>
        <v>36</v>
      </c>
      <c r="I4933">
        <f>IF(ISBLANK(A4933),I4932/1,LOOKUP(Sheet1!G4933,FIPS!A$3:A$55,FIPS!C$3:C$55))</f>
        <v>39</v>
      </c>
      <c r="J4933" t="b">
        <f t="shared" si="977"/>
        <v>1</v>
      </c>
      <c r="K4933" t="str">
        <f t="shared" si="974"/>
        <v>Ross</v>
      </c>
      <c r="L4933" t="b">
        <f t="shared" si="984"/>
        <v>0</v>
      </c>
      <c r="M4933" t="str">
        <f t="shared" si="975"/>
        <v/>
      </c>
      <c r="N4933">
        <f t="shared" si="976"/>
        <v>71</v>
      </c>
      <c r="O4933" t="b">
        <f t="shared" si="985"/>
        <v>0</v>
      </c>
      <c r="P4933" t="str">
        <f t="shared" si="982"/>
        <v/>
      </c>
      <c r="Q4933" t="str">
        <f t="shared" ca="1" si="983"/>
        <v/>
      </c>
      <c r="T4933">
        <v>141</v>
      </c>
      <c r="U4933">
        <v>4</v>
      </c>
      <c r="V4933">
        <v>0</v>
      </c>
      <c r="Z4933" t="str">
        <f t="shared" si="986"/>
        <v/>
      </c>
    </row>
    <row r="4934" spans="2:26" x14ac:dyDescent="0.2">
      <c r="E4934" s="1" t="s">
        <v>88</v>
      </c>
      <c r="F4934" s="1" t="s">
        <v>6</v>
      </c>
      <c r="G4934" s="1" t="s">
        <v>3454</v>
      </c>
      <c r="H4934">
        <f t="shared" si="973"/>
        <v>36</v>
      </c>
      <c r="I4934">
        <f>IF(ISBLANK(A4934),I4933/1,LOOKUP(Sheet1!G4934,FIPS!A$3:A$55,FIPS!C$3:C$55))</f>
        <v>39</v>
      </c>
      <c r="J4934" t="b">
        <f t="shared" si="977"/>
        <v>0</v>
      </c>
      <c r="K4934" t="str">
        <f t="shared" si="974"/>
        <v/>
      </c>
      <c r="L4934" t="b">
        <f t="shared" si="984"/>
        <v>1</v>
      </c>
      <c r="M4934" t="str">
        <f t="shared" si="975"/>
        <v>Chil 1 icothe</v>
      </c>
      <c r="N4934">
        <f t="shared" si="976"/>
        <v>71</v>
      </c>
      <c r="O4934" t="b">
        <f t="shared" si="985"/>
        <v>0</v>
      </c>
      <c r="P4934" t="str">
        <f t="shared" si="982"/>
        <v/>
      </c>
      <c r="Q4934" t="str">
        <f t="shared" ca="1" si="983"/>
        <v/>
      </c>
      <c r="W4934">
        <v>14184</v>
      </c>
      <c r="Z4934" t="str">
        <f t="shared" si="986"/>
        <v/>
      </c>
    </row>
    <row r="4935" spans="2:26" x14ac:dyDescent="0.2">
      <c r="E4935" s="1" t="s">
        <v>8</v>
      </c>
      <c r="F4935" s="1" t="s">
        <v>9</v>
      </c>
      <c r="G4935" s="1" t="s">
        <v>1233</v>
      </c>
      <c r="H4935">
        <f t="shared" si="973"/>
        <v>36</v>
      </c>
      <c r="I4935">
        <f>IF(ISBLANK(A4935),I4934/1,LOOKUP(Sheet1!G4935,FIPS!A$3:A$55,FIPS!C$3:C$55))</f>
        <v>39</v>
      </c>
      <c r="J4935" t="b">
        <f t="shared" si="977"/>
        <v>0</v>
      </c>
      <c r="K4935" t="str">
        <f t="shared" si="974"/>
        <v/>
      </c>
      <c r="L4935" t="b">
        <f t="shared" si="984"/>
        <v>0</v>
      </c>
      <c r="M4935" t="str">
        <f t="shared" si="975"/>
        <v/>
      </c>
      <c r="N4935">
        <f t="shared" si="976"/>
        <v>71</v>
      </c>
      <c r="O4935" t="b">
        <f t="shared" si="985"/>
        <v>1</v>
      </c>
      <c r="P4935">
        <f t="shared" si="982"/>
        <v>1</v>
      </c>
      <c r="Q4935" t="str">
        <f t="shared" ca="1" si="983"/>
        <v>029</v>
      </c>
      <c r="W4935">
        <v>99999</v>
      </c>
      <c r="Z4935" t="str">
        <f t="shared" si="986"/>
        <v/>
      </c>
    </row>
    <row r="4936" spans="2:26" x14ac:dyDescent="0.2">
      <c r="B4936" s="1" t="s">
        <v>120</v>
      </c>
      <c r="C4936" s="1" t="s">
        <v>17</v>
      </c>
      <c r="D4936" s="1" t="s">
        <v>18</v>
      </c>
      <c r="G4936" s="1" t="s">
        <v>3380</v>
      </c>
      <c r="H4936">
        <f t="shared" si="973"/>
        <v>36</v>
      </c>
      <c r="I4936">
        <f>IF(ISBLANK(A4936),I4935/1,LOOKUP(Sheet1!G4936,FIPS!A$3:A$55,FIPS!C$3:C$55))</f>
        <v>39</v>
      </c>
      <c r="J4936" t="b">
        <f t="shared" si="977"/>
        <v>1</v>
      </c>
      <c r="K4936" t="str">
        <f t="shared" si="974"/>
        <v>Sandusky</v>
      </c>
      <c r="L4936" t="b">
        <f t="shared" si="984"/>
        <v>0</v>
      </c>
      <c r="M4936" t="str">
        <f t="shared" si="975"/>
        <v/>
      </c>
      <c r="N4936">
        <f t="shared" si="976"/>
        <v>72</v>
      </c>
      <c r="O4936" t="b">
        <f t="shared" si="985"/>
        <v>0</v>
      </c>
      <c r="P4936" t="str">
        <f t="shared" si="982"/>
        <v/>
      </c>
      <c r="Q4936" t="str">
        <f t="shared" ca="1" si="983"/>
        <v/>
      </c>
      <c r="T4936">
        <v>143</v>
      </c>
      <c r="U4936">
        <v>4</v>
      </c>
      <c r="V4936">
        <v>0</v>
      </c>
      <c r="Z4936" t="str">
        <f t="shared" si="986"/>
        <v/>
      </c>
    </row>
    <row r="4937" spans="2:26" x14ac:dyDescent="0.2">
      <c r="E4937" s="1" t="s">
        <v>167</v>
      </c>
      <c r="F4937" s="1" t="s">
        <v>6</v>
      </c>
      <c r="G4937" s="1" t="s">
        <v>389</v>
      </c>
      <c r="H4937">
        <f t="shared" si="973"/>
        <v>36</v>
      </c>
      <c r="I4937">
        <f>IF(ISBLANK(A4937),I4936/1,LOOKUP(Sheet1!G4937,FIPS!A$3:A$55,FIPS!C$3:C$55))</f>
        <v>39</v>
      </c>
      <c r="J4937" t="b">
        <f t="shared" si="977"/>
        <v>0</v>
      </c>
      <c r="K4937" t="str">
        <f t="shared" si="974"/>
        <v/>
      </c>
      <c r="L4937" t="b">
        <f t="shared" si="984"/>
        <v>1</v>
      </c>
      <c r="M4937" t="str">
        <f t="shared" si="975"/>
        <v>Fremont</v>
      </c>
      <c r="N4937">
        <f t="shared" si="976"/>
        <v>72</v>
      </c>
      <c r="O4937" t="b">
        <f t="shared" si="985"/>
        <v>0</v>
      </c>
      <c r="P4937" t="str">
        <f t="shared" si="982"/>
        <v/>
      </c>
      <c r="Q4937" t="str">
        <f t="shared" ca="1" si="983"/>
        <v/>
      </c>
      <c r="W4937">
        <v>28826</v>
      </c>
      <c r="Z4937" t="str">
        <f t="shared" si="986"/>
        <v/>
      </c>
    </row>
    <row r="4938" spans="2:26" x14ac:dyDescent="0.2">
      <c r="E4938" s="1" t="s">
        <v>8</v>
      </c>
      <c r="F4938" s="1" t="s">
        <v>9</v>
      </c>
      <c r="G4938" s="1" t="s">
        <v>1233</v>
      </c>
      <c r="H4938">
        <f t="shared" si="973"/>
        <v>36</v>
      </c>
      <c r="I4938">
        <f>IF(ISBLANK(A4938),I4937/1,LOOKUP(Sheet1!G4938,FIPS!A$3:A$55,FIPS!C$3:C$55))</f>
        <v>39</v>
      </c>
      <c r="J4938" t="b">
        <f t="shared" si="977"/>
        <v>0</v>
      </c>
      <c r="K4938" t="str">
        <f t="shared" si="974"/>
        <v/>
      </c>
      <c r="L4938" t="b">
        <f t="shared" si="984"/>
        <v>0</v>
      </c>
      <c r="M4938" t="str">
        <f t="shared" si="975"/>
        <v/>
      </c>
      <c r="N4938">
        <f t="shared" si="976"/>
        <v>72</v>
      </c>
      <c r="O4938" t="b">
        <f t="shared" si="985"/>
        <v>1</v>
      </c>
      <c r="P4938">
        <f t="shared" si="982"/>
        <v>1</v>
      </c>
      <c r="Q4938" t="str">
        <f t="shared" ca="1" si="983"/>
        <v>056</v>
      </c>
      <c r="W4938">
        <v>99999</v>
      </c>
      <c r="Z4938" t="str">
        <f t="shared" si="986"/>
        <v/>
      </c>
    </row>
    <row r="4939" spans="2:26" x14ac:dyDescent="0.2">
      <c r="B4939" s="1" t="s">
        <v>375</v>
      </c>
      <c r="C4939" s="1" t="s">
        <v>17</v>
      </c>
      <c r="D4939" s="1" t="s">
        <v>18</v>
      </c>
      <c r="G4939" s="1" t="s">
        <v>3455</v>
      </c>
      <c r="H4939">
        <f t="shared" ref="H4939:H5002" si="987">IF(ISBLANK(A4939),H4938/1,A4939)</f>
        <v>36</v>
      </c>
      <c r="I4939">
        <f>IF(ISBLANK(A4939),I4938/1,LOOKUP(Sheet1!G4939,FIPS!A$3:A$55,FIPS!C$3:C$55))</f>
        <v>39</v>
      </c>
      <c r="J4939" t="b">
        <f t="shared" si="977"/>
        <v>1</v>
      </c>
      <c r="K4939" t="str">
        <f t="shared" ref="K4939:K5002" si="988">IF(J4939,TRIM(G4939),"")</f>
        <v>Scioto</v>
      </c>
      <c r="L4939" t="b">
        <f t="shared" si="984"/>
        <v>0</v>
      </c>
      <c r="M4939" t="str">
        <f t="shared" ref="M4939:M5002" si="989">IF(L4939,IF(ISERR(FIND(",",G4939)),TRIM(G4939),TRIM(LEFT(G4939,FIND(",",G4939)-1))),"")</f>
        <v/>
      </c>
      <c r="N4939">
        <f t="shared" ref="N4939:N5002" si="990">IF(ISBLANK(A4939),IF(ISBLANK(B4939),N4938,B4939/1),"")</f>
        <v>73</v>
      </c>
      <c r="O4939" t="b">
        <f t="shared" si="985"/>
        <v>0</v>
      </c>
      <c r="P4939" t="str">
        <f t="shared" si="982"/>
        <v/>
      </c>
      <c r="Q4939" t="str">
        <f t="shared" ca="1" si="983"/>
        <v/>
      </c>
      <c r="T4939">
        <v>145</v>
      </c>
      <c r="U4939">
        <v>4</v>
      </c>
      <c r="V4939">
        <v>0</v>
      </c>
      <c r="Z4939" t="str">
        <f t="shared" si="986"/>
        <v/>
      </c>
    </row>
    <row r="4940" spans="2:26" x14ac:dyDescent="0.2">
      <c r="E4940" s="1" t="s">
        <v>741</v>
      </c>
      <c r="F4940" s="1" t="s">
        <v>6</v>
      </c>
      <c r="G4940" s="1" t="s">
        <v>2824</v>
      </c>
      <c r="H4940">
        <f t="shared" si="987"/>
        <v>36</v>
      </c>
      <c r="I4940">
        <f>IF(ISBLANK(A4940),I4939/1,LOOKUP(Sheet1!G4940,FIPS!A$3:A$55,FIPS!C$3:C$55))</f>
        <v>39</v>
      </c>
      <c r="J4940" t="b">
        <f t="shared" si="977"/>
        <v>0</v>
      </c>
      <c r="K4940" t="str">
        <f t="shared" si="988"/>
        <v/>
      </c>
      <c r="L4940" t="b">
        <f t="shared" si="984"/>
        <v>1</v>
      </c>
      <c r="M4940" t="str">
        <f t="shared" si="989"/>
        <v>Portsmouth</v>
      </c>
      <c r="N4940">
        <f t="shared" si="990"/>
        <v>73</v>
      </c>
      <c r="O4940" t="b">
        <f t="shared" si="985"/>
        <v>0</v>
      </c>
      <c r="P4940" t="str">
        <f t="shared" si="982"/>
        <v/>
      </c>
      <c r="Q4940" t="str">
        <f t="shared" ca="1" si="983"/>
        <v/>
      </c>
      <c r="W4940">
        <v>64304</v>
      </c>
      <c r="Z4940" t="str">
        <f t="shared" si="986"/>
        <v/>
      </c>
    </row>
    <row r="4941" spans="2:26" x14ac:dyDescent="0.2">
      <c r="E4941" s="1" t="s">
        <v>8</v>
      </c>
      <c r="F4941" s="1" t="s">
        <v>9</v>
      </c>
      <c r="G4941" s="1" t="s">
        <v>1233</v>
      </c>
      <c r="H4941">
        <f t="shared" si="987"/>
        <v>36</v>
      </c>
      <c r="I4941">
        <f>IF(ISBLANK(A4941),I4940/1,LOOKUP(Sheet1!G4941,FIPS!A$3:A$55,FIPS!C$3:C$55))</f>
        <v>39</v>
      </c>
      <c r="J4941" t="b">
        <f t="shared" si="977"/>
        <v>0</v>
      </c>
      <c r="K4941" t="str">
        <f t="shared" si="988"/>
        <v/>
      </c>
      <c r="L4941" t="b">
        <f t="shared" si="984"/>
        <v>0</v>
      </c>
      <c r="M4941" t="str">
        <f t="shared" si="989"/>
        <v/>
      </c>
      <c r="N4941">
        <f t="shared" si="990"/>
        <v>73</v>
      </c>
      <c r="O4941" t="b">
        <f t="shared" si="985"/>
        <v>1</v>
      </c>
      <c r="P4941">
        <f t="shared" si="982"/>
        <v>1</v>
      </c>
      <c r="Q4941" t="str">
        <f t="shared" ca="1" si="983"/>
        <v>108</v>
      </c>
      <c r="W4941">
        <v>99999</v>
      </c>
      <c r="Z4941" t="str">
        <f t="shared" si="986"/>
        <v/>
      </c>
    </row>
    <row r="4942" spans="2:26" x14ac:dyDescent="0.2">
      <c r="B4942" s="1" t="s">
        <v>377</v>
      </c>
      <c r="C4942" s="1" t="s">
        <v>17</v>
      </c>
      <c r="D4942" s="1" t="s">
        <v>18</v>
      </c>
      <c r="G4942" s="1" t="s">
        <v>3142</v>
      </c>
      <c r="H4942">
        <f t="shared" si="987"/>
        <v>36</v>
      </c>
      <c r="I4942">
        <f>IF(ISBLANK(A4942),I4941/1,LOOKUP(Sheet1!G4942,FIPS!A$3:A$55,FIPS!C$3:C$55))</f>
        <v>39</v>
      </c>
      <c r="J4942" t="b">
        <f t="shared" si="977"/>
        <v>1</v>
      </c>
      <c r="K4942" t="str">
        <f t="shared" si="988"/>
        <v>Seneca</v>
      </c>
      <c r="L4942" t="b">
        <f t="shared" si="984"/>
        <v>0</v>
      </c>
      <c r="M4942" t="str">
        <f t="shared" si="989"/>
        <v/>
      </c>
      <c r="N4942">
        <f t="shared" si="990"/>
        <v>74</v>
      </c>
      <c r="O4942" t="b">
        <f t="shared" si="985"/>
        <v>0</v>
      </c>
      <c r="P4942" t="str">
        <f t="shared" si="982"/>
        <v/>
      </c>
      <c r="Q4942" t="str">
        <f t="shared" ca="1" si="983"/>
        <v/>
      </c>
      <c r="T4942">
        <v>147</v>
      </c>
      <c r="U4942">
        <v>4</v>
      </c>
      <c r="V4942">
        <v>0</v>
      </c>
      <c r="Z4942" t="str">
        <f t="shared" si="986"/>
        <v/>
      </c>
    </row>
    <row r="4943" spans="2:26" x14ac:dyDescent="0.2">
      <c r="E4943" s="1" t="s">
        <v>162</v>
      </c>
      <c r="F4943" s="1" t="s">
        <v>6</v>
      </c>
      <c r="G4943" s="1" t="s">
        <v>3456</v>
      </c>
      <c r="H4943">
        <f t="shared" si="987"/>
        <v>36</v>
      </c>
      <c r="I4943">
        <f>IF(ISBLANK(A4943),I4942/1,LOOKUP(Sheet1!G4943,FIPS!A$3:A$55,FIPS!C$3:C$55))</f>
        <v>39</v>
      </c>
      <c r="J4943" t="b">
        <f t="shared" si="977"/>
        <v>0</v>
      </c>
      <c r="K4943" t="str">
        <f t="shared" si="988"/>
        <v/>
      </c>
      <c r="L4943" t="b">
        <f t="shared" si="984"/>
        <v>1</v>
      </c>
      <c r="M4943" t="str">
        <f t="shared" si="989"/>
        <v>Fostoria</v>
      </c>
      <c r="N4943">
        <f t="shared" si="990"/>
        <v>74</v>
      </c>
      <c r="O4943" t="b">
        <f t="shared" si="985"/>
        <v>0</v>
      </c>
      <c r="P4943" t="str">
        <f t="shared" si="982"/>
        <v/>
      </c>
      <c r="Q4943" t="str">
        <f t="shared" ca="1" si="983"/>
        <v/>
      </c>
      <c r="W4943">
        <v>28014</v>
      </c>
      <c r="Z4943" t="str">
        <f t="shared" si="986"/>
        <v/>
      </c>
    </row>
    <row r="4944" spans="2:26" x14ac:dyDescent="0.2">
      <c r="E4944" s="1" t="s">
        <v>128</v>
      </c>
      <c r="F4944" s="1" t="s">
        <v>6</v>
      </c>
      <c r="G4944" s="1" t="s">
        <v>3457</v>
      </c>
      <c r="H4944">
        <f t="shared" si="987"/>
        <v>36</v>
      </c>
      <c r="I4944">
        <f>IF(ISBLANK(A4944),I4943/1,LOOKUP(Sheet1!G4944,FIPS!A$3:A$55,FIPS!C$3:C$55))</f>
        <v>39</v>
      </c>
      <c r="J4944" t="b">
        <f t="shared" si="977"/>
        <v>0</v>
      </c>
      <c r="K4944" t="str">
        <f t="shared" si="988"/>
        <v/>
      </c>
      <c r="L4944" t="b">
        <f t="shared" si="984"/>
        <v>1</v>
      </c>
      <c r="M4944" t="str">
        <f t="shared" si="989"/>
        <v>Tlffin</v>
      </c>
      <c r="N4944">
        <f t="shared" si="990"/>
        <v>74</v>
      </c>
      <c r="O4944" t="b">
        <f t="shared" si="985"/>
        <v>0</v>
      </c>
      <c r="P4944" t="str">
        <f t="shared" si="982"/>
        <v/>
      </c>
      <c r="Q4944" t="str">
        <f t="shared" ca="1" si="983"/>
        <v/>
      </c>
      <c r="W4944">
        <v>76778</v>
      </c>
      <c r="Z4944" t="str">
        <f t="shared" si="986"/>
        <v/>
      </c>
    </row>
    <row r="4945" spans="2:26" x14ac:dyDescent="0.2">
      <c r="E4945" s="1" t="s">
        <v>8</v>
      </c>
      <c r="F4945" s="1" t="s">
        <v>9</v>
      </c>
      <c r="G4945" s="1" t="s">
        <v>1233</v>
      </c>
      <c r="H4945">
        <f t="shared" si="987"/>
        <v>36</v>
      </c>
      <c r="I4945">
        <f>IF(ISBLANK(A4945),I4944/1,LOOKUP(Sheet1!G4945,FIPS!A$3:A$55,FIPS!C$3:C$55))</f>
        <v>39</v>
      </c>
      <c r="J4945" t="b">
        <f t="shared" si="977"/>
        <v>0</v>
      </c>
      <c r="K4945" t="str">
        <f t="shared" si="988"/>
        <v/>
      </c>
      <c r="L4945" t="b">
        <f t="shared" si="984"/>
        <v>0</v>
      </c>
      <c r="M4945" t="str">
        <f t="shared" si="989"/>
        <v/>
      </c>
      <c r="N4945">
        <f t="shared" si="990"/>
        <v>74</v>
      </c>
      <c r="O4945" t="b">
        <f t="shared" si="985"/>
        <v>1</v>
      </c>
      <c r="P4945">
        <f t="shared" si="982"/>
        <v>2</v>
      </c>
      <c r="Q4945" t="str">
        <f t="shared" ca="1" si="983"/>
        <v>054,129</v>
      </c>
      <c r="W4945">
        <v>99999</v>
      </c>
      <c r="Z4945" t="str">
        <f t="shared" si="986"/>
        <v/>
      </c>
    </row>
    <row r="4946" spans="2:26" x14ac:dyDescent="0.2">
      <c r="B4946" s="1" t="s">
        <v>379</v>
      </c>
      <c r="C4946" s="1" t="s">
        <v>17</v>
      </c>
      <c r="D4946" s="1" t="s">
        <v>18</v>
      </c>
      <c r="G4946" s="1" t="s">
        <v>175</v>
      </c>
      <c r="H4946">
        <f t="shared" si="987"/>
        <v>36</v>
      </c>
      <c r="I4946">
        <f>IF(ISBLANK(A4946),I4945/1,LOOKUP(Sheet1!G4946,FIPS!A$3:A$55,FIPS!C$3:C$55))</f>
        <v>39</v>
      </c>
      <c r="J4946" t="b">
        <f t="shared" si="977"/>
        <v>1</v>
      </c>
      <c r="K4946" t="str">
        <f t="shared" si="988"/>
        <v>Shelby</v>
      </c>
      <c r="L4946" t="b">
        <f t="shared" si="984"/>
        <v>0</v>
      </c>
      <c r="M4946" t="str">
        <f t="shared" si="989"/>
        <v/>
      </c>
      <c r="N4946">
        <f t="shared" si="990"/>
        <v>75</v>
      </c>
      <c r="O4946" t="b">
        <f t="shared" si="985"/>
        <v>0</v>
      </c>
      <c r="P4946" t="str">
        <f t="shared" si="982"/>
        <v/>
      </c>
      <c r="Q4946" t="str">
        <f t="shared" ca="1" si="983"/>
        <v/>
      </c>
      <c r="T4946">
        <v>149</v>
      </c>
      <c r="U4946">
        <v>5</v>
      </c>
      <c r="V4946">
        <v>0</v>
      </c>
      <c r="Z4946" t="str">
        <f t="shared" si="986"/>
        <v/>
      </c>
    </row>
    <row r="4947" spans="2:26" x14ac:dyDescent="0.2">
      <c r="E4947" s="1" t="s">
        <v>3458</v>
      </c>
      <c r="F4947" s="1" t="s">
        <v>6</v>
      </c>
      <c r="G4947" s="1" t="s">
        <v>4803</v>
      </c>
      <c r="H4947">
        <f t="shared" si="987"/>
        <v>36</v>
      </c>
      <c r="I4947">
        <f>IF(ISBLANK(A4947),I4946/1,LOOKUP(Sheet1!G4947,FIPS!A$3:A$55,FIPS!C$3:C$55))</f>
        <v>39</v>
      </c>
      <c r="J4947" t="b">
        <f t="shared" si="977"/>
        <v>0</v>
      </c>
      <c r="K4947" t="str">
        <f t="shared" si="988"/>
        <v/>
      </c>
      <c r="L4947" t="b">
        <f t="shared" si="984"/>
        <v>1</v>
      </c>
      <c r="M4947" t="str">
        <f t="shared" si="989"/>
        <v>Sidney</v>
      </c>
      <c r="N4947">
        <f t="shared" si="990"/>
        <v>75</v>
      </c>
      <c r="O4947" t="b">
        <f t="shared" si="985"/>
        <v>0</v>
      </c>
      <c r="P4947" t="str">
        <f t="shared" si="982"/>
        <v/>
      </c>
      <c r="Q4947" t="str">
        <f t="shared" ca="1" si="983"/>
        <v/>
      </c>
      <c r="W4947">
        <v>72424</v>
      </c>
      <c r="Z4947" t="str">
        <f t="shared" si="986"/>
        <v/>
      </c>
    </row>
    <row r="4948" spans="2:26" x14ac:dyDescent="0.2">
      <c r="E4948" s="1" t="s">
        <v>8</v>
      </c>
      <c r="F4948" s="1" t="s">
        <v>9</v>
      </c>
      <c r="G4948" s="1" t="s">
        <v>1233</v>
      </c>
      <c r="H4948">
        <f t="shared" si="987"/>
        <v>36</v>
      </c>
      <c r="I4948">
        <f>IF(ISBLANK(A4948),I4947/1,LOOKUP(Sheet1!G4948,FIPS!A$3:A$55,FIPS!C$3:C$55))</f>
        <v>39</v>
      </c>
      <c r="J4948" t="b">
        <f t="shared" si="977"/>
        <v>0</v>
      </c>
      <c r="K4948" t="str">
        <f t="shared" si="988"/>
        <v/>
      </c>
      <c r="L4948" t="b">
        <f t="shared" si="984"/>
        <v>0</v>
      </c>
      <c r="M4948" t="str">
        <f t="shared" si="989"/>
        <v/>
      </c>
      <c r="N4948">
        <f t="shared" si="990"/>
        <v>75</v>
      </c>
      <c r="O4948" t="b">
        <f t="shared" si="985"/>
        <v>1</v>
      </c>
      <c r="P4948">
        <f t="shared" si="982"/>
        <v>1</v>
      </c>
      <c r="Q4948" t="str">
        <f t="shared" ca="1" si="983"/>
        <v>11S</v>
      </c>
      <c r="W4948">
        <v>99999</v>
      </c>
      <c r="Z4948" t="str">
        <f t="shared" si="986"/>
        <v/>
      </c>
    </row>
    <row r="4949" spans="2:26" x14ac:dyDescent="0.2">
      <c r="B4949" s="1" t="s">
        <v>461</v>
      </c>
      <c r="C4949" s="1" t="s">
        <v>139</v>
      </c>
      <c r="D4949" s="1" t="s">
        <v>26</v>
      </c>
      <c r="G4949" s="1" t="s">
        <v>1648</v>
      </c>
      <c r="H4949">
        <f t="shared" si="987"/>
        <v>36</v>
      </c>
      <c r="I4949">
        <f>IF(ISBLANK(A4949),I4948/1,LOOKUP(Sheet1!G4949,FIPS!A$3:A$55,FIPS!C$3:C$55))</f>
        <v>39</v>
      </c>
      <c r="J4949" t="b">
        <f t="shared" si="977"/>
        <v>1</v>
      </c>
      <c r="K4949" t="str">
        <f t="shared" si="988"/>
        <v>Stark</v>
      </c>
      <c r="L4949" t="b">
        <f t="shared" si="984"/>
        <v>0</v>
      </c>
      <c r="M4949" t="str">
        <f t="shared" si="989"/>
        <v/>
      </c>
      <c r="N4949">
        <f t="shared" si="990"/>
        <v>76</v>
      </c>
      <c r="O4949" t="b">
        <f t="shared" si="985"/>
        <v>0</v>
      </c>
      <c r="P4949" t="str">
        <f t="shared" si="982"/>
        <v/>
      </c>
      <c r="Q4949" t="str">
        <f t="shared" ca="1" si="983"/>
        <v/>
      </c>
      <c r="T4949">
        <v>151</v>
      </c>
      <c r="U4949">
        <v>2</v>
      </c>
      <c r="V4949">
        <v>1320</v>
      </c>
      <c r="Z4949" t="str">
        <f t="shared" si="986"/>
        <v/>
      </c>
    </row>
    <row r="4950" spans="2:26" x14ac:dyDescent="0.2">
      <c r="E4950" s="1" t="s">
        <v>11</v>
      </c>
      <c r="F4950" s="1" t="s">
        <v>6</v>
      </c>
      <c r="G4950" s="1" t="s">
        <v>3459</v>
      </c>
      <c r="H4950">
        <f t="shared" si="987"/>
        <v>36</v>
      </c>
      <c r="I4950">
        <f>IF(ISBLANK(A4950),I4949/1,LOOKUP(Sheet1!G4950,FIPS!A$3:A$55,FIPS!C$3:C$55))</f>
        <v>39</v>
      </c>
      <c r="J4950" t="b">
        <f t="shared" si="977"/>
        <v>0</v>
      </c>
      <c r="K4950" t="str">
        <f t="shared" si="988"/>
        <v/>
      </c>
      <c r="L4950" t="b">
        <f t="shared" si="984"/>
        <v>1</v>
      </c>
      <c r="M4950" t="str">
        <f t="shared" si="989"/>
        <v>Alliance</v>
      </c>
      <c r="N4950">
        <f t="shared" si="990"/>
        <v>76</v>
      </c>
      <c r="O4950" t="b">
        <f t="shared" si="985"/>
        <v>0</v>
      </c>
      <c r="P4950" t="str">
        <f t="shared" si="982"/>
        <v/>
      </c>
      <c r="Q4950" t="str">
        <f t="shared" ca="1" si="983"/>
        <v/>
      </c>
      <c r="W4950">
        <v>1420</v>
      </c>
      <c r="Z4950" t="str">
        <f t="shared" si="986"/>
        <v/>
      </c>
    </row>
    <row r="4951" spans="2:26" x14ac:dyDescent="0.2">
      <c r="E4951" s="1" t="s">
        <v>82</v>
      </c>
      <c r="F4951" s="1" t="s">
        <v>70</v>
      </c>
      <c r="G4951" s="1" t="s">
        <v>1563</v>
      </c>
      <c r="H4951">
        <f t="shared" si="987"/>
        <v>36</v>
      </c>
      <c r="I4951">
        <f>IF(ISBLANK(A4951),I4950/1,LOOKUP(Sheet1!G4951,FIPS!A$3:A$55,FIPS!C$3:C$55))</f>
        <v>39</v>
      </c>
      <c r="J4951" t="b">
        <f t="shared" si="977"/>
        <v>0</v>
      </c>
      <c r="K4951" t="str">
        <f t="shared" si="988"/>
        <v/>
      </c>
      <c r="L4951" t="b">
        <f t="shared" si="984"/>
        <v>1</v>
      </c>
      <c r="M4951" t="str">
        <f t="shared" si="989"/>
        <v>Canton</v>
      </c>
      <c r="N4951">
        <f t="shared" si="990"/>
        <v>76</v>
      </c>
      <c r="O4951" t="b">
        <f t="shared" si="985"/>
        <v>0</v>
      </c>
      <c r="P4951" t="str">
        <f t="shared" si="982"/>
        <v/>
      </c>
      <c r="Q4951" t="str">
        <f t="shared" ca="1" si="983"/>
        <v/>
      </c>
      <c r="W4951">
        <v>12000</v>
      </c>
      <c r="Z4951" t="str">
        <f t="shared" si="986"/>
        <v/>
      </c>
    </row>
    <row r="4952" spans="2:26" x14ac:dyDescent="0.2">
      <c r="E4952" s="1" t="s">
        <v>768</v>
      </c>
      <c r="F4952" s="1" t="s">
        <v>35</v>
      </c>
      <c r="G4952" s="1" t="s">
        <v>4802</v>
      </c>
      <c r="H4952">
        <f t="shared" si="987"/>
        <v>36</v>
      </c>
      <c r="I4952">
        <f>IF(ISBLANK(A4952),I4951/1,LOOKUP(Sheet1!G4952,FIPS!A$3:A$55,FIPS!C$3:C$55))</f>
        <v>39</v>
      </c>
      <c r="J4952" t="b">
        <f t="shared" si="977"/>
        <v>0</v>
      </c>
      <c r="K4952" t="str">
        <f t="shared" si="988"/>
        <v/>
      </c>
      <c r="L4952" t="b">
        <f t="shared" si="984"/>
        <v>1</v>
      </c>
      <c r="M4952" t="str">
        <f t="shared" si="989"/>
        <v>Massillon</v>
      </c>
      <c r="N4952">
        <f t="shared" si="990"/>
        <v>76</v>
      </c>
      <c r="O4952" t="b">
        <f t="shared" si="985"/>
        <v>0</v>
      </c>
      <c r="P4952" t="str">
        <f t="shared" si="982"/>
        <v/>
      </c>
      <c r="Q4952" t="str">
        <f t="shared" ca="1" si="983"/>
        <v/>
      </c>
      <c r="W4952">
        <v>48244</v>
      </c>
      <c r="Z4952" t="str">
        <f t="shared" si="986"/>
        <v/>
      </c>
    </row>
    <row r="4953" spans="2:26" x14ac:dyDescent="0.2">
      <c r="E4953" s="1" t="s">
        <v>507</v>
      </c>
      <c r="F4953" s="1" t="s">
        <v>6</v>
      </c>
      <c r="G4953" s="1" t="s">
        <v>3460</v>
      </c>
      <c r="H4953">
        <f t="shared" si="987"/>
        <v>36</v>
      </c>
      <c r="I4953">
        <f>IF(ISBLANK(A4953),I4952/1,LOOKUP(Sheet1!G4953,FIPS!A$3:A$55,FIPS!C$3:C$55))</f>
        <v>39</v>
      </c>
      <c r="J4953" t="b">
        <f t="shared" si="977"/>
        <v>0</v>
      </c>
      <c r="K4953" t="str">
        <f t="shared" si="988"/>
        <v/>
      </c>
      <c r="L4953" t="b">
        <f t="shared" si="984"/>
        <v>1</v>
      </c>
      <c r="M4953" t="str">
        <f t="shared" si="989"/>
        <v>North Canton</v>
      </c>
      <c r="N4953">
        <f t="shared" si="990"/>
        <v>76</v>
      </c>
      <c r="O4953" t="b">
        <f t="shared" si="985"/>
        <v>0</v>
      </c>
      <c r="P4953" t="str">
        <f t="shared" si="982"/>
        <v/>
      </c>
      <c r="Q4953" t="str">
        <f t="shared" ca="1" si="983"/>
        <v/>
      </c>
      <c r="W4953">
        <v>56294</v>
      </c>
      <c r="Z4953" t="str">
        <f t="shared" si="986"/>
        <v/>
      </c>
    </row>
    <row r="4954" spans="2:26" x14ac:dyDescent="0.2">
      <c r="E4954" s="1" t="s">
        <v>8</v>
      </c>
      <c r="F4954" s="1" t="s">
        <v>9</v>
      </c>
      <c r="G4954" s="1" t="s">
        <v>1233</v>
      </c>
      <c r="H4954">
        <f t="shared" si="987"/>
        <v>36</v>
      </c>
      <c r="I4954">
        <f>IF(ISBLANK(A4954),I4953/1,LOOKUP(Sheet1!G4954,FIPS!A$3:A$55,FIPS!C$3:C$55))</f>
        <v>39</v>
      </c>
      <c r="J4954" t="b">
        <f t="shared" si="977"/>
        <v>0</v>
      </c>
      <c r="K4954" t="str">
        <f t="shared" si="988"/>
        <v/>
      </c>
      <c r="L4954" t="b">
        <f t="shared" si="984"/>
        <v>0</v>
      </c>
      <c r="M4954" t="str">
        <f t="shared" si="989"/>
        <v/>
      </c>
      <c r="N4954">
        <f t="shared" si="990"/>
        <v>76</v>
      </c>
      <c r="O4954" t="b">
        <f t="shared" si="985"/>
        <v>1</v>
      </c>
      <c r="P4954">
        <f t="shared" si="982"/>
        <v>4</v>
      </c>
      <c r="Q4954" t="str">
        <f t="shared" ca="1" si="983"/>
        <v>002,027,081,093</v>
      </c>
      <c r="W4954">
        <v>99999</v>
      </c>
      <c r="Z4954" t="str">
        <f t="shared" si="986"/>
        <v/>
      </c>
    </row>
    <row r="4955" spans="2:26" x14ac:dyDescent="0.2">
      <c r="B4955" s="1" t="s">
        <v>68</v>
      </c>
      <c r="C4955" s="1" t="s">
        <v>11</v>
      </c>
      <c r="D4955" s="1" t="s">
        <v>26</v>
      </c>
      <c r="G4955" s="1" t="s">
        <v>4269</v>
      </c>
      <c r="H4955">
        <f t="shared" si="987"/>
        <v>36</v>
      </c>
      <c r="I4955">
        <f>IF(ISBLANK(A4955),I4954/1,LOOKUP(Sheet1!G4955,FIPS!A$3:A$55,FIPS!C$3:C$55))</f>
        <v>39</v>
      </c>
      <c r="J4955" t="b">
        <f t="shared" ref="J4955:J5017" si="991">NOT(ISBLANK(B4955))</f>
        <v>1</v>
      </c>
      <c r="K4955" t="str">
        <f t="shared" si="988"/>
        <v>Summit</v>
      </c>
      <c r="L4955" t="b">
        <f t="shared" si="984"/>
        <v>0</v>
      </c>
      <c r="M4955" t="str">
        <f t="shared" si="989"/>
        <v/>
      </c>
      <c r="N4955">
        <f t="shared" si="990"/>
        <v>77</v>
      </c>
      <c r="O4955" t="b">
        <f t="shared" si="985"/>
        <v>0</v>
      </c>
      <c r="P4955" t="str">
        <f t="shared" si="982"/>
        <v/>
      </c>
      <c r="Q4955" t="str">
        <f t="shared" ca="1" si="983"/>
        <v/>
      </c>
      <c r="T4955">
        <v>153</v>
      </c>
      <c r="U4955">
        <v>1</v>
      </c>
      <c r="V4955">
        <v>80</v>
      </c>
      <c r="Z4955" t="str">
        <f t="shared" si="986"/>
        <v/>
      </c>
    </row>
    <row r="4956" spans="2:26" x14ac:dyDescent="0.2">
      <c r="E4956" s="1" t="s">
        <v>2</v>
      </c>
      <c r="F4956" s="1" t="s">
        <v>132</v>
      </c>
      <c r="G4956" s="1" t="s">
        <v>3461</v>
      </c>
      <c r="H4956">
        <f t="shared" si="987"/>
        <v>36</v>
      </c>
      <c r="I4956">
        <f>IF(ISBLANK(A4956),I4955/1,LOOKUP(Sheet1!G4956,FIPS!A$3:A$55,FIPS!C$3:C$55))</f>
        <v>39</v>
      </c>
      <c r="J4956" t="b">
        <f t="shared" si="991"/>
        <v>0</v>
      </c>
      <c r="K4956" t="str">
        <f t="shared" si="988"/>
        <v/>
      </c>
      <c r="L4956" t="b">
        <f t="shared" si="984"/>
        <v>1</v>
      </c>
      <c r="M4956" t="str">
        <f t="shared" si="989"/>
        <v>Akron</v>
      </c>
      <c r="N4956">
        <f t="shared" si="990"/>
        <v>77</v>
      </c>
      <c r="O4956" t="b">
        <f t="shared" si="985"/>
        <v>0</v>
      </c>
      <c r="P4956" t="str">
        <f t="shared" si="982"/>
        <v/>
      </c>
      <c r="Q4956" t="str">
        <f t="shared" ca="1" si="983"/>
        <v/>
      </c>
      <c r="W4956">
        <v>1000</v>
      </c>
      <c r="Z4956" t="str">
        <f t="shared" si="986"/>
        <v/>
      </c>
    </row>
    <row r="4957" spans="2:26" x14ac:dyDescent="0.2">
      <c r="E4957" s="1" t="s">
        <v>32</v>
      </c>
      <c r="F4957" s="1" t="s">
        <v>35</v>
      </c>
      <c r="G4957" s="1" t="s">
        <v>3462</v>
      </c>
      <c r="H4957">
        <f t="shared" si="987"/>
        <v>36</v>
      </c>
      <c r="I4957">
        <f>IF(ISBLANK(A4957),I4956/1,LOOKUP(Sheet1!G4957,FIPS!A$3:A$55,FIPS!C$3:C$55))</f>
        <v>39</v>
      </c>
      <c r="J4957" t="b">
        <f t="shared" si="991"/>
        <v>0</v>
      </c>
      <c r="K4957" t="str">
        <f t="shared" si="988"/>
        <v/>
      </c>
      <c r="L4957" t="b">
        <f t="shared" si="984"/>
        <v>1</v>
      </c>
      <c r="M4957" t="str">
        <f t="shared" si="989"/>
        <v>Barberton</v>
      </c>
      <c r="N4957">
        <f t="shared" si="990"/>
        <v>77</v>
      </c>
      <c r="O4957" t="b">
        <f t="shared" si="985"/>
        <v>0</v>
      </c>
      <c r="P4957" t="str">
        <f t="shared" si="982"/>
        <v/>
      </c>
      <c r="Q4957" t="str">
        <f t="shared" ca="1" si="983"/>
        <v/>
      </c>
      <c r="W4957">
        <v>3828</v>
      </c>
      <c r="Z4957" t="str">
        <f t="shared" si="986"/>
        <v/>
      </c>
    </row>
    <row r="4958" spans="2:26" x14ac:dyDescent="0.2">
      <c r="E4958" s="1" t="s">
        <v>103</v>
      </c>
      <c r="F4958" s="1" t="s">
        <v>35</v>
      </c>
      <c r="G4958" s="1" t="s">
        <v>3463</v>
      </c>
      <c r="H4958">
        <f t="shared" si="987"/>
        <v>36</v>
      </c>
      <c r="I4958">
        <f>IF(ISBLANK(A4958),I4957/1,LOOKUP(Sheet1!G4958,FIPS!A$3:A$55,FIPS!C$3:C$55))</f>
        <v>39</v>
      </c>
      <c r="J4958" t="b">
        <f t="shared" si="991"/>
        <v>0</v>
      </c>
      <c r="K4958" t="str">
        <f t="shared" si="988"/>
        <v/>
      </c>
      <c r="L4958" t="b">
        <f t="shared" si="984"/>
        <v>1</v>
      </c>
      <c r="M4958" t="str">
        <f t="shared" si="989"/>
        <v>Cuyahoga Falls</v>
      </c>
      <c r="N4958">
        <f t="shared" si="990"/>
        <v>77</v>
      </c>
      <c r="O4958" t="b">
        <f t="shared" si="985"/>
        <v>0</v>
      </c>
      <c r="P4958" t="str">
        <f t="shared" si="982"/>
        <v/>
      </c>
      <c r="Q4958" t="str">
        <f t="shared" ca="1" si="983"/>
        <v/>
      </c>
      <c r="W4958">
        <v>19778</v>
      </c>
      <c r="Z4958" t="str">
        <f t="shared" si="986"/>
        <v/>
      </c>
    </row>
    <row r="4959" spans="2:26" x14ac:dyDescent="0.2">
      <c r="E4959" s="1" t="s">
        <v>737</v>
      </c>
      <c r="F4959" s="1" t="s">
        <v>6</v>
      </c>
      <c r="G4959" s="1" t="s">
        <v>3464</v>
      </c>
      <c r="H4959">
        <f t="shared" si="987"/>
        <v>36</v>
      </c>
      <c r="I4959">
        <f>IF(ISBLANK(A4959),I4958/1,LOOKUP(Sheet1!G4959,FIPS!A$3:A$55,FIPS!C$3:C$55))</f>
        <v>39</v>
      </c>
      <c r="J4959" t="b">
        <f t="shared" si="991"/>
        <v>0</v>
      </c>
      <c r="K4959" t="str">
        <f t="shared" si="988"/>
        <v/>
      </c>
      <c r="L4959" t="b">
        <f t="shared" si="984"/>
        <v>1</v>
      </c>
      <c r="M4959" t="str">
        <f t="shared" si="989"/>
        <v>Norton</v>
      </c>
      <c r="N4959">
        <f t="shared" si="990"/>
        <v>77</v>
      </c>
      <c r="O4959" t="b">
        <f t="shared" si="985"/>
        <v>0</v>
      </c>
      <c r="P4959" t="str">
        <f t="shared" si="982"/>
        <v/>
      </c>
      <c r="Q4959" t="str">
        <f t="shared" ca="1" si="983"/>
        <v/>
      </c>
      <c r="W4959">
        <v>57260</v>
      </c>
      <c r="Z4959" t="str">
        <f t="shared" si="986"/>
        <v/>
      </c>
    </row>
    <row r="4960" spans="2:26" x14ac:dyDescent="0.2">
      <c r="E4960" s="1" t="s">
        <v>774</v>
      </c>
      <c r="F4960" s="1" t="s">
        <v>35</v>
      </c>
      <c r="G4960" s="1" t="s">
        <v>4801</v>
      </c>
      <c r="H4960">
        <f t="shared" si="987"/>
        <v>36</v>
      </c>
      <c r="I4960">
        <f>IF(ISBLANK(A4960),I4959/1,LOOKUP(Sheet1!G4960,FIPS!A$3:A$55,FIPS!C$3:C$55))</f>
        <v>39</v>
      </c>
      <c r="J4960" t="b">
        <f t="shared" si="991"/>
        <v>0</v>
      </c>
      <c r="K4960" t="str">
        <f t="shared" si="988"/>
        <v/>
      </c>
      <c r="L4960" t="b">
        <f t="shared" si="984"/>
        <v>1</v>
      </c>
      <c r="M4960" t="str">
        <f t="shared" si="989"/>
        <v>Stow</v>
      </c>
      <c r="N4960">
        <f t="shared" si="990"/>
        <v>77</v>
      </c>
      <c r="O4960" t="b">
        <f t="shared" si="985"/>
        <v>0</v>
      </c>
      <c r="P4960" t="str">
        <f t="shared" si="982"/>
        <v/>
      </c>
      <c r="Q4960" t="str">
        <f t="shared" ca="1" si="983"/>
        <v/>
      </c>
      <c r="W4960">
        <v>74944</v>
      </c>
      <c r="Z4960" t="str">
        <f t="shared" si="986"/>
        <v/>
      </c>
    </row>
    <row r="4961" spans="2:26" x14ac:dyDescent="0.2">
      <c r="E4961" s="1" t="s">
        <v>530</v>
      </c>
      <c r="F4961" s="1" t="s">
        <v>6</v>
      </c>
      <c r="G4961" s="1" t="s">
        <v>3465</v>
      </c>
      <c r="H4961">
        <f t="shared" si="987"/>
        <v>36</v>
      </c>
      <c r="I4961">
        <f>IF(ISBLANK(A4961),I4960/1,LOOKUP(Sheet1!G4961,FIPS!A$3:A$55,FIPS!C$3:C$55))</f>
        <v>39</v>
      </c>
      <c r="J4961" t="b">
        <f t="shared" si="991"/>
        <v>0</v>
      </c>
      <c r="K4961" t="str">
        <f t="shared" si="988"/>
        <v/>
      </c>
      <c r="L4961" t="b">
        <f t="shared" si="984"/>
        <v>1</v>
      </c>
      <c r="M4961" t="str">
        <f t="shared" si="989"/>
        <v>Tallmadge</v>
      </c>
      <c r="N4961">
        <f t="shared" si="990"/>
        <v>77</v>
      </c>
      <c r="O4961" t="b">
        <f t="shared" si="985"/>
        <v>0</v>
      </c>
      <c r="P4961" t="str">
        <f t="shared" si="982"/>
        <v/>
      </c>
      <c r="Q4961" t="str">
        <f t="shared" ca="1" si="983"/>
        <v/>
      </c>
      <c r="W4961">
        <v>76106</v>
      </c>
      <c r="Z4961" t="str">
        <f t="shared" si="986"/>
        <v/>
      </c>
    </row>
    <row r="4962" spans="2:26" x14ac:dyDescent="0.2">
      <c r="E4962" s="1" t="s">
        <v>8</v>
      </c>
      <c r="F4962" s="1" t="s">
        <v>9</v>
      </c>
      <c r="G4962" s="1" t="s">
        <v>1233</v>
      </c>
      <c r="H4962">
        <f t="shared" si="987"/>
        <v>36</v>
      </c>
      <c r="I4962">
        <f>IF(ISBLANK(A4962),I4961/1,LOOKUP(Sheet1!G4962,FIPS!A$3:A$55,FIPS!C$3:C$55))</f>
        <v>39</v>
      </c>
      <c r="J4962" t="b">
        <f t="shared" si="991"/>
        <v>0</v>
      </c>
      <c r="K4962" t="str">
        <f t="shared" si="988"/>
        <v/>
      </c>
      <c r="L4962" t="b">
        <f t="shared" si="984"/>
        <v>0</v>
      </c>
      <c r="M4962" t="str">
        <f t="shared" si="989"/>
        <v/>
      </c>
      <c r="N4962">
        <f t="shared" si="990"/>
        <v>77</v>
      </c>
      <c r="O4962" t="b">
        <f t="shared" si="985"/>
        <v>1</v>
      </c>
      <c r="P4962">
        <f t="shared" si="982"/>
        <v>6</v>
      </c>
      <c r="Q4962" t="str">
        <f t="shared" ca="1" si="983"/>
        <v>001,008,037,098,124,128</v>
      </c>
      <c r="W4962">
        <v>99999</v>
      </c>
      <c r="Z4962" t="str">
        <f t="shared" si="986"/>
        <v/>
      </c>
    </row>
    <row r="4963" spans="2:26" x14ac:dyDescent="0.2">
      <c r="B4963" s="1" t="s">
        <v>503</v>
      </c>
      <c r="C4963" s="1" t="s">
        <v>3340</v>
      </c>
      <c r="D4963" s="1" t="s">
        <v>26</v>
      </c>
      <c r="G4963" s="1" t="s">
        <v>3466</v>
      </c>
      <c r="H4963">
        <f t="shared" si="987"/>
        <v>36</v>
      </c>
      <c r="I4963">
        <f>IF(ISBLANK(A4963),I4962/1,LOOKUP(Sheet1!G4963,FIPS!A$3:A$55,FIPS!C$3:C$55))</f>
        <v>39</v>
      </c>
      <c r="J4963" t="b">
        <f t="shared" si="991"/>
        <v>1</v>
      </c>
      <c r="K4963" t="str">
        <f t="shared" si="988"/>
        <v>Trumbull</v>
      </c>
      <c r="L4963" t="b">
        <f t="shared" si="984"/>
        <v>0</v>
      </c>
      <c r="M4963" t="str">
        <f t="shared" si="989"/>
        <v/>
      </c>
      <c r="N4963">
        <f t="shared" si="990"/>
        <v>78</v>
      </c>
      <c r="O4963" t="b">
        <f t="shared" si="985"/>
        <v>0</v>
      </c>
      <c r="P4963" t="str">
        <f t="shared" si="982"/>
        <v/>
      </c>
      <c r="Q4963" t="str">
        <f t="shared" ca="1" si="983"/>
        <v/>
      </c>
      <c r="T4963">
        <v>155</v>
      </c>
      <c r="U4963">
        <v>3</v>
      </c>
      <c r="V4963">
        <v>9320</v>
      </c>
      <c r="Z4963" t="str">
        <f t="shared" si="986"/>
        <v/>
      </c>
    </row>
    <row r="4964" spans="2:26" x14ac:dyDescent="0.2">
      <c r="E4964" s="1" t="s">
        <v>177</v>
      </c>
      <c r="F4964" s="1" t="s">
        <v>6</v>
      </c>
      <c r="G4964" s="1" t="s">
        <v>4800</v>
      </c>
      <c r="H4964">
        <f t="shared" si="987"/>
        <v>36</v>
      </c>
      <c r="I4964">
        <f>IF(ISBLANK(A4964),I4963/1,LOOKUP(Sheet1!G4964,FIPS!A$3:A$55,FIPS!C$3:C$55))</f>
        <v>39</v>
      </c>
      <c r="J4964" t="b">
        <f t="shared" si="991"/>
        <v>0</v>
      </c>
      <c r="K4964" t="str">
        <f t="shared" si="988"/>
        <v/>
      </c>
      <c r="L4964" t="b">
        <f t="shared" si="984"/>
        <v>1</v>
      </c>
      <c r="M4964" t="str">
        <f t="shared" si="989"/>
        <v>Girard</v>
      </c>
      <c r="N4964">
        <f t="shared" si="990"/>
        <v>78</v>
      </c>
      <c r="O4964" t="b">
        <f t="shared" si="985"/>
        <v>0</v>
      </c>
      <c r="P4964" t="str">
        <f t="shared" si="982"/>
        <v/>
      </c>
      <c r="Q4964" t="str">
        <f t="shared" ca="1" si="983"/>
        <v/>
      </c>
      <c r="W4964">
        <v>30198</v>
      </c>
      <c r="Z4964" t="str">
        <f t="shared" si="986"/>
        <v/>
      </c>
    </row>
    <row r="4965" spans="2:26" x14ac:dyDescent="0.2">
      <c r="E4965" s="1" t="s">
        <v>278</v>
      </c>
      <c r="F4965" s="1" t="s">
        <v>6</v>
      </c>
      <c r="G4965" s="1" t="s">
        <v>3467</v>
      </c>
      <c r="H4965">
        <f t="shared" si="987"/>
        <v>36</v>
      </c>
      <c r="I4965">
        <f>IF(ISBLANK(A4965),I4964/1,LOOKUP(Sheet1!G4965,FIPS!A$3:A$55,FIPS!C$3:C$55))</f>
        <v>39</v>
      </c>
      <c r="J4965" t="b">
        <f t="shared" si="991"/>
        <v>0</v>
      </c>
      <c r="K4965" t="str">
        <f t="shared" si="988"/>
        <v/>
      </c>
      <c r="L4965" t="b">
        <f t="shared" si="984"/>
        <v>1</v>
      </c>
      <c r="M4965" t="str">
        <f t="shared" si="989"/>
        <v>Niles</v>
      </c>
      <c r="N4965">
        <f t="shared" si="990"/>
        <v>78</v>
      </c>
      <c r="O4965" t="b">
        <f t="shared" si="985"/>
        <v>0</v>
      </c>
      <c r="P4965" t="str">
        <f t="shared" si="982"/>
        <v/>
      </c>
      <c r="Q4965" t="str">
        <f t="shared" ca="1" si="983"/>
        <v/>
      </c>
      <c r="W4965">
        <v>55916</v>
      </c>
      <c r="Z4965" t="str">
        <f t="shared" si="986"/>
        <v/>
      </c>
    </row>
    <row r="4966" spans="2:26" x14ac:dyDescent="0.2">
      <c r="E4966" s="1" t="s">
        <v>833</v>
      </c>
      <c r="F4966" s="1" t="s">
        <v>70</v>
      </c>
      <c r="G4966" s="1" t="s">
        <v>1365</v>
      </c>
      <c r="H4966">
        <f t="shared" si="987"/>
        <v>36</v>
      </c>
      <c r="I4966">
        <f>IF(ISBLANK(A4966),I4965/1,LOOKUP(Sheet1!G4966,FIPS!A$3:A$55,FIPS!C$3:C$55))</f>
        <v>39</v>
      </c>
      <c r="J4966" t="b">
        <f t="shared" si="991"/>
        <v>0</v>
      </c>
      <c r="K4966" t="str">
        <f t="shared" si="988"/>
        <v/>
      </c>
      <c r="L4966" t="b">
        <f t="shared" si="984"/>
        <v>1</v>
      </c>
      <c r="M4966" t="str">
        <f t="shared" si="989"/>
        <v>Warren</v>
      </c>
      <c r="N4966">
        <f t="shared" si="990"/>
        <v>78</v>
      </c>
      <c r="O4966" t="b">
        <f t="shared" si="985"/>
        <v>0</v>
      </c>
      <c r="P4966" t="str">
        <f t="shared" si="982"/>
        <v/>
      </c>
      <c r="Q4966" t="str">
        <f t="shared" ca="1" si="983"/>
        <v/>
      </c>
      <c r="W4966">
        <v>80892</v>
      </c>
      <c r="Z4966" t="str">
        <f t="shared" si="986"/>
        <v/>
      </c>
    </row>
    <row r="4967" spans="2:26" x14ac:dyDescent="0.2">
      <c r="E4967" s="1" t="s">
        <v>546</v>
      </c>
      <c r="F4967" s="1" t="s">
        <v>70</v>
      </c>
      <c r="G4967" s="1" t="s">
        <v>3468</v>
      </c>
      <c r="H4967">
        <f t="shared" si="987"/>
        <v>36</v>
      </c>
      <c r="I4967">
        <f>IF(ISBLANK(A4967),I4966/1,LOOKUP(Sheet1!G4967,FIPS!A$3:A$55,FIPS!C$3:C$55))</f>
        <v>39</v>
      </c>
      <c r="J4967" t="b">
        <f t="shared" si="991"/>
        <v>0</v>
      </c>
      <c r="K4967" t="str">
        <f t="shared" si="988"/>
        <v/>
      </c>
      <c r="L4967" t="b">
        <f t="shared" si="984"/>
        <v>1</v>
      </c>
      <c r="M4967" t="str">
        <f t="shared" si="989"/>
        <v>Youngstown</v>
      </c>
      <c r="N4967">
        <f t="shared" si="990"/>
        <v>78</v>
      </c>
      <c r="O4967" t="b">
        <f t="shared" si="985"/>
        <v>0</v>
      </c>
      <c r="P4967" t="str">
        <f t="shared" si="982"/>
        <v/>
      </c>
      <c r="Q4967" t="str">
        <f t="shared" ca="1" si="983"/>
        <v/>
      </c>
      <c r="W4967">
        <v>88000</v>
      </c>
      <c r="Z4967" t="str">
        <f t="shared" si="986"/>
        <v/>
      </c>
    </row>
    <row r="4968" spans="2:26" x14ac:dyDescent="0.2">
      <c r="E4968" s="1" t="s">
        <v>8</v>
      </c>
      <c r="F4968" s="1" t="s">
        <v>9</v>
      </c>
      <c r="G4968" s="1" t="s">
        <v>1233</v>
      </c>
      <c r="H4968">
        <f t="shared" si="987"/>
        <v>36</v>
      </c>
      <c r="I4968">
        <f>IF(ISBLANK(A4968),I4967/1,LOOKUP(Sheet1!G4968,FIPS!A$3:A$55,FIPS!C$3:C$55))</f>
        <v>39</v>
      </c>
      <c r="J4968" t="b">
        <f t="shared" si="991"/>
        <v>0</v>
      </c>
      <c r="K4968" t="str">
        <f t="shared" si="988"/>
        <v/>
      </c>
      <c r="L4968" t="b">
        <f t="shared" si="984"/>
        <v>0</v>
      </c>
      <c r="M4968" t="str">
        <f t="shared" si="989"/>
        <v/>
      </c>
      <c r="N4968">
        <f t="shared" si="990"/>
        <v>78</v>
      </c>
      <c r="O4968" t="b">
        <f t="shared" si="985"/>
        <v>1</v>
      </c>
      <c r="P4968">
        <f t="shared" si="982"/>
        <v>4</v>
      </c>
      <c r="Q4968" t="str">
        <f t="shared" ca="1" si="983"/>
        <v>060,092,139,153</v>
      </c>
      <c r="W4968">
        <v>99999</v>
      </c>
      <c r="Z4968" t="str">
        <f t="shared" si="986"/>
        <v/>
      </c>
    </row>
    <row r="4969" spans="2:26" x14ac:dyDescent="0.2">
      <c r="B4969" s="1" t="s">
        <v>804</v>
      </c>
      <c r="C4969" s="1" t="s">
        <v>17</v>
      </c>
      <c r="D4969" s="1" t="s">
        <v>18</v>
      </c>
      <c r="G4969" s="1" t="s">
        <v>3469</v>
      </c>
      <c r="H4969">
        <f t="shared" si="987"/>
        <v>36</v>
      </c>
      <c r="I4969">
        <f>IF(ISBLANK(A4969),I4968/1,LOOKUP(Sheet1!G4969,FIPS!A$3:A$55,FIPS!C$3:C$55))</f>
        <v>39</v>
      </c>
      <c r="J4969" t="b">
        <f t="shared" si="991"/>
        <v>1</v>
      </c>
      <c r="K4969" t="str">
        <f t="shared" si="988"/>
        <v>Tuscarawas</v>
      </c>
      <c r="L4969" t="b">
        <f t="shared" si="984"/>
        <v>0</v>
      </c>
      <c r="M4969" t="str">
        <f t="shared" si="989"/>
        <v/>
      </c>
      <c r="N4969">
        <f t="shared" si="990"/>
        <v>79</v>
      </c>
      <c r="O4969" t="b">
        <f t="shared" si="985"/>
        <v>0</v>
      </c>
      <c r="P4969" t="str">
        <f t="shared" si="982"/>
        <v/>
      </c>
      <c r="Q4969" t="str">
        <f t="shared" ca="1" si="983"/>
        <v/>
      </c>
      <c r="T4969">
        <v>157</v>
      </c>
      <c r="U4969">
        <v>4</v>
      </c>
      <c r="Z4969" t="str">
        <f t="shared" si="986"/>
        <v/>
      </c>
    </row>
    <row r="4970" spans="2:26" x14ac:dyDescent="0.2">
      <c r="E4970" s="1" t="s">
        <v>122</v>
      </c>
      <c r="F4970" s="1" t="s">
        <v>6</v>
      </c>
      <c r="G4970" s="1" t="s">
        <v>2827</v>
      </c>
      <c r="H4970">
        <f t="shared" si="987"/>
        <v>36</v>
      </c>
      <c r="I4970">
        <f>IF(ISBLANK(A4970),I4969/1,LOOKUP(Sheet1!G4970,FIPS!A$3:A$55,FIPS!C$3:C$55))</f>
        <v>39</v>
      </c>
      <c r="J4970" t="b">
        <f t="shared" si="991"/>
        <v>0</v>
      </c>
      <c r="K4970" t="str">
        <f t="shared" si="988"/>
        <v/>
      </c>
      <c r="L4970" t="b">
        <f t="shared" si="984"/>
        <v>1</v>
      </c>
      <c r="M4970" t="str">
        <f t="shared" si="989"/>
        <v>Dover</v>
      </c>
      <c r="N4970">
        <f t="shared" si="990"/>
        <v>79</v>
      </c>
      <c r="O4970" t="b">
        <f t="shared" si="985"/>
        <v>0</v>
      </c>
      <c r="P4970" t="str">
        <f t="shared" si="982"/>
        <v/>
      </c>
      <c r="Q4970" t="str">
        <f t="shared" ca="1" si="983"/>
        <v/>
      </c>
      <c r="W4970">
        <v>22456</v>
      </c>
      <c r="Z4970" t="str">
        <f t="shared" si="986"/>
        <v/>
      </c>
    </row>
    <row r="4971" spans="2:26" x14ac:dyDescent="0.2">
      <c r="E4971" s="1" t="s">
        <v>448</v>
      </c>
      <c r="F4971" s="1" t="s">
        <v>6</v>
      </c>
      <c r="G4971" s="1" t="s">
        <v>3470</v>
      </c>
      <c r="H4971">
        <f t="shared" si="987"/>
        <v>36</v>
      </c>
      <c r="I4971">
        <f>IF(ISBLANK(A4971),I4970/1,LOOKUP(Sheet1!G4971,FIPS!A$3:A$55,FIPS!C$3:C$55))</f>
        <v>39</v>
      </c>
      <c r="J4971" t="b">
        <f t="shared" si="991"/>
        <v>0</v>
      </c>
      <c r="K4971" t="str">
        <f t="shared" si="988"/>
        <v/>
      </c>
      <c r="L4971" t="b">
        <f t="shared" si="984"/>
        <v>1</v>
      </c>
      <c r="M4971" t="str">
        <f t="shared" si="989"/>
        <v>New Philadelphia</v>
      </c>
      <c r="N4971">
        <f t="shared" si="990"/>
        <v>79</v>
      </c>
      <c r="O4971" t="b">
        <f t="shared" si="985"/>
        <v>0</v>
      </c>
      <c r="P4971" t="str">
        <f t="shared" si="982"/>
        <v/>
      </c>
      <c r="Q4971" t="str">
        <f t="shared" ca="1" si="983"/>
        <v/>
      </c>
      <c r="W4971">
        <v>55216</v>
      </c>
      <c r="Z4971" t="str">
        <f t="shared" si="986"/>
        <v/>
      </c>
    </row>
    <row r="4972" spans="2:26" x14ac:dyDescent="0.2">
      <c r="E4972" s="1" t="s">
        <v>8</v>
      </c>
      <c r="F4972" s="1" t="s">
        <v>9</v>
      </c>
      <c r="G4972" s="1" t="s">
        <v>1233</v>
      </c>
      <c r="H4972">
        <f t="shared" si="987"/>
        <v>36</v>
      </c>
      <c r="I4972">
        <f>IF(ISBLANK(A4972),I4971/1,LOOKUP(Sheet1!G4972,FIPS!A$3:A$55,FIPS!C$3:C$55))</f>
        <v>39</v>
      </c>
      <c r="J4972" t="b">
        <f t="shared" si="991"/>
        <v>0</v>
      </c>
      <c r="K4972" t="str">
        <f t="shared" si="988"/>
        <v/>
      </c>
      <c r="L4972" t="b">
        <f t="shared" si="984"/>
        <v>0</v>
      </c>
      <c r="M4972" t="str">
        <f t="shared" si="989"/>
        <v/>
      </c>
      <c r="N4972">
        <f t="shared" si="990"/>
        <v>79</v>
      </c>
      <c r="O4972" t="b">
        <f t="shared" si="985"/>
        <v>1</v>
      </c>
      <c r="P4972">
        <f t="shared" si="982"/>
        <v>2</v>
      </c>
      <c r="Q4972" t="str">
        <f t="shared" ca="1" si="983"/>
        <v>041,091</v>
      </c>
      <c r="W4972">
        <v>99999</v>
      </c>
      <c r="Z4972" t="str">
        <f t="shared" si="986"/>
        <v/>
      </c>
    </row>
    <row r="4973" spans="2:26" x14ac:dyDescent="0.2">
      <c r="B4973" s="1" t="s">
        <v>505</v>
      </c>
      <c r="C4973" s="1" t="s">
        <v>17</v>
      </c>
      <c r="D4973" s="1" t="s">
        <v>18</v>
      </c>
      <c r="G4973" s="1" t="s">
        <v>370</v>
      </c>
      <c r="H4973">
        <f t="shared" si="987"/>
        <v>36</v>
      </c>
      <c r="I4973">
        <f>IF(ISBLANK(A4973),I4972/1,LOOKUP(Sheet1!G4973,FIPS!A$3:A$55,FIPS!C$3:C$55))</f>
        <v>39</v>
      </c>
      <c r="J4973" t="b">
        <f t="shared" si="991"/>
        <v>1</v>
      </c>
      <c r="K4973" t="str">
        <f t="shared" si="988"/>
        <v>Union</v>
      </c>
      <c r="L4973" t="b">
        <f t="shared" si="984"/>
        <v>0</v>
      </c>
      <c r="M4973" t="str">
        <f t="shared" si="989"/>
        <v/>
      </c>
      <c r="N4973">
        <f t="shared" si="990"/>
        <v>80</v>
      </c>
      <c r="O4973" t="b">
        <f t="shared" si="985"/>
        <v>0</v>
      </c>
      <c r="P4973" t="str">
        <f t="shared" si="982"/>
        <v/>
      </c>
      <c r="Q4973" t="str">
        <f t="shared" ca="1" si="983"/>
        <v/>
      </c>
      <c r="T4973">
        <v>159</v>
      </c>
      <c r="U4973">
        <v>5</v>
      </c>
      <c r="Z4973" t="str">
        <f t="shared" si="986"/>
        <v/>
      </c>
    </row>
    <row r="4974" spans="2:26" x14ac:dyDescent="0.2">
      <c r="E4974" s="1" t="s">
        <v>127</v>
      </c>
      <c r="F4974" s="1" t="s">
        <v>6</v>
      </c>
      <c r="G4974" s="1" t="s">
        <v>3471</v>
      </c>
      <c r="H4974">
        <f t="shared" si="987"/>
        <v>36</v>
      </c>
      <c r="I4974">
        <f>IF(ISBLANK(A4974),I4973/1,LOOKUP(Sheet1!G4974,FIPS!A$3:A$55,FIPS!C$3:C$55))</f>
        <v>39</v>
      </c>
      <c r="J4974" t="b">
        <f t="shared" si="991"/>
        <v>0</v>
      </c>
      <c r="K4974" t="str">
        <f t="shared" si="988"/>
        <v/>
      </c>
      <c r="L4974" t="b">
        <f t="shared" si="984"/>
        <v>1</v>
      </c>
      <c r="M4974" t="str">
        <f t="shared" si="989"/>
        <v>Dublin</v>
      </c>
      <c r="N4974">
        <f t="shared" si="990"/>
        <v>80</v>
      </c>
      <c r="O4974" t="b">
        <f t="shared" si="985"/>
        <v>0</v>
      </c>
      <c r="P4974" t="str">
        <f t="shared" si="982"/>
        <v/>
      </c>
      <c r="Q4974" t="str">
        <f t="shared" ca="1" si="983"/>
        <v/>
      </c>
      <c r="W4974">
        <v>22694</v>
      </c>
      <c r="Z4974" t="str">
        <f t="shared" si="986"/>
        <v/>
      </c>
    </row>
    <row r="4975" spans="2:26" x14ac:dyDescent="0.2">
      <c r="E4975" s="1" t="s">
        <v>8</v>
      </c>
      <c r="F4975" s="1" t="s">
        <v>9</v>
      </c>
      <c r="G4975" s="1" t="s">
        <v>1233</v>
      </c>
      <c r="H4975">
        <f t="shared" si="987"/>
        <v>36</v>
      </c>
      <c r="I4975">
        <f>IF(ISBLANK(A4975),I4974/1,LOOKUP(Sheet1!G4975,FIPS!A$3:A$55,FIPS!C$3:C$55))</f>
        <v>39</v>
      </c>
      <c r="J4975" t="b">
        <f t="shared" si="991"/>
        <v>0</v>
      </c>
      <c r="K4975" t="str">
        <f t="shared" si="988"/>
        <v/>
      </c>
      <c r="L4975" t="b">
        <f t="shared" si="984"/>
        <v>0</v>
      </c>
      <c r="M4975" t="str">
        <f t="shared" si="989"/>
        <v/>
      </c>
      <c r="N4975">
        <f t="shared" si="990"/>
        <v>80</v>
      </c>
      <c r="O4975" t="b">
        <f t="shared" si="985"/>
        <v>1</v>
      </c>
      <c r="P4975">
        <f t="shared" si="982"/>
        <v>1</v>
      </c>
      <c r="Q4975" t="str">
        <f t="shared" ca="1" si="983"/>
        <v>042</v>
      </c>
      <c r="W4975">
        <v>99999</v>
      </c>
      <c r="Z4975" t="str">
        <f t="shared" si="986"/>
        <v/>
      </c>
    </row>
    <row r="4976" spans="2:26" x14ac:dyDescent="0.2">
      <c r="B4976" s="1" t="s">
        <v>768</v>
      </c>
      <c r="C4976" s="1" t="s">
        <v>17</v>
      </c>
      <c r="D4976" s="1" t="s">
        <v>18</v>
      </c>
      <c r="G4976" s="1" t="s">
        <v>3472</v>
      </c>
      <c r="H4976">
        <f t="shared" si="987"/>
        <v>36</v>
      </c>
      <c r="I4976">
        <f>IF(ISBLANK(A4976),I4975/1,LOOKUP(Sheet1!G4976,FIPS!A$3:A$55,FIPS!C$3:C$55))</f>
        <v>39</v>
      </c>
      <c r="J4976" t="b">
        <f t="shared" si="991"/>
        <v>1</v>
      </c>
      <c r="K4976" t="str">
        <f t="shared" si="988"/>
        <v>Van Wert</v>
      </c>
      <c r="L4976" t="b">
        <f t="shared" si="984"/>
        <v>0</v>
      </c>
      <c r="M4976" t="str">
        <f t="shared" si="989"/>
        <v/>
      </c>
      <c r="N4976">
        <f t="shared" si="990"/>
        <v>81</v>
      </c>
      <c r="O4976" t="b">
        <f t="shared" si="985"/>
        <v>0</v>
      </c>
      <c r="P4976" t="str">
        <f t="shared" si="982"/>
        <v/>
      </c>
      <c r="Q4976" t="str">
        <f t="shared" ca="1" si="983"/>
        <v/>
      </c>
      <c r="T4976">
        <v>161</v>
      </c>
      <c r="U4976">
        <v>5</v>
      </c>
      <c r="V4976">
        <v>0</v>
      </c>
      <c r="Z4976" t="str">
        <f t="shared" si="986"/>
        <v/>
      </c>
    </row>
    <row r="4977" spans="2:26" x14ac:dyDescent="0.2">
      <c r="E4977" s="1" t="s">
        <v>795</v>
      </c>
      <c r="F4977" s="1" t="s">
        <v>6</v>
      </c>
      <c r="G4977" s="1" t="s">
        <v>3473</v>
      </c>
      <c r="H4977">
        <f t="shared" si="987"/>
        <v>36</v>
      </c>
      <c r="I4977">
        <f>IF(ISBLANK(A4977),I4976/1,LOOKUP(Sheet1!G4977,FIPS!A$3:A$55,FIPS!C$3:C$55))</f>
        <v>39</v>
      </c>
      <c r="J4977" t="b">
        <f t="shared" si="991"/>
        <v>0</v>
      </c>
      <c r="K4977" t="str">
        <f t="shared" si="988"/>
        <v/>
      </c>
      <c r="L4977" t="b">
        <f t="shared" si="984"/>
        <v>1</v>
      </c>
      <c r="M4977" t="str">
        <f t="shared" si="989"/>
        <v>Van Wert</v>
      </c>
      <c r="N4977">
        <f t="shared" si="990"/>
        <v>81</v>
      </c>
      <c r="O4977" t="b">
        <f t="shared" si="985"/>
        <v>0</v>
      </c>
      <c r="P4977" t="str">
        <f t="shared" si="982"/>
        <v/>
      </c>
      <c r="Q4977" t="str">
        <f t="shared" ca="1" si="983"/>
        <v/>
      </c>
      <c r="W4977">
        <v>79562</v>
      </c>
      <c r="Z4977" t="str">
        <f t="shared" si="986"/>
        <v/>
      </c>
    </row>
    <row r="4978" spans="2:26" x14ac:dyDescent="0.2">
      <c r="E4978" s="1" t="s">
        <v>8</v>
      </c>
      <c r="F4978" s="1" t="s">
        <v>9</v>
      </c>
      <c r="G4978" s="1" t="s">
        <v>1233</v>
      </c>
      <c r="H4978">
        <f t="shared" si="987"/>
        <v>36</v>
      </c>
      <c r="I4978">
        <f>IF(ISBLANK(A4978),I4977/1,LOOKUP(Sheet1!G4978,FIPS!A$3:A$55,FIPS!C$3:C$55))</f>
        <v>39</v>
      </c>
      <c r="J4978" t="b">
        <f t="shared" si="991"/>
        <v>0</v>
      </c>
      <c r="K4978" t="str">
        <f t="shared" si="988"/>
        <v/>
      </c>
      <c r="L4978" t="b">
        <f t="shared" si="984"/>
        <v>0</v>
      </c>
      <c r="M4978" t="str">
        <f t="shared" si="989"/>
        <v/>
      </c>
      <c r="N4978">
        <f t="shared" si="990"/>
        <v>81</v>
      </c>
      <c r="O4978" t="b">
        <f t="shared" si="985"/>
        <v>1</v>
      </c>
      <c r="P4978">
        <f t="shared" si="982"/>
        <v>1</v>
      </c>
      <c r="Q4978" t="str">
        <f t="shared" ca="1" si="983"/>
        <v>136</v>
      </c>
      <c r="W4978">
        <v>99999</v>
      </c>
      <c r="Z4978" t="str">
        <f t="shared" si="986"/>
        <v/>
      </c>
    </row>
    <row r="4979" spans="2:26" x14ac:dyDescent="0.2">
      <c r="B4979" s="1" t="s">
        <v>770</v>
      </c>
      <c r="C4979" s="1" t="s">
        <v>17</v>
      </c>
      <c r="D4979" s="1" t="s">
        <v>18</v>
      </c>
      <c r="E4979" s="1" t="s">
        <v>8</v>
      </c>
      <c r="F4979" s="1" t="s">
        <v>9</v>
      </c>
      <c r="G4979" s="1" t="s">
        <v>3474</v>
      </c>
      <c r="H4979">
        <f t="shared" si="987"/>
        <v>36</v>
      </c>
      <c r="I4979">
        <f>IF(ISBLANK(A4979),I4978/1,LOOKUP(Sheet1!G4979,FIPS!A$3:A$55,FIPS!C$3:C$55))</f>
        <v>39</v>
      </c>
      <c r="J4979" t="b">
        <f t="shared" si="991"/>
        <v>1</v>
      </c>
      <c r="K4979" t="str">
        <f t="shared" si="988"/>
        <v>Vinton</v>
      </c>
      <c r="L4979" t="b">
        <f t="shared" si="984"/>
        <v>0</v>
      </c>
      <c r="M4979" t="str">
        <f t="shared" si="989"/>
        <v/>
      </c>
      <c r="N4979">
        <f t="shared" si="990"/>
        <v>82</v>
      </c>
      <c r="O4979" t="b">
        <f t="shared" si="985"/>
        <v>0</v>
      </c>
      <c r="P4979" t="str">
        <f t="shared" si="982"/>
        <v/>
      </c>
      <c r="Q4979" t="str">
        <f t="shared" ca="1" si="983"/>
        <v/>
      </c>
      <c r="T4979">
        <v>163</v>
      </c>
      <c r="U4979">
        <v>6</v>
      </c>
      <c r="V4979">
        <v>0</v>
      </c>
      <c r="Z4979" t="str">
        <f t="shared" si="986"/>
        <v/>
      </c>
    </row>
    <row r="4980" spans="2:26" x14ac:dyDescent="0.2">
      <c r="B4980" s="1" t="s">
        <v>456</v>
      </c>
      <c r="C4980" s="1" t="s">
        <v>169</v>
      </c>
      <c r="D4980" s="1" t="s">
        <v>26</v>
      </c>
      <c r="G4980" s="1" t="s">
        <v>1365</v>
      </c>
      <c r="H4980">
        <f t="shared" si="987"/>
        <v>36</v>
      </c>
      <c r="I4980">
        <f>IF(ISBLANK(A4980),I4979/1,LOOKUP(Sheet1!G4980,FIPS!A$3:A$55,FIPS!C$3:C$55))</f>
        <v>39</v>
      </c>
      <c r="J4980" t="b">
        <f t="shared" si="991"/>
        <v>1</v>
      </c>
      <c r="K4980" t="str">
        <f t="shared" si="988"/>
        <v>Warren</v>
      </c>
      <c r="L4980" t="b">
        <f t="shared" si="984"/>
        <v>0</v>
      </c>
      <c r="M4980" t="str">
        <f t="shared" si="989"/>
        <v/>
      </c>
      <c r="N4980">
        <f t="shared" si="990"/>
        <v>83</v>
      </c>
      <c r="O4980" t="b">
        <f t="shared" si="985"/>
        <v>0</v>
      </c>
      <c r="P4980" t="str">
        <f t="shared" si="982"/>
        <v/>
      </c>
      <c r="Q4980" t="str">
        <f t="shared" ca="1" si="983"/>
        <v/>
      </c>
      <c r="T4980">
        <v>165</v>
      </c>
      <c r="U4980">
        <v>3</v>
      </c>
      <c r="V4980">
        <v>1640</v>
      </c>
      <c r="Z4980" t="str">
        <f t="shared" si="986"/>
        <v/>
      </c>
    </row>
    <row r="4981" spans="2:26" x14ac:dyDescent="0.2">
      <c r="E4981" s="1" t="s">
        <v>164</v>
      </c>
      <c r="F4981" s="1" t="s">
        <v>6</v>
      </c>
      <c r="G4981" s="1" t="s">
        <v>91</v>
      </c>
      <c r="H4981">
        <f t="shared" si="987"/>
        <v>36</v>
      </c>
      <c r="I4981">
        <f>IF(ISBLANK(A4981),I4980/1,LOOKUP(Sheet1!G4981,FIPS!A$3:A$55,FIPS!C$3:C$55))</f>
        <v>39</v>
      </c>
      <c r="J4981" t="b">
        <f t="shared" si="991"/>
        <v>0</v>
      </c>
      <c r="K4981" t="str">
        <f t="shared" si="988"/>
        <v/>
      </c>
      <c r="L4981" t="b">
        <f t="shared" si="984"/>
        <v>1</v>
      </c>
      <c r="M4981" t="str">
        <f t="shared" si="989"/>
        <v>Franklin</v>
      </c>
      <c r="N4981">
        <f t="shared" si="990"/>
        <v>83</v>
      </c>
      <c r="O4981" t="b">
        <f t="shared" si="985"/>
        <v>0</v>
      </c>
      <c r="P4981" t="str">
        <f t="shared" si="982"/>
        <v/>
      </c>
      <c r="Q4981" t="str">
        <f t="shared" ca="1" si="983"/>
        <v/>
      </c>
      <c r="W4981">
        <v>28476</v>
      </c>
      <c r="Z4981" t="str">
        <f t="shared" si="986"/>
        <v/>
      </c>
    </row>
    <row r="4982" spans="2:26" x14ac:dyDescent="0.2">
      <c r="E4982" s="1" t="s">
        <v>372</v>
      </c>
      <c r="F4982">
        <v>6</v>
      </c>
      <c r="G4982" s="1" t="s">
        <v>1681</v>
      </c>
      <c r="H4982">
        <f t="shared" si="987"/>
        <v>36</v>
      </c>
      <c r="I4982">
        <f>IF(ISBLANK(A4982),I4981/1,LOOKUP(Sheet1!G4982,FIPS!A$3:A$55,FIPS!C$3:C$55))</f>
        <v>39</v>
      </c>
      <c r="J4982" t="b">
        <f t="shared" ref="J4982:J4984" si="992">NOT(ISBLANK(B4982))</f>
        <v>0</v>
      </c>
      <c r="K4982" t="str">
        <f t="shared" si="988"/>
        <v/>
      </c>
      <c r="L4982" t="b">
        <f t="shared" si="984"/>
        <v>1</v>
      </c>
      <c r="M4982" t="str">
        <f t="shared" si="989"/>
        <v>Lebanon</v>
      </c>
      <c r="N4982">
        <f t="shared" si="990"/>
        <v>83</v>
      </c>
      <c r="O4982" t="b">
        <f t="shared" si="985"/>
        <v>0</v>
      </c>
      <c r="P4982" t="str">
        <f t="shared" ref="P4982:P4984" si="993">IF(O4982,17-MATCH(N4982-1,N4964:N4981),"")</f>
        <v/>
      </c>
      <c r="Q4982" t="str">
        <f t="shared" ref="Q4982:Q4984" ca="1" si="994">IF(O4982,_xlfn.TEXTJOIN(",",TRUE,INDIRECT(_xlfn.CONCAT("E",(ROW()-P4982),":E",(ROW()-1)),TRUE)),"")</f>
        <v/>
      </c>
      <c r="W4982">
        <v>42364</v>
      </c>
      <c r="Z4982" t="str">
        <f t="shared" si="986"/>
        <v/>
      </c>
    </row>
    <row r="4983" spans="2:26" x14ac:dyDescent="0.2">
      <c r="E4983" s="1" t="s">
        <v>505</v>
      </c>
      <c r="F4983">
        <v>6</v>
      </c>
      <c r="G4983" s="1" t="s">
        <v>1625</v>
      </c>
      <c r="H4983">
        <f t="shared" si="987"/>
        <v>36</v>
      </c>
      <c r="I4983">
        <f>IF(ISBLANK(A4983),I4982/1,LOOKUP(Sheet1!G4983,FIPS!A$3:A$55,FIPS!C$3:C$55))</f>
        <v>39</v>
      </c>
      <c r="J4983" t="b">
        <f t="shared" si="992"/>
        <v>0</v>
      </c>
      <c r="K4983" t="str">
        <f t="shared" si="988"/>
        <v/>
      </c>
      <c r="L4983" t="b">
        <f t="shared" si="984"/>
        <v>1</v>
      </c>
      <c r="M4983" t="str">
        <f t="shared" si="989"/>
        <v>Mason</v>
      </c>
      <c r="N4983">
        <f t="shared" si="990"/>
        <v>83</v>
      </c>
      <c r="O4983" t="b">
        <f t="shared" si="985"/>
        <v>0</v>
      </c>
      <c r="P4983" t="str">
        <f t="shared" si="993"/>
        <v/>
      </c>
      <c r="Q4983" t="str">
        <f t="shared" ca="1" si="994"/>
        <v/>
      </c>
      <c r="W4983">
        <v>48188</v>
      </c>
      <c r="Z4983" t="str">
        <f t="shared" si="986"/>
        <v/>
      </c>
    </row>
    <row r="4984" spans="2:26" x14ac:dyDescent="0.2">
      <c r="E4984" s="1" t="s">
        <v>812</v>
      </c>
      <c r="F4984">
        <v>5</v>
      </c>
      <c r="G4984" s="1" t="s">
        <v>3475</v>
      </c>
      <c r="H4984">
        <f t="shared" si="987"/>
        <v>36</v>
      </c>
      <c r="I4984">
        <f>IF(ISBLANK(A4984),I4983/1,LOOKUP(Sheet1!G4984,FIPS!A$3:A$55,FIPS!C$3:C$55))</f>
        <v>39</v>
      </c>
      <c r="J4984" t="b">
        <f t="shared" si="992"/>
        <v>0</v>
      </c>
      <c r="K4984" t="str">
        <f t="shared" si="988"/>
        <v/>
      </c>
      <c r="L4984" t="b">
        <f t="shared" si="984"/>
        <v>1</v>
      </c>
      <c r="M4984" t="str">
        <f t="shared" si="989"/>
        <v>Middletown</v>
      </c>
      <c r="N4984">
        <f t="shared" si="990"/>
        <v>83</v>
      </c>
      <c r="O4984" t="b">
        <f t="shared" si="985"/>
        <v>0</v>
      </c>
      <c r="P4984" t="str">
        <f t="shared" si="993"/>
        <v/>
      </c>
      <c r="Q4984" t="str">
        <f t="shared" ca="1" si="994"/>
        <v/>
      </c>
      <c r="W4984">
        <v>49840</v>
      </c>
      <c r="Z4984" t="str">
        <f t="shared" si="986"/>
        <v/>
      </c>
    </row>
    <row r="4985" spans="2:26" x14ac:dyDescent="0.2">
      <c r="E4985" s="1" t="s">
        <v>8</v>
      </c>
      <c r="F4985">
        <v>9</v>
      </c>
      <c r="G4985" s="1" t="s">
        <v>10</v>
      </c>
      <c r="H4985">
        <f t="shared" si="987"/>
        <v>36</v>
      </c>
      <c r="I4985">
        <f>IF(ISBLANK(A4985),I4984/1,LOOKUP(Sheet1!G4985,FIPS!A$3:A$55,FIPS!C$3:C$55))</f>
        <v>39</v>
      </c>
      <c r="J4985" t="b">
        <f t="shared" si="991"/>
        <v>0</v>
      </c>
      <c r="K4985" t="str">
        <f t="shared" si="988"/>
        <v/>
      </c>
      <c r="L4985" t="b">
        <f t="shared" si="984"/>
        <v>0</v>
      </c>
      <c r="M4985" t="str">
        <f t="shared" si="989"/>
        <v/>
      </c>
      <c r="N4985">
        <f t="shared" si="990"/>
        <v>83</v>
      </c>
      <c r="O4985" t="b">
        <f t="shared" si="985"/>
        <v>1</v>
      </c>
      <c r="P4985">
        <f t="shared" ref="P4985:P4999" si="995">IF(O4985,17-MATCH(N4985-1,N4968:N4984),"")</f>
        <v>5</v>
      </c>
      <c r="Q4985" t="str">
        <f t="shared" ca="1" si="983"/>
        <v>055,071,080,088</v>
      </c>
      <c r="W4985">
        <v>99999</v>
      </c>
      <c r="Z4985" t="str">
        <f t="shared" si="986"/>
        <v/>
      </c>
    </row>
    <row r="4986" spans="2:26" x14ac:dyDescent="0.2">
      <c r="B4986" s="1" t="s">
        <v>877</v>
      </c>
      <c r="C4986" s="1" t="s">
        <v>906</v>
      </c>
      <c r="D4986" s="1" t="s">
        <v>26</v>
      </c>
      <c r="F4986" s="1"/>
      <c r="G4986" s="1" t="s">
        <v>194</v>
      </c>
      <c r="H4986">
        <f t="shared" si="987"/>
        <v>36</v>
      </c>
      <c r="I4986">
        <f>IF(ISBLANK(A4986),I4985/1,LOOKUP(Sheet1!G4986,FIPS!A$3:A$55,FIPS!C$3:C$55))</f>
        <v>39</v>
      </c>
      <c r="J4986" t="b">
        <f t="shared" si="991"/>
        <v>1</v>
      </c>
      <c r="K4986" t="str">
        <f t="shared" si="988"/>
        <v>Washington</v>
      </c>
      <c r="L4986" t="b">
        <f t="shared" si="984"/>
        <v>0</v>
      </c>
      <c r="M4986" t="str">
        <f t="shared" si="989"/>
        <v/>
      </c>
      <c r="N4986">
        <f t="shared" si="990"/>
        <v>84</v>
      </c>
      <c r="O4986" t="b">
        <f t="shared" si="985"/>
        <v>0</v>
      </c>
      <c r="P4986" t="str">
        <f t="shared" si="995"/>
        <v/>
      </c>
      <c r="Q4986" t="str">
        <f t="shared" ca="1" si="983"/>
        <v/>
      </c>
      <c r="T4986">
        <v>167</v>
      </c>
      <c r="U4986">
        <v>4</v>
      </c>
      <c r="V4986">
        <v>6020</v>
      </c>
      <c r="Z4986" t="str">
        <f t="shared" si="986"/>
        <v/>
      </c>
    </row>
    <row r="4987" spans="2:26" x14ac:dyDescent="0.2">
      <c r="E4987" s="1" t="s">
        <v>379</v>
      </c>
      <c r="F4987">
        <v>6</v>
      </c>
      <c r="G4987" s="1" t="s">
        <v>1260</v>
      </c>
      <c r="H4987">
        <f t="shared" si="987"/>
        <v>36</v>
      </c>
      <c r="I4987">
        <f>IF(ISBLANK(A4987),I4986/1,LOOKUP(Sheet1!G4987,FIPS!A$3:A$55,FIPS!C$3:C$55))</f>
        <v>39</v>
      </c>
      <c r="J4987" t="b">
        <f t="shared" si="991"/>
        <v>0</v>
      </c>
      <c r="K4987" t="str">
        <f t="shared" si="988"/>
        <v/>
      </c>
      <c r="L4987" t="b">
        <f t="shared" si="984"/>
        <v>1</v>
      </c>
      <c r="M4987" t="str">
        <f t="shared" si="989"/>
        <v>Marietta</v>
      </c>
      <c r="N4987">
        <f t="shared" si="990"/>
        <v>84</v>
      </c>
      <c r="O4987" t="b">
        <f t="shared" si="985"/>
        <v>0</v>
      </c>
      <c r="P4987" t="str">
        <f t="shared" si="995"/>
        <v/>
      </c>
      <c r="Q4987" t="str">
        <f t="shared" ca="1" si="983"/>
        <v/>
      </c>
      <c r="W4987">
        <v>47628</v>
      </c>
      <c r="Z4987" t="str">
        <f t="shared" si="986"/>
        <v/>
      </c>
    </row>
    <row r="4988" spans="2:26" x14ac:dyDescent="0.2">
      <c r="E4988" s="1" t="s">
        <v>8</v>
      </c>
      <c r="F4988">
        <v>9</v>
      </c>
      <c r="G4988" s="1" t="s">
        <v>10</v>
      </c>
      <c r="H4988">
        <f t="shared" si="987"/>
        <v>36</v>
      </c>
      <c r="I4988">
        <f>IF(ISBLANK(A4988),I4987/1,LOOKUP(Sheet1!G4988,FIPS!A$3:A$55,FIPS!C$3:C$55))</f>
        <v>39</v>
      </c>
      <c r="J4988" t="b">
        <f t="shared" si="991"/>
        <v>0</v>
      </c>
      <c r="K4988" t="str">
        <f t="shared" si="988"/>
        <v/>
      </c>
      <c r="L4988" t="b">
        <f t="shared" si="984"/>
        <v>0</v>
      </c>
      <c r="M4988" t="str">
        <f t="shared" si="989"/>
        <v/>
      </c>
      <c r="N4988">
        <f t="shared" si="990"/>
        <v>84</v>
      </c>
      <c r="O4988" t="b">
        <f t="shared" si="985"/>
        <v>1</v>
      </c>
      <c r="P4988">
        <f t="shared" si="995"/>
        <v>2</v>
      </c>
      <c r="Q4988" t="str">
        <f t="shared" ca="1" si="983"/>
        <v>075</v>
      </c>
      <c r="W4988">
        <v>99999</v>
      </c>
      <c r="Z4988" t="str">
        <f t="shared" si="986"/>
        <v/>
      </c>
    </row>
    <row r="4989" spans="2:26" x14ac:dyDescent="0.2">
      <c r="B4989" s="1" t="s">
        <v>919</v>
      </c>
      <c r="C4989" s="1" t="s">
        <v>17</v>
      </c>
      <c r="D4989" s="1" t="s">
        <v>18</v>
      </c>
      <c r="F4989" s="1"/>
      <c r="G4989" s="1" t="s">
        <v>1366</v>
      </c>
      <c r="H4989">
        <f t="shared" si="987"/>
        <v>36</v>
      </c>
      <c r="I4989">
        <f>IF(ISBLANK(A4989),I4988/1,LOOKUP(Sheet1!G4989,FIPS!A$3:A$55,FIPS!C$3:C$55))</f>
        <v>39</v>
      </c>
      <c r="J4989" t="b">
        <f t="shared" si="991"/>
        <v>1</v>
      </c>
      <c r="K4989" t="str">
        <f t="shared" si="988"/>
        <v>Wayne</v>
      </c>
      <c r="L4989" t="b">
        <f t="shared" si="984"/>
        <v>0</v>
      </c>
      <c r="M4989" t="str">
        <f t="shared" si="989"/>
        <v/>
      </c>
      <c r="N4989">
        <f t="shared" si="990"/>
        <v>85</v>
      </c>
      <c r="O4989" t="b">
        <f t="shared" si="985"/>
        <v>0</v>
      </c>
      <c r="P4989" t="str">
        <f t="shared" si="995"/>
        <v/>
      </c>
      <c r="Q4989" t="str">
        <f t="shared" ref="Q4989:Q5052" ca="1" si="996">IF(O4989,_xlfn.TEXTJOIN(",",TRUE,INDIRECT(_xlfn.CONCAT("E",(ROW()-P4989),":E",(ROW()-1)),TRUE)),"")</f>
        <v/>
      </c>
      <c r="T4989">
        <v>169</v>
      </c>
      <c r="U4989">
        <v>3</v>
      </c>
      <c r="V4989">
        <v>0</v>
      </c>
      <c r="Z4989" t="str">
        <f t="shared" si="986"/>
        <v/>
      </c>
    </row>
    <row r="4990" spans="2:26" x14ac:dyDescent="0.2">
      <c r="E4990" s="1" t="s">
        <v>737</v>
      </c>
      <c r="F4990">
        <v>6</v>
      </c>
      <c r="G4990" s="1" t="s">
        <v>3476</v>
      </c>
      <c r="H4990">
        <f t="shared" si="987"/>
        <v>36</v>
      </c>
      <c r="I4990">
        <f>IF(ISBLANK(A4990),I4989/1,LOOKUP(Sheet1!G4990,FIPS!A$3:A$55,FIPS!C$3:C$55))</f>
        <v>39</v>
      </c>
      <c r="J4990" t="b">
        <f t="shared" si="991"/>
        <v>0</v>
      </c>
      <c r="K4990" t="str">
        <f t="shared" si="988"/>
        <v/>
      </c>
      <c r="L4990" t="b">
        <f t="shared" si="984"/>
        <v>1</v>
      </c>
      <c r="M4990" t="str">
        <f t="shared" si="989"/>
        <v>Norton</v>
      </c>
      <c r="N4990">
        <f t="shared" si="990"/>
        <v>85</v>
      </c>
      <c r="O4990" t="b">
        <f t="shared" si="985"/>
        <v>0</v>
      </c>
      <c r="P4990" t="str">
        <f t="shared" si="995"/>
        <v/>
      </c>
      <c r="Q4990" t="str">
        <f t="shared" ca="1" si="996"/>
        <v/>
      </c>
      <c r="W4990">
        <v>57260</v>
      </c>
      <c r="Z4990" t="str">
        <f t="shared" si="986"/>
        <v/>
      </c>
    </row>
    <row r="4991" spans="2:26" x14ac:dyDescent="0.2">
      <c r="E4991" s="1" t="s">
        <v>633</v>
      </c>
      <c r="F4991">
        <v>6</v>
      </c>
      <c r="G4991" s="1" t="s">
        <v>3477</v>
      </c>
      <c r="H4991">
        <f t="shared" si="987"/>
        <v>36</v>
      </c>
      <c r="I4991">
        <f>IF(ISBLANK(A4991),I4990/1,LOOKUP(Sheet1!G4991,FIPS!A$3:A$55,FIPS!C$3:C$55))</f>
        <v>39</v>
      </c>
      <c r="J4991" t="b">
        <f t="shared" si="991"/>
        <v>0</v>
      </c>
      <c r="K4991" t="str">
        <f t="shared" si="988"/>
        <v/>
      </c>
      <c r="L4991" t="b">
        <f t="shared" si="984"/>
        <v>1</v>
      </c>
      <c r="M4991" t="str">
        <f t="shared" si="989"/>
        <v>Wooster</v>
      </c>
      <c r="N4991">
        <f t="shared" si="990"/>
        <v>85</v>
      </c>
      <c r="O4991" t="b">
        <f t="shared" si="985"/>
        <v>0</v>
      </c>
      <c r="P4991" t="str">
        <f t="shared" si="995"/>
        <v/>
      </c>
      <c r="Q4991" t="str">
        <f t="shared" ca="1" si="996"/>
        <v/>
      </c>
      <c r="W4991">
        <v>96548</v>
      </c>
      <c r="Z4991" t="str">
        <f t="shared" si="986"/>
        <v/>
      </c>
    </row>
    <row r="4992" spans="2:26" x14ac:dyDescent="0.2">
      <c r="E4992" s="1" t="s">
        <v>8</v>
      </c>
      <c r="F4992">
        <v>9</v>
      </c>
      <c r="G4992" s="1" t="s">
        <v>10</v>
      </c>
      <c r="H4992">
        <f t="shared" si="987"/>
        <v>36</v>
      </c>
      <c r="I4992">
        <f>IF(ISBLANK(A4992),I4991/1,LOOKUP(Sheet1!G4992,FIPS!A$3:A$55,FIPS!C$3:C$55))</f>
        <v>39</v>
      </c>
      <c r="J4992" t="b">
        <f t="shared" si="991"/>
        <v>0</v>
      </c>
      <c r="K4992" t="str">
        <f t="shared" si="988"/>
        <v/>
      </c>
      <c r="L4992" t="b">
        <f t="shared" si="984"/>
        <v>0</v>
      </c>
      <c r="M4992" t="str">
        <f t="shared" si="989"/>
        <v/>
      </c>
      <c r="N4992">
        <f t="shared" si="990"/>
        <v>85</v>
      </c>
      <c r="O4992" t="b">
        <f t="shared" si="985"/>
        <v>1</v>
      </c>
      <c r="P4992">
        <f t="shared" si="995"/>
        <v>3</v>
      </c>
      <c r="Q4992" t="str">
        <f t="shared" ca="1" si="996"/>
        <v>098,150</v>
      </c>
      <c r="W4992">
        <v>99999</v>
      </c>
      <c r="Z4992" t="str">
        <f t="shared" si="986"/>
        <v/>
      </c>
    </row>
    <row r="4993" spans="1:26" x14ac:dyDescent="0.2">
      <c r="B4993" s="1" t="s">
        <v>724</v>
      </c>
      <c r="C4993" s="1" t="s">
        <v>17</v>
      </c>
      <c r="D4993" s="1" t="s">
        <v>18</v>
      </c>
      <c r="E4993" s="1" t="s">
        <v>8</v>
      </c>
      <c r="F4993" s="1" t="s">
        <v>9</v>
      </c>
      <c r="G4993" s="1" t="s">
        <v>3326</v>
      </c>
      <c r="H4993">
        <f t="shared" si="987"/>
        <v>36</v>
      </c>
      <c r="I4993">
        <f>IF(ISBLANK(A4993),I4992/1,LOOKUP(Sheet1!G4993,FIPS!A$3:A$55,FIPS!C$3:C$55))</f>
        <v>39</v>
      </c>
      <c r="J4993" t="b">
        <f t="shared" si="991"/>
        <v>1</v>
      </c>
      <c r="K4993" t="str">
        <f t="shared" si="988"/>
        <v>Williams</v>
      </c>
      <c r="L4993" t="b">
        <f t="shared" si="984"/>
        <v>0</v>
      </c>
      <c r="M4993" t="str">
        <f t="shared" si="989"/>
        <v/>
      </c>
      <c r="N4993">
        <f t="shared" si="990"/>
        <v>86</v>
      </c>
      <c r="O4993" t="b">
        <f t="shared" si="985"/>
        <v>0</v>
      </c>
      <c r="P4993" t="str">
        <f t="shared" si="995"/>
        <v/>
      </c>
      <c r="Q4993" t="str">
        <f t="shared" ca="1" si="996"/>
        <v/>
      </c>
      <c r="T4993">
        <v>177</v>
      </c>
      <c r="U4993">
        <v>5</v>
      </c>
      <c r="V4993">
        <v>0</v>
      </c>
      <c r="Z4993" t="str">
        <f t="shared" si="986"/>
        <v/>
      </c>
    </row>
    <row r="4994" spans="1:26" x14ac:dyDescent="0.2">
      <c r="B4994" s="1" t="s">
        <v>735</v>
      </c>
      <c r="C4994" s="1" t="s">
        <v>913</v>
      </c>
      <c r="D4994" s="1" t="s">
        <v>26</v>
      </c>
      <c r="F4994" s="1"/>
      <c r="G4994" s="1" t="s">
        <v>3478</v>
      </c>
      <c r="H4994">
        <f t="shared" si="987"/>
        <v>36</v>
      </c>
      <c r="I4994">
        <f>IF(ISBLANK(A4994),I4993/1,LOOKUP(Sheet1!G4994,FIPS!A$3:A$55,FIPS!C$3:C$55))</f>
        <v>39</v>
      </c>
      <c r="J4994" t="b">
        <f t="shared" si="991"/>
        <v>1</v>
      </c>
      <c r="K4994" t="str">
        <f t="shared" si="988"/>
        <v>Wood</v>
      </c>
      <c r="L4994" t="b">
        <f t="shared" ref="L4994:L5057" si="997">IF(NOT(J4994),AND(NOT(ISBLANK(E4994)),E4994&lt;&gt;"999"),FALSE())</f>
        <v>0</v>
      </c>
      <c r="M4994" t="str">
        <f t="shared" si="989"/>
        <v/>
      </c>
      <c r="N4994">
        <f t="shared" si="990"/>
        <v>87</v>
      </c>
      <c r="O4994" t="b">
        <f t="shared" ref="O4994:O5057" si="998">AND(ISNUMBER(N4994),E4994="999",NOT(J4994))</f>
        <v>0</v>
      </c>
      <c r="P4994" t="str">
        <f t="shared" si="995"/>
        <v/>
      </c>
      <c r="Q4994" t="str">
        <f t="shared" ca="1" si="996"/>
        <v/>
      </c>
      <c r="T4994">
        <v>173</v>
      </c>
      <c r="U4994">
        <v>3</v>
      </c>
      <c r="V4994" t="s">
        <v>4804</v>
      </c>
      <c r="Z4994" t="str">
        <f t="shared" ref="Z4994:Z5057" si="999">IF(J4994,IF(T4994&gt;0,"",FALSE),IF(T4994&gt;0,TRUE,""))</f>
        <v/>
      </c>
    </row>
    <row r="4995" spans="1:26" x14ac:dyDescent="0.2">
      <c r="E4995" s="1" t="s">
        <v>57</v>
      </c>
      <c r="F4995">
        <v>5</v>
      </c>
      <c r="G4995" s="1" t="s">
        <v>3479</v>
      </c>
      <c r="H4995">
        <f t="shared" si="987"/>
        <v>36</v>
      </c>
      <c r="I4995">
        <f>IF(ISBLANK(A4995),I4994/1,LOOKUP(Sheet1!G4995,FIPS!A$3:A$55,FIPS!C$3:C$55))</f>
        <v>39</v>
      </c>
      <c r="J4995" t="b">
        <f t="shared" si="991"/>
        <v>0</v>
      </c>
      <c r="K4995" t="str">
        <f t="shared" si="988"/>
        <v/>
      </c>
      <c r="L4995" t="b">
        <f t="shared" si="997"/>
        <v>1</v>
      </c>
      <c r="M4995" t="str">
        <f t="shared" si="989"/>
        <v>Bowling Green</v>
      </c>
      <c r="N4995">
        <f t="shared" si="990"/>
        <v>87</v>
      </c>
      <c r="O4995" t="b">
        <f t="shared" si="998"/>
        <v>0</v>
      </c>
      <c r="P4995" t="str">
        <f t="shared" si="995"/>
        <v/>
      </c>
      <c r="Q4995" t="str">
        <f t="shared" ca="1" si="996"/>
        <v/>
      </c>
      <c r="W4995">
        <v>7972</v>
      </c>
      <c r="Z4995" t="str">
        <f t="shared" si="999"/>
        <v/>
      </c>
    </row>
    <row r="4996" spans="1:26" x14ac:dyDescent="0.2">
      <c r="E4996" s="1" t="s">
        <v>162</v>
      </c>
      <c r="F4996">
        <v>6</v>
      </c>
      <c r="G4996" s="1" t="s">
        <v>3480</v>
      </c>
      <c r="H4996">
        <f t="shared" si="987"/>
        <v>36</v>
      </c>
      <c r="I4996">
        <f>IF(ISBLANK(A4996),I4995/1,LOOKUP(Sheet1!G4996,FIPS!A$3:A$55,FIPS!C$3:C$55))</f>
        <v>39</v>
      </c>
      <c r="J4996" t="b">
        <f t="shared" si="991"/>
        <v>0</v>
      </c>
      <c r="K4996" t="str">
        <f t="shared" si="988"/>
        <v/>
      </c>
      <c r="L4996" t="b">
        <f t="shared" si="997"/>
        <v>1</v>
      </c>
      <c r="M4996" t="str">
        <f t="shared" si="989"/>
        <v>Fostoria</v>
      </c>
      <c r="N4996">
        <f t="shared" si="990"/>
        <v>87</v>
      </c>
      <c r="O4996" t="b">
        <f t="shared" si="998"/>
        <v>0</v>
      </c>
      <c r="P4996" t="str">
        <f t="shared" si="995"/>
        <v/>
      </c>
      <c r="Q4996" t="str">
        <f t="shared" ca="1" si="996"/>
        <v/>
      </c>
      <c r="W4996">
        <v>28104</v>
      </c>
      <c r="Z4996" t="str">
        <f t="shared" si="999"/>
        <v/>
      </c>
    </row>
    <row r="4997" spans="1:26" x14ac:dyDescent="0.2">
      <c r="E4997" s="1" t="s">
        <v>516</v>
      </c>
      <c r="F4997">
        <v>6</v>
      </c>
      <c r="G4997" s="1" t="s">
        <v>3481</v>
      </c>
      <c r="H4997">
        <f t="shared" si="987"/>
        <v>36</v>
      </c>
      <c r="I4997">
        <f>IF(ISBLANK(A4997),I4996/1,LOOKUP(Sheet1!G4997,FIPS!A$3:A$55,FIPS!C$3:C$55))</f>
        <v>39</v>
      </c>
      <c r="J4997" t="b">
        <f t="shared" si="991"/>
        <v>0</v>
      </c>
      <c r="K4997" t="str">
        <f t="shared" si="988"/>
        <v/>
      </c>
      <c r="L4997" t="b">
        <f t="shared" si="997"/>
        <v>1</v>
      </c>
      <c r="M4997" t="str">
        <f t="shared" si="989"/>
        <v>Perysburg</v>
      </c>
      <c r="N4997">
        <f t="shared" si="990"/>
        <v>87</v>
      </c>
      <c r="O4997" t="b">
        <f t="shared" si="998"/>
        <v>0</v>
      </c>
      <c r="P4997" t="str">
        <f t="shared" si="995"/>
        <v/>
      </c>
      <c r="Q4997" t="str">
        <f t="shared" ca="1" si="996"/>
        <v/>
      </c>
      <c r="W4997">
        <v>62148</v>
      </c>
      <c r="Z4997" t="str">
        <f t="shared" si="999"/>
        <v/>
      </c>
    </row>
    <row r="4998" spans="1:26" x14ac:dyDescent="0.2">
      <c r="E4998" s="1" t="s">
        <v>8</v>
      </c>
      <c r="F4998">
        <v>9</v>
      </c>
      <c r="G4998" s="1" t="s">
        <v>10</v>
      </c>
      <c r="H4998">
        <f t="shared" si="987"/>
        <v>36</v>
      </c>
      <c r="I4998">
        <f>IF(ISBLANK(A4998),I4997/1,LOOKUP(Sheet1!G4998,FIPS!A$3:A$55,FIPS!C$3:C$55))</f>
        <v>39</v>
      </c>
      <c r="J4998" t="b">
        <f t="shared" si="991"/>
        <v>0</v>
      </c>
      <c r="K4998" t="str">
        <f t="shared" si="988"/>
        <v/>
      </c>
      <c r="L4998" t="b">
        <f t="shared" si="997"/>
        <v>0</v>
      </c>
      <c r="M4998" t="str">
        <f t="shared" si="989"/>
        <v/>
      </c>
      <c r="N4998">
        <f t="shared" si="990"/>
        <v>87</v>
      </c>
      <c r="O4998" t="b">
        <f t="shared" si="998"/>
        <v>1</v>
      </c>
      <c r="P4998">
        <f t="shared" si="995"/>
        <v>4</v>
      </c>
      <c r="Q4998" t="str">
        <f t="shared" ca="1" si="996"/>
        <v>018,054,106</v>
      </c>
      <c r="W4998">
        <v>99999</v>
      </c>
      <c r="Z4998" t="str">
        <f t="shared" si="999"/>
        <v/>
      </c>
    </row>
    <row r="4999" spans="1:26" x14ac:dyDescent="0.2">
      <c r="B4999" s="1" t="s">
        <v>812</v>
      </c>
      <c r="C4999" s="1" t="s">
        <v>17</v>
      </c>
      <c r="D4999" s="1" t="s">
        <v>18</v>
      </c>
      <c r="E4999" s="1" t="s">
        <v>8</v>
      </c>
      <c r="F4999" s="1" t="s">
        <v>9</v>
      </c>
      <c r="G4999" s="1" t="s">
        <v>3482</v>
      </c>
      <c r="H4999">
        <f t="shared" si="987"/>
        <v>36</v>
      </c>
      <c r="I4999">
        <f>IF(ISBLANK(A4999),I4998/1,LOOKUP(Sheet1!G4999,FIPS!A$3:A$55,FIPS!C$3:C$55))</f>
        <v>39</v>
      </c>
      <c r="J4999" t="b">
        <f t="shared" si="991"/>
        <v>1</v>
      </c>
      <c r="K4999" t="str">
        <f t="shared" si="988"/>
        <v>Wyandot</v>
      </c>
      <c r="L4999" t="b">
        <f t="shared" si="997"/>
        <v>0</v>
      </c>
      <c r="M4999" t="str">
        <f t="shared" si="989"/>
        <v/>
      </c>
      <c r="N4999">
        <f t="shared" si="990"/>
        <v>88</v>
      </c>
      <c r="O4999" t="b">
        <f t="shared" si="998"/>
        <v>0</v>
      </c>
      <c r="P4999" t="str">
        <f t="shared" si="995"/>
        <v/>
      </c>
      <c r="Q4999" t="str">
        <f t="shared" ca="1" si="996"/>
        <v/>
      </c>
      <c r="T4999">
        <v>175</v>
      </c>
      <c r="U4999">
        <v>6</v>
      </c>
      <c r="V4999">
        <v>0</v>
      </c>
      <c r="Z4999" t="str">
        <f t="shared" si="999"/>
        <v/>
      </c>
    </row>
    <row r="5000" spans="1:26" x14ac:dyDescent="0.2">
      <c r="A5000">
        <v>37</v>
      </c>
      <c r="B5000" s="1"/>
      <c r="F5000" s="1"/>
      <c r="G5000" s="1" t="s">
        <v>3483</v>
      </c>
      <c r="H5000">
        <f t="shared" si="987"/>
        <v>37</v>
      </c>
      <c r="I5000">
        <f>IF(ISBLANK(A5000),I4999/1,LOOKUP(Sheet1!G5000,FIPS!A$3:A$55,FIPS!C$3:C$55))</f>
        <v>40</v>
      </c>
      <c r="J5000" t="b">
        <f t="shared" si="991"/>
        <v>0</v>
      </c>
      <c r="K5000" t="str">
        <f t="shared" si="988"/>
        <v/>
      </c>
      <c r="L5000" t="b">
        <f t="shared" si="997"/>
        <v>0</v>
      </c>
      <c r="M5000" t="str">
        <f t="shared" si="989"/>
        <v/>
      </c>
      <c r="N5000" t="str">
        <f t="shared" si="990"/>
        <v/>
      </c>
      <c r="O5000" t="b">
        <f t="shared" si="998"/>
        <v>0</v>
      </c>
      <c r="P5000" t="str">
        <f t="shared" ref="P5000:P5052" si="1000">IF(O5000,17-MATCH(N5000-1,N4982:N4999),"")</f>
        <v/>
      </c>
      <c r="Q5000" t="str">
        <f t="shared" ca="1" si="996"/>
        <v/>
      </c>
      <c r="Z5000" t="str">
        <f t="shared" si="999"/>
        <v/>
      </c>
    </row>
    <row r="5001" spans="1:26" x14ac:dyDescent="0.2">
      <c r="B5001" s="1" t="s">
        <v>2</v>
      </c>
      <c r="C5001" s="1" t="s">
        <v>17</v>
      </c>
      <c r="D5001" s="1" t="s">
        <v>18</v>
      </c>
      <c r="E5001" s="1" t="s">
        <v>8</v>
      </c>
      <c r="F5001" s="1" t="s">
        <v>9</v>
      </c>
      <c r="G5001" s="1" t="s">
        <v>2604</v>
      </c>
      <c r="H5001">
        <f t="shared" si="987"/>
        <v>37</v>
      </c>
      <c r="I5001">
        <f>IF(ISBLANK(A5001),I5000/1,LOOKUP(Sheet1!G5001,FIPS!A$3:A$55,FIPS!C$3:C$55))</f>
        <v>40</v>
      </c>
      <c r="J5001" t="b">
        <f t="shared" si="991"/>
        <v>1</v>
      </c>
      <c r="K5001" t="str">
        <f t="shared" si="988"/>
        <v>Adair</v>
      </c>
      <c r="L5001" t="b">
        <f t="shared" si="997"/>
        <v>0</v>
      </c>
      <c r="M5001" t="str">
        <f t="shared" si="989"/>
        <v/>
      </c>
      <c r="N5001">
        <f t="shared" si="990"/>
        <v>1</v>
      </c>
      <c r="O5001" t="b">
        <f t="shared" si="998"/>
        <v>0</v>
      </c>
      <c r="P5001" t="str">
        <f t="shared" si="1000"/>
        <v/>
      </c>
      <c r="Q5001" t="str">
        <f t="shared" ca="1" si="996"/>
        <v/>
      </c>
      <c r="S5001">
        <v>40</v>
      </c>
      <c r="T5001">
        <v>1</v>
      </c>
      <c r="U5001">
        <v>6</v>
      </c>
      <c r="V5001">
        <v>0</v>
      </c>
      <c r="Z5001" t="str">
        <f t="shared" si="999"/>
        <v/>
      </c>
    </row>
    <row r="5002" spans="1:26" x14ac:dyDescent="0.2">
      <c r="B5002" s="1" t="s">
        <v>11</v>
      </c>
      <c r="C5002" s="1" t="s">
        <v>17</v>
      </c>
      <c r="D5002" s="1" t="s">
        <v>18</v>
      </c>
      <c r="E5002" s="1" t="s">
        <v>8</v>
      </c>
      <c r="F5002" s="1" t="s">
        <v>9</v>
      </c>
      <c r="G5002" s="1" t="s">
        <v>3484</v>
      </c>
      <c r="H5002">
        <f t="shared" si="987"/>
        <v>37</v>
      </c>
      <c r="I5002">
        <f>IF(ISBLANK(A5002),I5001/1,LOOKUP(Sheet1!G5002,FIPS!A$3:A$55,FIPS!C$3:C$55))</f>
        <v>40</v>
      </c>
      <c r="J5002" t="b">
        <f t="shared" si="991"/>
        <v>1</v>
      </c>
      <c r="K5002" t="str">
        <f t="shared" si="988"/>
        <v>Alfafa</v>
      </c>
      <c r="L5002" t="b">
        <f t="shared" si="997"/>
        <v>0</v>
      </c>
      <c r="M5002" t="str">
        <f t="shared" si="989"/>
        <v/>
      </c>
      <c r="N5002">
        <f t="shared" si="990"/>
        <v>2</v>
      </c>
      <c r="O5002" t="b">
        <f t="shared" si="998"/>
        <v>0</v>
      </c>
      <c r="P5002" t="str">
        <f t="shared" si="1000"/>
        <v/>
      </c>
      <c r="Q5002" t="str">
        <f t="shared" ca="1" si="996"/>
        <v/>
      </c>
      <c r="T5002">
        <v>3</v>
      </c>
      <c r="U5002">
        <v>6</v>
      </c>
      <c r="V5002">
        <v>0</v>
      </c>
      <c r="Z5002" t="str">
        <f t="shared" si="999"/>
        <v/>
      </c>
    </row>
    <row r="5003" spans="1:26" x14ac:dyDescent="0.2">
      <c r="B5003" s="1" t="s">
        <v>16</v>
      </c>
      <c r="C5003" s="1" t="s">
        <v>17</v>
      </c>
      <c r="D5003" s="1" t="s">
        <v>18</v>
      </c>
      <c r="E5003" s="1" t="s">
        <v>8</v>
      </c>
      <c r="F5003" s="1" t="s">
        <v>9</v>
      </c>
      <c r="G5003" s="1" t="s">
        <v>3485</v>
      </c>
      <c r="H5003">
        <f t="shared" ref="H5003:H5066" si="1001">IF(ISBLANK(A5003),H5002/1,A5003)</f>
        <v>37</v>
      </c>
      <c r="I5003">
        <f>IF(ISBLANK(A5003),I5002/1,LOOKUP(Sheet1!G5003,FIPS!A$3:A$55,FIPS!C$3:C$55))</f>
        <v>40</v>
      </c>
      <c r="J5003" t="b">
        <f t="shared" si="991"/>
        <v>1</v>
      </c>
      <c r="K5003" t="str">
        <f t="shared" ref="K5003:K5066" si="1002">IF(J5003,TRIM(G5003),"")</f>
        <v>Atoka</v>
      </c>
      <c r="L5003" t="b">
        <f t="shared" si="997"/>
        <v>0</v>
      </c>
      <c r="M5003" t="str">
        <f t="shared" ref="M5003:M5066" si="1003">IF(L5003,IF(ISERR(FIND(",",G5003)),TRIM(G5003),TRIM(LEFT(G5003,FIND(",",G5003)-1))),"")</f>
        <v/>
      </c>
      <c r="N5003">
        <f t="shared" ref="N5003:N5066" si="1004">IF(ISBLANK(A5003),IF(ISBLANK(B5003),N5002,B5003/1),"")</f>
        <v>3</v>
      </c>
      <c r="O5003" t="b">
        <f t="shared" si="998"/>
        <v>0</v>
      </c>
      <c r="P5003" t="str">
        <f t="shared" si="1000"/>
        <v/>
      </c>
      <c r="Q5003" t="str">
        <f t="shared" ca="1" si="996"/>
        <v/>
      </c>
      <c r="T5003">
        <v>5</v>
      </c>
      <c r="U5003">
        <v>6</v>
      </c>
      <c r="V5003">
        <v>0</v>
      </c>
      <c r="Z5003" t="str">
        <f t="shared" si="999"/>
        <v/>
      </c>
    </row>
    <row r="5004" spans="1:26" x14ac:dyDescent="0.2">
      <c r="B5004" s="1" t="s">
        <v>22</v>
      </c>
      <c r="C5004" s="1" t="s">
        <v>17</v>
      </c>
      <c r="D5004" s="1" t="s">
        <v>18</v>
      </c>
      <c r="E5004" s="1" t="s">
        <v>8</v>
      </c>
      <c r="F5004" s="1" t="s">
        <v>9</v>
      </c>
      <c r="G5004" s="1" t="s">
        <v>3486</v>
      </c>
      <c r="H5004">
        <f t="shared" si="1001"/>
        <v>37</v>
      </c>
      <c r="I5004">
        <f>IF(ISBLANK(A5004),I5003/1,LOOKUP(Sheet1!G5004,FIPS!A$3:A$55,FIPS!C$3:C$55))</f>
        <v>40</v>
      </c>
      <c r="J5004" t="b">
        <f t="shared" si="991"/>
        <v>1</v>
      </c>
      <c r="K5004" t="str">
        <f t="shared" si="1002"/>
        <v>Beaver</v>
      </c>
      <c r="L5004" t="b">
        <f t="shared" si="997"/>
        <v>0</v>
      </c>
      <c r="M5004" t="str">
        <f t="shared" si="1003"/>
        <v/>
      </c>
      <c r="N5004">
        <f t="shared" si="1004"/>
        <v>4</v>
      </c>
      <c r="O5004" t="b">
        <f t="shared" si="998"/>
        <v>0</v>
      </c>
      <c r="P5004" t="str">
        <f t="shared" si="1000"/>
        <v/>
      </c>
      <c r="Q5004" t="str">
        <f t="shared" ca="1" si="996"/>
        <v/>
      </c>
      <c r="T5004">
        <v>7</v>
      </c>
      <c r="U5004">
        <v>6</v>
      </c>
      <c r="V5004">
        <v>0</v>
      </c>
      <c r="Z5004" t="str">
        <f t="shared" si="999"/>
        <v/>
      </c>
    </row>
    <row r="5005" spans="1:26" x14ac:dyDescent="0.2">
      <c r="B5005" s="1" t="s">
        <v>24</v>
      </c>
      <c r="C5005" s="1" t="s">
        <v>17</v>
      </c>
      <c r="D5005" s="1" t="s">
        <v>18</v>
      </c>
      <c r="F5005" s="1"/>
      <c r="G5005" s="1" t="s">
        <v>3487</v>
      </c>
      <c r="H5005">
        <f t="shared" si="1001"/>
        <v>37</v>
      </c>
      <c r="I5005">
        <f>IF(ISBLANK(A5005),I5004/1,LOOKUP(Sheet1!G5005,FIPS!A$3:A$55,FIPS!C$3:C$55))</f>
        <v>40</v>
      </c>
      <c r="J5005" t="b">
        <f t="shared" si="991"/>
        <v>1</v>
      </c>
      <c r="K5005" t="str">
        <f t="shared" si="1002"/>
        <v>Beckham</v>
      </c>
      <c r="L5005" t="b">
        <f t="shared" si="997"/>
        <v>0</v>
      </c>
      <c r="M5005" t="str">
        <f t="shared" si="1003"/>
        <v/>
      </c>
      <c r="N5005">
        <f t="shared" si="1004"/>
        <v>5</v>
      </c>
      <c r="O5005" t="b">
        <f t="shared" si="998"/>
        <v>0</v>
      </c>
      <c r="P5005" t="str">
        <f t="shared" si="1000"/>
        <v/>
      </c>
      <c r="Q5005" t="str">
        <f t="shared" ca="1" si="996"/>
        <v/>
      </c>
      <c r="T5005">
        <v>9</v>
      </c>
      <c r="U5005">
        <v>6</v>
      </c>
      <c r="V5005">
        <v>0</v>
      </c>
      <c r="Z5005" t="str">
        <f t="shared" si="999"/>
        <v/>
      </c>
    </row>
    <row r="5006" spans="1:26" x14ac:dyDescent="0.2">
      <c r="D5006" s="1"/>
      <c r="E5006" s="1" t="s">
        <v>45</v>
      </c>
      <c r="F5006">
        <v>6</v>
      </c>
      <c r="G5006" s="1" t="s">
        <v>3488</v>
      </c>
      <c r="H5006">
        <f t="shared" si="1001"/>
        <v>37</v>
      </c>
      <c r="I5006">
        <f>IF(ISBLANK(A5006),I5005/1,LOOKUP(Sheet1!G5006,FIPS!A$3:A$55,FIPS!C$3:C$55))</f>
        <v>40</v>
      </c>
      <c r="J5006" t="b">
        <f t="shared" si="991"/>
        <v>0</v>
      </c>
      <c r="K5006" t="str">
        <f t="shared" si="1002"/>
        <v/>
      </c>
      <c r="L5006" t="b">
        <f t="shared" si="997"/>
        <v>1</v>
      </c>
      <c r="M5006" t="str">
        <f t="shared" si="1003"/>
        <v>Elk City</v>
      </c>
      <c r="N5006">
        <f t="shared" si="1004"/>
        <v>5</v>
      </c>
      <c r="O5006" t="b">
        <f t="shared" si="998"/>
        <v>0</v>
      </c>
      <c r="P5006" t="str">
        <f t="shared" si="1000"/>
        <v/>
      </c>
      <c r="Q5006" t="str">
        <f t="shared" ca="1" si="996"/>
        <v/>
      </c>
      <c r="W5006">
        <v>23500</v>
      </c>
      <c r="Z5006" t="str">
        <f t="shared" si="999"/>
        <v/>
      </c>
    </row>
    <row r="5007" spans="1:26" x14ac:dyDescent="0.2">
      <c r="D5007" s="1"/>
      <c r="E5007" s="1" t="s">
        <v>8</v>
      </c>
      <c r="F5007">
        <v>9</v>
      </c>
      <c r="G5007" s="1" t="s">
        <v>10</v>
      </c>
      <c r="H5007">
        <f t="shared" si="1001"/>
        <v>37</v>
      </c>
      <c r="I5007">
        <f>IF(ISBLANK(A5007),I5006/1,LOOKUP(Sheet1!G5007,FIPS!A$3:A$55,FIPS!C$3:C$55))</f>
        <v>40</v>
      </c>
      <c r="J5007" t="b">
        <f t="shared" si="991"/>
        <v>0</v>
      </c>
      <c r="K5007" t="str">
        <f t="shared" si="1002"/>
        <v/>
      </c>
      <c r="L5007" t="b">
        <f t="shared" si="997"/>
        <v>0</v>
      </c>
      <c r="M5007" t="str">
        <f t="shared" si="1003"/>
        <v/>
      </c>
      <c r="N5007">
        <f t="shared" si="1004"/>
        <v>5</v>
      </c>
      <c r="O5007" t="b">
        <f t="shared" si="998"/>
        <v>1</v>
      </c>
      <c r="P5007">
        <v>1</v>
      </c>
      <c r="Q5007" t="str">
        <f t="shared" ca="1" si="996"/>
        <v>013</v>
      </c>
      <c r="W5007">
        <v>99999</v>
      </c>
      <c r="Z5007" t="str">
        <f t="shared" si="999"/>
        <v/>
      </c>
    </row>
    <row r="5008" spans="1:26" x14ac:dyDescent="0.2">
      <c r="B5008" s="1" t="s">
        <v>28</v>
      </c>
      <c r="C5008" s="1" t="s">
        <v>17</v>
      </c>
      <c r="D5008" s="1" t="s">
        <v>18</v>
      </c>
      <c r="E5008" s="1" t="s">
        <v>8</v>
      </c>
      <c r="F5008" s="1" t="s">
        <v>9</v>
      </c>
      <c r="G5008" s="1" t="s">
        <v>1399</v>
      </c>
      <c r="H5008">
        <f t="shared" si="1001"/>
        <v>37</v>
      </c>
      <c r="I5008">
        <f>IF(ISBLANK(A5008),I5007/1,LOOKUP(Sheet1!G5008,FIPS!A$3:A$55,FIPS!C$3:C$55))</f>
        <v>40</v>
      </c>
      <c r="J5008" t="b">
        <f t="shared" si="991"/>
        <v>1</v>
      </c>
      <c r="K5008" t="str">
        <f t="shared" si="1002"/>
        <v>Elaine</v>
      </c>
      <c r="L5008" t="b">
        <f t="shared" si="997"/>
        <v>0</v>
      </c>
      <c r="M5008" t="str">
        <f t="shared" si="1003"/>
        <v/>
      </c>
      <c r="N5008">
        <f t="shared" si="1004"/>
        <v>6</v>
      </c>
      <c r="O5008" t="b">
        <f t="shared" si="998"/>
        <v>0</v>
      </c>
      <c r="P5008" t="str">
        <f t="shared" si="1000"/>
        <v/>
      </c>
      <c r="Q5008" t="str">
        <f t="shared" ca="1" si="996"/>
        <v/>
      </c>
      <c r="T5008">
        <v>11</v>
      </c>
      <c r="U5008">
        <v>6</v>
      </c>
      <c r="V5008">
        <v>0</v>
      </c>
      <c r="Z5008" t="str">
        <f t="shared" si="999"/>
        <v/>
      </c>
    </row>
    <row r="5009" spans="2:26" x14ac:dyDescent="0.2">
      <c r="B5009" s="1" t="s">
        <v>30</v>
      </c>
      <c r="C5009" s="1" t="s">
        <v>17</v>
      </c>
      <c r="D5009" s="1" t="s">
        <v>18</v>
      </c>
      <c r="F5009" s="1"/>
      <c r="G5009" s="1" t="s">
        <v>1240</v>
      </c>
      <c r="H5009">
        <f t="shared" si="1001"/>
        <v>37</v>
      </c>
      <c r="I5009">
        <f>IF(ISBLANK(A5009),I5008/1,LOOKUP(Sheet1!G5009,FIPS!A$3:A$55,FIPS!C$3:C$55))</f>
        <v>40</v>
      </c>
      <c r="J5009" t="b">
        <f t="shared" si="991"/>
        <v>1</v>
      </c>
      <c r="K5009" t="str">
        <f t="shared" si="1002"/>
        <v>Bryan</v>
      </c>
      <c r="L5009" t="b">
        <f t="shared" si="997"/>
        <v>0</v>
      </c>
      <c r="M5009" t="str">
        <f t="shared" si="1003"/>
        <v/>
      </c>
      <c r="N5009">
        <f t="shared" si="1004"/>
        <v>7</v>
      </c>
      <c r="O5009" t="b">
        <f t="shared" si="998"/>
        <v>0</v>
      </c>
      <c r="P5009" t="str">
        <f t="shared" si="1000"/>
        <v/>
      </c>
      <c r="Q5009" t="str">
        <f t="shared" ca="1" si="996"/>
        <v/>
      </c>
      <c r="T5009">
        <v>13</v>
      </c>
      <c r="U5009">
        <v>5</v>
      </c>
      <c r="V5009">
        <v>0</v>
      </c>
      <c r="Z5009" t="str">
        <f t="shared" si="999"/>
        <v/>
      </c>
    </row>
    <row r="5010" spans="2:26" x14ac:dyDescent="0.2">
      <c r="D5010" s="1"/>
      <c r="E5010" s="1" t="s">
        <v>42</v>
      </c>
      <c r="F5010">
        <v>6</v>
      </c>
      <c r="G5010" s="1" t="s">
        <v>3489</v>
      </c>
      <c r="H5010">
        <f t="shared" si="1001"/>
        <v>37</v>
      </c>
      <c r="I5010">
        <f>IF(ISBLANK(A5010),I5009/1,LOOKUP(Sheet1!G5010,FIPS!A$3:A$55,FIPS!C$3:C$55))</f>
        <v>40</v>
      </c>
      <c r="J5010" t="b">
        <f t="shared" si="991"/>
        <v>0</v>
      </c>
      <c r="K5010" t="str">
        <f t="shared" si="1002"/>
        <v/>
      </c>
      <c r="L5010" t="b">
        <f t="shared" si="997"/>
        <v>1</v>
      </c>
      <c r="M5010" t="str">
        <f t="shared" si="1003"/>
        <v>Durant</v>
      </c>
      <c r="N5010">
        <f t="shared" si="1004"/>
        <v>7</v>
      </c>
      <c r="O5010" t="b">
        <f t="shared" si="998"/>
        <v>0</v>
      </c>
      <c r="P5010" t="str">
        <f t="shared" si="1000"/>
        <v/>
      </c>
      <c r="Q5010" t="str">
        <f t="shared" ca="1" si="996"/>
        <v/>
      </c>
      <c r="W5010">
        <v>22050</v>
      </c>
      <c r="Z5010" t="str">
        <f t="shared" si="999"/>
        <v/>
      </c>
    </row>
    <row r="5011" spans="2:26" x14ac:dyDescent="0.2">
      <c r="D5011" s="1"/>
      <c r="E5011" s="1" t="s">
        <v>8</v>
      </c>
      <c r="F5011">
        <v>9</v>
      </c>
      <c r="G5011" s="1" t="s">
        <v>10</v>
      </c>
      <c r="H5011">
        <f t="shared" si="1001"/>
        <v>37</v>
      </c>
      <c r="I5011">
        <f>IF(ISBLANK(A5011),I5010/1,LOOKUP(Sheet1!G5011,FIPS!A$3:A$55,FIPS!C$3:C$55))</f>
        <v>40</v>
      </c>
      <c r="J5011" t="b">
        <f t="shared" si="991"/>
        <v>0</v>
      </c>
      <c r="K5011" t="str">
        <f t="shared" si="1002"/>
        <v/>
      </c>
      <c r="L5011" t="b">
        <f t="shared" si="997"/>
        <v>0</v>
      </c>
      <c r="M5011" t="str">
        <f t="shared" si="1003"/>
        <v/>
      </c>
      <c r="N5011">
        <f t="shared" si="1004"/>
        <v>7</v>
      </c>
      <c r="O5011" t="b">
        <f t="shared" si="998"/>
        <v>1</v>
      </c>
      <c r="P5011">
        <f t="shared" si="1000"/>
        <v>1</v>
      </c>
      <c r="Q5011" t="str">
        <f t="shared" ca="1" si="996"/>
        <v>011</v>
      </c>
      <c r="W5011">
        <v>99999</v>
      </c>
      <c r="Z5011" t="str">
        <f t="shared" si="999"/>
        <v/>
      </c>
    </row>
    <row r="5012" spans="2:26" x14ac:dyDescent="0.2">
      <c r="B5012" s="1" t="s">
        <v>32</v>
      </c>
      <c r="C5012" s="1" t="s">
        <v>17</v>
      </c>
      <c r="D5012" s="1" t="s">
        <v>18</v>
      </c>
      <c r="E5012" s="1" t="s">
        <v>8</v>
      </c>
      <c r="F5012" s="1" t="s">
        <v>9</v>
      </c>
      <c r="G5012" s="1" t="s">
        <v>2024</v>
      </c>
      <c r="H5012">
        <f t="shared" si="1001"/>
        <v>37</v>
      </c>
      <c r="I5012">
        <f>IF(ISBLANK(A5012),I5011/1,LOOKUP(Sheet1!G5012,FIPS!A$3:A$55,FIPS!C$3:C$55))</f>
        <v>40</v>
      </c>
      <c r="J5012" t="b">
        <f t="shared" si="991"/>
        <v>1</v>
      </c>
      <c r="K5012" t="str">
        <f t="shared" si="1002"/>
        <v>Caddo</v>
      </c>
      <c r="L5012" t="b">
        <f t="shared" si="997"/>
        <v>0</v>
      </c>
      <c r="M5012" t="str">
        <f t="shared" si="1003"/>
        <v/>
      </c>
      <c r="N5012">
        <f t="shared" si="1004"/>
        <v>8</v>
      </c>
      <c r="O5012" t="b">
        <f t="shared" si="998"/>
        <v>0</v>
      </c>
      <c r="P5012" t="str">
        <f t="shared" si="1000"/>
        <v/>
      </c>
      <c r="Q5012" t="str">
        <f t="shared" ca="1" si="996"/>
        <v/>
      </c>
      <c r="T5012">
        <v>15</v>
      </c>
      <c r="U5012">
        <v>5</v>
      </c>
      <c r="V5012">
        <v>0</v>
      </c>
      <c r="Z5012" t="str">
        <f t="shared" si="999"/>
        <v/>
      </c>
    </row>
    <row r="5013" spans="2:26" x14ac:dyDescent="0.2">
      <c r="B5013" s="1" t="s">
        <v>39</v>
      </c>
      <c r="C5013" s="1" t="s">
        <v>400</v>
      </c>
      <c r="D5013" s="1" t="s">
        <v>26</v>
      </c>
      <c r="F5013" s="1"/>
      <c r="G5013" s="1" t="s">
        <v>3490</v>
      </c>
      <c r="H5013">
        <f t="shared" si="1001"/>
        <v>37</v>
      </c>
      <c r="I5013">
        <f>IF(ISBLANK(A5013),I5012/1,LOOKUP(Sheet1!G5013,FIPS!A$3:A$55,FIPS!C$3:C$55))</f>
        <v>40</v>
      </c>
      <c r="J5013" t="b">
        <f t="shared" si="991"/>
        <v>1</v>
      </c>
      <c r="K5013" t="str">
        <f t="shared" si="1002"/>
        <v>Canadian</v>
      </c>
      <c r="L5013" t="b">
        <f t="shared" si="997"/>
        <v>0</v>
      </c>
      <c r="M5013" t="str">
        <f t="shared" si="1003"/>
        <v/>
      </c>
      <c r="N5013">
        <f t="shared" si="1004"/>
        <v>9</v>
      </c>
      <c r="O5013" t="b">
        <f t="shared" si="998"/>
        <v>0</v>
      </c>
      <c r="P5013" t="str">
        <f t="shared" si="1000"/>
        <v/>
      </c>
      <c r="Q5013" t="str">
        <f t="shared" ca="1" si="996"/>
        <v/>
      </c>
      <c r="T5013">
        <v>17</v>
      </c>
      <c r="U5013">
        <v>4</v>
      </c>
      <c r="V5013">
        <v>5880</v>
      </c>
      <c r="Z5013" t="str">
        <f t="shared" si="999"/>
        <v/>
      </c>
    </row>
    <row r="5014" spans="2:26" x14ac:dyDescent="0.2">
      <c r="D5014" s="1"/>
      <c r="E5014" s="1" t="s">
        <v>20</v>
      </c>
      <c r="F5014">
        <v>6</v>
      </c>
      <c r="G5014" s="1" t="s">
        <v>3491</v>
      </c>
      <c r="H5014">
        <f t="shared" si="1001"/>
        <v>37</v>
      </c>
      <c r="I5014">
        <f>IF(ISBLANK(A5014),I5013/1,LOOKUP(Sheet1!G5014,FIPS!A$3:A$55,FIPS!C$3:C$55))</f>
        <v>40</v>
      </c>
      <c r="J5014" t="b">
        <f t="shared" si="991"/>
        <v>0</v>
      </c>
      <c r="K5014" t="str">
        <f t="shared" si="1002"/>
        <v/>
      </c>
      <c r="L5014" t="b">
        <f t="shared" si="997"/>
        <v>1</v>
      </c>
      <c r="M5014" t="str">
        <f t="shared" si="1003"/>
        <v>El Reno</v>
      </c>
      <c r="N5014">
        <f t="shared" si="1004"/>
        <v>9</v>
      </c>
      <c r="O5014" t="b">
        <f t="shared" si="998"/>
        <v>0</v>
      </c>
      <c r="P5014" t="str">
        <f t="shared" si="1000"/>
        <v/>
      </c>
      <c r="Q5014" t="str">
        <f t="shared" ca="1" si="996"/>
        <v/>
      </c>
      <c r="W5014">
        <v>23700</v>
      </c>
      <c r="Z5014" t="str">
        <f t="shared" si="999"/>
        <v/>
      </c>
    </row>
    <row r="5015" spans="2:26" x14ac:dyDescent="0.2">
      <c r="D5015" s="1"/>
      <c r="E5015" s="1" t="s">
        <v>67</v>
      </c>
      <c r="F5015">
        <v>6</v>
      </c>
      <c r="G5015" s="1" t="s">
        <v>3492</v>
      </c>
      <c r="H5015">
        <f t="shared" si="1001"/>
        <v>37</v>
      </c>
      <c r="I5015">
        <f>IF(ISBLANK(A5015),I5014/1,LOOKUP(Sheet1!G5015,FIPS!A$3:A$55,FIPS!C$3:C$55))</f>
        <v>40</v>
      </c>
      <c r="J5015" t="b">
        <f t="shared" si="991"/>
        <v>0</v>
      </c>
      <c r="K5015" t="str">
        <f t="shared" si="1002"/>
        <v/>
      </c>
      <c r="L5015" t="b">
        <f t="shared" si="997"/>
        <v>1</v>
      </c>
      <c r="M5015" t="str">
        <f t="shared" si="1003"/>
        <v>Mustang</v>
      </c>
      <c r="N5015">
        <f t="shared" si="1004"/>
        <v>9</v>
      </c>
      <c r="O5015" t="b">
        <f t="shared" si="998"/>
        <v>0</v>
      </c>
      <c r="P5015" t="str">
        <f t="shared" si="1000"/>
        <v/>
      </c>
      <c r="Q5015" t="str">
        <f t="shared" ca="1" si="996"/>
        <v/>
      </c>
      <c r="W5015">
        <v>50100</v>
      </c>
      <c r="Z5015" t="str">
        <f t="shared" si="999"/>
        <v/>
      </c>
    </row>
    <row r="5016" spans="2:26" x14ac:dyDescent="0.2">
      <c r="D5016" s="1"/>
      <c r="E5016" s="1" t="s">
        <v>77</v>
      </c>
      <c r="F5016">
        <v>2</v>
      </c>
      <c r="G5016" s="1" t="s">
        <v>3493</v>
      </c>
      <c r="H5016">
        <f t="shared" si="1001"/>
        <v>37</v>
      </c>
      <c r="I5016">
        <f>IF(ISBLANK(A5016),I5015/1,LOOKUP(Sheet1!G5016,FIPS!A$3:A$55,FIPS!C$3:C$55))</f>
        <v>40</v>
      </c>
      <c r="J5016" t="b">
        <f t="shared" si="991"/>
        <v>0</v>
      </c>
      <c r="K5016" t="str">
        <f t="shared" si="1002"/>
        <v/>
      </c>
      <c r="L5016" t="b">
        <f t="shared" si="997"/>
        <v>1</v>
      </c>
      <c r="M5016" t="str">
        <f t="shared" si="1003"/>
        <v>Oklahoma City</v>
      </c>
      <c r="N5016">
        <f t="shared" si="1004"/>
        <v>9</v>
      </c>
      <c r="O5016" t="b">
        <f t="shared" si="998"/>
        <v>0</v>
      </c>
      <c r="P5016" t="str">
        <f t="shared" si="1000"/>
        <v/>
      </c>
      <c r="Q5016" t="str">
        <f t="shared" ca="1" si="996"/>
        <v/>
      </c>
      <c r="W5016">
        <v>55000</v>
      </c>
      <c r="Z5016" t="str">
        <f t="shared" si="999"/>
        <v/>
      </c>
    </row>
    <row r="5017" spans="2:26" x14ac:dyDescent="0.2">
      <c r="D5017" s="1"/>
      <c r="E5017" s="1" t="s">
        <v>101</v>
      </c>
      <c r="F5017">
        <v>6</v>
      </c>
      <c r="G5017" s="1" t="s">
        <v>3494</v>
      </c>
      <c r="H5017">
        <f t="shared" si="1001"/>
        <v>37</v>
      </c>
      <c r="I5017">
        <f>IF(ISBLANK(A5017),I5016/1,LOOKUP(Sheet1!G5017,FIPS!A$3:A$55,FIPS!C$3:C$55))</f>
        <v>40</v>
      </c>
      <c r="J5017" t="b">
        <f t="shared" si="991"/>
        <v>0</v>
      </c>
      <c r="K5017" t="str">
        <f t="shared" si="1002"/>
        <v/>
      </c>
      <c r="L5017" t="b">
        <f t="shared" si="997"/>
        <v>1</v>
      </c>
      <c r="M5017" t="str">
        <f t="shared" si="1003"/>
        <v>Yukon</v>
      </c>
      <c r="N5017">
        <f t="shared" si="1004"/>
        <v>9</v>
      </c>
      <c r="O5017" t="b">
        <f t="shared" si="998"/>
        <v>0</v>
      </c>
      <c r="P5017" t="str">
        <f t="shared" si="1000"/>
        <v/>
      </c>
      <c r="Q5017" t="str">
        <f t="shared" ca="1" si="996"/>
        <v/>
      </c>
      <c r="W5017">
        <v>82950</v>
      </c>
      <c r="Z5017" t="str">
        <f t="shared" si="999"/>
        <v/>
      </c>
    </row>
    <row r="5018" spans="2:26" x14ac:dyDescent="0.2">
      <c r="D5018" s="1"/>
      <c r="E5018" s="1" t="s">
        <v>8</v>
      </c>
      <c r="F5018">
        <v>9</v>
      </c>
      <c r="G5018" s="1" t="s">
        <v>10</v>
      </c>
      <c r="H5018">
        <f t="shared" si="1001"/>
        <v>37</v>
      </c>
      <c r="I5018">
        <f>IF(ISBLANK(A5018),I5017/1,LOOKUP(Sheet1!G5018,FIPS!A$3:A$55,FIPS!C$3:C$55))</f>
        <v>40</v>
      </c>
      <c r="J5018" t="b">
        <f t="shared" ref="J5018:J5086" si="1005">NOT(ISBLANK(B5018))</f>
        <v>0</v>
      </c>
      <c r="K5018" t="str">
        <f t="shared" si="1002"/>
        <v/>
      </c>
      <c r="L5018" t="b">
        <f t="shared" si="997"/>
        <v>0</v>
      </c>
      <c r="M5018" t="str">
        <f t="shared" si="1003"/>
        <v/>
      </c>
      <c r="N5018">
        <f t="shared" si="1004"/>
        <v>9</v>
      </c>
      <c r="O5018" t="b">
        <f t="shared" si="998"/>
        <v>1</v>
      </c>
      <c r="P5018">
        <f t="shared" si="1000"/>
        <v>4</v>
      </c>
      <c r="Q5018" t="str">
        <f t="shared" ca="1" si="996"/>
        <v>014,023,025,038</v>
      </c>
      <c r="W5018">
        <v>99999</v>
      </c>
      <c r="Z5018" t="str">
        <f t="shared" si="999"/>
        <v/>
      </c>
    </row>
    <row r="5019" spans="2:26" x14ac:dyDescent="0.2">
      <c r="B5019" s="1" t="s">
        <v>14</v>
      </c>
      <c r="C5019" s="1" t="s">
        <v>17</v>
      </c>
      <c r="D5019" s="1" t="s">
        <v>18</v>
      </c>
      <c r="F5019" s="1"/>
      <c r="G5019" s="1" t="s">
        <v>1952</v>
      </c>
      <c r="H5019">
        <f t="shared" si="1001"/>
        <v>37</v>
      </c>
      <c r="I5019">
        <f>IF(ISBLANK(A5019),I5018/1,LOOKUP(Sheet1!G5019,FIPS!A$3:A$55,FIPS!C$3:C$55))</f>
        <v>40</v>
      </c>
      <c r="J5019" t="b">
        <f t="shared" si="1005"/>
        <v>1</v>
      </c>
      <c r="K5019" t="str">
        <f t="shared" si="1002"/>
        <v>Carter</v>
      </c>
      <c r="L5019" t="b">
        <f t="shared" si="997"/>
        <v>0</v>
      </c>
      <c r="M5019" t="str">
        <f t="shared" si="1003"/>
        <v/>
      </c>
      <c r="N5019">
        <f t="shared" si="1004"/>
        <v>10</v>
      </c>
      <c r="O5019" t="b">
        <f t="shared" si="998"/>
        <v>0</v>
      </c>
      <c r="P5019" t="str">
        <f t="shared" si="1000"/>
        <v/>
      </c>
      <c r="Q5019" t="str">
        <f t="shared" ca="1" si="996"/>
        <v/>
      </c>
      <c r="T5019">
        <v>19</v>
      </c>
      <c r="U5019">
        <v>5</v>
      </c>
      <c r="V5019">
        <v>0</v>
      </c>
      <c r="Z5019" t="str">
        <f t="shared" si="999"/>
        <v/>
      </c>
    </row>
    <row r="5020" spans="2:26" x14ac:dyDescent="0.2">
      <c r="D5020" s="1"/>
      <c r="E5020" s="1" t="s">
        <v>72</v>
      </c>
      <c r="F5020">
        <v>6</v>
      </c>
      <c r="G5020" s="1" t="s">
        <v>3495</v>
      </c>
      <c r="H5020">
        <f t="shared" si="1001"/>
        <v>37</v>
      </c>
      <c r="I5020">
        <f>IF(ISBLANK(A5020),I5019/1,LOOKUP(Sheet1!G5020,FIPS!A$3:A$55,FIPS!C$3:C$55))</f>
        <v>40</v>
      </c>
      <c r="J5020" t="b">
        <f t="shared" si="1005"/>
        <v>0</v>
      </c>
      <c r="K5020" t="str">
        <f t="shared" si="1002"/>
        <v/>
      </c>
      <c r="L5020" t="b">
        <f t="shared" si="997"/>
        <v>1</v>
      </c>
      <c r="M5020" t="str">
        <f t="shared" si="1003"/>
        <v>Ardmore</v>
      </c>
      <c r="N5020">
        <f t="shared" si="1004"/>
        <v>10</v>
      </c>
      <c r="O5020" t="b">
        <f t="shared" si="998"/>
        <v>0</v>
      </c>
      <c r="P5020" t="str">
        <f t="shared" si="1000"/>
        <v/>
      </c>
      <c r="Q5020" t="str">
        <f t="shared" ca="1" si="996"/>
        <v/>
      </c>
      <c r="W5020">
        <v>2600</v>
      </c>
      <c r="Z5020" t="str">
        <f t="shared" si="999"/>
        <v/>
      </c>
    </row>
    <row r="5021" spans="2:26" x14ac:dyDescent="0.2">
      <c r="D5021" s="1" t="s">
        <v>9</v>
      </c>
      <c r="E5021" s="1" t="s">
        <v>8</v>
      </c>
      <c r="F5021">
        <v>9</v>
      </c>
      <c r="G5021" s="1" t="s">
        <v>10</v>
      </c>
      <c r="H5021">
        <f t="shared" si="1001"/>
        <v>37</v>
      </c>
      <c r="I5021">
        <f>IF(ISBLANK(A5021),I5020/1,LOOKUP(Sheet1!G5021,FIPS!A$3:A$55,FIPS!C$3:C$55))</f>
        <v>40</v>
      </c>
      <c r="J5021" t="b">
        <f t="shared" si="1005"/>
        <v>0</v>
      </c>
      <c r="K5021" t="str">
        <f t="shared" si="1002"/>
        <v/>
      </c>
      <c r="L5021" t="b">
        <f t="shared" si="997"/>
        <v>0</v>
      </c>
      <c r="M5021" t="str">
        <f t="shared" si="1003"/>
        <v/>
      </c>
      <c r="N5021">
        <f t="shared" si="1004"/>
        <v>10</v>
      </c>
      <c r="O5021" t="b">
        <f t="shared" si="998"/>
        <v>1</v>
      </c>
      <c r="P5021">
        <f t="shared" si="1000"/>
        <v>1</v>
      </c>
      <c r="Q5021" t="str">
        <f t="shared" ca="1" si="996"/>
        <v>033</v>
      </c>
      <c r="W5021">
        <v>99999</v>
      </c>
      <c r="Z5021" t="str">
        <f t="shared" si="999"/>
        <v/>
      </c>
    </row>
    <row r="5022" spans="2:26" x14ac:dyDescent="0.2">
      <c r="B5022" s="1" t="s">
        <v>42</v>
      </c>
      <c r="C5022" s="1" t="s">
        <v>17</v>
      </c>
      <c r="D5022" s="1" t="s">
        <v>18</v>
      </c>
      <c r="F5022" s="1"/>
      <c r="G5022" s="1" t="s">
        <v>41</v>
      </c>
      <c r="H5022">
        <f t="shared" si="1001"/>
        <v>37</v>
      </c>
      <c r="I5022">
        <f>IF(ISBLANK(A5022),I5021/1,LOOKUP(Sheet1!G5022,FIPS!A$3:A$55,FIPS!C$3:C$55))</f>
        <v>40</v>
      </c>
      <c r="J5022" t="b">
        <f t="shared" si="1005"/>
        <v>1</v>
      </c>
      <c r="K5022" t="str">
        <f t="shared" si="1002"/>
        <v>Cherokee</v>
      </c>
      <c r="L5022" t="b">
        <f t="shared" si="997"/>
        <v>0</v>
      </c>
      <c r="M5022" t="str">
        <f t="shared" si="1003"/>
        <v/>
      </c>
      <c r="N5022">
        <f t="shared" si="1004"/>
        <v>11</v>
      </c>
      <c r="O5022" t="b">
        <f t="shared" si="998"/>
        <v>0</v>
      </c>
      <c r="P5022" t="str">
        <f t="shared" si="1000"/>
        <v/>
      </c>
      <c r="Q5022" t="str">
        <f t="shared" ca="1" si="996"/>
        <v/>
      </c>
      <c r="T5022">
        <v>21</v>
      </c>
      <c r="U5022">
        <v>5</v>
      </c>
      <c r="V5022">
        <v>0</v>
      </c>
      <c r="Z5022" t="str">
        <f t="shared" si="999"/>
        <v/>
      </c>
    </row>
    <row r="5023" spans="2:26" x14ac:dyDescent="0.2">
      <c r="D5023" s="1"/>
      <c r="E5023" s="1" t="s">
        <v>72</v>
      </c>
      <c r="F5023">
        <v>6</v>
      </c>
      <c r="G5023" s="1" t="s">
        <v>3496</v>
      </c>
      <c r="H5023">
        <f t="shared" si="1001"/>
        <v>37</v>
      </c>
      <c r="I5023">
        <f>IF(ISBLANK(A5023),I5022/1,LOOKUP(Sheet1!G5023,FIPS!A$3:A$55,FIPS!C$3:C$55))</f>
        <v>40</v>
      </c>
      <c r="J5023" t="b">
        <f t="shared" si="1005"/>
        <v>0</v>
      </c>
      <c r="K5023" t="str">
        <f t="shared" si="1002"/>
        <v/>
      </c>
      <c r="L5023" t="b">
        <f t="shared" si="997"/>
        <v>1</v>
      </c>
      <c r="M5023" t="str">
        <f t="shared" si="1003"/>
        <v>Tahlequah</v>
      </c>
      <c r="N5023">
        <f t="shared" si="1004"/>
        <v>11</v>
      </c>
      <c r="O5023" t="b">
        <f t="shared" si="998"/>
        <v>0</v>
      </c>
      <c r="P5023" t="str">
        <f t="shared" si="1000"/>
        <v/>
      </c>
      <c r="Q5023" t="str">
        <f t="shared" ca="1" si="996"/>
        <v/>
      </c>
      <c r="W5023">
        <v>72100</v>
      </c>
      <c r="Z5023" t="str">
        <f t="shared" si="999"/>
        <v/>
      </c>
    </row>
    <row r="5024" spans="2:26" x14ac:dyDescent="0.2">
      <c r="D5024" s="1"/>
      <c r="E5024" s="1" t="s">
        <v>8</v>
      </c>
      <c r="F5024">
        <v>9</v>
      </c>
      <c r="G5024" s="1" t="s">
        <v>10</v>
      </c>
      <c r="H5024">
        <f t="shared" si="1001"/>
        <v>37</v>
      </c>
      <c r="I5024">
        <f>IF(ISBLANK(A5024),I5023/1,LOOKUP(Sheet1!G5024,FIPS!A$3:A$55,FIPS!C$3:C$55))</f>
        <v>40</v>
      </c>
      <c r="J5024" t="b">
        <f t="shared" si="1005"/>
        <v>0</v>
      </c>
      <c r="K5024" t="str">
        <f t="shared" si="1002"/>
        <v/>
      </c>
      <c r="L5024" t="b">
        <f t="shared" si="997"/>
        <v>0</v>
      </c>
      <c r="M5024" t="str">
        <f t="shared" si="1003"/>
        <v/>
      </c>
      <c r="N5024">
        <f t="shared" si="1004"/>
        <v>11</v>
      </c>
      <c r="O5024" t="b">
        <f t="shared" si="998"/>
        <v>1</v>
      </c>
      <c r="P5024">
        <f t="shared" si="1000"/>
        <v>1</v>
      </c>
      <c r="Q5024" t="str">
        <f t="shared" ca="1" si="996"/>
        <v>033</v>
      </c>
      <c r="W5024">
        <v>99999</v>
      </c>
      <c r="Z5024" t="str">
        <f t="shared" si="999"/>
        <v/>
      </c>
    </row>
    <row r="5025" spans="2:26" x14ac:dyDescent="0.2">
      <c r="B5025" s="1" t="s">
        <v>33</v>
      </c>
      <c r="C5025" s="1" t="s">
        <v>17</v>
      </c>
      <c r="D5025" s="1" t="s">
        <v>18</v>
      </c>
      <c r="E5025" s="1" t="s">
        <v>8</v>
      </c>
      <c r="F5025" s="1" t="s">
        <v>9</v>
      </c>
      <c r="G5025" s="1" t="s">
        <v>44</v>
      </c>
      <c r="H5025">
        <f t="shared" si="1001"/>
        <v>37</v>
      </c>
      <c r="I5025">
        <f>IF(ISBLANK(A5025),I5024/1,LOOKUP(Sheet1!G5025,FIPS!A$3:A$55,FIPS!C$3:C$55))</f>
        <v>40</v>
      </c>
      <c r="J5025" t="b">
        <f t="shared" si="1005"/>
        <v>1</v>
      </c>
      <c r="K5025" t="str">
        <f t="shared" si="1002"/>
        <v>Choctaw</v>
      </c>
      <c r="L5025" t="b">
        <f t="shared" si="997"/>
        <v>0</v>
      </c>
      <c r="M5025" t="str">
        <f t="shared" si="1003"/>
        <v/>
      </c>
      <c r="N5025">
        <f t="shared" si="1004"/>
        <v>12</v>
      </c>
      <c r="O5025" t="b">
        <f t="shared" si="998"/>
        <v>0</v>
      </c>
      <c r="P5025" t="str">
        <f t="shared" si="1000"/>
        <v/>
      </c>
      <c r="Q5025" t="str">
        <f t="shared" ca="1" si="996"/>
        <v/>
      </c>
      <c r="T5025">
        <v>23</v>
      </c>
      <c r="U5025">
        <v>6</v>
      </c>
      <c r="V5025">
        <v>0</v>
      </c>
      <c r="Z5025" t="str">
        <f t="shared" si="999"/>
        <v/>
      </c>
    </row>
    <row r="5026" spans="2:26" x14ac:dyDescent="0.2">
      <c r="B5026" s="1" t="s">
        <v>45</v>
      </c>
      <c r="C5026" s="1" t="s">
        <v>17</v>
      </c>
      <c r="D5026" s="1" t="s">
        <v>18</v>
      </c>
      <c r="E5026" s="1" t="s">
        <v>8</v>
      </c>
      <c r="F5026" s="1" t="s">
        <v>9</v>
      </c>
      <c r="G5026" s="1" t="s">
        <v>3497</v>
      </c>
      <c r="H5026">
        <f t="shared" si="1001"/>
        <v>37</v>
      </c>
      <c r="I5026">
        <f>IF(ISBLANK(A5026),I5025/1,LOOKUP(Sheet1!G5026,FIPS!A$3:A$55,FIPS!C$3:C$55))</f>
        <v>40</v>
      </c>
      <c r="J5026" t="b">
        <f t="shared" si="1005"/>
        <v>1</v>
      </c>
      <c r="K5026" t="str">
        <f t="shared" si="1002"/>
        <v>Cimarron</v>
      </c>
      <c r="L5026" t="b">
        <f t="shared" si="997"/>
        <v>0</v>
      </c>
      <c r="M5026" t="str">
        <f t="shared" si="1003"/>
        <v/>
      </c>
      <c r="N5026">
        <f t="shared" si="1004"/>
        <v>13</v>
      </c>
      <c r="O5026" t="b">
        <f t="shared" si="998"/>
        <v>0</v>
      </c>
      <c r="P5026" t="str">
        <f t="shared" si="1000"/>
        <v/>
      </c>
      <c r="Q5026" t="str">
        <f t="shared" ca="1" si="996"/>
        <v/>
      </c>
      <c r="T5026">
        <v>25</v>
      </c>
      <c r="U5026">
        <v>6</v>
      </c>
      <c r="V5026">
        <v>0</v>
      </c>
      <c r="Z5026" t="str">
        <f t="shared" si="999"/>
        <v/>
      </c>
    </row>
    <row r="5027" spans="2:26" x14ac:dyDescent="0.2">
      <c r="B5027" s="1" t="s">
        <v>20</v>
      </c>
      <c r="C5027" s="1" t="s">
        <v>400</v>
      </c>
      <c r="D5027" s="1" t="s">
        <v>26</v>
      </c>
      <c r="F5027" s="1"/>
      <c r="G5027" s="1" t="s">
        <v>291</v>
      </c>
      <c r="H5027">
        <f t="shared" si="1001"/>
        <v>37</v>
      </c>
      <c r="I5027">
        <f>IF(ISBLANK(A5027),I5026/1,LOOKUP(Sheet1!G5027,FIPS!A$3:A$55,FIPS!C$3:C$55))</f>
        <v>40</v>
      </c>
      <c r="J5027" t="b">
        <f t="shared" si="1005"/>
        <v>1</v>
      </c>
      <c r="K5027" t="str">
        <f t="shared" si="1002"/>
        <v>Cleveland</v>
      </c>
      <c r="L5027" t="b">
        <f t="shared" si="997"/>
        <v>0</v>
      </c>
      <c r="M5027" t="str">
        <f t="shared" si="1003"/>
        <v/>
      </c>
      <c r="N5027">
        <f t="shared" si="1004"/>
        <v>14</v>
      </c>
      <c r="O5027" t="b">
        <f t="shared" si="998"/>
        <v>0</v>
      </c>
      <c r="P5027" t="str">
        <f t="shared" si="1000"/>
        <v/>
      </c>
      <c r="Q5027" t="str">
        <f t="shared" ca="1" si="996"/>
        <v/>
      </c>
      <c r="T5027">
        <v>27</v>
      </c>
      <c r="U5027">
        <v>3</v>
      </c>
      <c r="V5027">
        <v>5880</v>
      </c>
      <c r="Z5027" t="str">
        <f t="shared" si="999"/>
        <v/>
      </c>
    </row>
    <row r="5028" spans="2:26" x14ac:dyDescent="0.2">
      <c r="D5028" s="1"/>
      <c r="E5028" s="1" t="s">
        <v>63</v>
      </c>
      <c r="F5028">
        <v>5</v>
      </c>
      <c r="G5028" s="1" t="s">
        <v>3237</v>
      </c>
      <c r="H5028">
        <f t="shared" si="1001"/>
        <v>37</v>
      </c>
      <c r="I5028">
        <f>IF(ISBLANK(A5028),I5027/1,LOOKUP(Sheet1!G5028,FIPS!A$3:A$55,FIPS!C$3:C$55))</f>
        <v>40</v>
      </c>
      <c r="J5028" t="b">
        <f t="shared" si="1005"/>
        <v>0</v>
      </c>
      <c r="K5028" t="str">
        <f t="shared" si="1002"/>
        <v/>
      </c>
      <c r="L5028" t="b">
        <f t="shared" si="997"/>
        <v>1</v>
      </c>
      <c r="M5028" t="str">
        <f t="shared" si="1003"/>
        <v>Moore</v>
      </c>
      <c r="N5028">
        <f t="shared" si="1004"/>
        <v>14</v>
      </c>
      <c r="O5028" t="b">
        <f t="shared" si="998"/>
        <v>0</v>
      </c>
      <c r="P5028" t="str">
        <f t="shared" si="1000"/>
        <v/>
      </c>
      <c r="Q5028" t="str">
        <f t="shared" ca="1" si="996"/>
        <v/>
      </c>
      <c r="W5028">
        <v>49200</v>
      </c>
      <c r="Z5028" t="str">
        <f t="shared" si="999"/>
        <v/>
      </c>
    </row>
    <row r="5029" spans="2:26" x14ac:dyDescent="0.2">
      <c r="D5029" s="1"/>
      <c r="E5029" s="1" t="s">
        <v>37</v>
      </c>
      <c r="F5029">
        <v>4</v>
      </c>
      <c r="G5029" s="1" t="s">
        <v>2493</v>
      </c>
      <c r="H5029">
        <f t="shared" si="1001"/>
        <v>37</v>
      </c>
      <c r="I5029">
        <f>IF(ISBLANK(A5029),I5028/1,LOOKUP(Sheet1!G5029,FIPS!A$3:A$55,FIPS!C$3:C$55))</f>
        <v>40</v>
      </c>
      <c r="J5029" t="b">
        <f t="shared" si="1005"/>
        <v>0</v>
      </c>
      <c r="K5029" t="str">
        <f t="shared" si="1002"/>
        <v/>
      </c>
      <c r="L5029" t="b">
        <f t="shared" si="997"/>
        <v>1</v>
      </c>
      <c r="M5029" t="str">
        <f t="shared" si="1003"/>
        <v>Norman</v>
      </c>
      <c r="N5029">
        <f t="shared" si="1004"/>
        <v>14</v>
      </c>
      <c r="O5029" t="b">
        <f t="shared" si="998"/>
        <v>0</v>
      </c>
      <c r="P5029" t="str">
        <f t="shared" si="1000"/>
        <v/>
      </c>
      <c r="Q5029" t="str">
        <f t="shared" ca="1" si="996"/>
        <v/>
      </c>
      <c r="W5029">
        <v>52500</v>
      </c>
      <c r="Z5029" t="str">
        <f t="shared" si="999"/>
        <v/>
      </c>
    </row>
    <row r="5030" spans="2:26" x14ac:dyDescent="0.2">
      <c r="D5030" s="1"/>
      <c r="E5030" s="1" t="s">
        <v>77</v>
      </c>
      <c r="F5030">
        <v>2</v>
      </c>
      <c r="G5030" s="1" t="s">
        <v>3493</v>
      </c>
      <c r="H5030">
        <f t="shared" si="1001"/>
        <v>37</v>
      </c>
      <c r="I5030">
        <f>IF(ISBLANK(A5030),I5029/1,LOOKUP(Sheet1!G5030,FIPS!A$3:A$55,FIPS!C$3:C$55))</f>
        <v>40</v>
      </c>
      <c r="J5030" t="b">
        <f t="shared" si="1005"/>
        <v>0</v>
      </c>
      <c r="K5030" t="str">
        <f t="shared" si="1002"/>
        <v/>
      </c>
      <c r="L5030" t="b">
        <f t="shared" si="997"/>
        <v>1</v>
      </c>
      <c r="M5030" t="str">
        <f t="shared" si="1003"/>
        <v>Oklahoma City</v>
      </c>
      <c r="N5030">
        <f t="shared" si="1004"/>
        <v>14</v>
      </c>
      <c r="O5030" t="b">
        <f t="shared" si="998"/>
        <v>0</v>
      </c>
      <c r="P5030" t="str">
        <f t="shared" si="1000"/>
        <v/>
      </c>
      <c r="Q5030" t="str">
        <f t="shared" ca="1" si="996"/>
        <v/>
      </c>
      <c r="W5030">
        <v>55000</v>
      </c>
      <c r="Z5030" t="str">
        <f t="shared" si="999"/>
        <v/>
      </c>
    </row>
    <row r="5031" spans="2:26" x14ac:dyDescent="0.2">
      <c r="D5031" s="1" t="s">
        <v>18</v>
      </c>
      <c r="E5031" s="1" t="s">
        <v>8</v>
      </c>
      <c r="F5031">
        <v>9</v>
      </c>
      <c r="G5031" s="1" t="s">
        <v>10</v>
      </c>
      <c r="H5031">
        <f t="shared" si="1001"/>
        <v>37</v>
      </c>
      <c r="I5031">
        <f>IF(ISBLANK(A5031),I5030/1,LOOKUP(Sheet1!G5031,FIPS!A$3:A$55,FIPS!C$3:C$55))</f>
        <v>40</v>
      </c>
      <c r="J5031" t="b">
        <f t="shared" si="1005"/>
        <v>0</v>
      </c>
      <c r="K5031" t="str">
        <f t="shared" si="1002"/>
        <v/>
      </c>
      <c r="L5031" t="b">
        <f t="shared" si="997"/>
        <v>0</v>
      </c>
      <c r="M5031" t="str">
        <f t="shared" si="1003"/>
        <v/>
      </c>
      <c r="N5031">
        <f t="shared" si="1004"/>
        <v>14</v>
      </c>
      <c r="O5031" t="b">
        <f t="shared" si="998"/>
        <v>1</v>
      </c>
      <c r="P5031">
        <f t="shared" si="1000"/>
        <v>3</v>
      </c>
      <c r="Q5031" t="str">
        <f t="shared" ca="1" si="996"/>
        <v>021,024,025</v>
      </c>
      <c r="W5031">
        <v>99999</v>
      </c>
      <c r="Z5031" t="str">
        <f t="shared" si="999"/>
        <v/>
      </c>
    </row>
    <row r="5032" spans="2:26" x14ac:dyDescent="0.2">
      <c r="B5032" s="1" t="s">
        <v>107</v>
      </c>
      <c r="C5032" s="1" t="s">
        <v>17</v>
      </c>
      <c r="D5032" s="1" t="s">
        <v>18</v>
      </c>
      <c r="E5032" s="1" t="s">
        <v>8</v>
      </c>
      <c r="F5032" s="1" t="s">
        <v>9</v>
      </c>
      <c r="G5032" s="1" t="s">
        <v>3498</v>
      </c>
      <c r="H5032">
        <f t="shared" si="1001"/>
        <v>37</v>
      </c>
      <c r="I5032">
        <f>IF(ISBLANK(A5032),I5031/1,LOOKUP(Sheet1!G5032,FIPS!A$3:A$55,FIPS!C$3:C$55))</f>
        <v>40</v>
      </c>
      <c r="J5032" t="b">
        <f t="shared" si="1005"/>
        <v>1</v>
      </c>
      <c r="K5032" t="str">
        <f t="shared" si="1002"/>
        <v>Coal</v>
      </c>
      <c r="L5032" t="b">
        <f t="shared" si="997"/>
        <v>0</v>
      </c>
      <c r="M5032" t="str">
        <f t="shared" si="1003"/>
        <v/>
      </c>
      <c r="N5032">
        <f t="shared" si="1004"/>
        <v>15</v>
      </c>
      <c r="O5032" t="b">
        <f t="shared" si="998"/>
        <v>0</v>
      </c>
      <c r="P5032" t="str">
        <f t="shared" si="1000"/>
        <v/>
      </c>
      <c r="Q5032" t="str">
        <f t="shared" ca="1" si="996"/>
        <v/>
      </c>
      <c r="T5032">
        <v>29</v>
      </c>
      <c r="U5032">
        <v>6</v>
      </c>
      <c r="V5032">
        <v>0</v>
      </c>
      <c r="Z5032" t="str">
        <f t="shared" si="999"/>
        <v/>
      </c>
    </row>
    <row r="5033" spans="2:26" x14ac:dyDescent="0.2">
      <c r="B5033" s="1" t="s">
        <v>49</v>
      </c>
      <c r="C5033" s="1" t="s">
        <v>548</v>
      </c>
      <c r="D5033" s="1" t="s">
        <v>26</v>
      </c>
      <c r="F5033" s="1"/>
      <c r="G5033" s="1" t="s">
        <v>1856</v>
      </c>
      <c r="H5033">
        <f t="shared" si="1001"/>
        <v>37</v>
      </c>
      <c r="I5033">
        <f>IF(ISBLANK(A5033),I5032/1,LOOKUP(Sheet1!G5033,FIPS!A$3:A$55,FIPS!C$3:C$55))</f>
        <v>40</v>
      </c>
      <c r="J5033" t="b">
        <f t="shared" si="1005"/>
        <v>1</v>
      </c>
      <c r="K5033" t="str">
        <f t="shared" si="1002"/>
        <v>Comanche</v>
      </c>
      <c r="L5033" t="b">
        <f t="shared" si="997"/>
        <v>0</v>
      </c>
      <c r="M5033" t="str">
        <f t="shared" si="1003"/>
        <v/>
      </c>
      <c r="N5033">
        <f t="shared" si="1004"/>
        <v>16</v>
      </c>
      <c r="O5033" t="b">
        <f t="shared" si="998"/>
        <v>0</v>
      </c>
      <c r="P5033" t="str">
        <f t="shared" si="1000"/>
        <v/>
      </c>
      <c r="Q5033" t="str">
        <f t="shared" ca="1" si="996"/>
        <v/>
      </c>
      <c r="T5033">
        <v>31</v>
      </c>
      <c r="U5033">
        <v>3</v>
      </c>
      <c r="V5033">
        <v>4200</v>
      </c>
      <c r="Z5033" t="str">
        <f t="shared" si="999"/>
        <v/>
      </c>
    </row>
    <row r="5034" spans="2:26" x14ac:dyDescent="0.2">
      <c r="D5034" s="1"/>
      <c r="E5034" s="1" t="s">
        <v>52</v>
      </c>
      <c r="F5034">
        <v>4</v>
      </c>
      <c r="G5034" s="1" t="s">
        <v>3499</v>
      </c>
      <c r="H5034">
        <f t="shared" si="1001"/>
        <v>37</v>
      </c>
      <c r="I5034">
        <f>IF(ISBLANK(A5034),I5033/1,LOOKUP(Sheet1!G5034,FIPS!A$3:A$55,FIPS!C$3:C$55))</f>
        <v>40</v>
      </c>
      <c r="J5034" t="b">
        <f t="shared" si="1005"/>
        <v>0</v>
      </c>
      <c r="K5034" t="str">
        <f t="shared" si="1002"/>
        <v/>
      </c>
      <c r="L5034" t="b">
        <f t="shared" si="997"/>
        <v>1</v>
      </c>
      <c r="M5034" t="str">
        <f t="shared" si="1003"/>
        <v>Lawton</v>
      </c>
      <c r="N5034">
        <f t="shared" si="1004"/>
        <v>16</v>
      </c>
      <c r="O5034" t="b">
        <f t="shared" si="998"/>
        <v>0</v>
      </c>
      <c r="P5034" t="str">
        <f t="shared" si="1000"/>
        <v/>
      </c>
      <c r="Q5034" t="str">
        <f t="shared" ca="1" si="996"/>
        <v/>
      </c>
      <c r="W5034">
        <v>41850</v>
      </c>
      <c r="Z5034" t="str">
        <f t="shared" si="999"/>
        <v/>
      </c>
    </row>
    <row r="5035" spans="2:26" x14ac:dyDescent="0.2">
      <c r="D5035" s="1"/>
      <c r="E5035" s="1" t="s">
        <v>8</v>
      </c>
      <c r="F5035">
        <v>9</v>
      </c>
      <c r="G5035" s="1" t="s">
        <v>10</v>
      </c>
      <c r="H5035">
        <f t="shared" si="1001"/>
        <v>37</v>
      </c>
      <c r="I5035">
        <f>IF(ISBLANK(A5035),I5034/1,LOOKUP(Sheet1!G5035,FIPS!A$3:A$55,FIPS!C$3:C$55))</f>
        <v>40</v>
      </c>
      <c r="J5035" t="b">
        <f t="shared" si="1005"/>
        <v>0</v>
      </c>
      <c r="K5035" t="str">
        <f t="shared" si="1002"/>
        <v/>
      </c>
      <c r="L5035" t="b">
        <f t="shared" si="997"/>
        <v>0</v>
      </c>
      <c r="M5035" t="str">
        <f t="shared" si="1003"/>
        <v/>
      </c>
      <c r="N5035">
        <f t="shared" si="1004"/>
        <v>16</v>
      </c>
      <c r="O5035" t="b">
        <f t="shared" si="998"/>
        <v>1</v>
      </c>
      <c r="P5035">
        <f t="shared" si="1000"/>
        <v>1</v>
      </c>
      <c r="Q5035" t="str">
        <f t="shared" ca="1" si="996"/>
        <v>017</v>
      </c>
      <c r="W5035">
        <v>99999</v>
      </c>
      <c r="Z5035" t="str">
        <f t="shared" si="999"/>
        <v/>
      </c>
    </row>
    <row r="5036" spans="2:26" x14ac:dyDescent="0.2">
      <c r="B5036" s="1" t="s">
        <v>52</v>
      </c>
      <c r="C5036" s="1" t="s">
        <v>17</v>
      </c>
      <c r="D5036" s="1" t="s">
        <v>18</v>
      </c>
      <c r="E5036" s="1" t="s">
        <v>8</v>
      </c>
      <c r="F5036" s="1" t="s">
        <v>9</v>
      </c>
      <c r="G5036" s="1" t="s">
        <v>3500</v>
      </c>
      <c r="H5036">
        <f t="shared" si="1001"/>
        <v>37</v>
      </c>
      <c r="I5036">
        <f>IF(ISBLANK(A5036),I5035/1,LOOKUP(Sheet1!G5036,FIPS!A$3:A$55,FIPS!C$3:C$55))</f>
        <v>40</v>
      </c>
      <c r="J5036" t="b">
        <f t="shared" si="1005"/>
        <v>1</v>
      </c>
      <c r="K5036" t="str">
        <f t="shared" si="1002"/>
        <v>Cotton</v>
      </c>
      <c r="L5036" t="b">
        <f t="shared" si="997"/>
        <v>0</v>
      </c>
      <c r="M5036" t="str">
        <f t="shared" si="1003"/>
        <v/>
      </c>
      <c r="N5036">
        <f t="shared" si="1004"/>
        <v>17</v>
      </c>
      <c r="O5036" t="b">
        <f t="shared" si="998"/>
        <v>0</v>
      </c>
      <c r="P5036" t="str">
        <f t="shared" si="1000"/>
        <v/>
      </c>
      <c r="Q5036" t="str">
        <f t="shared" ca="1" si="996"/>
        <v/>
      </c>
      <c r="T5036">
        <v>33</v>
      </c>
      <c r="U5036">
        <v>6</v>
      </c>
      <c r="V5036">
        <v>0</v>
      </c>
      <c r="Z5036" t="str">
        <f t="shared" si="999"/>
        <v/>
      </c>
    </row>
    <row r="5037" spans="2:26" x14ac:dyDescent="0.2">
      <c r="B5037" s="1" t="s">
        <v>57</v>
      </c>
      <c r="C5037" s="1" t="s">
        <v>17</v>
      </c>
      <c r="D5037" s="1" t="s">
        <v>18</v>
      </c>
      <c r="E5037" s="1" t="s">
        <v>8</v>
      </c>
      <c r="F5037" s="1" t="s">
        <v>9</v>
      </c>
      <c r="G5037" s="1" t="s">
        <v>3501</v>
      </c>
      <c r="H5037">
        <f t="shared" si="1001"/>
        <v>37</v>
      </c>
      <c r="I5037">
        <f>IF(ISBLANK(A5037),I5036/1,LOOKUP(Sheet1!G5037,FIPS!A$3:A$55,FIPS!C$3:C$55))</f>
        <v>40</v>
      </c>
      <c r="J5037" t="b">
        <f t="shared" si="1005"/>
        <v>1</v>
      </c>
      <c r="K5037" t="str">
        <f t="shared" si="1002"/>
        <v>Craig</v>
      </c>
      <c r="L5037" t="b">
        <f t="shared" si="997"/>
        <v>0</v>
      </c>
      <c r="M5037" t="str">
        <f t="shared" si="1003"/>
        <v/>
      </c>
      <c r="N5037">
        <f t="shared" si="1004"/>
        <v>18</v>
      </c>
      <c r="O5037" t="b">
        <f t="shared" si="998"/>
        <v>0</v>
      </c>
      <c r="P5037" t="str">
        <f t="shared" si="1000"/>
        <v/>
      </c>
      <c r="Q5037" t="str">
        <f t="shared" ca="1" si="996"/>
        <v/>
      </c>
      <c r="T5037">
        <v>35</v>
      </c>
      <c r="U5037">
        <v>6</v>
      </c>
      <c r="V5037">
        <v>0</v>
      </c>
      <c r="Z5037" t="str">
        <f t="shared" si="999"/>
        <v/>
      </c>
    </row>
    <row r="5038" spans="2:26" x14ac:dyDescent="0.2">
      <c r="B5038" s="1" t="s">
        <v>59</v>
      </c>
      <c r="C5038" s="1" t="s">
        <v>623</v>
      </c>
      <c r="D5038" s="1" t="s">
        <v>26</v>
      </c>
      <c r="F5038" s="1"/>
      <c r="G5038" s="1" t="s">
        <v>3502</v>
      </c>
      <c r="H5038">
        <f t="shared" si="1001"/>
        <v>37</v>
      </c>
      <c r="I5038">
        <f>IF(ISBLANK(A5038),I5037/1,LOOKUP(Sheet1!G5038,FIPS!A$3:A$55,FIPS!C$3:C$55))</f>
        <v>40</v>
      </c>
      <c r="J5038" t="b">
        <f t="shared" si="1005"/>
        <v>1</v>
      </c>
      <c r="K5038" t="str">
        <f t="shared" si="1002"/>
        <v>Creek</v>
      </c>
      <c r="L5038" t="b">
        <f t="shared" si="997"/>
        <v>0</v>
      </c>
      <c r="M5038" t="str">
        <f t="shared" si="1003"/>
        <v/>
      </c>
      <c r="N5038">
        <f t="shared" si="1004"/>
        <v>19</v>
      </c>
      <c r="O5038" t="b">
        <f t="shared" si="998"/>
        <v>0</v>
      </c>
      <c r="P5038" t="str">
        <f t="shared" si="1000"/>
        <v/>
      </c>
      <c r="Q5038" t="str">
        <f t="shared" ca="1" si="996"/>
        <v/>
      </c>
      <c r="T5038">
        <v>37</v>
      </c>
      <c r="U5038">
        <v>4</v>
      </c>
      <c r="V5038">
        <v>8560</v>
      </c>
      <c r="Z5038" t="str">
        <f t="shared" si="999"/>
        <v/>
      </c>
    </row>
    <row r="5039" spans="2:26" x14ac:dyDescent="0.2">
      <c r="D5039" s="1"/>
      <c r="E5039" s="1" t="s">
        <v>90</v>
      </c>
      <c r="F5039">
        <v>6</v>
      </c>
      <c r="G5039" s="1" t="s">
        <v>3503</v>
      </c>
      <c r="H5039">
        <f t="shared" si="1001"/>
        <v>37</v>
      </c>
      <c r="I5039">
        <f>IF(ISBLANK(A5039),I5038/1,LOOKUP(Sheet1!G5039,FIPS!A$3:A$55,FIPS!C$3:C$55))</f>
        <v>40</v>
      </c>
      <c r="J5039" t="b">
        <f t="shared" si="1005"/>
        <v>0</v>
      </c>
      <c r="K5039" t="str">
        <f t="shared" si="1002"/>
        <v/>
      </c>
      <c r="L5039" t="b">
        <f t="shared" si="997"/>
        <v>1</v>
      </c>
      <c r="M5039" t="str">
        <f t="shared" si="1003"/>
        <v>Sapulpa</v>
      </c>
      <c r="N5039">
        <f t="shared" si="1004"/>
        <v>19</v>
      </c>
      <c r="O5039" t="b">
        <f t="shared" si="998"/>
        <v>0</v>
      </c>
      <c r="P5039" t="str">
        <f t="shared" si="1000"/>
        <v/>
      </c>
      <c r="Q5039" t="str">
        <f t="shared" ca="1" si="996"/>
        <v/>
      </c>
      <c r="W5039">
        <v>65400</v>
      </c>
      <c r="Z5039" t="str">
        <f t="shared" si="999"/>
        <v/>
      </c>
    </row>
    <row r="5040" spans="2:26" x14ac:dyDescent="0.2">
      <c r="D5040" s="1" t="s">
        <v>9</v>
      </c>
      <c r="E5040" s="1" t="s">
        <v>8</v>
      </c>
      <c r="F5040">
        <v>9</v>
      </c>
      <c r="G5040" s="1" t="s">
        <v>10</v>
      </c>
      <c r="H5040">
        <f t="shared" si="1001"/>
        <v>37</v>
      </c>
      <c r="I5040">
        <f>IF(ISBLANK(A5040),I5039/1,LOOKUP(Sheet1!G5040,FIPS!A$3:A$55,FIPS!C$3:C$55))</f>
        <v>40</v>
      </c>
      <c r="J5040" t="b">
        <f t="shared" si="1005"/>
        <v>0</v>
      </c>
      <c r="K5040" t="str">
        <f t="shared" si="1002"/>
        <v/>
      </c>
      <c r="L5040" t="b">
        <f t="shared" si="997"/>
        <v>0</v>
      </c>
      <c r="M5040" t="str">
        <f t="shared" si="1003"/>
        <v/>
      </c>
      <c r="N5040">
        <f t="shared" si="1004"/>
        <v>19</v>
      </c>
      <c r="O5040" t="b">
        <f t="shared" si="998"/>
        <v>1</v>
      </c>
      <c r="P5040">
        <f t="shared" si="1000"/>
        <v>1</v>
      </c>
      <c r="Q5040" t="str">
        <f t="shared" ca="1" si="996"/>
        <v>030</v>
      </c>
      <c r="W5040">
        <v>99999</v>
      </c>
      <c r="Z5040" t="str">
        <f t="shared" si="999"/>
        <v/>
      </c>
    </row>
    <row r="5041" spans="2:26" x14ac:dyDescent="0.2">
      <c r="B5041" s="1" t="s">
        <v>61</v>
      </c>
      <c r="C5041" s="1" t="s">
        <v>17</v>
      </c>
      <c r="D5041" s="1" t="s">
        <v>18</v>
      </c>
      <c r="F5041" s="1"/>
      <c r="G5041" s="1" t="s">
        <v>968</v>
      </c>
      <c r="H5041">
        <f t="shared" si="1001"/>
        <v>37</v>
      </c>
      <c r="I5041">
        <f>IF(ISBLANK(A5041),I5040/1,LOOKUP(Sheet1!G5041,FIPS!A$3:A$55,FIPS!C$3:C$55))</f>
        <v>40</v>
      </c>
      <c r="J5041" t="b">
        <f t="shared" si="1005"/>
        <v>1</v>
      </c>
      <c r="K5041" t="str">
        <f t="shared" si="1002"/>
        <v>Custer</v>
      </c>
      <c r="L5041" t="b">
        <f t="shared" si="997"/>
        <v>0</v>
      </c>
      <c r="M5041" t="str">
        <f t="shared" si="1003"/>
        <v/>
      </c>
      <c r="N5041">
        <f t="shared" si="1004"/>
        <v>20</v>
      </c>
      <c r="O5041" t="b">
        <f t="shared" si="998"/>
        <v>0</v>
      </c>
      <c r="P5041" t="str">
        <f t="shared" si="1000"/>
        <v/>
      </c>
      <c r="Q5041" t="str">
        <f t="shared" ca="1" si="996"/>
        <v/>
      </c>
      <c r="T5041">
        <v>39</v>
      </c>
      <c r="U5041">
        <v>5</v>
      </c>
      <c r="V5041">
        <v>0</v>
      </c>
      <c r="Z5041" t="str">
        <f t="shared" si="999"/>
        <v/>
      </c>
    </row>
    <row r="5042" spans="2:26" x14ac:dyDescent="0.2">
      <c r="D5042" s="1"/>
      <c r="E5042" s="1" t="s">
        <v>99</v>
      </c>
      <c r="F5042">
        <v>6</v>
      </c>
      <c r="G5042" s="1" t="s">
        <v>3504</v>
      </c>
      <c r="H5042">
        <f t="shared" si="1001"/>
        <v>37</v>
      </c>
      <c r="I5042">
        <f>IF(ISBLANK(A5042),I5041/1,LOOKUP(Sheet1!G5042,FIPS!A$3:A$55,FIPS!C$3:C$55))</f>
        <v>40</v>
      </c>
      <c r="J5042" t="b">
        <f t="shared" si="1005"/>
        <v>0</v>
      </c>
      <c r="K5042" t="str">
        <f t="shared" si="1002"/>
        <v/>
      </c>
      <c r="L5042" t="b">
        <f t="shared" si="997"/>
        <v>1</v>
      </c>
      <c r="M5042" t="str">
        <f t="shared" si="1003"/>
        <v>Weatherford</v>
      </c>
      <c r="N5042">
        <f t="shared" si="1004"/>
        <v>20</v>
      </c>
      <c r="O5042" t="b">
        <f t="shared" si="998"/>
        <v>0</v>
      </c>
      <c r="P5042" t="str">
        <f t="shared" si="1000"/>
        <v/>
      </c>
      <c r="Q5042" t="str">
        <f t="shared" ca="1" si="996"/>
        <v/>
      </c>
      <c r="W5042">
        <v>79450</v>
      </c>
      <c r="Z5042" t="str">
        <f t="shared" si="999"/>
        <v/>
      </c>
    </row>
    <row r="5043" spans="2:26" x14ac:dyDescent="0.2">
      <c r="D5043" s="1"/>
      <c r="E5043" s="1" t="s">
        <v>8</v>
      </c>
      <c r="F5043">
        <v>9</v>
      </c>
      <c r="G5043" s="1" t="s">
        <v>10</v>
      </c>
      <c r="H5043">
        <f t="shared" si="1001"/>
        <v>37</v>
      </c>
      <c r="I5043">
        <f>IF(ISBLANK(A5043),I5042/1,LOOKUP(Sheet1!G5043,FIPS!A$3:A$55,FIPS!C$3:C$55))</f>
        <v>40</v>
      </c>
      <c r="J5043" t="b">
        <f t="shared" si="1005"/>
        <v>0</v>
      </c>
      <c r="K5043" t="str">
        <f t="shared" si="1002"/>
        <v/>
      </c>
      <c r="L5043" t="b">
        <f t="shared" si="997"/>
        <v>0</v>
      </c>
      <c r="M5043" t="str">
        <f t="shared" si="1003"/>
        <v/>
      </c>
      <c r="N5043">
        <f t="shared" si="1004"/>
        <v>20</v>
      </c>
      <c r="O5043" t="b">
        <f t="shared" si="998"/>
        <v>1</v>
      </c>
      <c r="P5043">
        <f t="shared" si="1000"/>
        <v>1</v>
      </c>
      <c r="Q5043" t="str">
        <f t="shared" ca="1" si="996"/>
        <v>036</v>
      </c>
      <c r="W5043">
        <v>99999</v>
      </c>
      <c r="Z5043" t="str">
        <f t="shared" si="999"/>
        <v/>
      </c>
    </row>
    <row r="5044" spans="2:26" x14ac:dyDescent="0.2">
      <c r="B5044" s="1" t="s">
        <v>63</v>
      </c>
      <c r="C5044" s="1" t="s">
        <v>17</v>
      </c>
      <c r="D5044" s="1" t="s">
        <v>18</v>
      </c>
      <c r="E5044" s="1" t="s">
        <v>8</v>
      </c>
      <c r="F5044" s="1" t="s">
        <v>9</v>
      </c>
      <c r="G5044" s="1" t="s">
        <v>1080</v>
      </c>
      <c r="H5044">
        <f t="shared" si="1001"/>
        <v>37</v>
      </c>
      <c r="I5044">
        <f>IF(ISBLANK(A5044),I5043/1,LOOKUP(Sheet1!G5044,FIPS!A$3:A$55,FIPS!C$3:C$55))</f>
        <v>40</v>
      </c>
      <c r="J5044" t="b">
        <f t="shared" si="1005"/>
        <v>1</v>
      </c>
      <c r="K5044" t="str">
        <f t="shared" si="1002"/>
        <v>Delaware</v>
      </c>
      <c r="L5044" t="b">
        <f t="shared" si="997"/>
        <v>0</v>
      </c>
      <c r="M5044" t="str">
        <f t="shared" si="1003"/>
        <v/>
      </c>
      <c r="N5044">
        <f t="shared" si="1004"/>
        <v>21</v>
      </c>
      <c r="O5044" t="b">
        <f t="shared" si="998"/>
        <v>0</v>
      </c>
      <c r="P5044" t="str">
        <f t="shared" si="1000"/>
        <v/>
      </c>
      <c r="Q5044" t="str">
        <f t="shared" ca="1" si="996"/>
        <v/>
      </c>
      <c r="T5044">
        <v>41</v>
      </c>
      <c r="U5044">
        <v>5</v>
      </c>
      <c r="V5044">
        <v>0</v>
      </c>
      <c r="Z5044" t="str">
        <f t="shared" si="999"/>
        <v/>
      </c>
    </row>
    <row r="5045" spans="2:26" x14ac:dyDescent="0.2">
      <c r="B5045" s="1" t="s">
        <v>65</v>
      </c>
      <c r="C5045" s="1" t="s">
        <v>17</v>
      </c>
      <c r="D5045" s="1" t="s">
        <v>18</v>
      </c>
      <c r="E5045" s="1" t="s">
        <v>8</v>
      </c>
      <c r="F5045" s="1" t="s">
        <v>9</v>
      </c>
      <c r="G5045" s="1" t="s">
        <v>3505</v>
      </c>
      <c r="H5045">
        <f t="shared" si="1001"/>
        <v>37</v>
      </c>
      <c r="I5045">
        <f>IF(ISBLANK(A5045),I5044/1,LOOKUP(Sheet1!G5045,FIPS!A$3:A$55,FIPS!C$3:C$55))</f>
        <v>40</v>
      </c>
      <c r="J5045" t="b">
        <f t="shared" si="1005"/>
        <v>1</v>
      </c>
      <c r="K5045" t="str">
        <f t="shared" si="1002"/>
        <v>Dewey</v>
      </c>
      <c r="L5045" t="b">
        <f t="shared" si="997"/>
        <v>0</v>
      </c>
      <c r="M5045" t="str">
        <f t="shared" si="1003"/>
        <v/>
      </c>
      <c r="N5045">
        <f t="shared" si="1004"/>
        <v>22</v>
      </c>
      <c r="O5045" t="b">
        <f t="shared" si="998"/>
        <v>0</v>
      </c>
      <c r="P5045" t="str">
        <f t="shared" si="1000"/>
        <v/>
      </c>
      <c r="Q5045" t="str">
        <f t="shared" ca="1" si="996"/>
        <v/>
      </c>
      <c r="T5045">
        <v>43</v>
      </c>
      <c r="U5045">
        <v>6</v>
      </c>
      <c r="V5045">
        <v>0</v>
      </c>
      <c r="Z5045" t="str">
        <f t="shared" si="999"/>
        <v/>
      </c>
    </row>
    <row r="5046" spans="2:26" x14ac:dyDescent="0.2">
      <c r="B5046" s="1" t="s">
        <v>67</v>
      </c>
      <c r="C5046" s="1" t="s">
        <v>17</v>
      </c>
      <c r="D5046" s="1" t="s">
        <v>18</v>
      </c>
      <c r="E5046" s="1" t="s">
        <v>8</v>
      </c>
      <c r="F5046" s="1" t="s">
        <v>9</v>
      </c>
      <c r="G5046" s="1" t="s">
        <v>1862</v>
      </c>
      <c r="H5046">
        <f t="shared" si="1001"/>
        <v>37</v>
      </c>
      <c r="I5046">
        <f>IF(ISBLANK(A5046),I5045/1,LOOKUP(Sheet1!G5046,FIPS!A$3:A$55,FIPS!C$3:C$55))</f>
        <v>40</v>
      </c>
      <c r="J5046" t="b">
        <f t="shared" si="1005"/>
        <v>1</v>
      </c>
      <c r="K5046" t="str">
        <f t="shared" si="1002"/>
        <v>Ellis</v>
      </c>
      <c r="L5046" t="b">
        <f t="shared" si="997"/>
        <v>0</v>
      </c>
      <c r="M5046" t="str">
        <f t="shared" si="1003"/>
        <v/>
      </c>
      <c r="N5046">
        <f t="shared" si="1004"/>
        <v>23</v>
      </c>
      <c r="O5046" t="b">
        <f t="shared" si="998"/>
        <v>0</v>
      </c>
      <c r="P5046" t="str">
        <f t="shared" si="1000"/>
        <v/>
      </c>
      <c r="Q5046" t="str">
        <f t="shared" ca="1" si="996"/>
        <v/>
      </c>
      <c r="T5046">
        <v>45</v>
      </c>
      <c r="U5046">
        <v>6</v>
      </c>
      <c r="V5046">
        <v>0</v>
      </c>
      <c r="Z5046" t="str">
        <f t="shared" si="999"/>
        <v/>
      </c>
    </row>
    <row r="5047" spans="2:26" x14ac:dyDescent="0.2">
      <c r="B5047" s="1" t="s">
        <v>37</v>
      </c>
      <c r="C5047" s="1" t="s">
        <v>724</v>
      </c>
      <c r="D5047" s="1" t="s">
        <v>26</v>
      </c>
      <c r="F5047" s="1"/>
      <c r="G5047" s="1" t="s">
        <v>981</v>
      </c>
      <c r="H5047">
        <f t="shared" si="1001"/>
        <v>37</v>
      </c>
      <c r="I5047">
        <f>IF(ISBLANK(A5047),I5046/1,LOOKUP(Sheet1!G5047,FIPS!A$3:A$55,FIPS!C$3:C$55))</f>
        <v>40</v>
      </c>
      <c r="J5047" t="b">
        <f t="shared" si="1005"/>
        <v>1</v>
      </c>
      <c r="K5047" t="str">
        <f t="shared" si="1002"/>
        <v>Garfield</v>
      </c>
      <c r="L5047" t="b">
        <f t="shared" si="997"/>
        <v>0</v>
      </c>
      <c r="M5047" t="str">
        <f t="shared" si="1003"/>
        <v/>
      </c>
      <c r="N5047">
        <f t="shared" si="1004"/>
        <v>24</v>
      </c>
      <c r="O5047" t="b">
        <f t="shared" si="998"/>
        <v>0</v>
      </c>
      <c r="P5047" t="str">
        <f t="shared" si="1000"/>
        <v/>
      </c>
      <c r="Q5047" t="str">
        <f t="shared" ca="1" si="996"/>
        <v/>
      </c>
      <c r="T5047">
        <v>47</v>
      </c>
      <c r="U5047">
        <v>4</v>
      </c>
      <c r="V5047">
        <v>2340</v>
      </c>
      <c r="Z5047" t="str">
        <f t="shared" si="999"/>
        <v/>
      </c>
    </row>
    <row r="5048" spans="2:26" x14ac:dyDescent="0.2">
      <c r="D5048" s="1"/>
      <c r="E5048" s="1" t="s">
        <v>107</v>
      </c>
      <c r="F5048">
        <v>5</v>
      </c>
      <c r="G5048" s="1" t="s">
        <v>3506</v>
      </c>
      <c r="H5048">
        <f t="shared" si="1001"/>
        <v>37</v>
      </c>
      <c r="I5048">
        <f>IF(ISBLANK(A5048),I5047/1,LOOKUP(Sheet1!G5048,FIPS!A$3:A$55,FIPS!C$3:C$55))</f>
        <v>40</v>
      </c>
      <c r="J5048" t="b">
        <f t="shared" si="1005"/>
        <v>0</v>
      </c>
      <c r="K5048" t="str">
        <f t="shared" si="1002"/>
        <v/>
      </c>
      <c r="L5048" t="b">
        <f t="shared" si="997"/>
        <v>1</v>
      </c>
      <c r="M5048" t="str">
        <f t="shared" si="1003"/>
        <v>Enid</v>
      </c>
      <c r="N5048">
        <f t="shared" si="1004"/>
        <v>24</v>
      </c>
      <c r="O5048" t="b">
        <f t="shared" si="998"/>
        <v>0</v>
      </c>
      <c r="P5048" t="str">
        <f t="shared" si="1000"/>
        <v/>
      </c>
      <c r="Q5048" t="str">
        <f t="shared" ca="1" si="996"/>
        <v/>
      </c>
      <c r="W5048">
        <v>23950</v>
      </c>
      <c r="Z5048" t="str">
        <f t="shared" si="999"/>
        <v/>
      </c>
    </row>
    <row r="5049" spans="2:26" x14ac:dyDescent="0.2">
      <c r="D5049" s="1" t="s">
        <v>9</v>
      </c>
      <c r="E5049" s="1" t="s">
        <v>8</v>
      </c>
      <c r="F5049">
        <v>9</v>
      </c>
      <c r="G5049" s="1" t="s">
        <v>10</v>
      </c>
      <c r="H5049">
        <f t="shared" si="1001"/>
        <v>37</v>
      </c>
      <c r="I5049">
        <f>IF(ISBLANK(A5049),I5048/1,LOOKUP(Sheet1!G5049,FIPS!A$3:A$55,FIPS!C$3:C$55))</f>
        <v>40</v>
      </c>
      <c r="J5049" t="b">
        <f t="shared" si="1005"/>
        <v>0</v>
      </c>
      <c r="K5049" t="str">
        <f t="shared" si="1002"/>
        <v/>
      </c>
      <c r="L5049" t="b">
        <f t="shared" si="997"/>
        <v>0</v>
      </c>
      <c r="M5049" t="str">
        <f t="shared" si="1003"/>
        <v/>
      </c>
      <c r="N5049">
        <f t="shared" si="1004"/>
        <v>24</v>
      </c>
      <c r="O5049" t="b">
        <f t="shared" si="998"/>
        <v>1</v>
      </c>
      <c r="P5049">
        <f t="shared" si="1000"/>
        <v>1</v>
      </c>
      <c r="Q5049" t="str">
        <f t="shared" ca="1" si="996"/>
        <v>015</v>
      </c>
      <c r="W5049">
        <v>99999</v>
      </c>
      <c r="Z5049" t="str">
        <f t="shared" si="999"/>
        <v/>
      </c>
    </row>
    <row r="5050" spans="2:26" x14ac:dyDescent="0.2">
      <c r="B5050" s="1" t="s">
        <v>77</v>
      </c>
      <c r="C5050" s="1" t="s">
        <v>17</v>
      </c>
      <c r="D5050" s="1" t="s">
        <v>18</v>
      </c>
      <c r="E5050" s="1" t="s">
        <v>8</v>
      </c>
      <c r="F5050" s="1" t="s">
        <v>9</v>
      </c>
      <c r="G5050" s="1" t="s">
        <v>3507</v>
      </c>
      <c r="H5050">
        <f t="shared" si="1001"/>
        <v>37</v>
      </c>
      <c r="I5050">
        <f>IF(ISBLANK(A5050),I5049/1,LOOKUP(Sheet1!G5050,FIPS!A$3:A$55,FIPS!C$3:C$55))</f>
        <v>40</v>
      </c>
      <c r="J5050" t="b">
        <f t="shared" si="1005"/>
        <v>1</v>
      </c>
      <c r="K5050" t="str">
        <f t="shared" si="1002"/>
        <v>Garvin</v>
      </c>
      <c r="L5050" t="b">
        <f t="shared" si="997"/>
        <v>0</v>
      </c>
      <c r="M5050" t="str">
        <f t="shared" si="1003"/>
        <v/>
      </c>
      <c r="N5050">
        <f t="shared" si="1004"/>
        <v>25</v>
      </c>
      <c r="O5050" t="b">
        <f t="shared" si="998"/>
        <v>0</v>
      </c>
      <c r="P5050" t="str">
        <f t="shared" si="1000"/>
        <v/>
      </c>
      <c r="Q5050" t="str">
        <f t="shared" ca="1" si="996"/>
        <v/>
      </c>
      <c r="T5050">
        <v>49</v>
      </c>
      <c r="U5050">
        <v>5</v>
      </c>
      <c r="V5050">
        <v>0</v>
      </c>
      <c r="Z5050" t="str">
        <f t="shared" si="999"/>
        <v/>
      </c>
    </row>
    <row r="5051" spans="2:26" x14ac:dyDescent="0.2">
      <c r="B5051" s="1" t="s">
        <v>80</v>
      </c>
      <c r="C5051" s="1" t="s">
        <v>17</v>
      </c>
      <c r="D5051" s="1" t="s">
        <v>18</v>
      </c>
      <c r="F5051" s="1"/>
      <c r="G5051" s="1" t="s">
        <v>1297</v>
      </c>
      <c r="H5051">
        <f t="shared" si="1001"/>
        <v>37</v>
      </c>
      <c r="I5051">
        <f>IF(ISBLANK(A5051),I5050/1,LOOKUP(Sheet1!G5051,FIPS!A$3:A$55,FIPS!C$3:C$55))</f>
        <v>40</v>
      </c>
      <c r="J5051" t="b">
        <f t="shared" si="1005"/>
        <v>1</v>
      </c>
      <c r="K5051" t="str">
        <f t="shared" si="1002"/>
        <v>Grady</v>
      </c>
      <c r="L5051" t="b">
        <f t="shared" si="997"/>
        <v>0</v>
      </c>
      <c r="M5051" t="str">
        <f t="shared" si="1003"/>
        <v/>
      </c>
      <c r="N5051">
        <f t="shared" si="1004"/>
        <v>26</v>
      </c>
      <c r="O5051" t="b">
        <f t="shared" si="998"/>
        <v>0</v>
      </c>
      <c r="P5051" t="str">
        <f t="shared" si="1000"/>
        <v/>
      </c>
      <c r="Q5051" t="str">
        <f t="shared" ca="1" si="996"/>
        <v/>
      </c>
      <c r="T5051">
        <v>51</v>
      </c>
      <c r="U5051">
        <v>5</v>
      </c>
      <c r="V5051">
        <v>0</v>
      </c>
      <c r="Z5051" t="str">
        <f t="shared" si="999"/>
        <v/>
      </c>
    </row>
    <row r="5052" spans="2:26" x14ac:dyDescent="0.2">
      <c r="D5052" s="1"/>
      <c r="E5052" s="1" t="s">
        <v>30</v>
      </c>
      <c r="F5052">
        <v>6</v>
      </c>
      <c r="G5052" s="1" t="s">
        <v>3508</v>
      </c>
      <c r="H5052">
        <f t="shared" si="1001"/>
        <v>37</v>
      </c>
      <c r="I5052">
        <f>IF(ISBLANK(A5052),I5051/1,LOOKUP(Sheet1!G5052,FIPS!A$3:A$55,FIPS!C$3:C$55))</f>
        <v>40</v>
      </c>
      <c r="J5052" t="b">
        <f t="shared" si="1005"/>
        <v>0</v>
      </c>
      <c r="K5052" t="str">
        <f t="shared" si="1002"/>
        <v/>
      </c>
      <c r="L5052" t="b">
        <f t="shared" si="997"/>
        <v>1</v>
      </c>
      <c r="M5052" t="str">
        <f t="shared" si="1003"/>
        <v>Chickasha</v>
      </c>
      <c r="N5052">
        <f t="shared" si="1004"/>
        <v>26</v>
      </c>
      <c r="O5052" t="b">
        <f t="shared" si="998"/>
        <v>0</v>
      </c>
      <c r="P5052" t="str">
        <f t="shared" si="1000"/>
        <v/>
      </c>
      <c r="Q5052" t="str">
        <f t="shared" ca="1" si="996"/>
        <v/>
      </c>
      <c r="W5052">
        <v>13950</v>
      </c>
      <c r="Z5052" t="str">
        <f t="shared" si="999"/>
        <v/>
      </c>
    </row>
    <row r="5053" spans="2:26" x14ac:dyDescent="0.2">
      <c r="D5053" s="1"/>
      <c r="E5053" s="1" t="s">
        <v>8</v>
      </c>
      <c r="F5053">
        <v>9</v>
      </c>
      <c r="G5053" s="1" t="s">
        <v>10</v>
      </c>
      <c r="H5053">
        <f t="shared" si="1001"/>
        <v>37</v>
      </c>
      <c r="I5053">
        <f>IF(ISBLANK(A5053),I5052/1,LOOKUP(Sheet1!G5053,FIPS!A$3:A$55,FIPS!C$3:C$55))</f>
        <v>40</v>
      </c>
      <c r="J5053" t="b">
        <f t="shared" si="1005"/>
        <v>0</v>
      </c>
      <c r="K5053" t="str">
        <f t="shared" si="1002"/>
        <v/>
      </c>
      <c r="L5053" t="b">
        <f t="shared" si="997"/>
        <v>0</v>
      </c>
      <c r="M5053" t="str">
        <f t="shared" si="1003"/>
        <v/>
      </c>
      <c r="N5053">
        <f t="shared" si="1004"/>
        <v>26</v>
      </c>
      <c r="O5053" t="b">
        <f t="shared" si="998"/>
        <v>1</v>
      </c>
      <c r="P5053">
        <f t="shared" ref="P5053:P5121" si="1006">IF(O5053,17-MATCH(N5053-1,N5035:N5052),"")</f>
        <v>1</v>
      </c>
      <c r="Q5053" t="str">
        <f t="shared" ref="Q5053:Q5121" ca="1" si="1007">IF(O5053,_xlfn.TEXTJOIN(",",TRUE,INDIRECT(_xlfn.CONCAT("E",(ROW()-P5053),":E",(ROW()-1)),TRUE)),"")</f>
        <v>007</v>
      </c>
      <c r="W5053">
        <v>99999</v>
      </c>
      <c r="Z5053" t="str">
        <f t="shared" si="999"/>
        <v/>
      </c>
    </row>
    <row r="5054" spans="2:26" x14ac:dyDescent="0.2">
      <c r="B5054" s="1" t="s">
        <v>82</v>
      </c>
      <c r="C5054" s="1" t="s">
        <v>17</v>
      </c>
      <c r="D5054" s="1" t="s">
        <v>18</v>
      </c>
      <c r="E5054" s="1" t="s">
        <v>8</v>
      </c>
      <c r="F5054" s="1" t="s">
        <v>9</v>
      </c>
      <c r="G5054" s="1" t="s">
        <v>318</v>
      </c>
      <c r="H5054">
        <f t="shared" si="1001"/>
        <v>37</v>
      </c>
      <c r="I5054">
        <f>IF(ISBLANK(A5054),I5053/1,LOOKUP(Sheet1!G5054,FIPS!A$3:A$55,FIPS!C$3:C$55))</f>
        <v>40</v>
      </c>
      <c r="J5054" t="b">
        <f t="shared" si="1005"/>
        <v>1</v>
      </c>
      <c r="K5054" t="str">
        <f t="shared" si="1002"/>
        <v>Grant</v>
      </c>
      <c r="L5054" t="b">
        <f t="shared" si="997"/>
        <v>0</v>
      </c>
      <c r="M5054" t="str">
        <f t="shared" si="1003"/>
        <v/>
      </c>
      <c r="N5054">
        <f t="shared" si="1004"/>
        <v>27</v>
      </c>
      <c r="O5054" t="b">
        <f t="shared" si="998"/>
        <v>0</v>
      </c>
      <c r="P5054" t="str">
        <f t="shared" si="1006"/>
        <v/>
      </c>
      <c r="Q5054" t="str">
        <f t="shared" ca="1" si="1007"/>
        <v/>
      </c>
      <c r="T5054">
        <v>53</v>
      </c>
      <c r="U5054">
        <v>6</v>
      </c>
      <c r="V5054">
        <v>0</v>
      </c>
      <c r="Z5054" t="str">
        <f t="shared" si="999"/>
        <v/>
      </c>
    </row>
    <row r="5055" spans="2:26" x14ac:dyDescent="0.2">
      <c r="B5055" s="1" t="s">
        <v>84</v>
      </c>
      <c r="C5055" s="1" t="s">
        <v>17</v>
      </c>
      <c r="D5055" s="1" t="s">
        <v>18</v>
      </c>
      <c r="E5055" s="1" t="s">
        <v>8</v>
      </c>
      <c r="F5055" s="1" t="s">
        <v>9</v>
      </c>
      <c r="G5055" s="1" t="s">
        <v>3509</v>
      </c>
      <c r="H5055">
        <f t="shared" si="1001"/>
        <v>37</v>
      </c>
      <c r="I5055">
        <f>IF(ISBLANK(A5055),I5054/1,LOOKUP(Sheet1!G5055,FIPS!A$3:A$55,FIPS!C$3:C$55))</f>
        <v>40</v>
      </c>
      <c r="J5055" t="b">
        <f t="shared" si="1005"/>
        <v>1</v>
      </c>
      <c r="K5055" t="str">
        <f t="shared" si="1002"/>
        <v>Greer</v>
      </c>
      <c r="L5055" t="b">
        <f t="shared" si="997"/>
        <v>0</v>
      </c>
      <c r="M5055" t="str">
        <f t="shared" si="1003"/>
        <v/>
      </c>
      <c r="N5055">
        <f t="shared" si="1004"/>
        <v>28</v>
      </c>
      <c r="O5055" t="b">
        <f t="shared" si="998"/>
        <v>0</v>
      </c>
      <c r="P5055" t="str">
        <f t="shared" si="1006"/>
        <v/>
      </c>
      <c r="Q5055" t="str">
        <f t="shared" ca="1" si="1007"/>
        <v/>
      </c>
      <c r="T5055">
        <v>55</v>
      </c>
      <c r="U5055">
        <v>6</v>
      </c>
      <c r="V5055">
        <v>0</v>
      </c>
      <c r="Z5055" t="str">
        <f t="shared" si="999"/>
        <v/>
      </c>
    </row>
    <row r="5056" spans="2:26" x14ac:dyDescent="0.2">
      <c r="B5056" s="1" t="s">
        <v>88</v>
      </c>
      <c r="C5056" s="1" t="s">
        <v>17</v>
      </c>
      <c r="D5056" s="1" t="s">
        <v>18</v>
      </c>
      <c r="E5056" s="1" t="s">
        <v>8</v>
      </c>
      <c r="F5056" s="1" t="s">
        <v>9</v>
      </c>
      <c r="G5056" s="1" t="s">
        <v>3510</v>
      </c>
      <c r="H5056">
        <f t="shared" si="1001"/>
        <v>37</v>
      </c>
      <c r="I5056">
        <f>IF(ISBLANK(A5056),I5055/1,LOOKUP(Sheet1!G5056,FIPS!A$3:A$55,FIPS!C$3:C$55))</f>
        <v>40</v>
      </c>
      <c r="J5056" t="b">
        <f t="shared" si="1005"/>
        <v>1</v>
      </c>
      <c r="K5056" t="str">
        <f t="shared" si="1002"/>
        <v>Harmon</v>
      </c>
      <c r="L5056" t="b">
        <f t="shared" si="997"/>
        <v>0</v>
      </c>
      <c r="M5056" t="str">
        <f t="shared" si="1003"/>
        <v/>
      </c>
      <c r="N5056">
        <f t="shared" si="1004"/>
        <v>29</v>
      </c>
      <c r="O5056" t="b">
        <f t="shared" si="998"/>
        <v>0</v>
      </c>
      <c r="P5056" t="str">
        <f t="shared" si="1006"/>
        <v/>
      </c>
      <c r="Q5056" t="str">
        <f t="shared" ca="1" si="1007"/>
        <v/>
      </c>
      <c r="T5056">
        <v>57</v>
      </c>
      <c r="U5056">
        <v>6</v>
      </c>
      <c r="V5056">
        <v>0</v>
      </c>
      <c r="Z5056" t="str">
        <f t="shared" si="999"/>
        <v/>
      </c>
    </row>
    <row r="5057" spans="2:26" x14ac:dyDescent="0.2">
      <c r="B5057" s="1" t="s">
        <v>90</v>
      </c>
      <c r="C5057" s="1" t="s">
        <v>17</v>
      </c>
      <c r="D5057" s="1" t="s">
        <v>18</v>
      </c>
      <c r="E5057" s="1" t="s">
        <v>8</v>
      </c>
      <c r="F5057" s="1" t="s">
        <v>9</v>
      </c>
      <c r="G5057" s="1" t="s">
        <v>1873</v>
      </c>
      <c r="H5057">
        <f t="shared" si="1001"/>
        <v>37</v>
      </c>
      <c r="I5057">
        <f>IF(ISBLANK(A5057),I5056/1,LOOKUP(Sheet1!G5057,FIPS!A$3:A$55,FIPS!C$3:C$55))</f>
        <v>40</v>
      </c>
      <c r="J5057" t="b">
        <f t="shared" si="1005"/>
        <v>1</v>
      </c>
      <c r="K5057" t="str">
        <f t="shared" si="1002"/>
        <v>Harper</v>
      </c>
      <c r="L5057" t="b">
        <f t="shared" si="997"/>
        <v>0</v>
      </c>
      <c r="M5057" t="str">
        <f t="shared" si="1003"/>
        <v/>
      </c>
      <c r="N5057">
        <f t="shared" si="1004"/>
        <v>30</v>
      </c>
      <c r="O5057" t="b">
        <f t="shared" si="998"/>
        <v>0</v>
      </c>
      <c r="P5057" t="str">
        <f t="shared" si="1006"/>
        <v/>
      </c>
      <c r="Q5057" t="str">
        <f t="shared" ca="1" si="1007"/>
        <v/>
      </c>
      <c r="T5057">
        <v>59</v>
      </c>
      <c r="U5057">
        <v>6</v>
      </c>
      <c r="V5057">
        <v>0</v>
      </c>
      <c r="Z5057" t="str">
        <f t="shared" si="999"/>
        <v/>
      </c>
    </row>
    <row r="5058" spans="2:26" x14ac:dyDescent="0.2">
      <c r="B5058" s="1" t="s">
        <v>92</v>
      </c>
      <c r="C5058" s="1" t="s">
        <v>17</v>
      </c>
      <c r="D5058" s="1" t="s">
        <v>18</v>
      </c>
      <c r="E5058" s="1" t="s">
        <v>8</v>
      </c>
      <c r="F5058" s="1" t="s">
        <v>9</v>
      </c>
      <c r="G5058" s="1" t="s">
        <v>1874</v>
      </c>
      <c r="H5058">
        <f t="shared" si="1001"/>
        <v>37</v>
      </c>
      <c r="I5058">
        <f>IF(ISBLANK(A5058),I5057/1,LOOKUP(Sheet1!G5058,FIPS!A$3:A$55,FIPS!C$3:C$55))</f>
        <v>40</v>
      </c>
      <c r="J5058" t="b">
        <f t="shared" si="1005"/>
        <v>1</v>
      </c>
      <c r="K5058" t="str">
        <f t="shared" si="1002"/>
        <v>Haskell</v>
      </c>
      <c r="L5058" t="b">
        <f t="shared" ref="L5058:L5121" si="1008">IF(NOT(J5058),AND(NOT(ISBLANK(E5058)),E5058&lt;&gt;"999"),FALSE())</f>
        <v>0</v>
      </c>
      <c r="M5058" t="str">
        <f t="shared" si="1003"/>
        <v/>
      </c>
      <c r="N5058">
        <f t="shared" si="1004"/>
        <v>31</v>
      </c>
      <c r="O5058" t="b">
        <f t="shared" ref="O5058:O5121" si="1009">AND(ISNUMBER(N5058),E5058="999",NOT(J5058))</f>
        <v>0</v>
      </c>
      <c r="P5058" t="str">
        <f t="shared" si="1006"/>
        <v/>
      </c>
      <c r="Q5058" t="str">
        <f t="shared" ca="1" si="1007"/>
        <v/>
      </c>
      <c r="T5058">
        <v>61</v>
      </c>
      <c r="U5058">
        <v>6</v>
      </c>
      <c r="V5058">
        <v>0</v>
      </c>
      <c r="Z5058" t="str">
        <f t="shared" ref="Z5058:Z5121" si="1010">IF(J5058,IF(T5058&gt;0,"",FALSE),IF(T5058&gt;0,TRUE,""))</f>
        <v/>
      </c>
    </row>
    <row r="5059" spans="2:26" x14ac:dyDescent="0.2">
      <c r="B5059" s="1" t="s">
        <v>25</v>
      </c>
      <c r="C5059" s="1" t="s">
        <v>17</v>
      </c>
      <c r="D5059" s="1" t="s">
        <v>18</v>
      </c>
      <c r="E5059" s="1" t="s">
        <v>8</v>
      </c>
      <c r="F5059" s="1" t="s">
        <v>9</v>
      </c>
      <c r="G5059" s="1" t="s">
        <v>3511</v>
      </c>
      <c r="H5059">
        <f t="shared" si="1001"/>
        <v>37</v>
      </c>
      <c r="I5059">
        <f>IF(ISBLANK(A5059),I5058/1,LOOKUP(Sheet1!G5059,FIPS!A$3:A$55,FIPS!C$3:C$55))</f>
        <v>40</v>
      </c>
      <c r="J5059" t="b">
        <f t="shared" si="1005"/>
        <v>1</v>
      </c>
      <c r="K5059" t="str">
        <f t="shared" si="1002"/>
        <v>Hughes</v>
      </c>
      <c r="L5059" t="b">
        <f t="shared" si="1008"/>
        <v>0</v>
      </c>
      <c r="M5059" t="str">
        <f t="shared" si="1003"/>
        <v/>
      </c>
      <c r="N5059">
        <f t="shared" si="1004"/>
        <v>32</v>
      </c>
      <c r="O5059" t="b">
        <f t="shared" si="1009"/>
        <v>0</v>
      </c>
      <c r="P5059" t="str">
        <f t="shared" si="1006"/>
        <v/>
      </c>
      <c r="Q5059" t="str">
        <f t="shared" ca="1" si="1007"/>
        <v/>
      </c>
      <c r="T5059">
        <v>63</v>
      </c>
      <c r="U5059">
        <v>6</v>
      </c>
      <c r="V5059">
        <v>0</v>
      </c>
      <c r="Z5059" t="str">
        <f t="shared" si="1010"/>
        <v/>
      </c>
    </row>
    <row r="5060" spans="2:26" x14ac:dyDescent="0.2">
      <c r="B5060" s="1" t="s">
        <v>72</v>
      </c>
      <c r="C5060" s="1" t="s">
        <v>17</v>
      </c>
      <c r="D5060" s="1" t="s">
        <v>18</v>
      </c>
      <c r="F5060" s="1"/>
      <c r="G5060" s="1" t="s">
        <v>100</v>
      </c>
      <c r="H5060">
        <f t="shared" si="1001"/>
        <v>37</v>
      </c>
      <c r="I5060">
        <f>IF(ISBLANK(A5060),I5059/1,LOOKUP(Sheet1!G5060,FIPS!A$3:A$55,FIPS!C$3:C$55))</f>
        <v>40</v>
      </c>
      <c r="J5060" t="b">
        <f t="shared" si="1005"/>
        <v>1</v>
      </c>
      <c r="K5060" t="str">
        <f t="shared" si="1002"/>
        <v>Jackson</v>
      </c>
      <c r="L5060" t="b">
        <f t="shared" si="1008"/>
        <v>0</v>
      </c>
      <c r="M5060" t="str">
        <f t="shared" si="1003"/>
        <v/>
      </c>
      <c r="N5060">
        <f t="shared" si="1004"/>
        <v>33</v>
      </c>
      <c r="O5060" t="b">
        <f t="shared" si="1009"/>
        <v>0</v>
      </c>
      <c r="P5060" t="str">
        <f t="shared" si="1006"/>
        <v/>
      </c>
      <c r="Q5060" t="str">
        <f t="shared" ca="1" si="1007"/>
        <v/>
      </c>
      <c r="T5060">
        <v>65</v>
      </c>
      <c r="U5060">
        <v>5</v>
      </c>
      <c r="V5060">
        <v>0</v>
      </c>
      <c r="Z5060" t="str">
        <f t="shared" si="1010"/>
        <v/>
      </c>
    </row>
    <row r="5061" spans="2:26" x14ac:dyDescent="0.2">
      <c r="D5061" s="1"/>
      <c r="E5061" s="1" t="s">
        <v>11</v>
      </c>
      <c r="F5061">
        <v>6</v>
      </c>
      <c r="G5061" s="1" t="s">
        <v>3512</v>
      </c>
      <c r="H5061">
        <f t="shared" si="1001"/>
        <v>37</v>
      </c>
      <c r="I5061">
        <f>IF(ISBLANK(A5061),I5060/1,LOOKUP(Sheet1!G5061,FIPS!A$3:A$55,FIPS!C$3:C$55))</f>
        <v>40</v>
      </c>
      <c r="J5061" t="b">
        <f t="shared" si="1005"/>
        <v>0</v>
      </c>
      <c r="K5061" t="str">
        <f t="shared" si="1002"/>
        <v/>
      </c>
      <c r="L5061" t="b">
        <f t="shared" si="1008"/>
        <v>1</v>
      </c>
      <c r="M5061" t="str">
        <f t="shared" si="1003"/>
        <v>Altus</v>
      </c>
      <c r="N5061">
        <f t="shared" si="1004"/>
        <v>33</v>
      </c>
      <c r="O5061" t="b">
        <f t="shared" si="1009"/>
        <v>0</v>
      </c>
      <c r="P5061" t="str">
        <f t="shared" si="1006"/>
        <v/>
      </c>
      <c r="Q5061" t="str">
        <f t="shared" ca="1" si="1007"/>
        <v/>
      </c>
      <c r="W5061">
        <v>1700</v>
      </c>
      <c r="Z5061" t="str">
        <f t="shared" si="1010"/>
        <v/>
      </c>
    </row>
    <row r="5062" spans="2:26" x14ac:dyDescent="0.2">
      <c r="D5062" s="1"/>
      <c r="E5062" s="1" t="s">
        <v>8</v>
      </c>
      <c r="F5062">
        <v>9</v>
      </c>
      <c r="G5062" s="1" t="s">
        <v>10</v>
      </c>
      <c r="H5062">
        <f t="shared" si="1001"/>
        <v>37</v>
      </c>
      <c r="I5062">
        <f>IF(ISBLANK(A5062),I5061/1,LOOKUP(Sheet1!G5062,FIPS!A$3:A$55,FIPS!C$3:C$55))</f>
        <v>40</v>
      </c>
      <c r="J5062" t="b">
        <f t="shared" si="1005"/>
        <v>0</v>
      </c>
      <c r="K5062" t="str">
        <f t="shared" si="1002"/>
        <v/>
      </c>
      <c r="L5062" t="b">
        <f t="shared" si="1008"/>
        <v>0</v>
      </c>
      <c r="M5062" t="str">
        <f t="shared" si="1003"/>
        <v/>
      </c>
      <c r="N5062">
        <f t="shared" si="1004"/>
        <v>33</v>
      </c>
      <c r="O5062" t="b">
        <f t="shared" si="1009"/>
        <v>1</v>
      </c>
      <c r="P5062">
        <f t="shared" si="1006"/>
        <v>1</v>
      </c>
      <c r="Q5062" t="str">
        <f t="shared" ca="1" si="1007"/>
        <v>002</v>
      </c>
      <c r="W5062">
        <v>99999</v>
      </c>
      <c r="Z5062" t="str">
        <f t="shared" si="1010"/>
        <v/>
      </c>
    </row>
    <row r="5063" spans="2:26" x14ac:dyDescent="0.2">
      <c r="B5063" s="1" t="s">
        <v>96</v>
      </c>
      <c r="C5063" s="1" t="s">
        <v>17</v>
      </c>
      <c r="D5063" s="1" t="s">
        <v>18</v>
      </c>
      <c r="E5063" s="1" t="s">
        <v>8</v>
      </c>
      <c r="F5063" s="1" t="s">
        <v>9</v>
      </c>
      <c r="G5063" s="1" t="s">
        <v>104</v>
      </c>
      <c r="H5063">
        <f t="shared" si="1001"/>
        <v>37</v>
      </c>
      <c r="I5063">
        <f>IF(ISBLANK(A5063),I5062/1,LOOKUP(Sheet1!G5063,FIPS!A$3:A$55,FIPS!C$3:C$55))</f>
        <v>40</v>
      </c>
      <c r="J5063" t="b">
        <f t="shared" si="1005"/>
        <v>1</v>
      </c>
      <c r="K5063" t="str">
        <f t="shared" si="1002"/>
        <v>Jefferson</v>
      </c>
      <c r="L5063" t="b">
        <f t="shared" si="1008"/>
        <v>0</v>
      </c>
      <c r="M5063" t="str">
        <f t="shared" si="1003"/>
        <v/>
      </c>
      <c r="N5063">
        <f t="shared" si="1004"/>
        <v>34</v>
      </c>
      <c r="O5063" t="b">
        <f t="shared" si="1009"/>
        <v>0</v>
      </c>
      <c r="P5063" t="str">
        <f t="shared" si="1006"/>
        <v/>
      </c>
      <c r="Q5063" t="str">
        <f t="shared" ca="1" si="1007"/>
        <v/>
      </c>
      <c r="T5063">
        <v>67</v>
      </c>
      <c r="U5063">
        <v>6</v>
      </c>
      <c r="V5063">
        <v>0</v>
      </c>
      <c r="Z5063" t="str">
        <f t="shared" si="1010"/>
        <v/>
      </c>
    </row>
    <row r="5064" spans="2:26" x14ac:dyDescent="0.2">
      <c r="B5064" s="1" t="s">
        <v>5</v>
      </c>
      <c r="C5064" s="1" t="s">
        <v>17</v>
      </c>
      <c r="D5064" s="1" t="s">
        <v>18</v>
      </c>
      <c r="E5064" s="1" t="s">
        <v>8</v>
      </c>
      <c r="F5064" s="1" t="s">
        <v>9</v>
      </c>
      <c r="G5064" s="1" t="s">
        <v>3231</v>
      </c>
      <c r="H5064">
        <f t="shared" si="1001"/>
        <v>37</v>
      </c>
      <c r="I5064">
        <f>IF(ISBLANK(A5064),I5063/1,LOOKUP(Sheet1!G5064,FIPS!A$3:A$55,FIPS!C$3:C$55))</f>
        <v>40</v>
      </c>
      <c r="J5064" t="b">
        <f t="shared" si="1005"/>
        <v>1</v>
      </c>
      <c r="K5064" t="str">
        <f t="shared" si="1002"/>
        <v>Johnston</v>
      </c>
      <c r="L5064" t="b">
        <f t="shared" si="1008"/>
        <v>0</v>
      </c>
      <c r="M5064" t="str">
        <f t="shared" si="1003"/>
        <v/>
      </c>
      <c r="N5064">
        <f t="shared" si="1004"/>
        <v>35</v>
      </c>
      <c r="O5064" t="b">
        <f t="shared" si="1009"/>
        <v>0</v>
      </c>
      <c r="P5064" t="str">
        <f t="shared" si="1006"/>
        <v/>
      </c>
      <c r="Q5064" t="str">
        <f t="shared" ca="1" si="1007"/>
        <v/>
      </c>
      <c r="T5064">
        <v>69</v>
      </c>
      <c r="U5064">
        <v>6</v>
      </c>
      <c r="V5064">
        <v>0</v>
      </c>
      <c r="Z5064" t="str">
        <f t="shared" si="1010"/>
        <v/>
      </c>
    </row>
    <row r="5065" spans="2:26" x14ac:dyDescent="0.2">
      <c r="B5065" s="1" t="s">
        <v>99</v>
      </c>
      <c r="C5065" s="1" t="s">
        <v>17</v>
      </c>
      <c r="D5065" s="1" t="s">
        <v>18</v>
      </c>
      <c r="F5065" s="1"/>
      <c r="G5065" s="1" t="s">
        <v>3513</v>
      </c>
      <c r="H5065">
        <f t="shared" si="1001"/>
        <v>37</v>
      </c>
      <c r="I5065">
        <f>IF(ISBLANK(A5065),I5064/1,LOOKUP(Sheet1!G5065,FIPS!A$3:A$55,FIPS!C$3:C$55))</f>
        <v>40</v>
      </c>
      <c r="J5065" t="b">
        <f t="shared" si="1005"/>
        <v>1</v>
      </c>
      <c r="K5065" t="str">
        <f t="shared" si="1002"/>
        <v>Kay</v>
      </c>
      <c r="L5065" t="b">
        <f t="shared" si="1008"/>
        <v>0</v>
      </c>
      <c r="M5065" t="str">
        <f t="shared" si="1003"/>
        <v/>
      </c>
      <c r="N5065">
        <f t="shared" si="1004"/>
        <v>36</v>
      </c>
      <c r="O5065" t="b">
        <f t="shared" si="1009"/>
        <v>0</v>
      </c>
      <c r="P5065" t="str">
        <f t="shared" si="1006"/>
        <v/>
      </c>
      <c r="Q5065" t="str">
        <f t="shared" ca="1" si="1007"/>
        <v/>
      </c>
      <c r="T5065">
        <v>71</v>
      </c>
      <c r="U5065">
        <v>5</v>
      </c>
      <c r="V5065">
        <v>0</v>
      </c>
      <c r="Z5065" t="str">
        <f t="shared" si="1010"/>
        <v/>
      </c>
    </row>
    <row r="5066" spans="2:26" x14ac:dyDescent="0.2">
      <c r="D5066" s="1"/>
      <c r="E5066" s="1" t="s">
        <v>84</v>
      </c>
      <c r="F5066">
        <v>5</v>
      </c>
      <c r="G5066" s="1" t="s">
        <v>3514</v>
      </c>
      <c r="H5066">
        <f t="shared" si="1001"/>
        <v>37</v>
      </c>
      <c r="I5066">
        <f>IF(ISBLANK(A5066),I5065/1,LOOKUP(Sheet1!G5066,FIPS!A$3:A$55,FIPS!C$3:C$55))</f>
        <v>40</v>
      </c>
      <c r="J5066" t="b">
        <f t="shared" si="1005"/>
        <v>0</v>
      </c>
      <c r="K5066" t="str">
        <f t="shared" si="1002"/>
        <v/>
      </c>
      <c r="L5066" t="b">
        <f t="shared" si="1008"/>
        <v>1</v>
      </c>
      <c r="M5066" t="str">
        <f t="shared" si="1003"/>
        <v>Ponca City</v>
      </c>
      <c r="N5066">
        <f t="shared" si="1004"/>
        <v>36</v>
      </c>
      <c r="O5066" t="b">
        <f t="shared" si="1009"/>
        <v>0</v>
      </c>
      <c r="P5066" t="str">
        <f t="shared" si="1006"/>
        <v/>
      </c>
      <c r="Q5066" t="str">
        <f t="shared" ca="1" si="1007"/>
        <v/>
      </c>
      <c r="W5066">
        <v>59850</v>
      </c>
      <c r="Z5066" t="str">
        <f t="shared" si="1010"/>
        <v/>
      </c>
    </row>
    <row r="5067" spans="2:26" x14ac:dyDescent="0.2">
      <c r="D5067" s="1"/>
      <c r="E5067" s="1" t="s">
        <v>8</v>
      </c>
      <c r="F5067">
        <v>9</v>
      </c>
      <c r="G5067" s="1" t="s">
        <v>10</v>
      </c>
      <c r="H5067">
        <f t="shared" ref="H5067:H5130" si="1011">IF(ISBLANK(A5067),H5066/1,A5067)</f>
        <v>37</v>
      </c>
      <c r="I5067">
        <f>IF(ISBLANK(A5067),I5066/1,LOOKUP(Sheet1!G5067,FIPS!A$3:A$55,FIPS!C$3:C$55))</f>
        <v>40</v>
      </c>
      <c r="J5067" t="b">
        <f t="shared" si="1005"/>
        <v>0</v>
      </c>
      <c r="K5067" t="str">
        <f t="shared" ref="K5067:K5130" si="1012">IF(J5067,TRIM(G5067),"")</f>
        <v/>
      </c>
      <c r="L5067" t="b">
        <f t="shared" si="1008"/>
        <v>0</v>
      </c>
      <c r="M5067" t="str">
        <f t="shared" ref="M5067:M5130" si="1013">IF(L5067,IF(ISERR(FIND(",",G5067)),TRIM(G5067),TRIM(LEFT(G5067,FIND(",",G5067)-1))),"")</f>
        <v/>
      </c>
      <c r="N5067">
        <f t="shared" ref="N5067:N5130" si="1014">IF(ISBLANK(A5067),IF(ISBLANK(B5067),N5066,B5067/1),"")</f>
        <v>36</v>
      </c>
      <c r="O5067" t="b">
        <f t="shared" si="1009"/>
        <v>1</v>
      </c>
      <c r="P5067">
        <f t="shared" si="1006"/>
        <v>1</v>
      </c>
      <c r="Q5067" t="str">
        <f t="shared" ca="1" si="1007"/>
        <v>028</v>
      </c>
      <c r="W5067">
        <v>99999</v>
      </c>
      <c r="Z5067" t="str">
        <f t="shared" si="1010"/>
        <v/>
      </c>
    </row>
    <row r="5068" spans="2:26" x14ac:dyDescent="0.2">
      <c r="B5068" s="1" t="s">
        <v>103</v>
      </c>
      <c r="C5068" s="1" t="s">
        <v>17</v>
      </c>
      <c r="D5068" s="1" t="s">
        <v>18</v>
      </c>
      <c r="E5068" s="1" t="s">
        <v>8</v>
      </c>
      <c r="F5068" s="1" t="s">
        <v>9</v>
      </c>
      <c r="G5068" s="1" t="s">
        <v>3515</v>
      </c>
      <c r="H5068">
        <f t="shared" si="1011"/>
        <v>37</v>
      </c>
      <c r="I5068">
        <f>IF(ISBLANK(A5068),I5067/1,LOOKUP(Sheet1!G5068,FIPS!A$3:A$55,FIPS!C$3:C$55))</f>
        <v>40</v>
      </c>
      <c r="J5068" t="b">
        <f t="shared" si="1005"/>
        <v>1</v>
      </c>
      <c r="K5068" t="str">
        <f t="shared" si="1012"/>
        <v>Kingfisher</v>
      </c>
      <c r="L5068" t="b">
        <f t="shared" si="1008"/>
        <v>0</v>
      </c>
      <c r="M5068" t="str">
        <f t="shared" si="1013"/>
        <v/>
      </c>
      <c r="N5068">
        <f t="shared" si="1014"/>
        <v>37</v>
      </c>
      <c r="O5068" t="b">
        <f t="shared" si="1009"/>
        <v>0</v>
      </c>
      <c r="P5068" t="str">
        <f t="shared" si="1006"/>
        <v/>
      </c>
      <c r="Q5068" t="str">
        <f t="shared" ca="1" si="1007"/>
        <v/>
      </c>
      <c r="T5068">
        <v>73</v>
      </c>
      <c r="U5068">
        <v>6</v>
      </c>
      <c r="V5068">
        <v>0</v>
      </c>
      <c r="Z5068" t="str">
        <f t="shared" si="1010"/>
        <v/>
      </c>
    </row>
    <row r="5069" spans="2:26" x14ac:dyDescent="0.2">
      <c r="B5069" s="1" t="s">
        <v>101</v>
      </c>
      <c r="C5069" s="1" t="s">
        <v>17</v>
      </c>
      <c r="D5069" s="1" t="s">
        <v>18</v>
      </c>
      <c r="E5069" s="1" t="s">
        <v>8</v>
      </c>
      <c r="F5069" s="1" t="s">
        <v>9</v>
      </c>
      <c r="G5069" s="1" t="s">
        <v>994</v>
      </c>
      <c r="H5069">
        <f t="shared" si="1011"/>
        <v>37</v>
      </c>
      <c r="I5069">
        <f>IF(ISBLANK(A5069),I5068/1,LOOKUP(Sheet1!G5069,FIPS!A$3:A$55,FIPS!C$3:C$55))</f>
        <v>40</v>
      </c>
      <c r="J5069" t="b">
        <f t="shared" si="1005"/>
        <v>1</v>
      </c>
      <c r="K5069" t="str">
        <f t="shared" si="1012"/>
        <v>Kiowa</v>
      </c>
      <c r="L5069" t="b">
        <f t="shared" si="1008"/>
        <v>0</v>
      </c>
      <c r="M5069" t="str">
        <f t="shared" si="1013"/>
        <v/>
      </c>
      <c r="N5069">
        <f t="shared" si="1014"/>
        <v>38</v>
      </c>
      <c r="O5069" t="b">
        <f t="shared" si="1009"/>
        <v>0</v>
      </c>
      <c r="P5069" t="str">
        <f t="shared" si="1006"/>
        <v/>
      </c>
      <c r="Q5069" t="str">
        <f t="shared" ca="1" si="1007"/>
        <v/>
      </c>
      <c r="T5069">
        <v>75</v>
      </c>
      <c r="U5069">
        <v>6</v>
      </c>
      <c r="V5069">
        <v>0</v>
      </c>
      <c r="Z5069" t="str">
        <f t="shared" si="1010"/>
        <v/>
      </c>
    </row>
    <row r="5070" spans="2:26" x14ac:dyDescent="0.2">
      <c r="B5070" s="1" t="s">
        <v>174</v>
      </c>
      <c r="C5070" s="1" t="s">
        <v>17</v>
      </c>
      <c r="D5070" s="1" t="s">
        <v>18</v>
      </c>
      <c r="E5070" s="1" t="s">
        <v>8</v>
      </c>
      <c r="F5070" s="1" t="s">
        <v>9</v>
      </c>
      <c r="G5070" s="1" t="s">
        <v>3516</v>
      </c>
      <c r="H5070">
        <f t="shared" si="1011"/>
        <v>37</v>
      </c>
      <c r="I5070">
        <f>IF(ISBLANK(A5070),I5069/1,LOOKUP(Sheet1!G5070,FIPS!A$3:A$55,FIPS!C$3:C$55))</f>
        <v>40</v>
      </c>
      <c r="J5070" t="b">
        <f t="shared" si="1005"/>
        <v>1</v>
      </c>
      <c r="K5070" t="str">
        <f t="shared" si="1012"/>
        <v>Latimer</v>
      </c>
      <c r="L5070" t="b">
        <f t="shared" si="1008"/>
        <v>0</v>
      </c>
      <c r="M5070" t="str">
        <f t="shared" si="1013"/>
        <v/>
      </c>
      <c r="N5070">
        <f t="shared" si="1014"/>
        <v>59</v>
      </c>
      <c r="O5070" t="b">
        <f t="shared" si="1009"/>
        <v>0</v>
      </c>
      <c r="P5070" t="str">
        <f t="shared" si="1006"/>
        <v/>
      </c>
      <c r="Q5070" t="str">
        <f t="shared" ca="1" si="1007"/>
        <v/>
      </c>
      <c r="T5070">
        <v>77</v>
      </c>
      <c r="U5070">
        <v>6</v>
      </c>
      <c r="V5070">
        <v>0</v>
      </c>
      <c r="Z5070" t="str">
        <f t="shared" si="1010"/>
        <v/>
      </c>
    </row>
    <row r="5071" spans="2:26" x14ac:dyDescent="0.2">
      <c r="B5071" s="1" t="s">
        <v>55</v>
      </c>
      <c r="C5071" s="1" t="s">
        <v>17</v>
      </c>
      <c r="D5071" s="1" t="s">
        <v>18</v>
      </c>
      <c r="E5071" s="1" t="s">
        <v>8</v>
      </c>
      <c r="F5071" s="1" t="s">
        <v>9</v>
      </c>
      <c r="G5071" s="1" t="s">
        <v>3517</v>
      </c>
      <c r="H5071">
        <f t="shared" si="1011"/>
        <v>37</v>
      </c>
      <c r="I5071">
        <f>IF(ISBLANK(A5071),I5070/1,LOOKUP(Sheet1!G5071,FIPS!A$3:A$55,FIPS!C$3:C$55))</f>
        <v>40</v>
      </c>
      <c r="J5071" t="b">
        <f t="shared" si="1005"/>
        <v>1</v>
      </c>
      <c r="K5071" t="str">
        <f t="shared" si="1012"/>
        <v>LeFlore</v>
      </c>
      <c r="L5071" t="b">
        <f t="shared" si="1008"/>
        <v>0</v>
      </c>
      <c r="M5071" t="str">
        <f t="shared" si="1013"/>
        <v/>
      </c>
      <c r="N5071">
        <f t="shared" si="1014"/>
        <v>40</v>
      </c>
      <c r="O5071" t="b">
        <f t="shared" si="1009"/>
        <v>0</v>
      </c>
      <c r="P5071" t="str">
        <f t="shared" si="1006"/>
        <v/>
      </c>
      <c r="Q5071" t="str">
        <f t="shared" ca="1" si="1007"/>
        <v/>
      </c>
      <c r="T5071">
        <v>79</v>
      </c>
      <c r="U5071">
        <v>5</v>
      </c>
      <c r="V5071">
        <v>0</v>
      </c>
      <c r="Z5071" t="str">
        <f t="shared" si="1010"/>
        <v/>
      </c>
    </row>
    <row r="5072" spans="2:26" x14ac:dyDescent="0.2">
      <c r="B5072" s="1" t="s">
        <v>3821</v>
      </c>
      <c r="C5072" s="1" t="s">
        <v>17</v>
      </c>
      <c r="D5072" s="1" t="s">
        <v>18</v>
      </c>
      <c r="E5072" s="1" t="s">
        <v>8</v>
      </c>
      <c r="F5072" s="1" t="s">
        <v>9</v>
      </c>
      <c r="G5072" s="1" t="s">
        <v>329</v>
      </c>
      <c r="H5072">
        <f t="shared" si="1011"/>
        <v>37</v>
      </c>
      <c r="I5072">
        <f>IF(ISBLANK(A5072),I5071/1,LOOKUP(Sheet1!G5072,FIPS!A$3:A$55,FIPS!C$3:C$55))</f>
        <v>40</v>
      </c>
      <c r="J5072" t="b">
        <f t="shared" si="1005"/>
        <v>1</v>
      </c>
      <c r="K5072" t="str">
        <f t="shared" si="1012"/>
        <v>Lincoln</v>
      </c>
      <c r="L5072" t="b">
        <f t="shared" si="1008"/>
        <v>0</v>
      </c>
      <c r="M5072" t="str">
        <f t="shared" si="1013"/>
        <v/>
      </c>
      <c r="N5072">
        <f t="shared" si="1014"/>
        <v>41</v>
      </c>
      <c r="O5072" t="b">
        <f t="shared" si="1009"/>
        <v>0</v>
      </c>
      <c r="P5072" t="str">
        <f t="shared" si="1006"/>
        <v/>
      </c>
      <c r="Q5072" t="str">
        <f t="shared" ca="1" si="1007"/>
        <v/>
      </c>
      <c r="T5072">
        <v>81</v>
      </c>
      <c r="U5072">
        <v>5</v>
      </c>
      <c r="V5072">
        <v>0</v>
      </c>
      <c r="Z5072" t="str">
        <f t="shared" si="1010"/>
        <v/>
      </c>
    </row>
    <row r="5073" spans="2:26" x14ac:dyDescent="0.2">
      <c r="B5073" s="1" t="s">
        <v>127</v>
      </c>
      <c r="C5073" s="1" t="s">
        <v>400</v>
      </c>
      <c r="D5073" s="1" t="s">
        <v>26</v>
      </c>
      <c r="F5073" s="1"/>
      <c r="G5073" s="1" t="s">
        <v>331</v>
      </c>
      <c r="H5073">
        <f t="shared" si="1011"/>
        <v>37</v>
      </c>
      <c r="I5073">
        <f>IF(ISBLANK(A5073),I5072/1,LOOKUP(Sheet1!G5073,FIPS!A$3:A$55,FIPS!C$3:C$55))</f>
        <v>40</v>
      </c>
      <c r="J5073" t="b">
        <f t="shared" si="1005"/>
        <v>1</v>
      </c>
      <c r="K5073" t="str">
        <f t="shared" si="1012"/>
        <v>Logan</v>
      </c>
      <c r="L5073" t="b">
        <f t="shared" si="1008"/>
        <v>0</v>
      </c>
      <c r="M5073" t="str">
        <f t="shared" si="1013"/>
        <v/>
      </c>
      <c r="N5073">
        <f t="shared" si="1014"/>
        <v>42</v>
      </c>
      <c r="O5073" t="b">
        <f t="shared" si="1009"/>
        <v>0</v>
      </c>
      <c r="P5073" t="str">
        <f t="shared" ref="P5073:P5081" si="1015">IF(O5073,17-MATCH(N5073-1,N5055:N5072),"")</f>
        <v/>
      </c>
      <c r="Q5073" t="str">
        <f t="shared" ref="Q5073:Q5081" ca="1" si="1016">IF(O5073,_xlfn.TEXTJOIN(",",TRUE,INDIRECT(_xlfn.CONCAT("E",(ROW()-P5073),":E",(ROW()-1)),TRUE)),"")</f>
        <v/>
      </c>
      <c r="T5073">
        <v>83</v>
      </c>
      <c r="U5073">
        <v>5</v>
      </c>
      <c r="V5073">
        <v>5880</v>
      </c>
      <c r="Z5073" t="str">
        <f t="shared" si="1010"/>
        <v/>
      </c>
    </row>
    <row r="5074" spans="2:26" x14ac:dyDescent="0.2">
      <c r="D5074" s="1"/>
      <c r="E5074" s="1" t="s">
        <v>49</v>
      </c>
      <c r="F5074">
        <v>6</v>
      </c>
      <c r="G5074" s="1" t="s">
        <v>1797</v>
      </c>
      <c r="H5074">
        <f t="shared" si="1011"/>
        <v>37</v>
      </c>
      <c r="I5074">
        <f>IF(ISBLANK(A5074),I5073/1,LOOKUP(Sheet1!G5074,FIPS!A$3:A$55,FIPS!C$3:C$55))</f>
        <v>40</v>
      </c>
      <c r="J5074" t="b">
        <f t="shared" si="1005"/>
        <v>0</v>
      </c>
      <c r="K5074" t="str">
        <f t="shared" si="1012"/>
        <v/>
      </c>
      <c r="L5074" t="b">
        <f t="shared" si="1008"/>
        <v>1</v>
      </c>
      <c r="M5074" t="str">
        <f t="shared" si="1013"/>
        <v>Guthrie</v>
      </c>
      <c r="N5074">
        <f t="shared" si="1014"/>
        <v>42</v>
      </c>
      <c r="O5074" t="b">
        <f t="shared" si="1009"/>
        <v>0</v>
      </c>
      <c r="P5074" t="str">
        <f t="shared" si="1015"/>
        <v/>
      </c>
      <c r="Q5074" t="str">
        <f t="shared" ca="1" si="1016"/>
        <v/>
      </c>
      <c r="W5074">
        <v>31700</v>
      </c>
      <c r="Z5074" t="str">
        <f t="shared" si="1010"/>
        <v/>
      </c>
    </row>
    <row r="5075" spans="2:26" x14ac:dyDescent="0.2">
      <c r="D5075" s="1"/>
      <c r="E5075" s="6" t="s">
        <v>8</v>
      </c>
      <c r="F5075">
        <v>9</v>
      </c>
      <c r="G5075" s="1" t="s">
        <v>10</v>
      </c>
      <c r="H5075">
        <f t="shared" si="1011"/>
        <v>37</v>
      </c>
      <c r="I5075">
        <f>IF(ISBLANK(A5075),I5074/1,LOOKUP(Sheet1!G5075,FIPS!A$3:A$55,FIPS!C$3:C$55))</f>
        <v>40</v>
      </c>
      <c r="J5075" t="b">
        <f t="shared" ref="J5075:J5081" si="1017">NOT(ISBLANK(B5075))</f>
        <v>0</v>
      </c>
      <c r="K5075" t="str">
        <f t="shared" si="1012"/>
        <v/>
      </c>
      <c r="L5075" t="b">
        <f t="shared" si="1008"/>
        <v>0</v>
      </c>
      <c r="M5075" t="str">
        <f t="shared" si="1013"/>
        <v/>
      </c>
      <c r="N5075">
        <f t="shared" si="1014"/>
        <v>42</v>
      </c>
      <c r="O5075" t="b">
        <f t="shared" si="1009"/>
        <v>1</v>
      </c>
      <c r="P5075">
        <v>1</v>
      </c>
      <c r="Q5075" t="str">
        <f t="shared" ca="1" si="1016"/>
        <v>016</v>
      </c>
      <c r="W5075">
        <v>99999</v>
      </c>
      <c r="Z5075" t="str">
        <f t="shared" si="1010"/>
        <v/>
      </c>
    </row>
    <row r="5076" spans="2:26" x14ac:dyDescent="0.2">
      <c r="B5076">
        <v>43</v>
      </c>
      <c r="C5076">
        <v>0</v>
      </c>
      <c r="D5076">
        <v>2</v>
      </c>
      <c r="E5076" s="6" t="s">
        <v>8</v>
      </c>
      <c r="F5076">
        <v>9</v>
      </c>
      <c r="G5076" t="s">
        <v>4805</v>
      </c>
      <c r="H5076">
        <f t="shared" si="1011"/>
        <v>37</v>
      </c>
      <c r="I5076">
        <f>IF(ISBLANK(A5076),I5075/1,LOOKUP(Sheet1!G5076,FIPS!A$3:A$55,FIPS!C$3:C$55))</f>
        <v>40</v>
      </c>
      <c r="J5076" t="b">
        <f t="shared" si="1017"/>
        <v>1</v>
      </c>
      <c r="K5076" t="str">
        <f t="shared" si="1012"/>
        <v>Love</v>
      </c>
      <c r="L5076" t="b">
        <f t="shared" si="1008"/>
        <v>0</v>
      </c>
      <c r="M5076" t="str">
        <f t="shared" si="1013"/>
        <v/>
      </c>
      <c r="N5076">
        <f t="shared" si="1014"/>
        <v>43</v>
      </c>
      <c r="O5076" t="b">
        <f t="shared" si="1009"/>
        <v>0</v>
      </c>
      <c r="P5076" t="str">
        <f t="shared" si="1015"/>
        <v/>
      </c>
      <c r="Q5076" t="str">
        <f t="shared" ca="1" si="1016"/>
        <v/>
      </c>
      <c r="T5076">
        <v>85</v>
      </c>
      <c r="U5076">
        <v>6</v>
      </c>
      <c r="V5076">
        <v>0</v>
      </c>
      <c r="Z5076" t="str">
        <f t="shared" si="1010"/>
        <v/>
      </c>
    </row>
    <row r="5077" spans="2:26" x14ac:dyDescent="0.2">
      <c r="B5077">
        <v>44</v>
      </c>
      <c r="C5077">
        <v>204</v>
      </c>
      <c r="D5077">
        <v>1</v>
      </c>
      <c r="G5077" t="s">
        <v>4806</v>
      </c>
      <c r="H5077">
        <f t="shared" si="1011"/>
        <v>37</v>
      </c>
      <c r="I5077">
        <f>IF(ISBLANK(A5077),I5076/1,LOOKUP(Sheet1!G5077,FIPS!A$3:A$55,FIPS!C$3:C$55))</f>
        <v>40</v>
      </c>
      <c r="J5077" t="b">
        <f t="shared" si="1017"/>
        <v>1</v>
      </c>
      <c r="K5077" t="str">
        <f t="shared" si="1012"/>
        <v>McClain</v>
      </c>
      <c r="L5077" t="b">
        <f t="shared" si="1008"/>
        <v>0</v>
      </c>
      <c r="M5077" t="str">
        <f t="shared" si="1013"/>
        <v/>
      </c>
      <c r="N5077">
        <f t="shared" si="1014"/>
        <v>44</v>
      </c>
      <c r="O5077" t="b">
        <f t="shared" si="1009"/>
        <v>0</v>
      </c>
      <c r="P5077" t="str">
        <f t="shared" si="1015"/>
        <v/>
      </c>
      <c r="Q5077" t="str">
        <f t="shared" ca="1" si="1016"/>
        <v/>
      </c>
      <c r="T5077">
        <v>87</v>
      </c>
      <c r="U5077">
        <v>6</v>
      </c>
      <c r="V5077">
        <v>5880</v>
      </c>
      <c r="Z5077" t="str">
        <f t="shared" si="1010"/>
        <v/>
      </c>
    </row>
    <row r="5078" spans="2:26" x14ac:dyDescent="0.2">
      <c r="E5078" s="6" t="s">
        <v>77</v>
      </c>
      <c r="F5078">
        <v>2</v>
      </c>
      <c r="G5078" t="s">
        <v>3493</v>
      </c>
      <c r="H5078">
        <f t="shared" si="1011"/>
        <v>37</v>
      </c>
      <c r="I5078">
        <f>IF(ISBLANK(A5078),I5077/1,LOOKUP(Sheet1!G5078,FIPS!A$3:A$55,FIPS!C$3:C$55))</f>
        <v>40</v>
      </c>
      <c r="J5078" t="b">
        <f t="shared" si="1017"/>
        <v>0</v>
      </c>
      <c r="K5078" t="str">
        <f t="shared" si="1012"/>
        <v/>
      </c>
      <c r="L5078" t="b">
        <f t="shared" si="1008"/>
        <v>1</v>
      </c>
      <c r="M5078" t="str">
        <f t="shared" si="1013"/>
        <v>Oklahoma City</v>
      </c>
      <c r="N5078">
        <f t="shared" si="1014"/>
        <v>44</v>
      </c>
      <c r="O5078" t="b">
        <f t="shared" si="1009"/>
        <v>0</v>
      </c>
      <c r="P5078" t="str">
        <f t="shared" si="1015"/>
        <v/>
      </c>
      <c r="Q5078" t="str">
        <f t="shared" ca="1" si="1016"/>
        <v/>
      </c>
      <c r="W5078">
        <v>55000</v>
      </c>
      <c r="Z5078" t="str">
        <f t="shared" si="1010"/>
        <v/>
      </c>
    </row>
    <row r="5079" spans="2:26" x14ac:dyDescent="0.2">
      <c r="E5079" s="6" t="s">
        <v>8</v>
      </c>
      <c r="F5079">
        <v>9</v>
      </c>
      <c r="G5079" t="s">
        <v>10</v>
      </c>
      <c r="H5079">
        <f t="shared" si="1011"/>
        <v>37</v>
      </c>
      <c r="I5079">
        <f>IF(ISBLANK(A5079),I5078/1,LOOKUP(Sheet1!G5079,FIPS!A$3:A$55,FIPS!C$3:C$55))</f>
        <v>40</v>
      </c>
      <c r="J5079" t="b">
        <f t="shared" si="1017"/>
        <v>0</v>
      </c>
      <c r="K5079" t="str">
        <f t="shared" si="1012"/>
        <v/>
      </c>
      <c r="L5079" t="b">
        <f t="shared" si="1008"/>
        <v>0</v>
      </c>
      <c r="M5079" t="str">
        <f t="shared" si="1013"/>
        <v/>
      </c>
      <c r="N5079">
        <f t="shared" si="1014"/>
        <v>44</v>
      </c>
      <c r="O5079" t="b">
        <f t="shared" si="1009"/>
        <v>1</v>
      </c>
      <c r="P5079">
        <f t="shared" si="1015"/>
        <v>1</v>
      </c>
      <c r="Q5079" t="str">
        <f t="shared" ca="1" si="1016"/>
        <v>025</v>
      </c>
      <c r="W5079">
        <v>99999</v>
      </c>
      <c r="Z5079" t="str">
        <f t="shared" si="1010"/>
        <v/>
      </c>
    </row>
    <row r="5080" spans="2:26" x14ac:dyDescent="0.2">
      <c r="B5080" s="1" t="s">
        <v>139</v>
      </c>
      <c r="C5080" s="1" t="s">
        <v>17</v>
      </c>
      <c r="D5080" s="1" t="s">
        <v>18</v>
      </c>
      <c r="E5080" s="1" t="s">
        <v>8</v>
      </c>
      <c r="F5080" s="1" t="s">
        <v>9</v>
      </c>
      <c r="G5080" s="1" t="s">
        <v>3518</v>
      </c>
      <c r="H5080">
        <f t="shared" si="1011"/>
        <v>37</v>
      </c>
      <c r="I5080">
        <f>IF(ISBLANK(A5080),I5079/1,LOOKUP(Sheet1!G5080,FIPS!A$3:A$55,FIPS!C$3:C$55))</f>
        <v>40</v>
      </c>
      <c r="J5080" t="b">
        <f t="shared" si="1017"/>
        <v>1</v>
      </c>
      <c r="K5080" t="str">
        <f t="shared" si="1012"/>
        <v>McCurtain</v>
      </c>
      <c r="L5080" t="b">
        <f t="shared" si="1008"/>
        <v>0</v>
      </c>
      <c r="M5080" t="str">
        <f t="shared" si="1013"/>
        <v/>
      </c>
      <c r="N5080">
        <f t="shared" si="1014"/>
        <v>45</v>
      </c>
      <c r="O5080" t="b">
        <f t="shared" si="1009"/>
        <v>0</v>
      </c>
      <c r="P5080" t="str">
        <f t="shared" si="1015"/>
        <v/>
      </c>
      <c r="Q5080" t="str">
        <f t="shared" ca="1" si="1016"/>
        <v/>
      </c>
      <c r="T5080">
        <v>89</v>
      </c>
      <c r="U5080">
        <v>5</v>
      </c>
      <c r="V5080">
        <v>0</v>
      </c>
      <c r="Z5080" t="str">
        <f t="shared" si="1010"/>
        <v/>
      </c>
    </row>
    <row r="5081" spans="2:26" x14ac:dyDescent="0.2">
      <c r="B5081" s="1" t="s">
        <v>114</v>
      </c>
      <c r="C5081" s="1" t="s">
        <v>17</v>
      </c>
      <c r="D5081" s="1" t="s">
        <v>18</v>
      </c>
      <c r="E5081" s="1" t="s">
        <v>8</v>
      </c>
      <c r="F5081" s="1" t="s">
        <v>9</v>
      </c>
      <c r="G5081" s="1" t="s">
        <v>1319</v>
      </c>
      <c r="H5081">
        <f t="shared" si="1011"/>
        <v>37</v>
      </c>
      <c r="I5081">
        <f>IF(ISBLANK(A5081),I5080/1,LOOKUP(Sheet1!G5081,FIPS!A$3:A$55,FIPS!C$3:C$55))</f>
        <v>40</v>
      </c>
      <c r="J5081" t="b">
        <f t="shared" si="1017"/>
        <v>1</v>
      </c>
      <c r="K5081" t="str">
        <f t="shared" si="1012"/>
        <v>McIntosh</v>
      </c>
      <c r="L5081" t="b">
        <f t="shared" si="1008"/>
        <v>0</v>
      </c>
      <c r="M5081" t="str">
        <f t="shared" si="1013"/>
        <v/>
      </c>
      <c r="N5081">
        <f t="shared" si="1014"/>
        <v>46</v>
      </c>
      <c r="O5081" t="b">
        <f t="shared" si="1009"/>
        <v>0</v>
      </c>
      <c r="P5081" t="str">
        <f t="shared" si="1015"/>
        <v/>
      </c>
      <c r="Q5081" t="str">
        <f t="shared" ca="1" si="1016"/>
        <v/>
      </c>
      <c r="T5081">
        <v>91</v>
      </c>
      <c r="U5081">
        <v>6</v>
      </c>
      <c r="V5081">
        <v>0</v>
      </c>
      <c r="Z5081" t="str">
        <f t="shared" si="1010"/>
        <v/>
      </c>
    </row>
    <row r="5082" spans="2:26" x14ac:dyDescent="0.2">
      <c r="B5082" s="1" t="s">
        <v>143</v>
      </c>
      <c r="C5082" s="1" t="s">
        <v>17</v>
      </c>
      <c r="D5082" s="1" t="s">
        <v>18</v>
      </c>
      <c r="E5082" s="1" t="s">
        <v>8</v>
      </c>
      <c r="F5082" s="1" t="s">
        <v>9</v>
      </c>
      <c r="G5082" s="1" t="s">
        <v>3519</v>
      </c>
      <c r="H5082">
        <f t="shared" si="1011"/>
        <v>37</v>
      </c>
      <c r="I5082">
        <f>IF(ISBLANK(A5082),I5081/1,LOOKUP(Sheet1!G5082,FIPS!A$3:A$55,FIPS!C$3:C$55))</f>
        <v>40</v>
      </c>
      <c r="J5082" t="b">
        <f t="shared" si="1005"/>
        <v>1</v>
      </c>
      <c r="K5082" t="str">
        <f t="shared" si="1012"/>
        <v>Major</v>
      </c>
      <c r="L5082" t="b">
        <f t="shared" si="1008"/>
        <v>0</v>
      </c>
      <c r="M5082" t="str">
        <f t="shared" si="1013"/>
        <v/>
      </c>
      <c r="N5082">
        <f t="shared" si="1014"/>
        <v>47</v>
      </c>
      <c r="O5082" t="b">
        <f t="shared" si="1009"/>
        <v>0</v>
      </c>
      <c r="P5082" t="str">
        <f t="shared" ref="P5082:P5087" si="1018">IF(O5082,17-MATCH(N5082-1,N5059:N5081),"")</f>
        <v/>
      </c>
      <c r="Q5082" t="str">
        <f t="shared" ca="1" si="1007"/>
        <v/>
      </c>
      <c r="T5082">
        <v>93</v>
      </c>
      <c r="U5082">
        <v>6</v>
      </c>
      <c r="V5082">
        <v>0</v>
      </c>
      <c r="Z5082" t="str">
        <f t="shared" si="1010"/>
        <v/>
      </c>
    </row>
    <row r="5083" spans="2:26" x14ac:dyDescent="0.2">
      <c r="B5083" s="1" t="s">
        <v>145</v>
      </c>
      <c r="C5083" s="1" t="s">
        <v>17</v>
      </c>
      <c r="D5083" s="1" t="s">
        <v>18</v>
      </c>
      <c r="E5083" s="1" t="s">
        <v>8</v>
      </c>
      <c r="F5083" s="1" t="s">
        <v>9</v>
      </c>
      <c r="G5083" s="1" t="s">
        <v>146</v>
      </c>
      <c r="H5083">
        <f t="shared" si="1011"/>
        <v>37</v>
      </c>
      <c r="I5083">
        <f>IF(ISBLANK(A5083),I5082/1,LOOKUP(Sheet1!G5083,FIPS!A$3:A$55,FIPS!C$3:C$55))</f>
        <v>40</v>
      </c>
      <c r="J5083" t="b">
        <f t="shared" si="1005"/>
        <v>1</v>
      </c>
      <c r="K5083" t="str">
        <f t="shared" si="1012"/>
        <v>Marshall</v>
      </c>
      <c r="L5083" t="b">
        <f t="shared" si="1008"/>
        <v>0</v>
      </c>
      <c r="M5083" t="str">
        <f t="shared" si="1013"/>
        <v/>
      </c>
      <c r="N5083">
        <f t="shared" si="1014"/>
        <v>48</v>
      </c>
      <c r="O5083" t="b">
        <f t="shared" si="1009"/>
        <v>0</v>
      </c>
      <c r="P5083" t="str">
        <f t="shared" si="1018"/>
        <v/>
      </c>
      <c r="Q5083" t="str">
        <f t="shared" ca="1" si="1007"/>
        <v/>
      </c>
      <c r="T5083">
        <v>95</v>
      </c>
      <c r="U5083">
        <v>6</v>
      </c>
      <c r="V5083">
        <v>0</v>
      </c>
      <c r="Z5083" t="str">
        <f t="shared" si="1010"/>
        <v/>
      </c>
    </row>
    <row r="5084" spans="2:26" x14ac:dyDescent="0.2">
      <c r="B5084" s="1" t="s">
        <v>148</v>
      </c>
      <c r="C5084" s="1" t="s">
        <v>17</v>
      </c>
      <c r="D5084" s="1" t="s">
        <v>18</v>
      </c>
      <c r="E5084" s="1" t="s">
        <v>8</v>
      </c>
      <c r="F5084" s="1" t="s">
        <v>9</v>
      </c>
      <c r="G5084" s="1" t="s">
        <v>3520</v>
      </c>
      <c r="H5084">
        <f t="shared" si="1011"/>
        <v>37</v>
      </c>
      <c r="I5084">
        <f>IF(ISBLANK(A5084),I5083/1,LOOKUP(Sheet1!G5084,FIPS!A$3:A$55,FIPS!C$3:C$55))</f>
        <v>40</v>
      </c>
      <c r="J5084" t="b">
        <f t="shared" si="1005"/>
        <v>1</v>
      </c>
      <c r="K5084" t="str">
        <f t="shared" si="1012"/>
        <v>Mayes</v>
      </c>
      <c r="L5084" t="b">
        <f t="shared" si="1008"/>
        <v>0</v>
      </c>
      <c r="M5084" t="str">
        <f t="shared" si="1013"/>
        <v/>
      </c>
      <c r="N5084">
        <f t="shared" si="1014"/>
        <v>49</v>
      </c>
      <c r="O5084" t="b">
        <f t="shared" si="1009"/>
        <v>0</v>
      </c>
      <c r="P5084" t="str">
        <f t="shared" si="1018"/>
        <v/>
      </c>
      <c r="Q5084" t="str">
        <f t="shared" ca="1" si="1007"/>
        <v/>
      </c>
      <c r="T5084">
        <v>97</v>
      </c>
      <c r="U5084">
        <v>5</v>
      </c>
      <c r="V5084">
        <v>0</v>
      </c>
      <c r="Z5084" t="str">
        <f t="shared" si="1010"/>
        <v/>
      </c>
    </row>
    <row r="5085" spans="2:26" x14ac:dyDescent="0.2">
      <c r="B5085" s="1" t="s">
        <v>152</v>
      </c>
      <c r="C5085" s="1" t="s">
        <v>17</v>
      </c>
      <c r="D5085" s="1" t="s">
        <v>18</v>
      </c>
      <c r="E5085" s="1" t="s">
        <v>8</v>
      </c>
      <c r="F5085" s="1" t="s">
        <v>9</v>
      </c>
      <c r="G5085" s="1" t="s">
        <v>1322</v>
      </c>
      <c r="H5085">
        <f t="shared" si="1011"/>
        <v>37</v>
      </c>
      <c r="I5085">
        <f>IF(ISBLANK(A5085),I5084/1,LOOKUP(Sheet1!G5085,FIPS!A$3:A$55,FIPS!C$3:C$55))</f>
        <v>40</v>
      </c>
      <c r="J5085" t="b">
        <f t="shared" si="1005"/>
        <v>1</v>
      </c>
      <c r="K5085" t="str">
        <f t="shared" si="1012"/>
        <v>Murray</v>
      </c>
      <c r="L5085" t="b">
        <f t="shared" si="1008"/>
        <v>0</v>
      </c>
      <c r="M5085" t="str">
        <f t="shared" si="1013"/>
        <v/>
      </c>
      <c r="N5085">
        <f t="shared" si="1014"/>
        <v>50</v>
      </c>
      <c r="O5085" t="b">
        <f t="shared" si="1009"/>
        <v>0</v>
      </c>
      <c r="P5085" t="str">
        <f t="shared" si="1018"/>
        <v/>
      </c>
      <c r="Q5085" t="str">
        <f t="shared" ca="1" si="1007"/>
        <v/>
      </c>
      <c r="T5085">
        <v>99</v>
      </c>
      <c r="U5085">
        <v>6</v>
      </c>
      <c r="V5085">
        <v>0</v>
      </c>
      <c r="Z5085" t="str">
        <f t="shared" si="1010"/>
        <v/>
      </c>
    </row>
    <row r="5086" spans="2:26" x14ac:dyDescent="0.2">
      <c r="B5086" s="1" t="s">
        <v>154</v>
      </c>
      <c r="C5086" s="1" t="s">
        <v>17</v>
      </c>
      <c r="D5086" s="1" t="s">
        <v>18</v>
      </c>
      <c r="G5086" s="1" t="s">
        <v>3521</v>
      </c>
      <c r="H5086">
        <f t="shared" si="1011"/>
        <v>37</v>
      </c>
      <c r="I5086">
        <f>IF(ISBLANK(A5086),I5085/1,LOOKUP(Sheet1!G5086,FIPS!A$3:A$55,FIPS!C$3:C$55))</f>
        <v>40</v>
      </c>
      <c r="J5086" t="b">
        <f t="shared" si="1005"/>
        <v>1</v>
      </c>
      <c r="K5086" t="str">
        <f t="shared" si="1012"/>
        <v>Muskogee</v>
      </c>
      <c r="L5086" t="b">
        <f t="shared" si="1008"/>
        <v>0</v>
      </c>
      <c r="M5086" t="str">
        <f t="shared" si="1013"/>
        <v/>
      </c>
      <c r="N5086">
        <f t="shared" si="1014"/>
        <v>51</v>
      </c>
      <c r="O5086" t="b">
        <f t="shared" si="1009"/>
        <v>0</v>
      </c>
      <c r="P5086" t="str">
        <f t="shared" si="1018"/>
        <v/>
      </c>
      <c r="Q5086" t="str">
        <f t="shared" ca="1" si="1007"/>
        <v/>
      </c>
      <c r="T5086">
        <v>101</v>
      </c>
      <c r="U5086">
        <v>4</v>
      </c>
      <c r="V5086">
        <v>0</v>
      </c>
      <c r="Z5086" t="str">
        <f t="shared" si="1010"/>
        <v/>
      </c>
    </row>
    <row r="5087" spans="2:26" x14ac:dyDescent="0.2">
      <c r="E5087" s="1" t="s">
        <v>65</v>
      </c>
      <c r="F5087" s="1" t="s">
        <v>35</v>
      </c>
      <c r="G5087" s="1" t="s">
        <v>3521</v>
      </c>
      <c r="H5087">
        <f t="shared" si="1011"/>
        <v>37</v>
      </c>
      <c r="I5087">
        <f>IF(ISBLANK(A5087),I5086/1,LOOKUP(Sheet1!G5087,FIPS!A$3:A$55,FIPS!C$3:C$55))</f>
        <v>40</v>
      </c>
      <c r="J5087" t="b">
        <f t="shared" ref="J5087:J5149" si="1019">NOT(ISBLANK(B5087))</f>
        <v>0</v>
      </c>
      <c r="K5087" t="str">
        <f t="shared" si="1012"/>
        <v/>
      </c>
      <c r="L5087" t="b">
        <f t="shared" si="1008"/>
        <v>1</v>
      </c>
      <c r="M5087" t="str">
        <f t="shared" si="1013"/>
        <v>Muskogee</v>
      </c>
      <c r="N5087">
        <f t="shared" si="1014"/>
        <v>51</v>
      </c>
      <c r="O5087" t="b">
        <f t="shared" si="1009"/>
        <v>0</v>
      </c>
      <c r="P5087" t="str">
        <f t="shared" si="1018"/>
        <v/>
      </c>
      <c r="Q5087" t="str">
        <f t="shared" ca="1" si="1007"/>
        <v/>
      </c>
      <c r="W5087">
        <v>50050</v>
      </c>
      <c r="Z5087" t="str">
        <f t="shared" si="1010"/>
        <v/>
      </c>
    </row>
    <row r="5088" spans="2:26" x14ac:dyDescent="0.2">
      <c r="E5088" s="1" t="s">
        <v>8</v>
      </c>
      <c r="F5088" s="1" t="s">
        <v>9</v>
      </c>
      <c r="G5088" s="1" t="s">
        <v>1092</v>
      </c>
      <c r="H5088">
        <f t="shared" si="1011"/>
        <v>37</v>
      </c>
      <c r="I5088">
        <f>IF(ISBLANK(A5088),I5087/1,LOOKUP(Sheet1!G5088,FIPS!A$3:A$55,FIPS!C$3:C$55))</f>
        <v>40</v>
      </c>
      <c r="J5088" t="b">
        <f t="shared" si="1019"/>
        <v>0</v>
      </c>
      <c r="K5088" t="str">
        <f t="shared" si="1012"/>
        <v/>
      </c>
      <c r="L5088" t="b">
        <f t="shared" si="1008"/>
        <v>0</v>
      </c>
      <c r="M5088" t="str">
        <f t="shared" si="1013"/>
        <v/>
      </c>
      <c r="N5088">
        <f t="shared" si="1014"/>
        <v>51</v>
      </c>
      <c r="O5088" t="b">
        <f t="shared" si="1009"/>
        <v>1</v>
      </c>
      <c r="P5088">
        <v>1</v>
      </c>
      <c r="Q5088" t="str">
        <f t="shared" ca="1" si="1007"/>
        <v>022</v>
      </c>
      <c r="W5088">
        <v>99999</v>
      </c>
      <c r="Z5088" t="str">
        <f t="shared" si="1010"/>
        <v/>
      </c>
    </row>
    <row r="5089" spans="2:26" x14ac:dyDescent="0.2">
      <c r="B5089" s="1" t="s">
        <v>157</v>
      </c>
      <c r="C5089" s="1" t="s">
        <v>17</v>
      </c>
      <c r="D5089" s="1" t="s">
        <v>18</v>
      </c>
      <c r="E5089" s="1" t="s">
        <v>8</v>
      </c>
      <c r="F5089" s="1" t="s">
        <v>9</v>
      </c>
      <c r="G5089" s="1" t="s">
        <v>3446</v>
      </c>
      <c r="H5089">
        <f t="shared" si="1011"/>
        <v>37</v>
      </c>
      <c r="I5089">
        <f>IF(ISBLANK(A5089),I5088/1,LOOKUP(Sheet1!G5089,FIPS!A$3:A$55,FIPS!C$3:C$55))</f>
        <v>40</v>
      </c>
      <c r="J5089" t="b">
        <f t="shared" si="1019"/>
        <v>1</v>
      </c>
      <c r="K5089" t="str">
        <f t="shared" si="1012"/>
        <v>Nob 1 e</v>
      </c>
      <c r="L5089" t="b">
        <f t="shared" si="1008"/>
        <v>0</v>
      </c>
      <c r="M5089" t="str">
        <f t="shared" si="1013"/>
        <v/>
      </c>
      <c r="N5089">
        <f t="shared" si="1014"/>
        <v>52</v>
      </c>
      <c r="O5089" t="b">
        <f t="shared" si="1009"/>
        <v>0</v>
      </c>
      <c r="P5089" t="str">
        <f t="shared" ref="P5089:P5097" si="1020">IF(O5089,17-MATCH(N5089-1,N5066:N5088),"")</f>
        <v/>
      </c>
      <c r="Q5089" t="str">
        <f t="shared" ca="1" si="1007"/>
        <v/>
      </c>
      <c r="T5089">
        <v>103</v>
      </c>
      <c r="U5089">
        <v>6</v>
      </c>
      <c r="V5089">
        <v>0</v>
      </c>
      <c r="Z5089" t="str">
        <f t="shared" si="1010"/>
        <v/>
      </c>
    </row>
    <row r="5090" spans="2:26" x14ac:dyDescent="0.2">
      <c r="B5090" s="1" t="s">
        <v>160</v>
      </c>
      <c r="C5090" s="1" t="s">
        <v>17</v>
      </c>
      <c r="D5090" s="1" t="s">
        <v>18</v>
      </c>
      <c r="E5090" s="1" t="s">
        <v>8</v>
      </c>
      <c r="F5090" s="1" t="s">
        <v>9</v>
      </c>
      <c r="G5090" s="1" t="s">
        <v>3522</v>
      </c>
      <c r="H5090">
        <f t="shared" si="1011"/>
        <v>37</v>
      </c>
      <c r="I5090">
        <f>IF(ISBLANK(A5090),I5089/1,LOOKUP(Sheet1!G5090,FIPS!A$3:A$55,FIPS!C$3:C$55))</f>
        <v>40</v>
      </c>
      <c r="J5090" t="b">
        <f t="shared" si="1019"/>
        <v>1</v>
      </c>
      <c r="K5090" t="str">
        <f t="shared" si="1012"/>
        <v>Nowata</v>
      </c>
      <c r="L5090" t="b">
        <f t="shared" si="1008"/>
        <v>0</v>
      </c>
      <c r="M5090" t="str">
        <f t="shared" si="1013"/>
        <v/>
      </c>
      <c r="N5090">
        <f t="shared" si="1014"/>
        <v>53</v>
      </c>
      <c r="O5090" t="b">
        <f t="shared" si="1009"/>
        <v>0</v>
      </c>
      <c r="P5090" t="str">
        <f t="shared" si="1020"/>
        <v/>
      </c>
      <c r="Q5090" t="str">
        <f t="shared" ca="1" si="1007"/>
        <v/>
      </c>
      <c r="T5090">
        <v>105</v>
      </c>
      <c r="U5090">
        <v>6</v>
      </c>
      <c r="V5090">
        <v>0</v>
      </c>
      <c r="Z5090" t="str">
        <f t="shared" si="1010"/>
        <v/>
      </c>
    </row>
    <row r="5091" spans="2:26" x14ac:dyDescent="0.2">
      <c r="B5091" s="1" t="s">
        <v>162</v>
      </c>
      <c r="C5091" s="1" t="s">
        <v>17</v>
      </c>
      <c r="D5091" s="1" t="s">
        <v>18</v>
      </c>
      <c r="E5091" s="1" t="s">
        <v>8</v>
      </c>
      <c r="F5091" s="1" t="s">
        <v>9</v>
      </c>
      <c r="G5091" s="1" t="s">
        <v>3523</v>
      </c>
      <c r="H5091">
        <f t="shared" si="1011"/>
        <v>37</v>
      </c>
      <c r="I5091">
        <f>IF(ISBLANK(A5091),I5090/1,LOOKUP(Sheet1!G5091,FIPS!A$3:A$55,FIPS!C$3:C$55))</f>
        <v>40</v>
      </c>
      <c r="J5091" t="b">
        <f t="shared" si="1019"/>
        <v>1</v>
      </c>
      <c r="K5091" t="str">
        <f t="shared" si="1012"/>
        <v>Okfuskee</v>
      </c>
      <c r="L5091" t="b">
        <f t="shared" si="1008"/>
        <v>0</v>
      </c>
      <c r="M5091" t="str">
        <f t="shared" si="1013"/>
        <v/>
      </c>
      <c r="N5091">
        <f t="shared" si="1014"/>
        <v>54</v>
      </c>
      <c r="O5091" t="b">
        <f t="shared" si="1009"/>
        <v>0</v>
      </c>
      <c r="P5091" t="str">
        <f t="shared" si="1020"/>
        <v/>
      </c>
      <c r="Q5091" t="str">
        <f t="shared" ca="1" si="1007"/>
        <v/>
      </c>
      <c r="T5091">
        <v>107</v>
      </c>
      <c r="U5091">
        <v>6</v>
      </c>
      <c r="V5091">
        <v>0</v>
      </c>
      <c r="Z5091" t="str">
        <f t="shared" si="1010"/>
        <v/>
      </c>
    </row>
    <row r="5092" spans="2:26" x14ac:dyDescent="0.2">
      <c r="B5092" s="1" t="s">
        <v>164</v>
      </c>
      <c r="C5092" s="1" t="s">
        <v>400</v>
      </c>
      <c r="D5092" s="1" t="s">
        <v>26</v>
      </c>
      <c r="G5092" s="1" t="s">
        <v>3483</v>
      </c>
      <c r="H5092">
        <f t="shared" si="1011"/>
        <v>37</v>
      </c>
      <c r="I5092">
        <f>IF(ISBLANK(A5092),I5091/1,LOOKUP(Sheet1!G5092,FIPS!A$3:A$55,FIPS!C$3:C$55))</f>
        <v>40</v>
      </c>
      <c r="J5092" t="b">
        <f t="shared" si="1019"/>
        <v>1</v>
      </c>
      <c r="K5092" t="str">
        <f t="shared" si="1012"/>
        <v>Oklahoma</v>
      </c>
      <c r="L5092" t="b">
        <f t="shared" si="1008"/>
        <v>0</v>
      </c>
      <c r="M5092" t="str">
        <f t="shared" si="1013"/>
        <v/>
      </c>
      <c r="N5092">
        <f t="shared" si="1014"/>
        <v>55</v>
      </c>
      <c r="O5092" t="b">
        <f t="shared" si="1009"/>
        <v>0</v>
      </c>
      <c r="P5092" t="str">
        <f t="shared" si="1020"/>
        <v/>
      </c>
      <c r="Q5092" t="str">
        <f t="shared" ca="1" si="1007"/>
        <v/>
      </c>
      <c r="T5092">
        <v>109</v>
      </c>
      <c r="U5092">
        <v>1</v>
      </c>
      <c r="V5092">
        <v>5880</v>
      </c>
      <c r="Z5092" t="str">
        <f t="shared" si="1010"/>
        <v/>
      </c>
    </row>
    <row r="5093" spans="2:26" x14ac:dyDescent="0.2">
      <c r="E5093" s="1" t="s">
        <v>24</v>
      </c>
      <c r="F5093" s="1" t="s">
        <v>6</v>
      </c>
      <c r="G5093" s="1" t="s">
        <v>3524</v>
      </c>
      <c r="H5093">
        <f t="shared" si="1011"/>
        <v>37</v>
      </c>
      <c r="I5093">
        <f>IF(ISBLANK(A5093),I5092/1,LOOKUP(Sheet1!G5093,FIPS!A$3:A$55,FIPS!C$3:C$55))</f>
        <v>40</v>
      </c>
      <c r="J5093" t="b">
        <f t="shared" si="1019"/>
        <v>0</v>
      </c>
      <c r="K5093" t="str">
        <f t="shared" si="1012"/>
        <v/>
      </c>
      <c r="L5093" t="b">
        <f t="shared" si="1008"/>
        <v>1</v>
      </c>
      <c r="M5093" t="str">
        <f t="shared" si="1013"/>
        <v>Bethany</v>
      </c>
      <c r="N5093">
        <f t="shared" si="1014"/>
        <v>55</v>
      </c>
      <c r="O5093" t="b">
        <f t="shared" si="1009"/>
        <v>0</v>
      </c>
      <c r="P5093" t="str">
        <f t="shared" si="1020"/>
        <v/>
      </c>
      <c r="Q5093" t="str">
        <f t="shared" ca="1" si="1007"/>
        <v/>
      </c>
      <c r="W5093">
        <v>5700</v>
      </c>
      <c r="Z5093" t="str">
        <f t="shared" si="1010"/>
        <v/>
      </c>
    </row>
    <row r="5094" spans="2:26" x14ac:dyDescent="0.2">
      <c r="E5094" s="1" t="s">
        <v>39</v>
      </c>
      <c r="F5094" s="1" t="s">
        <v>6</v>
      </c>
      <c r="G5094" s="1" t="s">
        <v>3525</v>
      </c>
      <c r="H5094">
        <f t="shared" si="1011"/>
        <v>37</v>
      </c>
      <c r="I5094">
        <f>IF(ISBLANK(A5094),I5093/1,LOOKUP(Sheet1!G5094,FIPS!A$3:A$55,FIPS!C$3:C$55))</f>
        <v>40</v>
      </c>
      <c r="J5094" t="b">
        <f t="shared" si="1019"/>
        <v>0</v>
      </c>
      <c r="K5094" t="str">
        <f t="shared" si="1012"/>
        <v/>
      </c>
      <c r="L5094" t="b">
        <f t="shared" si="1008"/>
        <v>1</v>
      </c>
      <c r="M5094" t="str">
        <f t="shared" si="1013"/>
        <v>Oel City</v>
      </c>
      <c r="N5094">
        <f t="shared" si="1014"/>
        <v>55</v>
      </c>
      <c r="O5094" t="b">
        <f t="shared" si="1009"/>
        <v>0</v>
      </c>
      <c r="P5094" t="str">
        <f t="shared" si="1020"/>
        <v/>
      </c>
      <c r="Q5094" t="str">
        <f t="shared" ca="1" si="1007"/>
        <v/>
      </c>
      <c r="W5094">
        <v>19900</v>
      </c>
      <c r="Z5094" t="str">
        <f t="shared" si="1010"/>
        <v/>
      </c>
    </row>
    <row r="5095" spans="2:26" x14ac:dyDescent="0.2">
      <c r="E5095" s="1" t="s">
        <v>33</v>
      </c>
      <c r="F5095" s="1" t="s">
        <v>70</v>
      </c>
      <c r="G5095" s="1" t="s">
        <v>3526</v>
      </c>
      <c r="H5095">
        <f t="shared" si="1011"/>
        <v>37</v>
      </c>
      <c r="I5095">
        <f>IF(ISBLANK(A5095),I5094/1,LOOKUP(Sheet1!G5095,FIPS!A$3:A$55,FIPS!C$3:C$55))</f>
        <v>40</v>
      </c>
      <c r="J5095" t="b">
        <f t="shared" si="1019"/>
        <v>0</v>
      </c>
      <c r="K5095" t="str">
        <f t="shared" si="1012"/>
        <v/>
      </c>
      <c r="L5095" t="b">
        <f t="shared" si="1008"/>
        <v>1</v>
      </c>
      <c r="M5095" t="str">
        <f t="shared" si="1013"/>
        <v>Edmond</v>
      </c>
      <c r="N5095">
        <f t="shared" si="1014"/>
        <v>55</v>
      </c>
      <c r="O5095" t="b">
        <f t="shared" si="1009"/>
        <v>0</v>
      </c>
      <c r="P5095" t="str">
        <f t="shared" si="1020"/>
        <v/>
      </c>
      <c r="Q5095" t="str">
        <f t="shared" ca="1" si="1007"/>
        <v/>
      </c>
      <c r="W5095">
        <v>23200</v>
      </c>
      <c r="Z5095" t="str">
        <f t="shared" si="1010"/>
        <v/>
      </c>
    </row>
    <row r="5096" spans="2:26" x14ac:dyDescent="0.2">
      <c r="E5096" s="1" t="s">
        <v>61</v>
      </c>
      <c r="F5096" s="1" t="s">
        <v>70</v>
      </c>
      <c r="G5096" s="1" t="s">
        <v>3527</v>
      </c>
      <c r="H5096">
        <f t="shared" si="1011"/>
        <v>37</v>
      </c>
      <c r="I5096">
        <f>IF(ISBLANK(A5096),I5095/1,LOOKUP(Sheet1!G5096,FIPS!A$3:A$55,FIPS!C$3:C$55))</f>
        <v>40</v>
      </c>
      <c r="J5096" t="b">
        <f t="shared" si="1019"/>
        <v>0</v>
      </c>
      <c r="K5096" t="str">
        <f t="shared" si="1012"/>
        <v/>
      </c>
      <c r="L5096" t="b">
        <f t="shared" si="1008"/>
        <v>1</v>
      </c>
      <c r="M5096" t="str">
        <f t="shared" si="1013"/>
        <v>Midwest City</v>
      </c>
      <c r="N5096">
        <f t="shared" si="1014"/>
        <v>55</v>
      </c>
      <c r="O5096" t="b">
        <f t="shared" si="1009"/>
        <v>0</v>
      </c>
      <c r="P5096" t="str">
        <f t="shared" si="1020"/>
        <v/>
      </c>
      <c r="Q5096" t="str">
        <f t="shared" ca="1" si="1007"/>
        <v/>
      </c>
      <c r="W5096">
        <v>48350</v>
      </c>
      <c r="Z5096" t="str">
        <f t="shared" si="1010"/>
        <v/>
      </c>
    </row>
    <row r="5097" spans="2:26" x14ac:dyDescent="0.2">
      <c r="E5097" s="1" t="s">
        <v>77</v>
      </c>
      <c r="F5097" s="1" t="s">
        <v>18</v>
      </c>
      <c r="G5097" s="1" t="s">
        <v>3528</v>
      </c>
      <c r="H5097">
        <f t="shared" si="1011"/>
        <v>37</v>
      </c>
      <c r="I5097">
        <f>IF(ISBLANK(A5097),I5096/1,LOOKUP(Sheet1!G5097,FIPS!A$3:A$55,FIPS!C$3:C$55))</f>
        <v>40</v>
      </c>
      <c r="J5097" t="b">
        <f t="shared" si="1019"/>
        <v>0</v>
      </c>
      <c r="K5097" t="str">
        <f t="shared" si="1012"/>
        <v/>
      </c>
      <c r="L5097" t="b">
        <f t="shared" si="1008"/>
        <v>1</v>
      </c>
      <c r="M5097" t="str">
        <f t="shared" si="1013"/>
        <v>Oklahoma City</v>
      </c>
      <c r="N5097">
        <f t="shared" si="1014"/>
        <v>55</v>
      </c>
      <c r="O5097" t="b">
        <f t="shared" si="1009"/>
        <v>0</v>
      </c>
      <c r="P5097" t="str">
        <f t="shared" si="1020"/>
        <v/>
      </c>
      <c r="Q5097" t="str">
        <f t="shared" ca="1" si="1007"/>
        <v/>
      </c>
      <c r="W5097">
        <v>55000</v>
      </c>
      <c r="Z5097" t="str">
        <f t="shared" si="1010"/>
        <v/>
      </c>
    </row>
    <row r="5098" spans="2:26" x14ac:dyDescent="0.2">
      <c r="E5098" s="1" t="s">
        <v>96</v>
      </c>
      <c r="F5098" s="1" t="s">
        <v>6</v>
      </c>
      <c r="G5098" s="1" t="s">
        <v>3529</v>
      </c>
      <c r="H5098">
        <f t="shared" si="1011"/>
        <v>37</v>
      </c>
      <c r="I5098">
        <f>IF(ISBLANK(A5098),I5097/1,LOOKUP(Sheet1!G5098,FIPS!A$3:A$55,FIPS!C$3:C$55))</f>
        <v>40</v>
      </c>
      <c r="J5098" t="b">
        <f t="shared" si="1019"/>
        <v>0</v>
      </c>
      <c r="K5098" t="str">
        <f t="shared" si="1012"/>
        <v/>
      </c>
      <c r="L5098" t="b">
        <f t="shared" si="1008"/>
        <v>1</v>
      </c>
      <c r="M5098" t="str">
        <f t="shared" si="1013"/>
        <v>The Village</v>
      </c>
      <c r="N5098">
        <f t="shared" si="1014"/>
        <v>55</v>
      </c>
      <c r="O5098" t="b">
        <f t="shared" si="1009"/>
        <v>0</v>
      </c>
      <c r="P5098" t="str">
        <f t="shared" si="1006"/>
        <v/>
      </c>
      <c r="Q5098" t="str">
        <f t="shared" ca="1" si="1007"/>
        <v/>
      </c>
      <c r="W5098">
        <v>73250</v>
      </c>
      <c r="Z5098" t="str">
        <f t="shared" si="1010"/>
        <v/>
      </c>
    </row>
    <row r="5099" spans="2:26" x14ac:dyDescent="0.2">
      <c r="E5099" s="1" t="s">
        <v>8</v>
      </c>
      <c r="F5099" s="1" t="s">
        <v>9</v>
      </c>
      <c r="G5099" s="1" t="s">
        <v>1102</v>
      </c>
      <c r="H5099">
        <f t="shared" si="1011"/>
        <v>37</v>
      </c>
      <c r="I5099">
        <f>IF(ISBLANK(A5099),I5098/1,LOOKUP(Sheet1!G5099,FIPS!A$3:A$55,FIPS!C$3:C$55))</f>
        <v>40</v>
      </c>
      <c r="J5099" t="b">
        <f t="shared" si="1019"/>
        <v>0</v>
      </c>
      <c r="K5099" t="str">
        <f t="shared" si="1012"/>
        <v/>
      </c>
      <c r="L5099" t="b">
        <f t="shared" si="1008"/>
        <v>0</v>
      </c>
      <c r="M5099" t="str">
        <f t="shared" si="1013"/>
        <v/>
      </c>
      <c r="N5099">
        <f t="shared" si="1014"/>
        <v>55</v>
      </c>
      <c r="O5099" t="b">
        <f t="shared" si="1009"/>
        <v>1</v>
      </c>
      <c r="P5099">
        <f t="shared" si="1006"/>
        <v>6</v>
      </c>
      <c r="Q5099" t="str">
        <f t="shared" ca="1" si="1007"/>
        <v>005,009,012,020,025,034</v>
      </c>
      <c r="W5099">
        <v>99999</v>
      </c>
      <c r="Z5099" t="str">
        <f t="shared" si="1010"/>
        <v/>
      </c>
    </row>
    <row r="5100" spans="2:26" x14ac:dyDescent="0.2">
      <c r="B5100" s="1" t="s">
        <v>167</v>
      </c>
      <c r="C5100" s="1" t="s">
        <v>17</v>
      </c>
      <c r="D5100" s="1" t="s">
        <v>18</v>
      </c>
      <c r="G5100" s="1" t="s">
        <v>3530</v>
      </c>
      <c r="H5100">
        <f t="shared" si="1011"/>
        <v>37</v>
      </c>
      <c r="I5100">
        <f>IF(ISBLANK(A5100),I5099/1,LOOKUP(Sheet1!G5100,FIPS!A$3:A$55,FIPS!C$3:C$55))</f>
        <v>40</v>
      </c>
      <c r="J5100" t="b">
        <f t="shared" si="1019"/>
        <v>1</v>
      </c>
      <c r="K5100" t="str">
        <f t="shared" si="1012"/>
        <v>Okmulgee</v>
      </c>
      <c r="L5100" t="b">
        <f t="shared" si="1008"/>
        <v>0</v>
      </c>
      <c r="M5100" t="str">
        <f t="shared" si="1013"/>
        <v/>
      </c>
      <c r="N5100">
        <f t="shared" si="1014"/>
        <v>56</v>
      </c>
      <c r="O5100" t="b">
        <f t="shared" si="1009"/>
        <v>0</v>
      </c>
      <c r="P5100" t="str">
        <f t="shared" si="1006"/>
        <v/>
      </c>
      <c r="Q5100" t="str">
        <f t="shared" ca="1" si="1007"/>
        <v/>
      </c>
      <c r="T5100">
        <v>111</v>
      </c>
      <c r="U5100">
        <v>5</v>
      </c>
      <c r="V5100">
        <v>0</v>
      </c>
      <c r="Z5100" t="str">
        <f t="shared" si="1010"/>
        <v/>
      </c>
    </row>
    <row r="5101" spans="2:26" x14ac:dyDescent="0.2">
      <c r="E5101" s="1" t="s">
        <v>80</v>
      </c>
      <c r="F5101" s="1" t="s">
        <v>6</v>
      </c>
      <c r="G5101" s="1" t="s">
        <v>3530</v>
      </c>
      <c r="H5101">
        <f t="shared" si="1011"/>
        <v>37</v>
      </c>
      <c r="I5101">
        <f>IF(ISBLANK(A5101),I5100/1,LOOKUP(Sheet1!G5101,FIPS!A$3:A$55,FIPS!C$3:C$55))</f>
        <v>40</v>
      </c>
      <c r="J5101" t="b">
        <f t="shared" si="1019"/>
        <v>0</v>
      </c>
      <c r="K5101" t="str">
        <f t="shared" si="1012"/>
        <v/>
      </c>
      <c r="L5101" t="b">
        <f t="shared" si="1008"/>
        <v>1</v>
      </c>
      <c r="M5101" t="str">
        <f t="shared" si="1013"/>
        <v>Okmulgee</v>
      </c>
      <c r="N5101">
        <f t="shared" si="1014"/>
        <v>56</v>
      </c>
      <c r="O5101" t="b">
        <f t="shared" si="1009"/>
        <v>0</v>
      </c>
      <c r="P5101" t="str">
        <f t="shared" si="1006"/>
        <v/>
      </c>
      <c r="Q5101" t="str">
        <f t="shared" ca="1" si="1007"/>
        <v/>
      </c>
      <c r="W5101">
        <v>55150</v>
      </c>
      <c r="Z5101" t="str">
        <f t="shared" si="1010"/>
        <v/>
      </c>
    </row>
    <row r="5102" spans="2:26" x14ac:dyDescent="0.2">
      <c r="E5102" s="1" t="s">
        <v>8</v>
      </c>
      <c r="F5102" s="1" t="s">
        <v>9</v>
      </c>
      <c r="G5102" s="1" t="s">
        <v>1102</v>
      </c>
      <c r="H5102">
        <f t="shared" si="1011"/>
        <v>37</v>
      </c>
      <c r="I5102">
        <f>IF(ISBLANK(A5102),I5101/1,LOOKUP(Sheet1!G5102,FIPS!A$3:A$55,FIPS!C$3:C$55))</f>
        <v>40</v>
      </c>
      <c r="J5102" t="b">
        <f t="shared" si="1019"/>
        <v>0</v>
      </c>
      <c r="K5102" t="str">
        <f t="shared" si="1012"/>
        <v/>
      </c>
      <c r="L5102" t="b">
        <f t="shared" si="1008"/>
        <v>0</v>
      </c>
      <c r="M5102" t="str">
        <f t="shared" si="1013"/>
        <v/>
      </c>
      <c r="N5102">
        <f t="shared" si="1014"/>
        <v>56</v>
      </c>
      <c r="O5102" t="b">
        <f t="shared" si="1009"/>
        <v>1</v>
      </c>
      <c r="P5102">
        <f t="shared" si="1006"/>
        <v>1</v>
      </c>
      <c r="Q5102" t="str">
        <f t="shared" ca="1" si="1007"/>
        <v>026</v>
      </c>
      <c r="W5102">
        <v>99999</v>
      </c>
      <c r="Z5102" t="str">
        <f t="shared" si="1010"/>
        <v/>
      </c>
    </row>
    <row r="5103" spans="2:26" x14ac:dyDescent="0.2">
      <c r="B5103" s="1" t="s">
        <v>169</v>
      </c>
      <c r="C5103" s="1" t="s">
        <v>623</v>
      </c>
      <c r="D5103" s="1" t="s">
        <v>26</v>
      </c>
      <c r="G5103" s="1" t="s">
        <v>1899</v>
      </c>
      <c r="H5103">
        <f t="shared" si="1011"/>
        <v>37</v>
      </c>
      <c r="I5103">
        <f>IF(ISBLANK(A5103),I5102/1,LOOKUP(Sheet1!G5103,FIPS!A$3:A$55,FIPS!C$3:C$55))</f>
        <v>40</v>
      </c>
      <c r="J5103" t="b">
        <f t="shared" si="1019"/>
        <v>1</v>
      </c>
      <c r="K5103" t="str">
        <f t="shared" si="1012"/>
        <v>Osage</v>
      </c>
      <c r="L5103" t="b">
        <f t="shared" si="1008"/>
        <v>0</v>
      </c>
      <c r="M5103" t="str">
        <f t="shared" si="1013"/>
        <v/>
      </c>
      <c r="N5103">
        <f t="shared" si="1014"/>
        <v>57</v>
      </c>
      <c r="O5103" t="b">
        <f t="shared" si="1009"/>
        <v>0</v>
      </c>
      <c r="P5103" t="str">
        <f t="shared" si="1006"/>
        <v/>
      </c>
      <c r="Q5103" t="str">
        <f t="shared" ca="1" si="1007"/>
        <v/>
      </c>
      <c r="T5103">
        <v>113</v>
      </c>
      <c r="U5103">
        <v>5</v>
      </c>
      <c r="V5103">
        <v>8560</v>
      </c>
      <c r="Z5103" t="str">
        <f t="shared" si="1010"/>
        <v/>
      </c>
    </row>
    <row r="5104" spans="2:26" x14ac:dyDescent="0.2">
      <c r="E5104" s="1" t="s">
        <v>22</v>
      </c>
      <c r="F5104" s="1" t="s">
        <v>35</v>
      </c>
      <c r="G5104" s="1" t="s">
        <v>3531</v>
      </c>
      <c r="H5104">
        <f t="shared" si="1011"/>
        <v>37</v>
      </c>
      <c r="I5104">
        <f>IF(ISBLANK(A5104),I5103/1,LOOKUP(Sheet1!G5104,FIPS!A$3:A$55,FIPS!C$3:C$55))</f>
        <v>40</v>
      </c>
      <c r="J5104" t="b">
        <f t="shared" si="1019"/>
        <v>0</v>
      </c>
      <c r="K5104" t="str">
        <f t="shared" si="1012"/>
        <v/>
      </c>
      <c r="L5104" t="b">
        <f t="shared" si="1008"/>
        <v>1</v>
      </c>
      <c r="M5104" t="str">
        <f t="shared" si="1013"/>
        <v>Bartlesville</v>
      </c>
      <c r="N5104">
        <f t="shared" si="1014"/>
        <v>57</v>
      </c>
      <c r="O5104" t="b">
        <f t="shared" si="1009"/>
        <v>0</v>
      </c>
      <c r="P5104" t="str">
        <f t="shared" si="1006"/>
        <v/>
      </c>
      <c r="Q5104" t="str">
        <f t="shared" ca="1" si="1007"/>
        <v/>
      </c>
      <c r="W5104">
        <v>4450</v>
      </c>
      <c r="Z5104" t="str">
        <f t="shared" si="1010"/>
        <v/>
      </c>
    </row>
    <row r="5105" spans="2:26" x14ac:dyDescent="0.2">
      <c r="E5105" s="1" t="s">
        <v>88</v>
      </c>
      <c r="F5105" s="1" t="s">
        <v>6</v>
      </c>
      <c r="G5105" s="1" t="s">
        <v>3532</v>
      </c>
      <c r="H5105">
        <f t="shared" si="1011"/>
        <v>37</v>
      </c>
      <c r="I5105">
        <f>IF(ISBLANK(A5105),I5104/1,LOOKUP(Sheet1!G5105,FIPS!A$3:A$55,FIPS!C$3:C$55))</f>
        <v>40</v>
      </c>
      <c r="J5105" t="b">
        <f t="shared" si="1019"/>
        <v>0</v>
      </c>
      <c r="K5105" t="str">
        <f t="shared" si="1012"/>
        <v/>
      </c>
      <c r="L5105" t="b">
        <f t="shared" si="1008"/>
        <v>1</v>
      </c>
      <c r="M5105" t="str">
        <f t="shared" si="1013"/>
        <v>Sand Springs</v>
      </c>
      <c r="N5105">
        <f t="shared" si="1014"/>
        <v>57</v>
      </c>
      <c r="O5105" t="b">
        <f t="shared" si="1009"/>
        <v>0</v>
      </c>
      <c r="P5105" t="str">
        <f t="shared" si="1006"/>
        <v/>
      </c>
      <c r="Q5105" t="str">
        <f t="shared" ca="1" si="1007"/>
        <v/>
      </c>
      <c r="W5105">
        <v>65300</v>
      </c>
      <c r="Z5105" t="str">
        <f t="shared" si="1010"/>
        <v/>
      </c>
    </row>
    <row r="5106" spans="2:26" x14ac:dyDescent="0.2">
      <c r="E5106" s="1" t="s">
        <v>5</v>
      </c>
      <c r="F5106" s="1" t="s">
        <v>18</v>
      </c>
      <c r="G5106" s="1" t="s">
        <v>3533</v>
      </c>
      <c r="H5106">
        <f t="shared" si="1011"/>
        <v>37</v>
      </c>
      <c r="I5106">
        <f>IF(ISBLANK(A5106),I5105/1,LOOKUP(Sheet1!G5106,FIPS!A$3:A$55,FIPS!C$3:C$55))</f>
        <v>40</v>
      </c>
      <c r="J5106" t="b">
        <f t="shared" si="1019"/>
        <v>0</v>
      </c>
      <c r="K5106" t="str">
        <f t="shared" si="1012"/>
        <v/>
      </c>
      <c r="L5106" t="b">
        <f t="shared" si="1008"/>
        <v>1</v>
      </c>
      <c r="M5106" t="str">
        <f t="shared" si="1013"/>
        <v>Tulsa</v>
      </c>
      <c r="N5106">
        <f t="shared" si="1014"/>
        <v>57</v>
      </c>
      <c r="O5106" t="b">
        <f t="shared" si="1009"/>
        <v>0</v>
      </c>
      <c r="P5106" t="str">
        <f t="shared" si="1006"/>
        <v/>
      </c>
      <c r="Q5106" t="str">
        <f t="shared" ca="1" si="1007"/>
        <v/>
      </c>
      <c r="W5106">
        <v>75000</v>
      </c>
      <c r="Z5106" t="str">
        <f t="shared" si="1010"/>
        <v/>
      </c>
    </row>
    <row r="5107" spans="2:26" x14ac:dyDescent="0.2">
      <c r="E5107" s="1" t="s">
        <v>8</v>
      </c>
      <c r="F5107" s="1" t="s">
        <v>9</v>
      </c>
      <c r="G5107" s="1" t="s">
        <v>1102</v>
      </c>
      <c r="H5107">
        <f t="shared" si="1011"/>
        <v>37</v>
      </c>
      <c r="I5107">
        <f>IF(ISBLANK(A5107),I5106/1,LOOKUP(Sheet1!G5107,FIPS!A$3:A$55,FIPS!C$3:C$55))</f>
        <v>40</v>
      </c>
      <c r="J5107" t="b">
        <f t="shared" si="1019"/>
        <v>0</v>
      </c>
      <c r="K5107" t="str">
        <f t="shared" si="1012"/>
        <v/>
      </c>
      <c r="L5107" t="b">
        <f t="shared" si="1008"/>
        <v>0</v>
      </c>
      <c r="M5107" t="str">
        <f t="shared" si="1013"/>
        <v/>
      </c>
      <c r="N5107">
        <f t="shared" si="1014"/>
        <v>57</v>
      </c>
      <c r="O5107" t="b">
        <f t="shared" si="1009"/>
        <v>1</v>
      </c>
      <c r="P5107">
        <f t="shared" si="1006"/>
        <v>3</v>
      </c>
      <c r="Q5107" t="str">
        <f t="shared" ca="1" si="1007"/>
        <v>004,029,035</v>
      </c>
      <c r="W5107">
        <v>99999</v>
      </c>
      <c r="Z5107" t="str">
        <f t="shared" si="1010"/>
        <v/>
      </c>
    </row>
    <row r="5108" spans="2:26" x14ac:dyDescent="0.2">
      <c r="B5108" s="1" t="s">
        <v>172</v>
      </c>
      <c r="C5108" s="1" t="s">
        <v>17</v>
      </c>
      <c r="D5108" s="1" t="s">
        <v>18</v>
      </c>
      <c r="G5108" s="1" t="s">
        <v>1604</v>
      </c>
      <c r="H5108">
        <f t="shared" si="1011"/>
        <v>37</v>
      </c>
      <c r="I5108">
        <f>IF(ISBLANK(A5108),I5107/1,LOOKUP(Sheet1!G5108,FIPS!A$3:A$55,FIPS!C$3:C$55))</f>
        <v>40</v>
      </c>
      <c r="J5108" t="b">
        <f t="shared" si="1019"/>
        <v>1</v>
      </c>
      <c r="K5108" t="str">
        <f t="shared" si="1012"/>
        <v>Ottawa</v>
      </c>
      <c r="L5108" t="b">
        <f t="shared" si="1008"/>
        <v>0</v>
      </c>
      <c r="M5108" t="str">
        <f t="shared" si="1013"/>
        <v/>
      </c>
      <c r="N5108">
        <f t="shared" si="1014"/>
        <v>58</v>
      </c>
      <c r="O5108" t="b">
        <f t="shared" si="1009"/>
        <v>0</v>
      </c>
      <c r="P5108" t="str">
        <f t="shared" si="1006"/>
        <v/>
      </c>
      <c r="Q5108" t="str">
        <f t="shared" ca="1" si="1007"/>
        <v/>
      </c>
      <c r="T5108">
        <v>115</v>
      </c>
      <c r="U5108">
        <v>5</v>
      </c>
      <c r="V5108">
        <v>0</v>
      </c>
      <c r="Z5108" t="str">
        <f t="shared" si="1010"/>
        <v/>
      </c>
    </row>
    <row r="5109" spans="2:26" x14ac:dyDescent="0.2">
      <c r="E5109" s="1" t="s">
        <v>59</v>
      </c>
      <c r="F5109" s="1" t="s">
        <v>6</v>
      </c>
      <c r="G5109" s="1" t="s">
        <v>1126</v>
      </c>
      <c r="H5109">
        <f t="shared" si="1011"/>
        <v>37</v>
      </c>
      <c r="I5109">
        <f>IF(ISBLANK(A5109),I5108/1,LOOKUP(Sheet1!G5109,FIPS!A$3:A$55,FIPS!C$3:C$55))</f>
        <v>40</v>
      </c>
      <c r="J5109" t="b">
        <f t="shared" si="1019"/>
        <v>0</v>
      </c>
      <c r="K5109" t="str">
        <f t="shared" si="1012"/>
        <v/>
      </c>
      <c r="L5109" t="b">
        <f t="shared" si="1008"/>
        <v>1</v>
      </c>
      <c r="M5109" t="str">
        <f t="shared" si="1013"/>
        <v>Miami</v>
      </c>
      <c r="N5109">
        <f t="shared" si="1014"/>
        <v>58</v>
      </c>
      <c r="O5109" t="b">
        <f t="shared" si="1009"/>
        <v>0</v>
      </c>
      <c r="P5109" t="str">
        <f t="shared" si="1006"/>
        <v/>
      </c>
      <c r="Q5109" t="str">
        <f t="shared" ca="1" si="1007"/>
        <v/>
      </c>
      <c r="W5109">
        <v>48000</v>
      </c>
      <c r="Z5109" t="str">
        <f t="shared" si="1010"/>
        <v/>
      </c>
    </row>
    <row r="5110" spans="2:26" x14ac:dyDescent="0.2">
      <c r="E5110" s="1" t="s">
        <v>8</v>
      </c>
      <c r="F5110" s="1" t="s">
        <v>9</v>
      </c>
      <c r="G5110" s="1" t="s">
        <v>1102</v>
      </c>
      <c r="H5110">
        <f t="shared" si="1011"/>
        <v>37</v>
      </c>
      <c r="I5110">
        <f>IF(ISBLANK(A5110),I5109/1,LOOKUP(Sheet1!G5110,FIPS!A$3:A$55,FIPS!C$3:C$55))</f>
        <v>40</v>
      </c>
      <c r="J5110" t="b">
        <f t="shared" si="1019"/>
        <v>0</v>
      </c>
      <c r="K5110" t="str">
        <f t="shared" si="1012"/>
        <v/>
      </c>
      <c r="L5110" t="b">
        <f t="shared" si="1008"/>
        <v>0</v>
      </c>
      <c r="M5110" t="str">
        <f t="shared" si="1013"/>
        <v/>
      </c>
      <c r="N5110">
        <f t="shared" si="1014"/>
        <v>58</v>
      </c>
      <c r="O5110" t="b">
        <f t="shared" si="1009"/>
        <v>1</v>
      </c>
      <c r="P5110">
        <f t="shared" si="1006"/>
        <v>1</v>
      </c>
      <c r="Q5110" t="str">
        <f t="shared" ca="1" si="1007"/>
        <v>019</v>
      </c>
      <c r="W5110">
        <v>99999</v>
      </c>
      <c r="Z5110" t="str">
        <f t="shared" si="1010"/>
        <v/>
      </c>
    </row>
    <row r="5111" spans="2:26" x14ac:dyDescent="0.2">
      <c r="B5111" s="1" t="s">
        <v>174</v>
      </c>
      <c r="C5111" s="1" t="s">
        <v>17</v>
      </c>
      <c r="D5111" s="1" t="s">
        <v>18</v>
      </c>
      <c r="E5111" s="1" t="s">
        <v>8</v>
      </c>
      <c r="F5111" s="1" t="s">
        <v>9</v>
      </c>
      <c r="G5111" s="1" t="s">
        <v>1901</v>
      </c>
      <c r="H5111">
        <f t="shared" si="1011"/>
        <v>37</v>
      </c>
      <c r="I5111">
        <f>IF(ISBLANK(A5111),I5110/1,LOOKUP(Sheet1!G5111,FIPS!A$3:A$55,FIPS!C$3:C$55))</f>
        <v>40</v>
      </c>
      <c r="J5111" t="b">
        <f t="shared" si="1019"/>
        <v>1</v>
      </c>
      <c r="K5111" t="str">
        <f t="shared" si="1012"/>
        <v>Pawnee</v>
      </c>
      <c r="L5111" t="b">
        <f t="shared" si="1008"/>
        <v>0</v>
      </c>
      <c r="M5111" t="str">
        <f t="shared" si="1013"/>
        <v/>
      </c>
      <c r="N5111">
        <f t="shared" si="1014"/>
        <v>59</v>
      </c>
      <c r="O5111" t="b">
        <f t="shared" si="1009"/>
        <v>0</v>
      </c>
      <c r="P5111" t="str">
        <f t="shared" si="1006"/>
        <v/>
      </c>
      <c r="Q5111" t="str">
        <f t="shared" ca="1" si="1007"/>
        <v/>
      </c>
      <c r="T5111">
        <v>117</v>
      </c>
      <c r="U5111">
        <v>6</v>
      </c>
      <c r="V5111">
        <v>0</v>
      </c>
      <c r="Z5111" t="str">
        <f t="shared" si="1010"/>
        <v/>
      </c>
    </row>
    <row r="5112" spans="2:26" x14ac:dyDescent="0.2">
      <c r="B5112" s="1" t="s">
        <v>177</v>
      </c>
      <c r="C5112" s="1" t="s">
        <v>17</v>
      </c>
      <c r="D5112" s="1" t="s">
        <v>18</v>
      </c>
      <c r="G5112" s="1" t="s">
        <v>3534</v>
      </c>
      <c r="H5112">
        <f t="shared" si="1011"/>
        <v>37</v>
      </c>
      <c r="I5112">
        <f>IF(ISBLANK(A5112),I5111/1,LOOKUP(Sheet1!G5112,FIPS!A$3:A$55,FIPS!C$3:C$55))</f>
        <v>40</v>
      </c>
      <c r="J5112" t="b">
        <f t="shared" si="1019"/>
        <v>1</v>
      </c>
      <c r="K5112" t="str">
        <f t="shared" si="1012"/>
        <v>Payne</v>
      </c>
      <c r="L5112" t="b">
        <f t="shared" si="1008"/>
        <v>0</v>
      </c>
      <c r="M5112" t="str">
        <f t="shared" si="1013"/>
        <v/>
      </c>
      <c r="N5112">
        <f t="shared" si="1014"/>
        <v>60</v>
      </c>
      <c r="O5112" t="b">
        <f t="shared" si="1009"/>
        <v>0</v>
      </c>
      <c r="P5112" t="str">
        <f t="shared" si="1006"/>
        <v/>
      </c>
      <c r="Q5112" t="str">
        <f t="shared" ca="1" si="1007"/>
        <v/>
      </c>
      <c r="T5112">
        <v>119</v>
      </c>
      <c r="U5112">
        <v>4</v>
      </c>
      <c r="V5112">
        <v>0</v>
      </c>
      <c r="Z5112" t="str">
        <f t="shared" si="1010"/>
        <v/>
      </c>
    </row>
    <row r="5113" spans="2:26" x14ac:dyDescent="0.2">
      <c r="E5113" s="1" t="s">
        <v>25</v>
      </c>
      <c r="F5113" s="1" t="s">
        <v>35</v>
      </c>
      <c r="G5113" s="1" t="s">
        <v>3535</v>
      </c>
      <c r="H5113">
        <f t="shared" si="1011"/>
        <v>37</v>
      </c>
      <c r="I5113">
        <f>IF(ISBLANK(A5113),I5112/1,LOOKUP(Sheet1!G5113,FIPS!A$3:A$55,FIPS!C$3:C$55))</f>
        <v>40</v>
      </c>
      <c r="J5113" t="b">
        <f t="shared" si="1019"/>
        <v>0</v>
      </c>
      <c r="K5113" t="str">
        <f t="shared" si="1012"/>
        <v/>
      </c>
      <c r="L5113" t="b">
        <f t="shared" si="1008"/>
        <v>1</v>
      </c>
      <c r="M5113" t="str">
        <f t="shared" si="1013"/>
        <v>Stil.lwater</v>
      </c>
      <c r="N5113">
        <f t="shared" si="1014"/>
        <v>60</v>
      </c>
      <c r="O5113" t="b">
        <f t="shared" si="1009"/>
        <v>0</v>
      </c>
      <c r="P5113" t="str">
        <f t="shared" si="1006"/>
        <v/>
      </c>
      <c r="Q5113" t="str">
        <f t="shared" ca="1" si="1007"/>
        <v/>
      </c>
      <c r="W5113">
        <v>70300</v>
      </c>
      <c r="Z5113" t="str">
        <f t="shared" si="1010"/>
        <v/>
      </c>
    </row>
    <row r="5114" spans="2:26" x14ac:dyDescent="0.2">
      <c r="E5114" s="1" t="s">
        <v>8</v>
      </c>
      <c r="F5114" s="1" t="s">
        <v>9</v>
      </c>
      <c r="G5114" s="1" t="s">
        <v>1102</v>
      </c>
      <c r="H5114">
        <f t="shared" si="1011"/>
        <v>37</v>
      </c>
      <c r="I5114">
        <f>IF(ISBLANK(A5114),I5113/1,LOOKUP(Sheet1!G5114,FIPS!A$3:A$55,FIPS!C$3:C$55))</f>
        <v>40</v>
      </c>
      <c r="J5114" t="b">
        <f t="shared" si="1019"/>
        <v>0</v>
      </c>
      <c r="K5114" t="str">
        <f t="shared" si="1012"/>
        <v/>
      </c>
      <c r="L5114" t="b">
        <f t="shared" si="1008"/>
        <v>0</v>
      </c>
      <c r="M5114" t="str">
        <f t="shared" si="1013"/>
        <v/>
      </c>
      <c r="N5114">
        <f t="shared" si="1014"/>
        <v>60</v>
      </c>
      <c r="O5114" t="b">
        <f t="shared" si="1009"/>
        <v>1</v>
      </c>
      <c r="P5114">
        <f t="shared" si="1006"/>
        <v>1</v>
      </c>
      <c r="Q5114" t="str">
        <f t="shared" ca="1" si="1007"/>
        <v>032</v>
      </c>
      <c r="W5114">
        <v>99999</v>
      </c>
      <c r="Z5114" t="str">
        <f t="shared" si="1010"/>
        <v/>
      </c>
    </row>
    <row r="5115" spans="2:26" x14ac:dyDescent="0.2">
      <c r="B5115" s="1" t="s">
        <v>179</v>
      </c>
      <c r="C5115" s="1" t="s">
        <v>17</v>
      </c>
      <c r="D5115" s="1" t="s">
        <v>18</v>
      </c>
      <c r="G5115" s="1" t="s">
        <v>430</v>
      </c>
      <c r="H5115">
        <f t="shared" si="1011"/>
        <v>37</v>
      </c>
      <c r="I5115">
        <f>IF(ISBLANK(A5115),I5114/1,LOOKUP(Sheet1!G5115,FIPS!A$3:A$55,FIPS!C$3:C$55))</f>
        <v>40</v>
      </c>
      <c r="J5115" t="b">
        <f t="shared" si="1019"/>
        <v>1</v>
      </c>
      <c r="K5115" t="str">
        <f t="shared" si="1012"/>
        <v>Pittsburg</v>
      </c>
      <c r="L5115" t="b">
        <f t="shared" si="1008"/>
        <v>0</v>
      </c>
      <c r="M5115" t="str">
        <f t="shared" si="1013"/>
        <v/>
      </c>
      <c r="N5115">
        <f t="shared" si="1014"/>
        <v>61</v>
      </c>
      <c r="O5115" t="b">
        <f t="shared" si="1009"/>
        <v>0</v>
      </c>
      <c r="P5115" t="str">
        <f t="shared" si="1006"/>
        <v/>
      </c>
      <c r="Q5115" t="str">
        <f t="shared" ca="1" si="1007"/>
        <v/>
      </c>
      <c r="T5115">
        <v>121</v>
      </c>
      <c r="U5115">
        <v>5</v>
      </c>
      <c r="V5115">
        <v>0</v>
      </c>
      <c r="Z5115" t="str">
        <f t="shared" si="1010"/>
        <v/>
      </c>
    </row>
    <row r="5116" spans="2:26" x14ac:dyDescent="0.2">
      <c r="E5116" s="1" t="s">
        <v>14</v>
      </c>
      <c r="F5116" s="1" t="s">
        <v>6</v>
      </c>
      <c r="G5116" s="1" t="s">
        <v>3536</v>
      </c>
      <c r="H5116">
        <f t="shared" si="1011"/>
        <v>37</v>
      </c>
      <c r="I5116">
        <f>IF(ISBLANK(A5116),I5115/1,LOOKUP(Sheet1!G5116,FIPS!A$3:A$55,FIPS!C$3:C$55))</f>
        <v>40</v>
      </c>
      <c r="J5116" t="b">
        <f t="shared" si="1019"/>
        <v>0</v>
      </c>
      <c r="K5116" t="str">
        <f t="shared" si="1012"/>
        <v/>
      </c>
      <c r="L5116" t="b">
        <f t="shared" si="1008"/>
        <v>1</v>
      </c>
      <c r="M5116" t="str">
        <f t="shared" si="1013"/>
        <v>McAlester</v>
      </c>
      <c r="N5116">
        <f t="shared" si="1014"/>
        <v>61</v>
      </c>
      <c r="O5116" t="b">
        <f t="shared" si="1009"/>
        <v>0</v>
      </c>
      <c r="P5116" t="str">
        <f t="shared" si="1006"/>
        <v/>
      </c>
      <c r="Q5116" t="str">
        <f t="shared" ca="1" si="1007"/>
        <v/>
      </c>
      <c r="W5116">
        <v>44800</v>
      </c>
      <c r="Z5116" t="str">
        <f t="shared" si="1010"/>
        <v/>
      </c>
    </row>
    <row r="5117" spans="2:26" x14ac:dyDescent="0.2">
      <c r="E5117" s="1" t="s">
        <v>8</v>
      </c>
      <c r="F5117" s="1" t="s">
        <v>9</v>
      </c>
      <c r="G5117" s="1" t="s">
        <v>974</v>
      </c>
      <c r="H5117">
        <f t="shared" si="1011"/>
        <v>37</v>
      </c>
      <c r="I5117">
        <f>IF(ISBLANK(A5117),I5116/1,LOOKUP(Sheet1!G5117,FIPS!A$3:A$55,FIPS!C$3:C$55))</f>
        <v>40</v>
      </c>
      <c r="J5117" t="b">
        <f t="shared" si="1019"/>
        <v>0</v>
      </c>
      <c r="K5117" t="str">
        <f t="shared" si="1012"/>
        <v/>
      </c>
      <c r="L5117" t="b">
        <f t="shared" si="1008"/>
        <v>0</v>
      </c>
      <c r="M5117" t="str">
        <f t="shared" si="1013"/>
        <v/>
      </c>
      <c r="N5117">
        <f t="shared" si="1014"/>
        <v>61</v>
      </c>
      <c r="O5117" t="b">
        <f t="shared" si="1009"/>
        <v>1</v>
      </c>
      <c r="P5117">
        <f t="shared" si="1006"/>
        <v>1</v>
      </c>
      <c r="Q5117" t="str">
        <f t="shared" ca="1" si="1007"/>
        <v>010</v>
      </c>
      <c r="W5117">
        <v>99999</v>
      </c>
      <c r="Z5117" t="str">
        <f t="shared" si="1010"/>
        <v/>
      </c>
    </row>
    <row r="5118" spans="2:26" x14ac:dyDescent="0.2">
      <c r="B5118" s="1" t="s">
        <v>182</v>
      </c>
      <c r="C5118" s="1" t="s">
        <v>17</v>
      </c>
      <c r="D5118" s="1" t="s">
        <v>18</v>
      </c>
      <c r="G5118" s="1" t="s">
        <v>2584</v>
      </c>
      <c r="H5118">
        <f t="shared" si="1011"/>
        <v>37</v>
      </c>
      <c r="I5118">
        <f>IF(ISBLANK(A5118),I5117/1,LOOKUP(Sheet1!G5118,FIPS!A$3:A$55,FIPS!C$3:C$55))</f>
        <v>40</v>
      </c>
      <c r="J5118" t="b">
        <f t="shared" si="1019"/>
        <v>1</v>
      </c>
      <c r="K5118" t="str">
        <f t="shared" si="1012"/>
        <v>Pontotoc</v>
      </c>
      <c r="L5118" t="b">
        <f t="shared" si="1008"/>
        <v>0</v>
      </c>
      <c r="M5118" t="str">
        <f t="shared" si="1013"/>
        <v/>
      </c>
      <c r="N5118">
        <f t="shared" si="1014"/>
        <v>62</v>
      </c>
      <c r="O5118" t="b">
        <f t="shared" si="1009"/>
        <v>0</v>
      </c>
      <c r="P5118" t="str">
        <f t="shared" si="1006"/>
        <v/>
      </c>
      <c r="Q5118" t="str">
        <f t="shared" ca="1" si="1007"/>
        <v/>
      </c>
      <c r="T5118">
        <v>123</v>
      </c>
      <c r="U5118">
        <v>5</v>
      </c>
      <c r="V5118">
        <v>0</v>
      </c>
      <c r="Z5118" t="str">
        <f t="shared" si="1010"/>
        <v/>
      </c>
    </row>
    <row r="5119" spans="2:26" x14ac:dyDescent="0.2">
      <c r="E5119" s="1" t="s">
        <v>2</v>
      </c>
      <c r="F5119" s="1" t="s">
        <v>6</v>
      </c>
      <c r="G5119" s="1" t="s">
        <v>1392</v>
      </c>
      <c r="H5119">
        <f t="shared" si="1011"/>
        <v>37</v>
      </c>
      <c r="I5119">
        <f>IF(ISBLANK(A5119),I5118/1,LOOKUP(Sheet1!G5119,FIPS!A$3:A$55,FIPS!C$3:C$55))</f>
        <v>40</v>
      </c>
      <c r="J5119" t="b">
        <f t="shared" si="1019"/>
        <v>0</v>
      </c>
      <c r="K5119" t="str">
        <f t="shared" si="1012"/>
        <v/>
      </c>
      <c r="L5119" t="b">
        <f t="shared" si="1008"/>
        <v>1</v>
      </c>
      <c r="M5119" t="str">
        <f t="shared" si="1013"/>
        <v>Ada</v>
      </c>
      <c r="N5119">
        <f t="shared" si="1014"/>
        <v>62</v>
      </c>
      <c r="O5119" t="b">
        <f t="shared" si="1009"/>
        <v>0</v>
      </c>
      <c r="P5119" t="str">
        <f t="shared" si="1006"/>
        <v/>
      </c>
      <c r="Q5119" t="str">
        <f t="shared" ca="1" si="1007"/>
        <v/>
      </c>
      <c r="W5119">
        <v>200</v>
      </c>
      <c r="Z5119" t="str">
        <f t="shared" si="1010"/>
        <v/>
      </c>
    </row>
    <row r="5120" spans="2:26" x14ac:dyDescent="0.2">
      <c r="E5120" s="1" t="s">
        <v>8</v>
      </c>
      <c r="F5120" s="1" t="s">
        <v>9</v>
      </c>
      <c r="G5120" s="1" t="s">
        <v>974</v>
      </c>
      <c r="H5120">
        <f t="shared" si="1011"/>
        <v>37</v>
      </c>
      <c r="I5120">
        <f>IF(ISBLANK(A5120),I5119/1,LOOKUP(Sheet1!G5120,FIPS!A$3:A$55,FIPS!C$3:C$55))</f>
        <v>40</v>
      </c>
      <c r="J5120" t="b">
        <f t="shared" si="1019"/>
        <v>0</v>
      </c>
      <c r="K5120" t="str">
        <f t="shared" si="1012"/>
        <v/>
      </c>
      <c r="L5120" t="b">
        <f t="shared" si="1008"/>
        <v>0</v>
      </c>
      <c r="M5120" t="str">
        <f t="shared" si="1013"/>
        <v/>
      </c>
      <c r="N5120">
        <f t="shared" si="1014"/>
        <v>62</v>
      </c>
      <c r="O5120" t="b">
        <f t="shared" si="1009"/>
        <v>1</v>
      </c>
      <c r="P5120">
        <f t="shared" si="1006"/>
        <v>1</v>
      </c>
      <c r="Q5120" t="str">
        <f t="shared" ca="1" si="1007"/>
        <v>001</v>
      </c>
      <c r="W5120">
        <v>99999</v>
      </c>
      <c r="Z5120" t="str">
        <f t="shared" si="1010"/>
        <v/>
      </c>
    </row>
    <row r="5121" spans="2:26" x14ac:dyDescent="0.2">
      <c r="B5121" s="1" t="s">
        <v>170</v>
      </c>
      <c r="C5121" s="1" t="s">
        <v>400</v>
      </c>
      <c r="D5121" s="1" t="s">
        <v>26</v>
      </c>
      <c r="G5121" s="1" t="s">
        <v>1902</v>
      </c>
      <c r="H5121">
        <f t="shared" si="1011"/>
        <v>37</v>
      </c>
      <c r="I5121">
        <f>IF(ISBLANK(A5121),I5120/1,LOOKUP(Sheet1!G5121,FIPS!A$3:A$55,FIPS!C$3:C$55))</f>
        <v>40</v>
      </c>
      <c r="J5121" t="b">
        <f t="shared" si="1019"/>
        <v>1</v>
      </c>
      <c r="K5121" t="str">
        <f t="shared" si="1012"/>
        <v>Pottawatomie</v>
      </c>
      <c r="L5121" t="b">
        <f t="shared" si="1008"/>
        <v>0</v>
      </c>
      <c r="M5121" t="str">
        <f t="shared" si="1013"/>
        <v/>
      </c>
      <c r="N5121">
        <f t="shared" si="1014"/>
        <v>63</v>
      </c>
      <c r="O5121" t="b">
        <f t="shared" si="1009"/>
        <v>0</v>
      </c>
      <c r="P5121" t="str">
        <f t="shared" si="1006"/>
        <v/>
      </c>
      <c r="Q5121" t="str">
        <f t="shared" ca="1" si="1007"/>
        <v/>
      </c>
      <c r="T5121">
        <v>125</v>
      </c>
      <c r="U5121">
        <v>4</v>
      </c>
      <c r="V5121">
        <v>5880</v>
      </c>
      <c r="Z5121" t="str">
        <f t="shared" si="1010"/>
        <v/>
      </c>
    </row>
    <row r="5122" spans="2:26" x14ac:dyDescent="0.2">
      <c r="E5122" s="1" t="s">
        <v>77</v>
      </c>
      <c r="F5122" s="1" t="s">
        <v>18</v>
      </c>
      <c r="G5122" s="1" t="s">
        <v>3537</v>
      </c>
      <c r="H5122">
        <f t="shared" si="1011"/>
        <v>37</v>
      </c>
      <c r="I5122">
        <f>IF(ISBLANK(A5122),I5121/1,LOOKUP(Sheet1!G5122,FIPS!A$3:A$55,FIPS!C$3:C$55))</f>
        <v>40</v>
      </c>
      <c r="J5122" t="b">
        <f t="shared" si="1019"/>
        <v>0</v>
      </c>
      <c r="K5122" t="str">
        <f t="shared" si="1012"/>
        <v/>
      </c>
      <c r="L5122" t="b">
        <f t="shared" ref="L5122:L5185" si="1021">IF(NOT(J5122),AND(NOT(ISBLANK(E5122)),E5122&lt;&gt;"999"),FALSE())</f>
        <v>1</v>
      </c>
      <c r="M5122" t="str">
        <f t="shared" si="1013"/>
        <v>Oklahoma City</v>
      </c>
      <c r="N5122">
        <f t="shared" si="1014"/>
        <v>63</v>
      </c>
      <c r="O5122" t="b">
        <f t="shared" ref="O5122:O5185" si="1022">AND(ISNUMBER(N5122),E5122="999",NOT(J5122))</f>
        <v>0</v>
      </c>
      <c r="P5122" t="str">
        <f t="shared" ref="P5122:P5184" si="1023">IF(O5122,17-MATCH(N5122-1,N5104:N5121),"")</f>
        <v/>
      </c>
      <c r="Q5122" t="str">
        <f t="shared" ref="Q5122:Q5184" ca="1" si="1024">IF(O5122,_xlfn.TEXTJOIN(",",TRUE,INDIRECT(_xlfn.CONCAT("E",(ROW()-P5122),":E",(ROW()-1)),TRUE)),"")</f>
        <v/>
      </c>
      <c r="W5122">
        <v>55000</v>
      </c>
      <c r="Z5122" t="str">
        <f t="shared" ref="Z5122:Z5185" si="1025">IF(J5122,IF(T5122&gt;0,"",FALSE),IF(T5122&gt;0,TRUE,""))</f>
        <v/>
      </c>
    </row>
    <row r="5123" spans="2:26" x14ac:dyDescent="0.2">
      <c r="E5123" s="1" t="s">
        <v>92</v>
      </c>
      <c r="F5123" s="1" t="s">
        <v>35</v>
      </c>
      <c r="G5123" s="1" t="s">
        <v>1884</v>
      </c>
      <c r="H5123">
        <f t="shared" si="1011"/>
        <v>37</v>
      </c>
      <c r="I5123">
        <f>IF(ISBLANK(A5123),I5122/1,LOOKUP(Sheet1!G5123,FIPS!A$3:A$55,FIPS!C$3:C$55))</f>
        <v>40</v>
      </c>
      <c r="J5123" t="b">
        <f t="shared" si="1019"/>
        <v>0</v>
      </c>
      <c r="K5123" t="str">
        <f t="shared" si="1012"/>
        <v/>
      </c>
      <c r="L5123" t="b">
        <f t="shared" si="1021"/>
        <v>1</v>
      </c>
      <c r="M5123" t="str">
        <f t="shared" si="1013"/>
        <v>Shawnee</v>
      </c>
      <c r="N5123">
        <f t="shared" si="1014"/>
        <v>63</v>
      </c>
      <c r="O5123" t="b">
        <f t="shared" si="1022"/>
        <v>0</v>
      </c>
      <c r="P5123" t="str">
        <f t="shared" si="1023"/>
        <v/>
      </c>
      <c r="Q5123" t="str">
        <f t="shared" ca="1" si="1024"/>
        <v/>
      </c>
      <c r="W5123">
        <v>66800</v>
      </c>
      <c r="Z5123" t="str">
        <f t="shared" si="1025"/>
        <v/>
      </c>
    </row>
    <row r="5124" spans="2:26" x14ac:dyDescent="0.2">
      <c r="E5124" s="1" t="s">
        <v>8</v>
      </c>
      <c r="F5124" s="1" t="s">
        <v>9</v>
      </c>
      <c r="G5124" s="1" t="s">
        <v>3538</v>
      </c>
      <c r="H5124">
        <f t="shared" si="1011"/>
        <v>37</v>
      </c>
      <c r="I5124">
        <f>IF(ISBLANK(A5124),I5123/1,LOOKUP(Sheet1!G5124,FIPS!A$3:A$55,FIPS!C$3:C$55))</f>
        <v>40</v>
      </c>
      <c r="J5124" t="b">
        <f t="shared" si="1019"/>
        <v>0</v>
      </c>
      <c r="K5124" t="str">
        <f t="shared" si="1012"/>
        <v/>
      </c>
      <c r="L5124" t="b">
        <f t="shared" si="1021"/>
        <v>0</v>
      </c>
      <c r="M5124" t="str">
        <f t="shared" si="1013"/>
        <v/>
      </c>
      <c r="N5124">
        <f t="shared" si="1014"/>
        <v>63</v>
      </c>
      <c r="O5124" t="b">
        <f t="shared" si="1022"/>
        <v>1</v>
      </c>
      <c r="P5124">
        <f t="shared" si="1023"/>
        <v>2</v>
      </c>
      <c r="Q5124" t="str">
        <f t="shared" ca="1" si="1024"/>
        <v>025,031</v>
      </c>
      <c r="W5124">
        <v>99999</v>
      </c>
      <c r="Z5124" t="str">
        <f t="shared" si="1025"/>
        <v/>
      </c>
    </row>
    <row r="5125" spans="2:26" x14ac:dyDescent="0.2">
      <c r="B5125" s="1" t="s">
        <v>190</v>
      </c>
      <c r="C5125" s="1" t="s">
        <v>17</v>
      </c>
      <c r="D5125" s="1" t="s">
        <v>18</v>
      </c>
      <c r="E5125" s="1" t="s">
        <v>8</v>
      </c>
      <c r="F5125" s="1" t="s">
        <v>9</v>
      </c>
      <c r="G5125" s="1" t="s">
        <v>3539</v>
      </c>
      <c r="H5125">
        <f t="shared" si="1011"/>
        <v>37</v>
      </c>
      <c r="I5125">
        <f>IF(ISBLANK(A5125),I5124/1,LOOKUP(Sheet1!G5125,FIPS!A$3:A$55,FIPS!C$3:C$55))</f>
        <v>40</v>
      </c>
      <c r="J5125" t="b">
        <f t="shared" si="1019"/>
        <v>1</v>
      </c>
      <c r="K5125" t="str">
        <f t="shared" si="1012"/>
        <v>Pushmataha</v>
      </c>
      <c r="L5125" t="b">
        <f t="shared" si="1021"/>
        <v>0</v>
      </c>
      <c r="M5125" t="str">
        <f t="shared" si="1013"/>
        <v/>
      </c>
      <c r="N5125">
        <f t="shared" si="1014"/>
        <v>64</v>
      </c>
      <c r="O5125" t="b">
        <f t="shared" si="1022"/>
        <v>0</v>
      </c>
      <c r="P5125" t="str">
        <f t="shared" si="1023"/>
        <v/>
      </c>
      <c r="Q5125" t="str">
        <f t="shared" ca="1" si="1024"/>
        <v/>
      </c>
      <c r="T5125">
        <v>127</v>
      </c>
      <c r="U5125">
        <v>6</v>
      </c>
      <c r="V5125">
        <v>0</v>
      </c>
      <c r="Z5125" t="str">
        <f t="shared" si="1025"/>
        <v/>
      </c>
    </row>
    <row r="5126" spans="2:26" x14ac:dyDescent="0.2">
      <c r="B5126" s="1" t="s">
        <v>193</v>
      </c>
      <c r="C5126" s="1" t="s">
        <v>17</v>
      </c>
      <c r="D5126" s="1" t="s">
        <v>18</v>
      </c>
      <c r="E5126" s="1" t="s">
        <v>8</v>
      </c>
      <c r="F5126" s="1" t="s">
        <v>9</v>
      </c>
      <c r="G5126" s="1" t="s">
        <v>3540</v>
      </c>
      <c r="H5126">
        <f t="shared" si="1011"/>
        <v>37</v>
      </c>
      <c r="I5126">
        <f>IF(ISBLANK(A5126),I5125/1,LOOKUP(Sheet1!G5126,FIPS!A$3:A$55,FIPS!C$3:C$55))</f>
        <v>40</v>
      </c>
      <c r="J5126" t="b">
        <f t="shared" si="1019"/>
        <v>1</v>
      </c>
      <c r="K5126" t="str">
        <f t="shared" si="1012"/>
        <v>Roger Mills</v>
      </c>
      <c r="L5126" t="b">
        <f t="shared" si="1021"/>
        <v>0</v>
      </c>
      <c r="M5126" t="str">
        <f t="shared" si="1013"/>
        <v/>
      </c>
      <c r="N5126">
        <f t="shared" si="1014"/>
        <v>65</v>
      </c>
      <c r="O5126" t="b">
        <f t="shared" si="1022"/>
        <v>0</v>
      </c>
      <c r="P5126" t="str">
        <f t="shared" si="1023"/>
        <v/>
      </c>
      <c r="Q5126" t="str">
        <f t="shared" ca="1" si="1024"/>
        <v/>
      </c>
      <c r="T5126">
        <v>129</v>
      </c>
      <c r="U5126">
        <v>6</v>
      </c>
      <c r="V5126">
        <v>0</v>
      </c>
      <c r="Z5126" t="str">
        <f t="shared" si="1025"/>
        <v/>
      </c>
    </row>
    <row r="5127" spans="2:26" x14ac:dyDescent="0.2">
      <c r="B5127" s="1" t="s">
        <v>195</v>
      </c>
      <c r="C5127" s="1" t="s">
        <v>623</v>
      </c>
      <c r="D5127" s="1" t="s">
        <v>26</v>
      </c>
      <c r="G5127" s="1" t="s">
        <v>281</v>
      </c>
      <c r="H5127">
        <f t="shared" si="1011"/>
        <v>37</v>
      </c>
      <c r="I5127">
        <f>IF(ISBLANK(A5127),I5126/1,LOOKUP(Sheet1!G5127,FIPS!A$3:A$55,FIPS!C$3:C$55))</f>
        <v>40</v>
      </c>
      <c r="J5127" t="b">
        <f t="shared" si="1019"/>
        <v>1</v>
      </c>
      <c r="K5127" t="str">
        <f t="shared" si="1012"/>
        <v>Rogers</v>
      </c>
      <c r="L5127" t="b">
        <f t="shared" si="1021"/>
        <v>0</v>
      </c>
      <c r="M5127" t="str">
        <f t="shared" si="1013"/>
        <v/>
      </c>
      <c r="N5127">
        <f t="shared" si="1014"/>
        <v>66</v>
      </c>
      <c r="O5127" t="b">
        <f t="shared" si="1022"/>
        <v>0</v>
      </c>
      <c r="P5127" t="str">
        <f t="shared" si="1023"/>
        <v/>
      </c>
      <c r="Q5127" t="str">
        <f t="shared" ca="1" si="1024"/>
        <v/>
      </c>
      <c r="T5127">
        <v>131</v>
      </c>
      <c r="U5127">
        <v>4</v>
      </c>
      <c r="V5127">
        <v>8560</v>
      </c>
      <c r="Z5127" t="str">
        <f t="shared" si="1025"/>
        <v/>
      </c>
    </row>
    <row r="5128" spans="2:26" x14ac:dyDescent="0.2">
      <c r="E5128" s="1" t="s">
        <v>32</v>
      </c>
      <c r="F5128" s="1" t="s">
        <v>6</v>
      </c>
      <c r="G5128" s="1" t="s">
        <v>3541</v>
      </c>
      <c r="H5128">
        <f t="shared" si="1011"/>
        <v>37</v>
      </c>
      <c r="I5128">
        <f>IF(ISBLANK(A5128),I5127/1,LOOKUP(Sheet1!G5128,FIPS!A$3:A$55,FIPS!C$3:C$55))</f>
        <v>40</v>
      </c>
      <c r="J5128" t="b">
        <f t="shared" si="1019"/>
        <v>0</v>
      </c>
      <c r="K5128" t="str">
        <f t="shared" si="1012"/>
        <v/>
      </c>
      <c r="L5128" t="b">
        <f t="shared" si="1021"/>
        <v>1</v>
      </c>
      <c r="M5128" t="str">
        <f t="shared" si="1013"/>
        <v>Claremore</v>
      </c>
      <c r="N5128">
        <f t="shared" si="1014"/>
        <v>66</v>
      </c>
      <c r="O5128" t="b">
        <f t="shared" si="1022"/>
        <v>0</v>
      </c>
      <c r="P5128" t="str">
        <f t="shared" si="1023"/>
        <v/>
      </c>
      <c r="Q5128" t="str">
        <f t="shared" ca="1" si="1024"/>
        <v/>
      </c>
      <c r="W5128">
        <v>14700</v>
      </c>
      <c r="Z5128" t="str">
        <f t="shared" si="1025"/>
        <v/>
      </c>
    </row>
    <row r="5129" spans="2:26" x14ac:dyDescent="0.2">
      <c r="E5129" s="1" t="s">
        <v>8</v>
      </c>
      <c r="F5129" s="1" t="s">
        <v>9</v>
      </c>
      <c r="G5129" s="1" t="s">
        <v>974</v>
      </c>
      <c r="H5129">
        <f t="shared" si="1011"/>
        <v>37</v>
      </c>
      <c r="I5129">
        <f>IF(ISBLANK(A5129),I5128/1,LOOKUP(Sheet1!G5129,FIPS!A$3:A$55,FIPS!C$3:C$55))</f>
        <v>40</v>
      </c>
      <c r="J5129" t="b">
        <f t="shared" si="1019"/>
        <v>0</v>
      </c>
      <c r="K5129" t="str">
        <f t="shared" si="1012"/>
        <v/>
      </c>
      <c r="L5129" t="b">
        <f t="shared" si="1021"/>
        <v>0</v>
      </c>
      <c r="M5129" t="str">
        <f t="shared" si="1013"/>
        <v/>
      </c>
      <c r="N5129">
        <f t="shared" si="1014"/>
        <v>66</v>
      </c>
      <c r="O5129" t="b">
        <f t="shared" si="1022"/>
        <v>1</v>
      </c>
      <c r="P5129">
        <f t="shared" si="1023"/>
        <v>1</v>
      </c>
      <c r="Q5129" t="str">
        <f t="shared" ca="1" si="1024"/>
        <v>008</v>
      </c>
      <c r="W5129">
        <v>99999</v>
      </c>
      <c r="Z5129" t="str">
        <f t="shared" si="1025"/>
        <v/>
      </c>
    </row>
    <row r="5130" spans="2:26" x14ac:dyDescent="0.2">
      <c r="B5130" s="1" t="s">
        <v>197</v>
      </c>
      <c r="C5130" s="1" t="s">
        <v>17</v>
      </c>
      <c r="D5130" s="1" t="s">
        <v>18</v>
      </c>
      <c r="E5130" s="1" t="s">
        <v>8</v>
      </c>
      <c r="F5130" s="1" t="s">
        <v>9</v>
      </c>
      <c r="G5130" s="1" t="s">
        <v>1205</v>
      </c>
      <c r="H5130">
        <f t="shared" si="1011"/>
        <v>37</v>
      </c>
      <c r="I5130">
        <f>IF(ISBLANK(A5130),I5129/1,LOOKUP(Sheet1!G5130,FIPS!A$3:A$55,FIPS!C$3:C$55))</f>
        <v>40</v>
      </c>
      <c r="J5130" t="b">
        <f t="shared" si="1019"/>
        <v>1</v>
      </c>
      <c r="K5130" t="str">
        <f t="shared" si="1012"/>
        <v>Seminole</v>
      </c>
      <c r="L5130" t="b">
        <f t="shared" si="1021"/>
        <v>0</v>
      </c>
      <c r="M5130" t="str">
        <f t="shared" si="1013"/>
        <v/>
      </c>
      <c r="N5130">
        <f t="shared" si="1014"/>
        <v>67</v>
      </c>
      <c r="O5130" t="b">
        <f t="shared" si="1022"/>
        <v>0</v>
      </c>
      <c r="P5130" t="str">
        <f t="shared" si="1023"/>
        <v/>
      </c>
      <c r="Q5130" t="str">
        <f t="shared" ca="1" si="1024"/>
        <v/>
      </c>
      <c r="T5130">
        <v>133</v>
      </c>
      <c r="U5130">
        <v>5</v>
      </c>
      <c r="V5130">
        <v>0</v>
      </c>
      <c r="Z5130" t="str">
        <f t="shared" si="1025"/>
        <v/>
      </c>
    </row>
    <row r="5131" spans="2:26" x14ac:dyDescent="0.2">
      <c r="B5131" s="1" t="s">
        <v>365</v>
      </c>
      <c r="C5131" s="1" t="s">
        <v>361</v>
      </c>
      <c r="D5131" s="1" t="s">
        <v>26</v>
      </c>
      <c r="E5131" s="1" t="s">
        <v>8</v>
      </c>
      <c r="F5131" s="1" t="s">
        <v>9</v>
      </c>
      <c r="G5131" s="1" t="s">
        <v>3542</v>
      </c>
      <c r="H5131">
        <f t="shared" ref="H5131:H5194" si="1026">IF(ISBLANK(A5131),H5130/1,A5131)</f>
        <v>37</v>
      </c>
      <c r="I5131">
        <f>IF(ISBLANK(A5131),I5130/1,LOOKUP(Sheet1!G5131,FIPS!A$3:A$55,FIPS!C$3:C$55))</f>
        <v>40</v>
      </c>
      <c r="J5131" t="b">
        <f t="shared" si="1019"/>
        <v>1</v>
      </c>
      <c r="K5131" t="str">
        <f t="shared" ref="K5131:K5194" si="1027">IF(J5131,TRIM(G5131),"")</f>
        <v>Sequoyah</v>
      </c>
      <c r="L5131" t="b">
        <f t="shared" si="1021"/>
        <v>0</v>
      </c>
      <c r="M5131" t="str">
        <f t="shared" ref="M5131:M5194" si="1028">IF(L5131,IF(ISERR(FIND(",",G5131)),TRIM(G5131),TRIM(LEFT(G5131,FIND(",",G5131)-1))),"")</f>
        <v/>
      </c>
      <c r="N5131">
        <f t="shared" ref="N5131:N5194" si="1029">IF(ISBLANK(A5131),IF(ISBLANK(B5131),N5130,B5131/1),"")</f>
        <v>68</v>
      </c>
      <c r="O5131" t="b">
        <f t="shared" si="1022"/>
        <v>0</v>
      </c>
      <c r="P5131" t="str">
        <f t="shared" si="1023"/>
        <v/>
      </c>
      <c r="Q5131" t="str">
        <f t="shared" ca="1" si="1024"/>
        <v/>
      </c>
      <c r="T5131">
        <v>135</v>
      </c>
      <c r="U5131">
        <v>5</v>
      </c>
      <c r="V5131">
        <v>2720</v>
      </c>
      <c r="Z5131" t="str">
        <f t="shared" si="1025"/>
        <v/>
      </c>
    </row>
    <row r="5132" spans="2:26" x14ac:dyDescent="0.2">
      <c r="B5132" s="1" t="s">
        <v>367</v>
      </c>
      <c r="C5132" s="1" t="s">
        <v>17</v>
      </c>
      <c r="D5132" s="1" t="s">
        <v>18</v>
      </c>
      <c r="G5132" s="1" t="s">
        <v>1339</v>
      </c>
      <c r="H5132">
        <f t="shared" si="1026"/>
        <v>37</v>
      </c>
      <c r="I5132">
        <f>IF(ISBLANK(A5132),I5131/1,LOOKUP(Sheet1!G5132,FIPS!A$3:A$55,FIPS!C$3:C$55))</f>
        <v>40</v>
      </c>
      <c r="J5132" t="b">
        <f t="shared" si="1019"/>
        <v>1</v>
      </c>
      <c r="K5132" t="str">
        <f t="shared" si="1027"/>
        <v>Stephens</v>
      </c>
      <c r="L5132" t="b">
        <f t="shared" si="1021"/>
        <v>0</v>
      </c>
      <c r="M5132" t="str">
        <f t="shared" si="1028"/>
        <v/>
      </c>
      <c r="N5132">
        <f t="shared" si="1029"/>
        <v>69</v>
      </c>
      <c r="O5132" t="b">
        <f t="shared" si="1022"/>
        <v>0</v>
      </c>
      <c r="P5132" t="str">
        <f t="shared" si="1023"/>
        <v/>
      </c>
      <c r="Q5132" t="str">
        <f t="shared" ca="1" si="1024"/>
        <v/>
      </c>
      <c r="T5132">
        <v>137</v>
      </c>
      <c r="U5132">
        <v>5</v>
      </c>
      <c r="V5132">
        <v>0</v>
      </c>
      <c r="Z5132" t="str">
        <f t="shared" si="1025"/>
        <v/>
      </c>
    </row>
    <row r="5133" spans="2:26" x14ac:dyDescent="0.2">
      <c r="E5133" s="1" t="s">
        <v>14</v>
      </c>
      <c r="F5133" s="1" t="s">
        <v>6</v>
      </c>
      <c r="G5133" s="1" t="s">
        <v>3543</v>
      </c>
      <c r="H5133">
        <f t="shared" si="1026"/>
        <v>37</v>
      </c>
      <c r="I5133">
        <f>IF(ISBLANK(A5133),I5132/1,LOOKUP(Sheet1!G5133,FIPS!A$3:A$55,FIPS!C$3:C$55))</f>
        <v>40</v>
      </c>
      <c r="J5133" t="b">
        <f t="shared" si="1019"/>
        <v>0</v>
      </c>
      <c r="K5133" t="str">
        <f t="shared" si="1027"/>
        <v/>
      </c>
      <c r="L5133" t="b">
        <f t="shared" si="1021"/>
        <v>1</v>
      </c>
      <c r="M5133" t="str">
        <f t="shared" si="1028"/>
        <v>Ouncan</v>
      </c>
      <c r="N5133">
        <f t="shared" si="1029"/>
        <v>69</v>
      </c>
      <c r="O5133" t="b">
        <f t="shared" si="1022"/>
        <v>0</v>
      </c>
      <c r="P5133" t="str">
        <f t="shared" si="1023"/>
        <v/>
      </c>
      <c r="Q5133" t="str">
        <f t="shared" ca="1" si="1024"/>
        <v/>
      </c>
      <c r="W5133">
        <v>21900</v>
      </c>
      <c r="Z5133" t="str">
        <f t="shared" si="1025"/>
        <v/>
      </c>
    </row>
    <row r="5134" spans="2:26" x14ac:dyDescent="0.2">
      <c r="E5134" s="1" t="s">
        <v>8</v>
      </c>
      <c r="F5134" s="1" t="s">
        <v>9</v>
      </c>
      <c r="G5134" s="1" t="s">
        <v>974</v>
      </c>
      <c r="H5134">
        <f t="shared" si="1026"/>
        <v>37</v>
      </c>
      <c r="I5134">
        <f>IF(ISBLANK(A5134),I5133/1,LOOKUP(Sheet1!G5134,FIPS!A$3:A$55,FIPS!C$3:C$55))</f>
        <v>40</v>
      </c>
      <c r="J5134" t="b">
        <f t="shared" si="1019"/>
        <v>0</v>
      </c>
      <c r="K5134" t="str">
        <f t="shared" si="1027"/>
        <v/>
      </c>
      <c r="L5134" t="b">
        <f t="shared" si="1021"/>
        <v>0</v>
      </c>
      <c r="M5134" t="str">
        <f t="shared" si="1028"/>
        <v/>
      </c>
      <c r="N5134">
        <f t="shared" si="1029"/>
        <v>69</v>
      </c>
      <c r="O5134" t="b">
        <f t="shared" si="1022"/>
        <v>1</v>
      </c>
      <c r="P5134">
        <f t="shared" si="1023"/>
        <v>1</v>
      </c>
      <c r="Q5134" t="str">
        <f t="shared" ca="1" si="1024"/>
        <v>010</v>
      </c>
      <c r="W5134">
        <v>99999</v>
      </c>
      <c r="Z5134" t="str">
        <f t="shared" si="1025"/>
        <v/>
      </c>
    </row>
    <row r="5135" spans="2:26" x14ac:dyDescent="0.2">
      <c r="B5135" s="1" t="s">
        <v>369</v>
      </c>
      <c r="C5135" s="1" t="s">
        <v>17</v>
      </c>
      <c r="D5135" s="1" t="s">
        <v>18</v>
      </c>
      <c r="E5135" s="1" t="s">
        <v>8</v>
      </c>
      <c r="F5135" s="1" t="s">
        <v>9</v>
      </c>
      <c r="G5135" s="1" t="s">
        <v>2694</v>
      </c>
      <c r="H5135">
        <f t="shared" si="1026"/>
        <v>37</v>
      </c>
      <c r="I5135">
        <f>IF(ISBLANK(A5135),I5134/1,LOOKUP(Sheet1!G5135,FIPS!A$3:A$55,FIPS!C$3:C$55))</f>
        <v>40</v>
      </c>
      <c r="J5135" t="b">
        <f t="shared" si="1019"/>
        <v>1</v>
      </c>
      <c r="K5135" t="str">
        <f t="shared" si="1027"/>
        <v>Texas</v>
      </c>
      <c r="L5135" t="b">
        <f t="shared" si="1021"/>
        <v>0</v>
      </c>
      <c r="M5135" t="str">
        <f t="shared" si="1028"/>
        <v/>
      </c>
      <c r="N5135">
        <f t="shared" si="1029"/>
        <v>70</v>
      </c>
      <c r="O5135" t="b">
        <f t="shared" si="1022"/>
        <v>0</v>
      </c>
      <c r="P5135" t="str">
        <f t="shared" si="1023"/>
        <v/>
      </c>
      <c r="Q5135" t="str">
        <f t="shared" ca="1" si="1024"/>
        <v/>
      </c>
      <c r="T5135">
        <v>139</v>
      </c>
      <c r="U5135">
        <v>6</v>
      </c>
      <c r="V5135">
        <v>0</v>
      </c>
      <c r="Z5135" t="str">
        <f t="shared" si="1025"/>
        <v/>
      </c>
    </row>
    <row r="5136" spans="2:26" x14ac:dyDescent="0.2">
      <c r="B5136" s="1" t="s">
        <v>372</v>
      </c>
      <c r="C5136" s="1" t="s">
        <v>17</v>
      </c>
      <c r="D5136" s="1" t="s">
        <v>18</v>
      </c>
      <c r="E5136" s="1" t="s">
        <v>8</v>
      </c>
      <c r="F5136" s="1" t="s">
        <v>9</v>
      </c>
      <c r="G5136" s="1" t="s">
        <v>3544</v>
      </c>
      <c r="H5136">
        <f t="shared" si="1026"/>
        <v>37</v>
      </c>
      <c r="I5136">
        <f>IF(ISBLANK(A5136),I5135/1,LOOKUP(Sheet1!G5136,FIPS!A$3:A$55,FIPS!C$3:C$55))</f>
        <v>40</v>
      </c>
      <c r="J5136" t="b">
        <f t="shared" si="1019"/>
        <v>1</v>
      </c>
      <c r="K5136" t="str">
        <f t="shared" si="1027"/>
        <v>Tillman</v>
      </c>
      <c r="L5136" t="b">
        <f t="shared" si="1021"/>
        <v>0</v>
      </c>
      <c r="M5136" t="str">
        <f t="shared" si="1028"/>
        <v/>
      </c>
      <c r="N5136">
        <f t="shared" si="1029"/>
        <v>71</v>
      </c>
      <c r="O5136" t="b">
        <f t="shared" si="1022"/>
        <v>0</v>
      </c>
      <c r="P5136" t="str">
        <f t="shared" si="1023"/>
        <v/>
      </c>
      <c r="Q5136" t="str">
        <f t="shared" ca="1" si="1024"/>
        <v/>
      </c>
      <c r="T5136">
        <v>141</v>
      </c>
      <c r="U5136">
        <v>6</v>
      </c>
      <c r="V5136">
        <v>0</v>
      </c>
      <c r="Z5136" t="str">
        <f t="shared" si="1025"/>
        <v/>
      </c>
    </row>
    <row r="5137" spans="2:26" x14ac:dyDescent="0.2">
      <c r="B5137" s="1" t="s">
        <v>120</v>
      </c>
      <c r="C5137" s="1" t="s">
        <v>623</v>
      </c>
      <c r="D5137" s="1" t="s">
        <v>26</v>
      </c>
      <c r="G5137" s="1" t="s">
        <v>3545</v>
      </c>
      <c r="H5137">
        <f t="shared" si="1026"/>
        <v>37</v>
      </c>
      <c r="I5137">
        <f>IF(ISBLANK(A5137),I5136/1,LOOKUP(Sheet1!G5137,FIPS!A$3:A$55,FIPS!C$3:C$55))</f>
        <v>40</v>
      </c>
      <c r="J5137" t="b">
        <f t="shared" si="1019"/>
        <v>1</v>
      </c>
      <c r="K5137" t="str">
        <f t="shared" si="1027"/>
        <v>Tul sa</v>
      </c>
      <c r="L5137" t="b">
        <f t="shared" si="1021"/>
        <v>0</v>
      </c>
      <c r="M5137" t="str">
        <f t="shared" si="1028"/>
        <v/>
      </c>
      <c r="N5137">
        <f t="shared" si="1029"/>
        <v>72</v>
      </c>
      <c r="O5137" t="b">
        <f t="shared" si="1022"/>
        <v>0</v>
      </c>
      <c r="P5137" t="str">
        <f t="shared" si="1023"/>
        <v/>
      </c>
      <c r="Q5137" t="str">
        <f t="shared" ca="1" si="1024"/>
        <v/>
      </c>
      <c r="T5137">
        <v>143</v>
      </c>
      <c r="U5137">
        <v>1</v>
      </c>
      <c r="V5137">
        <v>8560</v>
      </c>
      <c r="Z5137" t="str">
        <f t="shared" si="1025"/>
        <v/>
      </c>
    </row>
    <row r="5138" spans="2:26" x14ac:dyDescent="0.2">
      <c r="E5138" s="1" t="s">
        <v>28</v>
      </c>
      <c r="F5138" s="1" t="s">
        <v>70</v>
      </c>
      <c r="G5138" s="1" t="s">
        <v>3546</v>
      </c>
      <c r="H5138">
        <f t="shared" si="1026"/>
        <v>37</v>
      </c>
      <c r="I5138">
        <f>IF(ISBLANK(A5138),I5137/1,LOOKUP(Sheet1!G5138,FIPS!A$3:A$55,FIPS!C$3:C$55))</f>
        <v>40</v>
      </c>
      <c r="J5138" t="b">
        <f t="shared" si="1019"/>
        <v>0</v>
      </c>
      <c r="K5138" t="str">
        <f t="shared" si="1027"/>
        <v/>
      </c>
      <c r="L5138" t="b">
        <f t="shared" si="1021"/>
        <v>1</v>
      </c>
      <c r="M5138" t="str">
        <f t="shared" si="1028"/>
        <v>Broken Arrow</v>
      </c>
      <c r="N5138">
        <f t="shared" si="1029"/>
        <v>72</v>
      </c>
      <c r="O5138" t="b">
        <f t="shared" si="1022"/>
        <v>0</v>
      </c>
      <c r="P5138" t="str">
        <f t="shared" si="1023"/>
        <v/>
      </c>
      <c r="Q5138" t="str">
        <f t="shared" ca="1" si="1024"/>
        <v/>
      </c>
      <c r="W5138">
        <v>9050</v>
      </c>
      <c r="Z5138" t="str">
        <f t="shared" si="1025"/>
        <v/>
      </c>
    </row>
    <row r="5139" spans="2:26" x14ac:dyDescent="0.2">
      <c r="E5139" s="1" t="s">
        <v>82</v>
      </c>
      <c r="F5139" s="1" t="s">
        <v>6</v>
      </c>
      <c r="G5139" s="1" t="s">
        <v>3547</v>
      </c>
      <c r="H5139">
        <f t="shared" si="1026"/>
        <v>37</v>
      </c>
      <c r="I5139">
        <f>IF(ISBLANK(A5139),I5138/1,LOOKUP(Sheet1!G5139,FIPS!A$3:A$55,FIPS!C$3:C$55))</f>
        <v>40</v>
      </c>
      <c r="J5139" t="b">
        <f t="shared" si="1019"/>
        <v>0</v>
      </c>
      <c r="K5139" t="str">
        <f t="shared" si="1027"/>
        <v/>
      </c>
      <c r="L5139" t="b">
        <f t="shared" si="1021"/>
        <v>1</v>
      </c>
      <c r="M5139" t="str">
        <f t="shared" si="1028"/>
        <v>Owasso</v>
      </c>
      <c r="N5139">
        <f t="shared" si="1029"/>
        <v>72</v>
      </c>
      <c r="O5139" t="b">
        <f t="shared" si="1022"/>
        <v>0</v>
      </c>
      <c r="P5139" t="str">
        <f t="shared" si="1023"/>
        <v/>
      </c>
      <c r="Q5139" t="str">
        <f t="shared" ca="1" si="1024"/>
        <v/>
      </c>
      <c r="W5139">
        <v>56650</v>
      </c>
      <c r="Z5139" t="str">
        <f t="shared" si="1025"/>
        <v/>
      </c>
    </row>
    <row r="5140" spans="2:26" x14ac:dyDescent="0.2">
      <c r="E5140" s="1" t="s">
        <v>88</v>
      </c>
      <c r="F5140" s="1" t="s">
        <v>6</v>
      </c>
      <c r="G5140" s="1" t="s">
        <v>3548</v>
      </c>
      <c r="H5140">
        <f t="shared" si="1026"/>
        <v>37</v>
      </c>
      <c r="I5140">
        <f>IF(ISBLANK(A5140),I5139/1,LOOKUP(Sheet1!G5140,FIPS!A$3:A$55,FIPS!C$3:C$55))</f>
        <v>40</v>
      </c>
      <c r="J5140" t="b">
        <f t="shared" si="1019"/>
        <v>0</v>
      </c>
      <c r="K5140" t="str">
        <f t="shared" si="1027"/>
        <v/>
      </c>
      <c r="L5140" t="b">
        <f t="shared" si="1021"/>
        <v>1</v>
      </c>
      <c r="M5140" t="str">
        <f t="shared" si="1028"/>
        <v>Sand Springs</v>
      </c>
      <c r="N5140">
        <f t="shared" si="1029"/>
        <v>72</v>
      </c>
      <c r="O5140" t="b">
        <f t="shared" si="1022"/>
        <v>0</v>
      </c>
      <c r="P5140" t="str">
        <f t="shared" si="1023"/>
        <v/>
      </c>
      <c r="Q5140" t="str">
        <f t="shared" ca="1" si="1024"/>
        <v/>
      </c>
      <c r="W5140">
        <v>65300</v>
      </c>
      <c r="Z5140" t="str">
        <f t="shared" si="1025"/>
        <v/>
      </c>
    </row>
    <row r="5141" spans="2:26" x14ac:dyDescent="0.2">
      <c r="E5141" s="1" t="s">
        <v>5</v>
      </c>
      <c r="F5141" s="1" t="s">
        <v>18</v>
      </c>
      <c r="G5141" s="1" t="s">
        <v>3533</v>
      </c>
      <c r="H5141">
        <f t="shared" si="1026"/>
        <v>37</v>
      </c>
      <c r="I5141">
        <f>IF(ISBLANK(A5141),I5140/1,LOOKUP(Sheet1!G5141,FIPS!A$3:A$55,FIPS!C$3:C$55))</f>
        <v>40</v>
      </c>
      <c r="J5141" t="b">
        <f t="shared" si="1019"/>
        <v>0</v>
      </c>
      <c r="K5141" t="str">
        <f t="shared" si="1027"/>
        <v/>
      </c>
      <c r="L5141" t="b">
        <f t="shared" si="1021"/>
        <v>1</v>
      </c>
      <c r="M5141" t="str">
        <f t="shared" si="1028"/>
        <v>Tulsa</v>
      </c>
      <c r="N5141">
        <f t="shared" si="1029"/>
        <v>72</v>
      </c>
      <c r="O5141" t="b">
        <f t="shared" si="1022"/>
        <v>0</v>
      </c>
      <c r="P5141" t="str">
        <f t="shared" si="1023"/>
        <v/>
      </c>
      <c r="Q5141" t="str">
        <f t="shared" ca="1" si="1024"/>
        <v/>
      </c>
      <c r="W5141">
        <v>75000</v>
      </c>
      <c r="Z5141" t="str">
        <f t="shared" si="1025"/>
        <v/>
      </c>
    </row>
    <row r="5142" spans="2:26" x14ac:dyDescent="0.2">
      <c r="E5142" s="1" t="s">
        <v>8</v>
      </c>
      <c r="F5142" s="1" t="s">
        <v>9</v>
      </c>
      <c r="G5142" s="1" t="s">
        <v>974</v>
      </c>
      <c r="H5142">
        <f t="shared" si="1026"/>
        <v>37</v>
      </c>
      <c r="I5142">
        <f>IF(ISBLANK(A5142),I5141/1,LOOKUP(Sheet1!G5142,FIPS!A$3:A$55,FIPS!C$3:C$55))</f>
        <v>40</v>
      </c>
      <c r="J5142" t="b">
        <f t="shared" si="1019"/>
        <v>0</v>
      </c>
      <c r="K5142" t="str">
        <f t="shared" si="1027"/>
        <v/>
      </c>
      <c r="L5142" t="b">
        <f t="shared" si="1021"/>
        <v>0</v>
      </c>
      <c r="M5142" t="str">
        <f t="shared" si="1028"/>
        <v/>
      </c>
      <c r="N5142">
        <f t="shared" si="1029"/>
        <v>72</v>
      </c>
      <c r="O5142" t="b">
        <f t="shared" si="1022"/>
        <v>1</v>
      </c>
      <c r="P5142">
        <f t="shared" si="1023"/>
        <v>4</v>
      </c>
      <c r="Q5142" t="str">
        <f t="shared" ca="1" si="1024"/>
        <v>006,027,029,035</v>
      </c>
      <c r="W5142">
        <v>99999</v>
      </c>
      <c r="Z5142" t="str">
        <f t="shared" si="1025"/>
        <v/>
      </c>
    </row>
    <row r="5143" spans="2:26" x14ac:dyDescent="0.2">
      <c r="B5143" s="1" t="s">
        <v>375</v>
      </c>
      <c r="C5143" s="1" t="s">
        <v>623</v>
      </c>
      <c r="D5143" s="1" t="s">
        <v>26</v>
      </c>
      <c r="G5143" s="1" t="s">
        <v>3549</v>
      </c>
      <c r="H5143">
        <f t="shared" si="1026"/>
        <v>37</v>
      </c>
      <c r="I5143">
        <f>IF(ISBLANK(A5143),I5142/1,LOOKUP(Sheet1!G5143,FIPS!A$3:A$55,FIPS!C$3:C$55))</f>
        <v>40</v>
      </c>
      <c r="J5143" t="b">
        <f t="shared" si="1019"/>
        <v>1</v>
      </c>
      <c r="K5143" t="str">
        <f t="shared" si="1027"/>
        <v>Wagoner</v>
      </c>
      <c r="L5143" t="b">
        <f t="shared" si="1021"/>
        <v>0</v>
      </c>
      <c r="M5143" t="str">
        <f t="shared" si="1028"/>
        <v/>
      </c>
      <c r="N5143">
        <f t="shared" si="1029"/>
        <v>73</v>
      </c>
      <c r="O5143" t="b">
        <f t="shared" si="1022"/>
        <v>0</v>
      </c>
      <c r="P5143" t="str">
        <f t="shared" si="1023"/>
        <v/>
      </c>
      <c r="Q5143" t="str">
        <f t="shared" ca="1" si="1024"/>
        <v/>
      </c>
      <c r="T5143">
        <v>145</v>
      </c>
      <c r="U5143">
        <v>5</v>
      </c>
      <c r="V5143">
        <v>8560</v>
      </c>
      <c r="Z5143" t="str">
        <f t="shared" si="1025"/>
        <v/>
      </c>
    </row>
    <row r="5144" spans="2:26" x14ac:dyDescent="0.2">
      <c r="E5144" s="1" t="s">
        <v>28</v>
      </c>
      <c r="F5144" s="1" t="s">
        <v>70</v>
      </c>
      <c r="G5144" s="1" t="s">
        <v>3546</v>
      </c>
      <c r="H5144">
        <f t="shared" si="1026"/>
        <v>37</v>
      </c>
      <c r="I5144">
        <f>IF(ISBLANK(A5144),I5143/1,LOOKUP(Sheet1!G5144,FIPS!A$3:A$55,FIPS!C$3:C$55))</f>
        <v>40</v>
      </c>
      <c r="J5144" t="b">
        <f t="shared" si="1019"/>
        <v>0</v>
      </c>
      <c r="K5144" t="str">
        <f t="shared" si="1027"/>
        <v/>
      </c>
      <c r="L5144" t="b">
        <f t="shared" si="1021"/>
        <v>1</v>
      </c>
      <c r="M5144" t="str">
        <f t="shared" si="1028"/>
        <v>Broken Arrow</v>
      </c>
      <c r="N5144">
        <f t="shared" si="1029"/>
        <v>73</v>
      </c>
      <c r="O5144" t="b">
        <f t="shared" si="1022"/>
        <v>0</v>
      </c>
      <c r="P5144" t="str">
        <f t="shared" si="1023"/>
        <v/>
      </c>
      <c r="Q5144" t="str">
        <f t="shared" ca="1" si="1024"/>
        <v/>
      </c>
      <c r="W5144">
        <v>9050</v>
      </c>
      <c r="Z5144" t="str">
        <f t="shared" si="1025"/>
        <v/>
      </c>
    </row>
    <row r="5145" spans="2:26" x14ac:dyDescent="0.2">
      <c r="E5145" s="1" t="s">
        <v>8</v>
      </c>
      <c r="F5145" s="1" t="s">
        <v>9</v>
      </c>
      <c r="G5145" s="1" t="s">
        <v>974</v>
      </c>
      <c r="H5145">
        <f t="shared" si="1026"/>
        <v>37</v>
      </c>
      <c r="I5145">
        <f>IF(ISBLANK(A5145),I5144/1,LOOKUP(Sheet1!G5145,FIPS!A$3:A$55,FIPS!C$3:C$55))</f>
        <v>40</v>
      </c>
      <c r="J5145" t="b">
        <f t="shared" si="1019"/>
        <v>0</v>
      </c>
      <c r="K5145" t="str">
        <f t="shared" si="1027"/>
        <v/>
      </c>
      <c r="L5145" t="b">
        <f t="shared" si="1021"/>
        <v>0</v>
      </c>
      <c r="M5145" t="str">
        <f t="shared" si="1028"/>
        <v/>
      </c>
      <c r="N5145">
        <f t="shared" si="1029"/>
        <v>73</v>
      </c>
      <c r="O5145" t="b">
        <f t="shared" si="1022"/>
        <v>1</v>
      </c>
      <c r="P5145">
        <f t="shared" si="1023"/>
        <v>1</v>
      </c>
      <c r="Q5145" t="str">
        <f t="shared" ca="1" si="1024"/>
        <v>006</v>
      </c>
      <c r="W5145">
        <v>99999</v>
      </c>
      <c r="Z5145" t="str">
        <f t="shared" si="1025"/>
        <v/>
      </c>
    </row>
    <row r="5146" spans="2:26" x14ac:dyDescent="0.2">
      <c r="B5146" s="1" t="s">
        <v>377</v>
      </c>
      <c r="C5146" s="1" t="s">
        <v>17</v>
      </c>
      <c r="D5146" s="1" t="s">
        <v>18</v>
      </c>
      <c r="G5146" s="1" t="s">
        <v>194</v>
      </c>
      <c r="H5146">
        <f t="shared" si="1026"/>
        <v>37</v>
      </c>
      <c r="I5146">
        <f>IF(ISBLANK(A5146),I5145/1,LOOKUP(Sheet1!G5146,FIPS!A$3:A$55,FIPS!C$3:C$55))</f>
        <v>40</v>
      </c>
      <c r="J5146" t="b">
        <f t="shared" si="1019"/>
        <v>1</v>
      </c>
      <c r="K5146" t="str">
        <f t="shared" si="1027"/>
        <v>Washington</v>
      </c>
      <c r="L5146" t="b">
        <f t="shared" si="1021"/>
        <v>0</v>
      </c>
      <c r="M5146" t="str">
        <f t="shared" si="1028"/>
        <v/>
      </c>
      <c r="N5146">
        <f t="shared" si="1029"/>
        <v>74</v>
      </c>
      <c r="O5146" t="b">
        <f t="shared" si="1022"/>
        <v>0</v>
      </c>
      <c r="P5146" t="str">
        <f t="shared" si="1023"/>
        <v/>
      </c>
      <c r="Q5146" t="str">
        <f t="shared" ca="1" si="1024"/>
        <v/>
      </c>
      <c r="T5146">
        <v>147</v>
      </c>
      <c r="U5146">
        <v>5</v>
      </c>
      <c r="V5146">
        <v>0</v>
      </c>
      <c r="Z5146" t="str">
        <f t="shared" si="1025"/>
        <v/>
      </c>
    </row>
    <row r="5147" spans="2:26" x14ac:dyDescent="0.2">
      <c r="E5147" s="1" t="s">
        <v>22</v>
      </c>
      <c r="F5147" s="1" t="s">
        <v>35</v>
      </c>
      <c r="G5147" s="1" t="s">
        <v>3550</v>
      </c>
      <c r="H5147">
        <f t="shared" si="1026"/>
        <v>37</v>
      </c>
      <c r="I5147">
        <f>IF(ISBLANK(A5147),I5146/1,LOOKUP(Sheet1!G5147,FIPS!A$3:A$55,FIPS!C$3:C$55))</f>
        <v>40</v>
      </c>
      <c r="J5147" t="b">
        <f t="shared" si="1019"/>
        <v>0</v>
      </c>
      <c r="K5147" t="str">
        <f t="shared" si="1027"/>
        <v/>
      </c>
      <c r="L5147" t="b">
        <f t="shared" si="1021"/>
        <v>1</v>
      </c>
      <c r="M5147" t="str">
        <f t="shared" si="1028"/>
        <v>Bartlesville</v>
      </c>
      <c r="N5147">
        <f t="shared" si="1029"/>
        <v>74</v>
      </c>
      <c r="O5147" t="b">
        <f t="shared" si="1022"/>
        <v>0</v>
      </c>
      <c r="P5147" t="str">
        <f t="shared" si="1023"/>
        <v/>
      </c>
      <c r="Q5147" t="str">
        <f t="shared" ca="1" si="1024"/>
        <v/>
      </c>
      <c r="W5147">
        <v>4450</v>
      </c>
      <c r="Z5147" t="str">
        <f t="shared" si="1025"/>
        <v/>
      </c>
    </row>
    <row r="5148" spans="2:26" x14ac:dyDescent="0.2">
      <c r="E5148" s="1" t="s">
        <v>8</v>
      </c>
      <c r="F5148" s="1" t="s">
        <v>9</v>
      </c>
      <c r="G5148" s="1" t="s">
        <v>2005</v>
      </c>
      <c r="H5148">
        <f t="shared" si="1026"/>
        <v>37</v>
      </c>
      <c r="I5148">
        <f>IF(ISBLANK(A5148),I5147/1,LOOKUP(Sheet1!G5148,FIPS!A$3:A$55,FIPS!C$3:C$55))</f>
        <v>40</v>
      </c>
      <c r="J5148" t="b">
        <f t="shared" si="1019"/>
        <v>0</v>
      </c>
      <c r="K5148" t="str">
        <f t="shared" si="1027"/>
        <v/>
      </c>
      <c r="L5148" t="b">
        <f t="shared" si="1021"/>
        <v>0</v>
      </c>
      <c r="M5148" t="str">
        <f t="shared" si="1028"/>
        <v/>
      </c>
      <c r="N5148">
        <f t="shared" si="1029"/>
        <v>74</v>
      </c>
      <c r="O5148" t="b">
        <f t="shared" si="1022"/>
        <v>1</v>
      </c>
      <c r="P5148">
        <f t="shared" si="1023"/>
        <v>1</v>
      </c>
      <c r="Q5148" t="str">
        <f t="shared" ca="1" si="1024"/>
        <v>004</v>
      </c>
      <c r="W5148">
        <v>99999</v>
      </c>
      <c r="Z5148" t="str">
        <f t="shared" si="1025"/>
        <v/>
      </c>
    </row>
    <row r="5149" spans="2:26" x14ac:dyDescent="0.2">
      <c r="B5149" s="1" t="s">
        <v>379</v>
      </c>
      <c r="C5149" s="1" t="s">
        <v>17</v>
      </c>
      <c r="D5149" s="1" t="s">
        <v>18</v>
      </c>
      <c r="E5149" s="1" t="s">
        <v>8</v>
      </c>
      <c r="F5149" s="1" t="s">
        <v>9</v>
      </c>
      <c r="G5149" s="1" t="s">
        <v>3551</v>
      </c>
      <c r="H5149">
        <f t="shared" si="1026"/>
        <v>37</v>
      </c>
      <c r="I5149">
        <f>IF(ISBLANK(A5149),I5148/1,LOOKUP(Sheet1!G5149,FIPS!A$3:A$55,FIPS!C$3:C$55))</f>
        <v>40</v>
      </c>
      <c r="J5149" t="b">
        <f t="shared" si="1019"/>
        <v>1</v>
      </c>
      <c r="K5149" t="str">
        <f t="shared" si="1027"/>
        <v>Wasbita</v>
      </c>
      <c r="L5149" t="b">
        <f t="shared" si="1021"/>
        <v>0</v>
      </c>
      <c r="M5149" t="str">
        <f t="shared" si="1028"/>
        <v/>
      </c>
      <c r="N5149">
        <f t="shared" si="1029"/>
        <v>75</v>
      </c>
      <c r="O5149" t="b">
        <f t="shared" si="1022"/>
        <v>0</v>
      </c>
      <c r="P5149" t="str">
        <f t="shared" si="1023"/>
        <v/>
      </c>
      <c r="Q5149" t="str">
        <f t="shared" ca="1" si="1024"/>
        <v/>
      </c>
      <c r="T5149">
        <v>149</v>
      </c>
      <c r="U5149">
        <v>6</v>
      </c>
      <c r="V5149">
        <v>0</v>
      </c>
      <c r="Z5149" t="str">
        <f t="shared" si="1025"/>
        <v/>
      </c>
    </row>
    <row r="5150" spans="2:26" x14ac:dyDescent="0.2">
      <c r="B5150" s="1" t="s">
        <v>461</v>
      </c>
      <c r="C5150" s="1" t="s">
        <v>17</v>
      </c>
      <c r="D5150" s="1" t="s">
        <v>18</v>
      </c>
      <c r="E5150" s="1" t="s">
        <v>8</v>
      </c>
      <c r="F5150" s="1" t="s">
        <v>9</v>
      </c>
      <c r="G5150" s="1" t="s">
        <v>3552</v>
      </c>
      <c r="H5150">
        <f t="shared" si="1026"/>
        <v>37</v>
      </c>
      <c r="I5150">
        <f>IF(ISBLANK(A5150),I5149/1,LOOKUP(Sheet1!G5150,FIPS!A$3:A$55,FIPS!C$3:C$55))</f>
        <v>40</v>
      </c>
      <c r="J5150" t="b">
        <f t="shared" ref="J5150:J5213" si="1030">NOT(ISBLANK(B5150))</f>
        <v>1</v>
      </c>
      <c r="K5150" t="str">
        <f t="shared" si="1027"/>
        <v>Wtiocis</v>
      </c>
      <c r="L5150" t="b">
        <f t="shared" si="1021"/>
        <v>0</v>
      </c>
      <c r="M5150" t="str">
        <f t="shared" si="1028"/>
        <v/>
      </c>
      <c r="N5150">
        <f t="shared" si="1029"/>
        <v>76</v>
      </c>
      <c r="O5150" t="b">
        <f t="shared" si="1022"/>
        <v>0</v>
      </c>
      <c r="P5150" t="str">
        <f t="shared" si="1023"/>
        <v/>
      </c>
      <c r="Q5150" t="str">
        <f t="shared" ca="1" si="1024"/>
        <v/>
      </c>
      <c r="T5150">
        <v>151</v>
      </c>
      <c r="U5150">
        <v>6</v>
      </c>
      <c r="V5150">
        <v>0</v>
      </c>
      <c r="Z5150" t="str">
        <f t="shared" si="1025"/>
        <v/>
      </c>
    </row>
    <row r="5151" spans="2:26" x14ac:dyDescent="0.2">
      <c r="B5151" s="1" t="s">
        <v>68</v>
      </c>
      <c r="C5151" s="1" t="s">
        <v>17</v>
      </c>
      <c r="D5151" s="1" t="s">
        <v>18</v>
      </c>
      <c r="G5151" s="1" t="s">
        <v>3553</v>
      </c>
      <c r="H5151">
        <f t="shared" si="1026"/>
        <v>37</v>
      </c>
      <c r="I5151">
        <f>IF(ISBLANK(A5151),I5150/1,LOOKUP(Sheet1!G5151,FIPS!A$3:A$55,FIPS!C$3:C$55))</f>
        <v>40</v>
      </c>
      <c r="J5151" t="b">
        <f t="shared" si="1030"/>
        <v>1</v>
      </c>
      <c r="K5151" t="str">
        <f t="shared" si="1027"/>
        <v>Woodwaml</v>
      </c>
      <c r="L5151" t="b">
        <f t="shared" si="1021"/>
        <v>0</v>
      </c>
      <c r="M5151" t="str">
        <f t="shared" si="1028"/>
        <v/>
      </c>
      <c r="N5151">
        <f t="shared" si="1029"/>
        <v>77</v>
      </c>
      <c r="O5151" t="b">
        <f t="shared" si="1022"/>
        <v>0</v>
      </c>
      <c r="P5151" t="str">
        <f t="shared" si="1023"/>
        <v/>
      </c>
      <c r="Q5151" t="str">
        <f t="shared" ca="1" si="1024"/>
        <v/>
      </c>
      <c r="T5151">
        <v>153</v>
      </c>
      <c r="U5151">
        <v>6</v>
      </c>
      <c r="V5151">
        <v>0</v>
      </c>
      <c r="Z5151" t="str">
        <f t="shared" si="1025"/>
        <v/>
      </c>
    </row>
    <row r="5152" spans="2:26" x14ac:dyDescent="0.2">
      <c r="E5152" s="1" t="s">
        <v>103</v>
      </c>
      <c r="F5152" s="1" t="s">
        <v>6</v>
      </c>
      <c r="G5152" s="1" t="s">
        <v>3554</v>
      </c>
      <c r="H5152">
        <f t="shared" si="1026"/>
        <v>37</v>
      </c>
      <c r="I5152">
        <f>IF(ISBLANK(A5152),I5151/1,LOOKUP(Sheet1!G5152,FIPS!A$3:A$55,FIPS!C$3:C$55))</f>
        <v>40</v>
      </c>
      <c r="J5152" t="b">
        <f t="shared" si="1030"/>
        <v>0</v>
      </c>
      <c r="K5152" t="str">
        <f t="shared" si="1027"/>
        <v/>
      </c>
      <c r="L5152" t="b">
        <f t="shared" si="1021"/>
        <v>1</v>
      </c>
      <c r="M5152" t="str">
        <f t="shared" si="1028"/>
        <v>Woodward</v>
      </c>
      <c r="N5152">
        <f t="shared" si="1029"/>
        <v>77</v>
      </c>
      <c r="O5152" t="b">
        <f t="shared" si="1022"/>
        <v>0</v>
      </c>
      <c r="P5152" t="str">
        <f t="shared" si="1023"/>
        <v/>
      </c>
      <c r="Q5152" t="str">
        <f t="shared" ca="1" si="1024"/>
        <v/>
      </c>
      <c r="W5152">
        <v>82150</v>
      </c>
      <c r="Z5152" t="str">
        <f t="shared" si="1025"/>
        <v/>
      </c>
    </row>
    <row r="5153" spans="1:26" x14ac:dyDescent="0.2">
      <c r="E5153" s="1" t="s">
        <v>8</v>
      </c>
      <c r="F5153" s="1" t="s">
        <v>9</v>
      </c>
      <c r="G5153" s="1" t="s">
        <v>1370</v>
      </c>
      <c r="H5153">
        <f t="shared" si="1026"/>
        <v>37</v>
      </c>
      <c r="I5153">
        <f>IF(ISBLANK(A5153),I5152/1,LOOKUP(Sheet1!G5153,FIPS!A$3:A$55,FIPS!C$3:C$55))</f>
        <v>40</v>
      </c>
      <c r="J5153" t="b">
        <f t="shared" si="1030"/>
        <v>0</v>
      </c>
      <c r="K5153" t="str">
        <f t="shared" si="1027"/>
        <v/>
      </c>
      <c r="L5153" t="b">
        <f t="shared" si="1021"/>
        <v>0</v>
      </c>
      <c r="M5153" t="str">
        <f t="shared" si="1028"/>
        <v/>
      </c>
      <c r="N5153">
        <f t="shared" si="1029"/>
        <v>77</v>
      </c>
      <c r="O5153" t="b">
        <f t="shared" si="1022"/>
        <v>1</v>
      </c>
      <c r="P5153">
        <f t="shared" si="1023"/>
        <v>1</v>
      </c>
      <c r="Q5153" t="str">
        <f t="shared" ca="1" si="1024"/>
        <v>037</v>
      </c>
      <c r="W5153">
        <v>99999</v>
      </c>
      <c r="Z5153" t="str">
        <f t="shared" si="1025"/>
        <v/>
      </c>
    </row>
    <row r="5154" spans="1:26" x14ac:dyDescent="0.2">
      <c r="A5154">
        <v>38</v>
      </c>
      <c r="B5154" s="1"/>
      <c r="G5154" s="1" t="s">
        <v>2650</v>
      </c>
      <c r="H5154">
        <f t="shared" si="1026"/>
        <v>38</v>
      </c>
      <c r="I5154">
        <f>IF(ISBLANK(A5154),I5153/1,LOOKUP(Sheet1!G5154,FIPS!A$3:A$55,FIPS!C$3:C$55))</f>
        <v>41</v>
      </c>
      <c r="J5154" t="b">
        <f t="shared" si="1030"/>
        <v>0</v>
      </c>
      <c r="K5154" t="str">
        <f t="shared" si="1027"/>
        <v/>
      </c>
      <c r="L5154" t="b">
        <f t="shared" si="1021"/>
        <v>0</v>
      </c>
      <c r="M5154" t="str">
        <f t="shared" si="1028"/>
        <v/>
      </c>
      <c r="N5154" t="str">
        <f t="shared" si="1029"/>
        <v/>
      </c>
      <c r="O5154" t="b">
        <f t="shared" si="1022"/>
        <v>0</v>
      </c>
      <c r="P5154" t="str">
        <f t="shared" si="1023"/>
        <v/>
      </c>
      <c r="Q5154" t="str">
        <f t="shared" ca="1" si="1024"/>
        <v/>
      </c>
      <c r="Z5154" t="str">
        <f t="shared" si="1025"/>
        <v/>
      </c>
    </row>
    <row r="5155" spans="1:26" x14ac:dyDescent="0.2">
      <c r="B5155" s="1" t="s">
        <v>2</v>
      </c>
      <c r="C5155" s="1" t="s">
        <v>17</v>
      </c>
      <c r="D5155" s="1" t="s">
        <v>18</v>
      </c>
      <c r="E5155" s="1" t="s">
        <v>8</v>
      </c>
      <c r="F5155" s="1" t="s">
        <v>9</v>
      </c>
      <c r="G5155" s="1" t="s">
        <v>1093</v>
      </c>
      <c r="H5155">
        <f t="shared" si="1026"/>
        <v>38</v>
      </c>
      <c r="I5155">
        <f>IF(ISBLANK(A5155),I5154/1,LOOKUP(Sheet1!G5155,FIPS!A$3:A$55,FIPS!C$3:C$55))</f>
        <v>41</v>
      </c>
      <c r="J5155" t="b">
        <f t="shared" si="1030"/>
        <v>1</v>
      </c>
      <c r="K5155" t="str">
        <f t="shared" si="1027"/>
        <v>Baker</v>
      </c>
      <c r="L5155" t="b">
        <f t="shared" si="1021"/>
        <v>0</v>
      </c>
      <c r="M5155" t="str">
        <f t="shared" si="1028"/>
        <v/>
      </c>
      <c r="N5155">
        <f t="shared" si="1029"/>
        <v>1</v>
      </c>
      <c r="O5155" t="b">
        <f t="shared" si="1022"/>
        <v>0</v>
      </c>
      <c r="P5155" t="str">
        <f t="shared" si="1023"/>
        <v/>
      </c>
      <c r="Q5155" t="str">
        <f t="shared" ca="1" si="1024"/>
        <v/>
      </c>
      <c r="S5155">
        <v>41</v>
      </c>
      <c r="T5155">
        <v>1</v>
      </c>
      <c r="U5155">
        <v>6</v>
      </c>
      <c r="V5155">
        <v>0</v>
      </c>
      <c r="Z5155" t="str">
        <f t="shared" si="1025"/>
        <v/>
      </c>
    </row>
    <row r="5156" spans="1:26" x14ac:dyDescent="0.2">
      <c r="B5156" s="1" t="s">
        <v>11</v>
      </c>
      <c r="C5156" s="1" t="s">
        <v>17</v>
      </c>
      <c r="D5156" s="1" t="s">
        <v>18</v>
      </c>
      <c r="G5156" s="1" t="s">
        <v>279</v>
      </c>
      <c r="H5156">
        <f t="shared" si="1026"/>
        <v>38</v>
      </c>
      <c r="I5156">
        <f>IF(ISBLANK(A5156),I5155/1,LOOKUP(Sheet1!G5156,FIPS!A$3:A$55,FIPS!C$3:C$55))</f>
        <v>41</v>
      </c>
      <c r="J5156" t="b">
        <f t="shared" si="1030"/>
        <v>1</v>
      </c>
      <c r="K5156" t="str">
        <f t="shared" si="1027"/>
        <v>Benton</v>
      </c>
      <c r="L5156" t="b">
        <f t="shared" si="1021"/>
        <v>0</v>
      </c>
      <c r="M5156" t="str">
        <f t="shared" si="1028"/>
        <v/>
      </c>
      <c r="N5156">
        <f t="shared" si="1029"/>
        <v>2</v>
      </c>
      <c r="O5156" t="b">
        <f t="shared" si="1022"/>
        <v>0</v>
      </c>
      <c r="P5156" t="str">
        <f t="shared" si="1023"/>
        <v/>
      </c>
      <c r="Q5156" t="str">
        <f t="shared" ca="1" si="1024"/>
        <v/>
      </c>
      <c r="T5156">
        <v>3</v>
      </c>
      <c r="U5156">
        <v>4</v>
      </c>
      <c r="V5156">
        <v>0</v>
      </c>
      <c r="Z5156" t="str">
        <f t="shared" si="1025"/>
        <v/>
      </c>
    </row>
    <row r="5157" spans="1:26" x14ac:dyDescent="0.2">
      <c r="E5157" s="1" t="s">
        <v>2</v>
      </c>
      <c r="F5157" s="1" t="s">
        <v>35</v>
      </c>
      <c r="G5157" s="1" t="s">
        <v>3555</v>
      </c>
      <c r="H5157">
        <f t="shared" si="1026"/>
        <v>38</v>
      </c>
      <c r="I5157">
        <f>IF(ISBLANK(A5157),I5156/1,LOOKUP(Sheet1!G5157,FIPS!A$3:A$55,FIPS!C$3:C$55))</f>
        <v>41</v>
      </c>
      <c r="J5157" t="b">
        <f t="shared" si="1030"/>
        <v>0</v>
      </c>
      <c r="K5157" t="str">
        <f t="shared" si="1027"/>
        <v/>
      </c>
      <c r="L5157" t="b">
        <f t="shared" si="1021"/>
        <v>1</v>
      </c>
      <c r="M5157" t="str">
        <f t="shared" si="1028"/>
        <v>Albany</v>
      </c>
      <c r="N5157">
        <f t="shared" si="1029"/>
        <v>2</v>
      </c>
      <c r="O5157" t="b">
        <f t="shared" si="1022"/>
        <v>0</v>
      </c>
      <c r="P5157" t="str">
        <f>IF(O5157,17-MATCH(N5157-1,N5140:N5156),"")</f>
        <v/>
      </c>
      <c r="Q5157" t="str">
        <f t="shared" ca="1" si="1024"/>
        <v/>
      </c>
      <c r="W5157">
        <v>1000</v>
      </c>
      <c r="Z5157" t="str">
        <f t="shared" si="1025"/>
        <v/>
      </c>
    </row>
    <row r="5158" spans="1:26" x14ac:dyDescent="0.2">
      <c r="E5158" s="1" t="s">
        <v>32</v>
      </c>
      <c r="F5158" s="1" t="s">
        <v>35</v>
      </c>
      <c r="G5158" s="1" t="s">
        <v>3556</v>
      </c>
      <c r="H5158">
        <f t="shared" si="1026"/>
        <v>38</v>
      </c>
      <c r="I5158">
        <f>IF(ISBLANK(A5158),I5157/1,LOOKUP(Sheet1!G5158,FIPS!A$3:A$55,FIPS!C$3:C$55))</f>
        <v>41</v>
      </c>
      <c r="J5158" t="b">
        <f t="shared" si="1030"/>
        <v>0</v>
      </c>
      <c r="K5158" t="str">
        <f t="shared" si="1027"/>
        <v/>
      </c>
      <c r="L5158" t="b">
        <f t="shared" si="1021"/>
        <v>1</v>
      </c>
      <c r="M5158" t="str">
        <f t="shared" si="1028"/>
        <v>Corvallis</v>
      </c>
      <c r="N5158">
        <f t="shared" si="1029"/>
        <v>2</v>
      </c>
      <c r="O5158" t="b">
        <f t="shared" si="1022"/>
        <v>0</v>
      </c>
      <c r="P5158" t="str">
        <f>IF(O5158,17-MATCH(N5158-1,N5141:N5157),"")</f>
        <v/>
      </c>
      <c r="Q5158" t="str">
        <f t="shared" ca="1" si="1024"/>
        <v/>
      </c>
      <c r="W5158">
        <v>15800</v>
      </c>
      <c r="Z5158" t="str">
        <f t="shared" si="1025"/>
        <v/>
      </c>
    </row>
    <row r="5159" spans="1:26" x14ac:dyDescent="0.2">
      <c r="E5159" s="1" t="s">
        <v>8</v>
      </c>
      <c r="F5159" s="1" t="s">
        <v>9</v>
      </c>
      <c r="G5159" s="1" t="s">
        <v>801</v>
      </c>
      <c r="H5159">
        <f t="shared" si="1026"/>
        <v>38</v>
      </c>
      <c r="I5159">
        <f>IF(ISBLANK(A5159),I5158/1,LOOKUP(Sheet1!G5159,FIPS!A$3:A$55,FIPS!C$3:C$55))</f>
        <v>41</v>
      </c>
      <c r="J5159" t="b">
        <f t="shared" si="1030"/>
        <v>0</v>
      </c>
      <c r="K5159" t="str">
        <f t="shared" si="1027"/>
        <v/>
      </c>
      <c r="L5159" t="b">
        <f t="shared" si="1021"/>
        <v>0</v>
      </c>
      <c r="M5159" t="str">
        <f t="shared" si="1028"/>
        <v/>
      </c>
      <c r="N5159">
        <f t="shared" si="1029"/>
        <v>2</v>
      </c>
      <c r="O5159" t="b">
        <f t="shared" si="1022"/>
        <v>1</v>
      </c>
      <c r="P5159">
        <v>2</v>
      </c>
      <c r="Q5159" t="str">
        <f t="shared" ca="1" si="1024"/>
        <v>001,008</v>
      </c>
      <c r="W5159">
        <v>99999</v>
      </c>
      <c r="Z5159" t="str">
        <f t="shared" si="1025"/>
        <v/>
      </c>
    </row>
    <row r="5160" spans="1:26" x14ac:dyDescent="0.2">
      <c r="B5160" s="1" t="s">
        <v>16</v>
      </c>
      <c r="C5160" s="1" t="s">
        <v>719</v>
      </c>
      <c r="D5160" s="1" t="s">
        <v>26</v>
      </c>
      <c r="G5160" s="1" t="s">
        <v>3557</v>
      </c>
      <c r="H5160">
        <f t="shared" si="1026"/>
        <v>38</v>
      </c>
      <c r="I5160">
        <f>IF(ISBLANK(A5160),I5159/1,LOOKUP(Sheet1!G5160,FIPS!A$3:A$55,FIPS!C$3:C$55))</f>
        <v>41</v>
      </c>
      <c r="J5160" t="b">
        <f t="shared" si="1030"/>
        <v>1</v>
      </c>
      <c r="K5160" t="str">
        <f t="shared" si="1027"/>
        <v>Clackamas</v>
      </c>
      <c r="L5160" t="b">
        <f t="shared" si="1021"/>
        <v>0</v>
      </c>
      <c r="M5160" t="str">
        <f t="shared" si="1028"/>
        <v/>
      </c>
      <c r="N5160">
        <f t="shared" si="1029"/>
        <v>3</v>
      </c>
      <c r="O5160" t="b">
        <f t="shared" si="1022"/>
        <v>0</v>
      </c>
      <c r="P5160" t="str">
        <f t="shared" ref="P5160:P5165" si="1031">IF(O5160,17-MATCH(N5160-1,N5143:N5159),"")</f>
        <v/>
      </c>
      <c r="Q5160" t="str">
        <f t="shared" ca="1" si="1024"/>
        <v/>
      </c>
      <c r="T5160">
        <v>5</v>
      </c>
      <c r="U5160">
        <v>2</v>
      </c>
      <c r="V5160">
        <v>6440</v>
      </c>
      <c r="Z5160" t="str">
        <f t="shared" si="1025"/>
        <v/>
      </c>
    </row>
    <row r="5161" spans="1:26" x14ac:dyDescent="0.2">
      <c r="E5161" s="1" t="s">
        <v>42</v>
      </c>
      <c r="F5161" s="1" t="s">
        <v>6</v>
      </c>
      <c r="G5161" s="1" t="s">
        <v>2619</v>
      </c>
      <c r="H5161">
        <f t="shared" si="1026"/>
        <v>38</v>
      </c>
      <c r="I5161">
        <f>IF(ISBLANK(A5161),I5160/1,LOOKUP(Sheet1!G5161,FIPS!A$3:A$55,FIPS!C$3:C$55))</f>
        <v>41</v>
      </c>
      <c r="J5161" t="b">
        <f t="shared" si="1030"/>
        <v>0</v>
      </c>
      <c r="K5161" t="str">
        <f t="shared" si="1027"/>
        <v/>
      </c>
      <c r="L5161" t="b">
        <f t="shared" si="1021"/>
        <v>1</v>
      </c>
      <c r="M5161" t="str">
        <f t="shared" si="1028"/>
        <v>Gladstone</v>
      </c>
      <c r="N5161">
        <f t="shared" si="1029"/>
        <v>3</v>
      </c>
      <c r="O5161" t="b">
        <f t="shared" si="1022"/>
        <v>0</v>
      </c>
      <c r="P5161" t="str">
        <f t="shared" si="1031"/>
        <v/>
      </c>
      <c r="Q5161" t="str">
        <f t="shared" ca="1" si="1024"/>
        <v/>
      </c>
      <c r="W5161">
        <v>29000</v>
      </c>
      <c r="Z5161" t="str">
        <f t="shared" si="1025"/>
        <v/>
      </c>
    </row>
    <row r="5162" spans="1:26" x14ac:dyDescent="0.2">
      <c r="E5162" s="1" t="s">
        <v>59</v>
      </c>
      <c r="F5162" s="1" t="s">
        <v>35</v>
      </c>
      <c r="G5162" s="1" t="s">
        <v>3558</v>
      </c>
      <c r="H5162">
        <f t="shared" si="1026"/>
        <v>38</v>
      </c>
      <c r="I5162">
        <f>IF(ISBLANK(A5162),I5161/1,LOOKUP(Sheet1!G5162,FIPS!A$3:A$55,FIPS!C$3:C$55))</f>
        <v>41</v>
      </c>
      <c r="J5162" t="b">
        <f t="shared" si="1030"/>
        <v>0</v>
      </c>
      <c r="K5162" t="str">
        <f t="shared" si="1027"/>
        <v/>
      </c>
      <c r="L5162" t="b">
        <f t="shared" si="1021"/>
        <v>1</v>
      </c>
      <c r="M5162" t="str">
        <f t="shared" si="1028"/>
        <v>Lake Oswego</v>
      </c>
      <c r="N5162">
        <f t="shared" si="1029"/>
        <v>3</v>
      </c>
      <c r="O5162" t="b">
        <f t="shared" si="1022"/>
        <v>0</v>
      </c>
      <c r="P5162" t="str">
        <f t="shared" si="1031"/>
        <v/>
      </c>
      <c r="Q5162" t="str">
        <f t="shared" ca="1" si="1024"/>
        <v/>
      </c>
      <c r="W5162">
        <v>40550</v>
      </c>
      <c r="Z5162" t="str">
        <f t="shared" si="1025"/>
        <v/>
      </c>
    </row>
    <row r="5163" spans="1:26" x14ac:dyDescent="0.2">
      <c r="E5163" s="1" t="s">
        <v>67</v>
      </c>
      <c r="F5163" s="1" t="s">
        <v>6</v>
      </c>
      <c r="G5163" s="1" t="s">
        <v>3559</v>
      </c>
      <c r="H5163">
        <f t="shared" si="1026"/>
        <v>38</v>
      </c>
      <c r="I5163">
        <f>IF(ISBLANK(A5163),I5162/1,LOOKUP(Sheet1!G5163,FIPS!A$3:A$55,FIPS!C$3:C$55))</f>
        <v>41</v>
      </c>
      <c r="J5163" t="b">
        <f t="shared" si="1030"/>
        <v>0</v>
      </c>
      <c r="K5163" t="str">
        <f t="shared" si="1027"/>
        <v/>
      </c>
      <c r="L5163" t="b">
        <f t="shared" si="1021"/>
        <v>1</v>
      </c>
      <c r="M5163" t="str">
        <f t="shared" si="1028"/>
        <v>Milwaukle</v>
      </c>
      <c r="N5163">
        <f t="shared" si="1029"/>
        <v>3</v>
      </c>
      <c r="O5163" t="b">
        <f t="shared" si="1022"/>
        <v>0</v>
      </c>
      <c r="P5163" t="str">
        <f t="shared" si="1031"/>
        <v/>
      </c>
      <c r="Q5163" t="str">
        <f t="shared" ca="1" si="1024"/>
        <v/>
      </c>
      <c r="W5163">
        <v>48650</v>
      </c>
      <c r="Z5163" t="str">
        <f t="shared" si="1025"/>
        <v/>
      </c>
    </row>
    <row r="5164" spans="1:26" x14ac:dyDescent="0.2">
      <c r="E5164" s="1" t="s">
        <v>77</v>
      </c>
      <c r="F5164" s="1" t="s">
        <v>6</v>
      </c>
      <c r="G5164" s="1" t="s">
        <v>3560</v>
      </c>
      <c r="H5164">
        <f t="shared" si="1026"/>
        <v>38</v>
      </c>
      <c r="I5164">
        <f>IF(ISBLANK(A5164),I5163/1,LOOKUP(Sheet1!G5164,FIPS!A$3:A$55,FIPS!C$3:C$55))</f>
        <v>41</v>
      </c>
      <c r="J5164" t="b">
        <f t="shared" si="1030"/>
        <v>0</v>
      </c>
      <c r="K5164" t="str">
        <f t="shared" si="1027"/>
        <v/>
      </c>
      <c r="L5164" t="b">
        <f t="shared" si="1021"/>
        <v>1</v>
      </c>
      <c r="M5164" t="str">
        <f t="shared" si="1028"/>
        <v>Oregon City</v>
      </c>
      <c r="N5164">
        <f t="shared" si="1029"/>
        <v>3</v>
      </c>
      <c r="O5164" t="b">
        <f t="shared" si="1022"/>
        <v>0</v>
      </c>
      <c r="P5164" t="str">
        <f t="shared" si="1031"/>
        <v/>
      </c>
      <c r="Q5164" t="str">
        <f t="shared" ca="1" si="1024"/>
        <v/>
      </c>
      <c r="W5164">
        <v>55200</v>
      </c>
      <c r="Z5164" t="str">
        <f t="shared" si="1025"/>
        <v/>
      </c>
    </row>
    <row r="5165" spans="1:26" x14ac:dyDescent="0.2">
      <c r="E5165" s="1" t="s">
        <v>82</v>
      </c>
      <c r="F5165" s="1" t="s">
        <v>18</v>
      </c>
      <c r="G5165" s="1" t="s">
        <v>3591</v>
      </c>
      <c r="H5165">
        <f t="shared" si="1026"/>
        <v>38</v>
      </c>
      <c r="I5165">
        <f>IF(ISBLANK(A5165),I5164/1,LOOKUP(Sheet1!G5165,FIPS!A$3:A$55,FIPS!C$3:C$55))</f>
        <v>41</v>
      </c>
      <c r="J5165" t="b">
        <f t="shared" si="1030"/>
        <v>0</v>
      </c>
      <c r="K5165" t="str">
        <f t="shared" si="1027"/>
        <v/>
      </c>
      <c r="L5165" t="b">
        <f t="shared" si="1021"/>
        <v>1</v>
      </c>
      <c r="M5165" t="str">
        <f t="shared" si="1028"/>
        <v>Portland</v>
      </c>
      <c r="N5165">
        <f t="shared" si="1029"/>
        <v>3</v>
      </c>
      <c r="O5165" t="b">
        <f t="shared" si="1022"/>
        <v>0</v>
      </c>
      <c r="P5165" t="str">
        <f t="shared" si="1031"/>
        <v/>
      </c>
      <c r="Q5165" t="str">
        <f t="shared" ca="1" si="1024"/>
        <v/>
      </c>
      <c r="W5165">
        <v>59000</v>
      </c>
      <c r="Z5165" t="str">
        <f t="shared" si="1025"/>
        <v/>
      </c>
    </row>
    <row r="5166" spans="1:26" x14ac:dyDescent="0.2">
      <c r="E5166" s="1" t="s">
        <v>25</v>
      </c>
      <c r="F5166" s="1" t="s">
        <v>6</v>
      </c>
      <c r="G5166" s="1" t="s">
        <v>3561</v>
      </c>
      <c r="H5166">
        <f t="shared" si="1026"/>
        <v>38</v>
      </c>
      <c r="I5166">
        <f>IF(ISBLANK(A5166),I5165/1,LOOKUP(Sheet1!G5166,FIPS!A$3:A$55,FIPS!C$3:C$55))</f>
        <v>41</v>
      </c>
      <c r="J5166" t="b">
        <f t="shared" si="1030"/>
        <v>0</v>
      </c>
      <c r="K5166" t="str">
        <f t="shared" si="1027"/>
        <v/>
      </c>
      <c r="L5166" t="b">
        <f t="shared" si="1021"/>
        <v>1</v>
      </c>
      <c r="M5166" t="str">
        <f t="shared" si="1028"/>
        <v>Tualatin</v>
      </c>
      <c r="N5166">
        <f t="shared" si="1029"/>
        <v>3</v>
      </c>
      <c r="O5166" t="b">
        <f t="shared" si="1022"/>
        <v>0</v>
      </c>
      <c r="P5166" t="str">
        <f t="shared" si="1023"/>
        <v/>
      </c>
      <c r="Q5166" t="str">
        <f t="shared" ca="1" si="1024"/>
        <v/>
      </c>
      <c r="W5166">
        <v>74950</v>
      </c>
      <c r="Z5166" t="str">
        <f t="shared" si="1025"/>
        <v/>
      </c>
    </row>
    <row r="5167" spans="1:26" x14ac:dyDescent="0.2">
      <c r="E5167" s="1" t="s">
        <v>72</v>
      </c>
      <c r="F5167" s="1" t="s">
        <v>6</v>
      </c>
      <c r="G5167" s="1" t="s">
        <v>3562</v>
      </c>
      <c r="H5167">
        <f t="shared" si="1026"/>
        <v>38</v>
      </c>
      <c r="I5167">
        <f>IF(ISBLANK(A5167),I5166/1,LOOKUP(Sheet1!G5167,FIPS!A$3:A$55,FIPS!C$3:C$55))</f>
        <v>41</v>
      </c>
      <c r="J5167" t="b">
        <f t="shared" si="1030"/>
        <v>0</v>
      </c>
      <c r="K5167" t="str">
        <f t="shared" si="1027"/>
        <v/>
      </c>
      <c r="L5167" t="b">
        <f t="shared" si="1021"/>
        <v>1</v>
      </c>
      <c r="M5167" t="str">
        <f t="shared" si="1028"/>
        <v>West Linn</v>
      </c>
      <c r="N5167">
        <f t="shared" si="1029"/>
        <v>3</v>
      </c>
      <c r="O5167" t="b">
        <f t="shared" si="1022"/>
        <v>0</v>
      </c>
      <c r="P5167" t="str">
        <f t="shared" si="1023"/>
        <v/>
      </c>
      <c r="Q5167" t="str">
        <f t="shared" ca="1" si="1024"/>
        <v/>
      </c>
      <c r="W5167">
        <v>80150</v>
      </c>
      <c r="Z5167" t="str">
        <f t="shared" si="1025"/>
        <v/>
      </c>
    </row>
    <row r="5168" spans="1:26" x14ac:dyDescent="0.2">
      <c r="E5168" s="1" t="s">
        <v>8</v>
      </c>
      <c r="F5168" s="1" t="s">
        <v>9</v>
      </c>
      <c r="G5168" s="1" t="s">
        <v>801</v>
      </c>
      <c r="H5168">
        <f t="shared" si="1026"/>
        <v>38</v>
      </c>
      <c r="I5168">
        <f>IF(ISBLANK(A5168),I5167/1,LOOKUP(Sheet1!G5168,FIPS!A$3:A$55,FIPS!C$3:C$55))</f>
        <v>41</v>
      </c>
      <c r="J5168" t="b">
        <f t="shared" si="1030"/>
        <v>0</v>
      </c>
      <c r="K5168" t="str">
        <f t="shared" si="1027"/>
        <v/>
      </c>
      <c r="L5168" t="b">
        <f t="shared" si="1021"/>
        <v>0</v>
      </c>
      <c r="M5168" t="str">
        <f t="shared" si="1028"/>
        <v/>
      </c>
      <c r="N5168">
        <f t="shared" si="1029"/>
        <v>3</v>
      </c>
      <c r="O5168" t="b">
        <f t="shared" si="1022"/>
        <v>1</v>
      </c>
      <c r="P5168">
        <f t="shared" si="1023"/>
        <v>7</v>
      </c>
      <c r="Q5168" t="str">
        <f t="shared" ca="1" si="1024"/>
        <v>011,019,023,025,027,032,033</v>
      </c>
      <c r="W5168">
        <v>99999</v>
      </c>
      <c r="Z5168" t="str">
        <f t="shared" si="1025"/>
        <v/>
      </c>
    </row>
    <row r="5169" spans="2:26" x14ac:dyDescent="0.2">
      <c r="B5169" s="1" t="s">
        <v>22</v>
      </c>
      <c r="C5169" s="1" t="s">
        <v>17</v>
      </c>
      <c r="D5169" s="1" t="s">
        <v>18</v>
      </c>
      <c r="G5169" s="1" t="s">
        <v>3563</v>
      </c>
      <c r="H5169">
        <f t="shared" si="1026"/>
        <v>38</v>
      </c>
      <c r="I5169">
        <f>IF(ISBLANK(A5169),I5168/1,LOOKUP(Sheet1!G5169,FIPS!A$3:A$55,FIPS!C$3:C$55))</f>
        <v>41</v>
      </c>
      <c r="J5169" t="b">
        <f t="shared" si="1030"/>
        <v>1</v>
      </c>
      <c r="K5169" t="str">
        <f t="shared" si="1027"/>
        <v>Clatsop</v>
      </c>
      <c r="L5169" t="b">
        <f t="shared" si="1021"/>
        <v>0</v>
      </c>
      <c r="M5169" t="str">
        <f t="shared" si="1028"/>
        <v/>
      </c>
      <c r="N5169">
        <f t="shared" si="1029"/>
        <v>4</v>
      </c>
      <c r="O5169" t="b">
        <f t="shared" si="1022"/>
        <v>0</v>
      </c>
      <c r="P5169" t="str">
        <f t="shared" si="1023"/>
        <v/>
      </c>
      <c r="Q5169" t="str">
        <f t="shared" ca="1" si="1024"/>
        <v/>
      </c>
      <c r="T5169">
        <v>7</v>
      </c>
      <c r="U5169">
        <v>5</v>
      </c>
      <c r="V5169">
        <v>0</v>
      </c>
      <c r="Z5169" t="str">
        <f t="shared" si="1025"/>
        <v/>
      </c>
    </row>
    <row r="5170" spans="2:26" x14ac:dyDescent="0.2">
      <c r="E5170" s="1" t="s">
        <v>16</v>
      </c>
      <c r="F5170" s="1" t="s">
        <v>6</v>
      </c>
      <c r="G5170" s="1" t="s">
        <v>3564</v>
      </c>
      <c r="H5170">
        <f t="shared" si="1026"/>
        <v>38</v>
      </c>
      <c r="I5170">
        <f>IF(ISBLANK(A5170),I5169/1,LOOKUP(Sheet1!G5170,FIPS!A$3:A$55,FIPS!C$3:C$55))</f>
        <v>41</v>
      </c>
      <c r="J5170" t="b">
        <f t="shared" si="1030"/>
        <v>0</v>
      </c>
      <c r="K5170" t="str">
        <f t="shared" si="1027"/>
        <v/>
      </c>
      <c r="L5170" t="b">
        <f t="shared" si="1021"/>
        <v>1</v>
      </c>
      <c r="M5170" t="str">
        <f t="shared" si="1028"/>
        <v>Astoria</v>
      </c>
      <c r="N5170">
        <f t="shared" si="1029"/>
        <v>4</v>
      </c>
      <c r="O5170" t="b">
        <f t="shared" si="1022"/>
        <v>0</v>
      </c>
      <c r="P5170" t="str">
        <f t="shared" si="1023"/>
        <v/>
      </c>
      <c r="Q5170" t="str">
        <f t="shared" ca="1" si="1024"/>
        <v/>
      </c>
      <c r="W5170">
        <v>3150</v>
      </c>
      <c r="Z5170" t="str">
        <f t="shared" si="1025"/>
        <v/>
      </c>
    </row>
    <row r="5171" spans="2:26" x14ac:dyDescent="0.2">
      <c r="E5171" s="1" t="s">
        <v>8</v>
      </c>
      <c r="F5171" s="1" t="s">
        <v>9</v>
      </c>
      <c r="G5171" s="1" t="s">
        <v>801</v>
      </c>
      <c r="H5171">
        <f t="shared" si="1026"/>
        <v>38</v>
      </c>
      <c r="I5171">
        <f>IF(ISBLANK(A5171),I5170/1,LOOKUP(Sheet1!G5171,FIPS!A$3:A$55,FIPS!C$3:C$55))</f>
        <v>41</v>
      </c>
      <c r="J5171" t="b">
        <f t="shared" si="1030"/>
        <v>0</v>
      </c>
      <c r="K5171" t="str">
        <f t="shared" si="1027"/>
        <v/>
      </c>
      <c r="L5171" t="b">
        <f t="shared" si="1021"/>
        <v>0</v>
      </c>
      <c r="M5171" t="str">
        <f t="shared" si="1028"/>
        <v/>
      </c>
      <c r="N5171">
        <f t="shared" si="1029"/>
        <v>4</v>
      </c>
      <c r="O5171" t="b">
        <f t="shared" si="1022"/>
        <v>1</v>
      </c>
      <c r="P5171">
        <f t="shared" si="1023"/>
        <v>1</v>
      </c>
      <c r="Q5171" t="str">
        <f t="shared" ca="1" si="1024"/>
        <v>003</v>
      </c>
      <c r="W5171">
        <v>99999</v>
      </c>
      <c r="Z5171" t="str">
        <f t="shared" si="1025"/>
        <v/>
      </c>
    </row>
    <row r="5172" spans="2:26" x14ac:dyDescent="0.2">
      <c r="B5172" s="1" t="s">
        <v>24</v>
      </c>
      <c r="C5172" s="1" t="s">
        <v>719</v>
      </c>
      <c r="D5172" s="1" t="s">
        <v>26</v>
      </c>
      <c r="E5172" s="1" t="s">
        <v>8</v>
      </c>
      <c r="F5172" s="1" t="s">
        <v>9</v>
      </c>
      <c r="G5172" s="1" t="s">
        <v>292</v>
      </c>
      <c r="H5172">
        <f t="shared" si="1026"/>
        <v>38</v>
      </c>
      <c r="I5172">
        <f>IF(ISBLANK(A5172),I5171/1,LOOKUP(Sheet1!G5172,FIPS!A$3:A$55,FIPS!C$3:C$55))</f>
        <v>41</v>
      </c>
      <c r="J5172" t="b">
        <f t="shared" si="1030"/>
        <v>1</v>
      </c>
      <c r="K5172" t="str">
        <f t="shared" si="1027"/>
        <v>Columbia</v>
      </c>
      <c r="L5172" t="b">
        <f t="shared" si="1021"/>
        <v>0</v>
      </c>
      <c r="M5172" t="str">
        <f t="shared" si="1028"/>
        <v/>
      </c>
      <c r="N5172">
        <f t="shared" si="1029"/>
        <v>5</v>
      </c>
      <c r="O5172" t="b">
        <f t="shared" si="1022"/>
        <v>0</v>
      </c>
      <c r="P5172" t="str">
        <f t="shared" si="1023"/>
        <v/>
      </c>
      <c r="Q5172" t="str">
        <f t="shared" ca="1" si="1024"/>
        <v/>
      </c>
      <c r="T5172">
        <v>9</v>
      </c>
      <c r="U5172">
        <v>5</v>
      </c>
      <c r="V5172">
        <v>6440</v>
      </c>
      <c r="Z5172" t="str">
        <f t="shared" si="1025"/>
        <v/>
      </c>
    </row>
    <row r="5173" spans="2:26" x14ac:dyDescent="0.2">
      <c r="B5173" s="1" t="s">
        <v>28</v>
      </c>
      <c r="C5173" s="1" t="s">
        <v>17</v>
      </c>
      <c r="D5173" s="1" t="s">
        <v>18</v>
      </c>
      <c r="G5173" s="1" t="s">
        <v>2817</v>
      </c>
      <c r="H5173">
        <f t="shared" si="1026"/>
        <v>38</v>
      </c>
      <c r="I5173">
        <f>IF(ISBLANK(A5173),I5172/1,LOOKUP(Sheet1!G5173,FIPS!A$3:A$55,FIPS!C$3:C$55))</f>
        <v>41</v>
      </c>
      <c r="J5173" t="b">
        <f t="shared" si="1030"/>
        <v>1</v>
      </c>
      <c r="K5173" t="str">
        <f t="shared" si="1027"/>
        <v>coos</v>
      </c>
      <c r="L5173" t="b">
        <f t="shared" si="1021"/>
        <v>0</v>
      </c>
      <c r="M5173" t="str">
        <f t="shared" si="1028"/>
        <v/>
      </c>
      <c r="N5173">
        <f t="shared" si="1029"/>
        <v>6</v>
      </c>
      <c r="O5173" t="b">
        <f t="shared" si="1022"/>
        <v>0</v>
      </c>
      <c r="P5173" t="str">
        <f t="shared" si="1023"/>
        <v/>
      </c>
      <c r="Q5173" t="str">
        <f t="shared" ca="1" si="1024"/>
        <v/>
      </c>
      <c r="T5173">
        <v>11</v>
      </c>
      <c r="U5173">
        <v>4</v>
      </c>
      <c r="V5173">
        <v>0</v>
      </c>
      <c r="Z5173" t="str">
        <f t="shared" si="1025"/>
        <v/>
      </c>
    </row>
    <row r="5174" spans="2:26" x14ac:dyDescent="0.2">
      <c r="E5174" s="1" t="s">
        <v>30</v>
      </c>
      <c r="F5174" s="1" t="s">
        <v>6</v>
      </c>
      <c r="G5174" s="1" t="s">
        <v>3565</v>
      </c>
      <c r="H5174">
        <f t="shared" si="1026"/>
        <v>38</v>
      </c>
      <c r="I5174">
        <f>IF(ISBLANK(A5174),I5173/1,LOOKUP(Sheet1!G5174,FIPS!A$3:A$55,FIPS!C$3:C$55))</f>
        <v>41</v>
      </c>
      <c r="J5174" t="b">
        <f t="shared" si="1030"/>
        <v>0</v>
      </c>
      <c r="K5174" t="str">
        <f t="shared" si="1027"/>
        <v/>
      </c>
      <c r="L5174" t="b">
        <f t="shared" si="1021"/>
        <v>1</v>
      </c>
      <c r="M5174" t="str">
        <f t="shared" si="1028"/>
        <v>Coos Bay</v>
      </c>
      <c r="N5174">
        <f t="shared" si="1029"/>
        <v>6</v>
      </c>
      <c r="O5174" t="b">
        <f t="shared" si="1022"/>
        <v>0</v>
      </c>
      <c r="P5174" t="str">
        <f t="shared" si="1023"/>
        <v/>
      </c>
      <c r="Q5174" t="str">
        <f t="shared" ca="1" si="1024"/>
        <v/>
      </c>
      <c r="W5174">
        <v>15250</v>
      </c>
      <c r="Z5174" t="str">
        <f t="shared" si="1025"/>
        <v/>
      </c>
    </row>
    <row r="5175" spans="2:26" x14ac:dyDescent="0.2">
      <c r="E5175" s="1" t="s">
        <v>8</v>
      </c>
      <c r="F5175" s="1" t="s">
        <v>9</v>
      </c>
      <c r="G5175" s="1" t="s">
        <v>801</v>
      </c>
      <c r="H5175">
        <f t="shared" si="1026"/>
        <v>38</v>
      </c>
      <c r="I5175">
        <f>IF(ISBLANK(A5175),I5174/1,LOOKUP(Sheet1!G5175,FIPS!A$3:A$55,FIPS!C$3:C$55))</f>
        <v>41</v>
      </c>
      <c r="J5175" t="b">
        <f t="shared" si="1030"/>
        <v>0</v>
      </c>
      <c r="K5175" t="str">
        <f t="shared" si="1027"/>
        <v/>
      </c>
      <c r="L5175" t="b">
        <f t="shared" si="1021"/>
        <v>0</v>
      </c>
      <c r="M5175" t="str">
        <f t="shared" si="1028"/>
        <v/>
      </c>
      <c r="N5175">
        <f t="shared" si="1029"/>
        <v>6</v>
      </c>
      <c r="O5175" t="b">
        <f t="shared" si="1022"/>
        <v>1</v>
      </c>
      <c r="P5175">
        <f t="shared" si="1023"/>
        <v>1</v>
      </c>
      <c r="Q5175" t="str">
        <f t="shared" ca="1" si="1024"/>
        <v>007</v>
      </c>
      <c r="W5175">
        <v>99999</v>
      </c>
      <c r="Z5175" t="str">
        <f t="shared" si="1025"/>
        <v/>
      </c>
    </row>
    <row r="5176" spans="2:26" x14ac:dyDescent="0.2">
      <c r="B5176" s="1" t="s">
        <v>30</v>
      </c>
      <c r="C5176" s="1" t="s">
        <v>17</v>
      </c>
      <c r="D5176" s="1" t="s">
        <v>18</v>
      </c>
      <c r="E5176" s="1" t="s">
        <v>8</v>
      </c>
      <c r="F5176" s="1" t="s">
        <v>9</v>
      </c>
      <c r="G5176" s="1" t="s">
        <v>3566</v>
      </c>
      <c r="H5176">
        <f t="shared" si="1026"/>
        <v>38</v>
      </c>
      <c r="I5176">
        <f>IF(ISBLANK(A5176),I5175/1,LOOKUP(Sheet1!G5176,FIPS!A$3:A$55,FIPS!C$3:C$55))</f>
        <v>41</v>
      </c>
      <c r="J5176" t="b">
        <f t="shared" si="1030"/>
        <v>1</v>
      </c>
      <c r="K5176" t="str">
        <f t="shared" si="1027"/>
        <v>Crook</v>
      </c>
      <c r="L5176" t="b">
        <f t="shared" si="1021"/>
        <v>0</v>
      </c>
      <c r="M5176" t="str">
        <f t="shared" si="1028"/>
        <v/>
      </c>
      <c r="N5176">
        <f t="shared" si="1029"/>
        <v>7</v>
      </c>
      <c r="O5176" t="b">
        <f t="shared" si="1022"/>
        <v>0</v>
      </c>
      <c r="P5176" t="str">
        <f t="shared" si="1023"/>
        <v/>
      </c>
      <c r="Q5176" t="str">
        <f t="shared" ca="1" si="1024"/>
        <v/>
      </c>
      <c r="T5176">
        <v>13</v>
      </c>
      <c r="U5176">
        <v>6</v>
      </c>
      <c r="V5176">
        <v>0</v>
      </c>
      <c r="Z5176" t="str">
        <f t="shared" si="1025"/>
        <v/>
      </c>
    </row>
    <row r="5177" spans="2:26" x14ac:dyDescent="0.2">
      <c r="B5177" s="1" t="s">
        <v>32</v>
      </c>
      <c r="C5177" s="1" t="s">
        <v>17</v>
      </c>
      <c r="D5177" s="1" t="s">
        <v>18</v>
      </c>
      <c r="E5177" s="1" t="s">
        <v>8</v>
      </c>
      <c r="F5177" s="1" t="s">
        <v>9</v>
      </c>
      <c r="G5177" s="1" t="s">
        <v>3013</v>
      </c>
      <c r="H5177">
        <f t="shared" si="1026"/>
        <v>38</v>
      </c>
      <c r="I5177">
        <f>IF(ISBLANK(A5177),I5176/1,LOOKUP(Sheet1!G5177,FIPS!A$3:A$55,FIPS!C$3:C$55))</f>
        <v>41</v>
      </c>
      <c r="J5177" t="b">
        <f t="shared" si="1030"/>
        <v>1</v>
      </c>
      <c r="K5177" t="str">
        <f t="shared" si="1027"/>
        <v>Curry</v>
      </c>
      <c r="L5177" t="b">
        <f t="shared" si="1021"/>
        <v>0</v>
      </c>
      <c r="M5177" t="str">
        <f t="shared" si="1028"/>
        <v/>
      </c>
      <c r="N5177">
        <f t="shared" si="1029"/>
        <v>8</v>
      </c>
      <c r="O5177" t="b">
        <f t="shared" si="1022"/>
        <v>0</v>
      </c>
      <c r="P5177" t="str">
        <f t="shared" si="1023"/>
        <v/>
      </c>
      <c r="Q5177" t="str">
        <f t="shared" ca="1" si="1024"/>
        <v/>
      </c>
      <c r="T5177">
        <v>15</v>
      </c>
      <c r="U5177">
        <v>6</v>
      </c>
      <c r="V5177">
        <v>0</v>
      </c>
      <c r="Z5177" t="str">
        <f t="shared" si="1025"/>
        <v/>
      </c>
    </row>
    <row r="5178" spans="2:26" x14ac:dyDescent="0.2">
      <c r="B5178" s="1" t="s">
        <v>39</v>
      </c>
      <c r="C5178" s="1" t="s">
        <v>17</v>
      </c>
      <c r="D5178" s="1" t="s">
        <v>18</v>
      </c>
      <c r="G5178" s="1" t="s">
        <v>3567</v>
      </c>
      <c r="H5178">
        <f t="shared" si="1026"/>
        <v>38</v>
      </c>
      <c r="I5178">
        <f>IF(ISBLANK(A5178),I5177/1,LOOKUP(Sheet1!G5178,FIPS!A$3:A$55,FIPS!C$3:C$55))</f>
        <v>41</v>
      </c>
      <c r="J5178" t="b">
        <f t="shared" si="1030"/>
        <v>1</v>
      </c>
      <c r="K5178" t="str">
        <f t="shared" si="1027"/>
        <v>Deschutes</v>
      </c>
      <c r="L5178" t="b">
        <f t="shared" si="1021"/>
        <v>0</v>
      </c>
      <c r="M5178" t="str">
        <f t="shared" si="1028"/>
        <v/>
      </c>
      <c r="N5178">
        <f t="shared" si="1029"/>
        <v>9</v>
      </c>
      <c r="O5178" t="b">
        <f t="shared" si="1022"/>
        <v>0</v>
      </c>
      <c r="P5178" t="str">
        <f t="shared" si="1023"/>
        <v/>
      </c>
      <c r="Q5178" t="str">
        <f t="shared" ca="1" si="1024"/>
        <v/>
      </c>
      <c r="T5178">
        <v>17</v>
      </c>
      <c r="U5178">
        <v>4</v>
      </c>
      <c r="V5178">
        <v>0</v>
      </c>
      <c r="Z5178" t="str">
        <f t="shared" si="1025"/>
        <v/>
      </c>
    </row>
    <row r="5179" spans="2:26" x14ac:dyDescent="0.2">
      <c r="E5179" s="1" t="s">
        <v>24</v>
      </c>
      <c r="F5179" s="1" t="s">
        <v>6</v>
      </c>
      <c r="G5179" s="1" t="s">
        <v>3568</v>
      </c>
      <c r="H5179">
        <f t="shared" si="1026"/>
        <v>38</v>
      </c>
      <c r="I5179">
        <f>IF(ISBLANK(A5179),I5178/1,LOOKUP(Sheet1!G5179,FIPS!A$3:A$55,FIPS!C$3:C$55))</f>
        <v>41</v>
      </c>
      <c r="J5179" t="b">
        <f t="shared" si="1030"/>
        <v>0</v>
      </c>
      <c r="K5179" t="str">
        <f t="shared" si="1027"/>
        <v/>
      </c>
      <c r="L5179" t="b">
        <f t="shared" si="1021"/>
        <v>1</v>
      </c>
      <c r="M5179" t="str">
        <f t="shared" si="1028"/>
        <v>Bend</v>
      </c>
      <c r="N5179">
        <f t="shared" si="1029"/>
        <v>9</v>
      </c>
      <c r="O5179" t="b">
        <f t="shared" si="1022"/>
        <v>0</v>
      </c>
      <c r="P5179" t="str">
        <f t="shared" si="1023"/>
        <v/>
      </c>
      <c r="Q5179" t="str">
        <f t="shared" ca="1" si="1024"/>
        <v/>
      </c>
      <c r="W5179">
        <v>5800</v>
      </c>
      <c r="Z5179" t="str">
        <f t="shared" si="1025"/>
        <v/>
      </c>
    </row>
    <row r="5180" spans="2:26" x14ac:dyDescent="0.2">
      <c r="E5180" s="1" t="s">
        <v>8</v>
      </c>
      <c r="F5180" s="1" t="s">
        <v>9</v>
      </c>
      <c r="G5180" s="1" t="s">
        <v>801</v>
      </c>
      <c r="H5180">
        <f t="shared" si="1026"/>
        <v>38</v>
      </c>
      <c r="I5180">
        <f>IF(ISBLANK(A5180),I5179/1,LOOKUP(Sheet1!G5180,FIPS!A$3:A$55,FIPS!C$3:C$55))</f>
        <v>41</v>
      </c>
      <c r="J5180" t="b">
        <f t="shared" si="1030"/>
        <v>0</v>
      </c>
      <c r="K5180" t="str">
        <f t="shared" si="1027"/>
        <v/>
      </c>
      <c r="L5180" t="b">
        <f t="shared" si="1021"/>
        <v>0</v>
      </c>
      <c r="M5180" t="str">
        <f t="shared" si="1028"/>
        <v/>
      </c>
      <c r="N5180">
        <f t="shared" si="1029"/>
        <v>9</v>
      </c>
      <c r="O5180" t="b">
        <f t="shared" si="1022"/>
        <v>1</v>
      </c>
      <c r="P5180">
        <f t="shared" si="1023"/>
        <v>1</v>
      </c>
      <c r="Q5180" t="str">
        <f t="shared" ca="1" si="1024"/>
        <v>005</v>
      </c>
      <c r="W5180">
        <v>99999</v>
      </c>
      <c r="Z5180" t="str">
        <f t="shared" si="1025"/>
        <v/>
      </c>
    </row>
    <row r="5181" spans="2:26" x14ac:dyDescent="0.2">
      <c r="B5181" s="1" t="s">
        <v>14</v>
      </c>
      <c r="C5181" s="1" t="s">
        <v>17</v>
      </c>
      <c r="D5181" s="1" t="s">
        <v>18</v>
      </c>
      <c r="G5181" s="1" t="s">
        <v>3569</v>
      </c>
      <c r="H5181">
        <f t="shared" si="1026"/>
        <v>38</v>
      </c>
      <c r="I5181">
        <f>IF(ISBLANK(A5181),I5180/1,LOOKUP(Sheet1!G5181,FIPS!A$3:A$55,FIPS!C$3:C$55))</f>
        <v>41</v>
      </c>
      <c r="J5181" t="b">
        <f t="shared" si="1030"/>
        <v>1</v>
      </c>
      <c r="K5181" t="str">
        <f t="shared" si="1027"/>
        <v>Dougl as</v>
      </c>
      <c r="L5181" t="b">
        <f t="shared" si="1021"/>
        <v>0</v>
      </c>
      <c r="M5181" t="str">
        <f t="shared" si="1028"/>
        <v/>
      </c>
      <c r="N5181">
        <f t="shared" si="1029"/>
        <v>10</v>
      </c>
      <c r="O5181" t="b">
        <f t="shared" si="1022"/>
        <v>0</v>
      </c>
      <c r="P5181" t="str">
        <f t="shared" si="1023"/>
        <v/>
      </c>
      <c r="Q5181" t="str">
        <f t="shared" ca="1" si="1024"/>
        <v/>
      </c>
      <c r="T5181">
        <v>19</v>
      </c>
      <c r="U5181">
        <v>4</v>
      </c>
      <c r="V5181">
        <v>0</v>
      </c>
      <c r="Z5181" t="str">
        <f t="shared" si="1025"/>
        <v/>
      </c>
    </row>
    <row r="5182" spans="2:26" x14ac:dyDescent="0.2">
      <c r="E5182" s="1" t="s">
        <v>84</v>
      </c>
      <c r="F5182" s="1" t="s">
        <v>6</v>
      </c>
      <c r="G5182" s="1" t="s">
        <v>3570</v>
      </c>
      <c r="H5182">
        <f t="shared" si="1026"/>
        <v>38</v>
      </c>
      <c r="I5182">
        <f>IF(ISBLANK(A5182),I5181/1,LOOKUP(Sheet1!G5182,FIPS!A$3:A$55,FIPS!C$3:C$55))</f>
        <v>41</v>
      </c>
      <c r="J5182" t="b">
        <f t="shared" si="1030"/>
        <v>0</v>
      </c>
      <c r="K5182" t="str">
        <f t="shared" si="1027"/>
        <v/>
      </c>
      <c r="L5182" t="b">
        <f t="shared" si="1021"/>
        <v>1</v>
      </c>
      <c r="M5182" t="str">
        <f t="shared" si="1028"/>
        <v>Roseburg</v>
      </c>
      <c r="N5182">
        <f t="shared" si="1029"/>
        <v>10</v>
      </c>
      <c r="O5182" t="b">
        <f t="shared" si="1022"/>
        <v>0</v>
      </c>
      <c r="P5182" t="str">
        <f t="shared" si="1023"/>
        <v/>
      </c>
      <c r="Q5182" t="str">
        <f t="shared" ca="1" si="1024"/>
        <v/>
      </c>
      <c r="W5182">
        <v>63650</v>
      </c>
      <c r="Z5182" t="str">
        <f t="shared" si="1025"/>
        <v/>
      </c>
    </row>
    <row r="5183" spans="2:26" x14ac:dyDescent="0.2">
      <c r="E5183" s="1" t="s">
        <v>8</v>
      </c>
      <c r="F5183" s="1" t="s">
        <v>9</v>
      </c>
      <c r="G5183" s="1" t="s">
        <v>801</v>
      </c>
      <c r="H5183">
        <f t="shared" si="1026"/>
        <v>38</v>
      </c>
      <c r="I5183">
        <f>IF(ISBLANK(A5183),I5182/1,LOOKUP(Sheet1!G5183,FIPS!A$3:A$55,FIPS!C$3:C$55))</f>
        <v>41</v>
      </c>
      <c r="J5183" t="b">
        <f t="shared" si="1030"/>
        <v>0</v>
      </c>
      <c r="K5183" t="str">
        <f t="shared" si="1027"/>
        <v/>
      </c>
      <c r="L5183" t="b">
        <f t="shared" si="1021"/>
        <v>0</v>
      </c>
      <c r="M5183" t="str">
        <f t="shared" si="1028"/>
        <v/>
      </c>
      <c r="N5183">
        <f t="shared" si="1029"/>
        <v>10</v>
      </c>
      <c r="O5183" t="b">
        <f t="shared" si="1022"/>
        <v>1</v>
      </c>
      <c r="P5183">
        <f t="shared" si="1023"/>
        <v>1</v>
      </c>
      <c r="Q5183" t="str">
        <f t="shared" ca="1" si="1024"/>
        <v>028</v>
      </c>
      <c r="W5183">
        <v>99999</v>
      </c>
      <c r="Z5183" t="str">
        <f t="shared" si="1025"/>
        <v/>
      </c>
    </row>
    <row r="5184" spans="2:26" x14ac:dyDescent="0.2">
      <c r="B5184" s="1" t="s">
        <v>42</v>
      </c>
      <c r="C5184" s="1" t="s">
        <v>17</v>
      </c>
      <c r="D5184" s="1" t="s">
        <v>18</v>
      </c>
      <c r="E5184" s="1" t="s">
        <v>8</v>
      </c>
      <c r="F5184" s="1" t="s">
        <v>9</v>
      </c>
      <c r="G5184" s="1" t="s">
        <v>3571</v>
      </c>
      <c r="H5184">
        <f t="shared" si="1026"/>
        <v>38</v>
      </c>
      <c r="I5184">
        <f>IF(ISBLANK(A5184),I5183/1,LOOKUP(Sheet1!G5184,FIPS!A$3:A$55,FIPS!C$3:C$55))</f>
        <v>41</v>
      </c>
      <c r="J5184" t="b">
        <f t="shared" si="1030"/>
        <v>1</v>
      </c>
      <c r="K5184" t="str">
        <f t="shared" si="1027"/>
        <v>Gilliam</v>
      </c>
      <c r="L5184" t="b">
        <f t="shared" si="1021"/>
        <v>0</v>
      </c>
      <c r="M5184" t="str">
        <f t="shared" si="1028"/>
        <v/>
      </c>
      <c r="N5184">
        <f t="shared" si="1029"/>
        <v>11</v>
      </c>
      <c r="O5184" t="b">
        <f t="shared" si="1022"/>
        <v>0</v>
      </c>
      <c r="P5184" t="str">
        <f t="shared" si="1023"/>
        <v/>
      </c>
      <c r="Q5184" t="str">
        <f t="shared" ca="1" si="1024"/>
        <v/>
      </c>
      <c r="T5184">
        <v>21</v>
      </c>
      <c r="U5184">
        <v>6</v>
      </c>
      <c r="V5184">
        <v>0</v>
      </c>
      <c r="Z5184" t="str">
        <f t="shared" si="1025"/>
        <v/>
      </c>
    </row>
    <row r="5185" spans="2:26" x14ac:dyDescent="0.2">
      <c r="B5185" s="1" t="s">
        <v>33</v>
      </c>
      <c r="C5185" s="1" t="s">
        <v>17</v>
      </c>
      <c r="D5185" s="1" t="s">
        <v>18</v>
      </c>
      <c r="E5185" s="1" t="s">
        <v>8</v>
      </c>
      <c r="F5185" s="1" t="s">
        <v>9</v>
      </c>
      <c r="G5185" s="1" t="s">
        <v>318</v>
      </c>
      <c r="H5185">
        <f t="shared" si="1026"/>
        <v>38</v>
      </c>
      <c r="I5185">
        <f>IF(ISBLANK(A5185),I5184/1,LOOKUP(Sheet1!G5185,FIPS!A$3:A$55,FIPS!C$3:C$55))</f>
        <v>41</v>
      </c>
      <c r="J5185" t="b">
        <f t="shared" si="1030"/>
        <v>1</v>
      </c>
      <c r="K5185" t="str">
        <f t="shared" si="1027"/>
        <v>Grant</v>
      </c>
      <c r="L5185" t="b">
        <f t="shared" si="1021"/>
        <v>0</v>
      </c>
      <c r="M5185" t="str">
        <f t="shared" si="1028"/>
        <v/>
      </c>
      <c r="N5185">
        <f t="shared" si="1029"/>
        <v>12</v>
      </c>
      <c r="O5185" t="b">
        <f t="shared" si="1022"/>
        <v>0</v>
      </c>
      <c r="P5185" t="str">
        <f t="shared" ref="P5185:P5247" si="1032">IF(O5185,17-MATCH(N5185-1,N5167:N5184),"")</f>
        <v/>
      </c>
      <c r="Q5185" t="str">
        <f t="shared" ref="Q5185:Q5247" ca="1" si="1033">IF(O5185,_xlfn.TEXTJOIN(",",TRUE,INDIRECT(_xlfn.CONCAT("E",(ROW()-P5185),":E",(ROW()-1)),TRUE)),"")</f>
        <v/>
      </c>
      <c r="T5185">
        <v>23</v>
      </c>
      <c r="U5185">
        <v>6</v>
      </c>
      <c r="V5185">
        <v>0</v>
      </c>
      <c r="Z5185" t="str">
        <f t="shared" si="1025"/>
        <v/>
      </c>
    </row>
    <row r="5186" spans="2:26" x14ac:dyDescent="0.2">
      <c r="B5186" s="1" t="s">
        <v>45</v>
      </c>
      <c r="C5186" s="1" t="s">
        <v>17</v>
      </c>
      <c r="D5186" s="1" t="s">
        <v>18</v>
      </c>
      <c r="E5186" s="1" t="s">
        <v>8</v>
      </c>
      <c r="F5186" s="1" t="s">
        <v>9</v>
      </c>
      <c r="G5186" s="1" t="s">
        <v>3572</v>
      </c>
      <c r="H5186">
        <f t="shared" si="1026"/>
        <v>38</v>
      </c>
      <c r="I5186">
        <f>IF(ISBLANK(A5186),I5185/1,LOOKUP(Sheet1!G5186,FIPS!A$3:A$55,FIPS!C$3:C$55))</f>
        <v>41</v>
      </c>
      <c r="J5186" t="b">
        <f t="shared" si="1030"/>
        <v>1</v>
      </c>
      <c r="K5186" t="str">
        <f t="shared" si="1027"/>
        <v>Harney</v>
      </c>
      <c r="L5186" t="b">
        <f t="shared" ref="L5186:L5249" si="1034">IF(NOT(J5186),AND(NOT(ISBLANK(E5186)),E5186&lt;&gt;"999"),FALSE())</f>
        <v>0</v>
      </c>
      <c r="M5186" t="str">
        <f t="shared" si="1028"/>
        <v/>
      </c>
      <c r="N5186">
        <f t="shared" si="1029"/>
        <v>13</v>
      </c>
      <c r="O5186" t="b">
        <f t="shared" ref="O5186:O5249" si="1035">AND(ISNUMBER(N5186),E5186="999",NOT(J5186))</f>
        <v>0</v>
      </c>
      <c r="P5186" t="str">
        <f t="shared" si="1032"/>
        <v/>
      </c>
      <c r="Q5186" t="str">
        <f t="shared" ca="1" si="1033"/>
        <v/>
      </c>
      <c r="T5186">
        <v>25</v>
      </c>
      <c r="U5186">
        <v>6</v>
      </c>
      <c r="V5186">
        <v>0</v>
      </c>
      <c r="Z5186" t="str">
        <f t="shared" ref="Z5186:Z5249" si="1036">IF(J5186,IF(T5186&gt;0,"",FALSE),IF(T5186&gt;0,TRUE,""))</f>
        <v/>
      </c>
    </row>
    <row r="5187" spans="2:26" x14ac:dyDescent="0.2">
      <c r="B5187" s="1" t="s">
        <v>20</v>
      </c>
      <c r="C5187" s="1" t="s">
        <v>17</v>
      </c>
      <c r="D5187" s="1" t="s">
        <v>18</v>
      </c>
      <c r="E5187" s="1" t="s">
        <v>8</v>
      </c>
      <c r="F5187" s="1" t="s">
        <v>9</v>
      </c>
      <c r="G5187" s="1" t="s">
        <v>3573</v>
      </c>
      <c r="H5187">
        <f t="shared" si="1026"/>
        <v>38</v>
      </c>
      <c r="I5187">
        <f>IF(ISBLANK(A5187),I5186/1,LOOKUP(Sheet1!G5187,FIPS!A$3:A$55,FIPS!C$3:C$55))</f>
        <v>41</v>
      </c>
      <c r="J5187" t="b">
        <f t="shared" si="1030"/>
        <v>1</v>
      </c>
      <c r="K5187" t="str">
        <f t="shared" si="1027"/>
        <v>Hood River</v>
      </c>
      <c r="L5187" t="b">
        <f t="shared" si="1034"/>
        <v>0</v>
      </c>
      <c r="M5187" t="str">
        <f t="shared" si="1028"/>
        <v/>
      </c>
      <c r="N5187">
        <f t="shared" si="1029"/>
        <v>14</v>
      </c>
      <c r="O5187" t="b">
        <f t="shared" si="1035"/>
        <v>0</v>
      </c>
      <c r="P5187" t="str">
        <f t="shared" si="1032"/>
        <v/>
      </c>
      <c r="Q5187" t="str">
        <f t="shared" ca="1" si="1033"/>
        <v/>
      </c>
      <c r="T5187">
        <v>27</v>
      </c>
      <c r="U5187">
        <v>6</v>
      </c>
      <c r="V5187">
        <v>0</v>
      </c>
      <c r="Z5187" t="str">
        <f t="shared" si="1036"/>
        <v/>
      </c>
    </row>
    <row r="5188" spans="2:26" x14ac:dyDescent="0.2">
      <c r="B5188" s="1" t="s">
        <v>107</v>
      </c>
      <c r="C5188" s="1" t="s">
        <v>554</v>
      </c>
      <c r="D5188" s="1" t="s">
        <v>26</v>
      </c>
      <c r="G5188" s="1" t="s">
        <v>100</v>
      </c>
      <c r="H5188">
        <f t="shared" si="1026"/>
        <v>38</v>
      </c>
      <c r="I5188">
        <f>IF(ISBLANK(A5188),I5187/1,LOOKUP(Sheet1!G5188,FIPS!A$3:A$55,FIPS!C$3:C$55))</f>
        <v>41</v>
      </c>
      <c r="J5188" t="b">
        <f t="shared" si="1030"/>
        <v>1</v>
      </c>
      <c r="K5188" t="str">
        <f t="shared" si="1027"/>
        <v>Jackson</v>
      </c>
      <c r="L5188" t="b">
        <f t="shared" si="1034"/>
        <v>0</v>
      </c>
      <c r="M5188" t="str">
        <f t="shared" si="1028"/>
        <v/>
      </c>
      <c r="N5188">
        <f t="shared" si="1029"/>
        <v>15</v>
      </c>
      <c r="O5188" t="b">
        <f t="shared" si="1035"/>
        <v>0</v>
      </c>
      <c r="P5188" t="str">
        <f t="shared" si="1032"/>
        <v/>
      </c>
      <c r="Q5188" t="str">
        <f t="shared" ca="1" si="1033"/>
        <v/>
      </c>
      <c r="T5188">
        <v>29</v>
      </c>
      <c r="U5188">
        <v>3</v>
      </c>
      <c r="V5188">
        <v>4890</v>
      </c>
      <c r="Z5188" t="str">
        <f t="shared" si="1036"/>
        <v/>
      </c>
    </row>
    <row r="5189" spans="2:26" x14ac:dyDescent="0.2">
      <c r="E5189" s="1" t="s">
        <v>11</v>
      </c>
      <c r="F5189" s="1" t="s">
        <v>6</v>
      </c>
      <c r="G5189" s="1" t="s">
        <v>1941</v>
      </c>
      <c r="H5189">
        <f t="shared" si="1026"/>
        <v>38</v>
      </c>
      <c r="I5189">
        <f>IF(ISBLANK(A5189),I5188/1,LOOKUP(Sheet1!G5189,FIPS!A$3:A$55,FIPS!C$3:C$55))</f>
        <v>41</v>
      </c>
      <c r="J5189" t="b">
        <f t="shared" si="1030"/>
        <v>0</v>
      </c>
      <c r="K5189" t="str">
        <f t="shared" si="1027"/>
        <v/>
      </c>
      <c r="L5189" t="b">
        <f t="shared" si="1034"/>
        <v>1</v>
      </c>
      <c r="M5189" t="str">
        <f t="shared" si="1028"/>
        <v>Ashland</v>
      </c>
      <c r="N5189">
        <f t="shared" si="1029"/>
        <v>15</v>
      </c>
      <c r="O5189" t="b">
        <f t="shared" si="1035"/>
        <v>0</v>
      </c>
      <c r="P5189" t="str">
        <f t="shared" si="1032"/>
        <v/>
      </c>
      <c r="Q5189" t="str">
        <f t="shared" ca="1" si="1033"/>
        <v/>
      </c>
      <c r="W5189">
        <v>3050</v>
      </c>
      <c r="Z5189" t="str">
        <f t="shared" si="1036"/>
        <v/>
      </c>
    </row>
    <row r="5190" spans="2:26" x14ac:dyDescent="0.2">
      <c r="E5190" s="1" t="s">
        <v>65</v>
      </c>
      <c r="F5190" s="1" t="s">
        <v>35</v>
      </c>
      <c r="G5190" s="1" t="s">
        <v>2202</v>
      </c>
      <c r="H5190">
        <f t="shared" si="1026"/>
        <v>38</v>
      </c>
      <c r="I5190">
        <f>IF(ISBLANK(A5190),I5189/1,LOOKUP(Sheet1!G5190,FIPS!A$3:A$55,FIPS!C$3:C$55))</f>
        <v>41</v>
      </c>
      <c r="J5190" t="b">
        <f t="shared" si="1030"/>
        <v>0</v>
      </c>
      <c r="K5190" t="str">
        <f t="shared" si="1027"/>
        <v/>
      </c>
      <c r="L5190" t="b">
        <f t="shared" si="1034"/>
        <v>1</v>
      </c>
      <c r="M5190" t="str">
        <f t="shared" si="1028"/>
        <v>Medford</v>
      </c>
      <c r="N5190">
        <f t="shared" si="1029"/>
        <v>15</v>
      </c>
      <c r="O5190" t="b">
        <f t="shared" si="1035"/>
        <v>0</v>
      </c>
      <c r="P5190" t="str">
        <f t="shared" si="1032"/>
        <v/>
      </c>
      <c r="Q5190" t="str">
        <f t="shared" ca="1" si="1033"/>
        <v/>
      </c>
      <c r="W5190">
        <v>47000</v>
      </c>
      <c r="Z5190" t="str">
        <f t="shared" si="1036"/>
        <v/>
      </c>
    </row>
    <row r="5191" spans="2:26" x14ac:dyDescent="0.2">
      <c r="E5191" s="1" t="s">
        <v>8</v>
      </c>
      <c r="F5191" s="1" t="s">
        <v>9</v>
      </c>
      <c r="G5191" s="1" t="s">
        <v>801</v>
      </c>
      <c r="H5191">
        <f t="shared" si="1026"/>
        <v>38</v>
      </c>
      <c r="I5191">
        <f>IF(ISBLANK(A5191),I5190/1,LOOKUP(Sheet1!G5191,FIPS!A$3:A$55,FIPS!C$3:C$55))</f>
        <v>41</v>
      </c>
      <c r="J5191" t="b">
        <f t="shared" si="1030"/>
        <v>0</v>
      </c>
      <c r="K5191" t="str">
        <f t="shared" si="1027"/>
        <v/>
      </c>
      <c r="L5191" t="b">
        <f t="shared" si="1034"/>
        <v>0</v>
      </c>
      <c r="M5191" t="str">
        <f t="shared" si="1028"/>
        <v/>
      </c>
      <c r="N5191">
        <f t="shared" si="1029"/>
        <v>15</v>
      </c>
      <c r="O5191" t="b">
        <f t="shared" si="1035"/>
        <v>1</v>
      </c>
      <c r="P5191">
        <f t="shared" si="1032"/>
        <v>2</v>
      </c>
      <c r="Q5191" t="str">
        <f t="shared" ca="1" si="1033"/>
        <v>002,022</v>
      </c>
      <c r="W5191">
        <v>99999</v>
      </c>
      <c r="Z5191" t="str">
        <f t="shared" si="1036"/>
        <v/>
      </c>
    </row>
    <row r="5192" spans="2:26" x14ac:dyDescent="0.2">
      <c r="B5192" s="1" t="s">
        <v>49</v>
      </c>
      <c r="C5192" s="1" t="s">
        <v>17</v>
      </c>
      <c r="D5192" s="1" t="s">
        <v>18</v>
      </c>
      <c r="E5192" s="1" t="s">
        <v>8</v>
      </c>
      <c r="F5192" s="1" t="s">
        <v>9</v>
      </c>
      <c r="G5192" s="1" t="s">
        <v>104</v>
      </c>
      <c r="H5192">
        <f t="shared" si="1026"/>
        <v>38</v>
      </c>
      <c r="I5192">
        <f>IF(ISBLANK(A5192),I5191/1,LOOKUP(Sheet1!G5192,FIPS!A$3:A$55,FIPS!C$3:C$55))</f>
        <v>41</v>
      </c>
      <c r="J5192" t="b">
        <f t="shared" si="1030"/>
        <v>1</v>
      </c>
      <c r="K5192" t="str">
        <f t="shared" si="1027"/>
        <v>Jefferson</v>
      </c>
      <c r="L5192" t="b">
        <f t="shared" si="1034"/>
        <v>0</v>
      </c>
      <c r="M5192" t="str">
        <f t="shared" si="1028"/>
        <v/>
      </c>
      <c r="N5192">
        <f t="shared" si="1029"/>
        <v>16</v>
      </c>
      <c r="O5192" t="b">
        <f t="shared" si="1035"/>
        <v>0</v>
      </c>
      <c r="P5192" t="str">
        <f t="shared" si="1032"/>
        <v/>
      </c>
      <c r="Q5192" t="str">
        <f t="shared" ca="1" si="1033"/>
        <v/>
      </c>
      <c r="T5192">
        <v>31</v>
      </c>
      <c r="U5192">
        <v>6</v>
      </c>
      <c r="V5192">
        <v>0</v>
      </c>
      <c r="Z5192" t="str">
        <f t="shared" si="1036"/>
        <v/>
      </c>
    </row>
    <row r="5193" spans="2:26" x14ac:dyDescent="0.2">
      <c r="B5193" s="1" t="s">
        <v>52</v>
      </c>
      <c r="C5193" s="1" t="s">
        <v>17</v>
      </c>
      <c r="D5193" s="1" t="s">
        <v>18</v>
      </c>
      <c r="G5193" s="1" t="s">
        <v>3574</v>
      </c>
      <c r="H5193">
        <f t="shared" si="1026"/>
        <v>38</v>
      </c>
      <c r="I5193">
        <f>IF(ISBLANK(A5193),I5192/1,LOOKUP(Sheet1!G5193,FIPS!A$3:A$55,FIPS!C$3:C$55))</f>
        <v>41</v>
      </c>
      <c r="J5193" t="b">
        <f t="shared" si="1030"/>
        <v>1</v>
      </c>
      <c r="K5193" t="str">
        <f t="shared" si="1027"/>
        <v>Josephine</v>
      </c>
      <c r="L5193" t="b">
        <f t="shared" si="1034"/>
        <v>0</v>
      </c>
      <c r="M5193" t="str">
        <f t="shared" si="1028"/>
        <v/>
      </c>
      <c r="N5193">
        <f t="shared" si="1029"/>
        <v>17</v>
      </c>
      <c r="O5193" t="b">
        <f t="shared" si="1035"/>
        <v>0</v>
      </c>
      <c r="P5193" t="str">
        <f t="shared" si="1032"/>
        <v/>
      </c>
      <c r="Q5193" t="str">
        <f t="shared" ca="1" si="1033"/>
        <v/>
      </c>
      <c r="T5193">
        <v>33</v>
      </c>
      <c r="U5193">
        <v>4</v>
      </c>
      <c r="V5193">
        <v>0</v>
      </c>
      <c r="Z5193" t="str">
        <f t="shared" si="1036"/>
        <v/>
      </c>
    </row>
    <row r="5194" spans="2:26" x14ac:dyDescent="0.2">
      <c r="E5194" s="1" t="s">
        <v>33</v>
      </c>
      <c r="F5194" s="1" t="s">
        <v>6</v>
      </c>
      <c r="G5194" s="1" t="s">
        <v>3575</v>
      </c>
      <c r="H5194">
        <f t="shared" si="1026"/>
        <v>38</v>
      </c>
      <c r="I5194">
        <f>IF(ISBLANK(A5194),I5193/1,LOOKUP(Sheet1!G5194,FIPS!A$3:A$55,FIPS!C$3:C$55))</f>
        <v>41</v>
      </c>
      <c r="J5194" t="b">
        <f t="shared" si="1030"/>
        <v>0</v>
      </c>
      <c r="K5194" t="str">
        <f t="shared" si="1027"/>
        <v/>
      </c>
      <c r="L5194" t="b">
        <f t="shared" si="1034"/>
        <v>1</v>
      </c>
      <c r="M5194" t="str">
        <f t="shared" si="1028"/>
        <v>Grants Pass</v>
      </c>
      <c r="N5194">
        <f t="shared" si="1029"/>
        <v>17</v>
      </c>
      <c r="O5194" t="b">
        <f t="shared" si="1035"/>
        <v>0</v>
      </c>
      <c r="P5194" t="str">
        <f t="shared" si="1032"/>
        <v/>
      </c>
      <c r="Q5194" t="str">
        <f t="shared" ca="1" si="1033"/>
        <v/>
      </c>
      <c r="W5194">
        <v>30550</v>
      </c>
      <c r="Z5194" t="str">
        <f t="shared" si="1036"/>
        <v/>
      </c>
    </row>
    <row r="5195" spans="2:26" x14ac:dyDescent="0.2">
      <c r="E5195" s="1" t="s">
        <v>8</v>
      </c>
      <c r="F5195" s="1" t="s">
        <v>9</v>
      </c>
      <c r="G5195" s="1" t="s">
        <v>801</v>
      </c>
      <c r="H5195">
        <f t="shared" ref="H5195:H5258" si="1037">IF(ISBLANK(A5195),H5194/1,A5195)</f>
        <v>38</v>
      </c>
      <c r="I5195">
        <f>IF(ISBLANK(A5195),I5194/1,LOOKUP(Sheet1!G5195,FIPS!A$3:A$55,FIPS!C$3:C$55))</f>
        <v>41</v>
      </c>
      <c r="J5195" t="b">
        <f t="shared" si="1030"/>
        <v>0</v>
      </c>
      <c r="K5195" t="str">
        <f t="shared" ref="K5195:K5258" si="1038">IF(J5195,TRIM(G5195),"")</f>
        <v/>
      </c>
      <c r="L5195" t="b">
        <f t="shared" si="1034"/>
        <v>0</v>
      </c>
      <c r="M5195" t="str">
        <f t="shared" ref="M5195:M5258" si="1039">IF(L5195,IF(ISERR(FIND(",",G5195)),TRIM(G5195),TRIM(LEFT(G5195,FIND(",",G5195)-1))),"")</f>
        <v/>
      </c>
      <c r="N5195">
        <f t="shared" ref="N5195:N5258" si="1040">IF(ISBLANK(A5195),IF(ISBLANK(B5195),N5194,B5195/1),"")</f>
        <v>17</v>
      </c>
      <c r="O5195" t="b">
        <f t="shared" si="1035"/>
        <v>1</v>
      </c>
      <c r="P5195">
        <f t="shared" si="1032"/>
        <v>1</v>
      </c>
      <c r="Q5195" t="str">
        <f t="shared" ca="1" si="1033"/>
        <v>012</v>
      </c>
      <c r="W5195">
        <v>99999</v>
      </c>
      <c r="Z5195" t="str">
        <f t="shared" si="1036"/>
        <v/>
      </c>
    </row>
    <row r="5196" spans="2:26" x14ac:dyDescent="0.2">
      <c r="B5196" s="1" t="s">
        <v>57</v>
      </c>
      <c r="C5196" s="1" t="s">
        <v>17</v>
      </c>
      <c r="D5196" s="1" t="s">
        <v>18</v>
      </c>
      <c r="G5196" s="1" t="s">
        <v>3576</v>
      </c>
      <c r="H5196">
        <f t="shared" si="1037"/>
        <v>38</v>
      </c>
      <c r="I5196">
        <f>IF(ISBLANK(A5196),I5195/1,LOOKUP(Sheet1!G5196,FIPS!A$3:A$55,FIPS!C$3:C$55))</f>
        <v>41</v>
      </c>
      <c r="J5196" t="b">
        <f t="shared" si="1030"/>
        <v>1</v>
      </c>
      <c r="K5196" t="str">
        <f t="shared" si="1038"/>
        <v>Klamath</v>
      </c>
      <c r="L5196" t="b">
        <f t="shared" si="1034"/>
        <v>0</v>
      </c>
      <c r="M5196" t="str">
        <f t="shared" si="1039"/>
        <v/>
      </c>
      <c r="N5196">
        <f t="shared" si="1040"/>
        <v>18</v>
      </c>
      <c r="O5196" t="b">
        <f t="shared" si="1035"/>
        <v>0</v>
      </c>
      <c r="P5196" t="str">
        <f t="shared" si="1032"/>
        <v/>
      </c>
      <c r="Q5196" t="str">
        <f t="shared" ca="1" si="1033"/>
        <v/>
      </c>
      <c r="T5196">
        <v>35</v>
      </c>
      <c r="U5196">
        <v>4</v>
      </c>
      <c r="V5196">
        <v>0</v>
      </c>
      <c r="Z5196" t="str">
        <f t="shared" si="1036"/>
        <v/>
      </c>
    </row>
    <row r="5197" spans="2:26" x14ac:dyDescent="0.2">
      <c r="E5197" s="1" t="s">
        <v>52</v>
      </c>
      <c r="F5197" s="1" t="s">
        <v>6</v>
      </c>
      <c r="G5197" s="1" t="s">
        <v>3577</v>
      </c>
      <c r="H5197">
        <f t="shared" si="1037"/>
        <v>38</v>
      </c>
      <c r="I5197">
        <f>IF(ISBLANK(A5197),I5196/1,LOOKUP(Sheet1!G5197,FIPS!A$3:A$55,FIPS!C$3:C$55))</f>
        <v>41</v>
      </c>
      <c r="J5197" t="b">
        <f t="shared" si="1030"/>
        <v>0</v>
      </c>
      <c r="K5197" t="str">
        <f t="shared" si="1038"/>
        <v/>
      </c>
      <c r="L5197" t="b">
        <f t="shared" si="1034"/>
        <v>1</v>
      </c>
      <c r="M5197" t="str">
        <f t="shared" si="1039"/>
        <v>Klamath Falls</v>
      </c>
      <c r="N5197">
        <f t="shared" si="1040"/>
        <v>18</v>
      </c>
      <c r="O5197" t="b">
        <f t="shared" si="1035"/>
        <v>0</v>
      </c>
      <c r="P5197" t="str">
        <f t="shared" si="1032"/>
        <v/>
      </c>
      <c r="Q5197" t="str">
        <f t="shared" ca="1" si="1033"/>
        <v/>
      </c>
      <c r="W5197">
        <v>39700</v>
      </c>
      <c r="Z5197" t="str">
        <f t="shared" si="1036"/>
        <v/>
      </c>
    </row>
    <row r="5198" spans="2:26" x14ac:dyDescent="0.2">
      <c r="E5198" s="1" t="s">
        <v>8</v>
      </c>
      <c r="F5198" s="1" t="s">
        <v>9</v>
      </c>
      <c r="G5198" s="1" t="s">
        <v>801</v>
      </c>
      <c r="H5198">
        <f t="shared" si="1037"/>
        <v>38</v>
      </c>
      <c r="I5198">
        <f>IF(ISBLANK(A5198),I5197/1,LOOKUP(Sheet1!G5198,FIPS!A$3:A$55,FIPS!C$3:C$55))</f>
        <v>41</v>
      </c>
      <c r="J5198" t="b">
        <f t="shared" si="1030"/>
        <v>0</v>
      </c>
      <c r="K5198" t="str">
        <f t="shared" si="1038"/>
        <v/>
      </c>
      <c r="L5198" t="b">
        <f t="shared" si="1034"/>
        <v>0</v>
      </c>
      <c r="M5198" t="str">
        <f t="shared" si="1039"/>
        <v/>
      </c>
      <c r="N5198">
        <f t="shared" si="1040"/>
        <v>18</v>
      </c>
      <c r="O5198" t="b">
        <f t="shared" si="1035"/>
        <v>1</v>
      </c>
      <c r="P5198">
        <f t="shared" si="1032"/>
        <v>1</v>
      </c>
      <c r="Q5198" t="str">
        <f t="shared" ca="1" si="1033"/>
        <v>017</v>
      </c>
      <c r="W5198">
        <v>99999</v>
      </c>
      <c r="Z5198" t="str">
        <f t="shared" si="1036"/>
        <v/>
      </c>
    </row>
    <row r="5199" spans="2:26" x14ac:dyDescent="0.2">
      <c r="B5199" s="1" t="s">
        <v>59</v>
      </c>
      <c r="C5199" s="1" t="s">
        <v>17</v>
      </c>
      <c r="D5199" s="1" t="s">
        <v>18</v>
      </c>
      <c r="E5199" s="1" t="s">
        <v>8</v>
      </c>
      <c r="F5199" s="1" t="s">
        <v>9</v>
      </c>
      <c r="G5199" s="1" t="s">
        <v>476</v>
      </c>
      <c r="H5199">
        <f t="shared" si="1037"/>
        <v>38</v>
      </c>
      <c r="I5199">
        <f>IF(ISBLANK(A5199),I5198/1,LOOKUP(Sheet1!G5199,FIPS!A$3:A$55,FIPS!C$3:C$55))</f>
        <v>41</v>
      </c>
      <c r="J5199" t="b">
        <f t="shared" si="1030"/>
        <v>1</v>
      </c>
      <c r="K5199" t="str">
        <f t="shared" si="1038"/>
        <v>Lake</v>
      </c>
      <c r="L5199" t="b">
        <f t="shared" si="1034"/>
        <v>0</v>
      </c>
      <c r="M5199" t="str">
        <f t="shared" si="1039"/>
        <v/>
      </c>
      <c r="N5199">
        <f t="shared" si="1040"/>
        <v>19</v>
      </c>
      <c r="O5199" t="b">
        <f t="shared" si="1035"/>
        <v>0</v>
      </c>
      <c r="P5199" t="str">
        <f t="shared" si="1032"/>
        <v/>
      </c>
      <c r="Q5199" t="str">
        <f t="shared" ca="1" si="1033"/>
        <v/>
      </c>
      <c r="T5199">
        <v>37</v>
      </c>
      <c r="U5199">
        <v>6</v>
      </c>
      <c r="V5199">
        <v>0</v>
      </c>
      <c r="Z5199" t="str">
        <f t="shared" si="1036"/>
        <v/>
      </c>
    </row>
    <row r="5200" spans="2:26" x14ac:dyDescent="0.2">
      <c r="B5200" s="1" t="s">
        <v>61</v>
      </c>
      <c r="C5200" s="1" t="s">
        <v>3578</v>
      </c>
      <c r="D5200" s="1" t="s">
        <v>26</v>
      </c>
      <c r="G5200" s="1" t="s">
        <v>1889</v>
      </c>
      <c r="H5200">
        <f t="shared" si="1037"/>
        <v>38</v>
      </c>
      <c r="I5200">
        <f>IF(ISBLANK(A5200),I5199/1,LOOKUP(Sheet1!G5200,FIPS!A$3:A$55,FIPS!C$3:C$55))</f>
        <v>41</v>
      </c>
      <c r="J5200" t="b">
        <f t="shared" si="1030"/>
        <v>1</v>
      </c>
      <c r="K5200" t="str">
        <f t="shared" si="1038"/>
        <v>Lane</v>
      </c>
      <c r="L5200" t="b">
        <f t="shared" si="1034"/>
        <v>0</v>
      </c>
      <c r="M5200" t="str">
        <f t="shared" si="1039"/>
        <v/>
      </c>
      <c r="N5200">
        <f t="shared" si="1040"/>
        <v>20</v>
      </c>
      <c r="O5200" t="b">
        <f t="shared" si="1035"/>
        <v>0</v>
      </c>
      <c r="P5200" t="str">
        <f t="shared" si="1032"/>
        <v/>
      </c>
      <c r="Q5200" t="str">
        <f t="shared" ca="1" si="1033"/>
        <v/>
      </c>
      <c r="T5200">
        <v>39</v>
      </c>
      <c r="U5200">
        <v>2</v>
      </c>
      <c r="V5200">
        <v>2400</v>
      </c>
      <c r="Z5200" t="str">
        <f t="shared" si="1036"/>
        <v/>
      </c>
    </row>
    <row r="5201" spans="2:26" x14ac:dyDescent="0.2">
      <c r="E5201" s="1" t="s">
        <v>39</v>
      </c>
      <c r="F5201" s="1" t="s">
        <v>132</v>
      </c>
      <c r="G5201" s="1" t="s">
        <v>3579</v>
      </c>
      <c r="H5201">
        <f t="shared" si="1037"/>
        <v>38</v>
      </c>
      <c r="I5201">
        <f>IF(ISBLANK(A5201),I5200/1,LOOKUP(Sheet1!G5201,FIPS!A$3:A$55,FIPS!C$3:C$55))</f>
        <v>41</v>
      </c>
      <c r="J5201" t="b">
        <f t="shared" si="1030"/>
        <v>0</v>
      </c>
      <c r="K5201" t="str">
        <f t="shared" si="1038"/>
        <v/>
      </c>
      <c r="L5201" t="b">
        <f t="shared" si="1034"/>
        <v>1</v>
      </c>
      <c r="M5201" t="str">
        <f t="shared" si="1039"/>
        <v>Eugene</v>
      </c>
      <c r="N5201">
        <f t="shared" si="1040"/>
        <v>20</v>
      </c>
      <c r="O5201" t="b">
        <f t="shared" si="1035"/>
        <v>0</v>
      </c>
      <c r="P5201" t="str">
        <f t="shared" si="1032"/>
        <v/>
      </c>
      <c r="Q5201" t="str">
        <f t="shared" ca="1" si="1033"/>
        <v/>
      </c>
      <c r="W5201">
        <v>23850</v>
      </c>
      <c r="Z5201" t="str">
        <f t="shared" si="1036"/>
        <v/>
      </c>
    </row>
    <row r="5202" spans="2:26" x14ac:dyDescent="0.2">
      <c r="E5202" s="1" t="s">
        <v>90</v>
      </c>
      <c r="F5202" s="1" t="s">
        <v>35</v>
      </c>
      <c r="G5202" s="1" t="s">
        <v>1646</v>
      </c>
      <c r="H5202">
        <f t="shared" si="1037"/>
        <v>38</v>
      </c>
      <c r="I5202">
        <f>IF(ISBLANK(A5202),I5201/1,LOOKUP(Sheet1!G5202,FIPS!A$3:A$55,FIPS!C$3:C$55))</f>
        <v>41</v>
      </c>
      <c r="J5202" t="b">
        <f t="shared" si="1030"/>
        <v>0</v>
      </c>
      <c r="K5202" t="str">
        <f t="shared" si="1038"/>
        <v/>
      </c>
      <c r="L5202" t="b">
        <f t="shared" si="1034"/>
        <v>1</v>
      </c>
      <c r="M5202" t="str">
        <f t="shared" si="1039"/>
        <v>Springfield</v>
      </c>
      <c r="N5202">
        <f t="shared" si="1040"/>
        <v>20</v>
      </c>
      <c r="O5202" t="b">
        <f t="shared" si="1035"/>
        <v>0</v>
      </c>
      <c r="P5202" t="str">
        <f t="shared" si="1032"/>
        <v/>
      </c>
      <c r="Q5202" t="str">
        <f t="shared" ca="1" si="1033"/>
        <v/>
      </c>
      <c r="W5202">
        <v>69600</v>
      </c>
      <c r="Z5202" t="str">
        <f t="shared" si="1036"/>
        <v/>
      </c>
    </row>
    <row r="5203" spans="2:26" x14ac:dyDescent="0.2">
      <c r="E5203" s="1" t="s">
        <v>8</v>
      </c>
      <c r="F5203" s="1" t="s">
        <v>9</v>
      </c>
      <c r="G5203" s="1" t="s">
        <v>801</v>
      </c>
      <c r="H5203">
        <f t="shared" si="1037"/>
        <v>38</v>
      </c>
      <c r="I5203">
        <f>IF(ISBLANK(A5203),I5202/1,LOOKUP(Sheet1!G5203,FIPS!A$3:A$55,FIPS!C$3:C$55))</f>
        <v>41</v>
      </c>
      <c r="J5203" t="b">
        <f t="shared" si="1030"/>
        <v>0</v>
      </c>
      <c r="K5203" t="str">
        <f t="shared" si="1038"/>
        <v/>
      </c>
      <c r="L5203" t="b">
        <f t="shared" si="1034"/>
        <v>0</v>
      </c>
      <c r="M5203" t="str">
        <f t="shared" si="1039"/>
        <v/>
      </c>
      <c r="N5203">
        <f t="shared" si="1040"/>
        <v>20</v>
      </c>
      <c r="O5203" t="b">
        <f t="shared" si="1035"/>
        <v>1</v>
      </c>
      <c r="P5203">
        <f t="shared" si="1032"/>
        <v>2</v>
      </c>
      <c r="Q5203" t="str">
        <f t="shared" ca="1" si="1033"/>
        <v>009,030</v>
      </c>
      <c r="W5203">
        <v>99999</v>
      </c>
      <c r="Z5203" t="str">
        <f t="shared" si="1036"/>
        <v/>
      </c>
    </row>
    <row r="5204" spans="2:26" x14ac:dyDescent="0.2">
      <c r="B5204" s="1" t="s">
        <v>63</v>
      </c>
      <c r="C5204" s="1" t="s">
        <v>17</v>
      </c>
      <c r="D5204" s="1" t="s">
        <v>18</v>
      </c>
      <c r="E5204" s="1" t="s">
        <v>8</v>
      </c>
      <c r="F5204" s="1" t="s">
        <v>9</v>
      </c>
      <c r="G5204" s="1" t="s">
        <v>329</v>
      </c>
      <c r="H5204">
        <f t="shared" si="1037"/>
        <v>38</v>
      </c>
      <c r="I5204">
        <f>IF(ISBLANK(A5204),I5203/1,LOOKUP(Sheet1!G5204,FIPS!A$3:A$55,FIPS!C$3:C$55))</f>
        <v>41</v>
      </c>
      <c r="J5204" t="b">
        <f t="shared" si="1030"/>
        <v>1</v>
      </c>
      <c r="K5204" t="str">
        <f t="shared" si="1038"/>
        <v>Lincoln</v>
      </c>
      <c r="L5204" t="b">
        <f t="shared" si="1034"/>
        <v>0</v>
      </c>
      <c r="M5204" t="str">
        <f t="shared" si="1039"/>
        <v/>
      </c>
      <c r="N5204">
        <f t="shared" si="1040"/>
        <v>21</v>
      </c>
      <c r="O5204" t="b">
        <f t="shared" si="1035"/>
        <v>0</v>
      </c>
      <c r="P5204" t="str">
        <f t="shared" si="1032"/>
        <v/>
      </c>
      <c r="Q5204" t="str">
        <f t="shared" ca="1" si="1033"/>
        <v/>
      </c>
      <c r="T5204">
        <v>41</v>
      </c>
      <c r="U5204">
        <v>5</v>
      </c>
      <c r="V5204">
        <v>0</v>
      </c>
      <c r="Z5204" t="str">
        <f t="shared" si="1036"/>
        <v/>
      </c>
    </row>
    <row r="5205" spans="2:26" x14ac:dyDescent="0.2">
      <c r="B5205" s="1" t="s">
        <v>65</v>
      </c>
      <c r="C5205" s="1" t="s">
        <v>17</v>
      </c>
      <c r="D5205" s="1" t="s">
        <v>18</v>
      </c>
      <c r="G5205" s="1" t="s">
        <v>1804</v>
      </c>
      <c r="H5205">
        <f t="shared" si="1037"/>
        <v>38</v>
      </c>
      <c r="I5205">
        <f>IF(ISBLANK(A5205),I5204/1,LOOKUP(Sheet1!G5205,FIPS!A$3:A$55,FIPS!C$3:C$55))</f>
        <v>41</v>
      </c>
      <c r="J5205" t="b">
        <f t="shared" si="1030"/>
        <v>1</v>
      </c>
      <c r="K5205" t="str">
        <f t="shared" si="1038"/>
        <v>Linn</v>
      </c>
      <c r="L5205" t="b">
        <f t="shared" si="1034"/>
        <v>0</v>
      </c>
      <c r="M5205" t="str">
        <f t="shared" si="1039"/>
        <v/>
      </c>
      <c r="N5205">
        <f t="shared" si="1040"/>
        <v>22</v>
      </c>
      <c r="O5205" t="b">
        <f t="shared" si="1035"/>
        <v>0</v>
      </c>
      <c r="P5205" t="str">
        <f t="shared" si="1032"/>
        <v/>
      </c>
      <c r="Q5205" t="str">
        <f t="shared" ca="1" si="1033"/>
        <v/>
      </c>
      <c r="T5205">
        <v>43</v>
      </c>
      <c r="U5205">
        <v>4</v>
      </c>
      <c r="V5205">
        <v>0</v>
      </c>
      <c r="Z5205" t="str">
        <f t="shared" si="1036"/>
        <v/>
      </c>
    </row>
    <row r="5206" spans="2:26" x14ac:dyDescent="0.2">
      <c r="E5206" s="1" t="s">
        <v>2</v>
      </c>
      <c r="F5206" s="1" t="s">
        <v>35</v>
      </c>
      <c r="G5206" s="1" t="s">
        <v>3580</v>
      </c>
      <c r="H5206">
        <f t="shared" si="1037"/>
        <v>38</v>
      </c>
      <c r="I5206">
        <f>IF(ISBLANK(A5206),I5205/1,LOOKUP(Sheet1!G5206,FIPS!A$3:A$55,FIPS!C$3:C$55))</f>
        <v>41</v>
      </c>
      <c r="J5206" t="b">
        <f t="shared" si="1030"/>
        <v>0</v>
      </c>
      <c r="K5206" t="str">
        <f t="shared" si="1038"/>
        <v/>
      </c>
      <c r="L5206" t="b">
        <f t="shared" si="1034"/>
        <v>1</v>
      </c>
      <c r="M5206" t="str">
        <f t="shared" si="1039"/>
        <v>Albany. part</v>
      </c>
      <c r="N5206">
        <f t="shared" si="1040"/>
        <v>22</v>
      </c>
      <c r="O5206" t="b">
        <f t="shared" si="1035"/>
        <v>0</v>
      </c>
      <c r="P5206" t="str">
        <f t="shared" si="1032"/>
        <v/>
      </c>
      <c r="Q5206" t="str">
        <f t="shared" ca="1" si="1033"/>
        <v/>
      </c>
      <c r="W5206">
        <v>1000</v>
      </c>
      <c r="Z5206" t="str">
        <f t="shared" si="1036"/>
        <v/>
      </c>
    </row>
    <row r="5207" spans="2:26" x14ac:dyDescent="0.2">
      <c r="E5207" s="1" t="s">
        <v>61</v>
      </c>
      <c r="F5207" s="1" t="s">
        <v>6</v>
      </c>
      <c r="G5207" s="1" t="s">
        <v>1681</v>
      </c>
      <c r="H5207">
        <f t="shared" si="1037"/>
        <v>38</v>
      </c>
      <c r="I5207">
        <f>IF(ISBLANK(A5207),I5206/1,LOOKUP(Sheet1!G5207,FIPS!A$3:A$55,FIPS!C$3:C$55))</f>
        <v>41</v>
      </c>
      <c r="J5207" t="b">
        <f t="shared" si="1030"/>
        <v>0</v>
      </c>
      <c r="K5207" t="str">
        <f t="shared" si="1038"/>
        <v/>
      </c>
      <c r="L5207" t="b">
        <f t="shared" si="1034"/>
        <v>1</v>
      </c>
      <c r="M5207" t="str">
        <f t="shared" si="1039"/>
        <v>Lebanon</v>
      </c>
      <c r="N5207">
        <f t="shared" si="1040"/>
        <v>22</v>
      </c>
      <c r="O5207" t="b">
        <f t="shared" si="1035"/>
        <v>0</v>
      </c>
      <c r="P5207" t="str">
        <f t="shared" si="1032"/>
        <v/>
      </c>
      <c r="Q5207" t="str">
        <f t="shared" ca="1" si="1033"/>
        <v/>
      </c>
      <c r="W5207">
        <v>41650</v>
      </c>
      <c r="Z5207" t="str">
        <f t="shared" si="1036"/>
        <v/>
      </c>
    </row>
    <row r="5208" spans="2:26" x14ac:dyDescent="0.2">
      <c r="E5208" s="1" t="s">
        <v>8</v>
      </c>
      <c r="F5208" s="1" t="s">
        <v>9</v>
      </c>
      <c r="G5208" s="1" t="s">
        <v>3581</v>
      </c>
      <c r="H5208">
        <f t="shared" si="1037"/>
        <v>38</v>
      </c>
      <c r="I5208">
        <f>IF(ISBLANK(A5208),I5207/1,LOOKUP(Sheet1!G5208,FIPS!A$3:A$55,FIPS!C$3:C$55))</f>
        <v>41</v>
      </c>
      <c r="J5208" t="b">
        <f t="shared" si="1030"/>
        <v>0</v>
      </c>
      <c r="K5208" t="str">
        <f t="shared" si="1038"/>
        <v/>
      </c>
      <c r="L5208" t="b">
        <f t="shared" si="1034"/>
        <v>0</v>
      </c>
      <c r="M5208" t="str">
        <f t="shared" si="1039"/>
        <v/>
      </c>
      <c r="N5208">
        <f t="shared" si="1040"/>
        <v>22</v>
      </c>
      <c r="O5208" t="b">
        <f t="shared" si="1035"/>
        <v>1</v>
      </c>
      <c r="P5208">
        <f t="shared" si="1032"/>
        <v>2</v>
      </c>
      <c r="Q5208" t="str">
        <f t="shared" ca="1" si="1033"/>
        <v>001,020</v>
      </c>
      <c r="W5208">
        <v>99999</v>
      </c>
      <c r="Z5208" t="str">
        <f t="shared" si="1036"/>
        <v/>
      </c>
    </row>
    <row r="5209" spans="2:26" x14ac:dyDescent="0.2">
      <c r="B5209" s="1" t="s">
        <v>67</v>
      </c>
      <c r="C5209" s="1" t="s">
        <v>17</v>
      </c>
      <c r="D5209" s="1" t="s">
        <v>18</v>
      </c>
      <c r="E5209" s="1" t="s">
        <v>8</v>
      </c>
      <c r="F5209" s="1" t="s">
        <v>9</v>
      </c>
      <c r="G5209" s="1" t="s">
        <v>3582</v>
      </c>
      <c r="H5209">
        <f t="shared" si="1037"/>
        <v>38</v>
      </c>
      <c r="I5209">
        <f>IF(ISBLANK(A5209),I5208/1,LOOKUP(Sheet1!G5209,FIPS!A$3:A$55,FIPS!C$3:C$55))</f>
        <v>41</v>
      </c>
      <c r="J5209" t="b">
        <f t="shared" si="1030"/>
        <v>1</v>
      </c>
      <c r="K5209" t="str">
        <f t="shared" si="1038"/>
        <v>Mal heur</v>
      </c>
      <c r="L5209" t="b">
        <f t="shared" si="1034"/>
        <v>0</v>
      </c>
      <c r="M5209" t="str">
        <f t="shared" si="1039"/>
        <v/>
      </c>
      <c r="N5209">
        <f t="shared" si="1040"/>
        <v>23</v>
      </c>
      <c r="O5209" t="b">
        <f t="shared" si="1035"/>
        <v>0</v>
      </c>
      <c r="P5209" t="str">
        <f t="shared" si="1032"/>
        <v/>
      </c>
      <c r="Q5209" t="str">
        <f t="shared" ca="1" si="1033"/>
        <v/>
      </c>
      <c r="T5209">
        <v>45</v>
      </c>
      <c r="U5209">
        <v>5</v>
      </c>
      <c r="V5209">
        <v>0</v>
      </c>
      <c r="Z5209" t="str">
        <f t="shared" si="1036"/>
        <v/>
      </c>
    </row>
    <row r="5210" spans="2:26" x14ac:dyDescent="0.2">
      <c r="B5210" s="1" t="s">
        <v>37</v>
      </c>
      <c r="C5210" s="1" t="s">
        <v>784</v>
      </c>
      <c r="D5210" s="1" t="s">
        <v>26</v>
      </c>
      <c r="G5210" s="1" t="s">
        <v>3583</v>
      </c>
      <c r="H5210">
        <f t="shared" si="1037"/>
        <v>38</v>
      </c>
      <c r="I5210">
        <f>IF(ISBLANK(A5210),I5209/1,LOOKUP(Sheet1!G5210,FIPS!A$3:A$55,FIPS!C$3:C$55))</f>
        <v>41</v>
      </c>
      <c r="J5210" t="b">
        <f t="shared" si="1030"/>
        <v>1</v>
      </c>
      <c r="K5210" t="str">
        <f t="shared" si="1038"/>
        <v>Mar ion</v>
      </c>
      <c r="L5210" t="b">
        <f t="shared" si="1034"/>
        <v>0</v>
      </c>
      <c r="M5210" t="str">
        <f t="shared" si="1039"/>
        <v/>
      </c>
      <c r="N5210">
        <f t="shared" si="1040"/>
        <v>24</v>
      </c>
      <c r="O5210" t="b">
        <f t="shared" si="1035"/>
        <v>0</v>
      </c>
      <c r="P5210" t="str">
        <f t="shared" si="1032"/>
        <v/>
      </c>
      <c r="Q5210" t="str">
        <f t="shared" ca="1" si="1033"/>
        <v/>
      </c>
      <c r="T5210">
        <v>47</v>
      </c>
      <c r="U5210">
        <v>3</v>
      </c>
      <c r="V5210">
        <v>7080</v>
      </c>
      <c r="Z5210" t="str">
        <f t="shared" si="1036"/>
        <v/>
      </c>
    </row>
    <row r="5211" spans="2:26" x14ac:dyDescent="0.2">
      <c r="E5211" s="1" t="s">
        <v>49</v>
      </c>
      <c r="F5211" s="1" t="s">
        <v>6</v>
      </c>
      <c r="G5211" s="1" t="s">
        <v>3584</v>
      </c>
      <c r="H5211">
        <f t="shared" si="1037"/>
        <v>38</v>
      </c>
      <c r="I5211">
        <f>IF(ISBLANK(A5211),I5210/1,LOOKUP(Sheet1!G5211,FIPS!A$3:A$55,FIPS!C$3:C$55))</f>
        <v>41</v>
      </c>
      <c r="J5211" t="b">
        <f t="shared" si="1030"/>
        <v>0</v>
      </c>
      <c r="K5211" t="str">
        <f t="shared" si="1038"/>
        <v/>
      </c>
      <c r="L5211" t="b">
        <f t="shared" si="1034"/>
        <v>1</v>
      </c>
      <c r="M5211" t="str">
        <f t="shared" si="1039"/>
        <v>Keizer</v>
      </c>
      <c r="N5211">
        <f t="shared" si="1040"/>
        <v>24</v>
      </c>
      <c r="O5211" t="b">
        <f t="shared" si="1035"/>
        <v>0</v>
      </c>
      <c r="P5211" t="str">
        <f t="shared" si="1032"/>
        <v/>
      </c>
      <c r="Q5211" t="str">
        <f t="shared" ca="1" si="1033"/>
        <v/>
      </c>
      <c r="W5211">
        <v>36500</v>
      </c>
      <c r="Z5211" t="str">
        <f t="shared" si="1036"/>
        <v/>
      </c>
    </row>
    <row r="5212" spans="2:26" x14ac:dyDescent="0.2">
      <c r="E5212" s="1" t="s">
        <v>88</v>
      </c>
      <c r="F5212" s="1" t="s">
        <v>70</v>
      </c>
      <c r="G5212" s="1" t="s">
        <v>3585</v>
      </c>
      <c r="H5212">
        <f t="shared" si="1037"/>
        <v>38</v>
      </c>
      <c r="I5212">
        <f>IF(ISBLANK(A5212),I5211/1,LOOKUP(Sheet1!G5212,FIPS!A$3:A$55,FIPS!C$3:C$55))</f>
        <v>41</v>
      </c>
      <c r="J5212" t="b">
        <f t="shared" si="1030"/>
        <v>0</v>
      </c>
      <c r="K5212" t="str">
        <f t="shared" si="1038"/>
        <v/>
      </c>
      <c r="L5212" t="b">
        <f t="shared" si="1034"/>
        <v>1</v>
      </c>
      <c r="M5212" t="str">
        <f t="shared" si="1039"/>
        <v>Salem</v>
      </c>
      <c r="N5212">
        <f t="shared" si="1040"/>
        <v>24</v>
      </c>
      <c r="O5212" t="b">
        <f t="shared" si="1035"/>
        <v>0</v>
      </c>
      <c r="P5212" t="str">
        <f t="shared" si="1032"/>
        <v/>
      </c>
      <c r="Q5212" t="str">
        <f t="shared" ca="1" si="1033"/>
        <v/>
      </c>
      <c r="W5212">
        <v>64900</v>
      </c>
      <c r="Z5212" t="str">
        <f t="shared" si="1036"/>
        <v/>
      </c>
    </row>
    <row r="5213" spans="2:26" x14ac:dyDescent="0.2">
      <c r="E5213" s="1" t="s">
        <v>96</v>
      </c>
      <c r="F5213" s="1" t="s">
        <v>6</v>
      </c>
      <c r="G5213" s="1" t="s">
        <v>3586</v>
      </c>
      <c r="H5213">
        <f t="shared" si="1037"/>
        <v>38</v>
      </c>
      <c r="I5213">
        <f>IF(ISBLANK(A5213),I5212/1,LOOKUP(Sheet1!G5213,FIPS!A$3:A$55,FIPS!C$3:C$55))</f>
        <v>41</v>
      </c>
      <c r="J5213" t="b">
        <f t="shared" si="1030"/>
        <v>0</v>
      </c>
      <c r="K5213" t="str">
        <f t="shared" si="1038"/>
        <v/>
      </c>
      <c r="L5213" t="b">
        <f t="shared" si="1034"/>
        <v>1</v>
      </c>
      <c r="M5213" t="str">
        <f t="shared" si="1039"/>
        <v>WoodDurn</v>
      </c>
      <c r="N5213">
        <f t="shared" si="1040"/>
        <v>24</v>
      </c>
      <c r="O5213" t="b">
        <f t="shared" si="1035"/>
        <v>0</v>
      </c>
      <c r="P5213" t="str">
        <f t="shared" si="1032"/>
        <v/>
      </c>
      <c r="Q5213" t="str">
        <f t="shared" ca="1" si="1033"/>
        <v/>
      </c>
      <c r="W5213">
        <v>83750</v>
      </c>
      <c r="Z5213" t="str">
        <f t="shared" si="1036"/>
        <v/>
      </c>
    </row>
    <row r="5214" spans="2:26" x14ac:dyDescent="0.2">
      <c r="E5214" s="1" t="s">
        <v>8</v>
      </c>
      <c r="F5214" s="1" t="s">
        <v>9</v>
      </c>
      <c r="G5214" s="1" t="s">
        <v>801</v>
      </c>
      <c r="H5214">
        <f t="shared" si="1037"/>
        <v>38</v>
      </c>
      <c r="I5214">
        <f>IF(ISBLANK(A5214),I5213/1,LOOKUP(Sheet1!G5214,FIPS!A$3:A$55,FIPS!C$3:C$55))</f>
        <v>41</v>
      </c>
      <c r="J5214" t="b">
        <f t="shared" ref="J5214:J5276" si="1041">NOT(ISBLANK(B5214))</f>
        <v>0</v>
      </c>
      <c r="K5214" t="str">
        <f t="shared" si="1038"/>
        <v/>
      </c>
      <c r="L5214" t="b">
        <f t="shared" si="1034"/>
        <v>0</v>
      </c>
      <c r="M5214" t="str">
        <f t="shared" si="1039"/>
        <v/>
      </c>
      <c r="N5214">
        <f t="shared" si="1040"/>
        <v>24</v>
      </c>
      <c r="O5214" t="b">
        <f t="shared" si="1035"/>
        <v>1</v>
      </c>
      <c r="P5214">
        <f t="shared" si="1032"/>
        <v>3</v>
      </c>
      <c r="Q5214" t="str">
        <f t="shared" ca="1" si="1033"/>
        <v>016,029,034</v>
      </c>
      <c r="W5214">
        <v>99999</v>
      </c>
      <c r="Z5214" t="str">
        <f t="shared" si="1036"/>
        <v/>
      </c>
    </row>
    <row r="5215" spans="2:26" x14ac:dyDescent="0.2">
      <c r="B5215" s="1" t="s">
        <v>77</v>
      </c>
      <c r="C5215" s="1" t="s">
        <v>17</v>
      </c>
      <c r="D5215" s="1" t="s">
        <v>18</v>
      </c>
      <c r="E5215" s="1" t="s">
        <v>8</v>
      </c>
      <c r="F5215" s="1" t="s">
        <v>9</v>
      </c>
      <c r="G5215" s="1" t="s">
        <v>3443</v>
      </c>
      <c r="H5215">
        <f t="shared" si="1037"/>
        <v>38</v>
      </c>
      <c r="I5215">
        <f>IF(ISBLANK(A5215),I5214/1,LOOKUP(Sheet1!G5215,FIPS!A$3:A$55,FIPS!C$3:C$55))</f>
        <v>41</v>
      </c>
      <c r="J5215" t="b">
        <f t="shared" si="1041"/>
        <v>1</v>
      </c>
      <c r="K5215" t="str">
        <f t="shared" si="1038"/>
        <v>Morrow</v>
      </c>
      <c r="L5215" t="b">
        <f t="shared" si="1034"/>
        <v>0</v>
      </c>
      <c r="M5215" t="str">
        <f t="shared" si="1039"/>
        <v/>
      </c>
      <c r="N5215">
        <f t="shared" si="1040"/>
        <v>25</v>
      </c>
      <c r="O5215" t="b">
        <f t="shared" si="1035"/>
        <v>0</v>
      </c>
      <c r="P5215" t="str">
        <f t="shared" si="1032"/>
        <v/>
      </c>
      <c r="Q5215" t="str">
        <f t="shared" ca="1" si="1033"/>
        <v/>
      </c>
      <c r="T5215">
        <v>49</v>
      </c>
      <c r="U5215">
        <v>6</v>
      </c>
      <c r="V5215">
        <v>0</v>
      </c>
      <c r="Z5215" t="str">
        <f t="shared" si="1036"/>
        <v/>
      </c>
    </row>
    <row r="5216" spans="2:26" x14ac:dyDescent="0.2">
      <c r="B5216" s="1" t="s">
        <v>80</v>
      </c>
      <c r="C5216" s="1" t="s">
        <v>719</v>
      </c>
      <c r="D5216" s="1" t="s">
        <v>26</v>
      </c>
      <c r="G5216" s="1" t="s">
        <v>3587</v>
      </c>
      <c r="H5216">
        <f t="shared" si="1037"/>
        <v>38</v>
      </c>
      <c r="I5216">
        <f>IF(ISBLANK(A5216),I5215/1,LOOKUP(Sheet1!G5216,FIPS!A$3:A$55,FIPS!C$3:C$55))</f>
        <v>41</v>
      </c>
      <c r="J5216" t="b">
        <f t="shared" si="1041"/>
        <v>1</v>
      </c>
      <c r="K5216" t="str">
        <f t="shared" si="1038"/>
        <v>Multnomah</v>
      </c>
      <c r="L5216" t="b">
        <f t="shared" si="1034"/>
        <v>0</v>
      </c>
      <c r="M5216" t="str">
        <f t="shared" si="1039"/>
        <v/>
      </c>
      <c r="N5216">
        <f t="shared" si="1040"/>
        <v>26</v>
      </c>
      <c r="O5216" t="b">
        <f t="shared" si="1035"/>
        <v>0</v>
      </c>
      <c r="P5216" t="str">
        <f t="shared" si="1032"/>
        <v/>
      </c>
      <c r="Q5216" t="str">
        <f t="shared" ca="1" si="1033"/>
        <v/>
      </c>
      <c r="T5216">
        <v>51</v>
      </c>
      <c r="U5216">
        <v>1</v>
      </c>
      <c r="V5216">
        <v>6440</v>
      </c>
      <c r="Z5216" t="str">
        <f t="shared" si="1036"/>
        <v/>
      </c>
    </row>
    <row r="5217" spans="2:26" x14ac:dyDescent="0.2">
      <c r="E5217" s="1" t="s">
        <v>45</v>
      </c>
      <c r="F5217" s="1" t="s">
        <v>70</v>
      </c>
      <c r="G5217" s="1" t="s">
        <v>3588</v>
      </c>
      <c r="H5217">
        <f t="shared" si="1037"/>
        <v>38</v>
      </c>
      <c r="I5217">
        <f>IF(ISBLANK(A5217),I5216/1,LOOKUP(Sheet1!G5217,FIPS!A$3:A$55,FIPS!C$3:C$55))</f>
        <v>41</v>
      </c>
      <c r="J5217" t="b">
        <f t="shared" si="1041"/>
        <v>0</v>
      </c>
      <c r="K5217" t="str">
        <f t="shared" si="1038"/>
        <v/>
      </c>
      <c r="L5217" t="b">
        <f t="shared" si="1034"/>
        <v>1</v>
      </c>
      <c r="M5217" t="str">
        <f t="shared" si="1039"/>
        <v>Gresham</v>
      </c>
      <c r="N5217">
        <f t="shared" si="1040"/>
        <v>26</v>
      </c>
      <c r="O5217" t="b">
        <f t="shared" si="1035"/>
        <v>0</v>
      </c>
      <c r="P5217" t="str">
        <f t="shared" si="1032"/>
        <v/>
      </c>
      <c r="Q5217" t="str">
        <f t="shared" ca="1" si="1033"/>
        <v/>
      </c>
      <c r="W5217">
        <v>31250</v>
      </c>
      <c r="Z5217" t="str">
        <f t="shared" si="1036"/>
        <v/>
      </c>
    </row>
    <row r="5218" spans="2:26" x14ac:dyDescent="0.2">
      <c r="E5218" s="1" t="s">
        <v>59</v>
      </c>
      <c r="F5218" s="1" t="s">
        <v>35</v>
      </c>
      <c r="G5218" s="1" t="s">
        <v>3589</v>
      </c>
      <c r="H5218">
        <f t="shared" si="1037"/>
        <v>38</v>
      </c>
      <c r="I5218">
        <f>IF(ISBLANK(A5218),I5217/1,LOOKUP(Sheet1!G5218,FIPS!A$3:A$55,FIPS!C$3:C$55))</f>
        <v>41</v>
      </c>
      <c r="J5218" t="b">
        <f t="shared" si="1041"/>
        <v>0</v>
      </c>
      <c r="K5218" t="str">
        <f t="shared" si="1038"/>
        <v/>
      </c>
      <c r="L5218" t="b">
        <f t="shared" si="1034"/>
        <v>1</v>
      </c>
      <c r="M5218" t="str">
        <f t="shared" si="1039"/>
        <v>Lake Oswego</v>
      </c>
      <c r="N5218">
        <f t="shared" si="1040"/>
        <v>26</v>
      </c>
      <c r="O5218" t="b">
        <f t="shared" si="1035"/>
        <v>0</v>
      </c>
      <c r="P5218" t="str">
        <f t="shared" si="1032"/>
        <v/>
      </c>
      <c r="Q5218" t="str">
        <f t="shared" ca="1" si="1033"/>
        <v/>
      </c>
      <c r="W5218">
        <v>40550</v>
      </c>
      <c r="Z5218" t="str">
        <f t="shared" si="1036"/>
        <v/>
      </c>
    </row>
    <row r="5219" spans="2:26" x14ac:dyDescent="0.2">
      <c r="E5219" s="1" t="s">
        <v>67</v>
      </c>
      <c r="F5219" s="1" t="s">
        <v>6</v>
      </c>
      <c r="G5219" s="1" t="s">
        <v>3590</v>
      </c>
      <c r="H5219">
        <f t="shared" si="1037"/>
        <v>38</v>
      </c>
      <c r="I5219">
        <f>IF(ISBLANK(A5219),I5218/1,LOOKUP(Sheet1!G5219,FIPS!A$3:A$55,FIPS!C$3:C$55))</f>
        <v>41</v>
      </c>
      <c r="J5219" t="b">
        <f t="shared" si="1041"/>
        <v>0</v>
      </c>
      <c r="K5219" t="str">
        <f t="shared" si="1038"/>
        <v/>
      </c>
      <c r="L5219" t="b">
        <f t="shared" si="1034"/>
        <v>1</v>
      </c>
      <c r="M5219" t="str">
        <f t="shared" si="1039"/>
        <v>Milwaukie</v>
      </c>
      <c r="N5219">
        <f t="shared" si="1040"/>
        <v>26</v>
      </c>
      <c r="O5219" t="b">
        <f t="shared" si="1035"/>
        <v>0</v>
      </c>
      <c r="P5219" t="str">
        <f t="shared" si="1032"/>
        <v/>
      </c>
      <c r="Q5219" t="str">
        <f t="shared" ca="1" si="1033"/>
        <v/>
      </c>
      <c r="W5219">
        <v>48650</v>
      </c>
      <c r="Z5219" t="str">
        <f t="shared" si="1036"/>
        <v/>
      </c>
    </row>
    <row r="5220" spans="2:26" x14ac:dyDescent="0.2">
      <c r="E5220" s="1" t="s">
        <v>82</v>
      </c>
      <c r="F5220" s="1" t="s">
        <v>18</v>
      </c>
      <c r="G5220" s="1" t="s">
        <v>3591</v>
      </c>
      <c r="H5220">
        <f t="shared" si="1037"/>
        <v>38</v>
      </c>
      <c r="I5220">
        <f>IF(ISBLANK(A5220),I5219/1,LOOKUP(Sheet1!G5220,FIPS!A$3:A$55,FIPS!C$3:C$55))</f>
        <v>41</v>
      </c>
      <c r="J5220" t="b">
        <f t="shared" si="1041"/>
        <v>0</v>
      </c>
      <c r="K5220" t="str">
        <f t="shared" si="1038"/>
        <v/>
      </c>
      <c r="L5220" t="b">
        <f t="shared" si="1034"/>
        <v>1</v>
      </c>
      <c r="M5220" t="str">
        <f t="shared" si="1039"/>
        <v>Portland</v>
      </c>
      <c r="N5220">
        <f t="shared" si="1040"/>
        <v>26</v>
      </c>
      <c r="O5220" t="b">
        <f t="shared" si="1035"/>
        <v>0</v>
      </c>
      <c r="P5220" t="str">
        <f t="shared" si="1032"/>
        <v/>
      </c>
      <c r="Q5220" t="str">
        <f t="shared" ca="1" si="1033"/>
        <v/>
      </c>
      <c r="W5220">
        <v>59000</v>
      </c>
      <c r="Z5220" t="str">
        <f t="shared" si="1036"/>
        <v/>
      </c>
    </row>
    <row r="5221" spans="2:26" x14ac:dyDescent="0.2">
      <c r="E5221" s="1" t="s">
        <v>8</v>
      </c>
      <c r="F5221" s="1" t="s">
        <v>9</v>
      </c>
      <c r="G5221" s="1" t="s">
        <v>801</v>
      </c>
      <c r="H5221">
        <f t="shared" si="1037"/>
        <v>38</v>
      </c>
      <c r="I5221">
        <f>IF(ISBLANK(A5221),I5220/1,LOOKUP(Sheet1!G5221,FIPS!A$3:A$55,FIPS!C$3:C$55))</f>
        <v>41</v>
      </c>
      <c r="J5221" t="b">
        <f t="shared" si="1041"/>
        <v>0</v>
      </c>
      <c r="K5221" t="str">
        <f t="shared" si="1038"/>
        <v/>
      </c>
      <c r="L5221" t="b">
        <f t="shared" si="1034"/>
        <v>0</v>
      </c>
      <c r="M5221" t="str">
        <f t="shared" si="1039"/>
        <v/>
      </c>
      <c r="N5221">
        <f t="shared" si="1040"/>
        <v>26</v>
      </c>
      <c r="O5221" t="b">
        <f t="shared" si="1035"/>
        <v>1</v>
      </c>
      <c r="P5221">
        <f t="shared" si="1032"/>
        <v>4</v>
      </c>
      <c r="Q5221" t="str">
        <f t="shared" ca="1" si="1033"/>
        <v>013,019,023,027</v>
      </c>
      <c r="W5221">
        <v>99999</v>
      </c>
      <c r="Z5221" t="str">
        <f t="shared" si="1036"/>
        <v/>
      </c>
    </row>
    <row r="5222" spans="2:26" x14ac:dyDescent="0.2">
      <c r="B5222" s="1" t="s">
        <v>82</v>
      </c>
      <c r="C5222" s="1" t="s">
        <v>784</v>
      </c>
      <c r="D5222" s="1" t="s">
        <v>26</v>
      </c>
      <c r="G5222" s="1" t="s">
        <v>347</v>
      </c>
      <c r="H5222">
        <f t="shared" si="1037"/>
        <v>38</v>
      </c>
      <c r="I5222">
        <f>IF(ISBLANK(A5222),I5221/1,LOOKUP(Sheet1!G5222,FIPS!A$3:A$55,FIPS!C$3:C$55))</f>
        <v>41</v>
      </c>
      <c r="J5222" t="b">
        <f t="shared" si="1041"/>
        <v>1</v>
      </c>
      <c r="K5222" t="str">
        <f t="shared" si="1038"/>
        <v>Polk</v>
      </c>
      <c r="L5222" t="b">
        <f t="shared" si="1034"/>
        <v>0</v>
      </c>
      <c r="M5222" t="str">
        <f t="shared" si="1039"/>
        <v/>
      </c>
      <c r="N5222">
        <f t="shared" si="1040"/>
        <v>27</v>
      </c>
      <c r="O5222" t="b">
        <f t="shared" si="1035"/>
        <v>0</v>
      </c>
      <c r="P5222" t="str">
        <f t="shared" si="1032"/>
        <v/>
      </c>
      <c r="Q5222" t="str">
        <f t="shared" ca="1" si="1033"/>
        <v/>
      </c>
      <c r="T5222">
        <v>53</v>
      </c>
      <c r="U5222">
        <v>5</v>
      </c>
      <c r="V5222">
        <v>7080</v>
      </c>
      <c r="Z5222" t="str">
        <f t="shared" si="1036"/>
        <v/>
      </c>
    </row>
    <row r="5223" spans="2:26" x14ac:dyDescent="0.2">
      <c r="E5223" s="1" t="s">
        <v>88</v>
      </c>
      <c r="F5223" s="1" t="s">
        <v>70</v>
      </c>
      <c r="G5223" s="1" t="s">
        <v>3585</v>
      </c>
      <c r="H5223">
        <f t="shared" si="1037"/>
        <v>38</v>
      </c>
      <c r="I5223">
        <f>IF(ISBLANK(A5223),I5222/1,LOOKUP(Sheet1!G5223,FIPS!A$3:A$55,FIPS!C$3:C$55))</f>
        <v>41</v>
      </c>
      <c r="J5223" t="b">
        <f t="shared" si="1041"/>
        <v>0</v>
      </c>
      <c r="K5223" t="str">
        <f t="shared" si="1038"/>
        <v/>
      </c>
      <c r="L5223" t="b">
        <f t="shared" si="1034"/>
        <v>1</v>
      </c>
      <c r="M5223" t="str">
        <f t="shared" si="1039"/>
        <v>Salem</v>
      </c>
      <c r="N5223">
        <f t="shared" si="1040"/>
        <v>27</v>
      </c>
      <c r="O5223" t="b">
        <f t="shared" si="1035"/>
        <v>0</v>
      </c>
      <c r="P5223" t="str">
        <f t="shared" si="1032"/>
        <v/>
      </c>
      <c r="Q5223" t="str">
        <f t="shared" ca="1" si="1033"/>
        <v/>
      </c>
      <c r="W5223">
        <v>64900</v>
      </c>
      <c r="Z5223" t="str">
        <f t="shared" si="1036"/>
        <v/>
      </c>
    </row>
    <row r="5224" spans="2:26" x14ac:dyDescent="0.2">
      <c r="E5224" s="1" t="s">
        <v>8</v>
      </c>
      <c r="F5224" s="1" t="s">
        <v>9</v>
      </c>
      <c r="G5224" s="1" t="s">
        <v>801</v>
      </c>
      <c r="H5224">
        <f t="shared" si="1037"/>
        <v>38</v>
      </c>
      <c r="I5224">
        <f>IF(ISBLANK(A5224),I5223/1,LOOKUP(Sheet1!G5224,FIPS!A$3:A$55,FIPS!C$3:C$55))</f>
        <v>41</v>
      </c>
      <c r="J5224" t="b">
        <f t="shared" si="1041"/>
        <v>0</v>
      </c>
      <c r="K5224" t="str">
        <f t="shared" si="1038"/>
        <v/>
      </c>
      <c r="L5224" t="b">
        <f t="shared" si="1034"/>
        <v>0</v>
      </c>
      <c r="M5224" t="str">
        <f t="shared" si="1039"/>
        <v/>
      </c>
      <c r="N5224">
        <f t="shared" si="1040"/>
        <v>27</v>
      </c>
      <c r="O5224" t="b">
        <f t="shared" si="1035"/>
        <v>1</v>
      </c>
      <c r="P5224">
        <f t="shared" si="1032"/>
        <v>1</v>
      </c>
      <c r="Q5224" t="str">
        <f t="shared" ca="1" si="1033"/>
        <v>029</v>
      </c>
      <c r="W5224">
        <v>99999</v>
      </c>
      <c r="Z5224" t="str">
        <f t="shared" si="1036"/>
        <v/>
      </c>
    </row>
    <row r="5225" spans="2:26" x14ac:dyDescent="0.2">
      <c r="B5225" s="1" t="s">
        <v>84</v>
      </c>
      <c r="C5225" s="1" t="s">
        <v>17</v>
      </c>
      <c r="D5225" s="1" t="s">
        <v>18</v>
      </c>
      <c r="E5225" s="1" t="s">
        <v>8</v>
      </c>
      <c r="F5225" s="1" t="s">
        <v>9</v>
      </c>
      <c r="G5225" s="1" t="s">
        <v>1922</v>
      </c>
      <c r="H5225">
        <f t="shared" si="1037"/>
        <v>38</v>
      </c>
      <c r="I5225">
        <f>IF(ISBLANK(A5225),I5224/1,LOOKUP(Sheet1!G5225,FIPS!A$3:A$55,FIPS!C$3:C$55))</f>
        <v>41</v>
      </c>
      <c r="J5225" t="b">
        <f t="shared" si="1041"/>
        <v>1</v>
      </c>
      <c r="K5225" t="str">
        <f t="shared" si="1038"/>
        <v>Sherman</v>
      </c>
      <c r="L5225" t="b">
        <f t="shared" si="1034"/>
        <v>0</v>
      </c>
      <c r="M5225" t="str">
        <f t="shared" si="1039"/>
        <v/>
      </c>
      <c r="N5225">
        <f t="shared" si="1040"/>
        <v>28</v>
      </c>
      <c r="O5225" t="b">
        <f t="shared" si="1035"/>
        <v>0</v>
      </c>
      <c r="P5225" t="str">
        <f t="shared" si="1032"/>
        <v/>
      </c>
      <c r="Q5225" t="str">
        <f t="shared" ca="1" si="1033"/>
        <v/>
      </c>
      <c r="T5225">
        <v>55</v>
      </c>
      <c r="U5225">
        <v>6</v>
      </c>
      <c r="V5225">
        <v>0</v>
      </c>
      <c r="Z5225" t="str">
        <f t="shared" si="1036"/>
        <v/>
      </c>
    </row>
    <row r="5226" spans="2:26" x14ac:dyDescent="0.2">
      <c r="B5226" s="1" t="s">
        <v>88</v>
      </c>
      <c r="C5226" s="1" t="s">
        <v>17</v>
      </c>
      <c r="D5226" s="1" t="s">
        <v>18</v>
      </c>
      <c r="E5226" s="1" t="s">
        <v>8</v>
      </c>
      <c r="F5226" s="1" t="s">
        <v>9</v>
      </c>
      <c r="G5226" s="1" t="s">
        <v>3592</v>
      </c>
      <c r="H5226">
        <f t="shared" si="1037"/>
        <v>38</v>
      </c>
      <c r="I5226">
        <f>IF(ISBLANK(A5226),I5225/1,LOOKUP(Sheet1!G5226,FIPS!A$3:A$55,FIPS!C$3:C$55))</f>
        <v>41</v>
      </c>
      <c r="J5226" t="b">
        <f t="shared" si="1041"/>
        <v>1</v>
      </c>
      <c r="K5226" t="str">
        <f t="shared" si="1038"/>
        <v>Tillamook</v>
      </c>
      <c r="L5226" t="b">
        <f t="shared" si="1034"/>
        <v>0</v>
      </c>
      <c r="M5226" t="str">
        <f t="shared" si="1039"/>
        <v/>
      </c>
      <c r="N5226">
        <f t="shared" si="1040"/>
        <v>29</v>
      </c>
      <c r="O5226" t="b">
        <f t="shared" si="1035"/>
        <v>0</v>
      </c>
      <c r="P5226" t="str">
        <f t="shared" si="1032"/>
        <v/>
      </c>
      <c r="Q5226" t="str">
        <f t="shared" ca="1" si="1033"/>
        <v/>
      </c>
      <c r="T5226">
        <v>57</v>
      </c>
      <c r="U5226">
        <v>6</v>
      </c>
      <c r="V5226">
        <v>0</v>
      </c>
      <c r="Z5226" t="str">
        <f t="shared" si="1036"/>
        <v/>
      </c>
    </row>
    <row r="5227" spans="2:26" x14ac:dyDescent="0.2">
      <c r="B5227" s="1" t="s">
        <v>90</v>
      </c>
      <c r="C5227" s="1" t="s">
        <v>17</v>
      </c>
      <c r="D5227" s="1" t="s">
        <v>18</v>
      </c>
      <c r="G5227" s="1" t="s">
        <v>3593</v>
      </c>
      <c r="H5227">
        <f t="shared" si="1037"/>
        <v>38</v>
      </c>
      <c r="I5227">
        <f>IF(ISBLANK(A5227),I5226/1,LOOKUP(Sheet1!G5227,FIPS!A$3:A$55,FIPS!C$3:C$55))</f>
        <v>41</v>
      </c>
      <c r="J5227" t="b">
        <f t="shared" si="1041"/>
        <v>1</v>
      </c>
      <c r="K5227" t="str">
        <f t="shared" si="1038"/>
        <v>Umatilla</v>
      </c>
      <c r="L5227" t="b">
        <f t="shared" si="1034"/>
        <v>0</v>
      </c>
      <c r="M5227" t="str">
        <f t="shared" si="1039"/>
        <v/>
      </c>
      <c r="N5227">
        <f t="shared" si="1040"/>
        <v>30</v>
      </c>
      <c r="O5227" t="b">
        <f t="shared" si="1035"/>
        <v>0</v>
      </c>
      <c r="P5227" t="str">
        <f t="shared" si="1032"/>
        <v/>
      </c>
      <c r="Q5227" t="str">
        <f t="shared" ca="1" si="1033"/>
        <v/>
      </c>
      <c r="T5227">
        <v>59</v>
      </c>
      <c r="U5227">
        <v>4</v>
      </c>
      <c r="V5227">
        <v>0</v>
      </c>
      <c r="Z5227" t="str">
        <f t="shared" si="1036"/>
        <v/>
      </c>
    </row>
    <row r="5228" spans="2:26" x14ac:dyDescent="0.2">
      <c r="E5228" s="1" t="s">
        <v>20</v>
      </c>
      <c r="F5228" s="1" t="s">
        <v>6</v>
      </c>
      <c r="G5228" s="1" t="s">
        <v>3594</v>
      </c>
      <c r="H5228">
        <f t="shared" si="1037"/>
        <v>38</v>
      </c>
      <c r="I5228">
        <f>IF(ISBLANK(A5228),I5227/1,LOOKUP(Sheet1!G5228,FIPS!A$3:A$55,FIPS!C$3:C$55))</f>
        <v>41</v>
      </c>
      <c r="J5228" t="b">
        <f t="shared" si="1041"/>
        <v>0</v>
      </c>
      <c r="K5228" t="str">
        <f t="shared" si="1038"/>
        <v/>
      </c>
      <c r="L5228" t="b">
        <f t="shared" si="1034"/>
        <v>1</v>
      </c>
      <c r="M5228" t="str">
        <f t="shared" si="1039"/>
        <v>Hermiston</v>
      </c>
      <c r="N5228">
        <f t="shared" si="1040"/>
        <v>30</v>
      </c>
      <c r="O5228" t="b">
        <f t="shared" si="1035"/>
        <v>0</v>
      </c>
      <c r="P5228" t="str">
        <f t="shared" si="1032"/>
        <v/>
      </c>
      <c r="Q5228" t="str">
        <f t="shared" ca="1" si="1033"/>
        <v/>
      </c>
      <c r="W5228">
        <v>33700</v>
      </c>
      <c r="Z5228" t="str">
        <f t="shared" si="1036"/>
        <v/>
      </c>
    </row>
    <row r="5229" spans="2:26" x14ac:dyDescent="0.2">
      <c r="E5229" s="1" t="s">
        <v>80</v>
      </c>
      <c r="F5229" s="1" t="s">
        <v>6</v>
      </c>
      <c r="G5229" s="1" t="s">
        <v>1998</v>
      </c>
      <c r="H5229">
        <f t="shared" si="1037"/>
        <v>38</v>
      </c>
      <c r="I5229">
        <f>IF(ISBLANK(A5229),I5228/1,LOOKUP(Sheet1!G5229,FIPS!A$3:A$55,FIPS!C$3:C$55))</f>
        <v>41</v>
      </c>
      <c r="J5229" t="b">
        <f t="shared" ref="J5229:J5231" si="1042">NOT(ISBLANK(B5229))</f>
        <v>0</v>
      </c>
      <c r="K5229" t="str">
        <f t="shared" si="1038"/>
        <v/>
      </c>
      <c r="L5229" t="b">
        <f t="shared" si="1034"/>
        <v>1</v>
      </c>
      <c r="M5229" t="str">
        <f t="shared" si="1039"/>
        <v>Pendleton</v>
      </c>
      <c r="N5229">
        <f t="shared" si="1040"/>
        <v>30</v>
      </c>
      <c r="O5229" t="b">
        <f t="shared" si="1035"/>
        <v>0</v>
      </c>
      <c r="P5229" t="str">
        <f t="shared" ref="P5229:P5231" si="1043">IF(O5229,17-MATCH(N5229-1,N5211:N5228),"")</f>
        <v/>
      </c>
      <c r="Q5229" t="str">
        <f t="shared" ref="Q5229:Q5231" ca="1" si="1044">IF(O5229,_xlfn.TEXTJOIN(",",TRUE,INDIRECT(_xlfn.CONCAT("E",(ROW()-P5229),":E",(ROW()-1)),TRUE)),"")</f>
        <v/>
      </c>
      <c r="W5229">
        <v>57150</v>
      </c>
      <c r="Z5229" t="str">
        <f t="shared" si="1036"/>
        <v/>
      </c>
    </row>
    <row r="5230" spans="2:26" x14ac:dyDescent="0.2">
      <c r="E5230" s="1" t="s">
        <v>8</v>
      </c>
      <c r="F5230" s="1" t="s">
        <v>9</v>
      </c>
      <c r="G5230" s="1" t="s">
        <v>1134</v>
      </c>
      <c r="H5230">
        <f t="shared" si="1037"/>
        <v>38</v>
      </c>
      <c r="I5230">
        <f>IF(ISBLANK(A5230),I5229/1,LOOKUP(Sheet1!G5230,FIPS!A$3:A$55,FIPS!C$3:C$55))</f>
        <v>41</v>
      </c>
      <c r="J5230" t="b">
        <f t="shared" si="1042"/>
        <v>0</v>
      </c>
      <c r="K5230" t="str">
        <f t="shared" si="1038"/>
        <v/>
      </c>
      <c r="L5230" t="b">
        <f t="shared" si="1034"/>
        <v>0</v>
      </c>
      <c r="M5230" t="str">
        <f t="shared" si="1039"/>
        <v/>
      </c>
      <c r="N5230">
        <f t="shared" si="1040"/>
        <v>30</v>
      </c>
      <c r="O5230" t="b">
        <f t="shared" si="1035"/>
        <v>1</v>
      </c>
      <c r="P5230">
        <f t="shared" si="1043"/>
        <v>2</v>
      </c>
      <c r="Q5230" t="str">
        <f t="shared" ca="1" si="1044"/>
        <v>014,026</v>
      </c>
      <c r="W5230">
        <v>99999</v>
      </c>
      <c r="Z5230" t="str">
        <f t="shared" si="1036"/>
        <v/>
      </c>
    </row>
    <row r="5231" spans="2:26" x14ac:dyDescent="0.2">
      <c r="B5231" s="1" t="s">
        <v>92</v>
      </c>
      <c r="C5231" s="1" t="s">
        <v>17</v>
      </c>
      <c r="D5231" s="1" t="s">
        <v>18</v>
      </c>
      <c r="G5231" s="1" t="s">
        <v>370</v>
      </c>
      <c r="H5231">
        <f t="shared" si="1037"/>
        <v>38</v>
      </c>
      <c r="I5231">
        <f>IF(ISBLANK(A5231),I5230/1,LOOKUP(Sheet1!G5231,FIPS!A$3:A$55,FIPS!C$3:C$55))</f>
        <v>41</v>
      </c>
      <c r="J5231" t="b">
        <f t="shared" si="1042"/>
        <v>1</v>
      </c>
      <c r="K5231" t="str">
        <f t="shared" si="1038"/>
        <v>Union</v>
      </c>
      <c r="L5231" t="b">
        <f t="shared" si="1034"/>
        <v>0</v>
      </c>
      <c r="M5231" t="str">
        <f t="shared" si="1039"/>
        <v/>
      </c>
      <c r="N5231">
        <f t="shared" si="1040"/>
        <v>31</v>
      </c>
      <c r="O5231" t="b">
        <f t="shared" si="1035"/>
        <v>0</v>
      </c>
      <c r="P5231" t="str">
        <f t="shared" si="1043"/>
        <v/>
      </c>
      <c r="Q5231" t="str">
        <f t="shared" ca="1" si="1044"/>
        <v/>
      </c>
      <c r="T5231">
        <v>61</v>
      </c>
      <c r="U5231">
        <v>6</v>
      </c>
      <c r="V5231">
        <v>0</v>
      </c>
      <c r="Z5231" t="str">
        <f t="shared" si="1036"/>
        <v/>
      </c>
    </row>
    <row r="5232" spans="2:26" x14ac:dyDescent="0.2">
      <c r="E5232" s="1" t="s">
        <v>57</v>
      </c>
      <c r="F5232" s="1" t="s">
        <v>6</v>
      </c>
      <c r="G5232" s="1" t="s">
        <v>3595</v>
      </c>
      <c r="H5232">
        <f t="shared" si="1037"/>
        <v>38</v>
      </c>
      <c r="I5232">
        <f>IF(ISBLANK(A5232),I5231/1,LOOKUP(Sheet1!G5232,FIPS!A$3:A$55,FIPS!C$3:C$55))</f>
        <v>41</v>
      </c>
      <c r="J5232" t="b">
        <f t="shared" si="1041"/>
        <v>0</v>
      </c>
      <c r="K5232" t="str">
        <f t="shared" si="1038"/>
        <v/>
      </c>
      <c r="L5232" t="b">
        <f t="shared" si="1034"/>
        <v>1</v>
      </c>
      <c r="M5232" t="str">
        <f t="shared" si="1039"/>
        <v>La Grande</v>
      </c>
      <c r="N5232">
        <f t="shared" si="1040"/>
        <v>31</v>
      </c>
      <c r="O5232" t="b">
        <f t="shared" si="1035"/>
        <v>0</v>
      </c>
      <c r="P5232" t="str">
        <f t="shared" ref="P5232:P5246" si="1045">IF(O5232,17-MATCH(N5232-1,N5215:N5231),"")</f>
        <v/>
      </c>
      <c r="Q5232" t="str">
        <f t="shared" ca="1" si="1033"/>
        <v/>
      </c>
      <c r="W5232">
        <v>40350</v>
      </c>
      <c r="Z5232" t="str">
        <f t="shared" si="1036"/>
        <v/>
      </c>
    </row>
    <row r="5233" spans="2:26" x14ac:dyDescent="0.2">
      <c r="E5233" s="1" t="s">
        <v>8</v>
      </c>
      <c r="F5233" s="1" t="s">
        <v>9</v>
      </c>
      <c r="G5233" s="1" t="s">
        <v>1134</v>
      </c>
      <c r="H5233">
        <f t="shared" si="1037"/>
        <v>38</v>
      </c>
      <c r="I5233">
        <f>IF(ISBLANK(A5233),I5232/1,LOOKUP(Sheet1!G5233,FIPS!A$3:A$55,FIPS!C$3:C$55))</f>
        <v>41</v>
      </c>
      <c r="J5233" t="b">
        <f t="shared" si="1041"/>
        <v>0</v>
      </c>
      <c r="K5233" t="str">
        <f t="shared" si="1038"/>
        <v/>
      </c>
      <c r="L5233" t="b">
        <f t="shared" si="1034"/>
        <v>0</v>
      </c>
      <c r="M5233" t="str">
        <f t="shared" si="1039"/>
        <v/>
      </c>
      <c r="N5233">
        <f t="shared" si="1040"/>
        <v>31</v>
      </c>
      <c r="O5233" t="b">
        <f t="shared" si="1035"/>
        <v>1</v>
      </c>
      <c r="P5233">
        <f t="shared" si="1045"/>
        <v>2</v>
      </c>
      <c r="Q5233" t="str">
        <f t="shared" ca="1" si="1033"/>
        <v>018</v>
      </c>
      <c r="W5233">
        <v>99999</v>
      </c>
      <c r="Z5233" t="str">
        <f t="shared" si="1036"/>
        <v/>
      </c>
    </row>
    <row r="5234" spans="2:26" x14ac:dyDescent="0.2">
      <c r="B5234" s="1" t="s">
        <v>25</v>
      </c>
      <c r="C5234" s="1" t="s">
        <v>17</v>
      </c>
      <c r="D5234" s="1" t="s">
        <v>18</v>
      </c>
      <c r="E5234" s="1" t="s">
        <v>8</v>
      </c>
      <c r="F5234" s="1" t="s">
        <v>9</v>
      </c>
      <c r="G5234" s="1" t="s">
        <v>3596</v>
      </c>
      <c r="H5234">
        <f t="shared" si="1037"/>
        <v>38</v>
      </c>
      <c r="I5234">
        <f>IF(ISBLANK(A5234),I5233/1,LOOKUP(Sheet1!G5234,FIPS!A$3:A$55,FIPS!C$3:C$55))</f>
        <v>41</v>
      </c>
      <c r="J5234" t="b">
        <f t="shared" si="1041"/>
        <v>1</v>
      </c>
      <c r="K5234" t="str">
        <f t="shared" si="1038"/>
        <v>Wal 1owa</v>
      </c>
      <c r="L5234" t="b">
        <f t="shared" si="1034"/>
        <v>0</v>
      </c>
      <c r="M5234" t="str">
        <f t="shared" si="1039"/>
        <v/>
      </c>
      <c r="N5234">
        <f t="shared" si="1040"/>
        <v>32</v>
      </c>
      <c r="O5234" t="b">
        <f t="shared" si="1035"/>
        <v>0</v>
      </c>
      <c r="P5234" t="str">
        <f t="shared" si="1045"/>
        <v/>
      </c>
      <c r="Q5234" t="str">
        <f t="shared" ca="1" si="1033"/>
        <v/>
      </c>
      <c r="T5234">
        <v>63</v>
      </c>
      <c r="U5234">
        <v>6</v>
      </c>
      <c r="V5234">
        <v>0</v>
      </c>
      <c r="Z5234" t="str">
        <f t="shared" si="1036"/>
        <v/>
      </c>
    </row>
    <row r="5235" spans="2:26" x14ac:dyDescent="0.2">
      <c r="B5235" s="1" t="s">
        <v>72</v>
      </c>
      <c r="C5235" s="1" t="s">
        <v>17</v>
      </c>
      <c r="D5235" s="1" t="s">
        <v>18</v>
      </c>
      <c r="G5235" s="1" t="s">
        <v>470</v>
      </c>
      <c r="H5235">
        <f t="shared" si="1037"/>
        <v>38</v>
      </c>
      <c r="I5235">
        <f>IF(ISBLANK(A5235),I5234/1,LOOKUP(Sheet1!G5235,FIPS!A$3:A$55,FIPS!C$3:C$55))</f>
        <v>41</v>
      </c>
      <c r="J5235" t="b">
        <f t="shared" si="1041"/>
        <v>1</v>
      </c>
      <c r="K5235" t="str">
        <f t="shared" si="1038"/>
        <v>Wasco</v>
      </c>
      <c r="L5235" t="b">
        <f t="shared" si="1034"/>
        <v>0</v>
      </c>
      <c r="M5235" t="str">
        <f t="shared" si="1039"/>
        <v/>
      </c>
      <c r="N5235">
        <f t="shared" si="1040"/>
        <v>33</v>
      </c>
      <c r="O5235" t="b">
        <f t="shared" si="1035"/>
        <v>0</v>
      </c>
      <c r="P5235" t="str">
        <f t="shared" si="1045"/>
        <v/>
      </c>
      <c r="Q5235" t="str">
        <f t="shared" ca="1" si="1033"/>
        <v/>
      </c>
      <c r="T5235">
        <v>65</v>
      </c>
      <c r="U5235">
        <v>6</v>
      </c>
      <c r="V5235">
        <v>0</v>
      </c>
      <c r="Z5235" t="str">
        <f t="shared" si="1036"/>
        <v/>
      </c>
    </row>
    <row r="5236" spans="2:26" x14ac:dyDescent="0.2">
      <c r="E5236" s="1" t="s">
        <v>28</v>
      </c>
      <c r="F5236" s="1" t="s">
        <v>6</v>
      </c>
      <c r="G5236" s="1" t="s">
        <v>3597</v>
      </c>
      <c r="H5236">
        <f t="shared" si="1037"/>
        <v>38</v>
      </c>
      <c r="I5236">
        <f>IF(ISBLANK(A5236),I5235/1,LOOKUP(Sheet1!G5236,FIPS!A$3:A$55,FIPS!C$3:C$55))</f>
        <v>41</v>
      </c>
      <c r="J5236" t="b">
        <f t="shared" si="1041"/>
        <v>0</v>
      </c>
      <c r="K5236" t="str">
        <f t="shared" si="1038"/>
        <v/>
      </c>
      <c r="L5236" t="b">
        <f t="shared" si="1034"/>
        <v>1</v>
      </c>
      <c r="M5236" t="str">
        <f t="shared" si="1039"/>
        <v>City of the Dalles</v>
      </c>
      <c r="N5236">
        <f t="shared" si="1040"/>
        <v>33</v>
      </c>
      <c r="O5236" t="b">
        <f t="shared" si="1035"/>
        <v>0</v>
      </c>
      <c r="P5236" t="str">
        <f t="shared" si="1045"/>
        <v/>
      </c>
      <c r="Q5236" t="str">
        <f t="shared" ca="1" si="1033"/>
        <v/>
      </c>
      <c r="W5236">
        <v>13425</v>
      </c>
      <c r="Z5236" t="str">
        <f t="shared" si="1036"/>
        <v/>
      </c>
    </row>
    <row r="5237" spans="2:26" x14ac:dyDescent="0.2">
      <c r="E5237" s="1" t="s">
        <v>8</v>
      </c>
      <c r="F5237" s="1" t="s">
        <v>9</v>
      </c>
      <c r="G5237" s="1" t="s">
        <v>1134</v>
      </c>
      <c r="H5237">
        <f t="shared" si="1037"/>
        <v>38</v>
      </c>
      <c r="I5237">
        <f>IF(ISBLANK(A5237),I5236/1,LOOKUP(Sheet1!G5237,FIPS!A$3:A$55,FIPS!C$3:C$55))</f>
        <v>41</v>
      </c>
      <c r="J5237" t="b">
        <f t="shared" si="1041"/>
        <v>0</v>
      </c>
      <c r="K5237" t="str">
        <f t="shared" si="1038"/>
        <v/>
      </c>
      <c r="L5237" t="b">
        <f t="shared" si="1034"/>
        <v>0</v>
      </c>
      <c r="M5237" t="str">
        <f t="shared" si="1039"/>
        <v/>
      </c>
      <c r="N5237">
        <f t="shared" si="1040"/>
        <v>33</v>
      </c>
      <c r="O5237" t="b">
        <f t="shared" si="1035"/>
        <v>1</v>
      </c>
      <c r="P5237">
        <f t="shared" si="1045"/>
        <v>2</v>
      </c>
      <c r="Q5237" t="str">
        <f t="shared" ca="1" si="1033"/>
        <v>006</v>
      </c>
      <c r="W5237">
        <v>99999</v>
      </c>
      <c r="Z5237" t="str">
        <f t="shared" si="1036"/>
        <v/>
      </c>
    </row>
    <row r="5238" spans="2:26" x14ac:dyDescent="0.2">
      <c r="B5238" s="1" t="s">
        <v>96</v>
      </c>
      <c r="C5238" s="1" t="s">
        <v>719</v>
      </c>
      <c r="D5238" s="1" t="s">
        <v>26</v>
      </c>
      <c r="G5238" s="1" t="s">
        <v>194</v>
      </c>
      <c r="H5238">
        <f t="shared" si="1037"/>
        <v>38</v>
      </c>
      <c r="I5238">
        <f>IF(ISBLANK(A5238),I5237/1,LOOKUP(Sheet1!G5238,FIPS!A$3:A$55,FIPS!C$3:C$55))</f>
        <v>41</v>
      </c>
      <c r="J5238" t="b">
        <f t="shared" si="1041"/>
        <v>1</v>
      </c>
      <c r="K5238" t="str">
        <f t="shared" si="1038"/>
        <v>Washington</v>
      </c>
      <c r="L5238" t="b">
        <f t="shared" si="1034"/>
        <v>0</v>
      </c>
      <c r="M5238" t="str">
        <f t="shared" si="1039"/>
        <v/>
      </c>
      <c r="N5238">
        <f t="shared" si="1040"/>
        <v>34</v>
      </c>
      <c r="O5238" t="b">
        <f t="shared" si="1035"/>
        <v>0</v>
      </c>
      <c r="P5238" t="str">
        <f t="shared" si="1045"/>
        <v/>
      </c>
      <c r="Q5238" t="str">
        <f t="shared" ca="1" si="1033"/>
        <v/>
      </c>
      <c r="T5238">
        <v>67</v>
      </c>
      <c r="U5238">
        <v>2</v>
      </c>
      <c r="V5238">
        <v>6440</v>
      </c>
      <c r="Z5238" t="str">
        <f t="shared" si="1036"/>
        <v/>
      </c>
    </row>
    <row r="5239" spans="2:26" x14ac:dyDescent="0.2">
      <c r="E5239" s="1" t="s">
        <v>22</v>
      </c>
      <c r="F5239" s="1" t="s">
        <v>70</v>
      </c>
      <c r="G5239" s="1" t="s">
        <v>3598</v>
      </c>
      <c r="H5239">
        <f t="shared" si="1037"/>
        <v>38</v>
      </c>
      <c r="I5239">
        <f>IF(ISBLANK(A5239),I5238/1,LOOKUP(Sheet1!G5239,FIPS!A$3:A$55,FIPS!C$3:C$55))</f>
        <v>41</v>
      </c>
      <c r="J5239" t="b">
        <f t="shared" si="1041"/>
        <v>0</v>
      </c>
      <c r="K5239" t="str">
        <f t="shared" si="1038"/>
        <v/>
      </c>
      <c r="L5239" t="b">
        <f t="shared" si="1034"/>
        <v>1</v>
      </c>
      <c r="M5239" t="str">
        <f t="shared" si="1039"/>
        <v>Beaverton</v>
      </c>
      <c r="N5239">
        <f t="shared" si="1040"/>
        <v>34</v>
      </c>
      <c r="O5239" t="b">
        <f t="shared" si="1035"/>
        <v>0</v>
      </c>
      <c r="P5239" t="str">
        <f t="shared" si="1045"/>
        <v/>
      </c>
      <c r="Q5239" t="str">
        <f t="shared" ca="1" si="1033"/>
        <v/>
      </c>
      <c r="W5239">
        <v>5350</v>
      </c>
      <c r="Z5239" t="str">
        <f t="shared" si="1036"/>
        <v/>
      </c>
    </row>
    <row r="5240" spans="2:26" x14ac:dyDescent="0.2">
      <c r="E5240" s="1" t="s">
        <v>14</v>
      </c>
      <c r="F5240" s="1" t="s">
        <v>6</v>
      </c>
      <c r="G5240" s="1" t="s">
        <v>3599</v>
      </c>
      <c r="H5240">
        <f t="shared" si="1037"/>
        <v>38</v>
      </c>
      <c r="I5240">
        <f>IF(ISBLANK(A5240),I5239/1,LOOKUP(Sheet1!G5240,FIPS!A$3:A$55,FIPS!C$3:C$55))</f>
        <v>41</v>
      </c>
      <c r="J5240" t="b">
        <f t="shared" si="1041"/>
        <v>0</v>
      </c>
      <c r="K5240" t="str">
        <f t="shared" si="1038"/>
        <v/>
      </c>
      <c r="L5240" t="b">
        <f t="shared" si="1034"/>
        <v>1</v>
      </c>
      <c r="M5240" t="str">
        <f t="shared" si="1039"/>
        <v>Forest Grove</v>
      </c>
      <c r="N5240">
        <f t="shared" si="1040"/>
        <v>34</v>
      </c>
      <c r="O5240" t="b">
        <f t="shared" si="1035"/>
        <v>0</v>
      </c>
      <c r="P5240" t="str">
        <f t="shared" si="1045"/>
        <v/>
      </c>
      <c r="Q5240" t="str">
        <f t="shared" ca="1" si="1033"/>
        <v/>
      </c>
      <c r="W5240">
        <v>26200</v>
      </c>
      <c r="Z5240" t="str">
        <f t="shared" si="1036"/>
        <v/>
      </c>
    </row>
    <row r="5241" spans="2:26" x14ac:dyDescent="0.2">
      <c r="E5241" s="1" t="s">
        <v>107</v>
      </c>
      <c r="F5241" s="1" t="s">
        <v>35</v>
      </c>
      <c r="G5241" s="1" t="s">
        <v>3600</v>
      </c>
      <c r="H5241">
        <f t="shared" si="1037"/>
        <v>38</v>
      </c>
      <c r="I5241">
        <f>IF(ISBLANK(A5241),I5240/1,LOOKUP(Sheet1!G5241,FIPS!A$3:A$55,FIPS!C$3:C$55))</f>
        <v>41</v>
      </c>
      <c r="J5241" t="b">
        <f t="shared" si="1041"/>
        <v>0</v>
      </c>
      <c r="K5241" t="str">
        <f t="shared" si="1038"/>
        <v/>
      </c>
      <c r="L5241" t="b">
        <f t="shared" si="1034"/>
        <v>1</v>
      </c>
      <c r="M5241" t="str">
        <f t="shared" si="1039"/>
        <v>Hil lsboro</v>
      </c>
      <c r="N5241">
        <f t="shared" si="1040"/>
        <v>34</v>
      </c>
      <c r="O5241" t="b">
        <f t="shared" si="1035"/>
        <v>0</v>
      </c>
      <c r="P5241" t="str">
        <f t="shared" si="1045"/>
        <v/>
      </c>
      <c r="Q5241" t="str">
        <f t="shared" ca="1" si="1033"/>
        <v/>
      </c>
      <c r="W5241">
        <v>34100</v>
      </c>
      <c r="Z5241" t="str">
        <f t="shared" si="1036"/>
        <v/>
      </c>
    </row>
    <row r="5242" spans="2:26" x14ac:dyDescent="0.2">
      <c r="E5242" s="1" t="s">
        <v>59</v>
      </c>
      <c r="F5242" s="1" t="s">
        <v>35</v>
      </c>
      <c r="G5242" s="1" t="s">
        <v>3601</v>
      </c>
      <c r="H5242">
        <f t="shared" si="1037"/>
        <v>38</v>
      </c>
      <c r="I5242">
        <f>IF(ISBLANK(A5242),I5241/1,LOOKUP(Sheet1!G5242,FIPS!A$3:A$55,FIPS!C$3:C$55))</f>
        <v>41</v>
      </c>
      <c r="J5242" t="b">
        <f t="shared" si="1041"/>
        <v>0</v>
      </c>
      <c r="K5242" t="str">
        <f t="shared" si="1038"/>
        <v/>
      </c>
      <c r="L5242" t="b">
        <f t="shared" si="1034"/>
        <v>1</v>
      </c>
      <c r="M5242" t="str">
        <f t="shared" si="1039"/>
        <v>Lake Oswego</v>
      </c>
      <c r="N5242">
        <f t="shared" si="1040"/>
        <v>34</v>
      </c>
      <c r="O5242" t="b">
        <f t="shared" si="1035"/>
        <v>0</v>
      </c>
      <c r="P5242" t="str">
        <f t="shared" si="1045"/>
        <v/>
      </c>
      <c r="Q5242" t="str">
        <f t="shared" ca="1" si="1033"/>
        <v/>
      </c>
      <c r="W5242">
        <v>40550</v>
      </c>
      <c r="Z5242" t="str">
        <f t="shared" si="1036"/>
        <v/>
      </c>
    </row>
    <row r="5243" spans="2:26" x14ac:dyDescent="0.2">
      <c r="E5243" s="1" t="s">
        <v>82</v>
      </c>
      <c r="F5243" s="1" t="s">
        <v>18</v>
      </c>
      <c r="G5243" s="1" t="s">
        <v>3591</v>
      </c>
      <c r="H5243">
        <f t="shared" si="1037"/>
        <v>38</v>
      </c>
      <c r="I5243">
        <f>IF(ISBLANK(A5243),I5242/1,LOOKUP(Sheet1!G5243,FIPS!A$3:A$55,FIPS!C$3:C$55))</f>
        <v>41</v>
      </c>
      <c r="J5243" t="b">
        <f t="shared" si="1041"/>
        <v>0</v>
      </c>
      <c r="K5243" t="str">
        <f t="shared" si="1038"/>
        <v/>
      </c>
      <c r="L5243" t="b">
        <f t="shared" si="1034"/>
        <v>1</v>
      </c>
      <c r="M5243" t="str">
        <f t="shared" si="1039"/>
        <v>Portland</v>
      </c>
      <c r="N5243">
        <f t="shared" si="1040"/>
        <v>34</v>
      </c>
      <c r="O5243" t="b">
        <f t="shared" si="1035"/>
        <v>0</v>
      </c>
      <c r="P5243" t="str">
        <f t="shared" si="1045"/>
        <v/>
      </c>
      <c r="Q5243" t="str">
        <f t="shared" ca="1" si="1033"/>
        <v/>
      </c>
      <c r="W5243">
        <v>59000</v>
      </c>
      <c r="Z5243" t="str">
        <f t="shared" si="1036"/>
        <v/>
      </c>
    </row>
    <row r="5244" spans="2:26" x14ac:dyDescent="0.2">
      <c r="E5244" s="1" t="s">
        <v>92</v>
      </c>
      <c r="F5244" s="1" t="s">
        <v>35</v>
      </c>
      <c r="G5244" s="1" t="s">
        <v>3602</v>
      </c>
      <c r="H5244">
        <f t="shared" si="1037"/>
        <v>38</v>
      </c>
      <c r="I5244">
        <f>IF(ISBLANK(A5244),I5243/1,LOOKUP(Sheet1!G5244,FIPS!A$3:A$55,FIPS!C$3:C$55))</f>
        <v>41</v>
      </c>
      <c r="J5244" t="b">
        <f t="shared" si="1041"/>
        <v>0</v>
      </c>
      <c r="K5244" t="str">
        <f t="shared" si="1038"/>
        <v/>
      </c>
      <c r="L5244" t="b">
        <f t="shared" si="1034"/>
        <v>1</v>
      </c>
      <c r="M5244" t="str">
        <f t="shared" si="1039"/>
        <v>Tigard</v>
      </c>
      <c r="N5244">
        <f t="shared" si="1040"/>
        <v>34</v>
      </c>
      <c r="O5244" t="b">
        <f t="shared" si="1035"/>
        <v>0</v>
      </c>
      <c r="P5244" t="str">
        <f t="shared" si="1045"/>
        <v/>
      </c>
      <c r="Q5244" t="str">
        <f t="shared" ca="1" si="1033"/>
        <v/>
      </c>
      <c r="W5244">
        <v>73650</v>
      </c>
      <c r="Z5244" t="str">
        <f t="shared" si="1036"/>
        <v/>
      </c>
    </row>
    <row r="5245" spans="2:26" x14ac:dyDescent="0.2">
      <c r="E5245" s="1" t="s">
        <v>25</v>
      </c>
      <c r="F5245" s="1" t="s">
        <v>6</v>
      </c>
      <c r="G5245" s="1" t="s">
        <v>3603</v>
      </c>
      <c r="H5245">
        <f t="shared" si="1037"/>
        <v>38</v>
      </c>
      <c r="I5245">
        <f>IF(ISBLANK(A5245),I5244/1,LOOKUP(Sheet1!G5245,FIPS!A$3:A$55,FIPS!C$3:C$55))</f>
        <v>41</v>
      </c>
      <c r="J5245" t="b">
        <f t="shared" si="1041"/>
        <v>0</v>
      </c>
      <c r="K5245" t="str">
        <f t="shared" si="1038"/>
        <v/>
      </c>
      <c r="L5245" t="b">
        <f t="shared" si="1034"/>
        <v>1</v>
      </c>
      <c r="M5245" t="str">
        <f t="shared" si="1039"/>
        <v>Tualatin</v>
      </c>
      <c r="N5245">
        <f t="shared" si="1040"/>
        <v>34</v>
      </c>
      <c r="O5245" t="b">
        <f t="shared" si="1035"/>
        <v>0</v>
      </c>
      <c r="P5245" t="str">
        <f t="shared" si="1045"/>
        <v/>
      </c>
      <c r="Q5245" t="str">
        <f t="shared" ca="1" si="1033"/>
        <v/>
      </c>
      <c r="W5245">
        <v>74950</v>
      </c>
      <c r="Z5245" t="str">
        <f t="shared" si="1036"/>
        <v/>
      </c>
    </row>
    <row r="5246" spans="2:26" x14ac:dyDescent="0.2">
      <c r="E5246" s="1" t="s">
        <v>8</v>
      </c>
      <c r="F5246" s="1" t="s">
        <v>9</v>
      </c>
      <c r="G5246" s="1" t="s">
        <v>1134</v>
      </c>
      <c r="H5246">
        <f t="shared" si="1037"/>
        <v>38</v>
      </c>
      <c r="I5246">
        <f>IF(ISBLANK(A5246),I5245/1,LOOKUP(Sheet1!G5246,FIPS!A$3:A$55,FIPS!C$3:C$55))</f>
        <v>41</v>
      </c>
      <c r="J5246" t="b">
        <f t="shared" si="1041"/>
        <v>0</v>
      </c>
      <c r="K5246" t="str">
        <f t="shared" si="1038"/>
        <v/>
      </c>
      <c r="L5246" t="b">
        <f t="shared" si="1034"/>
        <v>0</v>
      </c>
      <c r="M5246" t="str">
        <f t="shared" si="1039"/>
        <v/>
      </c>
      <c r="N5246">
        <f t="shared" si="1040"/>
        <v>34</v>
      </c>
      <c r="O5246" t="b">
        <f t="shared" si="1035"/>
        <v>1</v>
      </c>
      <c r="P5246">
        <f t="shared" si="1045"/>
        <v>8</v>
      </c>
      <c r="Q5246" t="str">
        <f t="shared" ca="1" si="1033"/>
        <v>004,010,015,019,027,031,032</v>
      </c>
      <c r="W5246">
        <v>99999</v>
      </c>
      <c r="Z5246" t="str">
        <f t="shared" si="1036"/>
        <v/>
      </c>
    </row>
    <row r="5247" spans="2:26" x14ac:dyDescent="0.2">
      <c r="B5247" s="1" t="s">
        <v>5</v>
      </c>
      <c r="C5247" s="1" t="s">
        <v>17</v>
      </c>
      <c r="D5247" s="1" t="s">
        <v>18</v>
      </c>
      <c r="E5247" s="1" t="s">
        <v>8</v>
      </c>
      <c r="F5247" s="1" t="s">
        <v>9</v>
      </c>
      <c r="G5247" s="1" t="s">
        <v>2796</v>
      </c>
      <c r="H5247">
        <f t="shared" si="1037"/>
        <v>38</v>
      </c>
      <c r="I5247">
        <f>IF(ISBLANK(A5247),I5246/1,LOOKUP(Sheet1!G5247,FIPS!A$3:A$55,FIPS!C$3:C$55))</f>
        <v>41</v>
      </c>
      <c r="J5247" t="b">
        <f t="shared" si="1041"/>
        <v>1</v>
      </c>
      <c r="K5247" t="str">
        <f t="shared" si="1038"/>
        <v>Wheeler</v>
      </c>
      <c r="L5247" t="b">
        <f t="shared" si="1034"/>
        <v>0</v>
      </c>
      <c r="M5247" t="str">
        <f t="shared" si="1039"/>
        <v/>
      </c>
      <c r="N5247">
        <f t="shared" si="1040"/>
        <v>35</v>
      </c>
      <c r="O5247" t="b">
        <f t="shared" si="1035"/>
        <v>0</v>
      </c>
      <c r="P5247" t="str">
        <f t="shared" si="1032"/>
        <v/>
      </c>
      <c r="Q5247" t="str">
        <f t="shared" ca="1" si="1033"/>
        <v/>
      </c>
      <c r="T5247">
        <v>69</v>
      </c>
      <c r="U5247">
        <v>6</v>
      </c>
      <c r="V5247">
        <v>0</v>
      </c>
      <c r="Z5247" t="str">
        <f t="shared" si="1036"/>
        <v/>
      </c>
    </row>
    <row r="5248" spans="2:26" x14ac:dyDescent="0.2">
      <c r="B5248" s="1" t="s">
        <v>99</v>
      </c>
      <c r="C5248" s="1" t="s">
        <v>719</v>
      </c>
      <c r="D5248" s="1" t="s">
        <v>26</v>
      </c>
      <c r="G5248" s="1" t="s">
        <v>3604</v>
      </c>
      <c r="H5248">
        <f t="shared" si="1037"/>
        <v>38</v>
      </c>
      <c r="I5248">
        <f>IF(ISBLANK(A5248),I5247/1,LOOKUP(Sheet1!G5248,FIPS!A$3:A$55,FIPS!C$3:C$55))</f>
        <v>41</v>
      </c>
      <c r="J5248" t="b">
        <f t="shared" si="1041"/>
        <v>1</v>
      </c>
      <c r="K5248" t="str">
        <f t="shared" si="1038"/>
        <v>Yamhi 11</v>
      </c>
      <c r="L5248" t="b">
        <f t="shared" si="1034"/>
        <v>0</v>
      </c>
      <c r="M5248" t="str">
        <f t="shared" si="1039"/>
        <v/>
      </c>
      <c r="N5248">
        <f t="shared" si="1040"/>
        <v>36</v>
      </c>
      <c r="O5248" t="b">
        <f t="shared" si="1035"/>
        <v>0</v>
      </c>
      <c r="P5248" t="str">
        <f t="shared" ref="P5248:P5311" si="1046">IF(O5248,17-MATCH(N5248-1,N5230:N5247),"")</f>
        <v/>
      </c>
      <c r="Q5248" t="str">
        <f t="shared" ref="Q5248:Q5311" ca="1" si="1047">IF(O5248,_xlfn.TEXTJOIN(",",TRUE,INDIRECT(_xlfn.CONCAT("E",(ROW()-P5248),":E",(ROW()-1)),TRUE)),"")</f>
        <v/>
      </c>
      <c r="T5248">
        <v>71</v>
      </c>
      <c r="U5248">
        <v>4</v>
      </c>
      <c r="V5248">
        <v>6440</v>
      </c>
      <c r="Z5248" t="str">
        <f t="shared" si="1036"/>
        <v/>
      </c>
    </row>
    <row r="5249" spans="1:26" x14ac:dyDescent="0.2">
      <c r="E5249" s="1" t="s">
        <v>63</v>
      </c>
      <c r="F5249" s="1" t="s">
        <v>6</v>
      </c>
      <c r="G5249" s="1" t="s">
        <v>3605</v>
      </c>
      <c r="H5249">
        <f t="shared" si="1037"/>
        <v>38</v>
      </c>
      <c r="I5249">
        <f>IF(ISBLANK(A5249),I5248/1,LOOKUP(Sheet1!G5249,FIPS!A$3:A$55,FIPS!C$3:C$55))</f>
        <v>41</v>
      </c>
      <c r="J5249" t="b">
        <f t="shared" si="1041"/>
        <v>0</v>
      </c>
      <c r="K5249" t="str">
        <f t="shared" si="1038"/>
        <v/>
      </c>
      <c r="L5249" t="b">
        <f t="shared" si="1034"/>
        <v>1</v>
      </c>
      <c r="M5249" t="str">
        <f t="shared" si="1039"/>
        <v>McMinnville</v>
      </c>
      <c r="N5249">
        <f t="shared" si="1040"/>
        <v>36</v>
      </c>
      <c r="O5249" t="b">
        <f t="shared" si="1035"/>
        <v>0</v>
      </c>
      <c r="P5249" t="str">
        <f t="shared" si="1046"/>
        <v/>
      </c>
      <c r="Q5249" t="str">
        <f t="shared" ca="1" si="1047"/>
        <v/>
      </c>
      <c r="W5249">
        <v>45000</v>
      </c>
      <c r="Z5249" t="str">
        <f t="shared" si="1036"/>
        <v/>
      </c>
    </row>
    <row r="5250" spans="1:26" x14ac:dyDescent="0.2">
      <c r="E5250" s="1" t="s">
        <v>37</v>
      </c>
      <c r="F5250" s="1" t="s">
        <v>6</v>
      </c>
      <c r="G5250" s="1" t="s">
        <v>3606</v>
      </c>
      <c r="H5250">
        <f t="shared" si="1037"/>
        <v>38</v>
      </c>
      <c r="I5250">
        <f>IF(ISBLANK(A5250),I5249/1,LOOKUP(Sheet1!G5250,FIPS!A$3:A$55,FIPS!C$3:C$55))</f>
        <v>41</v>
      </c>
      <c r="J5250" t="b">
        <f t="shared" si="1041"/>
        <v>0</v>
      </c>
      <c r="K5250" t="str">
        <f t="shared" si="1038"/>
        <v/>
      </c>
      <c r="L5250" t="b">
        <f t="shared" ref="L5250:L5278" si="1048">IF(NOT(J5250),AND(NOT(ISBLANK(E5250)),E5250&lt;&gt;"999"),FALSE())</f>
        <v>1</v>
      </c>
      <c r="M5250" t="str">
        <f t="shared" si="1039"/>
        <v>Newberg</v>
      </c>
      <c r="N5250">
        <f t="shared" si="1040"/>
        <v>36</v>
      </c>
      <c r="O5250" t="b">
        <f t="shared" ref="O5250:O5313" si="1049">AND(ISNUMBER(N5250),E5250="999",NOT(J5250))</f>
        <v>0</v>
      </c>
      <c r="P5250" t="str">
        <f t="shared" si="1046"/>
        <v/>
      </c>
      <c r="Q5250" t="str">
        <f t="shared" ca="1" si="1047"/>
        <v/>
      </c>
      <c r="W5250">
        <v>52100</v>
      </c>
      <c r="Z5250" t="str">
        <f t="shared" ref="Z5250:Z5313" si="1050">IF(J5250,IF(T5250&gt;0,"",FALSE),IF(T5250&gt;0,TRUE,""))</f>
        <v/>
      </c>
    </row>
    <row r="5251" spans="1:26" x14ac:dyDescent="0.2">
      <c r="E5251" s="1" t="s">
        <v>8</v>
      </c>
      <c r="F5251" s="1" t="s">
        <v>9</v>
      </c>
      <c r="G5251" s="1" t="s">
        <v>1134</v>
      </c>
      <c r="H5251">
        <f t="shared" si="1037"/>
        <v>38</v>
      </c>
      <c r="I5251">
        <f>IF(ISBLANK(A5251),I5250/1,LOOKUP(Sheet1!G5251,FIPS!A$3:A$55,FIPS!C$3:C$55))</f>
        <v>41</v>
      </c>
      <c r="J5251" t="b">
        <f t="shared" si="1041"/>
        <v>0</v>
      </c>
      <c r="K5251" t="str">
        <f t="shared" si="1038"/>
        <v/>
      </c>
      <c r="L5251" t="b">
        <f t="shared" si="1048"/>
        <v>0</v>
      </c>
      <c r="M5251" t="str">
        <f t="shared" si="1039"/>
        <v/>
      </c>
      <c r="N5251">
        <f t="shared" si="1040"/>
        <v>36</v>
      </c>
      <c r="O5251" t="b">
        <f t="shared" si="1049"/>
        <v>1</v>
      </c>
      <c r="P5251">
        <f t="shared" si="1046"/>
        <v>2</v>
      </c>
      <c r="Q5251" t="str">
        <f t="shared" ca="1" si="1047"/>
        <v>021,024</v>
      </c>
      <c r="W5251">
        <v>99999</v>
      </c>
      <c r="Z5251" t="str">
        <f t="shared" si="1050"/>
        <v/>
      </c>
    </row>
    <row r="5252" spans="1:26" x14ac:dyDescent="0.2">
      <c r="A5252">
        <v>39</v>
      </c>
      <c r="B5252" s="1"/>
      <c r="F5252" s="1"/>
      <c r="G5252" s="1" t="s">
        <v>3607</v>
      </c>
      <c r="H5252">
        <f t="shared" si="1037"/>
        <v>39</v>
      </c>
      <c r="I5252">
        <f>IF(ISBLANK(A5252),I5251/1,LOOKUP(Sheet1!G5252,FIPS!A$3:A$55,FIPS!C$3:C$55))</f>
        <v>42</v>
      </c>
      <c r="J5252" t="b">
        <f t="shared" si="1041"/>
        <v>0</v>
      </c>
      <c r="K5252" t="str">
        <f t="shared" si="1038"/>
        <v/>
      </c>
      <c r="L5252" t="b">
        <f t="shared" si="1048"/>
        <v>0</v>
      </c>
      <c r="M5252" t="str">
        <f t="shared" si="1039"/>
        <v/>
      </c>
      <c r="N5252" t="str">
        <f t="shared" si="1040"/>
        <v/>
      </c>
      <c r="O5252" t="b">
        <f t="shared" si="1049"/>
        <v>0</v>
      </c>
      <c r="P5252" t="str">
        <f t="shared" si="1046"/>
        <v/>
      </c>
      <c r="Q5252" t="str">
        <f t="shared" ca="1" si="1047"/>
        <v/>
      </c>
      <c r="S5252">
        <v>42</v>
      </c>
      <c r="Z5252" t="str">
        <f t="shared" si="1050"/>
        <v/>
      </c>
    </row>
    <row r="5253" spans="1:26" x14ac:dyDescent="0.2">
      <c r="B5253" s="1" t="s">
        <v>2</v>
      </c>
      <c r="C5253" s="1" t="s">
        <v>17</v>
      </c>
      <c r="D5253" s="1" t="s">
        <v>18</v>
      </c>
      <c r="E5253" s="1">
        <v>999</v>
      </c>
      <c r="F5253" s="1">
        <v>9</v>
      </c>
      <c r="G5253" s="1" t="s">
        <v>943</v>
      </c>
      <c r="H5253">
        <f t="shared" si="1037"/>
        <v>39</v>
      </c>
      <c r="I5253">
        <f>IF(ISBLANK(A5253),I5252/1,LOOKUP(Sheet1!G5253,FIPS!A$3:A$55,FIPS!C$3:C$55))</f>
        <v>42</v>
      </c>
      <c r="J5253" t="b">
        <f t="shared" si="1041"/>
        <v>1</v>
      </c>
      <c r="K5253" t="str">
        <f t="shared" si="1038"/>
        <v>Adams</v>
      </c>
      <c r="L5253" t="b">
        <f t="shared" si="1048"/>
        <v>0</v>
      </c>
      <c r="M5253" t="str">
        <f t="shared" si="1039"/>
        <v/>
      </c>
      <c r="N5253">
        <f t="shared" si="1040"/>
        <v>1</v>
      </c>
      <c r="O5253" t="b">
        <f t="shared" ref="O5253:O5284" si="1051">AND(ISNUMBER(N5253),TRIM(E5253)="999",NOT(J5253))</f>
        <v>0</v>
      </c>
      <c r="P5253" t="str">
        <f t="shared" si="1046"/>
        <v/>
      </c>
      <c r="Q5253" t="str">
        <f t="shared" ca="1" si="1047"/>
        <v/>
      </c>
      <c r="T5253">
        <v>1</v>
      </c>
      <c r="U5253">
        <v>4</v>
      </c>
      <c r="V5253">
        <v>0</v>
      </c>
      <c r="Z5253" t="str">
        <f t="shared" si="1050"/>
        <v/>
      </c>
    </row>
    <row r="5254" spans="1:26" x14ac:dyDescent="0.2">
      <c r="B5254" s="1" t="s">
        <v>11</v>
      </c>
      <c r="C5254" s="1" t="s">
        <v>753</v>
      </c>
      <c r="D5254" s="1" t="s">
        <v>26</v>
      </c>
      <c r="F5254" s="1"/>
      <c r="G5254" s="1" t="s">
        <v>3608</v>
      </c>
      <c r="H5254">
        <f t="shared" si="1037"/>
        <v>39</v>
      </c>
      <c r="I5254">
        <f>IF(ISBLANK(A5254),I5253/1,LOOKUP(Sheet1!G5254,FIPS!A$3:A$55,FIPS!C$3:C$55))</f>
        <v>42</v>
      </c>
      <c r="J5254" t="b">
        <f t="shared" si="1041"/>
        <v>1</v>
      </c>
      <c r="K5254" t="str">
        <f t="shared" si="1038"/>
        <v>Allegheny</v>
      </c>
      <c r="L5254" t="b">
        <f t="shared" si="1048"/>
        <v>0</v>
      </c>
      <c r="M5254" t="str">
        <f t="shared" si="1039"/>
        <v/>
      </c>
      <c r="N5254">
        <f t="shared" si="1040"/>
        <v>2</v>
      </c>
      <c r="O5254" t="b">
        <f t="shared" si="1051"/>
        <v>0</v>
      </c>
      <c r="P5254" t="str">
        <f t="shared" si="1046"/>
        <v/>
      </c>
      <c r="Q5254" t="str">
        <f t="shared" ca="1" si="1047"/>
        <v/>
      </c>
      <c r="T5254">
        <v>3</v>
      </c>
      <c r="U5254">
        <v>0</v>
      </c>
      <c r="V5254">
        <v>6280</v>
      </c>
      <c r="Z5254" t="str">
        <f t="shared" si="1050"/>
        <v/>
      </c>
    </row>
    <row r="5255" spans="1:26" x14ac:dyDescent="0.2">
      <c r="E5255" s="1">
        <v>6</v>
      </c>
      <c r="F5255">
        <v>6</v>
      </c>
      <c r="G5255" s="1" t="s">
        <v>3609</v>
      </c>
      <c r="H5255">
        <f t="shared" si="1037"/>
        <v>39</v>
      </c>
      <c r="I5255">
        <f>IF(ISBLANK(A5255),I5254/1,LOOKUP(Sheet1!G5255,FIPS!A$3:A$55,FIPS!C$3:C$55))</f>
        <v>42</v>
      </c>
      <c r="J5255" t="b">
        <f t="shared" si="1041"/>
        <v>0</v>
      </c>
      <c r="K5255" t="str">
        <f t="shared" si="1038"/>
        <v/>
      </c>
      <c r="L5255" t="b">
        <f t="shared" si="1048"/>
        <v>1</v>
      </c>
      <c r="M5255" t="str">
        <f t="shared" si="1039"/>
        <v>Baldwin borough</v>
      </c>
      <c r="N5255">
        <f t="shared" si="1040"/>
        <v>2</v>
      </c>
      <c r="O5255" t="b">
        <f t="shared" si="1051"/>
        <v>0</v>
      </c>
      <c r="P5255" t="str">
        <f t="shared" si="1046"/>
        <v/>
      </c>
      <c r="Q5255" t="str">
        <f t="shared" ca="1" si="1047"/>
        <v/>
      </c>
      <c r="W5255">
        <v>3928</v>
      </c>
      <c r="Z5255" t="str">
        <f t="shared" si="1050"/>
        <v/>
      </c>
    </row>
    <row r="5256" spans="1:26" x14ac:dyDescent="0.2">
      <c r="E5256" s="1">
        <v>10</v>
      </c>
      <c r="F5256">
        <v>5</v>
      </c>
      <c r="G5256" s="1" t="s">
        <v>3610</v>
      </c>
      <c r="H5256">
        <f t="shared" si="1037"/>
        <v>39</v>
      </c>
      <c r="I5256">
        <f>IF(ISBLANK(A5256),I5255/1,LOOKUP(Sheet1!G5256,FIPS!A$3:A$55,FIPS!C$3:C$55))</f>
        <v>42</v>
      </c>
      <c r="J5256" t="b">
        <f t="shared" si="1041"/>
        <v>0</v>
      </c>
      <c r="K5256" t="str">
        <f t="shared" si="1038"/>
        <v/>
      </c>
      <c r="L5256" t="b">
        <f t="shared" si="1048"/>
        <v>1</v>
      </c>
      <c r="M5256" t="str">
        <f t="shared" si="1039"/>
        <v>Bethel Park borough</v>
      </c>
      <c r="N5256">
        <f t="shared" si="1040"/>
        <v>2</v>
      </c>
      <c r="O5256" t="b">
        <f t="shared" si="1051"/>
        <v>0</v>
      </c>
      <c r="P5256" t="str">
        <f t="shared" si="1046"/>
        <v/>
      </c>
      <c r="Q5256" t="str">
        <f t="shared" ca="1" si="1047"/>
        <v/>
      </c>
      <c r="W5256">
        <v>6064</v>
      </c>
      <c r="Z5256" t="str">
        <f t="shared" si="1050"/>
        <v/>
      </c>
    </row>
    <row r="5257" spans="1:26" x14ac:dyDescent="0.2">
      <c r="E5257" s="1">
        <v>14</v>
      </c>
      <c r="F5257">
        <v>6</v>
      </c>
      <c r="G5257" s="1" t="s">
        <v>3611</v>
      </c>
      <c r="H5257">
        <f t="shared" si="1037"/>
        <v>39</v>
      </c>
      <c r="I5257">
        <f>IF(ISBLANK(A5257),I5256/1,LOOKUP(Sheet1!G5257,FIPS!A$3:A$55,FIPS!C$3:C$55))</f>
        <v>42</v>
      </c>
      <c r="J5257" t="b">
        <f t="shared" si="1041"/>
        <v>0</v>
      </c>
      <c r="K5257" t="str">
        <f t="shared" si="1038"/>
        <v/>
      </c>
      <c r="L5257" t="b">
        <f t="shared" si="1048"/>
        <v>1</v>
      </c>
      <c r="M5257" t="str">
        <f t="shared" si="1039"/>
        <v>Brentwood borough</v>
      </c>
      <c r="N5257">
        <f t="shared" si="1040"/>
        <v>2</v>
      </c>
      <c r="O5257" t="b">
        <f t="shared" si="1051"/>
        <v>0</v>
      </c>
      <c r="P5257" t="str">
        <f t="shared" si="1046"/>
        <v/>
      </c>
      <c r="Q5257" t="str">
        <f t="shared" ca="1" si="1047"/>
        <v/>
      </c>
      <c r="W5257">
        <v>8416</v>
      </c>
      <c r="Z5257" t="str">
        <f t="shared" si="1050"/>
        <v/>
      </c>
    </row>
    <row r="5258" spans="1:26" x14ac:dyDescent="0.2">
      <c r="E5258" s="1">
        <v>36</v>
      </c>
      <c r="F5258">
        <v>6</v>
      </c>
      <c r="G5258" s="1" t="s">
        <v>3612</v>
      </c>
      <c r="H5258">
        <f t="shared" si="1037"/>
        <v>39</v>
      </c>
      <c r="I5258">
        <f>IF(ISBLANK(A5258),I5257/1,LOOKUP(Sheet1!G5258,FIPS!A$3:A$55,FIPS!C$3:C$55))</f>
        <v>42</v>
      </c>
      <c r="J5258" t="b">
        <f t="shared" si="1041"/>
        <v>0</v>
      </c>
      <c r="K5258" t="str">
        <f t="shared" si="1038"/>
        <v/>
      </c>
      <c r="L5258" t="b">
        <f t="shared" si="1048"/>
        <v>1</v>
      </c>
      <c r="M5258" t="str">
        <f t="shared" si="1039"/>
        <v>Franklin Park borough</v>
      </c>
      <c r="N5258">
        <f t="shared" si="1040"/>
        <v>2</v>
      </c>
      <c r="O5258" t="b">
        <f t="shared" si="1051"/>
        <v>0</v>
      </c>
      <c r="P5258" t="str">
        <f t="shared" si="1046"/>
        <v/>
      </c>
      <c r="Q5258" t="str">
        <f t="shared" ca="1" si="1047"/>
        <v/>
      </c>
      <c r="W5258">
        <v>27552</v>
      </c>
      <c r="Z5258" t="str">
        <f t="shared" si="1050"/>
        <v/>
      </c>
    </row>
    <row r="5259" spans="1:26" x14ac:dyDescent="0.2">
      <c r="E5259" s="1">
        <v>41</v>
      </c>
      <c r="F5259">
        <v>6</v>
      </c>
      <c r="G5259" s="1" t="s">
        <v>3613</v>
      </c>
      <c r="H5259">
        <f t="shared" ref="H5259:H5322" si="1052">IF(ISBLANK(A5259),H5258/1,A5259)</f>
        <v>39</v>
      </c>
      <c r="I5259">
        <f>IF(ISBLANK(A5259),I5258/1,LOOKUP(Sheet1!G5259,FIPS!A$3:A$55,FIPS!C$3:C$55))</f>
        <v>42</v>
      </c>
      <c r="J5259" t="b">
        <f t="shared" si="1041"/>
        <v>0</v>
      </c>
      <c r="K5259" t="str">
        <f t="shared" ref="K5259:K5322" si="1053">IF(J5259,TRIM(G5259),"")</f>
        <v/>
      </c>
      <c r="L5259" t="b">
        <f t="shared" si="1048"/>
        <v>1</v>
      </c>
      <c r="M5259" t="str">
        <f t="shared" ref="M5259:M5322" si="1054">IF(L5259,IF(ISERR(FIND(",",G5259)),TRIM(G5259),TRIM(LEFT(G5259,FIND(",",G5259)-1))),"")</f>
        <v>Harrison township</v>
      </c>
      <c r="N5259">
        <f t="shared" ref="N5259:N5322" si="1055">IF(ISBLANK(A5259),IF(ISBLANK(B5259),N5258,B5259/1),"")</f>
        <v>2</v>
      </c>
      <c r="O5259" t="b">
        <f t="shared" si="1051"/>
        <v>0</v>
      </c>
      <c r="P5259" t="str">
        <f t="shared" si="1046"/>
        <v/>
      </c>
      <c r="Q5259" t="str">
        <f t="shared" ca="1" si="1047"/>
        <v/>
      </c>
      <c r="W5259">
        <v>32860</v>
      </c>
      <c r="Z5259" t="str">
        <f t="shared" si="1050"/>
        <v/>
      </c>
    </row>
    <row r="5260" spans="1:26" x14ac:dyDescent="0.2">
      <c r="E5260" s="1">
        <v>65</v>
      </c>
      <c r="F5260">
        <v>5</v>
      </c>
      <c r="G5260" s="1" t="s">
        <v>3614</v>
      </c>
      <c r="H5260">
        <f t="shared" si="1052"/>
        <v>39</v>
      </c>
      <c r="I5260">
        <f>IF(ISBLANK(A5260),I5259/1,LOOKUP(Sheet1!G5260,FIPS!A$3:A$55,FIPS!C$3:C$55))</f>
        <v>42</v>
      </c>
      <c r="J5260" t="b">
        <f t="shared" si="1041"/>
        <v>0</v>
      </c>
      <c r="K5260" t="str">
        <f t="shared" si="1053"/>
        <v/>
      </c>
      <c r="L5260" t="b">
        <f t="shared" si="1048"/>
        <v>1</v>
      </c>
      <c r="M5260" t="str">
        <f t="shared" si="1054"/>
        <v>McCandless Township</v>
      </c>
      <c r="N5260">
        <f t="shared" si="1055"/>
        <v>2</v>
      </c>
      <c r="O5260" t="b">
        <f t="shared" si="1051"/>
        <v>0</v>
      </c>
      <c r="P5260" t="str">
        <f t="shared" si="1046"/>
        <v/>
      </c>
      <c r="Q5260" t="str">
        <f t="shared" ca="1" si="1047"/>
        <v/>
      </c>
      <c r="W5260">
        <v>45904</v>
      </c>
      <c r="Z5260" t="str">
        <f t="shared" si="1050"/>
        <v/>
      </c>
    </row>
    <row r="5261" spans="1:26" x14ac:dyDescent="0.2">
      <c r="E5261" s="1">
        <v>66</v>
      </c>
      <c r="F5261">
        <v>5</v>
      </c>
      <c r="G5261" s="1" t="s">
        <v>3615</v>
      </c>
      <c r="H5261">
        <f t="shared" si="1052"/>
        <v>39</v>
      </c>
      <c r="I5261">
        <f>IF(ISBLANK(A5261),I5260/1,LOOKUP(Sheet1!G5261,FIPS!A$3:A$55,FIPS!C$3:C$55))</f>
        <v>42</v>
      </c>
      <c r="J5261" t="b">
        <f t="shared" si="1041"/>
        <v>0</v>
      </c>
      <c r="K5261" t="str">
        <f t="shared" si="1053"/>
        <v/>
      </c>
      <c r="L5261" t="b">
        <f t="shared" si="1048"/>
        <v>1</v>
      </c>
      <c r="M5261" t="str">
        <f t="shared" si="1054"/>
        <v>McKeesport</v>
      </c>
      <c r="N5261">
        <f t="shared" si="1055"/>
        <v>2</v>
      </c>
      <c r="O5261" t="b">
        <f t="shared" si="1051"/>
        <v>0</v>
      </c>
      <c r="P5261" t="str">
        <f t="shared" si="1046"/>
        <v/>
      </c>
      <c r="Q5261" t="str">
        <f t="shared" ca="1" si="1047"/>
        <v/>
      </c>
      <c r="W5261">
        <v>46256</v>
      </c>
      <c r="Z5261" t="str">
        <f t="shared" si="1050"/>
        <v/>
      </c>
    </row>
    <row r="5262" spans="1:26" x14ac:dyDescent="0.2">
      <c r="E5262" s="1">
        <v>74</v>
      </c>
      <c r="F5262">
        <v>5</v>
      </c>
      <c r="G5262" s="1" t="s">
        <v>3616</v>
      </c>
      <c r="H5262">
        <f t="shared" si="1052"/>
        <v>39</v>
      </c>
      <c r="I5262">
        <f>IF(ISBLANK(A5262),I5261/1,LOOKUP(Sheet1!G5262,FIPS!A$3:A$55,FIPS!C$3:C$55))</f>
        <v>42</v>
      </c>
      <c r="J5262" t="b">
        <f t="shared" si="1041"/>
        <v>0</v>
      </c>
      <c r="K5262" t="str">
        <f t="shared" si="1053"/>
        <v/>
      </c>
      <c r="L5262" t="b">
        <f t="shared" si="1048"/>
        <v>1</v>
      </c>
      <c r="M5262" t="str">
        <f t="shared" si="1054"/>
        <v>Mount Lebanon</v>
      </c>
      <c r="N5262">
        <f t="shared" si="1055"/>
        <v>2</v>
      </c>
      <c r="O5262" t="b">
        <f t="shared" si="1051"/>
        <v>0</v>
      </c>
      <c r="P5262" t="str">
        <f t="shared" si="1046"/>
        <v/>
      </c>
      <c r="Q5262" t="str">
        <f t="shared" ca="1" si="1047"/>
        <v/>
      </c>
      <c r="W5262">
        <v>51704</v>
      </c>
      <c r="Z5262" t="str">
        <f t="shared" si="1050"/>
        <v/>
      </c>
    </row>
    <row r="5263" spans="1:26" x14ac:dyDescent="0.2">
      <c r="E5263" s="1">
        <v>76</v>
      </c>
      <c r="F5263">
        <v>6</v>
      </c>
      <c r="G5263" s="1" t="s">
        <v>3617</v>
      </c>
      <c r="H5263">
        <f t="shared" si="1052"/>
        <v>39</v>
      </c>
      <c r="I5263">
        <f>IF(ISBLANK(A5263),I5262/1,LOOKUP(Sheet1!G5263,FIPS!A$3:A$55,FIPS!C$3:C$55))</f>
        <v>42</v>
      </c>
      <c r="J5263" t="b">
        <f t="shared" si="1041"/>
        <v>0</v>
      </c>
      <c r="K5263" t="str">
        <f t="shared" si="1053"/>
        <v/>
      </c>
      <c r="L5263" t="b">
        <f t="shared" si="1048"/>
        <v>1</v>
      </c>
      <c r="M5263" t="str">
        <f t="shared" si="1054"/>
        <v>Munhall borough</v>
      </c>
      <c r="N5263">
        <f t="shared" si="1055"/>
        <v>2</v>
      </c>
      <c r="O5263" t="b">
        <f t="shared" si="1051"/>
        <v>0</v>
      </c>
      <c r="P5263" t="str">
        <f t="shared" si="1046"/>
        <v/>
      </c>
      <c r="Q5263" t="str">
        <f t="shared" ca="1" si="1047"/>
        <v/>
      </c>
      <c r="W5263">
        <v>52320</v>
      </c>
      <c r="Z5263" t="str">
        <f t="shared" si="1050"/>
        <v/>
      </c>
    </row>
    <row r="5264" spans="1:26" x14ac:dyDescent="0.2">
      <c r="E5264" s="1">
        <v>77</v>
      </c>
      <c r="F5264">
        <v>5</v>
      </c>
      <c r="G5264" s="1" t="s">
        <v>3618</v>
      </c>
      <c r="H5264">
        <f t="shared" si="1052"/>
        <v>39</v>
      </c>
      <c r="I5264">
        <f>IF(ISBLANK(A5264),I5263/1,LOOKUP(Sheet1!G5264,FIPS!A$3:A$55,FIPS!C$3:C$55))</f>
        <v>42</v>
      </c>
      <c r="J5264" t="b">
        <f t="shared" si="1041"/>
        <v>0</v>
      </c>
      <c r="K5264" t="str">
        <f t="shared" si="1053"/>
        <v/>
      </c>
      <c r="L5264" t="b">
        <f t="shared" si="1048"/>
        <v>1</v>
      </c>
      <c r="M5264" t="str">
        <f t="shared" si="1054"/>
        <v>Municipiality of Monroeville borough</v>
      </c>
      <c r="N5264">
        <f t="shared" si="1055"/>
        <v>2</v>
      </c>
      <c r="O5264" t="b">
        <f t="shared" si="1051"/>
        <v>0</v>
      </c>
      <c r="P5264" t="str">
        <f t="shared" si="1046"/>
        <v/>
      </c>
      <c r="Q5264" t="str">
        <f t="shared" ca="1" si="1047"/>
        <v/>
      </c>
      <c r="W5264">
        <v>52330</v>
      </c>
      <c r="Z5264" t="str">
        <f t="shared" si="1050"/>
        <v/>
      </c>
    </row>
    <row r="5265" spans="2:26" x14ac:dyDescent="0.2">
      <c r="E5265" s="1">
        <v>88</v>
      </c>
      <c r="F5265">
        <v>6</v>
      </c>
      <c r="G5265" s="1" t="s">
        <v>3619</v>
      </c>
      <c r="H5265">
        <f t="shared" si="1052"/>
        <v>39</v>
      </c>
      <c r="I5265">
        <f>IF(ISBLANK(A5265),I5264/1,LOOKUP(Sheet1!G5265,FIPS!A$3:A$55,FIPS!C$3:C$55))</f>
        <v>42</v>
      </c>
      <c r="J5265" t="b">
        <f t="shared" si="1041"/>
        <v>0</v>
      </c>
      <c r="K5265" t="str">
        <f t="shared" si="1053"/>
        <v/>
      </c>
      <c r="L5265" t="b">
        <f t="shared" si="1048"/>
        <v>1</v>
      </c>
      <c r="M5265" t="str">
        <f t="shared" si="1054"/>
        <v>North Versailles</v>
      </c>
      <c r="N5265">
        <f t="shared" si="1055"/>
        <v>2</v>
      </c>
      <c r="O5265" t="b">
        <f t="shared" si="1051"/>
        <v>0</v>
      </c>
      <c r="P5265" t="str">
        <f t="shared" si="1046"/>
        <v/>
      </c>
      <c r="Q5265" t="str">
        <f t="shared" ca="1" si="1047"/>
        <v/>
      </c>
      <c r="W5265">
        <v>55496</v>
      </c>
      <c r="Z5265" t="str">
        <f t="shared" si="1050"/>
        <v/>
      </c>
    </row>
    <row r="5266" spans="2:26" x14ac:dyDescent="0.2">
      <c r="E5266" s="1">
        <v>91</v>
      </c>
      <c r="F5266">
        <v>4</v>
      </c>
      <c r="G5266" s="1" t="s">
        <v>3620</v>
      </c>
      <c r="H5266">
        <f t="shared" si="1052"/>
        <v>39</v>
      </c>
      <c r="I5266">
        <f>IF(ISBLANK(A5266),I5265/1,LOOKUP(Sheet1!G5266,FIPS!A$3:A$55,FIPS!C$3:C$55))</f>
        <v>42</v>
      </c>
      <c r="J5266" t="b">
        <f t="shared" si="1041"/>
        <v>0</v>
      </c>
      <c r="K5266" t="str">
        <f t="shared" si="1053"/>
        <v/>
      </c>
      <c r="L5266" t="b">
        <f t="shared" si="1048"/>
        <v>1</v>
      </c>
      <c r="M5266" t="str">
        <f t="shared" si="1054"/>
        <v>Penn Hills</v>
      </c>
      <c r="N5266">
        <f t="shared" si="1055"/>
        <v>2</v>
      </c>
      <c r="O5266" t="b">
        <f t="shared" si="1051"/>
        <v>0</v>
      </c>
      <c r="P5266" t="str">
        <f t="shared" si="1046"/>
        <v/>
      </c>
      <c r="Q5266" t="str">
        <f t="shared" ca="1" si="1047"/>
        <v/>
      </c>
      <c r="W5266">
        <v>59040</v>
      </c>
      <c r="Z5266" t="str">
        <f t="shared" si="1050"/>
        <v/>
      </c>
    </row>
    <row r="5267" spans="2:26" x14ac:dyDescent="0.2">
      <c r="E5267" s="1">
        <v>94</v>
      </c>
      <c r="F5267">
        <v>2</v>
      </c>
      <c r="G5267" s="1" t="s">
        <v>3621</v>
      </c>
      <c r="H5267">
        <f t="shared" si="1052"/>
        <v>39</v>
      </c>
      <c r="I5267">
        <f>IF(ISBLANK(A5267),I5266/1,LOOKUP(Sheet1!G5267,FIPS!A$3:A$55,FIPS!C$3:C$55))</f>
        <v>42</v>
      </c>
      <c r="J5267" t="b">
        <f t="shared" si="1041"/>
        <v>0</v>
      </c>
      <c r="K5267" t="str">
        <f t="shared" si="1053"/>
        <v/>
      </c>
      <c r="L5267" t="b">
        <f t="shared" si="1048"/>
        <v>1</v>
      </c>
      <c r="M5267" t="str">
        <f t="shared" si="1054"/>
        <v>Pittsburgh</v>
      </c>
      <c r="N5267">
        <f t="shared" si="1055"/>
        <v>2</v>
      </c>
      <c r="O5267" t="b">
        <f t="shared" si="1051"/>
        <v>0</v>
      </c>
      <c r="P5267" t="str">
        <f t="shared" si="1046"/>
        <v/>
      </c>
      <c r="Q5267" t="str">
        <f t="shared" ca="1" si="1047"/>
        <v/>
      </c>
      <c r="W5267">
        <v>61000</v>
      </c>
      <c r="Z5267" t="str">
        <f t="shared" si="1050"/>
        <v/>
      </c>
    </row>
    <row r="5268" spans="2:26" x14ac:dyDescent="0.2">
      <c r="E5268" s="1">
        <v>95</v>
      </c>
      <c r="F5268">
        <v>5</v>
      </c>
      <c r="G5268" s="1" t="s">
        <v>3622</v>
      </c>
      <c r="H5268">
        <f t="shared" si="1052"/>
        <v>39</v>
      </c>
      <c r="I5268">
        <f>IF(ISBLANK(A5268),I5267/1,LOOKUP(Sheet1!G5268,FIPS!A$3:A$55,FIPS!C$3:C$55))</f>
        <v>42</v>
      </c>
      <c r="J5268" t="b">
        <f t="shared" si="1041"/>
        <v>0</v>
      </c>
      <c r="K5268" t="str">
        <f t="shared" si="1053"/>
        <v/>
      </c>
      <c r="L5268" t="b">
        <f t="shared" si="1048"/>
        <v>1</v>
      </c>
      <c r="M5268" t="str">
        <f t="shared" si="1054"/>
        <v>Plum borough</v>
      </c>
      <c r="N5268">
        <f t="shared" si="1055"/>
        <v>2</v>
      </c>
      <c r="O5268" t="b">
        <f t="shared" si="1051"/>
        <v>0</v>
      </c>
      <c r="P5268" t="str">
        <f t="shared" si="1046"/>
        <v/>
      </c>
      <c r="Q5268" t="str">
        <f t="shared" ca="1" si="1047"/>
        <v/>
      </c>
      <c r="W5268">
        <v>61536</v>
      </c>
      <c r="Z5268" t="str">
        <f t="shared" si="1050"/>
        <v/>
      </c>
    </row>
    <row r="5269" spans="2:26" x14ac:dyDescent="0.2">
      <c r="E5269" s="1">
        <v>102</v>
      </c>
      <c r="F5269">
        <v>5</v>
      </c>
      <c r="G5269" s="1" t="s">
        <v>3623</v>
      </c>
      <c r="H5269">
        <f t="shared" si="1052"/>
        <v>39</v>
      </c>
      <c r="I5269">
        <f>IF(ISBLANK(A5269),I5268/1,LOOKUP(Sheet1!G5269,FIPS!A$3:A$55,FIPS!C$3:C$55))</f>
        <v>42</v>
      </c>
      <c r="J5269" t="b">
        <f t="shared" si="1041"/>
        <v>0</v>
      </c>
      <c r="K5269" t="str">
        <f t="shared" si="1053"/>
        <v/>
      </c>
      <c r="L5269" t="b">
        <f t="shared" si="1048"/>
        <v>1</v>
      </c>
      <c r="M5269" t="str">
        <f t="shared" si="1054"/>
        <v>Ross Township</v>
      </c>
      <c r="N5269">
        <f t="shared" si="1055"/>
        <v>2</v>
      </c>
      <c r="O5269" t="b">
        <f t="shared" si="1051"/>
        <v>0</v>
      </c>
      <c r="P5269" t="str">
        <f t="shared" si="1046"/>
        <v/>
      </c>
      <c r="Q5269" t="str">
        <f t="shared" ca="1" si="1047"/>
        <v/>
      </c>
      <c r="W5269">
        <v>66356</v>
      </c>
      <c r="Z5269" t="str">
        <f t="shared" si="1050"/>
        <v/>
      </c>
    </row>
    <row r="5270" spans="2:26" x14ac:dyDescent="0.2">
      <c r="E5270" s="1">
        <v>105</v>
      </c>
      <c r="F5270">
        <v>5</v>
      </c>
      <c r="G5270" s="1" t="s">
        <v>3624</v>
      </c>
      <c r="H5270">
        <f t="shared" si="1052"/>
        <v>39</v>
      </c>
      <c r="I5270">
        <f>IF(ISBLANK(A5270),I5269/1,LOOKUP(Sheet1!G5270,FIPS!A$3:A$55,FIPS!C$3:C$55))</f>
        <v>42</v>
      </c>
      <c r="J5270" t="b">
        <f t="shared" si="1041"/>
        <v>0</v>
      </c>
      <c r="K5270" t="str">
        <f t="shared" si="1053"/>
        <v/>
      </c>
      <c r="L5270" t="b">
        <f t="shared" si="1048"/>
        <v>1</v>
      </c>
      <c r="M5270" t="str">
        <f t="shared" si="1054"/>
        <v>Shaler Township</v>
      </c>
      <c r="N5270">
        <f t="shared" si="1055"/>
        <v>2</v>
      </c>
      <c r="O5270" t="b">
        <f t="shared" si="1051"/>
        <v>0</v>
      </c>
      <c r="P5270" t="str">
        <f t="shared" si="1046"/>
        <v/>
      </c>
      <c r="Q5270" t="str">
        <f t="shared" ca="1" si="1047"/>
        <v/>
      </c>
      <c r="W5270">
        <v>69596</v>
      </c>
      <c r="Z5270" t="str">
        <f t="shared" si="1050"/>
        <v/>
      </c>
    </row>
    <row r="5271" spans="2:26" x14ac:dyDescent="0.2">
      <c r="E5271" s="1">
        <v>107</v>
      </c>
      <c r="F5271">
        <v>6</v>
      </c>
      <c r="G5271" s="1" t="s">
        <v>3625</v>
      </c>
      <c r="H5271">
        <f t="shared" si="1052"/>
        <v>39</v>
      </c>
      <c r="I5271">
        <f>IF(ISBLANK(A5271),I5270/1,LOOKUP(Sheet1!G5271,FIPS!A$3:A$55,FIPS!C$3:C$55))</f>
        <v>42</v>
      </c>
      <c r="J5271" t="b">
        <f t="shared" si="1041"/>
        <v>0</v>
      </c>
      <c r="K5271" t="str">
        <f t="shared" si="1053"/>
        <v/>
      </c>
      <c r="L5271" t="b">
        <f t="shared" si="1048"/>
        <v>1</v>
      </c>
      <c r="M5271" t="str">
        <f t="shared" si="1054"/>
        <v>South Park Township</v>
      </c>
      <c r="N5271">
        <f t="shared" si="1055"/>
        <v>2</v>
      </c>
      <c r="O5271" t="b">
        <f t="shared" si="1051"/>
        <v>0</v>
      </c>
      <c r="P5271" t="str">
        <f t="shared" si="1046"/>
        <v/>
      </c>
      <c r="Q5271" t="str">
        <f t="shared" ca="1" si="1047"/>
        <v/>
      </c>
      <c r="W5271">
        <v>72403</v>
      </c>
      <c r="Z5271" t="str">
        <f t="shared" si="1050"/>
        <v/>
      </c>
    </row>
    <row r="5272" spans="2:26" x14ac:dyDescent="0.2">
      <c r="E5272" s="1">
        <v>118</v>
      </c>
      <c r="F5272">
        <v>6</v>
      </c>
      <c r="G5272" s="1" t="s">
        <v>3626</v>
      </c>
      <c r="H5272">
        <f t="shared" si="1052"/>
        <v>39</v>
      </c>
      <c r="I5272">
        <f>IF(ISBLANK(A5272),I5271/1,LOOKUP(Sheet1!G5272,FIPS!A$3:A$55,FIPS!C$3:C$55))</f>
        <v>42</v>
      </c>
      <c r="J5272" t="b">
        <f t="shared" si="1041"/>
        <v>0</v>
      </c>
      <c r="K5272" t="str">
        <f t="shared" si="1053"/>
        <v/>
      </c>
      <c r="L5272" t="b">
        <f t="shared" si="1048"/>
        <v>1</v>
      </c>
      <c r="M5272" t="str">
        <f t="shared" si="1054"/>
        <v>Swissvale borough</v>
      </c>
      <c r="N5272">
        <f t="shared" si="1055"/>
        <v>2</v>
      </c>
      <c r="O5272" t="b">
        <f t="shared" si="1051"/>
        <v>0</v>
      </c>
      <c r="P5272" t="str">
        <f t="shared" si="1046"/>
        <v/>
      </c>
      <c r="Q5272" t="str">
        <f t="shared" ca="1" si="1047"/>
        <v/>
      </c>
      <c r="W5272">
        <v>75816</v>
      </c>
      <c r="Z5272" t="str">
        <f t="shared" si="1050"/>
        <v/>
      </c>
    </row>
    <row r="5273" spans="2:26" x14ac:dyDescent="0.2">
      <c r="E5273" s="1">
        <v>129</v>
      </c>
      <c r="F5273">
        <v>6</v>
      </c>
      <c r="G5273" s="1" t="s">
        <v>3627</v>
      </c>
      <c r="H5273">
        <f t="shared" si="1052"/>
        <v>39</v>
      </c>
      <c r="I5273">
        <f>IF(ISBLANK(A5273),I5272/1,LOOKUP(Sheet1!G5273,FIPS!A$3:A$55,FIPS!C$3:C$55))</f>
        <v>42</v>
      </c>
      <c r="J5273" t="b">
        <f t="shared" si="1041"/>
        <v>0</v>
      </c>
      <c r="K5273" t="str">
        <f t="shared" si="1053"/>
        <v/>
      </c>
      <c r="L5273" t="b">
        <f t="shared" si="1048"/>
        <v>1</v>
      </c>
      <c r="M5273" t="str">
        <f t="shared" si="1054"/>
        <v>Upper St. Clair</v>
      </c>
      <c r="N5273">
        <f t="shared" si="1055"/>
        <v>2</v>
      </c>
      <c r="O5273" t="b">
        <f t="shared" si="1051"/>
        <v>0</v>
      </c>
      <c r="P5273" t="str">
        <f t="shared" ref="P5273:P5286" si="1056">IF(O5273,17-MATCH(N5273-1,N5255:N5272),"")</f>
        <v/>
      </c>
      <c r="Q5273" t="str">
        <f t="shared" ref="Q5273:Q5286" ca="1" si="1057">IF(O5273,_xlfn.TEXTJOIN(",",TRUE,INDIRECT(_xlfn.CONCAT("E",(ROW()-P5273),":E",(ROW()-1)),TRUE)),"")</f>
        <v/>
      </c>
      <c r="W5273">
        <v>79372</v>
      </c>
      <c r="Z5273" t="str">
        <f t="shared" si="1050"/>
        <v/>
      </c>
    </row>
    <row r="5274" spans="2:26" x14ac:dyDescent="0.2">
      <c r="E5274" s="1">
        <v>137</v>
      </c>
      <c r="F5274">
        <v>6</v>
      </c>
      <c r="G5274" s="1" t="s">
        <v>3628</v>
      </c>
      <c r="H5274">
        <f t="shared" si="1052"/>
        <v>39</v>
      </c>
      <c r="I5274">
        <f>IF(ISBLANK(A5274),I5273/1,LOOKUP(Sheet1!G5274,FIPS!A$3:A$55,FIPS!C$3:C$55))</f>
        <v>42</v>
      </c>
      <c r="J5274" t="b">
        <f t="shared" si="1041"/>
        <v>0</v>
      </c>
      <c r="K5274" t="str">
        <f t="shared" si="1053"/>
        <v/>
      </c>
      <c r="L5274" t="b">
        <f t="shared" si="1048"/>
        <v>1</v>
      </c>
      <c r="M5274" t="str">
        <f t="shared" si="1054"/>
        <v>West Mifflin borough</v>
      </c>
      <c r="N5274">
        <f t="shared" si="1055"/>
        <v>2</v>
      </c>
      <c r="O5274" t="b">
        <f t="shared" si="1051"/>
        <v>0</v>
      </c>
      <c r="P5274" t="str">
        <f t="shared" si="1056"/>
        <v/>
      </c>
      <c r="Q5274" t="str">
        <f t="shared" ca="1" si="1057"/>
        <v/>
      </c>
      <c r="W5274">
        <v>83512</v>
      </c>
      <c r="Z5274" t="str">
        <f t="shared" si="1050"/>
        <v/>
      </c>
    </row>
    <row r="5275" spans="2:26" x14ac:dyDescent="0.2">
      <c r="E5275" s="1">
        <v>139</v>
      </c>
      <c r="F5275">
        <v>6</v>
      </c>
      <c r="G5275" s="1" t="s">
        <v>3629</v>
      </c>
      <c r="H5275">
        <f t="shared" si="1052"/>
        <v>39</v>
      </c>
      <c r="I5275">
        <f>IF(ISBLANK(A5275),I5274/1,LOOKUP(Sheet1!G5275,FIPS!A$3:A$55,FIPS!C$3:C$55))</f>
        <v>42</v>
      </c>
      <c r="J5275" t="b">
        <f t="shared" si="1041"/>
        <v>0</v>
      </c>
      <c r="K5275" t="str">
        <f t="shared" si="1053"/>
        <v/>
      </c>
      <c r="L5275" t="b">
        <f t="shared" si="1048"/>
        <v>1</v>
      </c>
      <c r="M5275" t="str">
        <f t="shared" si="1054"/>
        <v>Whitehall borough</v>
      </c>
      <c r="N5275">
        <f t="shared" si="1055"/>
        <v>2</v>
      </c>
      <c r="O5275" t="b">
        <f t="shared" si="1051"/>
        <v>0</v>
      </c>
      <c r="P5275" t="str">
        <f t="shared" si="1056"/>
        <v/>
      </c>
      <c r="Q5275" t="str">
        <f t="shared" ca="1" si="1057"/>
        <v/>
      </c>
      <c r="W5275">
        <v>84512</v>
      </c>
      <c r="Z5275" t="str">
        <f t="shared" si="1050"/>
        <v/>
      </c>
    </row>
    <row r="5276" spans="2:26" x14ac:dyDescent="0.2">
      <c r="E5276" s="1">
        <v>144</v>
      </c>
      <c r="F5276">
        <v>6</v>
      </c>
      <c r="G5276" s="1" t="s">
        <v>3630</v>
      </c>
      <c r="H5276">
        <f t="shared" si="1052"/>
        <v>39</v>
      </c>
      <c r="I5276">
        <f>IF(ISBLANK(A5276),I5275/1,LOOKUP(Sheet1!G5276,FIPS!A$3:A$55,FIPS!C$3:C$55))</f>
        <v>42</v>
      </c>
      <c r="J5276" t="b">
        <f t="shared" si="1041"/>
        <v>0</v>
      </c>
      <c r="K5276" t="str">
        <f t="shared" si="1053"/>
        <v/>
      </c>
      <c r="L5276" t="b">
        <f t="shared" si="1048"/>
        <v>1</v>
      </c>
      <c r="M5276" t="str">
        <f t="shared" si="1054"/>
        <v>Wilkinsburg borough</v>
      </c>
      <c r="N5276">
        <f t="shared" si="1055"/>
        <v>2</v>
      </c>
      <c r="O5276" t="b">
        <f t="shared" si="1051"/>
        <v>0</v>
      </c>
      <c r="P5276" t="str">
        <f t="shared" si="1056"/>
        <v/>
      </c>
      <c r="Q5276" t="str">
        <f t="shared" ca="1" si="1057"/>
        <v/>
      </c>
      <c r="W5276">
        <v>85188</v>
      </c>
      <c r="Z5276" t="str">
        <f t="shared" si="1050"/>
        <v/>
      </c>
    </row>
    <row r="5277" spans="2:26" x14ac:dyDescent="0.2">
      <c r="E5277" s="1" t="s">
        <v>8</v>
      </c>
      <c r="F5277">
        <v>9</v>
      </c>
      <c r="G5277" s="1" t="s">
        <v>10</v>
      </c>
      <c r="H5277">
        <f t="shared" si="1052"/>
        <v>39</v>
      </c>
      <c r="I5277">
        <f>IF(ISBLANK(A5277),I5276/1,LOOKUP(Sheet1!G5277,FIPS!A$3:A$55,FIPS!C$3:C$55))</f>
        <v>42</v>
      </c>
      <c r="J5277" t="b">
        <f t="shared" ref="J5277:J5339" si="1058">NOT(ISBLANK(B5277))</f>
        <v>0</v>
      </c>
      <c r="K5277" t="str">
        <f t="shared" si="1053"/>
        <v/>
      </c>
      <c r="L5277" t="b">
        <f t="shared" si="1048"/>
        <v>0</v>
      </c>
      <c r="M5277" t="str">
        <f t="shared" si="1054"/>
        <v/>
      </c>
      <c r="N5277">
        <f t="shared" si="1055"/>
        <v>2</v>
      </c>
      <c r="O5277" t="b">
        <f t="shared" si="1051"/>
        <v>1</v>
      </c>
      <c r="P5277">
        <v>22</v>
      </c>
      <c r="Q5277" t="str">
        <f t="shared" ca="1" si="1057"/>
        <v>6,10,14,36,41,65,66,74,76,77,88,91,94,95,102,105,107,118,129,137,139,144</v>
      </c>
      <c r="W5277">
        <v>99999</v>
      </c>
      <c r="Z5277" t="str">
        <f t="shared" si="1050"/>
        <v/>
      </c>
    </row>
    <row r="5278" spans="2:26" x14ac:dyDescent="0.2">
      <c r="B5278" s="1" t="s">
        <v>16</v>
      </c>
      <c r="C5278" s="1" t="s">
        <v>17</v>
      </c>
      <c r="D5278" s="1" t="s">
        <v>18</v>
      </c>
      <c r="E5278" s="1" t="s">
        <v>8</v>
      </c>
      <c r="F5278" s="1">
        <v>9</v>
      </c>
      <c r="G5278" s="1" t="s">
        <v>3631</v>
      </c>
      <c r="H5278">
        <f t="shared" si="1052"/>
        <v>39</v>
      </c>
      <c r="I5278">
        <f>IF(ISBLANK(A5278),I5277/1,LOOKUP(Sheet1!G5278,FIPS!A$3:A$55,FIPS!C$3:C$55))</f>
        <v>42</v>
      </c>
      <c r="J5278" t="b">
        <f t="shared" si="1058"/>
        <v>1</v>
      </c>
      <c r="K5278" t="str">
        <f t="shared" si="1053"/>
        <v>Armstrong</v>
      </c>
      <c r="L5278" t="b">
        <f t="shared" si="1048"/>
        <v>0</v>
      </c>
      <c r="M5278" t="str">
        <f t="shared" si="1054"/>
        <v/>
      </c>
      <c r="N5278">
        <f t="shared" si="1055"/>
        <v>3</v>
      </c>
      <c r="O5278" t="b">
        <f t="shared" si="1051"/>
        <v>0</v>
      </c>
      <c r="P5278" t="str">
        <f t="shared" si="1056"/>
        <v/>
      </c>
      <c r="Q5278" t="str">
        <f t="shared" ca="1" si="1057"/>
        <v/>
      </c>
      <c r="T5278">
        <v>5</v>
      </c>
      <c r="U5278">
        <v>4</v>
      </c>
      <c r="V5278">
        <v>0</v>
      </c>
      <c r="Z5278" t="str">
        <f t="shared" si="1050"/>
        <v/>
      </c>
    </row>
    <row r="5279" spans="2:26" x14ac:dyDescent="0.2">
      <c r="B5279" s="1" t="s">
        <v>22</v>
      </c>
      <c r="C5279" s="1" t="s">
        <v>753</v>
      </c>
      <c r="D5279" s="1" t="s">
        <v>26</v>
      </c>
      <c r="F5279" s="1"/>
      <c r="G5279" s="1" t="s">
        <v>3486</v>
      </c>
      <c r="H5279">
        <f t="shared" si="1052"/>
        <v>39</v>
      </c>
      <c r="I5279">
        <f>IF(ISBLANK(A5279),I5278/1,LOOKUP(Sheet1!G5279,FIPS!A$3:A$55,FIPS!C$3:C$55))</f>
        <v>42</v>
      </c>
      <c r="J5279" t="b">
        <f t="shared" si="1058"/>
        <v>1</v>
      </c>
      <c r="K5279" t="str">
        <f t="shared" si="1053"/>
        <v>Beaver</v>
      </c>
      <c r="L5279" t="b">
        <f t="shared" ref="L5279:L5310" si="1059">IF(NOT(J5279),AND(NOT(ISBLANK(E5279)),TRIM(E5279)&lt;&gt;"999"),FALSE())</f>
        <v>0</v>
      </c>
      <c r="M5279" t="str">
        <f t="shared" si="1054"/>
        <v/>
      </c>
      <c r="N5279">
        <f t="shared" si="1055"/>
        <v>4</v>
      </c>
      <c r="O5279" t="b">
        <f t="shared" si="1051"/>
        <v>0</v>
      </c>
      <c r="P5279" t="str">
        <f t="shared" si="1056"/>
        <v/>
      </c>
      <c r="Q5279" t="str">
        <f t="shared" ca="1" si="1057"/>
        <v/>
      </c>
      <c r="T5279">
        <v>7</v>
      </c>
      <c r="U5279">
        <v>3</v>
      </c>
      <c r="V5279">
        <v>6280</v>
      </c>
      <c r="Z5279" t="str">
        <f t="shared" si="1050"/>
        <v/>
      </c>
    </row>
    <row r="5280" spans="2:26" x14ac:dyDescent="0.2">
      <c r="E5280" s="1">
        <v>2</v>
      </c>
      <c r="F5280">
        <v>6</v>
      </c>
      <c r="G5280" s="1" t="s">
        <v>3632</v>
      </c>
      <c r="H5280">
        <f t="shared" si="1052"/>
        <v>39</v>
      </c>
      <c r="I5280">
        <f>IF(ISBLANK(A5280),I5279/1,LOOKUP(Sheet1!G5280,FIPS!A$3:A$55,FIPS!C$3:C$55))</f>
        <v>42</v>
      </c>
      <c r="J5280" t="b">
        <f t="shared" si="1058"/>
        <v>0</v>
      </c>
      <c r="K5280" t="str">
        <f t="shared" si="1053"/>
        <v/>
      </c>
      <c r="L5280" t="b">
        <f t="shared" si="1059"/>
        <v>1</v>
      </c>
      <c r="M5280" t="str">
        <f t="shared" si="1054"/>
        <v>Aliquippa</v>
      </c>
      <c r="N5280">
        <f t="shared" si="1055"/>
        <v>4</v>
      </c>
      <c r="O5280" t="b">
        <f t="shared" si="1051"/>
        <v>0</v>
      </c>
      <c r="P5280" t="str">
        <f t="shared" si="1056"/>
        <v/>
      </c>
      <c r="Q5280" t="str">
        <f t="shared" ca="1" si="1057"/>
        <v/>
      </c>
      <c r="W5280">
        <v>820</v>
      </c>
      <c r="Z5280" t="str">
        <f t="shared" si="1050"/>
        <v/>
      </c>
    </row>
    <row r="5281" spans="2:26" x14ac:dyDescent="0.2">
      <c r="E5281" s="1">
        <v>7</v>
      </c>
      <c r="F5281">
        <v>6</v>
      </c>
      <c r="G5281" s="1" t="s">
        <v>3633</v>
      </c>
      <c r="H5281">
        <f t="shared" si="1052"/>
        <v>39</v>
      </c>
      <c r="I5281">
        <f>IF(ISBLANK(A5281),I5280/1,LOOKUP(Sheet1!G5281,FIPS!A$3:A$55,FIPS!C$3:C$55))</f>
        <v>42</v>
      </c>
      <c r="J5281" t="b">
        <f t="shared" si="1058"/>
        <v>0</v>
      </c>
      <c r="K5281" t="str">
        <f t="shared" si="1053"/>
        <v/>
      </c>
      <c r="L5281" t="b">
        <f t="shared" si="1059"/>
        <v>1</v>
      </c>
      <c r="M5281" t="str">
        <f t="shared" si="1054"/>
        <v>Beaver Falls</v>
      </c>
      <c r="N5281">
        <f t="shared" si="1055"/>
        <v>4</v>
      </c>
      <c r="O5281" t="b">
        <f t="shared" si="1051"/>
        <v>0</v>
      </c>
      <c r="P5281" t="str">
        <f t="shared" si="1056"/>
        <v/>
      </c>
      <c r="Q5281" t="str">
        <f t="shared" ca="1" si="1057"/>
        <v/>
      </c>
      <c r="W5281">
        <v>4792</v>
      </c>
      <c r="Z5281" t="str">
        <f t="shared" si="1050"/>
        <v/>
      </c>
    </row>
    <row r="5282" spans="2:26" x14ac:dyDescent="0.2">
      <c r="E5282" s="1">
        <v>999</v>
      </c>
      <c r="F5282">
        <v>9</v>
      </c>
      <c r="G5282" s="1" t="s">
        <v>10</v>
      </c>
      <c r="H5282">
        <f t="shared" si="1052"/>
        <v>39</v>
      </c>
      <c r="I5282">
        <f>IF(ISBLANK(A5282),I5281/1,LOOKUP(Sheet1!G5282,FIPS!A$3:A$55,FIPS!C$3:C$55))</f>
        <v>42</v>
      </c>
      <c r="J5282" t="b">
        <f t="shared" si="1058"/>
        <v>0</v>
      </c>
      <c r="K5282" t="str">
        <f t="shared" si="1053"/>
        <v/>
      </c>
      <c r="L5282" t="b">
        <f t="shared" si="1059"/>
        <v>0</v>
      </c>
      <c r="M5282" t="str">
        <f t="shared" si="1054"/>
        <v/>
      </c>
      <c r="N5282">
        <f t="shared" si="1055"/>
        <v>4</v>
      </c>
      <c r="O5282" t="b">
        <f t="shared" si="1051"/>
        <v>1</v>
      </c>
      <c r="P5282">
        <f t="shared" si="1056"/>
        <v>2</v>
      </c>
      <c r="Q5282" t="str">
        <f t="shared" ca="1" si="1057"/>
        <v>2,7</v>
      </c>
      <c r="W5282">
        <v>99999</v>
      </c>
      <c r="Z5282" t="str">
        <f t="shared" si="1050"/>
        <v/>
      </c>
    </row>
    <row r="5283" spans="2:26" x14ac:dyDescent="0.2">
      <c r="B5283" s="1" t="s">
        <v>24</v>
      </c>
      <c r="C5283" s="1" t="s">
        <v>17</v>
      </c>
      <c r="D5283" s="1" t="s">
        <v>18</v>
      </c>
      <c r="E5283" s="1">
        <v>999</v>
      </c>
      <c r="F5283" s="1">
        <v>9</v>
      </c>
      <c r="G5283" s="1" t="s">
        <v>1733</v>
      </c>
      <c r="H5283">
        <f t="shared" si="1052"/>
        <v>39</v>
      </c>
      <c r="I5283">
        <f>IF(ISBLANK(A5283),I5282/1,LOOKUP(Sheet1!G5283,FIPS!A$3:A$55,FIPS!C$3:C$55))</f>
        <v>42</v>
      </c>
      <c r="J5283" t="b">
        <f t="shared" si="1058"/>
        <v>1</v>
      </c>
      <c r="K5283" t="str">
        <f t="shared" si="1053"/>
        <v>Bedford</v>
      </c>
      <c r="L5283" t="b">
        <f t="shared" si="1059"/>
        <v>0</v>
      </c>
      <c r="M5283" t="str">
        <f t="shared" si="1054"/>
        <v/>
      </c>
      <c r="N5283">
        <f t="shared" si="1055"/>
        <v>5</v>
      </c>
      <c r="O5283" t="b">
        <f t="shared" si="1051"/>
        <v>0</v>
      </c>
      <c r="P5283" t="str">
        <f t="shared" si="1056"/>
        <v/>
      </c>
      <c r="Q5283" t="str">
        <f t="shared" ca="1" si="1057"/>
        <v/>
      </c>
      <c r="T5283">
        <v>9</v>
      </c>
      <c r="U5283">
        <v>5</v>
      </c>
      <c r="V5283">
        <v>0</v>
      </c>
      <c r="Z5283" t="str">
        <f t="shared" si="1050"/>
        <v/>
      </c>
    </row>
    <row r="5284" spans="2:26" x14ac:dyDescent="0.2">
      <c r="B5284" s="1" t="s">
        <v>28</v>
      </c>
      <c r="C5284" s="1" t="s">
        <v>755</v>
      </c>
      <c r="D5284" s="1" t="s">
        <v>26</v>
      </c>
      <c r="F5284" s="1"/>
      <c r="G5284" s="1" t="s">
        <v>3634</v>
      </c>
      <c r="H5284">
        <f t="shared" si="1052"/>
        <v>39</v>
      </c>
      <c r="I5284">
        <f>IF(ISBLANK(A5284),I5283/1,LOOKUP(Sheet1!G5284,FIPS!A$3:A$55,FIPS!C$3:C$55))</f>
        <v>42</v>
      </c>
      <c r="J5284" t="b">
        <f t="shared" si="1058"/>
        <v>1</v>
      </c>
      <c r="K5284" t="str">
        <f t="shared" si="1053"/>
        <v>Berks</v>
      </c>
      <c r="L5284" t="b">
        <f t="shared" si="1059"/>
        <v>0</v>
      </c>
      <c r="M5284" t="str">
        <f t="shared" si="1054"/>
        <v/>
      </c>
      <c r="N5284">
        <f t="shared" si="1055"/>
        <v>6</v>
      </c>
      <c r="O5284" t="b">
        <f t="shared" si="1051"/>
        <v>0</v>
      </c>
      <c r="P5284" t="str">
        <f t="shared" si="1056"/>
        <v/>
      </c>
      <c r="Q5284" t="str">
        <f t="shared" ca="1" si="1057"/>
        <v/>
      </c>
      <c r="T5284">
        <v>11</v>
      </c>
      <c r="U5284">
        <v>2</v>
      </c>
      <c r="V5284">
        <v>6680</v>
      </c>
      <c r="Z5284" t="str">
        <f t="shared" si="1050"/>
        <v/>
      </c>
    </row>
    <row r="5285" spans="2:26" x14ac:dyDescent="0.2">
      <c r="E5285" s="1">
        <v>75</v>
      </c>
      <c r="F5285">
        <v>6</v>
      </c>
      <c r="G5285" s="1" t="s">
        <v>3635</v>
      </c>
      <c r="H5285">
        <f t="shared" si="1052"/>
        <v>39</v>
      </c>
      <c r="I5285">
        <f>IF(ISBLANK(A5285),I5284/1,LOOKUP(Sheet1!G5285,FIPS!A$3:A$55,FIPS!C$3:C$55))</f>
        <v>42</v>
      </c>
      <c r="J5285" t="b">
        <f t="shared" si="1058"/>
        <v>0</v>
      </c>
      <c r="K5285" t="str">
        <f t="shared" si="1053"/>
        <v/>
      </c>
      <c r="L5285" t="b">
        <f t="shared" si="1059"/>
        <v>1</v>
      </c>
      <c r="M5285" t="str">
        <f t="shared" si="1054"/>
        <v>Muhlenberg township</v>
      </c>
      <c r="N5285">
        <f t="shared" si="1055"/>
        <v>6</v>
      </c>
      <c r="O5285" t="b">
        <f t="shared" ref="O5285:O5316" si="1060">AND(ISNUMBER(N5285),TRIM(E5285)="999",NOT(J5285))</f>
        <v>0</v>
      </c>
      <c r="P5285" t="str">
        <f t="shared" si="1056"/>
        <v/>
      </c>
      <c r="Q5285" t="str">
        <f t="shared" ca="1" si="1057"/>
        <v/>
      </c>
      <c r="W5285">
        <v>52200</v>
      </c>
      <c r="Z5285" t="str">
        <f t="shared" si="1050"/>
        <v/>
      </c>
    </row>
    <row r="5286" spans="2:26" x14ac:dyDescent="0.2">
      <c r="E5286" s="1">
        <v>100</v>
      </c>
      <c r="F5286">
        <v>4</v>
      </c>
      <c r="G5286" s="1" t="s">
        <v>3636</v>
      </c>
      <c r="H5286">
        <f t="shared" si="1052"/>
        <v>39</v>
      </c>
      <c r="I5286">
        <f>IF(ISBLANK(A5286),I5285/1,LOOKUP(Sheet1!G5286,FIPS!A$3:A$55,FIPS!C$3:C$55))</f>
        <v>42</v>
      </c>
      <c r="J5286" t="b">
        <f t="shared" si="1058"/>
        <v>0</v>
      </c>
      <c r="K5286" t="str">
        <f t="shared" si="1053"/>
        <v/>
      </c>
      <c r="L5286" t="b">
        <f t="shared" si="1059"/>
        <v>1</v>
      </c>
      <c r="M5286" t="str">
        <f t="shared" si="1054"/>
        <v>Reading</v>
      </c>
      <c r="N5286">
        <f t="shared" si="1055"/>
        <v>6</v>
      </c>
      <c r="O5286" t="b">
        <f t="shared" si="1060"/>
        <v>0</v>
      </c>
      <c r="P5286" t="str">
        <f t="shared" si="1056"/>
        <v/>
      </c>
      <c r="Q5286" t="str">
        <f t="shared" ca="1" si="1057"/>
        <v/>
      </c>
      <c r="W5286">
        <v>63624</v>
      </c>
      <c r="Z5286" t="str">
        <f t="shared" si="1050"/>
        <v/>
      </c>
    </row>
    <row r="5287" spans="2:26" x14ac:dyDescent="0.2">
      <c r="E5287" s="1">
        <v>113</v>
      </c>
      <c r="F5287">
        <v>6</v>
      </c>
      <c r="G5287" s="1" t="s">
        <v>3637</v>
      </c>
      <c r="H5287">
        <f t="shared" si="1052"/>
        <v>39</v>
      </c>
      <c r="I5287">
        <f>IF(ISBLANK(A5287),I5286/1,LOOKUP(Sheet1!G5287,FIPS!A$3:A$55,FIPS!C$3:C$55))</f>
        <v>42</v>
      </c>
      <c r="J5287" t="b">
        <f t="shared" si="1058"/>
        <v>0</v>
      </c>
      <c r="K5287" t="str">
        <f t="shared" si="1053"/>
        <v/>
      </c>
      <c r="L5287" t="b">
        <f t="shared" si="1059"/>
        <v>1</v>
      </c>
      <c r="M5287" t="str">
        <f t="shared" si="1054"/>
        <v>Spring township</v>
      </c>
      <c r="N5287">
        <f t="shared" si="1055"/>
        <v>6</v>
      </c>
      <c r="O5287" t="b">
        <f t="shared" si="1060"/>
        <v>0</v>
      </c>
      <c r="P5287" t="str">
        <f t="shared" si="1046"/>
        <v/>
      </c>
      <c r="Q5287" t="str">
        <f t="shared" ca="1" si="1047"/>
        <v/>
      </c>
      <c r="W5287">
        <v>72824</v>
      </c>
      <c r="Z5287" t="str">
        <f t="shared" si="1050"/>
        <v/>
      </c>
    </row>
    <row r="5288" spans="2:26" x14ac:dyDescent="0.2">
      <c r="E5288" s="1">
        <v>999</v>
      </c>
      <c r="F5288">
        <v>9</v>
      </c>
      <c r="G5288" s="1" t="s">
        <v>10</v>
      </c>
      <c r="H5288">
        <f t="shared" si="1052"/>
        <v>39</v>
      </c>
      <c r="I5288">
        <f>IF(ISBLANK(A5288),I5287/1,LOOKUP(Sheet1!G5288,FIPS!A$3:A$55,FIPS!C$3:C$55))</f>
        <v>42</v>
      </c>
      <c r="J5288" t="b">
        <f t="shared" si="1058"/>
        <v>0</v>
      </c>
      <c r="K5288" t="str">
        <f t="shared" si="1053"/>
        <v/>
      </c>
      <c r="L5288" t="b">
        <f t="shared" si="1059"/>
        <v>0</v>
      </c>
      <c r="M5288" t="str">
        <f t="shared" si="1054"/>
        <v/>
      </c>
      <c r="N5288">
        <f t="shared" si="1055"/>
        <v>6</v>
      </c>
      <c r="O5288" t="b">
        <f t="shared" si="1060"/>
        <v>1</v>
      </c>
      <c r="P5288">
        <f t="shared" si="1046"/>
        <v>3</v>
      </c>
      <c r="Q5288" t="str">
        <f t="shared" ca="1" si="1047"/>
        <v>75,100,113</v>
      </c>
      <c r="W5288">
        <v>99999</v>
      </c>
      <c r="Z5288" t="str">
        <f t="shared" si="1050"/>
        <v/>
      </c>
    </row>
    <row r="5289" spans="2:26" x14ac:dyDescent="0.2">
      <c r="B5289" s="1" t="s">
        <v>30</v>
      </c>
      <c r="C5289" s="1" t="s">
        <v>32</v>
      </c>
      <c r="D5289" s="1" t="s">
        <v>26</v>
      </c>
      <c r="F5289" s="1"/>
      <c r="G5289" s="1" t="s">
        <v>3638</v>
      </c>
      <c r="H5289">
        <f t="shared" si="1052"/>
        <v>39</v>
      </c>
      <c r="I5289">
        <f>IF(ISBLANK(A5289),I5288/1,LOOKUP(Sheet1!G5289,FIPS!A$3:A$55,FIPS!C$3:C$55))</f>
        <v>42</v>
      </c>
      <c r="J5289" t="b">
        <f t="shared" si="1058"/>
        <v>1</v>
      </c>
      <c r="K5289" t="str">
        <f t="shared" si="1053"/>
        <v>Blair</v>
      </c>
      <c r="L5289" t="b">
        <f t="shared" si="1059"/>
        <v>0</v>
      </c>
      <c r="M5289" t="str">
        <f t="shared" si="1054"/>
        <v/>
      </c>
      <c r="N5289">
        <f t="shared" si="1055"/>
        <v>7</v>
      </c>
      <c r="O5289" t="b">
        <f t="shared" si="1060"/>
        <v>0</v>
      </c>
      <c r="P5289" t="str">
        <f t="shared" si="1046"/>
        <v/>
      </c>
      <c r="Q5289" t="str">
        <f t="shared" ca="1" si="1047"/>
        <v/>
      </c>
      <c r="T5289">
        <v>13</v>
      </c>
      <c r="U5289">
        <v>3</v>
      </c>
      <c r="V5289">
        <v>280</v>
      </c>
      <c r="Z5289" t="str">
        <f t="shared" si="1050"/>
        <v/>
      </c>
    </row>
    <row r="5290" spans="2:26" x14ac:dyDescent="0.2">
      <c r="E5290" s="1">
        <v>4</v>
      </c>
      <c r="F5290">
        <v>4</v>
      </c>
      <c r="G5290" s="1" t="s">
        <v>3639</v>
      </c>
      <c r="H5290">
        <f t="shared" si="1052"/>
        <v>39</v>
      </c>
      <c r="I5290">
        <f>IF(ISBLANK(A5290),I5289/1,LOOKUP(Sheet1!G5290,FIPS!A$3:A$55,FIPS!C$3:C$55))</f>
        <v>42</v>
      </c>
      <c r="J5290" t="b">
        <f t="shared" si="1058"/>
        <v>0</v>
      </c>
      <c r="K5290" t="str">
        <f t="shared" si="1053"/>
        <v/>
      </c>
      <c r="L5290" t="b">
        <f t="shared" si="1059"/>
        <v>1</v>
      </c>
      <c r="M5290" t="str">
        <f t="shared" si="1054"/>
        <v>Altoona</v>
      </c>
      <c r="N5290">
        <f t="shared" si="1055"/>
        <v>7</v>
      </c>
      <c r="O5290" t="b">
        <f t="shared" si="1060"/>
        <v>0</v>
      </c>
      <c r="P5290" t="str">
        <f t="shared" si="1046"/>
        <v/>
      </c>
      <c r="Q5290" t="str">
        <f t="shared" ca="1" si="1047"/>
        <v/>
      </c>
      <c r="W5290">
        <v>2184</v>
      </c>
      <c r="Z5290" t="str">
        <f t="shared" si="1050"/>
        <v/>
      </c>
    </row>
    <row r="5291" spans="2:26" x14ac:dyDescent="0.2">
      <c r="E5291" s="1">
        <v>999</v>
      </c>
      <c r="F5291">
        <v>9</v>
      </c>
      <c r="G5291" s="1" t="s">
        <v>10</v>
      </c>
      <c r="H5291">
        <f t="shared" si="1052"/>
        <v>39</v>
      </c>
      <c r="I5291">
        <f>IF(ISBLANK(A5291),I5290/1,LOOKUP(Sheet1!G5291,FIPS!A$3:A$55,FIPS!C$3:C$55))</f>
        <v>42</v>
      </c>
      <c r="J5291" t="b">
        <f t="shared" si="1058"/>
        <v>0</v>
      </c>
      <c r="K5291" t="str">
        <f t="shared" si="1053"/>
        <v/>
      </c>
      <c r="L5291" t="b">
        <f t="shared" si="1059"/>
        <v>0</v>
      </c>
      <c r="M5291" t="str">
        <f t="shared" si="1054"/>
        <v/>
      </c>
      <c r="N5291">
        <f t="shared" si="1055"/>
        <v>7</v>
      </c>
      <c r="O5291" t="b">
        <f t="shared" si="1060"/>
        <v>1</v>
      </c>
      <c r="P5291">
        <f t="shared" si="1046"/>
        <v>1</v>
      </c>
      <c r="Q5291" t="str">
        <f t="shared" ca="1" si="1047"/>
        <v>4</v>
      </c>
      <c r="W5291">
        <v>99999</v>
      </c>
      <c r="Z5291" t="str">
        <f t="shared" si="1050"/>
        <v/>
      </c>
    </row>
    <row r="5292" spans="2:26" x14ac:dyDescent="0.2">
      <c r="B5292" s="1" t="s">
        <v>32</v>
      </c>
      <c r="C5292" s="1" t="s">
        <v>17</v>
      </c>
      <c r="D5292" s="1" t="s">
        <v>18</v>
      </c>
      <c r="E5292" s="1">
        <v>999</v>
      </c>
      <c r="F5292">
        <v>9</v>
      </c>
      <c r="G5292" s="1" t="s">
        <v>1096</v>
      </c>
      <c r="H5292">
        <f t="shared" si="1052"/>
        <v>39</v>
      </c>
      <c r="I5292">
        <f>IF(ISBLANK(A5292),I5291/1,LOOKUP(Sheet1!G5292,FIPS!A$3:A$55,FIPS!C$3:C$55))</f>
        <v>42</v>
      </c>
      <c r="J5292" t="b">
        <f t="shared" si="1058"/>
        <v>1</v>
      </c>
      <c r="K5292" t="str">
        <f t="shared" si="1053"/>
        <v>Bradford</v>
      </c>
      <c r="L5292" t="b">
        <f t="shared" si="1059"/>
        <v>0</v>
      </c>
      <c r="M5292" t="str">
        <f t="shared" si="1054"/>
        <v/>
      </c>
      <c r="N5292">
        <f t="shared" si="1055"/>
        <v>8</v>
      </c>
      <c r="O5292" t="b">
        <f t="shared" si="1060"/>
        <v>0</v>
      </c>
      <c r="P5292" t="str">
        <f t="shared" si="1046"/>
        <v/>
      </c>
      <c r="Q5292" t="str">
        <f t="shared" ca="1" si="1047"/>
        <v/>
      </c>
      <c r="T5292">
        <v>15</v>
      </c>
      <c r="U5292">
        <v>4</v>
      </c>
      <c r="V5292">
        <v>0</v>
      </c>
      <c r="Z5292" t="str">
        <f t="shared" si="1050"/>
        <v/>
      </c>
    </row>
    <row r="5293" spans="2:26" x14ac:dyDescent="0.2">
      <c r="B5293" s="1" t="s">
        <v>39</v>
      </c>
      <c r="C5293" s="1" t="s">
        <v>2865</v>
      </c>
      <c r="D5293" s="1" t="s">
        <v>297</v>
      </c>
      <c r="F5293" s="1"/>
      <c r="G5293" s="1" t="s">
        <v>3640</v>
      </c>
      <c r="H5293">
        <f t="shared" si="1052"/>
        <v>39</v>
      </c>
      <c r="I5293">
        <f>IF(ISBLANK(A5293),I5292/1,LOOKUP(Sheet1!G5293,FIPS!A$3:A$55,FIPS!C$3:C$55))</f>
        <v>42</v>
      </c>
      <c r="J5293" t="b">
        <f t="shared" si="1058"/>
        <v>1</v>
      </c>
      <c r="K5293" t="str">
        <f t="shared" si="1053"/>
        <v>Bucks</v>
      </c>
      <c r="L5293" t="b">
        <f t="shared" si="1059"/>
        <v>0</v>
      </c>
      <c r="M5293" t="str">
        <f t="shared" si="1054"/>
        <v/>
      </c>
      <c r="N5293">
        <f t="shared" si="1055"/>
        <v>9</v>
      </c>
      <c r="O5293" t="b">
        <f t="shared" si="1060"/>
        <v>0</v>
      </c>
      <c r="P5293" t="str">
        <f t="shared" si="1046"/>
        <v/>
      </c>
      <c r="Q5293" t="str">
        <f t="shared" ca="1" si="1047"/>
        <v/>
      </c>
      <c r="T5293">
        <v>17</v>
      </c>
      <c r="U5293">
        <v>1</v>
      </c>
      <c r="V5293">
        <v>6160</v>
      </c>
      <c r="Z5293" t="str">
        <f t="shared" si="1050"/>
        <v/>
      </c>
    </row>
    <row r="5294" spans="2:26" x14ac:dyDescent="0.2">
      <c r="E5294" s="1">
        <v>8</v>
      </c>
      <c r="F5294">
        <v>4</v>
      </c>
      <c r="G5294" s="1" t="s">
        <v>3641</v>
      </c>
      <c r="H5294">
        <f t="shared" si="1052"/>
        <v>39</v>
      </c>
      <c r="I5294">
        <f>IF(ISBLANK(A5294),I5293/1,LOOKUP(Sheet1!G5294,FIPS!A$3:A$55,FIPS!C$3:C$55))</f>
        <v>42</v>
      </c>
      <c r="J5294" t="b">
        <f t="shared" si="1058"/>
        <v>0</v>
      </c>
      <c r="K5294" t="str">
        <f t="shared" si="1053"/>
        <v/>
      </c>
      <c r="L5294" t="b">
        <f t="shared" si="1059"/>
        <v>1</v>
      </c>
      <c r="M5294" t="str">
        <f t="shared" si="1054"/>
        <v>Bensalem township</v>
      </c>
      <c r="N5294">
        <f t="shared" si="1055"/>
        <v>9</v>
      </c>
      <c r="O5294" t="b">
        <f t="shared" si="1060"/>
        <v>0</v>
      </c>
      <c r="P5294" t="str">
        <f t="shared" si="1046"/>
        <v/>
      </c>
      <c r="Q5294" t="str">
        <f t="shared" ca="1" si="1047"/>
        <v/>
      </c>
      <c r="W5294">
        <v>5616</v>
      </c>
      <c r="Z5294" t="str">
        <f t="shared" si="1050"/>
        <v/>
      </c>
    </row>
    <row r="5295" spans="2:26" x14ac:dyDescent="0.2">
      <c r="E5295" s="1">
        <v>15</v>
      </c>
      <c r="F5295">
        <v>6</v>
      </c>
      <c r="G5295" s="1" t="s">
        <v>3642</v>
      </c>
      <c r="H5295">
        <f t="shared" si="1052"/>
        <v>39</v>
      </c>
      <c r="I5295">
        <f>IF(ISBLANK(A5295),I5294/1,LOOKUP(Sheet1!G5295,FIPS!A$3:A$55,FIPS!C$3:C$55))</f>
        <v>42</v>
      </c>
      <c r="J5295" t="b">
        <f t="shared" si="1058"/>
        <v>0</v>
      </c>
      <c r="K5295" t="str">
        <f t="shared" si="1053"/>
        <v/>
      </c>
      <c r="L5295" t="b">
        <f t="shared" si="1059"/>
        <v>1</v>
      </c>
      <c r="M5295" t="str">
        <f t="shared" si="1054"/>
        <v>Bristol borough</v>
      </c>
      <c r="N5295">
        <f t="shared" si="1055"/>
        <v>9</v>
      </c>
      <c r="O5295" t="b">
        <f t="shared" si="1060"/>
        <v>0</v>
      </c>
      <c r="P5295" t="str">
        <f t="shared" si="1046"/>
        <v/>
      </c>
      <c r="Q5295" t="str">
        <f t="shared" ca="1" si="1047"/>
        <v/>
      </c>
      <c r="W5295">
        <v>8760</v>
      </c>
      <c r="Z5295" t="str">
        <f t="shared" si="1050"/>
        <v/>
      </c>
    </row>
    <row r="5296" spans="2:26" x14ac:dyDescent="0.2">
      <c r="E5296" s="1">
        <v>16</v>
      </c>
      <c r="F5296">
        <v>4</v>
      </c>
      <c r="G5296" s="1" t="s">
        <v>3643</v>
      </c>
      <c r="H5296">
        <f t="shared" si="1052"/>
        <v>39</v>
      </c>
      <c r="I5296">
        <f>IF(ISBLANK(A5296),I5295/1,LOOKUP(Sheet1!G5296,FIPS!A$3:A$55,FIPS!C$3:C$55))</f>
        <v>42</v>
      </c>
      <c r="J5296" t="b">
        <f t="shared" si="1058"/>
        <v>0</v>
      </c>
      <c r="K5296" t="str">
        <f t="shared" si="1053"/>
        <v/>
      </c>
      <c r="L5296" t="b">
        <f t="shared" si="1059"/>
        <v>1</v>
      </c>
      <c r="M5296" t="str">
        <f t="shared" si="1054"/>
        <v>Bristol township</v>
      </c>
      <c r="N5296">
        <f t="shared" si="1055"/>
        <v>9</v>
      </c>
      <c r="O5296" t="b">
        <f t="shared" si="1060"/>
        <v>0</v>
      </c>
      <c r="P5296" t="str">
        <f t="shared" si="1046"/>
        <v/>
      </c>
      <c r="Q5296" t="str">
        <f t="shared" ca="1" si="1047"/>
        <v/>
      </c>
      <c r="W5296">
        <v>8768</v>
      </c>
      <c r="Z5296" t="str">
        <f t="shared" si="1050"/>
        <v/>
      </c>
    </row>
    <row r="5297" spans="2:26" x14ac:dyDescent="0.2">
      <c r="E5297" s="1">
        <v>35</v>
      </c>
      <c r="F5297">
        <v>5</v>
      </c>
      <c r="G5297" s="1" t="s">
        <v>3644</v>
      </c>
      <c r="H5297">
        <f t="shared" si="1052"/>
        <v>39</v>
      </c>
      <c r="I5297">
        <f>IF(ISBLANK(A5297),I5296/1,LOOKUP(Sheet1!G5297,FIPS!A$3:A$55,FIPS!C$3:C$55))</f>
        <v>42</v>
      </c>
      <c r="J5297" t="b">
        <f t="shared" ref="J5297:J5334" si="1061">NOT(ISBLANK(B5297))</f>
        <v>0</v>
      </c>
      <c r="K5297" t="str">
        <f t="shared" si="1053"/>
        <v/>
      </c>
      <c r="L5297" t="b">
        <f t="shared" si="1059"/>
        <v>1</v>
      </c>
      <c r="M5297" t="str">
        <f t="shared" si="1054"/>
        <v>Falls township</v>
      </c>
      <c r="N5297">
        <f t="shared" si="1055"/>
        <v>9</v>
      </c>
      <c r="O5297" t="b">
        <f t="shared" si="1060"/>
        <v>0</v>
      </c>
      <c r="P5297" t="str">
        <f t="shared" si="1046"/>
        <v/>
      </c>
      <c r="Q5297" t="str">
        <f t="shared" ca="1" si="1047"/>
        <v/>
      </c>
      <c r="W5297">
        <v>25112</v>
      </c>
      <c r="Z5297" t="str">
        <f t="shared" si="1050"/>
        <v/>
      </c>
    </row>
    <row r="5298" spans="2:26" x14ac:dyDescent="0.2">
      <c r="E5298" s="1">
        <v>59</v>
      </c>
      <c r="F5298">
        <v>5</v>
      </c>
      <c r="G5298" s="1" t="s">
        <v>3645</v>
      </c>
      <c r="H5298">
        <f t="shared" si="1052"/>
        <v>39</v>
      </c>
      <c r="I5298">
        <f>IF(ISBLANK(A5298),I5297/1,LOOKUP(Sheet1!G5298,FIPS!A$3:A$55,FIPS!C$3:C$55))</f>
        <v>42</v>
      </c>
      <c r="J5298" t="b">
        <f t="shared" si="1061"/>
        <v>0</v>
      </c>
      <c r="K5298" t="str">
        <f t="shared" si="1053"/>
        <v/>
      </c>
      <c r="L5298" t="b">
        <f t="shared" si="1059"/>
        <v>1</v>
      </c>
      <c r="M5298" t="str">
        <f t="shared" si="1054"/>
        <v>Lower Makefield township</v>
      </c>
      <c r="N5298">
        <f t="shared" si="1055"/>
        <v>9</v>
      </c>
      <c r="O5298" t="b">
        <f t="shared" si="1060"/>
        <v>0</v>
      </c>
      <c r="P5298" t="str">
        <f t="shared" si="1046"/>
        <v/>
      </c>
      <c r="Q5298" t="str">
        <f t="shared" ca="1" si="1047"/>
        <v/>
      </c>
      <c r="W5298">
        <v>44968</v>
      </c>
      <c r="Z5298" t="str">
        <f t="shared" si="1050"/>
        <v/>
      </c>
    </row>
    <row r="5299" spans="2:26" x14ac:dyDescent="0.2">
      <c r="E5299" s="1">
        <v>64</v>
      </c>
      <c r="F5299">
        <v>6</v>
      </c>
      <c r="G5299" s="1" t="s">
        <v>3646</v>
      </c>
      <c r="H5299">
        <f t="shared" si="1052"/>
        <v>39</v>
      </c>
      <c r="I5299">
        <f>IF(ISBLANK(A5299),I5298/1,LOOKUP(Sheet1!G5299,FIPS!A$3:A$55,FIPS!C$3:C$55))</f>
        <v>42</v>
      </c>
      <c r="J5299" t="b">
        <f t="shared" si="1061"/>
        <v>0</v>
      </c>
      <c r="K5299" t="str">
        <f t="shared" si="1053"/>
        <v/>
      </c>
      <c r="L5299" t="b">
        <f t="shared" si="1059"/>
        <v>1</v>
      </c>
      <c r="M5299" t="str">
        <f t="shared" si="1054"/>
        <v>Lower Southampton township</v>
      </c>
      <c r="N5299">
        <f t="shared" si="1055"/>
        <v>9</v>
      </c>
      <c r="O5299" t="b">
        <f t="shared" si="1060"/>
        <v>0</v>
      </c>
      <c r="P5299" t="str">
        <f t="shared" si="1046"/>
        <v/>
      </c>
      <c r="Q5299" t="str">
        <f t="shared" ca="1" si="1047"/>
        <v/>
      </c>
      <c r="W5299">
        <v>45112</v>
      </c>
      <c r="Z5299" t="str">
        <f t="shared" si="1050"/>
        <v/>
      </c>
    </row>
    <row r="5300" spans="2:26" x14ac:dyDescent="0.2">
      <c r="E5300" s="1">
        <v>71</v>
      </c>
      <c r="F5300">
        <v>5</v>
      </c>
      <c r="G5300" s="1" t="s">
        <v>3647</v>
      </c>
      <c r="H5300">
        <f t="shared" si="1052"/>
        <v>39</v>
      </c>
      <c r="I5300">
        <f>IF(ISBLANK(A5300),I5299/1,LOOKUP(Sheet1!G5300,FIPS!A$3:A$55,FIPS!C$3:C$55))</f>
        <v>42</v>
      </c>
      <c r="J5300" t="b">
        <f t="shared" si="1061"/>
        <v>0</v>
      </c>
      <c r="K5300" t="str">
        <f t="shared" si="1053"/>
        <v/>
      </c>
      <c r="L5300" t="b">
        <f t="shared" si="1059"/>
        <v>1</v>
      </c>
      <c r="M5300" t="str">
        <f t="shared" si="1054"/>
        <v>Middletown township</v>
      </c>
      <c r="N5300">
        <f t="shared" si="1055"/>
        <v>9</v>
      </c>
      <c r="O5300" t="b">
        <f t="shared" si="1060"/>
        <v>0</v>
      </c>
      <c r="P5300" t="str">
        <f t="shared" si="1046"/>
        <v/>
      </c>
      <c r="Q5300" t="str">
        <f t="shared" ca="1" si="1047"/>
        <v/>
      </c>
      <c r="W5300">
        <v>49120</v>
      </c>
      <c r="Z5300" t="str">
        <f t="shared" si="1050"/>
        <v/>
      </c>
    </row>
    <row r="5301" spans="2:26" x14ac:dyDescent="0.2">
      <c r="E5301" s="1">
        <v>84</v>
      </c>
      <c r="F5301">
        <v>6</v>
      </c>
      <c r="G5301" s="1" t="s">
        <v>3648</v>
      </c>
      <c r="H5301">
        <f t="shared" si="1052"/>
        <v>39</v>
      </c>
      <c r="I5301">
        <f>IF(ISBLANK(A5301),I5300/1,LOOKUP(Sheet1!G5301,FIPS!A$3:A$55,FIPS!C$3:C$55))</f>
        <v>42</v>
      </c>
      <c r="J5301" t="b">
        <f t="shared" si="1061"/>
        <v>0</v>
      </c>
      <c r="K5301" t="str">
        <f t="shared" si="1053"/>
        <v/>
      </c>
      <c r="L5301" t="b">
        <f t="shared" si="1059"/>
        <v>1</v>
      </c>
      <c r="M5301" t="str">
        <f t="shared" si="1054"/>
        <v>Newtown township</v>
      </c>
      <c r="N5301">
        <f t="shared" si="1055"/>
        <v>9</v>
      </c>
      <c r="O5301" t="b">
        <f t="shared" si="1060"/>
        <v>0</v>
      </c>
      <c r="P5301" t="str">
        <f t="shared" si="1046"/>
        <v/>
      </c>
      <c r="Q5301" t="str">
        <f t="shared" ca="1" si="1047"/>
        <v/>
      </c>
      <c r="W5301">
        <v>54192</v>
      </c>
      <c r="Z5301" t="str">
        <f t="shared" si="1050"/>
        <v/>
      </c>
    </row>
    <row r="5302" spans="2:26" x14ac:dyDescent="0.2">
      <c r="E5302" s="1">
        <v>86</v>
      </c>
      <c r="F5302">
        <v>5</v>
      </c>
      <c r="G5302" s="1" t="s">
        <v>3649</v>
      </c>
      <c r="H5302">
        <f t="shared" si="1052"/>
        <v>39</v>
      </c>
      <c r="I5302">
        <f>IF(ISBLANK(A5302),I5301/1,LOOKUP(Sheet1!G5302,FIPS!A$3:A$55,FIPS!C$3:C$55))</f>
        <v>42</v>
      </c>
      <c r="J5302" t="b">
        <f t="shared" si="1061"/>
        <v>0</v>
      </c>
      <c r="K5302" t="str">
        <f t="shared" si="1053"/>
        <v/>
      </c>
      <c r="L5302" t="b">
        <f t="shared" si="1059"/>
        <v>1</v>
      </c>
      <c r="M5302" t="str">
        <f t="shared" si="1054"/>
        <v>Northampton township</v>
      </c>
      <c r="N5302">
        <f t="shared" si="1055"/>
        <v>9</v>
      </c>
      <c r="O5302" t="b">
        <f t="shared" si="1060"/>
        <v>0</v>
      </c>
      <c r="P5302" t="str">
        <f t="shared" si="1046"/>
        <v/>
      </c>
      <c r="Q5302" t="str">
        <f t="shared" ca="1" si="1047"/>
        <v/>
      </c>
      <c r="W5302">
        <v>54688</v>
      </c>
      <c r="Z5302" t="str">
        <f t="shared" si="1050"/>
        <v/>
      </c>
    </row>
    <row r="5303" spans="2:26" x14ac:dyDescent="0.2">
      <c r="E5303" s="1">
        <v>130</v>
      </c>
      <c r="F5303">
        <v>6</v>
      </c>
      <c r="G5303" s="1" t="s">
        <v>3650</v>
      </c>
      <c r="H5303">
        <f t="shared" si="1052"/>
        <v>39</v>
      </c>
      <c r="I5303">
        <f>IF(ISBLANK(A5303),I5302/1,LOOKUP(Sheet1!G5303,FIPS!A$3:A$55,FIPS!C$3:C$55))</f>
        <v>42</v>
      </c>
      <c r="J5303" t="b">
        <f t="shared" si="1061"/>
        <v>0</v>
      </c>
      <c r="K5303" t="str">
        <f t="shared" si="1053"/>
        <v/>
      </c>
      <c r="L5303" t="b">
        <f t="shared" si="1059"/>
        <v>1</v>
      </c>
      <c r="M5303" t="str">
        <f t="shared" si="1054"/>
        <v>Upper Southampton township</v>
      </c>
      <c r="N5303">
        <f t="shared" si="1055"/>
        <v>9</v>
      </c>
      <c r="O5303" t="b">
        <f t="shared" si="1060"/>
        <v>0</v>
      </c>
      <c r="P5303" t="str">
        <f t="shared" si="1046"/>
        <v/>
      </c>
      <c r="Q5303" t="str">
        <f t="shared" ca="1" si="1047"/>
        <v/>
      </c>
      <c r="W5303">
        <v>79296</v>
      </c>
      <c r="Z5303" t="str">
        <f t="shared" si="1050"/>
        <v/>
      </c>
    </row>
    <row r="5304" spans="2:26" x14ac:dyDescent="0.2">
      <c r="E5304" s="1">
        <v>132</v>
      </c>
      <c r="F5304">
        <v>5</v>
      </c>
      <c r="G5304" s="1" t="s">
        <v>3651</v>
      </c>
      <c r="H5304">
        <f t="shared" si="1052"/>
        <v>39</v>
      </c>
      <c r="I5304">
        <f>IF(ISBLANK(A5304),I5303/1,LOOKUP(Sheet1!G5304,FIPS!A$3:A$55,FIPS!C$3:C$55))</f>
        <v>42</v>
      </c>
      <c r="J5304" t="b">
        <f t="shared" si="1061"/>
        <v>0</v>
      </c>
      <c r="K5304" t="str">
        <f t="shared" si="1053"/>
        <v/>
      </c>
      <c r="L5304" t="b">
        <f t="shared" si="1059"/>
        <v>1</v>
      </c>
      <c r="M5304" t="str">
        <f t="shared" si="1054"/>
        <v>Warminster township</v>
      </c>
      <c r="N5304">
        <f t="shared" si="1055"/>
        <v>9</v>
      </c>
      <c r="O5304" t="b">
        <f t="shared" si="1060"/>
        <v>0</v>
      </c>
      <c r="P5304" t="str">
        <f t="shared" si="1046"/>
        <v/>
      </c>
      <c r="Q5304" t="str">
        <f t="shared" ca="1" si="1047"/>
        <v/>
      </c>
      <c r="W5304">
        <v>80952</v>
      </c>
      <c r="Z5304" t="str">
        <f t="shared" si="1050"/>
        <v/>
      </c>
    </row>
    <row r="5305" spans="2:26" x14ac:dyDescent="0.2">
      <c r="E5305" s="1">
        <v>999</v>
      </c>
      <c r="F5305">
        <v>9</v>
      </c>
      <c r="G5305" s="1" t="s">
        <v>10</v>
      </c>
      <c r="H5305">
        <f t="shared" si="1052"/>
        <v>39</v>
      </c>
      <c r="I5305">
        <f>IF(ISBLANK(A5305),I5304/1,LOOKUP(Sheet1!G5305,FIPS!A$3:A$55,FIPS!C$3:C$55))</f>
        <v>42</v>
      </c>
      <c r="J5305" t="b">
        <f t="shared" si="1061"/>
        <v>0</v>
      </c>
      <c r="K5305" t="str">
        <f t="shared" si="1053"/>
        <v/>
      </c>
      <c r="L5305" t="b">
        <f t="shared" si="1059"/>
        <v>0</v>
      </c>
      <c r="M5305" t="str">
        <f t="shared" si="1054"/>
        <v/>
      </c>
      <c r="N5305">
        <f t="shared" si="1055"/>
        <v>9</v>
      </c>
      <c r="O5305" t="b">
        <f t="shared" si="1060"/>
        <v>1</v>
      </c>
      <c r="P5305">
        <f t="shared" si="1046"/>
        <v>11</v>
      </c>
      <c r="Q5305" t="str">
        <f t="shared" ca="1" si="1047"/>
        <v>8,15,16,35,59,64,71,84,86,130,132</v>
      </c>
      <c r="W5305">
        <v>99999</v>
      </c>
      <c r="Z5305" t="str">
        <f t="shared" si="1050"/>
        <v/>
      </c>
    </row>
    <row r="5306" spans="2:26" x14ac:dyDescent="0.2">
      <c r="B5306" s="1" t="s">
        <v>14</v>
      </c>
      <c r="C5306" s="1" t="s">
        <v>753</v>
      </c>
      <c r="D5306" s="1" t="s">
        <v>26</v>
      </c>
      <c r="F5306" s="1"/>
      <c r="G5306" s="1" t="s">
        <v>31</v>
      </c>
      <c r="H5306">
        <f t="shared" si="1052"/>
        <v>39</v>
      </c>
      <c r="I5306">
        <f>IF(ISBLANK(A5306),I5305/1,LOOKUP(Sheet1!G5306,FIPS!A$3:A$55,FIPS!C$3:C$55))</f>
        <v>42</v>
      </c>
      <c r="J5306" t="b">
        <f t="shared" si="1061"/>
        <v>1</v>
      </c>
      <c r="K5306" t="str">
        <f t="shared" si="1053"/>
        <v>Butler</v>
      </c>
      <c r="L5306" t="b">
        <f t="shared" si="1059"/>
        <v>0</v>
      </c>
      <c r="M5306" t="str">
        <f t="shared" si="1054"/>
        <v/>
      </c>
      <c r="N5306">
        <f t="shared" si="1055"/>
        <v>10</v>
      </c>
      <c r="O5306" t="b">
        <f t="shared" si="1060"/>
        <v>0</v>
      </c>
      <c r="P5306" t="str">
        <f t="shared" si="1046"/>
        <v/>
      </c>
      <c r="Q5306" t="str">
        <f t="shared" ca="1" si="1047"/>
        <v/>
      </c>
      <c r="T5306">
        <v>19</v>
      </c>
      <c r="U5306">
        <v>3</v>
      </c>
      <c r="V5306">
        <v>6280</v>
      </c>
      <c r="Z5306" t="str">
        <f t="shared" si="1050"/>
        <v/>
      </c>
    </row>
    <row r="5307" spans="2:26" x14ac:dyDescent="0.2">
      <c r="E5307" s="1">
        <v>17</v>
      </c>
      <c r="F5307">
        <v>6</v>
      </c>
      <c r="G5307" s="1" t="s">
        <v>31</v>
      </c>
      <c r="H5307">
        <f t="shared" si="1052"/>
        <v>39</v>
      </c>
      <c r="I5307">
        <f>IF(ISBLANK(A5307),I5306/1,LOOKUP(Sheet1!G5307,FIPS!A$3:A$55,FIPS!C$3:C$55))</f>
        <v>42</v>
      </c>
      <c r="J5307" t="b">
        <f t="shared" si="1061"/>
        <v>0</v>
      </c>
      <c r="K5307" t="str">
        <f t="shared" si="1053"/>
        <v/>
      </c>
      <c r="L5307" t="b">
        <f t="shared" si="1059"/>
        <v>1</v>
      </c>
      <c r="M5307" t="str">
        <f t="shared" si="1054"/>
        <v>Butler</v>
      </c>
      <c r="N5307">
        <f t="shared" si="1055"/>
        <v>10</v>
      </c>
      <c r="O5307" t="b">
        <f t="shared" si="1060"/>
        <v>0</v>
      </c>
      <c r="P5307" t="str">
        <f t="shared" si="1046"/>
        <v/>
      </c>
      <c r="Q5307" t="str">
        <f t="shared" ca="1" si="1047"/>
        <v/>
      </c>
      <c r="W5307">
        <v>10464</v>
      </c>
      <c r="Z5307" t="str">
        <f t="shared" si="1050"/>
        <v/>
      </c>
    </row>
    <row r="5308" spans="2:26" x14ac:dyDescent="0.2">
      <c r="E5308" s="1">
        <v>999</v>
      </c>
      <c r="F5308">
        <v>9</v>
      </c>
      <c r="G5308" s="1" t="s">
        <v>10</v>
      </c>
      <c r="H5308">
        <f t="shared" si="1052"/>
        <v>39</v>
      </c>
      <c r="I5308">
        <f>IF(ISBLANK(A5308),I5307/1,LOOKUP(Sheet1!G5308,FIPS!A$3:A$55,FIPS!C$3:C$55))</f>
        <v>42</v>
      </c>
      <c r="J5308" t="b">
        <f t="shared" si="1061"/>
        <v>0</v>
      </c>
      <c r="K5308" t="str">
        <f t="shared" si="1053"/>
        <v/>
      </c>
      <c r="L5308" t="b">
        <f t="shared" si="1059"/>
        <v>0</v>
      </c>
      <c r="M5308" t="str">
        <f t="shared" si="1054"/>
        <v/>
      </c>
      <c r="N5308">
        <f t="shared" si="1055"/>
        <v>10</v>
      </c>
      <c r="O5308" t="b">
        <f t="shared" si="1060"/>
        <v>1</v>
      </c>
      <c r="P5308">
        <f t="shared" si="1046"/>
        <v>1</v>
      </c>
      <c r="Q5308" t="str">
        <f t="shared" ca="1" si="1047"/>
        <v>17</v>
      </c>
      <c r="W5308">
        <v>99999</v>
      </c>
      <c r="Z5308" t="str">
        <f t="shared" si="1050"/>
        <v/>
      </c>
    </row>
    <row r="5309" spans="2:26" x14ac:dyDescent="0.2">
      <c r="B5309" s="1" t="s">
        <v>42</v>
      </c>
      <c r="C5309" s="1" t="s">
        <v>668</v>
      </c>
      <c r="D5309" s="1" t="s">
        <v>26</v>
      </c>
      <c r="F5309" s="1"/>
      <c r="G5309" s="1" t="s">
        <v>3652</v>
      </c>
      <c r="H5309">
        <f t="shared" si="1052"/>
        <v>39</v>
      </c>
      <c r="I5309">
        <f>IF(ISBLANK(A5309),I5308/1,LOOKUP(Sheet1!G5309,FIPS!A$3:A$55,FIPS!C$3:C$55))</f>
        <v>42</v>
      </c>
      <c r="J5309" t="b">
        <f t="shared" si="1061"/>
        <v>1</v>
      </c>
      <c r="K5309" t="str">
        <f t="shared" si="1053"/>
        <v>Cambria</v>
      </c>
      <c r="L5309" t="b">
        <f t="shared" si="1059"/>
        <v>0</v>
      </c>
      <c r="M5309" t="str">
        <f t="shared" si="1054"/>
        <v/>
      </c>
      <c r="N5309">
        <f t="shared" si="1055"/>
        <v>11</v>
      </c>
      <c r="O5309" t="b">
        <f t="shared" si="1060"/>
        <v>0</v>
      </c>
      <c r="P5309" t="str">
        <f t="shared" si="1046"/>
        <v/>
      </c>
      <c r="Q5309" t="str">
        <f t="shared" ca="1" si="1047"/>
        <v/>
      </c>
      <c r="T5309">
        <v>21</v>
      </c>
      <c r="U5309">
        <v>3</v>
      </c>
      <c r="V5309">
        <v>3680</v>
      </c>
      <c r="Z5309" t="str">
        <f t="shared" si="1050"/>
        <v/>
      </c>
    </row>
    <row r="5310" spans="2:26" x14ac:dyDescent="0.2">
      <c r="E5310" s="1">
        <v>50</v>
      </c>
      <c r="F5310">
        <v>5</v>
      </c>
      <c r="G5310" s="1" t="s">
        <v>3653</v>
      </c>
      <c r="H5310">
        <f t="shared" si="1052"/>
        <v>39</v>
      </c>
      <c r="I5310">
        <f>IF(ISBLANK(A5310),I5309/1,LOOKUP(Sheet1!G5310,FIPS!A$3:A$55,FIPS!C$3:C$55))</f>
        <v>42</v>
      </c>
      <c r="J5310" t="b">
        <f t="shared" si="1061"/>
        <v>0</v>
      </c>
      <c r="K5310" t="str">
        <f t="shared" si="1053"/>
        <v/>
      </c>
      <c r="L5310" t="b">
        <f t="shared" si="1059"/>
        <v>1</v>
      </c>
      <c r="M5310" t="str">
        <f t="shared" si="1054"/>
        <v>Johnstown</v>
      </c>
      <c r="N5310">
        <f t="shared" si="1055"/>
        <v>11</v>
      </c>
      <c r="O5310" t="b">
        <f t="shared" si="1060"/>
        <v>0</v>
      </c>
      <c r="P5310" t="str">
        <f t="shared" si="1046"/>
        <v/>
      </c>
      <c r="Q5310" t="str">
        <f t="shared" ca="1" si="1047"/>
        <v/>
      </c>
      <c r="W5310">
        <v>38288</v>
      </c>
      <c r="Z5310" t="str">
        <f t="shared" si="1050"/>
        <v/>
      </c>
    </row>
    <row r="5311" spans="2:26" x14ac:dyDescent="0.2">
      <c r="E5311" s="1">
        <v>999</v>
      </c>
      <c r="F5311">
        <v>9</v>
      </c>
      <c r="G5311" s="1" t="s">
        <v>10</v>
      </c>
      <c r="H5311">
        <f t="shared" si="1052"/>
        <v>39</v>
      </c>
      <c r="I5311">
        <f>IF(ISBLANK(A5311),I5310/1,LOOKUP(Sheet1!G5311,FIPS!A$3:A$55,FIPS!C$3:C$55))</f>
        <v>42</v>
      </c>
      <c r="J5311" t="b">
        <f t="shared" si="1061"/>
        <v>0</v>
      </c>
      <c r="K5311" t="str">
        <f t="shared" si="1053"/>
        <v/>
      </c>
      <c r="L5311" t="b">
        <f t="shared" ref="L5311:L5342" si="1062">IF(NOT(J5311),AND(NOT(ISBLANK(E5311)),TRIM(E5311)&lt;&gt;"999"),FALSE())</f>
        <v>0</v>
      </c>
      <c r="M5311" t="str">
        <f t="shared" si="1054"/>
        <v/>
      </c>
      <c r="N5311">
        <f t="shared" si="1055"/>
        <v>11</v>
      </c>
      <c r="O5311" t="b">
        <f t="shared" si="1060"/>
        <v>1</v>
      </c>
      <c r="P5311">
        <f t="shared" si="1046"/>
        <v>1</v>
      </c>
      <c r="Q5311" t="str">
        <f t="shared" ca="1" si="1047"/>
        <v>50</v>
      </c>
      <c r="W5311">
        <v>99999</v>
      </c>
      <c r="Z5311" t="str">
        <f t="shared" si="1050"/>
        <v/>
      </c>
    </row>
    <row r="5312" spans="2:26" x14ac:dyDescent="0.2">
      <c r="B5312" s="1" t="s">
        <v>33</v>
      </c>
      <c r="C5312" s="1" t="s">
        <v>17</v>
      </c>
      <c r="D5312" s="1" t="s">
        <v>18</v>
      </c>
      <c r="E5312" s="1">
        <v>999</v>
      </c>
      <c r="F5312">
        <v>9</v>
      </c>
      <c r="G5312" s="1" t="s">
        <v>2029</v>
      </c>
      <c r="H5312">
        <f t="shared" si="1052"/>
        <v>39</v>
      </c>
      <c r="I5312">
        <f>IF(ISBLANK(A5312),I5311/1,LOOKUP(Sheet1!G5312,FIPS!A$3:A$55,FIPS!C$3:C$55))</f>
        <v>42</v>
      </c>
      <c r="J5312" t="b">
        <f t="shared" si="1061"/>
        <v>1</v>
      </c>
      <c r="K5312" t="str">
        <f t="shared" si="1053"/>
        <v>Cameron</v>
      </c>
      <c r="L5312" t="b">
        <f t="shared" si="1062"/>
        <v>0</v>
      </c>
      <c r="M5312" t="str">
        <f t="shared" si="1054"/>
        <v/>
      </c>
      <c r="N5312">
        <f t="shared" si="1055"/>
        <v>12</v>
      </c>
      <c r="O5312" t="b">
        <f t="shared" si="1060"/>
        <v>0</v>
      </c>
      <c r="P5312" t="str">
        <f t="shared" ref="P5312:P5374" si="1063">IF(O5312,17-MATCH(N5312-1,N5294:N5311),"")</f>
        <v/>
      </c>
      <c r="Q5312" t="str">
        <f t="shared" ref="Q5312:Q5374" ca="1" si="1064">IF(O5312,_xlfn.TEXTJOIN(",",TRUE,INDIRECT(_xlfn.CONCAT("E",(ROW()-P5312),":E",(ROW()-1)),TRUE)),"")</f>
        <v/>
      </c>
      <c r="T5312">
        <v>23</v>
      </c>
      <c r="U5312">
        <v>6</v>
      </c>
      <c r="V5312">
        <v>0</v>
      </c>
      <c r="Z5312" t="str">
        <f t="shared" si="1050"/>
        <v/>
      </c>
    </row>
    <row r="5313" spans="2:26" x14ac:dyDescent="0.2">
      <c r="B5313" s="1" t="s">
        <v>45</v>
      </c>
      <c r="C5313" s="1" t="s">
        <v>30</v>
      </c>
      <c r="D5313" s="1" t="s">
        <v>26</v>
      </c>
      <c r="E5313" s="1">
        <v>999</v>
      </c>
      <c r="F5313">
        <v>9</v>
      </c>
      <c r="G5313" s="1" t="s">
        <v>2699</v>
      </c>
      <c r="H5313">
        <f t="shared" si="1052"/>
        <v>39</v>
      </c>
      <c r="I5313">
        <f>IF(ISBLANK(A5313),I5312/1,LOOKUP(Sheet1!G5313,FIPS!A$3:A$55,FIPS!C$3:C$55))</f>
        <v>42</v>
      </c>
      <c r="J5313" t="b">
        <f t="shared" si="1061"/>
        <v>1</v>
      </c>
      <c r="K5313" t="str">
        <f t="shared" si="1053"/>
        <v>Carbon</v>
      </c>
      <c r="L5313" t="b">
        <f t="shared" si="1062"/>
        <v>0</v>
      </c>
      <c r="M5313" t="str">
        <f t="shared" si="1054"/>
        <v/>
      </c>
      <c r="N5313">
        <f t="shared" si="1055"/>
        <v>13</v>
      </c>
      <c r="O5313" t="b">
        <f t="shared" si="1060"/>
        <v>0</v>
      </c>
      <c r="P5313" t="str">
        <f t="shared" si="1063"/>
        <v/>
      </c>
      <c r="Q5313" t="str">
        <f t="shared" ca="1" si="1064"/>
        <v/>
      </c>
      <c r="T5313">
        <v>25</v>
      </c>
      <c r="U5313">
        <v>4</v>
      </c>
      <c r="V5313">
        <v>240</v>
      </c>
      <c r="Z5313" t="str">
        <f t="shared" si="1050"/>
        <v/>
      </c>
    </row>
    <row r="5314" spans="2:26" x14ac:dyDescent="0.2">
      <c r="B5314" s="1" t="s">
        <v>20</v>
      </c>
      <c r="C5314" s="1" t="s">
        <v>829</v>
      </c>
      <c r="D5314" s="1" t="s">
        <v>26</v>
      </c>
      <c r="F5314" s="1"/>
      <c r="G5314" s="1" t="s">
        <v>3654</v>
      </c>
      <c r="H5314">
        <f t="shared" si="1052"/>
        <v>39</v>
      </c>
      <c r="I5314">
        <f>IF(ISBLANK(A5314),I5313/1,LOOKUP(Sheet1!G5314,FIPS!A$3:A$55,FIPS!C$3:C$55))</f>
        <v>42</v>
      </c>
      <c r="J5314" t="b">
        <f t="shared" si="1061"/>
        <v>1</v>
      </c>
      <c r="K5314" t="str">
        <f t="shared" si="1053"/>
        <v>Centre</v>
      </c>
      <c r="L5314" t="b">
        <f t="shared" si="1062"/>
        <v>0</v>
      </c>
      <c r="M5314" t="str">
        <f t="shared" si="1054"/>
        <v/>
      </c>
      <c r="N5314">
        <f t="shared" si="1055"/>
        <v>14</v>
      </c>
      <c r="O5314" t="b">
        <f t="shared" si="1060"/>
        <v>0</v>
      </c>
      <c r="P5314" t="str">
        <f t="shared" si="1063"/>
        <v/>
      </c>
      <c r="Q5314" t="str">
        <f t="shared" ca="1" si="1064"/>
        <v/>
      </c>
      <c r="T5314">
        <v>27</v>
      </c>
      <c r="U5314">
        <v>3</v>
      </c>
      <c r="V5314">
        <v>8050</v>
      </c>
      <c r="Z5314" t="str">
        <f t="shared" ref="Z5314:Z5377" si="1065">IF(J5314,IF(T5314&gt;0,"",FALSE),IF(T5314&gt;0,TRUE,""))</f>
        <v/>
      </c>
    </row>
    <row r="5315" spans="2:26" x14ac:dyDescent="0.2">
      <c r="E5315" s="1">
        <v>114</v>
      </c>
      <c r="F5315">
        <v>5</v>
      </c>
      <c r="G5315" s="1" t="s">
        <v>3655</v>
      </c>
      <c r="H5315">
        <f t="shared" si="1052"/>
        <v>39</v>
      </c>
      <c r="I5315">
        <f>IF(ISBLANK(A5315),I5314/1,LOOKUP(Sheet1!G5315,FIPS!A$3:A$55,FIPS!C$3:C$55))</f>
        <v>42</v>
      </c>
      <c r="J5315" t="b">
        <f t="shared" si="1061"/>
        <v>0</v>
      </c>
      <c r="K5315" t="str">
        <f t="shared" si="1053"/>
        <v/>
      </c>
      <c r="L5315" t="b">
        <f t="shared" si="1062"/>
        <v>1</v>
      </c>
      <c r="M5315" t="str">
        <f t="shared" si="1054"/>
        <v>State College borough</v>
      </c>
      <c r="N5315">
        <f t="shared" si="1055"/>
        <v>14</v>
      </c>
      <c r="O5315" t="b">
        <f t="shared" si="1060"/>
        <v>0</v>
      </c>
      <c r="P5315" t="str">
        <f t="shared" si="1063"/>
        <v/>
      </c>
      <c r="Q5315" t="str">
        <f t="shared" ca="1" si="1064"/>
        <v/>
      </c>
      <c r="W5315">
        <v>73808</v>
      </c>
      <c r="Z5315" t="str">
        <f t="shared" si="1065"/>
        <v/>
      </c>
    </row>
    <row r="5316" spans="2:26" x14ac:dyDescent="0.2">
      <c r="E5316" s="1">
        <v>999</v>
      </c>
      <c r="F5316">
        <v>9</v>
      </c>
      <c r="G5316" s="1" t="s">
        <v>3656</v>
      </c>
      <c r="H5316">
        <f t="shared" si="1052"/>
        <v>39</v>
      </c>
      <c r="I5316">
        <f>IF(ISBLANK(A5316),I5315/1,LOOKUP(Sheet1!G5316,FIPS!A$3:A$55,FIPS!C$3:C$55))</f>
        <v>42</v>
      </c>
      <c r="J5316" t="b">
        <f t="shared" si="1061"/>
        <v>0</v>
      </c>
      <c r="K5316" t="str">
        <f t="shared" si="1053"/>
        <v/>
      </c>
      <c r="L5316" t="b">
        <f t="shared" si="1062"/>
        <v>0</v>
      </c>
      <c r="M5316" t="str">
        <f t="shared" si="1054"/>
        <v/>
      </c>
      <c r="N5316">
        <f t="shared" si="1055"/>
        <v>14</v>
      </c>
      <c r="O5316" t="b">
        <f t="shared" si="1060"/>
        <v>1</v>
      </c>
      <c r="P5316">
        <f t="shared" si="1063"/>
        <v>1</v>
      </c>
      <c r="Q5316" t="str">
        <f t="shared" ca="1" si="1064"/>
        <v>114</v>
      </c>
      <c r="W5316">
        <v>99999</v>
      </c>
      <c r="Z5316" t="str">
        <f t="shared" si="1065"/>
        <v/>
      </c>
    </row>
    <row r="5317" spans="2:26" x14ac:dyDescent="0.2">
      <c r="B5317" s="1" t="s">
        <v>107</v>
      </c>
      <c r="C5317" s="1" t="s">
        <v>2865</v>
      </c>
      <c r="D5317" s="1" t="s">
        <v>26</v>
      </c>
      <c r="F5317" s="1"/>
      <c r="G5317" s="1" t="s">
        <v>3657</v>
      </c>
      <c r="H5317">
        <f t="shared" si="1052"/>
        <v>39</v>
      </c>
      <c r="I5317">
        <f>IF(ISBLANK(A5317),I5316/1,LOOKUP(Sheet1!G5317,FIPS!A$3:A$55,FIPS!C$3:C$55))</f>
        <v>42</v>
      </c>
      <c r="J5317" t="b">
        <f t="shared" si="1061"/>
        <v>1</v>
      </c>
      <c r="K5317" t="str">
        <f t="shared" si="1053"/>
        <v>Chester</v>
      </c>
      <c r="L5317" t="b">
        <f t="shared" si="1062"/>
        <v>0</v>
      </c>
      <c r="M5317" t="str">
        <f t="shared" si="1054"/>
        <v/>
      </c>
      <c r="N5317">
        <f t="shared" si="1055"/>
        <v>15</v>
      </c>
      <c r="O5317" t="b">
        <f t="shared" ref="O5317:O5348" si="1066">AND(ISNUMBER(N5317),TRIM(E5317)="999",NOT(J5317))</f>
        <v>0</v>
      </c>
      <c r="P5317" t="str">
        <f t="shared" si="1063"/>
        <v/>
      </c>
      <c r="Q5317" t="str">
        <f t="shared" ca="1" si="1064"/>
        <v/>
      </c>
      <c r="T5317">
        <v>29</v>
      </c>
      <c r="U5317">
        <v>2</v>
      </c>
      <c r="V5317">
        <v>6160</v>
      </c>
      <c r="Z5317" t="str">
        <f t="shared" si="1065"/>
        <v/>
      </c>
    </row>
    <row r="5318" spans="2:26" x14ac:dyDescent="0.2">
      <c r="E5318" s="1" t="s">
        <v>1933</v>
      </c>
      <c r="F5318">
        <v>6</v>
      </c>
      <c r="G5318" s="1" t="s">
        <v>4807</v>
      </c>
      <c r="H5318">
        <f t="shared" si="1052"/>
        <v>39</v>
      </c>
      <c r="I5318">
        <f>IF(ISBLANK(A5318),I5317/1,LOOKUP(Sheet1!G5318,FIPS!A$3:A$55,FIPS!C$3:C$55))</f>
        <v>42</v>
      </c>
      <c r="J5318" t="b">
        <f t="shared" si="1061"/>
        <v>0</v>
      </c>
      <c r="K5318" t="str">
        <f t="shared" si="1053"/>
        <v/>
      </c>
      <c r="L5318" t="b">
        <f t="shared" si="1062"/>
        <v>1</v>
      </c>
      <c r="M5318" t="str">
        <f t="shared" si="1054"/>
        <v>Caln township</v>
      </c>
      <c r="N5318">
        <f t="shared" si="1055"/>
        <v>15</v>
      </c>
      <c r="O5318" t="b">
        <f t="shared" si="1066"/>
        <v>0</v>
      </c>
      <c r="P5318" t="str">
        <f t="shared" si="1063"/>
        <v/>
      </c>
      <c r="Q5318" t="str">
        <f t="shared" ca="1" si="1064"/>
        <v/>
      </c>
      <c r="W5318">
        <v>10824</v>
      </c>
      <c r="Z5318" t="str">
        <f t="shared" si="1065"/>
        <v/>
      </c>
    </row>
    <row r="5319" spans="2:26" x14ac:dyDescent="0.2">
      <c r="E5319" s="1">
        <v>24</v>
      </c>
      <c r="F5319">
        <v>6</v>
      </c>
      <c r="G5319" s="1" t="s">
        <v>3658</v>
      </c>
      <c r="H5319">
        <f t="shared" si="1052"/>
        <v>39</v>
      </c>
      <c r="I5319">
        <f>IF(ISBLANK(A5319),I5318/1,LOOKUP(Sheet1!G5319,FIPS!A$3:A$55,FIPS!C$3:C$55))</f>
        <v>42</v>
      </c>
      <c r="J5319" t="b">
        <f t="shared" si="1061"/>
        <v>0</v>
      </c>
      <c r="K5319" t="str">
        <f t="shared" si="1053"/>
        <v/>
      </c>
      <c r="L5319" t="b">
        <f t="shared" si="1062"/>
        <v>1</v>
      </c>
      <c r="M5319" t="str">
        <f t="shared" si="1054"/>
        <v>Coatesville</v>
      </c>
      <c r="N5319">
        <f t="shared" si="1055"/>
        <v>15</v>
      </c>
      <c r="O5319" t="b">
        <f t="shared" si="1066"/>
        <v>0</v>
      </c>
      <c r="P5319" t="str">
        <f t="shared" si="1063"/>
        <v/>
      </c>
      <c r="Q5319" t="str">
        <f t="shared" ca="1" si="1064"/>
        <v/>
      </c>
      <c r="W5319">
        <v>14712</v>
      </c>
      <c r="Z5319" t="str">
        <f t="shared" si="1065"/>
        <v/>
      </c>
    </row>
    <row r="5320" spans="2:26" x14ac:dyDescent="0.2">
      <c r="E5320" s="1">
        <v>28</v>
      </c>
      <c r="F5320">
        <v>6</v>
      </c>
      <c r="G5320" s="1" t="s">
        <v>3659</v>
      </c>
      <c r="H5320">
        <f t="shared" si="1052"/>
        <v>39</v>
      </c>
      <c r="I5320">
        <f>IF(ISBLANK(A5320),I5319/1,LOOKUP(Sheet1!G5320,FIPS!A$3:A$55,FIPS!C$3:C$55))</f>
        <v>42</v>
      </c>
      <c r="J5320" t="b">
        <f t="shared" si="1061"/>
        <v>0</v>
      </c>
      <c r="K5320" t="str">
        <f t="shared" si="1053"/>
        <v/>
      </c>
      <c r="L5320" t="b">
        <f t="shared" si="1062"/>
        <v>1</v>
      </c>
      <c r="M5320" t="str">
        <f t="shared" si="1054"/>
        <v>East Goshen township</v>
      </c>
      <c r="N5320">
        <f t="shared" si="1055"/>
        <v>15</v>
      </c>
      <c r="O5320" t="b">
        <f t="shared" si="1066"/>
        <v>0</v>
      </c>
      <c r="P5320" t="str">
        <f t="shared" si="1063"/>
        <v/>
      </c>
      <c r="Q5320" t="str">
        <f t="shared" ca="1" si="1064"/>
        <v/>
      </c>
      <c r="W5320">
        <v>21192</v>
      </c>
      <c r="Z5320" t="str">
        <f t="shared" si="1065"/>
        <v/>
      </c>
    </row>
    <row r="5321" spans="2:26" x14ac:dyDescent="0.2">
      <c r="E5321" s="1">
        <v>93</v>
      </c>
      <c r="F5321">
        <v>6</v>
      </c>
      <c r="G5321" s="1" t="s">
        <v>3660</v>
      </c>
      <c r="H5321">
        <f t="shared" si="1052"/>
        <v>39</v>
      </c>
      <c r="I5321">
        <f>IF(ISBLANK(A5321),I5320/1,LOOKUP(Sheet1!G5321,FIPS!A$3:A$55,FIPS!C$3:C$55))</f>
        <v>42</v>
      </c>
      <c r="J5321" t="b">
        <f t="shared" si="1061"/>
        <v>0</v>
      </c>
      <c r="K5321" t="str">
        <f t="shared" si="1053"/>
        <v/>
      </c>
      <c r="L5321" t="b">
        <f t="shared" si="1062"/>
        <v>1</v>
      </c>
      <c r="M5321" t="str">
        <f t="shared" si="1054"/>
        <v>Phoenixville borough</v>
      </c>
      <c r="N5321">
        <f t="shared" si="1055"/>
        <v>15</v>
      </c>
      <c r="O5321" t="b">
        <f t="shared" si="1066"/>
        <v>0</v>
      </c>
      <c r="P5321" t="str">
        <f t="shared" si="1063"/>
        <v/>
      </c>
      <c r="Q5321" t="str">
        <f t="shared" ca="1" si="1064"/>
        <v/>
      </c>
      <c r="W5321">
        <v>60120</v>
      </c>
      <c r="Z5321" t="str">
        <f t="shared" si="1065"/>
        <v/>
      </c>
    </row>
    <row r="5322" spans="2:26" x14ac:dyDescent="0.2">
      <c r="E5322" s="1">
        <v>120</v>
      </c>
      <c r="F5322">
        <v>5</v>
      </c>
      <c r="G5322" s="1" t="s">
        <v>3661</v>
      </c>
      <c r="H5322">
        <f t="shared" si="1052"/>
        <v>39</v>
      </c>
      <c r="I5322">
        <f>IF(ISBLANK(A5322),I5321/1,LOOKUP(Sheet1!G5322,FIPS!A$3:A$55,FIPS!C$3:C$55))</f>
        <v>42</v>
      </c>
      <c r="J5322" t="b">
        <f t="shared" si="1061"/>
        <v>0</v>
      </c>
      <c r="K5322" t="str">
        <f t="shared" si="1053"/>
        <v/>
      </c>
      <c r="L5322" t="b">
        <f t="shared" si="1062"/>
        <v>1</v>
      </c>
      <c r="M5322" t="str">
        <f t="shared" si="1054"/>
        <v>Tredyffrin township</v>
      </c>
      <c r="N5322">
        <f t="shared" si="1055"/>
        <v>15</v>
      </c>
      <c r="O5322" t="b">
        <f t="shared" si="1066"/>
        <v>0</v>
      </c>
      <c r="P5322" t="str">
        <f t="shared" si="1063"/>
        <v/>
      </c>
      <c r="Q5322" t="str">
        <f t="shared" ca="1" si="1064"/>
        <v/>
      </c>
      <c r="W5322">
        <v>77344</v>
      </c>
      <c r="Z5322" t="str">
        <f t="shared" si="1065"/>
        <v/>
      </c>
    </row>
    <row r="5323" spans="2:26" x14ac:dyDescent="0.2">
      <c r="E5323" s="1" t="s">
        <v>532</v>
      </c>
      <c r="F5323">
        <v>6</v>
      </c>
      <c r="G5323" s="1" t="s">
        <v>3662</v>
      </c>
      <c r="H5323">
        <f t="shared" ref="H5323:H5386" si="1067">IF(ISBLANK(A5323),H5322/1,A5323)</f>
        <v>39</v>
      </c>
      <c r="I5323">
        <f>IF(ISBLANK(A5323),I5322/1,LOOKUP(Sheet1!G5323,FIPS!A$3:A$55,FIPS!C$3:C$55))</f>
        <v>42</v>
      </c>
      <c r="J5323" t="b">
        <f t="shared" si="1061"/>
        <v>0</v>
      </c>
      <c r="K5323" t="str">
        <f t="shared" ref="K5323:K5386" si="1068">IF(J5323,TRIM(G5323),"")</f>
        <v/>
      </c>
      <c r="L5323" t="b">
        <f t="shared" si="1062"/>
        <v>1</v>
      </c>
      <c r="M5323" t="str">
        <f t="shared" ref="M5323:M5386" si="1069">IF(L5323,IF(ISERR(FIND(",",G5323)),TRIM(G5323),TRIM(LEFT(G5323,FIND(",",G5323)-1))),"")</f>
        <v>Uwchian township</v>
      </c>
      <c r="N5323">
        <f t="shared" ref="N5323:N5386" si="1070">IF(ISBLANK(A5323),IF(ISBLANK(B5323),N5322,B5323/1),"")</f>
        <v>15</v>
      </c>
      <c r="O5323" t="b">
        <f t="shared" si="1066"/>
        <v>0</v>
      </c>
      <c r="P5323" t="str">
        <f t="shared" si="1063"/>
        <v/>
      </c>
      <c r="Q5323" t="str">
        <f t="shared" ca="1" si="1064"/>
        <v/>
      </c>
      <c r="W5323">
        <v>79480</v>
      </c>
      <c r="Z5323" t="str">
        <f t="shared" si="1065"/>
        <v/>
      </c>
    </row>
    <row r="5324" spans="2:26" x14ac:dyDescent="0.2">
      <c r="E5324" s="1">
        <v>135</v>
      </c>
      <c r="F5324">
        <v>6</v>
      </c>
      <c r="G5324" s="1" t="s">
        <v>3663</v>
      </c>
      <c r="H5324">
        <f t="shared" si="1067"/>
        <v>39</v>
      </c>
      <c r="I5324">
        <f>IF(ISBLANK(A5324),I5323/1,LOOKUP(Sheet1!G5324,FIPS!A$3:A$55,FIPS!C$3:C$55))</f>
        <v>42</v>
      </c>
      <c r="J5324" t="b">
        <f t="shared" si="1061"/>
        <v>0</v>
      </c>
      <c r="K5324" t="str">
        <f t="shared" si="1068"/>
        <v/>
      </c>
      <c r="L5324" t="b">
        <f t="shared" si="1062"/>
        <v>1</v>
      </c>
      <c r="M5324" t="str">
        <f t="shared" si="1069"/>
        <v>West Chester borough</v>
      </c>
      <c r="N5324">
        <f t="shared" si="1070"/>
        <v>15</v>
      </c>
      <c r="O5324" t="b">
        <f t="shared" si="1066"/>
        <v>0</v>
      </c>
      <c r="P5324" t="str">
        <f t="shared" si="1063"/>
        <v/>
      </c>
      <c r="Q5324" t="str">
        <f t="shared" ca="1" si="1064"/>
        <v/>
      </c>
      <c r="W5324">
        <v>82704</v>
      </c>
      <c r="Z5324" t="str">
        <f t="shared" si="1065"/>
        <v/>
      </c>
    </row>
    <row r="5325" spans="2:26" x14ac:dyDescent="0.2">
      <c r="E5325" s="1">
        <v>136</v>
      </c>
      <c r="F5325">
        <v>6</v>
      </c>
      <c r="G5325" s="1" t="s">
        <v>3664</v>
      </c>
      <c r="H5325">
        <f t="shared" si="1067"/>
        <v>39</v>
      </c>
      <c r="I5325">
        <f>IF(ISBLANK(A5325),I5324/1,LOOKUP(Sheet1!G5325,FIPS!A$3:A$55,FIPS!C$3:C$55))</f>
        <v>42</v>
      </c>
      <c r="J5325" t="b">
        <f t="shared" si="1061"/>
        <v>0</v>
      </c>
      <c r="K5325" t="str">
        <f t="shared" si="1068"/>
        <v/>
      </c>
      <c r="L5325" t="b">
        <f t="shared" si="1062"/>
        <v>1</v>
      </c>
      <c r="M5325" t="str">
        <f t="shared" si="1069"/>
        <v>West Goshan township</v>
      </c>
      <c r="N5325">
        <f t="shared" si="1070"/>
        <v>15</v>
      </c>
      <c r="O5325" t="b">
        <f t="shared" si="1066"/>
        <v>0</v>
      </c>
      <c r="P5325" t="str">
        <f t="shared" si="1063"/>
        <v/>
      </c>
      <c r="Q5325" t="str">
        <f t="shared" ca="1" si="1064"/>
        <v/>
      </c>
      <c r="W5325">
        <v>83080</v>
      </c>
      <c r="Z5325" t="str">
        <f t="shared" si="1065"/>
        <v/>
      </c>
    </row>
    <row r="5326" spans="2:26" x14ac:dyDescent="0.2">
      <c r="E5326" s="1">
        <v>999</v>
      </c>
      <c r="F5326">
        <v>9</v>
      </c>
      <c r="G5326" s="1" t="s">
        <v>10</v>
      </c>
      <c r="H5326">
        <f t="shared" si="1067"/>
        <v>39</v>
      </c>
      <c r="I5326">
        <f>IF(ISBLANK(A5326),I5325/1,LOOKUP(Sheet1!G5326,FIPS!A$3:A$55,FIPS!C$3:C$55))</f>
        <v>42</v>
      </c>
      <c r="J5326" t="b">
        <f t="shared" si="1061"/>
        <v>0</v>
      </c>
      <c r="K5326" t="str">
        <f t="shared" si="1068"/>
        <v/>
      </c>
      <c r="L5326" t="b">
        <f t="shared" si="1062"/>
        <v>0</v>
      </c>
      <c r="M5326" t="str">
        <f t="shared" si="1069"/>
        <v/>
      </c>
      <c r="N5326">
        <f t="shared" si="1070"/>
        <v>15</v>
      </c>
      <c r="O5326" t="b">
        <f t="shared" si="1066"/>
        <v>1</v>
      </c>
      <c r="P5326">
        <f t="shared" si="1063"/>
        <v>8</v>
      </c>
      <c r="Q5326" t="str">
        <f t="shared" ca="1" si="1064"/>
        <v>18,24,28,93,120,131,135,136</v>
      </c>
      <c r="W5326">
        <v>99999</v>
      </c>
      <c r="Z5326" t="str">
        <f t="shared" si="1065"/>
        <v/>
      </c>
    </row>
    <row r="5327" spans="2:26" x14ac:dyDescent="0.2">
      <c r="B5327" s="1" t="s">
        <v>49</v>
      </c>
      <c r="C5327" s="1" t="s">
        <v>17</v>
      </c>
      <c r="D5327" s="1" t="s">
        <v>18</v>
      </c>
      <c r="E5327" s="1" t="s">
        <v>8</v>
      </c>
      <c r="F5327" s="1" t="s">
        <v>9</v>
      </c>
      <c r="G5327" s="1" t="s">
        <v>3665</v>
      </c>
      <c r="H5327">
        <f t="shared" si="1067"/>
        <v>39</v>
      </c>
      <c r="I5327">
        <f>IF(ISBLANK(A5327),I5326/1,LOOKUP(Sheet1!G5327,FIPS!A$3:A$55,FIPS!C$3:C$55))</f>
        <v>42</v>
      </c>
      <c r="J5327" t="b">
        <f t="shared" si="1061"/>
        <v>1</v>
      </c>
      <c r="K5327" t="str">
        <f t="shared" si="1068"/>
        <v>Clarion</v>
      </c>
      <c r="L5327" t="b">
        <f t="shared" si="1062"/>
        <v>0</v>
      </c>
      <c r="M5327" t="str">
        <f t="shared" si="1069"/>
        <v/>
      </c>
      <c r="N5327">
        <f t="shared" si="1070"/>
        <v>16</v>
      </c>
      <c r="O5327" t="b">
        <f t="shared" si="1066"/>
        <v>0</v>
      </c>
      <c r="P5327" t="str">
        <f t="shared" ref="P5327:P5331" si="1071">IF(O5327,17-MATCH(N5327-1,N5309:N5326),"")</f>
        <v/>
      </c>
      <c r="Q5327" t="str">
        <f t="shared" ref="Q5327:Q5331" ca="1" si="1072">IF(O5327,_xlfn.TEXTJOIN(",",TRUE,INDIRECT(_xlfn.CONCAT("E",(ROW()-P5327),":E",(ROW()-1)),TRUE)),"")</f>
        <v/>
      </c>
      <c r="T5327">
        <v>31</v>
      </c>
      <c r="U5327">
        <v>5</v>
      </c>
      <c r="V5327">
        <v>0</v>
      </c>
      <c r="Z5327" t="str">
        <f t="shared" si="1065"/>
        <v/>
      </c>
    </row>
    <row r="5328" spans="2:26" x14ac:dyDescent="0.2">
      <c r="B5328" s="1" t="s">
        <v>52</v>
      </c>
      <c r="C5328" s="1" t="s">
        <v>17</v>
      </c>
      <c r="D5328" s="1" t="s">
        <v>18</v>
      </c>
      <c r="E5328" s="1" t="s">
        <v>8</v>
      </c>
      <c r="F5328" s="1" t="s">
        <v>9</v>
      </c>
      <c r="G5328" s="1" t="s">
        <v>3666</v>
      </c>
      <c r="H5328">
        <f t="shared" si="1067"/>
        <v>39</v>
      </c>
      <c r="I5328">
        <f>IF(ISBLANK(A5328),I5327/1,LOOKUP(Sheet1!G5328,FIPS!A$3:A$55,FIPS!C$3:C$55))</f>
        <v>42</v>
      </c>
      <c r="J5328" t="b">
        <f t="shared" si="1061"/>
        <v>1</v>
      </c>
      <c r="K5328" t="str">
        <f t="shared" si="1068"/>
        <v>Clearfield</v>
      </c>
      <c r="L5328" t="b">
        <f t="shared" si="1062"/>
        <v>0</v>
      </c>
      <c r="M5328" t="str">
        <f t="shared" si="1069"/>
        <v/>
      </c>
      <c r="N5328">
        <f t="shared" si="1070"/>
        <v>17</v>
      </c>
      <c r="O5328" t="b">
        <f t="shared" si="1066"/>
        <v>0</v>
      </c>
      <c r="P5328" t="str">
        <f t="shared" si="1071"/>
        <v/>
      </c>
      <c r="Q5328" t="str">
        <f t="shared" ca="1" si="1072"/>
        <v/>
      </c>
      <c r="T5328">
        <v>33</v>
      </c>
      <c r="U5328">
        <v>4</v>
      </c>
      <c r="V5328">
        <v>0</v>
      </c>
      <c r="Z5328" t="str">
        <f t="shared" si="1065"/>
        <v/>
      </c>
    </row>
    <row r="5329" spans="2:26" x14ac:dyDescent="0.2">
      <c r="B5329" s="1" t="s">
        <v>57</v>
      </c>
      <c r="C5329" s="1" t="s">
        <v>17</v>
      </c>
      <c r="D5329" s="1" t="s">
        <v>18</v>
      </c>
      <c r="E5329" s="1" t="s">
        <v>8</v>
      </c>
      <c r="F5329" s="1" t="s">
        <v>9</v>
      </c>
      <c r="G5329" s="1" t="s">
        <v>2621</v>
      </c>
      <c r="H5329">
        <f t="shared" si="1067"/>
        <v>39</v>
      </c>
      <c r="I5329">
        <f>IF(ISBLANK(A5329),I5328/1,LOOKUP(Sheet1!G5329,FIPS!A$3:A$55,FIPS!C$3:C$55))</f>
        <v>42</v>
      </c>
      <c r="J5329" t="b">
        <f t="shared" si="1061"/>
        <v>1</v>
      </c>
      <c r="K5329" t="str">
        <f t="shared" si="1068"/>
        <v>Clinton</v>
      </c>
      <c r="L5329" t="b">
        <f t="shared" si="1062"/>
        <v>0</v>
      </c>
      <c r="M5329" t="str">
        <f t="shared" si="1069"/>
        <v/>
      </c>
      <c r="N5329">
        <f t="shared" si="1070"/>
        <v>18</v>
      </c>
      <c r="O5329" t="b">
        <f t="shared" si="1066"/>
        <v>0</v>
      </c>
      <c r="P5329" t="str">
        <f t="shared" si="1071"/>
        <v/>
      </c>
      <c r="Q5329" t="str">
        <f t="shared" ca="1" si="1072"/>
        <v/>
      </c>
      <c r="T5329">
        <v>35</v>
      </c>
      <c r="U5329">
        <v>5</v>
      </c>
      <c r="V5329">
        <v>0</v>
      </c>
      <c r="Z5329" t="str">
        <f t="shared" si="1065"/>
        <v/>
      </c>
    </row>
    <row r="5330" spans="2:26" x14ac:dyDescent="0.2">
      <c r="B5330" s="1" t="s">
        <v>59</v>
      </c>
      <c r="C5330" s="1" t="s">
        <v>888</v>
      </c>
      <c r="D5330" s="1" t="s">
        <v>26</v>
      </c>
      <c r="G5330" s="1" t="s">
        <v>292</v>
      </c>
      <c r="H5330">
        <f t="shared" si="1067"/>
        <v>39</v>
      </c>
      <c r="I5330">
        <f>IF(ISBLANK(A5330),I5329/1,LOOKUP(Sheet1!G5330,FIPS!A$3:A$55,FIPS!C$3:C$55))</f>
        <v>42</v>
      </c>
      <c r="J5330" t="b">
        <f t="shared" si="1061"/>
        <v>1</v>
      </c>
      <c r="K5330" t="str">
        <f t="shared" si="1068"/>
        <v>Columbia</v>
      </c>
      <c r="L5330" t="b">
        <f t="shared" si="1062"/>
        <v>0</v>
      </c>
      <c r="M5330" t="str">
        <f t="shared" si="1069"/>
        <v/>
      </c>
      <c r="N5330">
        <f t="shared" si="1070"/>
        <v>19</v>
      </c>
      <c r="O5330" t="b">
        <f t="shared" si="1066"/>
        <v>0</v>
      </c>
      <c r="P5330" t="str">
        <f t="shared" si="1071"/>
        <v/>
      </c>
      <c r="Q5330" t="str">
        <f t="shared" ca="1" si="1072"/>
        <v/>
      </c>
      <c r="T5330">
        <v>37</v>
      </c>
      <c r="U5330">
        <v>4</v>
      </c>
      <c r="V5330">
        <v>7560</v>
      </c>
      <c r="Z5330" t="str">
        <f t="shared" si="1065"/>
        <v/>
      </c>
    </row>
    <row r="5331" spans="2:26" x14ac:dyDescent="0.2">
      <c r="E5331" s="1" t="s">
        <v>39</v>
      </c>
      <c r="F5331" s="1" t="s">
        <v>6</v>
      </c>
      <c r="G5331" s="1" t="s">
        <v>3667</v>
      </c>
      <c r="H5331">
        <f t="shared" si="1067"/>
        <v>39</v>
      </c>
      <c r="I5331">
        <f>IF(ISBLANK(A5331),I5330/1,LOOKUP(Sheet1!G5331,FIPS!A$3:A$55,FIPS!C$3:C$55))</f>
        <v>42</v>
      </c>
      <c r="J5331" t="b">
        <f t="shared" si="1061"/>
        <v>0</v>
      </c>
      <c r="K5331" t="str">
        <f t="shared" si="1068"/>
        <v/>
      </c>
      <c r="L5331" t="b">
        <f t="shared" si="1062"/>
        <v>1</v>
      </c>
      <c r="M5331" t="str">
        <f t="shared" si="1069"/>
        <v>Berwick borough</v>
      </c>
      <c r="N5331">
        <f t="shared" si="1070"/>
        <v>19</v>
      </c>
      <c r="O5331" t="b">
        <f t="shared" si="1066"/>
        <v>0</v>
      </c>
      <c r="P5331" t="str">
        <f t="shared" si="1071"/>
        <v/>
      </c>
      <c r="Q5331" t="str">
        <f t="shared" ca="1" si="1072"/>
        <v/>
      </c>
      <c r="W5331">
        <v>5888</v>
      </c>
      <c r="Z5331" t="str">
        <f t="shared" si="1065"/>
        <v/>
      </c>
    </row>
    <row r="5332" spans="2:26" x14ac:dyDescent="0.2">
      <c r="E5332" s="1" t="s">
        <v>45</v>
      </c>
      <c r="F5332" s="1" t="s">
        <v>6</v>
      </c>
      <c r="G5332" s="1" t="s">
        <v>3668</v>
      </c>
      <c r="H5332">
        <f t="shared" si="1067"/>
        <v>39</v>
      </c>
      <c r="I5332">
        <f>IF(ISBLANK(A5332),I5331/1,LOOKUP(Sheet1!G5332,FIPS!A$3:A$55,FIPS!C$3:C$55))</f>
        <v>42</v>
      </c>
      <c r="J5332" t="b">
        <f t="shared" si="1061"/>
        <v>0</v>
      </c>
      <c r="K5332" t="str">
        <f t="shared" si="1068"/>
        <v/>
      </c>
      <c r="L5332" t="b">
        <f t="shared" si="1062"/>
        <v>1</v>
      </c>
      <c r="M5332" t="str">
        <f t="shared" si="1069"/>
        <v>Bloomsburg</v>
      </c>
      <c r="N5332">
        <f t="shared" si="1070"/>
        <v>19</v>
      </c>
      <c r="O5332" t="b">
        <f t="shared" si="1066"/>
        <v>0</v>
      </c>
      <c r="P5332" t="str">
        <f t="shared" ref="P5332:P5344" si="1073">IF(O5332,17-MATCH(N5332-1,N5315:N5331),"")</f>
        <v/>
      </c>
      <c r="Q5332" t="str">
        <f t="shared" ca="1" si="1064"/>
        <v/>
      </c>
      <c r="W5332">
        <v>7128</v>
      </c>
      <c r="Z5332" t="str">
        <f t="shared" si="1065"/>
        <v/>
      </c>
    </row>
    <row r="5333" spans="2:26" x14ac:dyDescent="0.2">
      <c r="E5333" s="1" t="s">
        <v>8</v>
      </c>
      <c r="F5333" s="1" t="s">
        <v>9</v>
      </c>
      <c r="G5333" s="1" t="s">
        <v>1102</v>
      </c>
      <c r="H5333">
        <f t="shared" si="1067"/>
        <v>39</v>
      </c>
      <c r="I5333">
        <f>IF(ISBLANK(A5333),I5332/1,LOOKUP(Sheet1!G5333,FIPS!A$3:A$55,FIPS!C$3:C$55))</f>
        <v>42</v>
      </c>
      <c r="J5333" t="b">
        <f t="shared" si="1061"/>
        <v>0</v>
      </c>
      <c r="K5333" t="str">
        <f t="shared" si="1068"/>
        <v/>
      </c>
      <c r="L5333" t="b">
        <f t="shared" si="1062"/>
        <v>0</v>
      </c>
      <c r="M5333" t="str">
        <f t="shared" si="1069"/>
        <v/>
      </c>
      <c r="N5333">
        <f t="shared" si="1070"/>
        <v>19</v>
      </c>
      <c r="O5333" t="b">
        <f t="shared" si="1066"/>
        <v>1</v>
      </c>
      <c r="P5333">
        <f t="shared" si="1073"/>
        <v>3</v>
      </c>
      <c r="Q5333" t="str">
        <f t="shared" ca="1" si="1064"/>
        <v>009,013</v>
      </c>
      <c r="W5333">
        <v>99999</v>
      </c>
      <c r="Z5333" t="str">
        <f t="shared" si="1065"/>
        <v/>
      </c>
    </row>
    <row r="5334" spans="2:26" x14ac:dyDescent="0.2">
      <c r="B5334" s="1" t="s">
        <v>61</v>
      </c>
      <c r="C5334" s="1" t="s">
        <v>17</v>
      </c>
      <c r="D5334" s="1" t="s">
        <v>18</v>
      </c>
      <c r="G5334" s="1" t="s">
        <v>299</v>
      </c>
      <c r="H5334">
        <f t="shared" si="1067"/>
        <v>39</v>
      </c>
      <c r="I5334">
        <f>IF(ISBLANK(A5334),I5333/1,LOOKUP(Sheet1!G5334,FIPS!A$3:A$55,FIPS!C$3:C$55))</f>
        <v>42</v>
      </c>
      <c r="J5334" t="b">
        <f t="shared" si="1061"/>
        <v>1</v>
      </c>
      <c r="K5334" t="str">
        <f t="shared" si="1068"/>
        <v>Crawford</v>
      </c>
      <c r="L5334" t="b">
        <f t="shared" si="1062"/>
        <v>0</v>
      </c>
      <c r="M5334" t="str">
        <f t="shared" si="1069"/>
        <v/>
      </c>
      <c r="N5334">
        <f t="shared" si="1070"/>
        <v>20</v>
      </c>
      <c r="O5334" t="b">
        <f t="shared" si="1066"/>
        <v>0</v>
      </c>
      <c r="P5334" t="str">
        <f t="shared" si="1073"/>
        <v/>
      </c>
      <c r="Q5334" t="str">
        <f t="shared" ca="1" si="1064"/>
        <v/>
      </c>
      <c r="T5334">
        <v>39</v>
      </c>
      <c r="U5334">
        <v>4</v>
      </c>
      <c r="V5334">
        <v>0</v>
      </c>
      <c r="Z5334" t="str">
        <f t="shared" si="1065"/>
        <v/>
      </c>
    </row>
    <row r="5335" spans="2:26" x14ac:dyDescent="0.2">
      <c r="E5335" s="1" t="s">
        <v>367</v>
      </c>
      <c r="F5335" s="1" t="s">
        <v>6</v>
      </c>
      <c r="G5335" s="1" t="s">
        <v>3669</v>
      </c>
      <c r="H5335">
        <f t="shared" si="1067"/>
        <v>39</v>
      </c>
      <c r="I5335">
        <f>IF(ISBLANK(A5335),I5334/1,LOOKUP(Sheet1!G5335,FIPS!A$3:A$55,FIPS!C$3:C$55))</f>
        <v>42</v>
      </c>
      <c r="J5335" t="b">
        <f t="shared" si="1058"/>
        <v>0</v>
      </c>
      <c r="K5335" t="str">
        <f t="shared" si="1068"/>
        <v/>
      </c>
      <c r="L5335" t="b">
        <f t="shared" si="1062"/>
        <v>1</v>
      </c>
      <c r="M5335" t="str">
        <f t="shared" si="1069"/>
        <v>Meadvllle</v>
      </c>
      <c r="N5335">
        <f t="shared" si="1070"/>
        <v>20</v>
      </c>
      <c r="O5335" t="b">
        <f t="shared" ref="O5335:O5398" si="1074">AND(ISNUMBER(N5335),E5335="999",NOT(J5335))</f>
        <v>0</v>
      </c>
      <c r="P5335" t="str">
        <f t="shared" si="1073"/>
        <v/>
      </c>
      <c r="Q5335" t="str">
        <f t="shared" ca="1" si="1064"/>
        <v/>
      </c>
      <c r="W5335">
        <v>48360</v>
      </c>
      <c r="Z5335" t="str">
        <f t="shared" si="1065"/>
        <v/>
      </c>
    </row>
    <row r="5336" spans="2:26" x14ac:dyDescent="0.2">
      <c r="E5336" s="1" t="s">
        <v>8</v>
      </c>
      <c r="F5336" s="1" t="s">
        <v>9</v>
      </c>
      <c r="G5336" s="1" t="s">
        <v>1233</v>
      </c>
      <c r="H5336">
        <f t="shared" si="1067"/>
        <v>39</v>
      </c>
      <c r="I5336">
        <f>IF(ISBLANK(A5336),I5335/1,LOOKUP(Sheet1!G5336,FIPS!A$3:A$55,FIPS!C$3:C$55))</f>
        <v>42</v>
      </c>
      <c r="J5336" t="b">
        <f t="shared" si="1058"/>
        <v>0</v>
      </c>
      <c r="K5336" t="str">
        <f t="shared" si="1068"/>
        <v/>
      </c>
      <c r="L5336" t="b">
        <f t="shared" si="1062"/>
        <v>0</v>
      </c>
      <c r="M5336" t="str">
        <f t="shared" si="1069"/>
        <v/>
      </c>
      <c r="N5336">
        <f t="shared" si="1070"/>
        <v>20</v>
      </c>
      <c r="O5336" t="b">
        <f t="shared" si="1074"/>
        <v>1</v>
      </c>
      <c r="P5336">
        <f t="shared" si="1073"/>
        <v>2</v>
      </c>
      <c r="Q5336" t="str">
        <f t="shared" ca="1" si="1064"/>
        <v>069</v>
      </c>
      <c r="W5336">
        <v>99999</v>
      </c>
      <c r="Z5336" t="str">
        <f t="shared" si="1065"/>
        <v/>
      </c>
    </row>
    <row r="5337" spans="2:26" x14ac:dyDescent="0.2">
      <c r="B5337" s="1" t="s">
        <v>63</v>
      </c>
      <c r="C5337" s="1" t="s">
        <v>664</v>
      </c>
      <c r="D5337" s="1" t="s">
        <v>26</v>
      </c>
      <c r="G5337" s="1" t="s">
        <v>1534</v>
      </c>
      <c r="H5337">
        <f t="shared" si="1067"/>
        <v>39</v>
      </c>
      <c r="I5337">
        <f>IF(ISBLANK(A5337),I5336/1,LOOKUP(Sheet1!G5337,FIPS!A$3:A$55,FIPS!C$3:C$55))</f>
        <v>42</v>
      </c>
      <c r="J5337" t="b">
        <f t="shared" si="1058"/>
        <v>1</v>
      </c>
      <c r="K5337" t="str">
        <f t="shared" si="1068"/>
        <v>Cumberland</v>
      </c>
      <c r="L5337" t="b">
        <f t="shared" si="1062"/>
        <v>0</v>
      </c>
      <c r="M5337" t="str">
        <f t="shared" si="1069"/>
        <v/>
      </c>
      <c r="N5337">
        <f t="shared" si="1070"/>
        <v>21</v>
      </c>
      <c r="O5337" t="b">
        <f t="shared" si="1074"/>
        <v>0</v>
      </c>
      <c r="P5337" t="str">
        <f t="shared" si="1073"/>
        <v/>
      </c>
      <c r="Q5337" t="str">
        <f t="shared" ca="1" si="1064"/>
        <v/>
      </c>
      <c r="T5337">
        <v>41</v>
      </c>
      <c r="U5337">
        <v>3</v>
      </c>
      <c r="V5337">
        <v>3240</v>
      </c>
      <c r="Z5337" t="str">
        <f t="shared" si="1065"/>
        <v/>
      </c>
    </row>
    <row r="5338" spans="2:26" x14ac:dyDescent="0.2">
      <c r="E5338" s="1" t="s">
        <v>61</v>
      </c>
      <c r="F5338" s="1" t="s">
        <v>6</v>
      </c>
      <c r="G5338" s="1" t="s">
        <v>3670</v>
      </c>
      <c r="H5338">
        <f t="shared" si="1067"/>
        <v>39</v>
      </c>
      <c r="I5338">
        <f>IF(ISBLANK(A5338),I5337/1,LOOKUP(Sheet1!G5338,FIPS!A$3:A$55,FIPS!C$3:C$55))</f>
        <v>42</v>
      </c>
      <c r="J5338" t="b">
        <f t="shared" si="1058"/>
        <v>0</v>
      </c>
      <c r="K5338" t="str">
        <f t="shared" si="1068"/>
        <v/>
      </c>
      <c r="L5338" t="b">
        <f t="shared" si="1062"/>
        <v>1</v>
      </c>
      <c r="M5338" t="str">
        <f t="shared" si="1069"/>
        <v>Carlisle borough</v>
      </c>
      <c r="N5338">
        <f t="shared" si="1070"/>
        <v>21</v>
      </c>
      <c r="O5338" t="b">
        <f t="shared" si="1074"/>
        <v>0</v>
      </c>
      <c r="P5338" t="str">
        <f t="shared" si="1073"/>
        <v/>
      </c>
      <c r="Q5338" t="str">
        <f t="shared" ca="1" si="1064"/>
        <v/>
      </c>
      <c r="W5338">
        <v>11272</v>
      </c>
      <c r="Z5338" t="str">
        <f t="shared" si="1065"/>
        <v/>
      </c>
    </row>
    <row r="5339" spans="2:26" x14ac:dyDescent="0.2">
      <c r="E5339" s="1" t="s">
        <v>92</v>
      </c>
      <c r="F5339" s="1" t="s">
        <v>6</v>
      </c>
      <c r="G5339" s="1" t="s">
        <v>3671</v>
      </c>
      <c r="H5339">
        <f t="shared" si="1067"/>
        <v>39</v>
      </c>
      <c r="I5339">
        <f>IF(ISBLANK(A5339),I5338/1,LOOKUP(Sheet1!G5339,FIPS!A$3:A$55,FIPS!C$3:C$55))</f>
        <v>42</v>
      </c>
      <c r="J5339" t="b">
        <f t="shared" si="1058"/>
        <v>0</v>
      </c>
      <c r="K5339" t="str">
        <f t="shared" si="1068"/>
        <v/>
      </c>
      <c r="L5339" t="b">
        <f t="shared" si="1062"/>
        <v>1</v>
      </c>
      <c r="M5339" t="str">
        <f t="shared" si="1069"/>
        <v>East Pennsboro township</v>
      </c>
      <c r="N5339">
        <f t="shared" si="1070"/>
        <v>21</v>
      </c>
      <c r="O5339" t="b">
        <f t="shared" si="1074"/>
        <v>0</v>
      </c>
      <c r="P5339" t="str">
        <f t="shared" si="1073"/>
        <v/>
      </c>
      <c r="Q5339" t="str">
        <f t="shared" ca="1" si="1064"/>
        <v/>
      </c>
      <c r="W5339">
        <v>21680</v>
      </c>
      <c r="Z5339" t="str">
        <f t="shared" si="1065"/>
        <v/>
      </c>
    </row>
    <row r="5340" spans="2:26" x14ac:dyDescent="0.2">
      <c r="E5340" s="1" t="s">
        <v>101</v>
      </c>
      <c r="F5340" s="1" t="s">
        <v>6</v>
      </c>
      <c r="G5340" s="1" t="s">
        <v>3672</v>
      </c>
      <c r="H5340">
        <f t="shared" si="1067"/>
        <v>39</v>
      </c>
      <c r="I5340">
        <f>IF(ISBLANK(A5340),I5339/1,LOOKUP(Sheet1!G5340,FIPS!A$3:A$55,FIPS!C$3:C$55))</f>
        <v>42</v>
      </c>
      <c r="J5340" t="b">
        <f t="shared" ref="J5340:J5395" si="1075">NOT(ISBLANK(B5340))</f>
        <v>0</v>
      </c>
      <c r="K5340" t="str">
        <f t="shared" si="1068"/>
        <v/>
      </c>
      <c r="L5340" t="b">
        <f t="shared" si="1062"/>
        <v>1</v>
      </c>
      <c r="M5340" t="str">
        <f t="shared" si="1069"/>
        <v>Hampden township</v>
      </c>
      <c r="N5340">
        <f t="shared" si="1070"/>
        <v>21</v>
      </c>
      <c r="O5340" t="b">
        <f t="shared" si="1074"/>
        <v>0</v>
      </c>
      <c r="P5340" t="str">
        <f t="shared" si="1073"/>
        <v/>
      </c>
      <c r="Q5340" t="str">
        <f t="shared" ca="1" si="1064"/>
        <v/>
      </c>
      <c r="W5340">
        <v>32296</v>
      </c>
      <c r="Z5340" t="str">
        <f t="shared" si="1065"/>
        <v/>
      </c>
    </row>
    <row r="5341" spans="2:26" x14ac:dyDescent="0.2">
      <c r="E5341" s="1" t="s">
        <v>169</v>
      </c>
      <c r="F5341" s="1" t="s">
        <v>6</v>
      </c>
      <c r="G5341" s="1" t="s">
        <v>3673</v>
      </c>
      <c r="H5341">
        <f t="shared" si="1067"/>
        <v>39</v>
      </c>
      <c r="I5341">
        <f>IF(ISBLANK(A5341),I5340/1,LOOKUP(Sheet1!G5341,FIPS!A$3:A$55,FIPS!C$3:C$55))</f>
        <v>42</v>
      </c>
      <c r="J5341" t="b">
        <f t="shared" si="1075"/>
        <v>0</v>
      </c>
      <c r="K5341" t="str">
        <f t="shared" si="1068"/>
        <v/>
      </c>
      <c r="L5341" t="b">
        <f t="shared" si="1062"/>
        <v>1</v>
      </c>
      <c r="M5341" t="str">
        <f t="shared" si="1069"/>
        <v>Lower Allen township</v>
      </c>
      <c r="N5341">
        <f t="shared" si="1070"/>
        <v>21</v>
      </c>
      <c r="O5341" t="b">
        <f t="shared" si="1074"/>
        <v>0</v>
      </c>
      <c r="P5341" t="str">
        <f t="shared" si="1073"/>
        <v/>
      </c>
      <c r="Q5341" t="str">
        <f t="shared" ca="1" si="1064"/>
        <v/>
      </c>
      <c r="W5341">
        <v>44832</v>
      </c>
      <c r="Z5341" t="str">
        <f t="shared" si="1065"/>
        <v/>
      </c>
    </row>
    <row r="5342" spans="2:26" x14ac:dyDescent="0.2">
      <c r="E5342" s="1" t="s">
        <v>707</v>
      </c>
      <c r="F5342" s="1" t="s">
        <v>6</v>
      </c>
      <c r="G5342" s="1" t="s">
        <v>3674</v>
      </c>
      <c r="H5342">
        <f t="shared" si="1067"/>
        <v>39</v>
      </c>
      <c r="I5342">
        <f>IF(ISBLANK(A5342),I5341/1,LOOKUP(Sheet1!G5342,FIPS!A$3:A$55,FIPS!C$3:C$55))</f>
        <v>42</v>
      </c>
      <c r="J5342" t="b">
        <f t="shared" si="1075"/>
        <v>0</v>
      </c>
      <c r="K5342" t="str">
        <f t="shared" si="1068"/>
        <v/>
      </c>
      <c r="L5342" t="b">
        <f t="shared" si="1062"/>
        <v>1</v>
      </c>
      <c r="M5342" t="str">
        <f t="shared" si="1069"/>
        <v>Upper Allen township</v>
      </c>
      <c r="N5342">
        <f t="shared" si="1070"/>
        <v>21</v>
      </c>
      <c r="O5342" t="b">
        <f t="shared" si="1074"/>
        <v>0</v>
      </c>
      <c r="P5342" t="str">
        <f t="shared" si="1073"/>
        <v/>
      </c>
      <c r="Q5342" t="str">
        <f t="shared" ca="1" si="1064"/>
        <v/>
      </c>
      <c r="W5342">
        <v>78736</v>
      </c>
      <c r="Z5342" t="str">
        <f t="shared" si="1065"/>
        <v/>
      </c>
    </row>
    <row r="5343" spans="2:26" x14ac:dyDescent="0.2">
      <c r="E5343" s="1" t="s">
        <v>8</v>
      </c>
      <c r="F5343" s="1" t="s">
        <v>9</v>
      </c>
      <c r="G5343" s="1" t="s">
        <v>1233</v>
      </c>
      <c r="H5343">
        <f t="shared" si="1067"/>
        <v>39</v>
      </c>
      <c r="I5343">
        <f>IF(ISBLANK(A5343),I5342/1,LOOKUP(Sheet1!G5343,FIPS!A$3:A$55,FIPS!C$3:C$55))</f>
        <v>42</v>
      </c>
      <c r="J5343" t="b">
        <f t="shared" si="1075"/>
        <v>0</v>
      </c>
      <c r="K5343" t="str">
        <f t="shared" si="1068"/>
        <v/>
      </c>
      <c r="L5343" t="b">
        <f t="shared" ref="L5343:L5374" si="1076">IF(NOT(J5343),AND(NOT(ISBLANK(E5343)),TRIM(E5343)&lt;&gt;"999"),FALSE())</f>
        <v>0</v>
      </c>
      <c r="M5343" t="str">
        <f t="shared" si="1069"/>
        <v/>
      </c>
      <c r="N5343">
        <f t="shared" si="1070"/>
        <v>21</v>
      </c>
      <c r="O5343" t="b">
        <f t="shared" si="1074"/>
        <v>1</v>
      </c>
      <c r="P5343">
        <f t="shared" si="1073"/>
        <v>6</v>
      </c>
      <c r="Q5343" t="str">
        <f t="shared" ca="1" si="1064"/>
        <v>020,031,038,057,122</v>
      </c>
      <c r="W5343">
        <v>99999</v>
      </c>
      <c r="Z5343" t="str">
        <f t="shared" si="1065"/>
        <v/>
      </c>
    </row>
    <row r="5344" spans="2:26" x14ac:dyDescent="0.2">
      <c r="B5344" s="1" t="s">
        <v>65</v>
      </c>
      <c r="C5344" s="1" t="s">
        <v>664</v>
      </c>
      <c r="D5344" s="1" t="s">
        <v>26</v>
      </c>
      <c r="G5344" s="1" t="s">
        <v>3675</v>
      </c>
      <c r="H5344">
        <f t="shared" si="1067"/>
        <v>39</v>
      </c>
      <c r="I5344">
        <f>IF(ISBLANK(A5344),I5343/1,LOOKUP(Sheet1!G5344,FIPS!A$3:A$55,FIPS!C$3:C$55))</f>
        <v>42</v>
      </c>
      <c r="J5344" t="b">
        <f t="shared" si="1075"/>
        <v>1</v>
      </c>
      <c r="K5344" t="str">
        <f t="shared" si="1068"/>
        <v>Dauphin</v>
      </c>
      <c r="L5344" t="b">
        <f t="shared" si="1076"/>
        <v>0</v>
      </c>
      <c r="M5344" t="str">
        <f t="shared" si="1069"/>
        <v/>
      </c>
      <c r="N5344">
        <f t="shared" si="1070"/>
        <v>22</v>
      </c>
      <c r="O5344" t="b">
        <f t="shared" si="1074"/>
        <v>0</v>
      </c>
      <c r="P5344" t="str">
        <f t="shared" si="1073"/>
        <v/>
      </c>
      <c r="Q5344" t="str">
        <f t="shared" ca="1" si="1064"/>
        <v/>
      </c>
      <c r="T5344">
        <v>43</v>
      </c>
      <c r="U5344">
        <v>3</v>
      </c>
      <c r="V5344">
        <v>3240</v>
      </c>
      <c r="Z5344" t="str">
        <f t="shared" si="1065"/>
        <v/>
      </c>
    </row>
    <row r="5345" spans="2:26" x14ac:dyDescent="0.2">
      <c r="E5345" s="1" t="s">
        <v>55</v>
      </c>
      <c r="F5345" s="1" t="s">
        <v>70</v>
      </c>
      <c r="G5345" s="1" t="s">
        <v>3676</v>
      </c>
      <c r="H5345">
        <f t="shared" si="1067"/>
        <v>39</v>
      </c>
      <c r="I5345">
        <f>IF(ISBLANK(A5345),I5344/1,LOOKUP(Sheet1!G5345,FIPS!A$3:A$55,FIPS!C$3:C$55))</f>
        <v>42</v>
      </c>
      <c r="J5345" t="b">
        <f t="shared" si="1075"/>
        <v>0</v>
      </c>
      <c r="K5345" t="str">
        <f t="shared" si="1068"/>
        <v/>
      </c>
      <c r="L5345" t="b">
        <f t="shared" si="1076"/>
        <v>1</v>
      </c>
      <c r="M5345" t="str">
        <f t="shared" si="1069"/>
        <v>Harrisburg</v>
      </c>
      <c r="N5345">
        <f t="shared" si="1070"/>
        <v>22</v>
      </c>
      <c r="O5345" t="b">
        <f t="shared" si="1074"/>
        <v>0</v>
      </c>
      <c r="P5345" t="str">
        <f t="shared" si="1063"/>
        <v/>
      </c>
      <c r="Q5345" t="str">
        <f t="shared" ca="1" si="1064"/>
        <v/>
      </c>
      <c r="W5345">
        <v>32800</v>
      </c>
      <c r="Z5345" t="str">
        <f t="shared" si="1065"/>
        <v/>
      </c>
    </row>
    <row r="5346" spans="2:26" x14ac:dyDescent="0.2">
      <c r="E5346" s="1" t="s">
        <v>182</v>
      </c>
      <c r="F5346" s="1" t="s">
        <v>35</v>
      </c>
      <c r="G5346" s="1" t="s">
        <v>3677</v>
      </c>
      <c r="H5346">
        <f t="shared" si="1067"/>
        <v>39</v>
      </c>
      <c r="I5346">
        <f>IF(ISBLANK(A5346),I5345/1,LOOKUP(Sheet1!G5346,FIPS!A$3:A$55,FIPS!C$3:C$55))</f>
        <v>42</v>
      </c>
      <c r="J5346" t="b">
        <f t="shared" si="1075"/>
        <v>0</v>
      </c>
      <c r="K5346" t="str">
        <f t="shared" si="1068"/>
        <v/>
      </c>
      <c r="L5346" t="b">
        <f t="shared" si="1076"/>
        <v>1</v>
      </c>
      <c r="M5346" t="str">
        <f t="shared" si="1069"/>
        <v>Lower Paxton township</v>
      </c>
      <c r="N5346">
        <f t="shared" si="1070"/>
        <v>22</v>
      </c>
      <c r="O5346" t="b">
        <f t="shared" si="1074"/>
        <v>0</v>
      </c>
      <c r="P5346" t="str">
        <f t="shared" si="1063"/>
        <v/>
      </c>
      <c r="Q5346" t="str">
        <f t="shared" ca="1" si="1064"/>
        <v/>
      </c>
      <c r="W5346">
        <v>45056</v>
      </c>
      <c r="Z5346" t="str">
        <f t="shared" si="1065"/>
        <v/>
      </c>
    </row>
    <row r="5347" spans="2:26" x14ac:dyDescent="0.2">
      <c r="E5347" s="1" t="s">
        <v>658</v>
      </c>
      <c r="F5347" s="1" t="s">
        <v>6</v>
      </c>
      <c r="G5347" s="1" t="s">
        <v>3678</v>
      </c>
      <c r="H5347">
        <f t="shared" si="1067"/>
        <v>39</v>
      </c>
      <c r="I5347">
        <f>IF(ISBLANK(A5347),I5346/1,LOOKUP(Sheet1!G5347,FIPS!A$3:A$55,FIPS!C$3:C$55))</f>
        <v>42</v>
      </c>
      <c r="J5347" t="b">
        <f t="shared" si="1075"/>
        <v>0</v>
      </c>
      <c r="K5347" t="str">
        <f t="shared" si="1068"/>
        <v/>
      </c>
      <c r="L5347" t="b">
        <f t="shared" si="1076"/>
        <v>1</v>
      </c>
      <c r="M5347" t="str">
        <f t="shared" si="1069"/>
        <v>Susquehanna township</v>
      </c>
      <c r="N5347">
        <f t="shared" si="1070"/>
        <v>22</v>
      </c>
      <c r="O5347" t="b">
        <f t="shared" si="1074"/>
        <v>0</v>
      </c>
      <c r="P5347" t="str">
        <f t="shared" si="1063"/>
        <v/>
      </c>
      <c r="Q5347" t="str">
        <f t="shared" ca="1" si="1064"/>
        <v/>
      </c>
      <c r="W5347">
        <v>75528</v>
      </c>
      <c r="Z5347" t="str">
        <f t="shared" si="1065"/>
        <v/>
      </c>
    </row>
    <row r="5348" spans="2:26" x14ac:dyDescent="0.2">
      <c r="E5348" s="1" t="s">
        <v>522</v>
      </c>
      <c r="F5348" s="1" t="s">
        <v>6</v>
      </c>
      <c r="G5348" s="1" t="s">
        <v>3679</v>
      </c>
      <c r="H5348">
        <f t="shared" si="1067"/>
        <v>39</v>
      </c>
      <c r="I5348">
        <f>IF(ISBLANK(A5348),I5347/1,LOOKUP(Sheet1!G5348,FIPS!A$3:A$55,FIPS!C$3:C$55))</f>
        <v>42</v>
      </c>
      <c r="J5348" t="b">
        <f t="shared" si="1075"/>
        <v>0</v>
      </c>
      <c r="K5348" t="str">
        <f t="shared" si="1068"/>
        <v/>
      </c>
      <c r="L5348" t="b">
        <f t="shared" si="1076"/>
        <v>1</v>
      </c>
      <c r="M5348" t="str">
        <f t="shared" si="1069"/>
        <v>Swatara township</v>
      </c>
      <c r="N5348">
        <f t="shared" si="1070"/>
        <v>22</v>
      </c>
      <c r="O5348" t="b">
        <f t="shared" si="1074"/>
        <v>0</v>
      </c>
      <c r="P5348" t="str">
        <f t="shared" si="1063"/>
        <v/>
      </c>
      <c r="Q5348" t="str">
        <f t="shared" ca="1" si="1064"/>
        <v/>
      </c>
      <c r="W5348">
        <v>75672</v>
      </c>
      <c r="Z5348" t="str">
        <f t="shared" si="1065"/>
        <v/>
      </c>
    </row>
    <row r="5349" spans="2:26" x14ac:dyDescent="0.2">
      <c r="E5349" s="1" t="s">
        <v>8</v>
      </c>
      <c r="F5349" s="1" t="s">
        <v>9</v>
      </c>
      <c r="G5349" s="1" t="s">
        <v>1233</v>
      </c>
      <c r="H5349">
        <f t="shared" si="1067"/>
        <v>39</v>
      </c>
      <c r="I5349">
        <f>IF(ISBLANK(A5349),I5348/1,LOOKUP(Sheet1!G5349,FIPS!A$3:A$55,FIPS!C$3:C$55))</f>
        <v>42</v>
      </c>
      <c r="J5349" t="b">
        <f t="shared" si="1075"/>
        <v>0</v>
      </c>
      <c r="K5349" t="str">
        <f t="shared" si="1068"/>
        <v/>
      </c>
      <c r="L5349" t="b">
        <f t="shared" si="1076"/>
        <v>0</v>
      </c>
      <c r="M5349" t="str">
        <f t="shared" si="1069"/>
        <v/>
      </c>
      <c r="N5349">
        <f t="shared" si="1070"/>
        <v>22</v>
      </c>
      <c r="O5349" t="b">
        <f t="shared" si="1074"/>
        <v>1</v>
      </c>
      <c r="P5349">
        <f t="shared" si="1063"/>
        <v>4</v>
      </c>
      <c r="Q5349" t="str">
        <f t="shared" ca="1" si="1064"/>
        <v>040,062,116,117</v>
      </c>
      <c r="W5349">
        <v>99999</v>
      </c>
      <c r="Z5349" t="str">
        <f t="shared" si="1065"/>
        <v/>
      </c>
    </row>
    <row r="5350" spans="2:26" x14ac:dyDescent="0.2">
      <c r="B5350" s="1" t="s">
        <v>67</v>
      </c>
      <c r="C5350" s="1" t="s">
        <v>2865</v>
      </c>
      <c r="D5350" s="1" t="s">
        <v>26</v>
      </c>
      <c r="G5350" s="1" t="s">
        <v>1080</v>
      </c>
      <c r="H5350">
        <f t="shared" si="1067"/>
        <v>39</v>
      </c>
      <c r="I5350">
        <f>IF(ISBLANK(A5350),I5349/1,LOOKUP(Sheet1!G5350,FIPS!A$3:A$55,FIPS!C$3:C$55))</f>
        <v>42</v>
      </c>
      <c r="J5350" t="b">
        <f t="shared" si="1075"/>
        <v>1</v>
      </c>
      <c r="K5350" t="str">
        <f t="shared" si="1068"/>
        <v>Delaware</v>
      </c>
      <c r="L5350" t="b">
        <f t="shared" si="1076"/>
        <v>0</v>
      </c>
      <c r="M5350" t="str">
        <f t="shared" si="1069"/>
        <v/>
      </c>
      <c r="N5350">
        <f t="shared" si="1070"/>
        <v>23</v>
      </c>
      <c r="O5350" t="b">
        <f t="shared" si="1074"/>
        <v>0</v>
      </c>
      <c r="P5350" t="str">
        <f t="shared" si="1063"/>
        <v/>
      </c>
      <c r="Q5350" t="str">
        <f t="shared" ca="1" si="1064"/>
        <v/>
      </c>
      <c r="T5350">
        <v>45</v>
      </c>
      <c r="U5350">
        <v>1</v>
      </c>
      <c r="V5350">
        <v>6160</v>
      </c>
      <c r="Z5350" t="str">
        <f t="shared" si="1065"/>
        <v/>
      </c>
    </row>
    <row r="5351" spans="2:26" x14ac:dyDescent="0.2">
      <c r="E5351" s="1" t="s">
        <v>24</v>
      </c>
      <c r="F5351" s="1" t="s">
        <v>6</v>
      </c>
      <c r="G5351" s="1" t="s">
        <v>3680</v>
      </c>
      <c r="H5351">
        <f t="shared" si="1067"/>
        <v>39</v>
      </c>
      <c r="I5351">
        <f>IF(ISBLANK(A5351),I5350/1,LOOKUP(Sheet1!G5351,FIPS!A$3:A$55,FIPS!C$3:C$55))</f>
        <v>42</v>
      </c>
      <c r="J5351" t="b">
        <f t="shared" si="1075"/>
        <v>0</v>
      </c>
      <c r="K5351" t="str">
        <f t="shared" si="1068"/>
        <v/>
      </c>
      <c r="L5351" t="b">
        <f t="shared" si="1076"/>
        <v>1</v>
      </c>
      <c r="M5351" t="str">
        <f t="shared" si="1069"/>
        <v>Aston township</v>
      </c>
      <c r="N5351">
        <f t="shared" si="1070"/>
        <v>23</v>
      </c>
      <c r="O5351" t="b">
        <f t="shared" si="1074"/>
        <v>0</v>
      </c>
      <c r="P5351" t="str">
        <f t="shared" si="1063"/>
        <v/>
      </c>
      <c r="Q5351" t="str">
        <f t="shared" ca="1" si="1064"/>
        <v/>
      </c>
      <c r="W5351">
        <v>3336</v>
      </c>
      <c r="Z5351" t="str">
        <f t="shared" si="1065"/>
        <v/>
      </c>
    </row>
    <row r="5352" spans="2:26" x14ac:dyDescent="0.2">
      <c r="E5352" s="1" t="s">
        <v>67</v>
      </c>
      <c r="F5352" s="1" t="s">
        <v>35</v>
      </c>
      <c r="G5352" s="1" t="s">
        <v>3657</v>
      </c>
      <c r="H5352">
        <f t="shared" si="1067"/>
        <v>39</v>
      </c>
      <c r="I5352">
        <f>IF(ISBLANK(A5352),I5351/1,LOOKUP(Sheet1!G5352,FIPS!A$3:A$55,FIPS!C$3:C$55))</f>
        <v>42</v>
      </c>
      <c r="J5352" t="b">
        <f t="shared" si="1075"/>
        <v>0</v>
      </c>
      <c r="K5352" t="str">
        <f t="shared" si="1068"/>
        <v/>
      </c>
      <c r="L5352" t="b">
        <f t="shared" si="1076"/>
        <v>1</v>
      </c>
      <c r="M5352" t="str">
        <f t="shared" si="1069"/>
        <v>Chester</v>
      </c>
      <c r="N5352">
        <f t="shared" si="1070"/>
        <v>23</v>
      </c>
      <c r="O5352" t="b">
        <f t="shared" si="1074"/>
        <v>0</v>
      </c>
      <c r="P5352" t="str">
        <f t="shared" si="1063"/>
        <v/>
      </c>
      <c r="Q5352" t="str">
        <f t="shared" ca="1" si="1064"/>
        <v/>
      </c>
      <c r="W5352">
        <v>13208</v>
      </c>
      <c r="Z5352" t="str">
        <f t="shared" si="1065"/>
        <v/>
      </c>
    </row>
    <row r="5353" spans="2:26" x14ac:dyDescent="0.2">
      <c r="E5353" s="1" t="s">
        <v>80</v>
      </c>
      <c r="F5353" s="1" t="s">
        <v>6</v>
      </c>
      <c r="G5353" s="1" t="s">
        <v>3681</v>
      </c>
      <c r="H5353">
        <f t="shared" si="1067"/>
        <v>39</v>
      </c>
      <c r="I5353">
        <f>IF(ISBLANK(A5353),I5352/1,LOOKUP(Sheet1!G5353,FIPS!A$3:A$55,FIPS!C$3:C$55))</f>
        <v>42</v>
      </c>
      <c r="J5353" t="b">
        <f t="shared" si="1075"/>
        <v>0</v>
      </c>
      <c r="K5353" t="str">
        <f t="shared" si="1068"/>
        <v/>
      </c>
      <c r="L5353" t="b">
        <f t="shared" si="1076"/>
        <v>1</v>
      </c>
      <c r="M5353" t="str">
        <f t="shared" si="1069"/>
        <v>Darby borough</v>
      </c>
      <c r="N5353">
        <f t="shared" si="1070"/>
        <v>23</v>
      </c>
      <c r="O5353" t="b">
        <f t="shared" si="1074"/>
        <v>0</v>
      </c>
      <c r="P5353" t="str">
        <f t="shared" si="1063"/>
        <v/>
      </c>
      <c r="Q5353" t="str">
        <f t="shared" ca="1" si="1064"/>
        <v/>
      </c>
      <c r="W5353">
        <v>18152</v>
      </c>
      <c r="Z5353" t="str">
        <f t="shared" si="1065"/>
        <v/>
      </c>
    </row>
    <row r="5354" spans="2:26" x14ac:dyDescent="0.2">
      <c r="E5354" s="1" t="s">
        <v>135</v>
      </c>
      <c r="F5354" s="1" t="s">
        <v>35</v>
      </c>
      <c r="G5354" s="1" t="s">
        <v>3682</v>
      </c>
      <c r="H5354">
        <f t="shared" si="1067"/>
        <v>39</v>
      </c>
      <c r="I5354">
        <f>IF(ISBLANK(A5354),I5353/1,LOOKUP(Sheet1!G5354,FIPS!A$3:A$55,FIPS!C$3:C$55))</f>
        <v>42</v>
      </c>
      <c r="J5354" t="b">
        <f t="shared" si="1075"/>
        <v>0</v>
      </c>
      <c r="K5354" t="str">
        <f t="shared" si="1068"/>
        <v/>
      </c>
      <c r="L5354" t="b">
        <f t="shared" si="1076"/>
        <v>1</v>
      </c>
      <c r="M5354" t="str">
        <f t="shared" si="1069"/>
        <v>Haverford township</v>
      </c>
      <c r="N5354">
        <f t="shared" si="1070"/>
        <v>23</v>
      </c>
      <c r="O5354" t="b">
        <f t="shared" si="1074"/>
        <v>0</v>
      </c>
      <c r="P5354" t="str">
        <f t="shared" si="1063"/>
        <v/>
      </c>
      <c r="Q5354" t="str">
        <f t="shared" ca="1" si="1064"/>
        <v/>
      </c>
      <c r="W5354">
        <v>33144</v>
      </c>
      <c r="Z5354" t="str">
        <f t="shared" si="1065"/>
        <v/>
      </c>
    </row>
    <row r="5355" spans="2:26" x14ac:dyDescent="0.2">
      <c r="E5355" s="1" t="s">
        <v>164</v>
      </c>
      <c r="F5355" s="1" t="s">
        <v>6</v>
      </c>
      <c r="G5355" s="1" t="s">
        <v>3683</v>
      </c>
      <c r="H5355">
        <f t="shared" si="1067"/>
        <v>39</v>
      </c>
      <c r="I5355">
        <f>IF(ISBLANK(A5355),I5354/1,LOOKUP(Sheet1!G5355,FIPS!A$3:A$55,FIPS!C$3:C$55))</f>
        <v>42</v>
      </c>
      <c r="J5355" t="b">
        <f t="shared" si="1075"/>
        <v>0</v>
      </c>
      <c r="K5355" t="str">
        <f t="shared" si="1068"/>
        <v/>
      </c>
      <c r="L5355" t="b">
        <f t="shared" si="1076"/>
        <v>1</v>
      </c>
      <c r="M5355" t="str">
        <f t="shared" si="1069"/>
        <v>Lansdowne borough</v>
      </c>
      <c r="N5355">
        <f t="shared" si="1070"/>
        <v>23</v>
      </c>
      <c r="O5355" t="b">
        <f t="shared" si="1074"/>
        <v>0</v>
      </c>
      <c r="P5355" t="str">
        <f t="shared" si="1063"/>
        <v/>
      </c>
      <c r="Q5355" t="str">
        <f t="shared" ca="1" si="1064"/>
        <v/>
      </c>
      <c r="W5355">
        <v>41440</v>
      </c>
      <c r="Z5355" t="str">
        <f t="shared" si="1065"/>
        <v/>
      </c>
    </row>
    <row r="5356" spans="2:26" x14ac:dyDescent="0.2">
      <c r="E5356" s="1" t="s">
        <v>365</v>
      </c>
      <c r="F5356" s="1" t="s">
        <v>6</v>
      </c>
      <c r="G5356" s="1" t="s">
        <v>3684</v>
      </c>
      <c r="H5356">
        <f t="shared" si="1067"/>
        <v>39</v>
      </c>
      <c r="I5356">
        <f>IF(ISBLANK(A5356),I5355/1,LOOKUP(Sheet1!G5356,FIPS!A$3:A$55,FIPS!C$3:C$55))</f>
        <v>42</v>
      </c>
      <c r="J5356" t="b">
        <f t="shared" si="1075"/>
        <v>0</v>
      </c>
      <c r="K5356" t="str">
        <f t="shared" si="1068"/>
        <v/>
      </c>
      <c r="L5356" t="b">
        <f t="shared" si="1076"/>
        <v>1</v>
      </c>
      <c r="M5356" t="str">
        <f t="shared" si="1069"/>
        <v>Marple township</v>
      </c>
      <c r="N5356">
        <f t="shared" si="1070"/>
        <v>23</v>
      </c>
      <c r="O5356" t="b">
        <f t="shared" si="1074"/>
        <v>0</v>
      </c>
      <c r="P5356" t="str">
        <f t="shared" si="1063"/>
        <v/>
      </c>
      <c r="Q5356" t="str">
        <f t="shared" ca="1" si="1064"/>
        <v/>
      </c>
      <c r="W5356">
        <v>47616</v>
      </c>
      <c r="Z5356" t="str">
        <f t="shared" si="1065"/>
        <v/>
      </c>
    </row>
    <row r="5357" spans="2:26" x14ac:dyDescent="0.2">
      <c r="E5357" s="1" t="s">
        <v>369</v>
      </c>
      <c r="F5357" s="1" t="s">
        <v>6</v>
      </c>
      <c r="G5357" s="1" t="s">
        <v>3685</v>
      </c>
      <c r="H5357">
        <f t="shared" si="1067"/>
        <v>39</v>
      </c>
      <c r="I5357">
        <f>IF(ISBLANK(A5357),I5356/1,LOOKUP(Sheet1!G5357,FIPS!A$3:A$55,FIPS!C$3:C$55))</f>
        <v>42</v>
      </c>
      <c r="J5357" t="b">
        <f t="shared" si="1075"/>
        <v>0</v>
      </c>
      <c r="K5357" t="str">
        <f t="shared" si="1068"/>
        <v/>
      </c>
      <c r="L5357" t="b">
        <f t="shared" si="1076"/>
        <v>1</v>
      </c>
      <c r="M5357" t="str">
        <f t="shared" si="1069"/>
        <v>Middletown township</v>
      </c>
      <c r="N5357">
        <f t="shared" si="1070"/>
        <v>23</v>
      </c>
      <c r="O5357" t="b">
        <f t="shared" si="1074"/>
        <v>0</v>
      </c>
      <c r="P5357" t="str">
        <f t="shared" si="1063"/>
        <v/>
      </c>
      <c r="Q5357" t="str">
        <f t="shared" ca="1" si="1064"/>
        <v/>
      </c>
      <c r="W5357">
        <v>49136</v>
      </c>
      <c r="Z5357" t="str">
        <f t="shared" si="1065"/>
        <v/>
      </c>
    </row>
    <row r="5358" spans="2:26" x14ac:dyDescent="0.2">
      <c r="E5358" s="1" t="s">
        <v>505</v>
      </c>
      <c r="F5358" s="1" t="s">
        <v>6</v>
      </c>
      <c r="G5358" s="1" t="s">
        <v>3686</v>
      </c>
      <c r="H5358">
        <f t="shared" si="1067"/>
        <v>39</v>
      </c>
      <c r="I5358">
        <f>IF(ISBLANK(A5358),I5357/1,LOOKUP(Sheet1!G5358,FIPS!A$3:A$55,FIPS!C$3:C$55))</f>
        <v>42</v>
      </c>
      <c r="J5358" t="b">
        <f t="shared" si="1075"/>
        <v>0</v>
      </c>
      <c r="K5358" t="str">
        <f t="shared" si="1068"/>
        <v/>
      </c>
      <c r="L5358" t="b">
        <f t="shared" si="1076"/>
        <v>1</v>
      </c>
      <c r="M5358" t="str">
        <f t="shared" si="1069"/>
        <v>Nether Providence Townshi</v>
      </c>
      <c r="N5358">
        <f t="shared" si="1070"/>
        <v>23</v>
      </c>
      <c r="O5358" t="b">
        <f t="shared" si="1074"/>
        <v>0</v>
      </c>
      <c r="P5358" t="str">
        <f t="shared" si="1063"/>
        <v/>
      </c>
      <c r="Q5358" t="str">
        <f t="shared" ca="1" si="1064"/>
        <v/>
      </c>
      <c r="W5358">
        <v>53112</v>
      </c>
      <c r="Z5358" t="str">
        <f t="shared" si="1065"/>
        <v/>
      </c>
    </row>
    <row r="5359" spans="2:26" x14ac:dyDescent="0.2">
      <c r="E5359" s="1" t="s">
        <v>456</v>
      </c>
      <c r="F5359" s="1" t="s">
        <v>6</v>
      </c>
      <c r="G5359" s="1" t="s">
        <v>3687</v>
      </c>
      <c r="H5359">
        <f t="shared" si="1067"/>
        <v>39</v>
      </c>
      <c r="I5359">
        <f>IF(ISBLANK(A5359),I5358/1,LOOKUP(Sheet1!G5359,FIPS!A$3:A$55,FIPS!C$3:C$55))</f>
        <v>42</v>
      </c>
      <c r="J5359" t="b">
        <f t="shared" si="1075"/>
        <v>0</v>
      </c>
      <c r="K5359" t="str">
        <f t="shared" si="1068"/>
        <v/>
      </c>
      <c r="L5359" t="b">
        <f t="shared" si="1076"/>
        <v>1</v>
      </c>
      <c r="M5359" t="str">
        <f t="shared" si="1069"/>
        <v>Newtown township</v>
      </c>
      <c r="N5359">
        <f t="shared" si="1070"/>
        <v>23</v>
      </c>
      <c r="O5359" t="b">
        <f t="shared" si="1074"/>
        <v>0</v>
      </c>
      <c r="P5359" t="str">
        <f t="shared" si="1063"/>
        <v/>
      </c>
      <c r="Q5359" t="str">
        <f t="shared" ca="1" si="1064"/>
        <v/>
      </c>
      <c r="W5359">
        <v>54224</v>
      </c>
      <c r="Z5359" t="str">
        <f t="shared" si="1065"/>
        <v/>
      </c>
    </row>
    <row r="5360" spans="2:26" x14ac:dyDescent="0.2">
      <c r="E5360" s="1" t="s">
        <v>805</v>
      </c>
      <c r="F5360" s="1" t="s">
        <v>35</v>
      </c>
      <c r="G5360" s="1" t="s">
        <v>3688</v>
      </c>
      <c r="H5360">
        <f t="shared" si="1067"/>
        <v>39</v>
      </c>
      <c r="I5360">
        <f>IF(ISBLANK(A5360),I5359/1,LOOKUP(Sheet1!G5360,FIPS!A$3:A$55,FIPS!C$3:C$55))</f>
        <v>42</v>
      </c>
      <c r="J5360" t="b">
        <f t="shared" si="1075"/>
        <v>0</v>
      </c>
      <c r="K5360" t="str">
        <f t="shared" si="1068"/>
        <v/>
      </c>
      <c r="L5360" t="b">
        <f t="shared" si="1076"/>
        <v>1</v>
      </c>
      <c r="M5360" t="str">
        <f t="shared" si="1069"/>
        <v>Radnor Township</v>
      </c>
      <c r="N5360">
        <f t="shared" si="1070"/>
        <v>23</v>
      </c>
      <c r="O5360" t="b">
        <f t="shared" si="1074"/>
        <v>0</v>
      </c>
      <c r="P5360" t="str">
        <f t="shared" si="1063"/>
        <v/>
      </c>
      <c r="Q5360" t="str">
        <f t="shared" ca="1" si="1064"/>
        <v/>
      </c>
      <c r="W5360">
        <v>63268</v>
      </c>
      <c r="Z5360" t="str">
        <f t="shared" si="1065"/>
        <v/>
      </c>
    </row>
    <row r="5361" spans="2:26" x14ac:dyDescent="0.2">
      <c r="E5361" s="1" t="s">
        <v>512</v>
      </c>
      <c r="F5361" s="1" t="s">
        <v>35</v>
      </c>
      <c r="G5361" s="1" t="s">
        <v>3689</v>
      </c>
      <c r="H5361">
        <f t="shared" si="1067"/>
        <v>39</v>
      </c>
      <c r="I5361">
        <f>IF(ISBLANK(A5361),I5360/1,LOOKUP(Sheet1!G5361,FIPS!A$3:A$55,FIPS!C$3:C$55))</f>
        <v>42</v>
      </c>
      <c r="J5361" t="b">
        <f t="shared" si="1075"/>
        <v>0</v>
      </c>
      <c r="K5361" t="str">
        <f t="shared" si="1068"/>
        <v/>
      </c>
      <c r="L5361" t="b">
        <f t="shared" si="1076"/>
        <v>1</v>
      </c>
      <c r="M5361" t="str">
        <f t="shared" si="1069"/>
        <v>Ridley township</v>
      </c>
      <c r="N5361">
        <f t="shared" si="1070"/>
        <v>23</v>
      </c>
      <c r="O5361" t="b">
        <f t="shared" si="1074"/>
        <v>0</v>
      </c>
      <c r="P5361" t="str">
        <f t="shared" si="1063"/>
        <v/>
      </c>
      <c r="Q5361" t="str">
        <f t="shared" ca="1" si="1064"/>
        <v/>
      </c>
      <c r="W5361">
        <v>64800</v>
      </c>
      <c r="Z5361" t="str">
        <f t="shared" si="1065"/>
        <v/>
      </c>
    </row>
    <row r="5362" spans="2:26" x14ac:dyDescent="0.2">
      <c r="E5362" s="1" t="s">
        <v>728</v>
      </c>
      <c r="F5362" s="1" t="s">
        <v>6</v>
      </c>
      <c r="G5362" s="1" t="s">
        <v>1646</v>
      </c>
      <c r="H5362">
        <f t="shared" si="1067"/>
        <v>39</v>
      </c>
      <c r="I5362">
        <f>IF(ISBLANK(A5362),I5361/1,LOOKUP(Sheet1!G5362,FIPS!A$3:A$55,FIPS!C$3:C$55))</f>
        <v>42</v>
      </c>
      <c r="J5362" t="b">
        <f t="shared" si="1075"/>
        <v>0</v>
      </c>
      <c r="K5362" t="str">
        <f t="shared" si="1068"/>
        <v/>
      </c>
      <c r="L5362" t="b">
        <f t="shared" si="1076"/>
        <v>1</v>
      </c>
      <c r="M5362" t="str">
        <f t="shared" si="1069"/>
        <v>Springfield</v>
      </c>
      <c r="N5362">
        <f t="shared" si="1070"/>
        <v>23</v>
      </c>
      <c r="O5362" t="b">
        <f t="shared" si="1074"/>
        <v>0</v>
      </c>
      <c r="P5362" t="str">
        <f t="shared" si="1063"/>
        <v/>
      </c>
      <c r="Q5362" t="str">
        <f t="shared" ca="1" si="1064"/>
        <v/>
      </c>
      <c r="W5362">
        <v>73040</v>
      </c>
      <c r="Z5362" t="str">
        <f t="shared" si="1065"/>
        <v/>
      </c>
    </row>
    <row r="5363" spans="2:26" x14ac:dyDescent="0.2">
      <c r="E5363" s="1" t="s">
        <v>524</v>
      </c>
      <c r="F5363" s="1" t="s">
        <v>6</v>
      </c>
      <c r="G5363" s="1" t="s">
        <v>3690</v>
      </c>
      <c r="H5363">
        <f t="shared" si="1067"/>
        <v>39</v>
      </c>
      <c r="I5363">
        <f>IF(ISBLANK(A5363),I5362/1,LOOKUP(Sheet1!G5363,FIPS!A$3:A$55,FIPS!C$3:C$55))</f>
        <v>42</v>
      </c>
      <c r="J5363" t="b">
        <f t="shared" si="1075"/>
        <v>0</v>
      </c>
      <c r="K5363" t="str">
        <f t="shared" si="1068"/>
        <v/>
      </c>
      <c r="L5363" t="b">
        <f t="shared" si="1076"/>
        <v>1</v>
      </c>
      <c r="M5363" t="str">
        <f t="shared" si="1069"/>
        <v>Upper Chichester township</v>
      </c>
      <c r="N5363">
        <f t="shared" si="1070"/>
        <v>23</v>
      </c>
      <c r="O5363" t="b">
        <f t="shared" si="1074"/>
        <v>0</v>
      </c>
      <c r="P5363" t="str">
        <f t="shared" si="1063"/>
        <v/>
      </c>
      <c r="Q5363" t="str">
        <f t="shared" ca="1" si="1064"/>
        <v/>
      </c>
      <c r="W5363">
        <v>78776</v>
      </c>
      <c r="Z5363" t="str">
        <f t="shared" si="1065"/>
        <v/>
      </c>
    </row>
    <row r="5364" spans="2:26" x14ac:dyDescent="0.2">
      <c r="E5364" s="1" t="s">
        <v>774</v>
      </c>
      <c r="F5364" s="1" t="s">
        <v>70</v>
      </c>
      <c r="G5364" s="1" t="s">
        <v>3691</v>
      </c>
      <c r="H5364">
        <f t="shared" si="1067"/>
        <v>39</v>
      </c>
      <c r="I5364">
        <f>IF(ISBLANK(A5364),I5363/1,LOOKUP(Sheet1!G5364,FIPS!A$3:A$55,FIPS!C$3:C$55))</f>
        <v>42</v>
      </c>
      <c r="J5364" t="b">
        <f t="shared" si="1075"/>
        <v>0</v>
      </c>
      <c r="K5364" t="str">
        <f t="shared" si="1068"/>
        <v/>
      </c>
      <c r="L5364" t="b">
        <f t="shared" si="1076"/>
        <v>1</v>
      </c>
      <c r="M5364" t="str">
        <f t="shared" si="1069"/>
        <v>Upper Darby township</v>
      </c>
      <c r="N5364">
        <f t="shared" si="1070"/>
        <v>23</v>
      </c>
      <c r="O5364" t="b">
        <f t="shared" si="1074"/>
        <v>0</v>
      </c>
      <c r="P5364" t="str">
        <f t="shared" si="1063"/>
        <v/>
      </c>
      <c r="Q5364" t="str">
        <f t="shared" ca="1" si="1064"/>
        <v/>
      </c>
      <c r="Z5364" t="str">
        <f t="shared" si="1065"/>
        <v/>
      </c>
    </row>
    <row r="5365" spans="2:26" x14ac:dyDescent="0.2">
      <c r="E5365" s="1" t="s">
        <v>542</v>
      </c>
      <c r="F5365" s="1" t="s">
        <v>6</v>
      </c>
      <c r="G5365" s="1" t="s">
        <v>3692</v>
      </c>
      <c r="H5365">
        <f t="shared" si="1067"/>
        <v>39</v>
      </c>
      <c r="I5365">
        <f>IF(ISBLANK(A5365),I5364/1,LOOKUP(Sheet1!G5365,FIPS!A$3:A$55,FIPS!C$3:C$55))</f>
        <v>42</v>
      </c>
      <c r="J5365" t="b">
        <f t="shared" si="1075"/>
        <v>0</v>
      </c>
      <c r="K5365" t="str">
        <f t="shared" si="1068"/>
        <v/>
      </c>
      <c r="L5365" t="b">
        <f t="shared" si="1076"/>
        <v>1</v>
      </c>
      <c r="M5365" t="str">
        <f t="shared" si="1069"/>
        <v>Yeadon borough</v>
      </c>
      <c r="N5365">
        <f t="shared" si="1070"/>
        <v>23</v>
      </c>
      <c r="O5365" t="b">
        <f t="shared" si="1074"/>
        <v>0</v>
      </c>
      <c r="P5365" t="str">
        <f t="shared" si="1063"/>
        <v/>
      </c>
      <c r="Q5365" t="str">
        <f t="shared" ca="1" si="1064"/>
        <v/>
      </c>
      <c r="W5365">
        <v>86968</v>
      </c>
      <c r="Z5365" t="str">
        <f t="shared" si="1065"/>
        <v/>
      </c>
    </row>
    <row r="5366" spans="2:26" x14ac:dyDescent="0.2">
      <c r="E5366" s="1" t="s">
        <v>8</v>
      </c>
      <c r="F5366" s="1" t="s">
        <v>9</v>
      </c>
      <c r="G5366" s="1" t="s">
        <v>1233</v>
      </c>
      <c r="H5366">
        <f t="shared" si="1067"/>
        <v>39</v>
      </c>
      <c r="I5366">
        <f>IF(ISBLANK(A5366),I5365/1,LOOKUP(Sheet1!G5366,FIPS!A$3:A$55,FIPS!C$3:C$55))</f>
        <v>42</v>
      </c>
      <c r="J5366" t="b">
        <f t="shared" si="1075"/>
        <v>0</v>
      </c>
      <c r="K5366" t="str">
        <f t="shared" si="1068"/>
        <v/>
      </c>
      <c r="L5366" t="b">
        <f t="shared" si="1076"/>
        <v>0</v>
      </c>
      <c r="M5366" t="str">
        <f t="shared" si="1069"/>
        <v/>
      </c>
      <c r="N5366">
        <f t="shared" si="1070"/>
        <v>23</v>
      </c>
      <c r="O5366" t="b">
        <f t="shared" si="1074"/>
        <v>1</v>
      </c>
      <c r="P5366">
        <f t="shared" si="1063"/>
        <v>15</v>
      </c>
      <c r="Q5366" t="str">
        <f t="shared" ca="1" si="1064"/>
        <v>005,023,026,043,055,068,070,080,083,099,101,110,123,124,146</v>
      </c>
      <c r="W5366">
        <v>99999</v>
      </c>
      <c r="Z5366" t="str">
        <f t="shared" si="1065"/>
        <v/>
      </c>
    </row>
    <row r="5367" spans="2:26" x14ac:dyDescent="0.2">
      <c r="B5367" s="1" t="s">
        <v>37</v>
      </c>
      <c r="C5367" s="1" t="s">
        <v>17</v>
      </c>
      <c r="D5367" s="1" t="s">
        <v>18</v>
      </c>
      <c r="E5367" s="1" t="s">
        <v>8</v>
      </c>
      <c r="F5367" s="1" t="s">
        <v>9</v>
      </c>
      <c r="G5367" s="1" t="s">
        <v>1861</v>
      </c>
      <c r="H5367">
        <f t="shared" si="1067"/>
        <v>39</v>
      </c>
      <c r="I5367">
        <f>IF(ISBLANK(A5367),I5366/1,LOOKUP(Sheet1!G5367,FIPS!A$3:A$55,FIPS!C$3:C$55))</f>
        <v>42</v>
      </c>
      <c r="J5367" t="b">
        <f t="shared" si="1075"/>
        <v>1</v>
      </c>
      <c r="K5367" t="str">
        <f t="shared" si="1068"/>
        <v>Elk</v>
      </c>
      <c r="L5367" t="b">
        <f t="shared" si="1076"/>
        <v>0</v>
      </c>
      <c r="M5367" t="str">
        <f t="shared" si="1069"/>
        <v/>
      </c>
      <c r="N5367">
        <f t="shared" si="1070"/>
        <v>24</v>
      </c>
      <c r="O5367" t="b">
        <f t="shared" si="1074"/>
        <v>0</v>
      </c>
      <c r="P5367" t="str">
        <f t="shared" si="1063"/>
        <v/>
      </c>
      <c r="Q5367" t="str">
        <f t="shared" ca="1" si="1064"/>
        <v/>
      </c>
      <c r="T5367">
        <v>47</v>
      </c>
      <c r="U5367">
        <v>5</v>
      </c>
      <c r="V5367">
        <v>0</v>
      </c>
      <c r="Z5367" t="str">
        <f t="shared" si="1065"/>
        <v/>
      </c>
    </row>
    <row r="5368" spans="2:26" x14ac:dyDescent="0.2">
      <c r="B5368" s="1" t="s">
        <v>77</v>
      </c>
      <c r="C5368" s="1" t="s">
        <v>735</v>
      </c>
      <c r="D5368" s="1" t="s">
        <v>26</v>
      </c>
      <c r="G5368" s="1" t="s">
        <v>3067</v>
      </c>
      <c r="H5368">
        <f t="shared" si="1067"/>
        <v>39</v>
      </c>
      <c r="I5368">
        <f>IF(ISBLANK(A5368),I5367/1,LOOKUP(Sheet1!G5368,FIPS!A$3:A$55,FIPS!C$3:C$55))</f>
        <v>42</v>
      </c>
      <c r="J5368" t="b">
        <f t="shared" si="1075"/>
        <v>1</v>
      </c>
      <c r="K5368" t="str">
        <f t="shared" si="1068"/>
        <v>Erie</v>
      </c>
      <c r="L5368" t="b">
        <f t="shared" si="1076"/>
        <v>0</v>
      </c>
      <c r="M5368" t="str">
        <f t="shared" si="1069"/>
        <v/>
      </c>
      <c r="N5368">
        <f t="shared" si="1070"/>
        <v>25</v>
      </c>
      <c r="O5368" t="b">
        <f t="shared" si="1074"/>
        <v>0</v>
      </c>
      <c r="P5368" t="str">
        <f t="shared" si="1063"/>
        <v/>
      </c>
      <c r="Q5368" t="str">
        <f t="shared" ca="1" si="1064"/>
        <v/>
      </c>
      <c r="T5368">
        <v>49</v>
      </c>
      <c r="U5368">
        <v>2</v>
      </c>
      <c r="V5368">
        <v>2360</v>
      </c>
      <c r="Z5368" t="str">
        <f t="shared" si="1065"/>
        <v/>
      </c>
    </row>
    <row r="5369" spans="2:26" x14ac:dyDescent="0.2">
      <c r="E5369" s="1" t="s">
        <v>96</v>
      </c>
      <c r="F5369" s="1" t="s">
        <v>132</v>
      </c>
      <c r="G5369" s="1" t="s">
        <v>3067</v>
      </c>
      <c r="H5369">
        <f t="shared" si="1067"/>
        <v>39</v>
      </c>
      <c r="I5369">
        <f>IF(ISBLANK(A5369),I5368/1,LOOKUP(Sheet1!G5369,FIPS!A$3:A$55,FIPS!C$3:C$55))</f>
        <v>42</v>
      </c>
      <c r="J5369" t="b">
        <f t="shared" si="1075"/>
        <v>0</v>
      </c>
      <c r="K5369" t="str">
        <f t="shared" si="1068"/>
        <v/>
      </c>
      <c r="L5369" t="b">
        <f t="shared" si="1076"/>
        <v>1</v>
      </c>
      <c r="M5369" t="str">
        <f t="shared" si="1069"/>
        <v>Erie</v>
      </c>
      <c r="N5369">
        <f t="shared" si="1070"/>
        <v>25</v>
      </c>
      <c r="O5369" t="b">
        <f t="shared" si="1074"/>
        <v>0</v>
      </c>
      <c r="P5369" t="str">
        <f t="shared" si="1063"/>
        <v/>
      </c>
      <c r="Q5369" t="str">
        <f t="shared" ca="1" si="1064"/>
        <v/>
      </c>
      <c r="W5369">
        <v>24000</v>
      </c>
      <c r="Z5369" t="str">
        <f t="shared" si="1065"/>
        <v/>
      </c>
    </row>
    <row r="5370" spans="2:26" x14ac:dyDescent="0.2">
      <c r="E5370" s="1" t="s">
        <v>120</v>
      </c>
      <c r="F5370" s="1" t="s">
        <v>35</v>
      </c>
      <c r="G5370" s="1" t="s">
        <v>3693</v>
      </c>
      <c r="H5370">
        <f t="shared" si="1067"/>
        <v>39</v>
      </c>
      <c r="I5370">
        <f>IF(ISBLANK(A5370),I5369/1,LOOKUP(Sheet1!G5370,FIPS!A$3:A$55,FIPS!C$3:C$55))</f>
        <v>42</v>
      </c>
      <c r="J5370" t="b">
        <f t="shared" si="1075"/>
        <v>0</v>
      </c>
      <c r="K5370" t="str">
        <f t="shared" si="1068"/>
        <v/>
      </c>
      <c r="L5370" t="b">
        <f t="shared" si="1076"/>
        <v>1</v>
      </c>
      <c r="M5370" t="str">
        <f t="shared" si="1069"/>
        <v>Mill creek township</v>
      </c>
      <c r="N5370">
        <f t="shared" si="1070"/>
        <v>25</v>
      </c>
      <c r="O5370" t="b">
        <f t="shared" si="1074"/>
        <v>0</v>
      </c>
      <c r="P5370" t="str">
        <f t="shared" si="1063"/>
        <v/>
      </c>
      <c r="Q5370" t="str">
        <f t="shared" ca="1" si="1064"/>
        <v/>
      </c>
      <c r="W5370">
        <v>49600</v>
      </c>
      <c r="Z5370" t="str">
        <f t="shared" si="1065"/>
        <v/>
      </c>
    </row>
    <row r="5371" spans="2:26" x14ac:dyDescent="0.2">
      <c r="E5371" s="1" t="s">
        <v>8</v>
      </c>
      <c r="F5371" s="1" t="s">
        <v>9</v>
      </c>
      <c r="G5371" s="1" t="s">
        <v>1233</v>
      </c>
      <c r="H5371">
        <f t="shared" si="1067"/>
        <v>39</v>
      </c>
      <c r="I5371">
        <f>IF(ISBLANK(A5371),I5370/1,LOOKUP(Sheet1!G5371,FIPS!A$3:A$55,FIPS!C$3:C$55))</f>
        <v>42</v>
      </c>
      <c r="J5371" t="b">
        <f t="shared" si="1075"/>
        <v>0</v>
      </c>
      <c r="K5371" t="str">
        <f t="shared" si="1068"/>
        <v/>
      </c>
      <c r="L5371" t="b">
        <f t="shared" si="1076"/>
        <v>0</v>
      </c>
      <c r="M5371" t="str">
        <f t="shared" si="1069"/>
        <v/>
      </c>
      <c r="N5371">
        <f t="shared" si="1070"/>
        <v>25</v>
      </c>
      <c r="O5371" t="b">
        <f t="shared" si="1074"/>
        <v>1</v>
      </c>
      <c r="P5371">
        <f t="shared" si="1063"/>
        <v>2</v>
      </c>
      <c r="Q5371" t="str">
        <f t="shared" ca="1" si="1064"/>
        <v>034,072</v>
      </c>
      <c r="W5371">
        <v>99999</v>
      </c>
      <c r="Z5371" t="str">
        <f t="shared" si="1065"/>
        <v/>
      </c>
    </row>
    <row r="5372" spans="2:26" x14ac:dyDescent="0.2">
      <c r="B5372" s="1" t="s">
        <v>80</v>
      </c>
      <c r="C5372" s="1" t="s">
        <v>753</v>
      </c>
      <c r="D5372" s="1" t="s">
        <v>26</v>
      </c>
      <c r="G5372" s="1" t="s">
        <v>89</v>
      </c>
      <c r="H5372">
        <f t="shared" si="1067"/>
        <v>39</v>
      </c>
      <c r="I5372">
        <f>IF(ISBLANK(A5372),I5371/1,LOOKUP(Sheet1!G5372,FIPS!A$3:A$55,FIPS!C$3:C$55))</f>
        <v>42</v>
      </c>
      <c r="J5372" t="b">
        <f t="shared" si="1075"/>
        <v>1</v>
      </c>
      <c r="K5372" t="str">
        <f t="shared" si="1068"/>
        <v>Fayette</v>
      </c>
      <c r="L5372" t="b">
        <f t="shared" si="1076"/>
        <v>0</v>
      </c>
      <c r="M5372" t="str">
        <f t="shared" si="1069"/>
        <v/>
      </c>
      <c r="N5372">
        <f t="shared" si="1070"/>
        <v>26</v>
      </c>
      <c r="O5372" t="b">
        <f t="shared" si="1074"/>
        <v>0</v>
      </c>
      <c r="P5372" t="str">
        <f t="shared" si="1063"/>
        <v/>
      </c>
      <c r="Q5372" t="str">
        <f t="shared" ca="1" si="1064"/>
        <v/>
      </c>
      <c r="T5372">
        <v>51</v>
      </c>
      <c r="U5372">
        <v>3</v>
      </c>
      <c r="V5372">
        <v>6280</v>
      </c>
      <c r="Z5372" t="str">
        <f t="shared" si="1065"/>
        <v/>
      </c>
    </row>
    <row r="5373" spans="2:26" x14ac:dyDescent="0.2">
      <c r="E5373" s="1" t="s">
        <v>664</v>
      </c>
      <c r="F5373" s="1" t="s">
        <v>6</v>
      </c>
      <c r="G5373" s="1" t="s">
        <v>3694</v>
      </c>
      <c r="H5373">
        <f t="shared" si="1067"/>
        <v>39</v>
      </c>
      <c r="I5373">
        <f>IF(ISBLANK(A5373),I5372/1,LOOKUP(Sheet1!G5373,FIPS!A$3:A$55,FIPS!C$3:C$55))</f>
        <v>42</v>
      </c>
      <c r="J5373" t="b">
        <f t="shared" si="1075"/>
        <v>0</v>
      </c>
      <c r="K5373" t="str">
        <f t="shared" si="1068"/>
        <v/>
      </c>
      <c r="L5373" t="b">
        <f t="shared" si="1076"/>
        <v>1</v>
      </c>
      <c r="M5373" t="str">
        <f t="shared" si="1069"/>
        <v>Uniontown</v>
      </c>
      <c r="N5373">
        <f t="shared" si="1070"/>
        <v>26</v>
      </c>
      <c r="O5373" t="b">
        <f t="shared" si="1074"/>
        <v>0</v>
      </c>
      <c r="P5373" t="str">
        <f t="shared" si="1063"/>
        <v/>
      </c>
      <c r="Q5373" t="str">
        <f t="shared" ca="1" si="1064"/>
        <v/>
      </c>
      <c r="W5373">
        <v>78528</v>
      </c>
      <c r="Z5373" t="str">
        <f t="shared" si="1065"/>
        <v/>
      </c>
    </row>
    <row r="5374" spans="2:26" x14ac:dyDescent="0.2">
      <c r="E5374" s="1" t="s">
        <v>8</v>
      </c>
      <c r="F5374" s="1" t="s">
        <v>9</v>
      </c>
      <c r="G5374" s="1" t="s">
        <v>1233</v>
      </c>
      <c r="H5374">
        <f t="shared" si="1067"/>
        <v>39</v>
      </c>
      <c r="I5374">
        <f>IF(ISBLANK(A5374),I5373/1,LOOKUP(Sheet1!G5374,FIPS!A$3:A$55,FIPS!C$3:C$55))</f>
        <v>42</v>
      </c>
      <c r="J5374" t="b">
        <f t="shared" si="1075"/>
        <v>0</v>
      </c>
      <c r="K5374" t="str">
        <f t="shared" si="1068"/>
        <v/>
      </c>
      <c r="L5374" t="b">
        <f t="shared" si="1076"/>
        <v>0</v>
      </c>
      <c r="M5374" t="str">
        <f t="shared" si="1069"/>
        <v/>
      </c>
      <c r="N5374">
        <f t="shared" si="1070"/>
        <v>26</v>
      </c>
      <c r="O5374" t="b">
        <f t="shared" si="1074"/>
        <v>1</v>
      </c>
      <c r="P5374">
        <f t="shared" si="1063"/>
        <v>1</v>
      </c>
      <c r="Q5374" t="str">
        <f t="shared" ca="1" si="1064"/>
        <v>121</v>
      </c>
      <c r="W5374">
        <v>99999</v>
      </c>
      <c r="Z5374" t="str">
        <f t="shared" si="1065"/>
        <v/>
      </c>
    </row>
    <row r="5375" spans="2:26" x14ac:dyDescent="0.2">
      <c r="B5375" s="1" t="s">
        <v>82</v>
      </c>
      <c r="C5375" s="1" t="s">
        <v>17</v>
      </c>
      <c r="D5375" s="1" t="s">
        <v>18</v>
      </c>
      <c r="E5375" s="1" t="s">
        <v>8</v>
      </c>
      <c r="F5375" s="1" t="s">
        <v>9</v>
      </c>
      <c r="G5375" s="1" t="s">
        <v>3695</v>
      </c>
      <c r="H5375">
        <f t="shared" si="1067"/>
        <v>39</v>
      </c>
      <c r="I5375">
        <f>IF(ISBLANK(A5375),I5374/1,LOOKUP(Sheet1!G5375,FIPS!A$3:A$55,FIPS!C$3:C$55))</f>
        <v>42</v>
      </c>
      <c r="J5375" t="b">
        <f t="shared" si="1075"/>
        <v>1</v>
      </c>
      <c r="K5375" t="str">
        <f t="shared" si="1068"/>
        <v>Forest</v>
      </c>
      <c r="L5375" t="b">
        <f t="shared" ref="L5375:L5406" si="1077">IF(NOT(J5375),AND(NOT(ISBLANK(E5375)),TRIM(E5375)&lt;&gt;"999"),FALSE())</f>
        <v>0</v>
      </c>
      <c r="M5375" t="str">
        <f t="shared" si="1069"/>
        <v/>
      </c>
      <c r="N5375">
        <f t="shared" si="1070"/>
        <v>27</v>
      </c>
      <c r="O5375" t="b">
        <f t="shared" si="1074"/>
        <v>0</v>
      </c>
      <c r="P5375" t="str">
        <f t="shared" ref="P5375:P5436" si="1078">IF(O5375,17-MATCH(N5375-1,N5357:N5374),"")</f>
        <v/>
      </c>
      <c r="Q5375" t="str">
        <f t="shared" ref="Q5375:Q5436" ca="1" si="1079">IF(O5375,_xlfn.TEXTJOIN(",",TRUE,INDIRECT(_xlfn.CONCAT("E",(ROW()-P5375),":E",(ROW()-1)),TRUE)),"")</f>
        <v/>
      </c>
      <c r="T5375">
        <v>53</v>
      </c>
      <c r="U5375">
        <v>6</v>
      </c>
      <c r="V5375">
        <v>0</v>
      </c>
      <c r="Z5375" t="str">
        <f t="shared" si="1065"/>
        <v/>
      </c>
    </row>
    <row r="5376" spans="2:26" x14ac:dyDescent="0.2">
      <c r="B5376" s="1" t="s">
        <v>84</v>
      </c>
      <c r="C5376" s="1" t="s">
        <v>17</v>
      </c>
      <c r="D5376" s="1" t="s">
        <v>18</v>
      </c>
      <c r="G5376" s="1" t="s">
        <v>91</v>
      </c>
      <c r="H5376">
        <f t="shared" si="1067"/>
        <v>39</v>
      </c>
      <c r="I5376">
        <f>IF(ISBLANK(A5376),I5375/1,LOOKUP(Sheet1!G5376,FIPS!A$3:A$55,FIPS!C$3:C$55))</f>
        <v>42</v>
      </c>
      <c r="J5376" t="b">
        <f t="shared" si="1075"/>
        <v>1</v>
      </c>
      <c r="K5376" t="str">
        <f t="shared" si="1068"/>
        <v>Franklin</v>
      </c>
      <c r="L5376" t="b">
        <f t="shared" si="1077"/>
        <v>0</v>
      </c>
      <c r="M5376" t="str">
        <f t="shared" si="1069"/>
        <v/>
      </c>
      <c r="N5376">
        <f t="shared" si="1070"/>
        <v>28</v>
      </c>
      <c r="O5376" t="b">
        <f t="shared" si="1074"/>
        <v>0</v>
      </c>
      <c r="P5376" t="str">
        <f t="shared" si="1078"/>
        <v/>
      </c>
      <c r="Q5376" t="str">
        <f t="shared" ca="1" si="1079"/>
        <v/>
      </c>
      <c r="T5376">
        <v>55</v>
      </c>
      <c r="U5376">
        <v>3</v>
      </c>
      <c r="V5376">
        <v>0</v>
      </c>
      <c r="Z5376" t="str">
        <f t="shared" si="1065"/>
        <v/>
      </c>
    </row>
    <row r="5377" spans="2:26" x14ac:dyDescent="0.2">
      <c r="E5377" s="1" t="s">
        <v>63</v>
      </c>
      <c r="F5377" s="1" t="s">
        <v>6</v>
      </c>
      <c r="G5377" s="1" t="s">
        <v>3696</v>
      </c>
      <c r="H5377">
        <f t="shared" si="1067"/>
        <v>39</v>
      </c>
      <c r="I5377">
        <f>IF(ISBLANK(A5377),I5376/1,LOOKUP(Sheet1!G5377,FIPS!A$3:A$55,FIPS!C$3:C$55))</f>
        <v>42</v>
      </c>
      <c r="J5377" t="b">
        <f t="shared" si="1075"/>
        <v>0</v>
      </c>
      <c r="K5377" t="str">
        <f t="shared" si="1068"/>
        <v/>
      </c>
      <c r="L5377" t="b">
        <f t="shared" si="1077"/>
        <v>1</v>
      </c>
      <c r="M5377" t="str">
        <f t="shared" si="1069"/>
        <v>Chambersburg borough</v>
      </c>
      <c r="N5377">
        <f t="shared" si="1070"/>
        <v>28</v>
      </c>
      <c r="O5377" t="b">
        <f t="shared" si="1074"/>
        <v>0</v>
      </c>
      <c r="P5377" t="str">
        <f t="shared" si="1078"/>
        <v/>
      </c>
      <c r="Q5377" t="str">
        <f t="shared" ca="1" si="1079"/>
        <v/>
      </c>
      <c r="W5377">
        <v>12536</v>
      </c>
      <c r="Z5377" t="str">
        <f t="shared" si="1065"/>
        <v/>
      </c>
    </row>
    <row r="5378" spans="2:26" x14ac:dyDescent="0.2">
      <c r="E5378" s="1" t="s">
        <v>8</v>
      </c>
      <c r="F5378" s="1" t="s">
        <v>9</v>
      </c>
      <c r="G5378" s="1" t="s">
        <v>1233</v>
      </c>
      <c r="H5378">
        <f t="shared" si="1067"/>
        <v>39</v>
      </c>
      <c r="I5378">
        <f>IF(ISBLANK(A5378),I5377/1,LOOKUP(Sheet1!G5378,FIPS!A$3:A$55,FIPS!C$3:C$55))</f>
        <v>42</v>
      </c>
      <c r="J5378" t="b">
        <f t="shared" si="1075"/>
        <v>0</v>
      </c>
      <c r="K5378" t="str">
        <f t="shared" si="1068"/>
        <v/>
      </c>
      <c r="L5378" t="b">
        <f t="shared" si="1077"/>
        <v>0</v>
      </c>
      <c r="M5378" t="str">
        <f t="shared" si="1069"/>
        <v/>
      </c>
      <c r="N5378">
        <f t="shared" si="1070"/>
        <v>28</v>
      </c>
      <c r="O5378" t="b">
        <f t="shared" si="1074"/>
        <v>1</v>
      </c>
      <c r="P5378">
        <f t="shared" si="1078"/>
        <v>1</v>
      </c>
      <c r="Q5378" t="str">
        <f t="shared" ca="1" si="1079"/>
        <v>021</v>
      </c>
      <c r="W5378">
        <v>99999</v>
      </c>
      <c r="Z5378" t="str">
        <f t="shared" ref="Z5378:Z5441" si="1080">IF(J5378,IF(T5378&gt;0,"",FALSE),IF(T5378&gt;0,TRUE,""))</f>
        <v/>
      </c>
    </row>
    <row r="5379" spans="2:26" x14ac:dyDescent="0.2">
      <c r="B5379" s="1" t="s">
        <v>88</v>
      </c>
      <c r="C5379" s="1" t="s">
        <v>17</v>
      </c>
      <c r="D5379" s="1" t="s">
        <v>18</v>
      </c>
      <c r="E5379" s="1" t="s">
        <v>8</v>
      </c>
      <c r="F5379" s="1" t="s">
        <v>9</v>
      </c>
      <c r="G5379" s="1" t="s">
        <v>1288</v>
      </c>
      <c r="H5379">
        <f t="shared" si="1067"/>
        <v>39</v>
      </c>
      <c r="I5379">
        <f>IF(ISBLANK(A5379),I5378/1,LOOKUP(Sheet1!G5379,FIPS!A$3:A$55,FIPS!C$3:C$55))</f>
        <v>42</v>
      </c>
      <c r="J5379" t="b">
        <f t="shared" si="1075"/>
        <v>1</v>
      </c>
      <c r="K5379" t="str">
        <f t="shared" si="1068"/>
        <v>Ful ton</v>
      </c>
      <c r="L5379" t="b">
        <f t="shared" si="1077"/>
        <v>0</v>
      </c>
      <c r="M5379" t="str">
        <f t="shared" si="1069"/>
        <v/>
      </c>
      <c r="N5379">
        <f t="shared" si="1070"/>
        <v>29</v>
      </c>
      <c r="O5379" t="b">
        <f t="shared" si="1074"/>
        <v>0</v>
      </c>
      <c r="P5379" t="str">
        <f t="shared" si="1078"/>
        <v/>
      </c>
      <c r="Q5379" t="str">
        <f t="shared" ca="1" si="1079"/>
        <v/>
      </c>
      <c r="T5379">
        <v>57</v>
      </c>
      <c r="U5379">
        <v>6</v>
      </c>
      <c r="V5379">
        <v>0</v>
      </c>
      <c r="Z5379" t="str">
        <f t="shared" si="1080"/>
        <v/>
      </c>
    </row>
    <row r="5380" spans="2:26" x14ac:dyDescent="0.2">
      <c r="B5380" s="1" t="s">
        <v>90</v>
      </c>
      <c r="C5380" s="1" t="s">
        <v>17</v>
      </c>
      <c r="D5380" s="1" t="s">
        <v>18</v>
      </c>
      <c r="E5380" s="1" t="s">
        <v>8</v>
      </c>
      <c r="F5380" s="1" t="s">
        <v>9</v>
      </c>
      <c r="G5380" s="1" t="s">
        <v>94</v>
      </c>
      <c r="H5380">
        <f t="shared" si="1067"/>
        <v>39</v>
      </c>
      <c r="I5380">
        <f>IF(ISBLANK(A5380),I5379/1,LOOKUP(Sheet1!G5380,FIPS!A$3:A$55,FIPS!C$3:C$55))</f>
        <v>42</v>
      </c>
      <c r="J5380" t="b">
        <f t="shared" si="1075"/>
        <v>1</v>
      </c>
      <c r="K5380" t="str">
        <f t="shared" si="1068"/>
        <v>Greene</v>
      </c>
      <c r="L5380" t="b">
        <f t="shared" si="1077"/>
        <v>0</v>
      </c>
      <c r="M5380" t="str">
        <f t="shared" si="1069"/>
        <v/>
      </c>
      <c r="N5380">
        <f t="shared" si="1070"/>
        <v>30</v>
      </c>
      <c r="O5380" t="b">
        <f t="shared" si="1074"/>
        <v>0</v>
      </c>
      <c r="P5380" t="str">
        <f t="shared" si="1078"/>
        <v/>
      </c>
      <c r="Q5380" t="str">
        <f t="shared" ca="1" si="1079"/>
        <v/>
      </c>
      <c r="T5380">
        <v>59</v>
      </c>
      <c r="U5380">
        <v>5</v>
      </c>
      <c r="V5380">
        <v>0</v>
      </c>
      <c r="Z5380" t="str">
        <f t="shared" si="1080"/>
        <v/>
      </c>
    </row>
    <row r="5381" spans="2:26" x14ac:dyDescent="0.2">
      <c r="B5381" s="1" t="s">
        <v>92</v>
      </c>
      <c r="C5381" s="1" t="s">
        <v>17</v>
      </c>
      <c r="D5381" s="1" t="s">
        <v>18</v>
      </c>
      <c r="E5381" s="1" t="s">
        <v>8</v>
      </c>
      <c r="F5381" s="1" t="s">
        <v>9</v>
      </c>
      <c r="G5381" s="1" t="s">
        <v>3697</v>
      </c>
      <c r="H5381">
        <f t="shared" si="1067"/>
        <v>39</v>
      </c>
      <c r="I5381">
        <f>IF(ISBLANK(A5381),I5380/1,LOOKUP(Sheet1!G5381,FIPS!A$3:A$55,FIPS!C$3:C$55))</f>
        <v>42</v>
      </c>
      <c r="J5381" t="b">
        <f t="shared" si="1075"/>
        <v>1</v>
      </c>
      <c r="K5381" t="str">
        <f t="shared" si="1068"/>
        <v>Huntingdon</v>
      </c>
      <c r="L5381" t="b">
        <f t="shared" si="1077"/>
        <v>0</v>
      </c>
      <c r="M5381" t="str">
        <f t="shared" si="1069"/>
        <v/>
      </c>
      <c r="N5381">
        <f t="shared" si="1070"/>
        <v>31</v>
      </c>
      <c r="O5381" t="b">
        <f t="shared" si="1074"/>
        <v>0</v>
      </c>
      <c r="P5381" t="str">
        <f t="shared" si="1078"/>
        <v/>
      </c>
      <c r="Q5381" t="str">
        <f t="shared" ca="1" si="1079"/>
        <v/>
      </c>
      <c r="T5381">
        <v>61</v>
      </c>
      <c r="U5381">
        <v>5</v>
      </c>
      <c r="V5381">
        <v>0</v>
      </c>
      <c r="Z5381" t="str">
        <f t="shared" si="1080"/>
        <v/>
      </c>
    </row>
    <row r="5382" spans="2:26" x14ac:dyDescent="0.2">
      <c r="B5382" s="1" t="s">
        <v>25</v>
      </c>
      <c r="C5382" s="1" t="s">
        <v>17</v>
      </c>
      <c r="D5382" s="1" t="s">
        <v>18</v>
      </c>
      <c r="G5382" s="1" t="s">
        <v>1675</v>
      </c>
      <c r="H5382">
        <f t="shared" si="1067"/>
        <v>39</v>
      </c>
      <c r="I5382">
        <f>IF(ISBLANK(A5382),I5381/1,LOOKUP(Sheet1!G5382,FIPS!A$3:A$55,FIPS!C$3:C$55))</f>
        <v>42</v>
      </c>
      <c r="J5382" t="b">
        <f t="shared" si="1075"/>
        <v>1</v>
      </c>
      <c r="K5382" t="str">
        <f t="shared" si="1068"/>
        <v>Indiana</v>
      </c>
      <c r="L5382" t="b">
        <f t="shared" si="1077"/>
        <v>0</v>
      </c>
      <c r="M5382" t="str">
        <f t="shared" si="1069"/>
        <v/>
      </c>
      <c r="N5382">
        <f t="shared" si="1070"/>
        <v>32</v>
      </c>
      <c r="O5382" t="b">
        <f t="shared" si="1074"/>
        <v>0</v>
      </c>
      <c r="P5382" t="str">
        <f t="shared" si="1078"/>
        <v/>
      </c>
      <c r="Q5382" t="str">
        <f t="shared" ca="1" si="1079"/>
        <v/>
      </c>
      <c r="T5382">
        <v>63</v>
      </c>
      <c r="U5382">
        <v>4</v>
      </c>
      <c r="V5382">
        <v>0</v>
      </c>
      <c r="Z5382" t="str">
        <f t="shared" si="1080"/>
        <v/>
      </c>
    </row>
    <row r="5383" spans="2:26" x14ac:dyDescent="0.2">
      <c r="E5383" s="1" t="s">
        <v>145</v>
      </c>
      <c r="F5383" s="1" t="s">
        <v>6</v>
      </c>
      <c r="G5383" s="1" t="s">
        <v>3698</v>
      </c>
      <c r="H5383">
        <f t="shared" si="1067"/>
        <v>39</v>
      </c>
      <c r="I5383">
        <f>IF(ISBLANK(A5383),I5382/1,LOOKUP(Sheet1!G5383,FIPS!A$3:A$55,FIPS!C$3:C$55))</f>
        <v>42</v>
      </c>
      <c r="J5383" t="b">
        <f t="shared" si="1075"/>
        <v>0</v>
      </c>
      <c r="K5383" t="str">
        <f t="shared" si="1068"/>
        <v/>
      </c>
      <c r="L5383" t="b">
        <f t="shared" si="1077"/>
        <v>1</v>
      </c>
      <c r="M5383" t="str">
        <f t="shared" si="1069"/>
        <v>Indiana borough</v>
      </c>
      <c r="N5383">
        <f t="shared" si="1070"/>
        <v>32</v>
      </c>
      <c r="O5383" t="b">
        <f t="shared" si="1074"/>
        <v>0</v>
      </c>
      <c r="P5383" t="str">
        <f t="shared" si="1078"/>
        <v/>
      </c>
      <c r="Q5383" t="str">
        <f t="shared" ca="1" si="1079"/>
        <v/>
      </c>
      <c r="W5383">
        <v>36816</v>
      </c>
      <c r="Z5383" t="str">
        <f t="shared" si="1080"/>
        <v/>
      </c>
    </row>
    <row r="5384" spans="2:26" x14ac:dyDescent="0.2">
      <c r="E5384" s="1" t="s">
        <v>8</v>
      </c>
      <c r="F5384" s="1" t="s">
        <v>9</v>
      </c>
      <c r="G5384" s="1" t="s">
        <v>3699</v>
      </c>
      <c r="H5384">
        <f t="shared" si="1067"/>
        <v>39</v>
      </c>
      <c r="I5384">
        <f>IF(ISBLANK(A5384),I5383/1,LOOKUP(Sheet1!G5384,FIPS!A$3:A$55,FIPS!C$3:C$55))</f>
        <v>42</v>
      </c>
      <c r="J5384" t="b">
        <f t="shared" si="1075"/>
        <v>0</v>
      </c>
      <c r="K5384" t="str">
        <f t="shared" si="1068"/>
        <v/>
      </c>
      <c r="L5384" t="b">
        <f t="shared" si="1077"/>
        <v>0</v>
      </c>
      <c r="M5384" t="str">
        <f t="shared" si="1069"/>
        <v/>
      </c>
      <c r="N5384">
        <f t="shared" si="1070"/>
        <v>32</v>
      </c>
      <c r="O5384" t="b">
        <f t="shared" si="1074"/>
        <v>1</v>
      </c>
      <c r="P5384">
        <f t="shared" si="1078"/>
        <v>1</v>
      </c>
      <c r="Q5384" t="str">
        <f t="shared" ca="1" si="1079"/>
        <v>048</v>
      </c>
      <c r="W5384">
        <v>99999</v>
      </c>
      <c r="Z5384" t="str">
        <f t="shared" si="1080"/>
        <v/>
      </c>
    </row>
    <row r="5385" spans="2:26" x14ac:dyDescent="0.2">
      <c r="B5385" s="1" t="s">
        <v>72</v>
      </c>
      <c r="C5385" s="1" t="s">
        <v>17</v>
      </c>
      <c r="D5385" s="1" t="s">
        <v>18</v>
      </c>
      <c r="E5385" s="1" t="s">
        <v>8</v>
      </c>
      <c r="F5385" s="1" t="s">
        <v>9</v>
      </c>
      <c r="G5385" s="1" t="s">
        <v>104</v>
      </c>
      <c r="H5385">
        <f t="shared" si="1067"/>
        <v>39</v>
      </c>
      <c r="I5385">
        <f>IF(ISBLANK(A5385),I5384/1,LOOKUP(Sheet1!G5385,FIPS!A$3:A$55,FIPS!C$3:C$55))</f>
        <v>42</v>
      </c>
      <c r="J5385" t="b">
        <f t="shared" si="1075"/>
        <v>1</v>
      </c>
      <c r="K5385" t="str">
        <f t="shared" si="1068"/>
        <v>Jefferson</v>
      </c>
      <c r="L5385" t="b">
        <f t="shared" si="1077"/>
        <v>0</v>
      </c>
      <c r="M5385" t="str">
        <f t="shared" si="1069"/>
        <v/>
      </c>
      <c r="N5385">
        <f t="shared" si="1070"/>
        <v>33</v>
      </c>
      <c r="O5385" t="b">
        <f t="shared" si="1074"/>
        <v>0</v>
      </c>
      <c r="P5385" t="str">
        <f t="shared" si="1078"/>
        <v/>
      </c>
      <c r="Q5385" t="str">
        <f t="shared" ca="1" si="1079"/>
        <v/>
      </c>
      <c r="T5385">
        <v>65</v>
      </c>
      <c r="U5385">
        <v>5</v>
      </c>
      <c r="V5385">
        <v>0</v>
      </c>
      <c r="Z5385" t="str">
        <f t="shared" si="1080"/>
        <v/>
      </c>
    </row>
    <row r="5386" spans="2:26" x14ac:dyDescent="0.2">
      <c r="B5386" s="1" t="s">
        <v>96</v>
      </c>
      <c r="C5386" s="1" t="s">
        <v>17</v>
      </c>
      <c r="D5386" s="1" t="s">
        <v>18</v>
      </c>
      <c r="E5386" s="1" t="s">
        <v>8</v>
      </c>
      <c r="F5386" s="1" t="s">
        <v>9</v>
      </c>
      <c r="G5386" s="1" t="s">
        <v>3700</v>
      </c>
      <c r="H5386">
        <f t="shared" si="1067"/>
        <v>39</v>
      </c>
      <c r="I5386">
        <f>IF(ISBLANK(A5386),I5385/1,LOOKUP(Sheet1!G5386,FIPS!A$3:A$55,FIPS!C$3:C$55))</f>
        <v>42</v>
      </c>
      <c r="J5386" t="b">
        <f t="shared" si="1075"/>
        <v>1</v>
      </c>
      <c r="K5386" t="str">
        <f t="shared" si="1068"/>
        <v>Juniata</v>
      </c>
      <c r="L5386" t="b">
        <f t="shared" si="1077"/>
        <v>0</v>
      </c>
      <c r="M5386" t="str">
        <f t="shared" si="1069"/>
        <v/>
      </c>
      <c r="N5386">
        <f t="shared" si="1070"/>
        <v>34</v>
      </c>
      <c r="O5386" t="b">
        <f t="shared" si="1074"/>
        <v>0</v>
      </c>
      <c r="P5386" t="str">
        <f t="shared" si="1078"/>
        <v/>
      </c>
      <c r="Q5386" t="str">
        <f t="shared" ca="1" si="1079"/>
        <v/>
      </c>
      <c r="T5386">
        <v>67</v>
      </c>
      <c r="U5386">
        <v>6</v>
      </c>
      <c r="V5386">
        <v>0</v>
      </c>
      <c r="Z5386" t="str">
        <f t="shared" si="1080"/>
        <v/>
      </c>
    </row>
    <row r="5387" spans="2:26" x14ac:dyDescent="0.2">
      <c r="B5387" s="1" t="s">
        <v>5</v>
      </c>
      <c r="C5387" s="1" t="s">
        <v>888</v>
      </c>
      <c r="D5387" s="1" t="s">
        <v>26</v>
      </c>
      <c r="G5387" s="1" t="s">
        <v>3072</v>
      </c>
      <c r="H5387">
        <f t="shared" ref="H5387:H5450" si="1081">IF(ISBLANK(A5387),H5386/1,A5387)</f>
        <v>39</v>
      </c>
      <c r="I5387">
        <f>IF(ISBLANK(A5387),I5386/1,LOOKUP(Sheet1!G5387,FIPS!A$3:A$55,FIPS!C$3:C$55))</f>
        <v>42</v>
      </c>
      <c r="J5387" t="b">
        <f t="shared" si="1075"/>
        <v>1</v>
      </c>
      <c r="K5387" t="str">
        <f t="shared" ref="K5387:K5450" si="1082">IF(J5387,TRIM(G5387),"")</f>
        <v>Lackawanna</v>
      </c>
      <c r="L5387" t="b">
        <f t="shared" si="1077"/>
        <v>0</v>
      </c>
      <c r="M5387" t="str">
        <f t="shared" ref="M5387:M5450" si="1083">IF(L5387,IF(ISERR(FIND(",",G5387)),TRIM(G5387),TRIM(LEFT(G5387,FIND(",",G5387)-1))),"")</f>
        <v/>
      </c>
      <c r="N5387">
        <f t="shared" ref="N5387:N5450" si="1084">IF(ISBLANK(A5387),IF(ISBLANK(B5387),N5386,B5387/1),"")</f>
        <v>35</v>
      </c>
      <c r="O5387" t="b">
        <f t="shared" si="1074"/>
        <v>0</v>
      </c>
      <c r="P5387" t="str">
        <f t="shared" si="1078"/>
        <v/>
      </c>
      <c r="Q5387" t="str">
        <f t="shared" ca="1" si="1079"/>
        <v/>
      </c>
      <c r="T5387">
        <v>69</v>
      </c>
      <c r="U5387">
        <v>3</v>
      </c>
      <c r="V5387">
        <v>7560</v>
      </c>
      <c r="Z5387" t="str">
        <f t="shared" si="1080"/>
        <v/>
      </c>
    </row>
    <row r="5388" spans="2:26" x14ac:dyDescent="0.2">
      <c r="E5388" s="1" t="s">
        <v>59</v>
      </c>
      <c r="F5388" s="1" t="s">
        <v>6</v>
      </c>
      <c r="G5388" s="1" t="s">
        <v>1571</v>
      </c>
      <c r="H5388">
        <f t="shared" si="1081"/>
        <v>39</v>
      </c>
      <c r="I5388">
        <f>IF(ISBLANK(A5388),I5387/1,LOOKUP(Sheet1!G5388,FIPS!A$3:A$55,FIPS!C$3:C$55))</f>
        <v>42</v>
      </c>
      <c r="J5388" t="b">
        <f t="shared" si="1075"/>
        <v>0</v>
      </c>
      <c r="K5388" t="str">
        <f t="shared" si="1082"/>
        <v/>
      </c>
      <c r="L5388" t="b">
        <f t="shared" si="1077"/>
        <v>1</v>
      </c>
      <c r="M5388" t="str">
        <f t="shared" si="1083"/>
        <v>Carbondale</v>
      </c>
      <c r="N5388">
        <f t="shared" si="1084"/>
        <v>35</v>
      </c>
      <c r="O5388" t="b">
        <f t="shared" si="1074"/>
        <v>0</v>
      </c>
      <c r="P5388" t="str">
        <f t="shared" si="1078"/>
        <v/>
      </c>
      <c r="Q5388" t="str">
        <f t="shared" ca="1" si="1079"/>
        <v/>
      </c>
      <c r="W5388">
        <v>11232</v>
      </c>
      <c r="Z5388" t="str">
        <f t="shared" si="1080"/>
        <v/>
      </c>
    </row>
    <row r="5389" spans="2:26" x14ac:dyDescent="0.2">
      <c r="E5389" s="1" t="s">
        <v>82</v>
      </c>
      <c r="F5389" s="1" t="s">
        <v>6</v>
      </c>
      <c r="G5389" s="1" t="s">
        <v>3701</v>
      </c>
      <c r="H5389">
        <f t="shared" si="1081"/>
        <v>39</v>
      </c>
      <c r="I5389">
        <f>IF(ISBLANK(A5389),I5388/1,LOOKUP(Sheet1!G5389,FIPS!A$3:A$55,FIPS!C$3:C$55))</f>
        <v>42</v>
      </c>
      <c r="J5389" t="b">
        <f t="shared" si="1075"/>
        <v>0</v>
      </c>
      <c r="K5389" t="str">
        <f t="shared" si="1082"/>
        <v/>
      </c>
      <c r="L5389" t="b">
        <f t="shared" si="1077"/>
        <v>1</v>
      </c>
      <c r="M5389" t="str">
        <f t="shared" si="1083"/>
        <v>Dunmore borough</v>
      </c>
      <c r="N5389">
        <f t="shared" si="1084"/>
        <v>35</v>
      </c>
      <c r="O5389" t="b">
        <f t="shared" si="1074"/>
        <v>0</v>
      </c>
      <c r="P5389" t="str">
        <f t="shared" si="1078"/>
        <v/>
      </c>
      <c r="Q5389" t="str">
        <f t="shared" ca="1" si="1079"/>
        <v/>
      </c>
      <c r="W5389">
        <v>20352</v>
      </c>
      <c r="Z5389" t="str">
        <f t="shared" si="1080"/>
        <v/>
      </c>
    </row>
    <row r="5390" spans="2:26" x14ac:dyDescent="0.2">
      <c r="E5390" s="1" t="s">
        <v>445</v>
      </c>
      <c r="F5390" s="1" t="s">
        <v>70</v>
      </c>
      <c r="G5390" s="1" t="s">
        <v>3702</v>
      </c>
      <c r="H5390">
        <f t="shared" si="1081"/>
        <v>39</v>
      </c>
      <c r="I5390">
        <f>IF(ISBLANK(A5390),I5389/1,LOOKUP(Sheet1!G5390,FIPS!A$3:A$55,FIPS!C$3:C$55))</f>
        <v>42</v>
      </c>
      <c r="J5390" t="b">
        <f t="shared" si="1075"/>
        <v>0</v>
      </c>
      <c r="K5390" t="str">
        <f t="shared" si="1082"/>
        <v/>
      </c>
      <c r="L5390" t="b">
        <f t="shared" si="1077"/>
        <v>1</v>
      </c>
      <c r="M5390" t="str">
        <f t="shared" si="1083"/>
        <v>Scranton</v>
      </c>
      <c r="N5390">
        <f t="shared" si="1084"/>
        <v>35</v>
      </c>
      <c r="O5390" t="b">
        <f t="shared" si="1074"/>
        <v>0</v>
      </c>
      <c r="P5390" t="str">
        <f t="shared" si="1078"/>
        <v/>
      </c>
      <c r="Q5390" t="str">
        <f t="shared" ca="1" si="1079"/>
        <v/>
      </c>
      <c r="W5390">
        <v>69000</v>
      </c>
      <c r="Z5390" t="str">
        <f t="shared" si="1080"/>
        <v/>
      </c>
    </row>
    <row r="5391" spans="2:26" x14ac:dyDescent="0.2">
      <c r="E5391" s="1" t="s">
        <v>8</v>
      </c>
      <c r="F5391" s="1" t="s">
        <v>9</v>
      </c>
      <c r="G5391" s="1" t="s">
        <v>3703</v>
      </c>
      <c r="H5391">
        <f t="shared" si="1081"/>
        <v>39</v>
      </c>
      <c r="I5391">
        <f>IF(ISBLANK(A5391),I5390/1,LOOKUP(Sheet1!G5391,FIPS!A$3:A$55,FIPS!C$3:C$55))</f>
        <v>42</v>
      </c>
      <c r="J5391" t="b">
        <f t="shared" si="1075"/>
        <v>0</v>
      </c>
      <c r="K5391" t="str">
        <f t="shared" si="1082"/>
        <v/>
      </c>
      <c r="L5391" t="b">
        <f t="shared" si="1077"/>
        <v>0</v>
      </c>
      <c r="M5391" t="str">
        <f t="shared" si="1083"/>
        <v/>
      </c>
      <c r="N5391">
        <f t="shared" si="1084"/>
        <v>35</v>
      </c>
      <c r="O5391" t="b">
        <f t="shared" si="1074"/>
        <v>1</v>
      </c>
      <c r="P5391">
        <f t="shared" si="1078"/>
        <v>3</v>
      </c>
      <c r="Q5391" t="str">
        <f t="shared" ca="1" si="1079"/>
        <v>019,027,104</v>
      </c>
      <c r="W5391">
        <v>99999</v>
      </c>
      <c r="Z5391" t="str">
        <f t="shared" si="1080"/>
        <v/>
      </c>
    </row>
    <row r="5392" spans="2:26" x14ac:dyDescent="0.2">
      <c r="B5392" s="1" t="s">
        <v>99</v>
      </c>
      <c r="C5392" s="1" t="s">
        <v>629</v>
      </c>
      <c r="E5392" s="1" t="s">
        <v>297</v>
      </c>
      <c r="G5392" s="1" t="s">
        <v>529</v>
      </c>
      <c r="H5392">
        <f t="shared" si="1081"/>
        <v>39</v>
      </c>
      <c r="I5392">
        <f>IF(ISBLANK(A5392),I5391/1,LOOKUP(Sheet1!G5392,FIPS!A$3:A$55,FIPS!C$3:C$55))</f>
        <v>42</v>
      </c>
      <c r="J5392" t="b">
        <f t="shared" si="1075"/>
        <v>1</v>
      </c>
      <c r="K5392" t="str">
        <f t="shared" si="1082"/>
        <v>Lancaster</v>
      </c>
      <c r="L5392" t="b">
        <f t="shared" si="1077"/>
        <v>0</v>
      </c>
      <c r="M5392" t="str">
        <f t="shared" si="1083"/>
        <v/>
      </c>
      <c r="N5392">
        <f t="shared" si="1084"/>
        <v>36</v>
      </c>
      <c r="O5392" t="b">
        <f t="shared" si="1074"/>
        <v>0</v>
      </c>
      <c r="P5392" t="str">
        <f t="shared" si="1078"/>
        <v/>
      </c>
      <c r="Q5392" t="str">
        <f t="shared" ca="1" si="1079"/>
        <v/>
      </c>
      <c r="T5392">
        <v>71</v>
      </c>
      <c r="U5392">
        <v>2</v>
      </c>
      <c r="V5392">
        <v>4000</v>
      </c>
      <c r="Z5392" t="str">
        <f t="shared" si="1080"/>
        <v/>
      </c>
    </row>
    <row r="5393" spans="2:26" x14ac:dyDescent="0.2">
      <c r="E5393" s="1" t="s">
        <v>77</v>
      </c>
      <c r="F5393" s="1" t="s">
        <v>6</v>
      </c>
      <c r="G5393" s="1" t="s">
        <v>3704</v>
      </c>
      <c r="H5393">
        <f t="shared" si="1081"/>
        <v>39</v>
      </c>
      <c r="I5393">
        <f>IF(ISBLANK(A5393),I5392/1,LOOKUP(Sheet1!G5393,FIPS!A$3:A$55,FIPS!C$3:C$55))</f>
        <v>42</v>
      </c>
      <c r="J5393" t="b">
        <f t="shared" si="1075"/>
        <v>0</v>
      </c>
      <c r="K5393" t="str">
        <f t="shared" si="1082"/>
        <v/>
      </c>
      <c r="L5393" t="b">
        <f t="shared" si="1077"/>
        <v>1</v>
      </c>
      <c r="M5393" t="str">
        <f t="shared" si="1083"/>
        <v>Columbla borough</v>
      </c>
      <c r="N5393">
        <f t="shared" si="1084"/>
        <v>36</v>
      </c>
      <c r="O5393" t="b">
        <f t="shared" si="1074"/>
        <v>0</v>
      </c>
      <c r="P5393" t="str">
        <f t="shared" si="1078"/>
        <v/>
      </c>
      <c r="Q5393" t="str">
        <f t="shared" ca="1" si="1079"/>
        <v/>
      </c>
      <c r="W5393">
        <v>15384</v>
      </c>
      <c r="Z5393" t="str">
        <f t="shared" si="1080"/>
        <v/>
      </c>
    </row>
    <row r="5394" spans="2:26" x14ac:dyDescent="0.2">
      <c r="E5394" s="1" t="s">
        <v>72</v>
      </c>
      <c r="F5394" s="1" t="s">
        <v>6</v>
      </c>
      <c r="G5394" s="1" t="s">
        <v>3705</v>
      </c>
      <c r="H5394">
        <f t="shared" si="1081"/>
        <v>39</v>
      </c>
      <c r="I5394">
        <f>IF(ISBLANK(A5394),I5393/1,LOOKUP(Sheet1!G5394,FIPS!A$3:A$55,FIPS!C$3:C$55))</f>
        <v>42</v>
      </c>
      <c r="J5394" t="b">
        <f t="shared" si="1075"/>
        <v>0</v>
      </c>
      <c r="K5394" t="str">
        <f t="shared" si="1082"/>
        <v/>
      </c>
      <c r="L5394" t="b">
        <f t="shared" si="1077"/>
        <v>1</v>
      </c>
      <c r="M5394" t="str">
        <f t="shared" si="1083"/>
        <v>Ephrata borough</v>
      </c>
      <c r="N5394">
        <f t="shared" si="1084"/>
        <v>36</v>
      </c>
      <c r="O5394" t="b">
        <f t="shared" si="1074"/>
        <v>0</v>
      </c>
      <c r="P5394" t="str">
        <f t="shared" si="1078"/>
        <v/>
      </c>
      <c r="Q5394" t="str">
        <f t="shared" ca="1" si="1079"/>
        <v/>
      </c>
      <c r="W5394">
        <v>23832</v>
      </c>
      <c r="Z5394" t="str">
        <f t="shared" si="1080"/>
        <v/>
      </c>
    </row>
    <row r="5395" spans="2:26" x14ac:dyDescent="0.2">
      <c r="E5395" s="1" t="s">
        <v>157</v>
      </c>
      <c r="F5395" s="1" t="s">
        <v>70</v>
      </c>
      <c r="G5395" s="1" t="s">
        <v>529</v>
      </c>
      <c r="H5395">
        <f t="shared" si="1081"/>
        <v>39</v>
      </c>
      <c r="I5395">
        <f>IF(ISBLANK(A5395),I5394/1,LOOKUP(Sheet1!G5395,FIPS!A$3:A$55,FIPS!C$3:C$55))</f>
        <v>42</v>
      </c>
      <c r="J5395" t="b">
        <f t="shared" si="1075"/>
        <v>0</v>
      </c>
      <c r="K5395" t="str">
        <f t="shared" si="1082"/>
        <v/>
      </c>
      <c r="L5395" t="b">
        <f t="shared" si="1077"/>
        <v>1</v>
      </c>
      <c r="M5395" t="str">
        <f t="shared" si="1083"/>
        <v>Lancaster</v>
      </c>
      <c r="N5395">
        <f t="shared" si="1084"/>
        <v>36</v>
      </c>
      <c r="O5395" t="b">
        <f t="shared" si="1074"/>
        <v>0</v>
      </c>
      <c r="P5395" t="str">
        <f t="shared" si="1078"/>
        <v/>
      </c>
      <c r="Q5395" t="str">
        <f t="shared" ca="1" si="1079"/>
        <v/>
      </c>
      <c r="W5395">
        <v>41216</v>
      </c>
      <c r="Z5395" t="str">
        <f t="shared" si="1080"/>
        <v/>
      </c>
    </row>
    <row r="5396" spans="2:26" x14ac:dyDescent="0.2">
      <c r="E5396" s="1" t="s">
        <v>160</v>
      </c>
      <c r="F5396" s="1" t="s">
        <v>6</v>
      </c>
      <c r="G5396" s="1" t="s">
        <v>3706</v>
      </c>
      <c r="H5396">
        <f t="shared" si="1081"/>
        <v>39</v>
      </c>
      <c r="I5396">
        <f>IF(ISBLANK(A5396),I5395/1,LOOKUP(Sheet1!G5396,FIPS!A$3:A$55,FIPS!C$3:C$55))</f>
        <v>42</v>
      </c>
      <c r="J5396" t="b">
        <f t="shared" ref="J5396:J5428" si="1085">NOT(ISBLANK(B5396))</f>
        <v>0</v>
      </c>
      <c r="K5396" t="str">
        <f t="shared" si="1082"/>
        <v/>
      </c>
      <c r="L5396" t="b">
        <f t="shared" si="1077"/>
        <v>1</v>
      </c>
      <c r="M5396" t="str">
        <f t="shared" si="1083"/>
        <v>Lancaster township</v>
      </c>
      <c r="N5396">
        <f t="shared" si="1084"/>
        <v>36</v>
      </c>
      <c r="O5396" t="b">
        <f t="shared" si="1074"/>
        <v>0</v>
      </c>
      <c r="P5396" t="str">
        <f t="shared" ref="P5396:P5428" si="1086">IF(O5396,17-MATCH(N5396-1,N5378:N5395),"")</f>
        <v/>
      </c>
      <c r="Q5396" t="str">
        <f t="shared" ref="Q5396:Q5428" ca="1" si="1087">IF(O5396,_xlfn.TEXTJOIN(",",TRUE,INDIRECT(_xlfn.CONCAT("E",(ROW()-P5396),":E",(ROW()-1)),TRUE)),"")</f>
        <v/>
      </c>
      <c r="W5396">
        <v>41224</v>
      </c>
      <c r="Z5396" t="str">
        <f t="shared" si="1080"/>
        <v/>
      </c>
    </row>
    <row r="5397" spans="2:26" x14ac:dyDescent="0.2">
      <c r="E5397" s="1" t="s">
        <v>197</v>
      </c>
      <c r="F5397" s="1" t="s">
        <v>35</v>
      </c>
      <c r="G5397" s="1" t="s">
        <v>3707</v>
      </c>
      <c r="H5397">
        <f t="shared" si="1081"/>
        <v>39</v>
      </c>
      <c r="I5397">
        <f>IF(ISBLANK(A5397),I5396/1,LOOKUP(Sheet1!G5397,FIPS!A$3:A$55,FIPS!C$3:C$55))</f>
        <v>42</v>
      </c>
      <c r="J5397" t="b">
        <f t="shared" si="1085"/>
        <v>0</v>
      </c>
      <c r="K5397" t="str">
        <f t="shared" si="1082"/>
        <v/>
      </c>
      <c r="L5397" t="b">
        <f t="shared" si="1077"/>
        <v>1</v>
      </c>
      <c r="M5397" t="str">
        <f t="shared" si="1083"/>
        <v>Manheim township</v>
      </c>
      <c r="N5397">
        <f t="shared" si="1084"/>
        <v>36</v>
      </c>
      <c r="O5397" t="b">
        <f t="shared" si="1074"/>
        <v>0</v>
      </c>
      <c r="P5397" t="str">
        <f t="shared" si="1086"/>
        <v/>
      </c>
      <c r="Q5397" t="str">
        <f t="shared" ca="1" si="1087"/>
        <v/>
      </c>
      <c r="W5397">
        <v>46896</v>
      </c>
      <c r="Z5397" t="str">
        <f t="shared" si="1080"/>
        <v/>
      </c>
    </row>
    <row r="5398" spans="2:26" x14ac:dyDescent="0.2">
      <c r="E5398" s="1" t="s">
        <v>8</v>
      </c>
      <c r="F5398" s="1" t="s">
        <v>9</v>
      </c>
      <c r="G5398" s="1" t="s">
        <v>1233</v>
      </c>
      <c r="H5398">
        <f t="shared" si="1081"/>
        <v>39</v>
      </c>
      <c r="I5398">
        <f>IF(ISBLANK(A5398),I5397/1,LOOKUP(Sheet1!G5398,FIPS!A$3:A$55,FIPS!C$3:C$55))</f>
        <v>42</v>
      </c>
      <c r="J5398" t="b">
        <f t="shared" si="1085"/>
        <v>0</v>
      </c>
      <c r="K5398" t="str">
        <f t="shared" si="1082"/>
        <v/>
      </c>
      <c r="L5398" t="b">
        <f t="shared" si="1077"/>
        <v>0</v>
      </c>
      <c r="M5398" t="str">
        <f t="shared" si="1083"/>
        <v/>
      </c>
      <c r="N5398">
        <f t="shared" si="1084"/>
        <v>36</v>
      </c>
      <c r="O5398" t="b">
        <f t="shared" si="1074"/>
        <v>1</v>
      </c>
      <c r="P5398">
        <f t="shared" si="1086"/>
        <v>5</v>
      </c>
      <c r="Q5398" t="str">
        <f t="shared" ca="1" si="1087"/>
        <v>025,033,052,053,067</v>
      </c>
      <c r="W5398">
        <v>99999</v>
      </c>
      <c r="Z5398" t="str">
        <f t="shared" si="1080"/>
        <v/>
      </c>
    </row>
    <row r="5399" spans="2:26" x14ac:dyDescent="0.2">
      <c r="B5399" s="1" t="s">
        <v>103</v>
      </c>
      <c r="C5399" s="1" t="s">
        <v>17</v>
      </c>
      <c r="D5399">
        <v>2</v>
      </c>
      <c r="E5399" s="1"/>
      <c r="G5399" s="1" t="s">
        <v>121</v>
      </c>
      <c r="H5399">
        <f t="shared" si="1081"/>
        <v>39</v>
      </c>
      <c r="I5399">
        <f>IF(ISBLANK(A5399),I5398/1,LOOKUP(Sheet1!G5399,FIPS!A$3:A$55,FIPS!C$3:C$55))</f>
        <v>42</v>
      </c>
      <c r="J5399" t="b">
        <f t="shared" si="1085"/>
        <v>1</v>
      </c>
      <c r="K5399" t="str">
        <f t="shared" si="1082"/>
        <v>Lawrence</v>
      </c>
      <c r="L5399" t="b">
        <f t="shared" si="1077"/>
        <v>0</v>
      </c>
      <c r="M5399" t="str">
        <f t="shared" si="1083"/>
        <v/>
      </c>
      <c r="N5399">
        <f t="shared" si="1084"/>
        <v>37</v>
      </c>
      <c r="O5399" t="b">
        <f t="shared" ref="O5399:O5462" si="1088">AND(ISNUMBER(N5399),E5399="999",NOT(J5399))</f>
        <v>0</v>
      </c>
      <c r="P5399" t="str">
        <f t="shared" si="1086"/>
        <v/>
      </c>
      <c r="Q5399" t="str">
        <f t="shared" ca="1" si="1087"/>
        <v/>
      </c>
      <c r="T5399">
        <v>73</v>
      </c>
      <c r="U5399">
        <v>4</v>
      </c>
      <c r="V5399">
        <v>0</v>
      </c>
      <c r="Z5399" t="str">
        <f t="shared" si="1080"/>
        <v/>
      </c>
    </row>
    <row r="5400" spans="2:26" x14ac:dyDescent="0.2">
      <c r="E5400" s="1" t="s">
        <v>768</v>
      </c>
      <c r="F5400" s="1" t="s">
        <v>35</v>
      </c>
      <c r="G5400" s="1" t="s">
        <v>1083</v>
      </c>
      <c r="H5400">
        <f t="shared" si="1081"/>
        <v>39</v>
      </c>
      <c r="I5400">
        <f>IF(ISBLANK(A5400),I5399/1,LOOKUP(Sheet1!G5400,FIPS!A$3:A$55,FIPS!C$3:C$55))</f>
        <v>42</v>
      </c>
      <c r="J5400" t="b">
        <f t="shared" si="1085"/>
        <v>0</v>
      </c>
      <c r="K5400" t="str">
        <f t="shared" si="1082"/>
        <v/>
      </c>
      <c r="L5400" t="b">
        <f t="shared" si="1077"/>
        <v>1</v>
      </c>
      <c r="M5400" t="str">
        <f t="shared" si="1083"/>
        <v>New Castle</v>
      </c>
      <c r="N5400">
        <f t="shared" si="1084"/>
        <v>37</v>
      </c>
      <c r="O5400" t="b">
        <f t="shared" si="1088"/>
        <v>0</v>
      </c>
      <c r="P5400" t="str">
        <f t="shared" si="1086"/>
        <v/>
      </c>
      <c r="Q5400" t="str">
        <f t="shared" ca="1" si="1087"/>
        <v/>
      </c>
      <c r="W5400">
        <v>53368</v>
      </c>
      <c r="Z5400" t="str">
        <f t="shared" si="1080"/>
        <v/>
      </c>
    </row>
    <row r="5401" spans="2:26" x14ac:dyDescent="0.2">
      <c r="E5401" s="1" t="s">
        <v>8</v>
      </c>
      <c r="F5401" s="1" t="s">
        <v>9</v>
      </c>
      <c r="G5401" s="1" t="s">
        <v>10</v>
      </c>
      <c r="H5401">
        <f t="shared" si="1081"/>
        <v>39</v>
      </c>
      <c r="I5401">
        <f>IF(ISBLANK(A5401),I5400/1,LOOKUP(Sheet1!G5401,FIPS!A$3:A$55,FIPS!C$3:C$55))</f>
        <v>42</v>
      </c>
      <c r="J5401" t="b">
        <f t="shared" ref="J5401:J5421" si="1089">NOT(ISBLANK(B5401))</f>
        <v>0</v>
      </c>
      <c r="K5401" t="str">
        <f t="shared" si="1082"/>
        <v/>
      </c>
      <c r="L5401" t="b">
        <f t="shared" si="1077"/>
        <v>0</v>
      </c>
      <c r="M5401" t="str">
        <f t="shared" si="1083"/>
        <v/>
      </c>
      <c r="N5401">
        <f t="shared" si="1084"/>
        <v>37</v>
      </c>
      <c r="O5401" t="b">
        <f t="shared" si="1088"/>
        <v>1</v>
      </c>
      <c r="P5401">
        <f t="shared" ref="P5401:P5421" si="1090">IF(O5401,17-MATCH(N5401-1,N5383:N5400),"")</f>
        <v>1</v>
      </c>
      <c r="Q5401" t="str">
        <f t="shared" ref="Q5401:Q5421" ca="1" si="1091">IF(O5401,_xlfn.TEXTJOIN(",",TRUE,INDIRECT(_xlfn.CONCAT("E",(ROW()-P5401),":E",(ROW()-1)),TRUE)),"")</f>
        <v>081</v>
      </c>
      <c r="W5401">
        <v>99999</v>
      </c>
      <c r="Z5401" t="str">
        <f t="shared" si="1080"/>
        <v/>
      </c>
    </row>
    <row r="5402" spans="2:26" x14ac:dyDescent="0.2">
      <c r="B5402" s="1" t="s">
        <v>101</v>
      </c>
      <c r="C5402" s="1" t="s">
        <v>664</v>
      </c>
      <c r="D5402" s="1" t="s">
        <v>26</v>
      </c>
      <c r="G5402" s="1" t="s">
        <v>1681</v>
      </c>
      <c r="H5402">
        <f t="shared" si="1081"/>
        <v>39</v>
      </c>
      <c r="I5402">
        <f>IF(ISBLANK(A5402),I5401/1,LOOKUP(Sheet1!G5402,FIPS!A$3:A$55,FIPS!C$3:C$55))</f>
        <v>42</v>
      </c>
      <c r="J5402" t="b">
        <f t="shared" si="1089"/>
        <v>1</v>
      </c>
      <c r="K5402" t="str">
        <f t="shared" si="1082"/>
        <v>Lebanon</v>
      </c>
      <c r="L5402" t="b">
        <f t="shared" si="1077"/>
        <v>0</v>
      </c>
      <c r="M5402" t="str">
        <f t="shared" si="1083"/>
        <v/>
      </c>
      <c r="N5402">
        <f t="shared" si="1084"/>
        <v>38</v>
      </c>
      <c r="O5402" t="b">
        <f t="shared" si="1088"/>
        <v>0</v>
      </c>
      <c r="P5402" t="str">
        <f t="shared" si="1090"/>
        <v/>
      </c>
      <c r="Q5402" t="str">
        <f t="shared" ca="1" si="1091"/>
        <v/>
      </c>
      <c r="T5402">
        <v>75</v>
      </c>
      <c r="U5402">
        <v>3</v>
      </c>
      <c r="V5402">
        <v>3240</v>
      </c>
      <c r="Z5402" t="str">
        <f t="shared" si="1080"/>
        <v/>
      </c>
    </row>
    <row r="5403" spans="2:26" x14ac:dyDescent="0.2">
      <c r="E5403" s="1" t="s">
        <v>167</v>
      </c>
      <c r="F5403" s="1" t="s">
        <v>6</v>
      </c>
      <c r="G5403" s="1" t="s">
        <v>1681</v>
      </c>
      <c r="H5403">
        <f t="shared" si="1081"/>
        <v>39</v>
      </c>
      <c r="I5403">
        <f>IF(ISBLANK(A5403),I5402/1,LOOKUP(Sheet1!G5403,FIPS!A$3:A$55,FIPS!C$3:C$55))</f>
        <v>42</v>
      </c>
      <c r="J5403" t="b">
        <f t="shared" si="1089"/>
        <v>0</v>
      </c>
      <c r="K5403" t="str">
        <f t="shared" si="1082"/>
        <v/>
      </c>
      <c r="L5403" t="b">
        <f t="shared" si="1077"/>
        <v>1</v>
      </c>
      <c r="M5403" t="str">
        <f t="shared" si="1083"/>
        <v>Lebanon</v>
      </c>
      <c r="N5403">
        <f t="shared" si="1084"/>
        <v>38</v>
      </c>
      <c r="O5403" t="b">
        <f t="shared" si="1088"/>
        <v>0</v>
      </c>
      <c r="P5403" t="str">
        <f t="shared" si="1090"/>
        <v/>
      </c>
      <c r="Q5403" t="str">
        <f t="shared" ca="1" si="1091"/>
        <v/>
      </c>
      <c r="W5403">
        <v>42168</v>
      </c>
      <c r="Z5403" t="str">
        <f t="shared" si="1080"/>
        <v/>
      </c>
    </row>
    <row r="5404" spans="2:26" x14ac:dyDescent="0.2">
      <c r="E5404" s="1" t="s">
        <v>8</v>
      </c>
      <c r="F5404" s="1" t="s">
        <v>9</v>
      </c>
      <c r="G5404" s="1" t="s">
        <v>10</v>
      </c>
      <c r="H5404">
        <f t="shared" si="1081"/>
        <v>39</v>
      </c>
      <c r="I5404">
        <f>IF(ISBLANK(A5404),I5403/1,LOOKUP(Sheet1!G5404,FIPS!A$3:A$55,FIPS!C$3:C$55))</f>
        <v>42</v>
      </c>
      <c r="J5404" t="b">
        <f t="shared" si="1089"/>
        <v>0</v>
      </c>
      <c r="K5404" t="str">
        <f t="shared" si="1082"/>
        <v/>
      </c>
      <c r="L5404" t="b">
        <f t="shared" si="1077"/>
        <v>0</v>
      </c>
      <c r="M5404" t="str">
        <f t="shared" si="1083"/>
        <v/>
      </c>
      <c r="N5404">
        <f t="shared" si="1084"/>
        <v>38</v>
      </c>
      <c r="O5404" t="b">
        <f t="shared" si="1088"/>
        <v>1</v>
      </c>
      <c r="P5404">
        <f t="shared" si="1090"/>
        <v>1</v>
      </c>
      <c r="Q5404" t="str">
        <f t="shared" ca="1" si="1091"/>
        <v>056</v>
      </c>
      <c r="W5404">
        <v>99999</v>
      </c>
      <c r="Z5404" t="str">
        <f t="shared" si="1080"/>
        <v/>
      </c>
    </row>
    <row r="5405" spans="2:26" x14ac:dyDescent="0.2">
      <c r="B5405" s="1" t="s">
        <v>75</v>
      </c>
      <c r="C5405" s="1" t="s">
        <v>30</v>
      </c>
      <c r="D5405" s="1" t="s">
        <v>26</v>
      </c>
      <c r="G5405" s="1" t="s">
        <v>3708</v>
      </c>
      <c r="H5405">
        <f t="shared" si="1081"/>
        <v>39</v>
      </c>
      <c r="I5405">
        <f>IF(ISBLANK(A5405),I5404/1,LOOKUP(Sheet1!G5405,FIPS!A$3:A$55,FIPS!C$3:C$55))</f>
        <v>42</v>
      </c>
      <c r="J5405" t="b">
        <f t="shared" si="1089"/>
        <v>1</v>
      </c>
      <c r="K5405" t="str">
        <f t="shared" si="1082"/>
        <v>Lehigh</v>
      </c>
      <c r="L5405" t="b">
        <f t="shared" si="1077"/>
        <v>0</v>
      </c>
      <c r="M5405" t="str">
        <f t="shared" si="1083"/>
        <v/>
      </c>
      <c r="N5405">
        <f t="shared" si="1084"/>
        <v>39</v>
      </c>
      <c r="O5405" t="b">
        <f t="shared" si="1088"/>
        <v>0</v>
      </c>
      <c r="P5405" t="str">
        <f t="shared" si="1090"/>
        <v/>
      </c>
      <c r="Q5405" t="str">
        <f t="shared" ca="1" si="1091"/>
        <v/>
      </c>
      <c r="T5405">
        <v>77</v>
      </c>
      <c r="U5405">
        <v>2</v>
      </c>
      <c r="V5405">
        <v>240</v>
      </c>
      <c r="Z5405" t="str">
        <f t="shared" si="1080"/>
        <v/>
      </c>
    </row>
    <row r="5406" spans="2:26" x14ac:dyDescent="0.2">
      <c r="E5406" s="1" t="s">
        <v>16</v>
      </c>
      <c r="F5406">
        <v>3</v>
      </c>
      <c r="G5406" s="1" t="s">
        <v>4809</v>
      </c>
      <c r="H5406">
        <f t="shared" si="1081"/>
        <v>39</v>
      </c>
      <c r="I5406">
        <f>IF(ISBLANK(A5406),I5405/1,LOOKUP(Sheet1!G5406,FIPS!A$3:A$55,FIPS!C$3:C$55))</f>
        <v>42</v>
      </c>
      <c r="J5406" t="b">
        <f t="shared" si="1089"/>
        <v>0</v>
      </c>
      <c r="K5406" t="str">
        <f t="shared" si="1082"/>
        <v/>
      </c>
      <c r="L5406" t="b">
        <f t="shared" si="1077"/>
        <v>1</v>
      </c>
      <c r="M5406" t="str">
        <f t="shared" si="1083"/>
        <v>Allentown</v>
      </c>
      <c r="N5406">
        <f t="shared" si="1084"/>
        <v>39</v>
      </c>
      <c r="O5406" t="b">
        <f t="shared" si="1088"/>
        <v>0</v>
      </c>
      <c r="P5406" t="str">
        <f t="shared" si="1090"/>
        <v/>
      </c>
      <c r="Q5406" t="str">
        <f t="shared" ca="1" si="1091"/>
        <v/>
      </c>
      <c r="W5406">
        <v>2000</v>
      </c>
      <c r="Z5406" t="str">
        <f t="shared" si="1080"/>
        <v/>
      </c>
    </row>
    <row r="5407" spans="2:26" x14ac:dyDescent="0.2">
      <c r="E5407" s="1" t="s">
        <v>42</v>
      </c>
      <c r="F5407">
        <v>4</v>
      </c>
      <c r="G5407" s="1" t="s">
        <v>3709</v>
      </c>
      <c r="H5407">
        <f t="shared" si="1081"/>
        <v>39</v>
      </c>
      <c r="I5407">
        <f>IF(ISBLANK(A5407),I5406/1,LOOKUP(Sheet1!G5407,FIPS!A$3:A$55,FIPS!C$3:C$55))</f>
        <v>42</v>
      </c>
      <c r="J5407" t="b">
        <f t="shared" si="1089"/>
        <v>0</v>
      </c>
      <c r="K5407" t="str">
        <f t="shared" si="1082"/>
        <v/>
      </c>
      <c r="L5407" t="b">
        <f t="shared" ref="L5407:L5428" si="1092">IF(NOT(J5407),AND(NOT(ISBLANK(E5407)),TRIM(E5407)&lt;&gt;"999"),FALSE())</f>
        <v>1</v>
      </c>
      <c r="M5407" t="str">
        <f t="shared" si="1083"/>
        <v>Bethlehem</v>
      </c>
      <c r="N5407">
        <f t="shared" si="1084"/>
        <v>39</v>
      </c>
      <c r="O5407" t="b">
        <f t="shared" si="1088"/>
        <v>0</v>
      </c>
      <c r="P5407" t="str">
        <f t="shared" si="1090"/>
        <v/>
      </c>
      <c r="Q5407" t="str">
        <f t="shared" ca="1" si="1091"/>
        <v/>
      </c>
      <c r="W5407">
        <v>6088</v>
      </c>
      <c r="Z5407" t="str">
        <f t="shared" si="1080"/>
        <v/>
      </c>
    </row>
    <row r="5408" spans="2:26" x14ac:dyDescent="0.2">
      <c r="E5408" s="1" t="s">
        <v>25</v>
      </c>
      <c r="F5408">
        <v>6</v>
      </c>
      <c r="G5408" s="1" t="s">
        <v>3710</v>
      </c>
      <c r="H5408">
        <f t="shared" si="1081"/>
        <v>39</v>
      </c>
      <c r="I5408">
        <f>IF(ISBLANK(A5408),I5407/1,LOOKUP(Sheet1!G5408,FIPS!A$3:A$55,FIPS!C$3:C$55))</f>
        <v>42</v>
      </c>
      <c r="J5408" t="b">
        <f t="shared" si="1089"/>
        <v>0</v>
      </c>
      <c r="K5408" t="str">
        <f t="shared" si="1082"/>
        <v/>
      </c>
      <c r="L5408" t="b">
        <f t="shared" si="1092"/>
        <v>1</v>
      </c>
      <c r="M5408" t="str">
        <f t="shared" si="1083"/>
        <v>Emmaus borough</v>
      </c>
      <c r="N5408">
        <f t="shared" si="1084"/>
        <v>39</v>
      </c>
      <c r="O5408" t="b">
        <f t="shared" si="1088"/>
        <v>0</v>
      </c>
      <c r="P5408" t="str">
        <f t="shared" si="1090"/>
        <v/>
      </c>
      <c r="Q5408" t="str">
        <f t="shared" ca="1" si="1091"/>
        <v/>
      </c>
      <c r="W5408">
        <v>23584</v>
      </c>
      <c r="Z5408" t="str">
        <f t="shared" si="1080"/>
        <v/>
      </c>
    </row>
    <row r="5409" spans="2:26" x14ac:dyDescent="0.2">
      <c r="E5409" s="1" t="s">
        <v>390</v>
      </c>
      <c r="F5409">
        <v>6</v>
      </c>
      <c r="G5409" s="1" t="s">
        <v>4810</v>
      </c>
      <c r="H5409">
        <f t="shared" si="1081"/>
        <v>39</v>
      </c>
      <c r="I5409">
        <f>IF(ISBLANK(A5409),I5408/1,LOOKUP(Sheet1!G5409,FIPS!A$3:A$55,FIPS!C$3:C$55))</f>
        <v>42</v>
      </c>
      <c r="J5409" t="b">
        <f t="shared" si="1089"/>
        <v>0</v>
      </c>
      <c r="K5409" t="str">
        <f t="shared" si="1082"/>
        <v/>
      </c>
      <c r="L5409" t="b">
        <f t="shared" si="1092"/>
        <v>1</v>
      </c>
      <c r="M5409" t="str">
        <f t="shared" si="1083"/>
        <v>Salisbury township</v>
      </c>
      <c r="N5409">
        <f t="shared" si="1084"/>
        <v>39</v>
      </c>
      <c r="O5409" t="b">
        <f t="shared" si="1088"/>
        <v>0</v>
      </c>
      <c r="P5409" t="str">
        <f t="shared" si="1090"/>
        <v/>
      </c>
      <c r="Q5409" t="str">
        <f t="shared" ca="1" si="1091"/>
        <v/>
      </c>
      <c r="W5409">
        <v>67576</v>
      </c>
      <c r="Z5409" t="str">
        <f t="shared" si="1080"/>
        <v/>
      </c>
    </row>
    <row r="5410" spans="2:26" x14ac:dyDescent="0.2">
      <c r="E5410" s="1" t="s">
        <v>741</v>
      </c>
      <c r="F5410">
        <v>6</v>
      </c>
      <c r="G5410" s="1" t="s">
        <v>3711</v>
      </c>
      <c r="H5410">
        <f t="shared" si="1081"/>
        <v>39</v>
      </c>
      <c r="I5410">
        <f>IF(ISBLANK(A5410),I5409/1,LOOKUP(Sheet1!G5410,FIPS!A$3:A$55,FIPS!C$3:C$55))</f>
        <v>42</v>
      </c>
      <c r="J5410" t="b">
        <f t="shared" si="1089"/>
        <v>0</v>
      </c>
      <c r="K5410" t="str">
        <f t="shared" si="1082"/>
        <v/>
      </c>
      <c r="L5410" t="b">
        <f t="shared" si="1092"/>
        <v>1</v>
      </c>
      <c r="M5410" t="str">
        <f t="shared" si="1083"/>
        <v>South Whitehall township</v>
      </c>
      <c r="N5410">
        <f t="shared" si="1084"/>
        <v>39</v>
      </c>
      <c r="O5410" t="b">
        <f t="shared" si="1088"/>
        <v>0</v>
      </c>
      <c r="P5410" t="str">
        <f t="shared" si="1090"/>
        <v/>
      </c>
      <c r="Q5410" t="str">
        <f t="shared" ca="1" si="1091"/>
        <v/>
      </c>
      <c r="W5410">
        <v>72632</v>
      </c>
      <c r="Z5410" t="str">
        <f t="shared" si="1080"/>
        <v/>
      </c>
    </row>
    <row r="5411" spans="2:26" x14ac:dyDescent="0.2">
      <c r="E5411" s="1" t="s">
        <v>538</v>
      </c>
      <c r="F5411">
        <v>6</v>
      </c>
      <c r="G5411" s="1" t="s">
        <v>3712</v>
      </c>
      <c r="H5411">
        <f t="shared" si="1081"/>
        <v>39</v>
      </c>
      <c r="I5411">
        <f>IF(ISBLANK(A5411),I5410/1,LOOKUP(Sheet1!G5411,FIPS!A$3:A$55,FIPS!C$3:C$55))</f>
        <v>42</v>
      </c>
      <c r="J5411" t="b">
        <f t="shared" si="1089"/>
        <v>0</v>
      </c>
      <c r="K5411" t="str">
        <f t="shared" si="1082"/>
        <v/>
      </c>
      <c r="L5411" t="b">
        <f t="shared" si="1092"/>
        <v>1</v>
      </c>
      <c r="M5411" t="str">
        <f t="shared" si="1083"/>
        <v>Whitehall township</v>
      </c>
      <c r="N5411">
        <f t="shared" si="1084"/>
        <v>39</v>
      </c>
      <c r="O5411" t="b">
        <f t="shared" si="1088"/>
        <v>0</v>
      </c>
      <c r="P5411" t="str">
        <f t="shared" si="1090"/>
        <v/>
      </c>
      <c r="Q5411" t="str">
        <f t="shared" ca="1" si="1091"/>
        <v/>
      </c>
      <c r="W5411">
        <v>84528</v>
      </c>
      <c r="Z5411" t="str">
        <f t="shared" si="1080"/>
        <v/>
      </c>
    </row>
    <row r="5412" spans="2:26" x14ac:dyDescent="0.2">
      <c r="E5412" s="1" t="s">
        <v>8</v>
      </c>
      <c r="F5412">
        <v>9</v>
      </c>
      <c r="G5412" s="1" t="s">
        <v>3713</v>
      </c>
      <c r="H5412">
        <f t="shared" si="1081"/>
        <v>39</v>
      </c>
      <c r="I5412">
        <f>IF(ISBLANK(A5412),I5411/1,LOOKUP(Sheet1!G5412,FIPS!A$3:A$55,FIPS!C$3:C$55))</f>
        <v>42</v>
      </c>
      <c r="J5412" t="b">
        <f t="shared" si="1089"/>
        <v>0</v>
      </c>
      <c r="K5412" t="str">
        <f t="shared" si="1082"/>
        <v/>
      </c>
      <c r="L5412" t="b">
        <f t="shared" si="1092"/>
        <v>0</v>
      </c>
      <c r="M5412" t="str">
        <f t="shared" si="1083"/>
        <v/>
      </c>
      <c r="N5412">
        <f t="shared" si="1084"/>
        <v>39</v>
      </c>
      <c r="O5412" t="b">
        <f t="shared" si="1088"/>
        <v>1</v>
      </c>
      <c r="P5412">
        <f t="shared" si="1090"/>
        <v>6</v>
      </c>
      <c r="Q5412" t="str">
        <f t="shared" ca="1" si="1091"/>
        <v>003,011,032,103,108,140</v>
      </c>
      <c r="W5412">
        <v>99999</v>
      </c>
      <c r="Z5412" t="str">
        <f t="shared" si="1080"/>
        <v/>
      </c>
    </row>
    <row r="5413" spans="2:26" x14ac:dyDescent="0.2">
      <c r="B5413" s="1" t="s">
        <v>55</v>
      </c>
      <c r="C5413" s="1" t="s">
        <v>888</v>
      </c>
      <c r="D5413" s="1" t="s">
        <v>26</v>
      </c>
      <c r="G5413" s="1" t="s">
        <v>3714</v>
      </c>
      <c r="H5413">
        <f t="shared" si="1081"/>
        <v>39</v>
      </c>
      <c r="I5413">
        <f>IF(ISBLANK(A5413),I5412/1,LOOKUP(Sheet1!G5413,FIPS!A$3:A$55,FIPS!C$3:C$55))</f>
        <v>42</v>
      </c>
      <c r="J5413" t="b">
        <f t="shared" si="1089"/>
        <v>1</v>
      </c>
      <c r="K5413" t="str">
        <f t="shared" si="1082"/>
        <v>Luzerne</v>
      </c>
      <c r="L5413" t="b">
        <f t="shared" si="1092"/>
        <v>0</v>
      </c>
      <c r="M5413" t="str">
        <f t="shared" si="1083"/>
        <v/>
      </c>
      <c r="N5413">
        <f t="shared" si="1084"/>
        <v>40</v>
      </c>
      <c r="O5413" t="b">
        <f t="shared" si="1088"/>
        <v>0</v>
      </c>
      <c r="P5413" t="str">
        <f t="shared" si="1090"/>
        <v/>
      </c>
      <c r="Q5413" t="str">
        <f t="shared" ca="1" si="1091"/>
        <v/>
      </c>
      <c r="T5413">
        <v>79</v>
      </c>
      <c r="U5413">
        <v>2</v>
      </c>
      <c r="V5413">
        <v>7560</v>
      </c>
      <c r="Z5413" t="str">
        <f t="shared" si="1080"/>
        <v/>
      </c>
    </row>
    <row r="5414" spans="2:26" x14ac:dyDescent="0.2">
      <c r="E5414" s="1" t="s">
        <v>137</v>
      </c>
      <c r="F5414">
        <v>6</v>
      </c>
      <c r="G5414" s="1" t="s">
        <v>3715</v>
      </c>
      <c r="H5414">
        <f t="shared" si="1081"/>
        <v>39</v>
      </c>
      <c r="I5414">
        <f>IF(ISBLANK(A5414),I5413/1,LOOKUP(Sheet1!G5414,FIPS!A$3:A$55,FIPS!C$3:C$55))</f>
        <v>42</v>
      </c>
      <c r="J5414" t="b">
        <f t="shared" si="1089"/>
        <v>0</v>
      </c>
      <c r="K5414" t="str">
        <f t="shared" si="1082"/>
        <v/>
      </c>
      <c r="L5414" t="b">
        <f t="shared" si="1092"/>
        <v>1</v>
      </c>
      <c r="M5414" t="str">
        <f t="shared" si="1083"/>
        <v>Hazleton</v>
      </c>
      <c r="N5414">
        <f t="shared" si="1084"/>
        <v>40</v>
      </c>
      <c r="O5414" t="b">
        <f t="shared" si="1088"/>
        <v>0</v>
      </c>
      <c r="P5414" t="str">
        <f t="shared" si="1090"/>
        <v/>
      </c>
      <c r="Q5414" t="str">
        <f t="shared" ca="1" si="1091"/>
        <v/>
      </c>
      <c r="W5414">
        <v>33408</v>
      </c>
      <c r="Z5414" t="str">
        <f t="shared" si="1080"/>
        <v/>
      </c>
    </row>
    <row r="5415" spans="2:26" x14ac:dyDescent="0.2">
      <c r="E5415" s="1" t="s">
        <v>154</v>
      </c>
      <c r="F5415">
        <v>6</v>
      </c>
      <c r="G5415" s="1" t="s">
        <v>3716</v>
      </c>
      <c r="H5415">
        <f t="shared" si="1081"/>
        <v>39</v>
      </c>
      <c r="I5415">
        <f>IF(ISBLANK(A5415),I5414/1,LOOKUP(Sheet1!G5415,FIPS!A$3:A$55,FIPS!C$3:C$55))</f>
        <v>42</v>
      </c>
      <c r="J5415" t="b">
        <f t="shared" si="1089"/>
        <v>0</v>
      </c>
      <c r="K5415" t="str">
        <f t="shared" si="1082"/>
        <v/>
      </c>
      <c r="L5415" t="b">
        <f t="shared" si="1092"/>
        <v>1</v>
      </c>
      <c r="M5415" t="str">
        <f t="shared" si="1083"/>
        <v>Kingston borough</v>
      </c>
      <c r="N5415">
        <f t="shared" si="1084"/>
        <v>40</v>
      </c>
      <c r="O5415" t="b">
        <f t="shared" si="1088"/>
        <v>0</v>
      </c>
      <c r="P5415" t="str">
        <f t="shared" si="1090"/>
        <v/>
      </c>
      <c r="Q5415" t="str">
        <f t="shared" ca="1" si="1091"/>
        <v/>
      </c>
      <c r="W5415">
        <v>39784</v>
      </c>
      <c r="Z5415" t="str">
        <f t="shared" si="1080"/>
        <v/>
      </c>
    </row>
    <row r="5416" spans="2:26" x14ac:dyDescent="0.2">
      <c r="E5416" s="1" t="s">
        <v>804</v>
      </c>
      <c r="F5416">
        <v>6</v>
      </c>
      <c r="G5416" s="1" t="s">
        <v>3717</v>
      </c>
      <c r="H5416">
        <f t="shared" si="1081"/>
        <v>39</v>
      </c>
      <c r="I5416">
        <f>IF(ISBLANK(A5416),I5415/1,LOOKUP(Sheet1!G5416,FIPS!A$3:A$55,FIPS!C$3:C$55))</f>
        <v>42</v>
      </c>
      <c r="J5416" t="b">
        <f t="shared" si="1089"/>
        <v>0</v>
      </c>
      <c r="K5416" t="str">
        <f t="shared" si="1082"/>
        <v/>
      </c>
      <c r="L5416" t="b">
        <f t="shared" si="1092"/>
        <v>1</v>
      </c>
      <c r="M5416" t="str">
        <f t="shared" si="1083"/>
        <v>Nanticoke</v>
      </c>
      <c r="N5416">
        <f t="shared" si="1084"/>
        <v>40</v>
      </c>
      <c r="O5416" t="b">
        <f t="shared" si="1088"/>
        <v>0</v>
      </c>
      <c r="P5416" t="str">
        <f t="shared" si="1090"/>
        <v/>
      </c>
      <c r="Q5416" t="str">
        <f t="shared" ca="1" si="1091"/>
        <v/>
      </c>
      <c r="W5416">
        <v>52584</v>
      </c>
      <c r="Z5416" t="str">
        <f t="shared" si="1080"/>
        <v/>
      </c>
    </row>
    <row r="5417" spans="2:26" x14ac:dyDescent="0.2">
      <c r="E5417" s="1" t="s">
        <v>540</v>
      </c>
      <c r="F5417">
        <v>5</v>
      </c>
      <c r="G5417" s="1" t="s">
        <v>4808</v>
      </c>
      <c r="H5417">
        <f t="shared" si="1081"/>
        <v>39</v>
      </c>
      <c r="I5417">
        <f>IF(ISBLANK(A5417),I5416/1,LOOKUP(Sheet1!G5417,FIPS!A$3:A$55,FIPS!C$3:C$55))</f>
        <v>42</v>
      </c>
      <c r="J5417" t="b">
        <f t="shared" si="1089"/>
        <v>0</v>
      </c>
      <c r="K5417" t="str">
        <f t="shared" si="1082"/>
        <v/>
      </c>
      <c r="L5417" t="b">
        <f t="shared" si="1092"/>
        <v>1</v>
      </c>
      <c r="M5417" t="str">
        <f t="shared" si="1083"/>
        <v>Wilkes-Barre</v>
      </c>
      <c r="N5417">
        <f t="shared" si="1084"/>
        <v>40</v>
      </c>
      <c r="O5417" t="b">
        <f t="shared" si="1088"/>
        <v>0</v>
      </c>
      <c r="P5417" t="str">
        <f t="shared" si="1090"/>
        <v/>
      </c>
      <c r="Q5417" t="str">
        <f t="shared" ca="1" si="1091"/>
        <v/>
      </c>
      <c r="W5417">
        <v>85152</v>
      </c>
      <c r="Z5417" t="str">
        <f t="shared" si="1080"/>
        <v/>
      </c>
    </row>
    <row r="5418" spans="2:26" x14ac:dyDescent="0.2">
      <c r="E5418" s="1" t="s">
        <v>8</v>
      </c>
      <c r="F5418">
        <v>9</v>
      </c>
      <c r="G5418" s="1" t="s">
        <v>3713</v>
      </c>
      <c r="H5418">
        <f t="shared" si="1081"/>
        <v>39</v>
      </c>
      <c r="I5418">
        <f>IF(ISBLANK(A5418),I5417/1,LOOKUP(Sheet1!G5418,FIPS!A$3:A$55,FIPS!C$3:C$55))</f>
        <v>42</v>
      </c>
      <c r="J5418" t="b">
        <f t="shared" si="1089"/>
        <v>0</v>
      </c>
      <c r="K5418" t="str">
        <f t="shared" si="1082"/>
        <v/>
      </c>
      <c r="L5418" t="b">
        <f t="shared" si="1092"/>
        <v>0</v>
      </c>
      <c r="M5418" t="str">
        <f t="shared" si="1083"/>
        <v/>
      </c>
      <c r="N5418">
        <f t="shared" si="1084"/>
        <v>40</v>
      </c>
      <c r="O5418" t="b">
        <f t="shared" si="1088"/>
        <v>1</v>
      </c>
      <c r="P5418">
        <f t="shared" si="1090"/>
        <v>4</v>
      </c>
      <c r="Q5418" t="str">
        <f t="shared" ca="1" si="1091"/>
        <v>044,051,079,143</v>
      </c>
      <c r="W5418">
        <v>99999</v>
      </c>
      <c r="Z5418" t="str">
        <f t="shared" si="1080"/>
        <v/>
      </c>
    </row>
    <row r="5419" spans="2:26" x14ac:dyDescent="0.2">
      <c r="B5419" s="1" t="s">
        <v>122</v>
      </c>
      <c r="C5419" s="1" t="s">
        <v>937</v>
      </c>
      <c r="D5419" s="1" t="s">
        <v>26</v>
      </c>
      <c r="G5419" s="1" t="s">
        <v>3718</v>
      </c>
      <c r="H5419">
        <f t="shared" si="1081"/>
        <v>39</v>
      </c>
      <c r="I5419">
        <f>IF(ISBLANK(A5419),I5418/1,LOOKUP(Sheet1!G5419,FIPS!A$3:A$55,FIPS!C$3:C$55))</f>
        <v>42</v>
      </c>
      <c r="J5419" t="b">
        <f t="shared" si="1089"/>
        <v>1</v>
      </c>
      <c r="K5419" t="str">
        <f t="shared" si="1082"/>
        <v>Lycoming</v>
      </c>
      <c r="L5419" t="b">
        <f t="shared" si="1092"/>
        <v>0</v>
      </c>
      <c r="M5419" t="str">
        <f t="shared" si="1083"/>
        <v/>
      </c>
      <c r="N5419">
        <f t="shared" si="1084"/>
        <v>41</v>
      </c>
      <c r="O5419" t="b">
        <f t="shared" si="1088"/>
        <v>0</v>
      </c>
      <c r="P5419" t="str">
        <f t="shared" si="1090"/>
        <v/>
      </c>
      <c r="Q5419" t="str">
        <f t="shared" ca="1" si="1091"/>
        <v/>
      </c>
      <c r="T5419">
        <v>81</v>
      </c>
      <c r="U5419">
        <v>3</v>
      </c>
      <c r="V5419">
        <v>9140</v>
      </c>
      <c r="Z5419" t="str">
        <f t="shared" si="1080"/>
        <v/>
      </c>
    </row>
    <row r="5420" spans="2:26" x14ac:dyDescent="0.2">
      <c r="E5420" s="1" t="s">
        <v>847</v>
      </c>
      <c r="F5420">
        <v>5</v>
      </c>
      <c r="G5420" s="1" t="s">
        <v>3719</v>
      </c>
      <c r="H5420">
        <f t="shared" si="1081"/>
        <v>39</v>
      </c>
      <c r="I5420">
        <f>IF(ISBLANK(A5420),I5419/1,LOOKUP(Sheet1!G5420,FIPS!A$3:A$55,FIPS!C$3:C$55))</f>
        <v>42</v>
      </c>
      <c r="J5420" t="b">
        <f t="shared" si="1089"/>
        <v>0</v>
      </c>
      <c r="K5420" t="str">
        <f t="shared" si="1082"/>
        <v/>
      </c>
      <c r="L5420" t="b">
        <f t="shared" si="1092"/>
        <v>1</v>
      </c>
      <c r="M5420" t="str">
        <f t="shared" si="1083"/>
        <v>Williamsport</v>
      </c>
      <c r="N5420">
        <f t="shared" si="1084"/>
        <v>41</v>
      </c>
      <c r="O5420" t="b">
        <f t="shared" si="1088"/>
        <v>0</v>
      </c>
      <c r="P5420" t="str">
        <f t="shared" si="1090"/>
        <v/>
      </c>
      <c r="Q5420" t="str">
        <f t="shared" ca="1" si="1091"/>
        <v/>
      </c>
      <c r="W5420">
        <v>85312</v>
      </c>
      <c r="Z5420" t="str">
        <f t="shared" si="1080"/>
        <v/>
      </c>
    </row>
    <row r="5421" spans="2:26" x14ac:dyDescent="0.2">
      <c r="E5421" s="1" t="s">
        <v>8</v>
      </c>
      <c r="F5421">
        <v>9</v>
      </c>
      <c r="G5421" s="1" t="s">
        <v>10</v>
      </c>
      <c r="H5421">
        <f t="shared" si="1081"/>
        <v>39</v>
      </c>
      <c r="I5421">
        <f>IF(ISBLANK(A5421),I5420/1,LOOKUP(Sheet1!G5421,FIPS!A$3:A$55,FIPS!C$3:C$55))</f>
        <v>42</v>
      </c>
      <c r="J5421" t="b">
        <f t="shared" si="1089"/>
        <v>0</v>
      </c>
      <c r="K5421" t="str">
        <f t="shared" si="1082"/>
        <v/>
      </c>
      <c r="L5421" t="b">
        <f t="shared" si="1092"/>
        <v>0</v>
      </c>
      <c r="M5421" t="str">
        <f t="shared" si="1083"/>
        <v/>
      </c>
      <c r="N5421">
        <f t="shared" si="1084"/>
        <v>41</v>
      </c>
      <c r="O5421" t="b">
        <f t="shared" si="1088"/>
        <v>1</v>
      </c>
      <c r="P5421">
        <f t="shared" si="1090"/>
        <v>1</v>
      </c>
      <c r="Q5421" t="str">
        <f t="shared" ca="1" si="1091"/>
        <v>145</v>
      </c>
      <c r="W5421">
        <v>99999</v>
      </c>
      <c r="Z5421" t="str">
        <f t="shared" si="1080"/>
        <v/>
      </c>
    </row>
    <row r="5422" spans="2:26" x14ac:dyDescent="0.2">
      <c r="B5422" s="1" t="s">
        <v>127</v>
      </c>
      <c r="C5422" s="1" t="s">
        <v>17</v>
      </c>
      <c r="D5422" s="1" t="s">
        <v>18</v>
      </c>
      <c r="E5422" s="1" t="s">
        <v>8</v>
      </c>
      <c r="F5422">
        <v>9</v>
      </c>
      <c r="G5422" s="1" t="s">
        <v>3720</v>
      </c>
      <c r="H5422">
        <f t="shared" si="1081"/>
        <v>39</v>
      </c>
      <c r="I5422">
        <f>IF(ISBLANK(A5422),I5421/1,LOOKUP(Sheet1!G5422,FIPS!A$3:A$55,FIPS!C$3:C$55))</f>
        <v>42</v>
      </c>
      <c r="J5422" t="b">
        <f t="shared" si="1085"/>
        <v>1</v>
      </c>
      <c r="K5422" t="str">
        <f t="shared" si="1082"/>
        <v>McKean</v>
      </c>
      <c r="L5422" t="b">
        <f t="shared" si="1092"/>
        <v>0</v>
      </c>
      <c r="M5422" t="str">
        <f t="shared" si="1083"/>
        <v/>
      </c>
      <c r="N5422">
        <f t="shared" si="1084"/>
        <v>42</v>
      </c>
      <c r="O5422" t="b">
        <f t="shared" si="1088"/>
        <v>0</v>
      </c>
      <c r="P5422" t="str">
        <f t="shared" si="1086"/>
        <v/>
      </c>
      <c r="Q5422" t="str">
        <f t="shared" ca="1" si="1087"/>
        <v/>
      </c>
      <c r="T5422">
        <v>83</v>
      </c>
      <c r="U5422">
        <v>5</v>
      </c>
      <c r="V5422">
        <v>0</v>
      </c>
      <c r="Z5422" t="str">
        <f t="shared" si="1080"/>
        <v/>
      </c>
    </row>
    <row r="5423" spans="2:26" x14ac:dyDescent="0.2">
      <c r="B5423" s="1" t="s">
        <v>135</v>
      </c>
      <c r="C5423" s="1" t="s">
        <v>860</v>
      </c>
      <c r="D5423" s="1" t="s">
        <v>26</v>
      </c>
      <c r="G5423" s="1" t="s">
        <v>1628</v>
      </c>
      <c r="H5423">
        <f t="shared" si="1081"/>
        <v>39</v>
      </c>
      <c r="I5423">
        <f>IF(ISBLANK(A5423),I5422/1,LOOKUP(Sheet1!G5423,FIPS!A$3:A$55,FIPS!C$3:C$55))</f>
        <v>42</v>
      </c>
      <c r="J5423" t="b">
        <f t="shared" si="1085"/>
        <v>1</v>
      </c>
      <c r="K5423" t="str">
        <f t="shared" si="1082"/>
        <v>Mercer</v>
      </c>
      <c r="L5423" t="b">
        <f t="shared" si="1092"/>
        <v>0</v>
      </c>
      <c r="M5423" t="str">
        <f t="shared" si="1083"/>
        <v/>
      </c>
      <c r="N5423">
        <f t="shared" si="1084"/>
        <v>43</v>
      </c>
      <c r="O5423" t="b">
        <f t="shared" si="1088"/>
        <v>0</v>
      </c>
      <c r="P5423" t="str">
        <f t="shared" si="1086"/>
        <v/>
      </c>
      <c r="Q5423" t="str">
        <f t="shared" ca="1" si="1087"/>
        <v/>
      </c>
      <c r="T5423">
        <v>85</v>
      </c>
      <c r="U5423">
        <v>3</v>
      </c>
      <c r="V5423">
        <v>7610</v>
      </c>
      <c r="Z5423" t="str">
        <f t="shared" si="1080"/>
        <v/>
      </c>
    </row>
    <row r="5424" spans="2:26" x14ac:dyDescent="0.2">
      <c r="E5424" s="1" t="s">
        <v>114</v>
      </c>
      <c r="F5424">
        <v>6</v>
      </c>
      <c r="G5424" s="1" t="s">
        <v>3721</v>
      </c>
      <c r="H5424">
        <f t="shared" si="1081"/>
        <v>39</v>
      </c>
      <c r="I5424">
        <f>IF(ISBLANK(A5424),I5423/1,LOOKUP(Sheet1!G5424,FIPS!A$3:A$55,FIPS!C$3:C$55))</f>
        <v>42</v>
      </c>
      <c r="J5424" t="b">
        <f t="shared" si="1085"/>
        <v>0</v>
      </c>
      <c r="K5424" t="str">
        <f t="shared" si="1082"/>
        <v/>
      </c>
      <c r="L5424" t="b">
        <f t="shared" si="1092"/>
        <v>1</v>
      </c>
      <c r="M5424" t="str">
        <f t="shared" si="1083"/>
        <v>Hermitage</v>
      </c>
      <c r="N5424">
        <f t="shared" si="1084"/>
        <v>43</v>
      </c>
      <c r="O5424" t="b">
        <f t="shared" si="1088"/>
        <v>0</v>
      </c>
      <c r="P5424" t="str">
        <f t="shared" si="1086"/>
        <v/>
      </c>
      <c r="Q5424" t="str">
        <f t="shared" ca="1" si="1087"/>
        <v/>
      </c>
      <c r="W5424">
        <v>34064</v>
      </c>
      <c r="Z5424" t="str">
        <f t="shared" si="1080"/>
        <v/>
      </c>
    </row>
    <row r="5425" spans="2:26" x14ac:dyDescent="0.2">
      <c r="E5425" s="1" t="s">
        <v>516</v>
      </c>
      <c r="F5425">
        <v>6</v>
      </c>
      <c r="G5425" s="1" t="s">
        <v>3722</v>
      </c>
      <c r="H5425">
        <f t="shared" si="1081"/>
        <v>39</v>
      </c>
      <c r="I5425">
        <f>IF(ISBLANK(A5425),I5424/1,LOOKUP(Sheet1!G5425,FIPS!A$3:A$55,FIPS!C$3:C$55))</f>
        <v>42</v>
      </c>
      <c r="J5425" t="b">
        <f t="shared" si="1085"/>
        <v>0</v>
      </c>
      <c r="K5425" t="str">
        <f t="shared" si="1082"/>
        <v/>
      </c>
      <c r="L5425" t="b">
        <f t="shared" si="1092"/>
        <v>1</v>
      </c>
      <c r="M5425" t="str">
        <f t="shared" si="1083"/>
        <v>Sharon</v>
      </c>
      <c r="N5425">
        <f t="shared" si="1084"/>
        <v>43</v>
      </c>
      <c r="O5425" t="b">
        <f t="shared" si="1088"/>
        <v>0</v>
      </c>
      <c r="P5425" t="str">
        <f t="shared" si="1086"/>
        <v/>
      </c>
      <c r="Q5425" t="str">
        <f t="shared" ca="1" si="1087"/>
        <v/>
      </c>
      <c r="W5425">
        <v>69720</v>
      </c>
      <c r="Z5425" t="str">
        <f t="shared" si="1080"/>
        <v/>
      </c>
    </row>
    <row r="5426" spans="2:26" x14ac:dyDescent="0.2">
      <c r="E5426" s="1" t="s">
        <v>8</v>
      </c>
      <c r="F5426">
        <v>9</v>
      </c>
      <c r="G5426" s="1" t="s">
        <v>10</v>
      </c>
      <c r="H5426">
        <f t="shared" si="1081"/>
        <v>39</v>
      </c>
      <c r="I5426">
        <f>IF(ISBLANK(A5426),I5425/1,LOOKUP(Sheet1!G5426,FIPS!A$3:A$55,FIPS!C$3:C$55))</f>
        <v>42</v>
      </c>
      <c r="J5426" t="b">
        <f t="shared" si="1085"/>
        <v>0</v>
      </c>
      <c r="K5426" t="str">
        <f t="shared" si="1082"/>
        <v/>
      </c>
      <c r="L5426" t="b">
        <f t="shared" si="1092"/>
        <v>0</v>
      </c>
      <c r="M5426" t="str">
        <f t="shared" si="1083"/>
        <v/>
      </c>
      <c r="N5426">
        <f t="shared" si="1084"/>
        <v>43</v>
      </c>
      <c r="O5426" t="b">
        <f t="shared" si="1088"/>
        <v>1</v>
      </c>
      <c r="P5426">
        <f t="shared" si="1086"/>
        <v>2</v>
      </c>
      <c r="Q5426" t="str">
        <f t="shared" ca="1" si="1087"/>
        <v>046,106</v>
      </c>
      <c r="W5426">
        <v>99999</v>
      </c>
      <c r="Z5426" t="str">
        <f t="shared" si="1080"/>
        <v/>
      </c>
    </row>
    <row r="5427" spans="2:26" x14ac:dyDescent="0.2">
      <c r="B5427" s="1" t="s">
        <v>137</v>
      </c>
      <c r="C5427" s="1" t="s">
        <v>17</v>
      </c>
      <c r="D5427" s="1" t="s">
        <v>18</v>
      </c>
      <c r="E5427" s="1" t="s">
        <v>8</v>
      </c>
      <c r="F5427">
        <v>9</v>
      </c>
      <c r="G5427" s="1" t="s">
        <v>3723</v>
      </c>
      <c r="H5427">
        <f t="shared" si="1081"/>
        <v>39</v>
      </c>
      <c r="I5427">
        <f>IF(ISBLANK(A5427),I5426/1,LOOKUP(Sheet1!G5427,FIPS!A$3:A$55,FIPS!C$3:C$55))</f>
        <v>42</v>
      </c>
      <c r="J5427" t="b">
        <f t="shared" si="1085"/>
        <v>1</v>
      </c>
      <c r="K5427" t="str">
        <f t="shared" si="1082"/>
        <v>Mifflin</v>
      </c>
      <c r="L5427" t="b">
        <f t="shared" si="1092"/>
        <v>0</v>
      </c>
      <c r="M5427" t="str">
        <f t="shared" si="1083"/>
        <v/>
      </c>
      <c r="N5427">
        <f t="shared" si="1084"/>
        <v>44</v>
      </c>
      <c r="O5427" t="b">
        <f t="shared" si="1088"/>
        <v>0</v>
      </c>
      <c r="P5427" t="str">
        <f t="shared" si="1086"/>
        <v/>
      </c>
      <c r="Q5427" t="str">
        <f t="shared" ca="1" si="1087"/>
        <v/>
      </c>
      <c r="T5427">
        <v>87</v>
      </c>
      <c r="U5427">
        <v>5</v>
      </c>
      <c r="V5427">
        <v>0</v>
      </c>
      <c r="Z5427" t="str">
        <f t="shared" si="1080"/>
        <v/>
      </c>
    </row>
    <row r="5428" spans="2:26" x14ac:dyDescent="0.2">
      <c r="B5428" s="1" t="s">
        <v>139</v>
      </c>
      <c r="C5428" s="1" t="s">
        <v>17</v>
      </c>
      <c r="D5428" s="1" t="s">
        <v>18</v>
      </c>
      <c r="E5428" s="1" t="s">
        <v>8</v>
      </c>
      <c r="F5428">
        <v>9</v>
      </c>
      <c r="G5428" s="1" t="s">
        <v>153</v>
      </c>
      <c r="H5428">
        <f t="shared" si="1081"/>
        <v>39</v>
      </c>
      <c r="I5428">
        <f>IF(ISBLANK(A5428),I5427/1,LOOKUP(Sheet1!G5428,FIPS!A$3:A$55,FIPS!C$3:C$55))</f>
        <v>42</v>
      </c>
      <c r="J5428" t="b">
        <f t="shared" si="1085"/>
        <v>1</v>
      </c>
      <c r="K5428" t="str">
        <f t="shared" si="1082"/>
        <v>Monroe</v>
      </c>
      <c r="L5428" t="b">
        <f t="shared" si="1092"/>
        <v>0</v>
      </c>
      <c r="M5428" t="str">
        <f t="shared" si="1083"/>
        <v/>
      </c>
      <c r="N5428">
        <f t="shared" si="1084"/>
        <v>45</v>
      </c>
      <c r="O5428" t="b">
        <f t="shared" si="1088"/>
        <v>0</v>
      </c>
      <c r="P5428" t="str">
        <f t="shared" si="1086"/>
        <v/>
      </c>
      <c r="Q5428" t="str">
        <f t="shared" ca="1" si="1087"/>
        <v/>
      </c>
      <c r="T5428">
        <v>89</v>
      </c>
      <c r="U5428">
        <v>4</v>
      </c>
      <c r="V5428">
        <v>0</v>
      </c>
      <c r="Z5428" t="str">
        <f t="shared" si="1080"/>
        <v/>
      </c>
    </row>
    <row r="5429" spans="2:26" x14ac:dyDescent="0.2">
      <c r="B5429" s="1" t="s">
        <v>114</v>
      </c>
      <c r="C5429" s="1" t="s">
        <v>2865</v>
      </c>
      <c r="D5429" s="1" t="s">
        <v>26</v>
      </c>
      <c r="G5429" s="1" t="s">
        <v>156</v>
      </c>
      <c r="H5429">
        <f t="shared" si="1081"/>
        <v>39</v>
      </c>
      <c r="I5429">
        <f>IF(ISBLANK(A5429),I5428/1,LOOKUP(Sheet1!G5429,FIPS!A$3:A$55,FIPS!C$3:C$55))</f>
        <v>42</v>
      </c>
      <c r="J5429" t="b">
        <f t="shared" ref="J5429:J5465" si="1093">NOT(ISBLANK(B5429))</f>
        <v>1</v>
      </c>
      <c r="K5429" t="str">
        <f t="shared" si="1082"/>
        <v>Montgomery</v>
      </c>
      <c r="L5429" t="b">
        <f t="shared" ref="L5429:L5492" si="1094">IF(NOT(J5429),AND(NOT(ISBLANK(E5429)),E5429&lt;&gt;"999"),FALSE())</f>
        <v>0</v>
      </c>
      <c r="M5429" t="str">
        <f t="shared" si="1083"/>
        <v/>
      </c>
      <c r="N5429">
        <f t="shared" si="1084"/>
        <v>46</v>
      </c>
      <c r="O5429" t="b">
        <f t="shared" si="1088"/>
        <v>0</v>
      </c>
      <c r="P5429" t="str">
        <f t="shared" si="1078"/>
        <v/>
      </c>
      <c r="Q5429" t="str">
        <f t="shared" ca="1" si="1079"/>
        <v/>
      </c>
      <c r="T5429">
        <v>91</v>
      </c>
      <c r="U5429">
        <v>1</v>
      </c>
      <c r="V5429">
        <v>6160</v>
      </c>
      <c r="Z5429" t="str">
        <f t="shared" si="1080"/>
        <v/>
      </c>
    </row>
    <row r="5430" spans="2:26" x14ac:dyDescent="0.2">
      <c r="E5430" s="1" t="s">
        <v>2</v>
      </c>
      <c r="F5430">
        <v>4</v>
      </c>
      <c r="G5430" s="1" t="s">
        <v>3724</v>
      </c>
      <c r="H5430">
        <f t="shared" si="1081"/>
        <v>39</v>
      </c>
      <c r="I5430">
        <f>IF(ISBLANK(A5430),I5429/1,LOOKUP(Sheet1!G5430,FIPS!A$3:A$55,FIPS!C$3:C$55))</f>
        <v>42</v>
      </c>
      <c r="J5430" t="b">
        <f t="shared" si="1093"/>
        <v>0</v>
      </c>
      <c r="K5430" t="str">
        <f t="shared" si="1082"/>
        <v/>
      </c>
      <c r="L5430" t="b">
        <f t="shared" si="1094"/>
        <v>1</v>
      </c>
      <c r="M5430" t="str">
        <f t="shared" si="1083"/>
        <v>Ablngton township</v>
      </c>
      <c r="N5430">
        <f t="shared" si="1084"/>
        <v>46</v>
      </c>
      <c r="O5430" t="b">
        <f t="shared" si="1088"/>
        <v>0</v>
      </c>
      <c r="P5430" t="str">
        <f t="shared" si="1078"/>
        <v/>
      </c>
      <c r="Q5430" t="str">
        <f t="shared" ca="1" si="1079"/>
        <v/>
      </c>
      <c r="W5430">
        <v>156</v>
      </c>
      <c r="Z5430" t="str">
        <f t="shared" si="1080"/>
        <v/>
      </c>
    </row>
    <row r="5431" spans="2:26" x14ac:dyDescent="0.2">
      <c r="E5431" s="1" t="s">
        <v>65</v>
      </c>
      <c r="F5431">
        <v>5</v>
      </c>
      <c r="G5431" s="1" t="s">
        <v>3725</v>
      </c>
      <c r="H5431">
        <f t="shared" si="1081"/>
        <v>39</v>
      </c>
      <c r="I5431">
        <f>IF(ISBLANK(A5431),I5430/1,LOOKUP(Sheet1!G5431,FIPS!A$3:A$55,FIPS!C$3:C$55))</f>
        <v>42</v>
      </c>
      <c r="J5431" t="b">
        <f t="shared" si="1093"/>
        <v>0</v>
      </c>
      <c r="K5431" t="str">
        <f t="shared" si="1082"/>
        <v/>
      </c>
      <c r="L5431" t="b">
        <f t="shared" si="1094"/>
        <v>1</v>
      </c>
      <c r="M5431" t="str">
        <f t="shared" si="1083"/>
        <v>Cheltenham township</v>
      </c>
      <c r="N5431">
        <f t="shared" si="1084"/>
        <v>46</v>
      </c>
      <c r="O5431" t="b">
        <f t="shared" si="1088"/>
        <v>0</v>
      </c>
      <c r="P5431" t="str">
        <f t="shared" si="1078"/>
        <v/>
      </c>
      <c r="Q5431" t="str">
        <f t="shared" ca="1" si="1079"/>
        <v/>
      </c>
      <c r="W5431">
        <v>12968</v>
      </c>
      <c r="Z5431" t="str">
        <f t="shared" si="1080"/>
        <v/>
      </c>
    </row>
    <row r="5432" spans="2:26" x14ac:dyDescent="0.2">
      <c r="E5432" s="1" t="s">
        <v>88</v>
      </c>
      <c r="F5432">
        <v>6</v>
      </c>
      <c r="G5432" s="1" t="s">
        <v>3726</v>
      </c>
      <c r="H5432">
        <f t="shared" si="1081"/>
        <v>39</v>
      </c>
      <c r="I5432">
        <f>IF(ISBLANK(A5432),I5431/1,LOOKUP(Sheet1!G5432,FIPS!A$3:A$55,FIPS!C$3:C$55))</f>
        <v>42</v>
      </c>
      <c r="J5432" t="b">
        <f t="shared" si="1093"/>
        <v>0</v>
      </c>
      <c r="K5432" t="str">
        <f t="shared" si="1082"/>
        <v/>
      </c>
      <c r="L5432" t="b">
        <f t="shared" si="1094"/>
        <v>1</v>
      </c>
      <c r="M5432" t="str">
        <f t="shared" si="1083"/>
        <v>East Norrlton</v>
      </c>
      <c r="N5432">
        <f t="shared" si="1084"/>
        <v>46</v>
      </c>
      <c r="O5432" t="b">
        <f t="shared" si="1088"/>
        <v>0</v>
      </c>
      <c r="P5432" t="str">
        <f t="shared" si="1078"/>
        <v/>
      </c>
      <c r="Q5432" t="str">
        <f t="shared" ca="1" si="1079"/>
        <v/>
      </c>
      <c r="W5432">
        <v>21608</v>
      </c>
      <c r="Z5432" t="str">
        <f t="shared" si="1080"/>
        <v/>
      </c>
    </row>
    <row r="5433" spans="2:26" x14ac:dyDescent="0.2">
      <c r="E5433" s="1" t="s">
        <v>127</v>
      </c>
      <c r="F5433">
        <v>6</v>
      </c>
      <c r="G5433" s="1" t="s">
        <v>3727</v>
      </c>
      <c r="H5433">
        <f t="shared" si="1081"/>
        <v>39</v>
      </c>
      <c r="I5433">
        <f>IF(ISBLANK(A5433),I5432/1,LOOKUP(Sheet1!G5433,FIPS!A$3:A$55,FIPS!C$3:C$55))</f>
        <v>42</v>
      </c>
      <c r="J5433" t="b">
        <f t="shared" si="1093"/>
        <v>0</v>
      </c>
      <c r="K5433" t="str">
        <f t="shared" si="1082"/>
        <v/>
      </c>
      <c r="L5433" t="b">
        <f t="shared" si="1094"/>
        <v>1</v>
      </c>
      <c r="M5433" t="str">
        <f t="shared" si="1083"/>
        <v>Hatfield township</v>
      </c>
      <c r="N5433">
        <f t="shared" si="1084"/>
        <v>46</v>
      </c>
      <c r="O5433" t="b">
        <f t="shared" si="1088"/>
        <v>0</v>
      </c>
      <c r="P5433" t="str">
        <f t="shared" si="1078"/>
        <v/>
      </c>
      <c r="Q5433" t="str">
        <f t="shared" ca="1" si="1079"/>
        <v/>
      </c>
      <c r="W5433">
        <v>33120</v>
      </c>
      <c r="Z5433" t="str">
        <f t="shared" si="1080"/>
        <v/>
      </c>
    </row>
    <row r="5434" spans="2:26" x14ac:dyDescent="0.2">
      <c r="E5434" s="1" t="s">
        <v>143</v>
      </c>
      <c r="F5434">
        <v>6</v>
      </c>
      <c r="G5434" s="1" t="s">
        <v>3728</v>
      </c>
      <c r="H5434">
        <f t="shared" si="1081"/>
        <v>39</v>
      </c>
      <c r="I5434">
        <f>IF(ISBLANK(A5434),I5433/1,LOOKUP(Sheet1!G5434,FIPS!A$3:A$55,FIPS!C$3:C$55))</f>
        <v>42</v>
      </c>
      <c r="J5434" t="b">
        <f t="shared" si="1093"/>
        <v>0</v>
      </c>
      <c r="K5434" t="str">
        <f t="shared" si="1082"/>
        <v/>
      </c>
      <c r="L5434" t="b">
        <f t="shared" si="1094"/>
        <v>1</v>
      </c>
      <c r="M5434" t="str">
        <f t="shared" si="1083"/>
        <v>Horsham township</v>
      </c>
      <c r="N5434">
        <f t="shared" si="1084"/>
        <v>46</v>
      </c>
      <c r="O5434" t="b">
        <f t="shared" si="1088"/>
        <v>0</v>
      </c>
      <c r="P5434" t="str">
        <f t="shared" si="1078"/>
        <v/>
      </c>
      <c r="Q5434" t="str">
        <f t="shared" ca="1" si="1079"/>
        <v/>
      </c>
      <c r="W5434">
        <v>35808</v>
      </c>
      <c r="Z5434" t="str">
        <f t="shared" si="1080"/>
        <v/>
      </c>
    </row>
    <row r="5435" spans="2:26" x14ac:dyDescent="0.2">
      <c r="E5435" s="1" t="s">
        <v>162</v>
      </c>
      <c r="F5435">
        <v>6</v>
      </c>
      <c r="G5435" s="1" t="s">
        <v>3729</v>
      </c>
      <c r="H5435">
        <f t="shared" si="1081"/>
        <v>39</v>
      </c>
      <c r="I5435">
        <f>IF(ISBLANK(A5435),I5434/1,LOOKUP(Sheet1!G5435,FIPS!A$3:A$55,FIPS!C$3:C$55))</f>
        <v>42</v>
      </c>
      <c r="J5435" t="b">
        <f t="shared" si="1093"/>
        <v>0</v>
      </c>
      <c r="K5435" t="str">
        <f t="shared" si="1082"/>
        <v/>
      </c>
      <c r="L5435" t="b">
        <f t="shared" si="1094"/>
        <v>1</v>
      </c>
      <c r="M5435" t="str">
        <f t="shared" si="1083"/>
        <v>Lansdale borough</v>
      </c>
      <c r="N5435">
        <f t="shared" si="1084"/>
        <v>46</v>
      </c>
      <c r="O5435" t="b">
        <f t="shared" si="1088"/>
        <v>0</v>
      </c>
      <c r="P5435" t="str">
        <f t="shared" si="1078"/>
        <v/>
      </c>
      <c r="Q5435" t="str">
        <f t="shared" ca="1" si="1079"/>
        <v/>
      </c>
      <c r="W5435">
        <v>41432</v>
      </c>
      <c r="Z5435" t="str">
        <f t="shared" si="1080"/>
        <v/>
      </c>
    </row>
    <row r="5436" spans="2:26" x14ac:dyDescent="0.2">
      <c r="E5436" s="1" t="s">
        <v>177</v>
      </c>
      <c r="F5436" s="1" t="s">
        <v>26</v>
      </c>
      <c r="G5436" s="1" t="s">
        <v>3730</v>
      </c>
      <c r="H5436">
        <f t="shared" si="1081"/>
        <v>39</v>
      </c>
      <c r="I5436">
        <f>IF(ISBLANK(A5436),I5435/1,LOOKUP(Sheet1!G5436,FIPS!A$3:A$55,FIPS!C$3:C$55))</f>
        <v>42</v>
      </c>
      <c r="J5436" t="b">
        <f t="shared" si="1093"/>
        <v>0</v>
      </c>
      <c r="K5436" t="str">
        <f t="shared" si="1082"/>
        <v/>
      </c>
      <c r="L5436" t="b">
        <f t="shared" si="1094"/>
        <v>1</v>
      </c>
      <c r="M5436" t="str">
        <f t="shared" si="1083"/>
        <v>Lower Merlon township</v>
      </c>
      <c r="N5436">
        <f t="shared" si="1084"/>
        <v>46</v>
      </c>
      <c r="O5436" t="b">
        <f t="shared" si="1088"/>
        <v>0</v>
      </c>
      <c r="P5436" t="str">
        <f t="shared" si="1078"/>
        <v/>
      </c>
      <c r="Q5436" t="str">
        <f t="shared" ca="1" si="1079"/>
        <v/>
      </c>
      <c r="W5436">
        <v>44976</v>
      </c>
      <c r="Z5436" t="str">
        <f t="shared" si="1080"/>
        <v/>
      </c>
    </row>
    <row r="5437" spans="2:26" x14ac:dyDescent="0.2">
      <c r="E5437" s="1" t="s">
        <v>179</v>
      </c>
      <c r="F5437">
        <v>6</v>
      </c>
      <c r="G5437" s="1" t="s">
        <v>3731</v>
      </c>
      <c r="H5437">
        <f t="shared" si="1081"/>
        <v>39</v>
      </c>
      <c r="I5437">
        <f>IF(ISBLANK(A5437),I5436/1,LOOKUP(Sheet1!G5437,FIPS!A$3:A$55,FIPS!C$3:C$55))</f>
        <v>42</v>
      </c>
      <c r="J5437" t="b">
        <f t="shared" si="1093"/>
        <v>0</v>
      </c>
      <c r="K5437" t="str">
        <f t="shared" si="1082"/>
        <v/>
      </c>
      <c r="L5437" t="b">
        <f t="shared" si="1094"/>
        <v>1</v>
      </c>
      <c r="M5437" t="str">
        <f t="shared" si="1083"/>
        <v>Lower Moreland township</v>
      </c>
      <c r="N5437">
        <f t="shared" si="1084"/>
        <v>46</v>
      </c>
      <c r="O5437" t="b">
        <f t="shared" si="1088"/>
        <v>0</v>
      </c>
      <c r="P5437" t="str">
        <f t="shared" ref="P5437:P5500" si="1095">IF(O5437,17-MATCH(N5437-1,N5419:N5436),"")</f>
        <v/>
      </c>
      <c r="Q5437" t="str">
        <f t="shared" ref="Q5437:Q5500" ca="1" si="1096">IF(O5437,_xlfn.TEXTJOIN(",",TRUE,INDIRECT(_xlfn.CONCAT("E",(ROW()-P5437),":E",(ROW()-1)),TRUE)),"")</f>
        <v/>
      </c>
      <c r="W5437">
        <v>45008</v>
      </c>
      <c r="Z5437" t="str">
        <f t="shared" si="1080"/>
        <v/>
      </c>
    </row>
    <row r="5438" spans="2:26" x14ac:dyDescent="0.2">
      <c r="E5438" s="1" t="s">
        <v>170</v>
      </c>
      <c r="F5438">
        <v>6</v>
      </c>
      <c r="G5438" s="1" t="s">
        <v>3732</v>
      </c>
      <c r="H5438">
        <f t="shared" si="1081"/>
        <v>39</v>
      </c>
      <c r="I5438">
        <f>IF(ISBLANK(A5438),I5437/1,LOOKUP(Sheet1!G5438,FIPS!A$3:A$55,FIPS!C$3:C$55))</f>
        <v>42</v>
      </c>
      <c r="J5438" t="b">
        <f t="shared" si="1093"/>
        <v>0</v>
      </c>
      <c r="K5438" t="str">
        <f t="shared" si="1082"/>
        <v/>
      </c>
      <c r="L5438" t="b">
        <f t="shared" si="1094"/>
        <v>1</v>
      </c>
      <c r="M5438" t="str">
        <f t="shared" si="1083"/>
        <v>Lower Providence township</v>
      </c>
      <c r="N5438">
        <f t="shared" si="1084"/>
        <v>46</v>
      </c>
      <c r="O5438" t="b">
        <f t="shared" si="1088"/>
        <v>0</v>
      </c>
      <c r="P5438" t="str">
        <f t="shared" si="1095"/>
        <v/>
      </c>
      <c r="Q5438" t="str">
        <f t="shared" ca="1" si="1096"/>
        <v/>
      </c>
      <c r="W5438">
        <v>45080</v>
      </c>
      <c r="Z5438" t="str">
        <f t="shared" si="1080"/>
        <v/>
      </c>
    </row>
    <row r="5439" spans="2:26" x14ac:dyDescent="0.2">
      <c r="E5439" s="1" t="s">
        <v>375</v>
      </c>
      <c r="F5439">
        <v>6</v>
      </c>
      <c r="G5439" s="1" t="s">
        <v>3733</v>
      </c>
      <c r="H5439">
        <f t="shared" si="1081"/>
        <v>39</v>
      </c>
      <c r="I5439">
        <f>IF(ISBLANK(A5439),I5438/1,LOOKUP(Sheet1!G5439,FIPS!A$3:A$55,FIPS!C$3:C$55))</f>
        <v>42</v>
      </c>
      <c r="J5439" t="b">
        <f t="shared" si="1093"/>
        <v>0</v>
      </c>
      <c r="K5439" t="str">
        <f t="shared" si="1082"/>
        <v/>
      </c>
      <c r="L5439" t="b">
        <f t="shared" si="1094"/>
        <v>1</v>
      </c>
      <c r="M5439" t="str">
        <f t="shared" si="1083"/>
        <v>Montgomery township</v>
      </c>
      <c r="N5439">
        <f t="shared" si="1084"/>
        <v>46</v>
      </c>
      <c r="O5439" t="b">
        <f t="shared" si="1088"/>
        <v>0</v>
      </c>
      <c r="P5439" t="str">
        <f t="shared" si="1095"/>
        <v/>
      </c>
      <c r="Q5439" t="str">
        <f t="shared" ca="1" si="1096"/>
        <v/>
      </c>
      <c r="W5439">
        <v>50640</v>
      </c>
      <c r="Z5439" t="str">
        <f t="shared" si="1080"/>
        <v/>
      </c>
    </row>
    <row r="5440" spans="2:26" x14ac:dyDescent="0.2">
      <c r="E5440" s="1" t="s">
        <v>919</v>
      </c>
      <c r="F5440">
        <v>5</v>
      </c>
      <c r="G5440" s="1" t="s">
        <v>3734</v>
      </c>
      <c r="H5440">
        <f t="shared" si="1081"/>
        <v>39</v>
      </c>
      <c r="I5440">
        <f>IF(ISBLANK(A5440),I5439/1,LOOKUP(Sheet1!G5440,FIPS!A$3:A$55,FIPS!C$3:C$55))</f>
        <v>42</v>
      </c>
      <c r="J5440" t="b">
        <f t="shared" si="1093"/>
        <v>0</v>
      </c>
      <c r="K5440" t="str">
        <f t="shared" si="1082"/>
        <v/>
      </c>
      <c r="L5440" t="b">
        <f t="shared" si="1094"/>
        <v>1</v>
      </c>
      <c r="M5440" t="str">
        <f t="shared" si="1083"/>
        <v>Norrlstown borough</v>
      </c>
      <c r="N5440">
        <f t="shared" si="1084"/>
        <v>46</v>
      </c>
      <c r="O5440" t="b">
        <f t="shared" si="1088"/>
        <v>0</v>
      </c>
      <c r="P5440" t="str">
        <f t="shared" si="1095"/>
        <v/>
      </c>
      <c r="Q5440" t="str">
        <f t="shared" ca="1" si="1096"/>
        <v/>
      </c>
      <c r="W5440">
        <v>54656</v>
      </c>
      <c r="Z5440" t="str">
        <f t="shared" si="1080"/>
        <v/>
      </c>
    </row>
    <row r="5441" spans="2:26" x14ac:dyDescent="0.2">
      <c r="E5441" s="1" t="s">
        <v>509</v>
      </c>
      <c r="F5441">
        <v>6</v>
      </c>
      <c r="G5441" s="1" t="s">
        <v>3735</v>
      </c>
      <c r="H5441">
        <f t="shared" si="1081"/>
        <v>39</v>
      </c>
      <c r="I5441">
        <f>IF(ISBLANK(A5441),I5440/1,LOOKUP(Sheet1!G5441,FIPS!A$3:A$55,FIPS!C$3:C$55))</f>
        <v>42</v>
      </c>
      <c r="J5441" t="b">
        <f t="shared" si="1093"/>
        <v>0</v>
      </c>
      <c r="K5441" t="str">
        <f t="shared" si="1082"/>
        <v/>
      </c>
      <c r="L5441" t="b">
        <f t="shared" si="1094"/>
        <v>1</v>
      </c>
      <c r="M5441" t="str">
        <f t="shared" si="1083"/>
        <v>Plymouth township</v>
      </c>
      <c r="N5441">
        <f t="shared" si="1084"/>
        <v>46</v>
      </c>
      <c r="O5441" t="b">
        <f t="shared" si="1088"/>
        <v>0</v>
      </c>
      <c r="P5441" t="str">
        <f t="shared" si="1095"/>
        <v/>
      </c>
      <c r="Q5441" t="str">
        <f t="shared" ca="1" si="1096"/>
        <v/>
      </c>
      <c r="W5441">
        <v>61664</v>
      </c>
      <c r="Z5441" t="str">
        <f t="shared" si="1080"/>
        <v/>
      </c>
    </row>
    <row r="5442" spans="2:26" x14ac:dyDescent="0.2">
      <c r="E5442" s="1" t="s">
        <v>510</v>
      </c>
      <c r="F5442">
        <v>6</v>
      </c>
      <c r="G5442" s="1" t="s">
        <v>3736</v>
      </c>
      <c r="H5442">
        <f t="shared" si="1081"/>
        <v>39</v>
      </c>
      <c r="I5442">
        <f>IF(ISBLANK(A5442),I5441/1,LOOKUP(Sheet1!G5442,FIPS!A$3:A$55,FIPS!C$3:C$55))</f>
        <v>42</v>
      </c>
      <c r="J5442" t="b">
        <f t="shared" si="1093"/>
        <v>0</v>
      </c>
      <c r="K5442" t="str">
        <f t="shared" si="1082"/>
        <v/>
      </c>
      <c r="L5442" t="b">
        <f t="shared" si="1094"/>
        <v>1</v>
      </c>
      <c r="M5442" t="str">
        <f t="shared" si="1083"/>
        <v>Pottstown borough</v>
      </c>
      <c r="N5442">
        <f t="shared" si="1084"/>
        <v>46</v>
      </c>
      <c r="O5442" t="b">
        <f t="shared" si="1088"/>
        <v>0</v>
      </c>
      <c r="P5442" t="str">
        <f t="shared" si="1095"/>
        <v/>
      </c>
      <c r="Q5442" t="str">
        <f t="shared" ca="1" si="1096"/>
        <v/>
      </c>
      <c r="W5442">
        <v>62416</v>
      </c>
      <c r="Z5442" t="str">
        <f t="shared" ref="Z5442:Z5505" si="1097">IF(J5442,IF(T5442&gt;0,"",FALSE),IF(T5442&gt;0,TRUE,""))</f>
        <v/>
      </c>
    </row>
    <row r="5443" spans="2:26" x14ac:dyDescent="0.2">
      <c r="E5443" s="1" t="s">
        <v>656</v>
      </c>
      <c r="F5443">
        <v>6</v>
      </c>
      <c r="G5443" s="1" t="s">
        <v>3737</v>
      </c>
      <c r="H5443">
        <f t="shared" si="1081"/>
        <v>39</v>
      </c>
      <c r="I5443">
        <f>IF(ISBLANK(A5443),I5442/1,LOOKUP(Sheet1!G5443,FIPS!A$3:A$55,FIPS!C$3:C$55))</f>
        <v>42</v>
      </c>
      <c r="J5443" t="b">
        <f t="shared" si="1093"/>
        <v>0</v>
      </c>
      <c r="K5443" t="str">
        <f t="shared" si="1082"/>
        <v/>
      </c>
      <c r="L5443" t="b">
        <f t="shared" si="1094"/>
        <v>1</v>
      </c>
      <c r="M5443" t="str">
        <f t="shared" si="1083"/>
        <v>Springfield township</v>
      </c>
      <c r="N5443">
        <f t="shared" si="1084"/>
        <v>46</v>
      </c>
      <c r="O5443" t="b">
        <f t="shared" si="1088"/>
        <v>0</v>
      </c>
      <c r="P5443" t="str">
        <f t="shared" si="1095"/>
        <v/>
      </c>
      <c r="Q5443" t="str">
        <f t="shared" ca="1" si="1096"/>
        <v/>
      </c>
      <c r="W5443">
        <v>73088</v>
      </c>
      <c r="Z5443" t="str">
        <f t="shared" si="1097"/>
        <v/>
      </c>
    </row>
    <row r="5444" spans="2:26" x14ac:dyDescent="0.2">
      <c r="E5444" s="1" t="s">
        <v>660</v>
      </c>
      <c r="F5444">
        <v>6</v>
      </c>
      <c r="G5444" s="1" t="s">
        <v>3738</v>
      </c>
      <c r="H5444">
        <f t="shared" si="1081"/>
        <v>39</v>
      </c>
      <c r="I5444">
        <f>IF(ISBLANK(A5444),I5443/1,LOOKUP(Sheet1!G5444,FIPS!A$3:A$55,FIPS!C$3:C$55))</f>
        <v>42</v>
      </c>
      <c r="J5444" t="b">
        <f t="shared" si="1093"/>
        <v>0</v>
      </c>
      <c r="K5444" t="str">
        <f t="shared" si="1082"/>
        <v/>
      </c>
      <c r="L5444" t="b">
        <f t="shared" si="1094"/>
        <v>1</v>
      </c>
      <c r="M5444" t="str">
        <f t="shared" si="1083"/>
        <v>Towamencln township</v>
      </c>
      <c r="N5444">
        <f t="shared" si="1084"/>
        <v>46</v>
      </c>
      <c r="O5444" t="b">
        <f t="shared" si="1088"/>
        <v>0</v>
      </c>
      <c r="P5444" t="str">
        <f t="shared" si="1095"/>
        <v/>
      </c>
      <c r="Q5444" t="str">
        <f t="shared" ca="1" si="1096"/>
        <v/>
      </c>
      <c r="W5444">
        <v>77152</v>
      </c>
      <c r="Z5444" t="str">
        <f t="shared" si="1097"/>
        <v/>
      </c>
    </row>
    <row r="5445" spans="2:26" x14ac:dyDescent="0.2">
      <c r="E5445" s="1" t="s">
        <v>526</v>
      </c>
      <c r="F5445">
        <v>6</v>
      </c>
      <c r="G5445" s="1" t="s">
        <v>3739</v>
      </c>
      <c r="H5445">
        <f t="shared" si="1081"/>
        <v>39</v>
      </c>
      <c r="I5445">
        <f>IF(ISBLANK(A5445),I5444/1,LOOKUP(Sheet1!G5445,FIPS!A$3:A$55,FIPS!C$3:C$55))</f>
        <v>42</v>
      </c>
      <c r="J5445" t="b">
        <f t="shared" si="1093"/>
        <v>0</v>
      </c>
      <c r="K5445" t="str">
        <f t="shared" si="1082"/>
        <v/>
      </c>
      <c r="L5445" t="b">
        <f t="shared" si="1094"/>
        <v>1</v>
      </c>
      <c r="M5445" t="str">
        <f t="shared" si="1083"/>
        <v>upper Dub] In township</v>
      </c>
      <c r="N5445">
        <f t="shared" si="1084"/>
        <v>46</v>
      </c>
      <c r="O5445" t="b">
        <f t="shared" si="1088"/>
        <v>0</v>
      </c>
      <c r="P5445" t="str">
        <f t="shared" si="1095"/>
        <v/>
      </c>
      <c r="Q5445" t="str">
        <f t="shared" ca="1" si="1096"/>
        <v/>
      </c>
      <c r="W5445">
        <v>79008</v>
      </c>
      <c r="Z5445" t="str">
        <f t="shared" si="1097"/>
        <v/>
      </c>
    </row>
    <row r="5446" spans="2:26" x14ac:dyDescent="0.2">
      <c r="E5446" s="1" t="s">
        <v>528</v>
      </c>
      <c r="F5446">
        <v>6</v>
      </c>
      <c r="G5446" s="1" t="s">
        <v>3740</v>
      </c>
      <c r="H5446">
        <f t="shared" si="1081"/>
        <v>39</v>
      </c>
      <c r="I5446">
        <f>IF(ISBLANK(A5446),I5445/1,LOOKUP(Sheet1!G5446,FIPS!A$3:A$55,FIPS!C$3:C$55))</f>
        <v>42</v>
      </c>
      <c r="J5446" t="b">
        <f t="shared" si="1093"/>
        <v>0</v>
      </c>
      <c r="K5446" t="str">
        <f t="shared" si="1082"/>
        <v/>
      </c>
      <c r="L5446" t="b">
        <f t="shared" si="1094"/>
        <v>1</v>
      </c>
      <c r="M5446" t="str">
        <f t="shared" si="1083"/>
        <v>Upper Gwynedd township</v>
      </c>
      <c r="N5446">
        <f t="shared" si="1084"/>
        <v>46</v>
      </c>
      <c r="O5446" t="b">
        <f t="shared" si="1088"/>
        <v>0</v>
      </c>
      <c r="P5446" t="str">
        <f t="shared" si="1095"/>
        <v/>
      </c>
      <c r="Q5446" t="str">
        <f t="shared" ca="1" si="1096"/>
        <v/>
      </c>
      <c r="W5446">
        <v>79056</v>
      </c>
      <c r="Z5446" t="str">
        <f t="shared" si="1097"/>
        <v/>
      </c>
    </row>
    <row r="5447" spans="2:26" x14ac:dyDescent="0.2">
      <c r="E5447" s="1" t="s">
        <v>666</v>
      </c>
      <c r="F5447">
        <v>5</v>
      </c>
      <c r="G5447" s="1" t="s">
        <v>3741</v>
      </c>
      <c r="H5447">
        <f t="shared" si="1081"/>
        <v>39</v>
      </c>
      <c r="I5447">
        <f>IF(ISBLANK(A5447),I5446/1,LOOKUP(Sheet1!G5447,FIPS!A$3:A$55,FIPS!C$3:C$55))</f>
        <v>42</v>
      </c>
      <c r="J5447" t="b">
        <f t="shared" si="1093"/>
        <v>0</v>
      </c>
      <c r="K5447" t="str">
        <f t="shared" si="1082"/>
        <v/>
      </c>
      <c r="L5447" t="b">
        <f t="shared" si="1094"/>
        <v>1</v>
      </c>
      <c r="M5447" t="str">
        <f t="shared" si="1083"/>
        <v>Upper Merion township</v>
      </c>
      <c r="N5447">
        <f t="shared" si="1084"/>
        <v>46</v>
      </c>
      <c r="O5447" t="b">
        <f t="shared" si="1088"/>
        <v>0</v>
      </c>
      <c r="P5447" t="str">
        <f t="shared" si="1095"/>
        <v/>
      </c>
      <c r="Q5447" t="str">
        <f t="shared" ca="1" si="1096"/>
        <v/>
      </c>
      <c r="W5447">
        <v>79136</v>
      </c>
      <c r="Z5447" t="str">
        <f t="shared" si="1097"/>
        <v/>
      </c>
    </row>
    <row r="5448" spans="2:26" x14ac:dyDescent="0.2">
      <c r="E5448" s="1" t="s">
        <v>530</v>
      </c>
      <c r="F5448">
        <v>5</v>
      </c>
      <c r="G5448" s="1" t="s">
        <v>3742</v>
      </c>
      <c r="H5448">
        <f t="shared" si="1081"/>
        <v>39</v>
      </c>
      <c r="I5448">
        <f>IF(ISBLANK(A5448),I5447/1,LOOKUP(Sheet1!G5448,FIPS!A$3:A$55,FIPS!C$3:C$55))</f>
        <v>42</v>
      </c>
      <c r="J5448" t="b">
        <f t="shared" si="1093"/>
        <v>0</v>
      </c>
      <c r="K5448" t="str">
        <f t="shared" si="1082"/>
        <v/>
      </c>
      <c r="L5448" t="b">
        <f t="shared" si="1094"/>
        <v>1</v>
      </c>
      <c r="M5448" t="str">
        <f t="shared" si="1083"/>
        <v>Upper Moreland township</v>
      </c>
      <c r="N5448">
        <f t="shared" si="1084"/>
        <v>46</v>
      </c>
      <c r="O5448" t="b">
        <f t="shared" si="1088"/>
        <v>0</v>
      </c>
      <c r="P5448" t="str">
        <f t="shared" si="1095"/>
        <v/>
      </c>
      <c r="Q5448" t="str">
        <f t="shared" ca="1" si="1096"/>
        <v/>
      </c>
      <c r="W5448">
        <v>79176</v>
      </c>
      <c r="Z5448" t="str">
        <f t="shared" si="1097"/>
        <v/>
      </c>
    </row>
    <row r="5449" spans="2:26" x14ac:dyDescent="0.2">
      <c r="E5449" s="1" t="s">
        <v>536</v>
      </c>
      <c r="F5449">
        <v>6</v>
      </c>
      <c r="G5449" s="1" t="s">
        <v>3743</v>
      </c>
      <c r="H5449">
        <f t="shared" si="1081"/>
        <v>39</v>
      </c>
      <c r="I5449">
        <f>IF(ISBLANK(A5449),I5448/1,LOOKUP(Sheet1!G5449,FIPS!A$3:A$55,FIPS!C$3:C$55))</f>
        <v>42</v>
      </c>
      <c r="J5449" t="b">
        <f t="shared" si="1093"/>
        <v>0</v>
      </c>
      <c r="K5449" t="str">
        <f t="shared" si="1082"/>
        <v/>
      </c>
      <c r="L5449" t="b">
        <f t="shared" si="1094"/>
        <v>1</v>
      </c>
      <c r="M5449" t="str">
        <f t="shared" si="1083"/>
        <v>West Norriton</v>
      </c>
      <c r="N5449">
        <f t="shared" si="1084"/>
        <v>46</v>
      </c>
      <c r="O5449" t="b">
        <f t="shared" si="1088"/>
        <v>0</v>
      </c>
      <c r="P5449" t="str">
        <f t="shared" si="1095"/>
        <v/>
      </c>
      <c r="Q5449" t="str">
        <f t="shared" ca="1" si="1096"/>
        <v/>
      </c>
      <c r="W5449">
        <v>83704</v>
      </c>
      <c r="Z5449" t="str">
        <f t="shared" si="1097"/>
        <v/>
      </c>
    </row>
    <row r="5450" spans="2:26" x14ac:dyDescent="0.2">
      <c r="E5450" s="1" t="s">
        <v>668</v>
      </c>
      <c r="F5450">
        <v>6</v>
      </c>
      <c r="G5450" s="1" t="s">
        <v>3744</v>
      </c>
      <c r="H5450">
        <f t="shared" si="1081"/>
        <v>39</v>
      </c>
      <c r="I5450">
        <f>IF(ISBLANK(A5450),I5449/1,LOOKUP(Sheet1!G5450,FIPS!A$3:A$55,FIPS!C$3:C$55))</f>
        <v>42</v>
      </c>
      <c r="J5450" t="b">
        <f t="shared" si="1093"/>
        <v>0</v>
      </c>
      <c r="K5450" t="str">
        <f t="shared" si="1082"/>
        <v/>
      </c>
      <c r="L5450" t="b">
        <f t="shared" si="1094"/>
        <v>1</v>
      </c>
      <c r="M5450" t="str">
        <f t="shared" si="1083"/>
        <v>Whltemarsh township</v>
      </c>
      <c r="N5450">
        <f t="shared" si="1084"/>
        <v>46</v>
      </c>
      <c r="O5450" t="b">
        <f t="shared" si="1088"/>
        <v>0</v>
      </c>
      <c r="P5450" t="str">
        <f t="shared" si="1095"/>
        <v/>
      </c>
      <c r="Q5450" t="str">
        <f t="shared" ca="1" si="1096"/>
        <v/>
      </c>
      <c r="W5450">
        <v>84624</v>
      </c>
      <c r="Z5450" t="str">
        <f t="shared" si="1097"/>
        <v/>
      </c>
    </row>
    <row r="5451" spans="2:26" x14ac:dyDescent="0.2">
      <c r="E5451" s="1" t="s">
        <v>845</v>
      </c>
      <c r="F5451">
        <v>6</v>
      </c>
      <c r="G5451" s="1" t="s">
        <v>3745</v>
      </c>
      <c r="H5451">
        <f t="shared" ref="H5451:H5514" si="1098">IF(ISBLANK(A5451),H5450/1,A5451)</f>
        <v>39</v>
      </c>
      <c r="I5451">
        <f>IF(ISBLANK(A5451),I5450/1,LOOKUP(Sheet1!G5451,FIPS!A$3:A$55,FIPS!C$3:C$55))</f>
        <v>42</v>
      </c>
      <c r="J5451" t="b">
        <f t="shared" si="1093"/>
        <v>0</v>
      </c>
      <c r="K5451" t="str">
        <f t="shared" ref="K5451:K5514" si="1099">IF(J5451,TRIM(G5451),"")</f>
        <v/>
      </c>
      <c r="L5451" t="b">
        <f t="shared" si="1094"/>
        <v>1</v>
      </c>
      <c r="M5451" t="str">
        <f t="shared" ref="M5451:M5514" si="1100">IF(L5451,IF(ISERR(FIND(",",G5451)),TRIM(G5451),TRIM(LEFT(G5451,FIND(",",G5451)-1))),"")</f>
        <v>Whltpaln township</v>
      </c>
      <c r="N5451">
        <f t="shared" ref="N5451:N5514" si="1101">IF(ISBLANK(A5451),IF(ISBLANK(B5451),N5450,B5451/1),"")</f>
        <v>46</v>
      </c>
      <c r="O5451" t="b">
        <f t="shared" si="1088"/>
        <v>0</v>
      </c>
      <c r="P5451" t="str">
        <f t="shared" si="1095"/>
        <v/>
      </c>
      <c r="Q5451" t="str">
        <f t="shared" ca="1" si="1096"/>
        <v/>
      </c>
      <c r="W5451">
        <v>84888</v>
      </c>
      <c r="Z5451" t="str">
        <f t="shared" si="1097"/>
        <v/>
      </c>
    </row>
    <row r="5452" spans="2:26" x14ac:dyDescent="0.2">
      <c r="E5452" s="1" t="s">
        <v>8</v>
      </c>
      <c r="F5452">
        <v>9</v>
      </c>
      <c r="G5452" s="1" t="s">
        <v>3713</v>
      </c>
      <c r="H5452">
        <f t="shared" si="1098"/>
        <v>39</v>
      </c>
      <c r="I5452">
        <f>IF(ISBLANK(A5452),I5451/1,LOOKUP(Sheet1!G5452,FIPS!A$3:A$55,FIPS!C$3:C$55))</f>
        <v>42</v>
      </c>
      <c r="J5452" t="b">
        <f t="shared" si="1093"/>
        <v>0</v>
      </c>
      <c r="K5452" t="str">
        <f t="shared" si="1099"/>
        <v/>
      </c>
      <c r="L5452" t="b">
        <f t="shared" si="1094"/>
        <v>0</v>
      </c>
      <c r="M5452" t="str">
        <f t="shared" si="1100"/>
        <v/>
      </c>
      <c r="N5452">
        <f t="shared" si="1101"/>
        <v>46</v>
      </c>
      <c r="O5452" t="b">
        <f t="shared" si="1088"/>
        <v>1</v>
      </c>
      <c r="P5452" t="e">
        <f t="shared" si="1095"/>
        <v>#N/A</v>
      </c>
      <c r="Q5452" t="e">
        <f t="shared" ca="1" si="1096"/>
        <v>#N/A</v>
      </c>
      <c r="W5452">
        <v>99999</v>
      </c>
      <c r="Z5452" t="str">
        <f t="shared" si="1097"/>
        <v/>
      </c>
    </row>
    <row r="5453" spans="2:26" x14ac:dyDescent="0.2">
      <c r="B5453" s="1" t="s">
        <v>143</v>
      </c>
      <c r="C5453" s="1" t="s">
        <v>17</v>
      </c>
      <c r="D5453" s="1" t="s">
        <v>18</v>
      </c>
      <c r="E5453" s="1" t="s">
        <v>8</v>
      </c>
      <c r="F5453">
        <v>9</v>
      </c>
      <c r="G5453" s="1" t="s">
        <v>3746</v>
      </c>
      <c r="H5453">
        <f t="shared" si="1098"/>
        <v>39</v>
      </c>
      <c r="I5453">
        <f>IF(ISBLANK(A5453),I5452/1,LOOKUP(Sheet1!G5453,FIPS!A$3:A$55,FIPS!C$3:C$55))</f>
        <v>42</v>
      </c>
      <c r="J5453" t="b">
        <f t="shared" si="1093"/>
        <v>1</v>
      </c>
      <c r="K5453" t="str">
        <f t="shared" si="1099"/>
        <v>Montour</v>
      </c>
      <c r="L5453" t="b">
        <f t="shared" si="1094"/>
        <v>0</v>
      </c>
      <c r="M5453" t="str">
        <f t="shared" si="1100"/>
        <v/>
      </c>
      <c r="N5453">
        <f t="shared" si="1101"/>
        <v>47</v>
      </c>
      <c r="O5453" t="b">
        <f t="shared" si="1088"/>
        <v>0</v>
      </c>
      <c r="P5453" t="str">
        <f t="shared" si="1095"/>
        <v/>
      </c>
      <c r="Q5453" t="str">
        <f t="shared" ca="1" si="1096"/>
        <v/>
      </c>
      <c r="T5453">
        <v>93</v>
      </c>
      <c r="U5453">
        <v>6</v>
      </c>
      <c r="V5453">
        <v>0</v>
      </c>
      <c r="Z5453" t="str">
        <f t="shared" si="1097"/>
        <v/>
      </c>
    </row>
    <row r="5454" spans="2:26" x14ac:dyDescent="0.2">
      <c r="B5454" s="1" t="s">
        <v>145</v>
      </c>
      <c r="C5454" s="1" t="s">
        <v>30</v>
      </c>
      <c r="D5454" s="1" t="s">
        <v>26</v>
      </c>
      <c r="G5454" s="1" t="s">
        <v>2187</v>
      </c>
      <c r="H5454">
        <f t="shared" si="1098"/>
        <v>39</v>
      </c>
      <c r="I5454">
        <f>IF(ISBLANK(A5454),I5453/1,LOOKUP(Sheet1!G5454,FIPS!A$3:A$55,FIPS!C$3:C$55))</f>
        <v>42</v>
      </c>
      <c r="J5454" t="b">
        <f t="shared" si="1093"/>
        <v>1</v>
      </c>
      <c r="K5454" t="str">
        <f t="shared" si="1099"/>
        <v>Northampton</v>
      </c>
      <c r="L5454" t="b">
        <f t="shared" si="1094"/>
        <v>0</v>
      </c>
      <c r="M5454" t="str">
        <f t="shared" si="1100"/>
        <v/>
      </c>
      <c r="N5454">
        <f t="shared" si="1101"/>
        <v>48</v>
      </c>
      <c r="O5454" t="b">
        <f t="shared" si="1088"/>
        <v>0</v>
      </c>
      <c r="P5454" t="str">
        <f t="shared" si="1095"/>
        <v/>
      </c>
      <c r="Q5454" t="str">
        <f t="shared" ca="1" si="1096"/>
        <v/>
      </c>
      <c r="T5454">
        <v>95</v>
      </c>
      <c r="U5454">
        <v>3</v>
      </c>
      <c r="V5454">
        <v>240</v>
      </c>
      <c r="Z5454" t="str">
        <f t="shared" si="1097"/>
        <v/>
      </c>
    </row>
    <row r="5455" spans="2:26" x14ac:dyDescent="0.2">
      <c r="E5455" s="1" t="s">
        <v>42</v>
      </c>
      <c r="F5455">
        <v>4</v>
      </c>
      <c r="G5455" s="1" t="s">
        <v>3709</v>
      </c>
      <c r="H5455">
        <f t="shared" si="1098"/>
        <v>39</v>
      </c>
      <c r="I5455">
        <f>IF(ISBLANK(A5455),I5454/1,LOOKUP(Sheet1!G5455,FIPS!A$3:A$55,FIPS!C$3:C$55))</f>
        <v>42</v>
      </c>
      <c r="J5455" t="b">
        <f t="shared" si="1093"/>
        <v>0</v>
      </c>
      <c r="K5455" t="str">
        <f t="shared" si="1099"/>
        <v/>
      </c>
      <c r="L5455" t="b">
        <f t="shared" si="1094"/>
        <v>1</v>
      </c>
      <c r="M5455" t="str">
        <f t="shared" si="1100"/>
        <v>Bethlehem</v>
      </c>
      <c r="N5455">
        <f t="shared" si="1101"/>
        <v>48</v>
      </c>
      <c r="O5455" t="b">
        <f t="shared" si="1088"/>
        <v>0</v>
      </c>
      <c r="P5455" t="str">
        <f t="shared" si="1095"/>
        <v/>
      </c>
      <c r="Q5455" t="str">
        <f t="shared" ca="1" si="1096"/>
        <v/>
      </c>
      <c r="W5455">
        <v>6088</v>
      </c>
      <c r="Z5455" t="str">
        <f t="shared" si="1097"/>
        <v/>
      </c>
    </row>
    <row r="5456" spans="2:26" x14ac:dyDescent="0.2">
      <c r="E5456" s="1" t="s">
        <v>33</v>
      </c>
      <c r="F5456">
        <v>6</v>
      </c>
      <c r="G5456" s="1" t="s">
        <v>3747</v>
      </c>
      <c r="H5456">
        <f t="shared" si="1098"/>
        <v>39</v>
      </c>
      <c r="I5456">
        <f>IF(ISBLANK(A5456),I5455/1,LOOKUP(Sheet1!G5456,FIPS!A$3:A$55,FIPS!C$3:C$55))</f>
        <v>42</v>
      </c>
      <c r="J5456" t="b">
        <f t="shared" si="1093"/>
        <v>0</v>
      </c>
      <c r="K5456" t="str">
        <f t="shared" si="1099"/>
        <v/>
      </c>
      <c r="L5456" t="b">
        <f t="shared" si="1094"/>
        <v>1</v>
      </c>
      <c r="M5456" t="str">
        <f t="shared" si="1100"/>
        <v>Bethlehem township</v>
      </c>
      <c r="N5456">
        <f t="shared" si="1101"/>
        <v>48</v>
      </c>
      <c r="O5456" t="b">
        <f t="shared" si="1088"/>
        <v>0</v>
      </c>
      <c r="P5456" t="str">
        <f t="shared" si="1095"/>
        <v/>
      </c>
      <c r="Q5456" t="str">
        <f t="shared" ca="1" si="1096"/>
        <v/>
      </c>
      <c r="W5456">
        <v>6096</v>
      </c>
      <c r="Z5456" t="str">
        <f t="shared" si="1097"/>
        <v/>
      </c>
    </row>
    <row r="5457" spans="2:26" x14ac:dyDescent="0.2">
      <c r="E5457" s="1" t="s">
        <v>90</v>
      </c>
      <c r="F5457">
        <v>5</v>
      </c>
      <c r="G5457" s="1" t="s">
        <v>3748</v>
      </c>
      <c r="H5457">
        <f t="shared" si="1098"/>
        <v>39</v>
      </c>
      <c r="I5457">
        <f>IF(ISBLANK(A5457),I5456/1,LOOKUP(Sheet1!G5457,FIPS!A$3:A$55,FIPS!C$3:C$55))</f>
        <v>42</v>
      </c>
      <c r="J5457" t="b">
        <f t="shared" si="1093"/>
        <v>0</v>
      </c>
      <c r="K5457" t="str">
        <f t="shared" si="1099"/>
        <v/>
      </c>
      <c r="L5457" t="b">
        <f t="shared" si="1094"/>
        <v>1</v>
      </c>
      <c r="M5457" t="str">
        <f t="shared" si="1100"/>
        <v>Easton</v>
      </c>
      <c r="N5457">
        <f t="shared" si="1101"/>
        <v>48</v>
      </c>
      <c r="O5457" t="b">
        <f t="shared" si="1088"/>
        <v>0</v>
      </c>
      <c r="P5457" t="str">
        <f t="shared" si="1095"/>
        <v/>
      </c>
      <c r="Q5457" t="str">
        <f t="shared" ca="1" si="1096"/>
        <v/>
      </c>
      <c r="W5457">
        <v>21648</v>
      </c>
      <c r="Z5457" t="str">
        <f t="shared" si="1097"/>
        <v/>
      </c>
    </row>
    <row r="5458" spans="2:26" x14ac:dyDescent="0.2">
      <c r="E5458" s="1" t="s">
        <v>388</v>
      </c>
      <c r="F5458">
        <v>6</v>
      </c>
      <c r="G5458" s="1" t="s">
        <v>3749</v>
      </c>
      <c r="H5458">
        <f t="shared" si="1098"/>
        <v>39</v>
      </c>
      <c r="I5458">
        <f>IF(ISBLANK(A5458),I5457/1,LOOKUP(Sheet1!G5458,FIPS!A$3:A$55,FIPS!C$3:C$55))</f>
        <v>42</v>
      </c>
      <c r="J5458" t="b">
        <f t="shared" si="1093"/>
        <v>0</v>
      </c>
      <c r="K5458" t="str">
        <f t="shared" si="1099"/>
        <v/>
      </c>
      <c r="L5458" t="b">
        <f t="shared" si="1094"/>
        <v>1</v>
      </c>
      <c r="M5458" t="str">
        <f t="shared" si="1100"/>
        <v>Palmer township</v>
      </c>
      <c r="N5458">
        <f t="shared" si="1101"/>
        <v>48</v>
      </c>
      <c r="O5458" t="b">
        <f t="shared" si="1088"/>
        <v>0</v>
      </c>
      <c r="P5458" t="str">
        <f t="shared" si="1095"/>
        <v/>
      </c>
      <c r="Q5458" t="str">
        <f t="shared" ca="1" si="1096"/>
        <v/>
      </c>
      <c r="W5458">
        <v>57672</v>
      </c>
      <c r="Z5458" t="str">
        <f t="shared" si="1097"/>
        <v/>
      </c>
    </row>
    <row r="5459" spans="2:26" x14ac:dyDescent="0.2">
      <c r="E5459" s="1" t="s">
        <v>8</v>
      </c>
      <c r="F5459">
        <v>9</v>
      </c>
      <c r="G5459" s="1" t="s">
        <v>3713</v>
      </c>
      <c r="H5459">
        <f t="shared" si="1098"/>
        <v>39</v>
      </c>
      <c r="I5459">
        <f>IF(ISBLANK(A5459),I5458/1,LOOKUP(Sheet1!G5459,FIPS!A$3:A$55,FIPS!C$3:C$55))</f>
        <v>42</v>
      </c>
      <c r="J5459" t="b">
        <f t="shared" si="1093"/>
        <v>0</v>
      </c>
      <c r="K5459" t="str">
        <f t="shared" si="1099"/>
        <v/>
      </c>
      <c r="L5459" t="b">
        <f t="shared" si="1094"/>
        <v>0</v>
      </c>
      <c r="M5459" t="str">
        <f t="shared" si="1100"/>
        <v/>
      </c>
      <c r="N5459">
        <f t="shared" si="1101"/>
        <v>48</v>
      </c>
      <c r="O5459" t="b">
        <f t="shared" si="1088"/>
        <v>1</v>
      </c>
      <c r="P5459">
        <f t="shared" si="1095"/>
        <v>4</v>
      </c>
      <c r="Q5459" t="str">
        <f t="shared" ca="1" si="1096"/>
        <v>011,012,030,090</v>
      </c>
      <c r="W5459">
        <v>99999</v>
      </c>
      <c r="Z5459" t="str">
        <f t="shared" si="1097"/>
        <v/>
      </c>
    </row>
    <row r="5460" spans="2:26" x14ac:dyDescent="0.2">
      <c r="B5460" s="1" t="s">
        <v>148</v>
      </c>
      <c r="C5460" s="1" t="s">
        <v>17</v>
      </c>
      <c r="D5460" s="1" t="s">
        <v>18</v>
      </c>
      <c r="G5460" s="1" t="s">
        <v>3750</v>
      </c>
      <c r="H5460">
        <f t="shared" si="1098"/>
        <v>39</v>
      </c>
      <c r="I5460">
        <f>IF(ISBLANK(A5460),I5459/1,LOOKUP(Sheet1!G5460,FIPS!A$3:A$55,FIPS!C$3:C$55))</f>
        <v>42</v>
      </c>
      <c r="J5460" t="b">
        <f t="shared" si="1093"/>
        <v>1</v>
      </c>
      <c r="K5460" t="str">
        <f t="shared" si="1099"/>
        <v>Northumberland</v>
      </c>
      <c r="L5460" t="b">
        <f t="shared" si="1094"/>
        <v>0</v>
      </c>
      <c r="M5460" t="str">
        <f t="shared" si="1100"/>
        <v/>
      </c>
      <c r="N5460">
        <f t="shared" si="1101"/>
        <v>49</v>
      </c>
      <c r="O5460" t="b">
        <f t="shared" si="1088"/>
        <v>0</v>
      </c>
      <c r="P5460" t="str">
        <f t="shared" si="1095"/>
        <v/>
      </c>
      <c r="Q5460" t="str">
        <f t="shared" ca="1" si="1096"/>
        <v/>
      </c>
      <c r="T5460">
        <v>97</v>
      </c>
      <c r="U5460">
        <v>4</v>
      </c>
      <c r="Z5460" t="str">
        <f t="shared" si="1097"/>
        <v/>
      </c>
    </row>
    <row r="5461" spans="2:26" x14ac:dyDescent="0.2">
      <c r="E5461" s="1" t="s">
        <v>520</v>
      </c>
      <c r="F5461">
        <v>6</v>
      </c>
      <c r="G5461" s="1" t="s">
        <v>3751</v>
      </c>
      <c r="H5461">
        <f t="shared" si="1098"/>
        <v>39</v>
      </c>
      <c r="I5461">
        <f>IF(ISBLANK(A5461),I5460/1,LOOKUP(Sheet1!G5461,FIPS!A$3:A$55,FIPS!C$3:C$55))</f>
        <v>42</v>
      </c>
      <c r="J5461" t="b">
        <f t="shared" si="1093"/>
        <v>0</v>
      </c>
      <c r="K5461" t="str">
        <f t="shared" si="1099"/>
        <v/>
      </c>
      <c r="L5461" t="b">
        <f t="shared" si="1094"/>
        <v>1</v>
      </c>
      <c r="M5461" t="str">
        <f t="shared" si="1100"/>
        <v>Sunbury</v>
      </c>
      <c r="N5461">
        <f t="shared" si="1101"/>
        <v>49</v>
      </c>
      <c r="O5461" t="b">
        <f t="shared" si="1088"/>
        <v>0</v>
      </c>
      <c r="P5461" t="str">
        <f t="shared" si="1095"/>
        <v/>
      </c>
      <c r="Q5461" t="str">
        <f t="shared" ca="1" si="1096"/>
        <v/>
      </c>
      <c r="W5461">
        <v>75304</v>
      </c>
      <c r="Z5461" t="str">
        <f t="shared" si="1097"/>
        <v/>
      </c>
    </row>
    <row r="5462" spans="2:26" x14ac:dyDescent="0.2">
      <c r="E5462" s="1" t="s">
        <v>8</v>
      </c>
      <c r="F5462">
        <v>9</v>
      </c>
      <c r="G5462" s="1" t="s">
        <v>3713</v>
      </c>
      <c r="H5462">
        <f t="shared" si="1098"/>
        <v>39</v>
      </c>
      <c r="I5462">
        <f>IF(ISBLANK(A5462),I5461/1,LOOKUP(Sheet1!G5462,FIPS!A$3:A$55,FIPS!C$3:C$55))</f>
        <v>42</v>
      </c>
      <c r="J5462" t="b">
        <f t="shared" si="1093"/>
        <v>0</v>
      </c>
      <c r="K5462" t="str">
        <f t="shared" si="1099"/>
        <v/>
      </c>
      <c r="L5462" t="b">
        <f t="shared" si="1094"/>
        <v>0</v>
      </c>
      <c r="M5462" t="str">
        <f t="shared" si="1100"/>
        <v/>
      </c>
      <c r="N5462">
        <f t="shared" si="1101"/>
        <v>49</v>
      </c>
      <c r="O5462" t="b">
        <f t="shared" si="1088"/>
        <v>1</v>
      </c>
      <c r="P5462">
        <f t="shared" si="1095"/>
        <v>1</v>
      </c>
      <c r="Q5462" t="str">
        <f t="shared" ca="1" si="1096"/>
        <v>115</v>
      </c>
      <c r="W5462">
        <v>99999</v>
      </c>
      <c r="Z5462" t="str">
        <f t="shared" si="1097"/>
        <v/>
      </c>
    </row>
    <row r="5463" spans="2:26" x14ac:dyDescent="0.2">
      <c r="B5463" s="1" t="s">
        <v>152</v>
      </c>
      <c r="C5463" s="1" t="s">
        <v>664</v>
      </c>
      <c r="D5463" s="1" t="s">
        <v>26</v>
      </c>
      <c r="E5463" s="1" t="s">
        <v>8</v>
      </c>
      <c r="F5463">
        <v>9</v>
      </c>
      <c r="G5463" s="1" t="s">
        <v>161</v>
      </c>
      <c r="H5463">
        <f t="shared" si="1098"/>
        <v>39</v>
      </c>
      <c r="I5463">
        <f>IF(ISBLANK(A5463),I5462/1,LOOKUP(Sheet1!G5463,FIPS!A$3:A$55,FIPS!C$3:C$55))</f>
        <v>42</v>
      </c>
      <c r="J5463" t="b">
        <f t="shared" si="1093"/>
        <v>1</v>
      </c>
      <c r="K5463" t="str">
        <f t="shared" si="1099"/>
        <v>Perry</v>
      </c>
      <c r="L5463" t="b">
        <f t="shared" si="1094"/>
        <v>0</v>
      </c>
      <c r="M5463" t="str">
        <f t="shared" si="1100"/>
        <v/>
      </c>
      <c r="N5463">
        <f t="shared" si="1101"/>
        <v>50</v>
      </c>
      <c r="O5463" t="b">
        <f t="shared" ref="O5463:O5526" si="1102">AND(ISNUMBER(N5463),E5463="999",NOT(J5463))</f>
        <v>0</v>
      </c>
      <c r="P5463" t="str">
        <f t="shared" si="1095"/>
        <v/>
      </c>
      <c r="Q5463" t="str">
        <f t="shared" ca="1" si="1096"/>
        <v/>
      </c>
      <c r="T5463">
        <v>99</v>
      </c>
      <c r="U5463">
        <v>5</v>
      </c>
      <c r="V5463">
        <v>3240</v>
      </c>
      <c r="Z5463" t="str">
        <f t="shared" si="1097"/>
        <v/>
      </c>
    </row>
    <row r="5464" spans="2:26" x14ac:dyDescent="0.2">
      <c r="B5464" s="1" t="s">
        <v>154</v>
      </c>
      <c r="C5464" s="1" t="s">
        <v>2865</v>
      </c>
      <c r="D5464" s="1" t="s">
        <v>26</v>
      </c>
      <c r="E5464" s="1" t="s">
        <v>278</v>
      </c>
      <c r="F5464">
        <v>0</v>
      </c>
      <c r="G5464" s="1" t="s">
        <v>3752</v>
      </c>
      <c r="H5464">
        <f t="shared" si="1098"/>
        <v>39</v>
      </c>
      <c r="I5464">
        <f>IF(ISBLANK(A5464),I5463/1,LOOKUP(Sheet1!G5464,FIPS!A$3:A$55,FIPS!C$3:C$55))</f>
        <v>42</v>
      </c>
      <c r="J5464" t="b">
        <f t="shared" si="1093"/>
        <v>1</v>
      </c>
      <c r="K5464" t="str">
        <f t="shared" si="1099"/>
        <v>Philadelphia, coext. with Phila. City</v>
      </c>
      <c r="L5464" t="b">
        <f t="shared" si="1094"/>
        <v>0</v>
      </c>
      <c r="M5464" t="str">
        <f t="shared" si="1100"/>
        <v/>
      </c>
      <c r="N5464">
        <f t="shared" si="1101"/>
        <v>51</v>
      </c>
      <c r="O5464" t="b">
        <f t="shared" si="1102"/>
        <v>0</v>
      </c>
      <c r="P5464" t="str">
        <f t="shared" si="1095"/>
        <v/>
      </c>
      <c r="Q5464" t="str">
        <f t="shared" ca="1" si="1096"/>
        <v/>
      </c>
      <c r="T5464">
        <v>101</v>
      </c>
      <c r="U5464">
        <v>0</v>
      </c>
      <c r="V5464">
        <v>6160</v>
      </c>
      <c r="W5464">
        <v>60000</v>
      </c>
      <c r="Z5464" t="str">
        <f t="shared" si="1097"/>
        <v/>
      </c>
    </row>
    <row r="5465" spans="2:26" x14ac:dyDescent="0.2">
      <c r="B5465" s="1" t="s">
        <v>157</v>
      </c>
      <c r="C5465" s="1" t="s">
        <v>398</v>
      </c>
      <c r="D5465" s="1" t="s">
        <v>26</v>
      </c>
      <c r="E5465" s="1" t="s">
        <v>8</v>
      </c>
      <c r="F5465">
        <v>9</v>
      </c>
      <c r="G5465" s="1" t="s">
        <v>165</v>
      </c>
      <c r="H5465">
        <f t="shared" si="1098"/>
        <v>39</v>
      </c>
      <c r="I5465">
        <f>IF(ISBLANK(A5465),I5464/1,LOOKUP(Sheet1!G5465,FIPS!A$3:A$55,FIPS!C$3:C$55))</f>
        <v>42</v>
      </c>
      <c r="J5465" t="b">
        <f t="shared" si="1093"/>
        <v>1</v>
      </c>
      <c r="K5465" t="str">
        <f t="shared" si="1099"/>
        <v>Pike</v>
      </c>
      <c r="L5465" t="b">
        <f t="shared" si="1094"/>
        <v>0</v>
      </c>
      <c r="M5465" t="str">
        <f t="shared" si="1100"/>
        <v/>
      </c>
      <c r="N5465">
        <f t="shared" si="1101"/>
        <v>52</v>
      </c>
      <c r="O5465" t="b">
        <f t="shared" si="1102"/>
        <v>0</v>
      </c>
      <c r="P5465" t="str">
        <f t="shared" si="1095"/>
        <v/>
      </c>
      <c r="Q5465" t="str">
        <f t="shared" ca="1" si="1096"/>
        <v/>
      </c>
      <c r="T5465">
        <v>103</v>
      </c>
      <c r="U5465">
        <v>5</v>
      </c>
      <c r="V5465">
        <v>5660</v>
      </c>
      <c r="Z5465" t="str">
        <f t="shared" si="1097"/>
        <v/>
      </c>
    </row>
    <row r="5466" spans="2:26" x14ac:dyDescent="0.2">
      <c r="B5466" s="1" t="s">
        <v>160</v>
      </c>
      <c r="C5466" s="1" t="s">
        <v>17</v>
      </c>
      <c r="D5466" s="1" t="s">
        <v>18</v>
      </c>
      <c r="E5466" s="1" t="s">
        <v>8</v>
      </c>
      <c r="F5466">
        <v>9</v>
      </c>
      <c r="G5466" s="1" t="s">
        <v>3753</v>
      </c>
      <c r="H5466">
        <f t="shared" si="1098"/>
        <v>39</v>
      </c>
      <c r="I5466">
        <f>IF(ISBLANK(A5466),I5465/1,LOOKUP(Sheet1!G5466,FIPS!A$3:A$55,FIPS!C$3:C$55))</f>
        <v>42</v>
      </c>
      <c r="J5466" t="b">
        <f t="shared" ref="J5466:J5529" si="1103">NOT(ISBLANK(B5466))</f>
        <v>1</v>
      </c>
      <c r="K5466" t="str">
        <f t="shared" si="1099"/>
        <v>Potter</v>
      </c>
      <c r="L5466" t="b">
        <f t="shared" si="1094"/>
        <v>0</v>
      </c>
      <c r="M5466" t="str">
        <f t="shared" si="1100"/>
        <v/>
      </c>
      <c r="N5466">
        <f t="shared" si="1101"/>
        <v>53</v>
      </c>
      <c r="O5466" t="b">
        <f t="shared" si="1102"/>
        <v>0</v>
      </c>
      <c r="P5466" t="str">
        <f t="shared" si="1095"/>
        <v/>
      </c>
      <c r="Q5466" t="str">
        <f t="shared" ca="1" si="1096"/>
        <v/>
      </c>
      <c r="T5466">
        <v>105</v>
      </c>
      <c r="U5466">
        <v>6</v>
      </c>
      <c r="V5466">
        <v>0</v>
      </c>
      <c r="Z5466" t="str">
        <f t="shared" si="1097"/>
        <v/>
      </c>
    </row>
    <row r="5467" spans="2:26" x14ac:dyDescent="0.2">
      <c r="B5467" s="1" t="s">
        <v>162</v>
      </c>
      <c r="C5467" s="1" t="s">
        <v>17</v>
      </c>
      <c r="D5467" s="1" t="s">
        <v>18</v>
      </c>
      <c r="G5467" s="1" t="s">
        <v>3754</v>
      </c>
      <c r="H5467">
        <f t="shared" si="1098"/>
        <v>39</v>
      </c>
      <c r="I5467">
        <f>IF(ISBLANK(A5467),I5466/1,LOOKUP(Sheet1!G5467,FIPS!A$3:A$55,FIPS!C$3:C$55))</f>
        <v>42</v>
      </c>
      <c r="J5467" t="b">
        <f t="shared" si="1103"/>
        <v>1</v>
      </c>
      <c r="K5467" t="str">
        <f t="shared" si="1099"/>
        <v>Schuylkill</v>
      </c>
      <c r="L5467" t="b">
        <f t="shared" si="1094"/>
        <v>0</v>
      </c>
      <c r="M5467" t="str">
        <f t="shared" si="1100"/>
        <v/>
      </c>
      <c r="N5467">
        <f t="shared" si="1101"/>
        <v>54</v>
      </c>
      <c r="O5467" t="b">
        <f t="shared" si="1102"/>
        <v>0</v>
      </c>
      <c r="P5467" t="str">
        <f t="shared" si="1095"/>
        <v/>
      </c>
      <c r="Q5467" t="str">
        <f t="shared" ca="1" si="1096"/>
        <v/>
      </c>
      <c r="T5467">
        <v>107</v>
      </c>
      <c r="U5467">
        <v>3</v>
      </c>
      <c r="V5467">
        <v>0</v>
      </c>
      <c r="Z5467" t="str">
        <f t="shared" si="1097"/>
        <v/>
      </c>
    </row>
    <row r="5468" spans="2:26" x14ac:dyDescent="0.2">
      <c r="E5468" s="1" t="s">
        <v>737</v>
      </c>
      <c r="F5468">
        <v>6</v>
      </c>
      <c r="G5468" s="1" t="s">
        <v>3755</v>
      </c>
      <c r="H5468">
        <f t="shared" si="1098"/>
        <v>39</v>
      </c>
      <c r="I5468">
        <f>IF(ISBLANK(A5468),I5467/1,LOOKUP(Sheet1!G5468,FIPS!A$3:A$55,FIPS!C$3:C$55))</f>
        <v>42</v>
      </c>
      <c r="J5468" t="b">
        <f t="shared" si="1103"/>
        <v>0</v>
      </c>
      <c r="K5468" t="str">
        <f t="shared" si="1099"/>
        <v/>
      </c>
      <c r="L5468" t="b">
        <f t="shared" si="1094"/>
        <v>1</v>
      </c>
      <c r="M5468" t="str">
        <f t="shared" si="1100"/>
        <v>Pottsville</v>
      </c>
      <c r="N5468">
        <f t="shared" si="1101"/>
        <v>54</v>
      </c>
      <c r="O5468" t="b">
        <f t="shared" si="1102"/>
        <v>0</v>
      </c>
      <c r="P5468" t="str">
        <f t="shared" si="1095"/>
        <v/>
      </c>
      <c r="Q5468" t="str">
        <f t="shared" ca="1" si="1096"/>
        <v/>
      </c>
      <c r="W5468">
        <v>62432</v>
      </c>
      <c r="Z5468" t="str">
        <f t="shared" si="1097"/>
        <v/>
      </c>
    </row>
    <row r="5469" spans="2:26" x14ac:dyDescent="0.2">
      <c r="E5469" s="1" t="s">
        <v>8</v>
      </c>
      <c r="F5469">
        <v>9</v>
      </c>
      <c r="G5469" s="1" t="s">
        <v>3713</v>
      </c>
      <c r="H5469">
        <f t="shared" si="1098"/>
        <v>39</v>
      </c>
      <c r="I5469">
        <f>IF(ISBLANK(A5469),I5468/1,LOOKUP(Sheet1!G5469,FIPS!A$3:A$55,FIPS!C$3:C$55))</f>
        <v>42</v>
      </c>
      <c r="J5469" t="b">
        <f t="shared" si="1103"/>
        <v>0</v>
      </c>
      <c r="K5469" t="str">
        <f t="shared" si="1099"/>
        <v/>
      </c>
      <c r="L5469" t="b">
        <f t="shared" si="1094"/>
        <v>0</v>
      </c>
      <c r="M5469" t="str">
        <f t="shared" si="1100"/>
        <v/>
      </c>
      <c r="N5469">
        <f t="shared" si="1101"/>
        <v>54</v>
      </c>
      <c r="O5469" t="b">
        <f t="shared" si="1102"/>
        <v>1</v>
      </c>
      <c r="P5469">
        <f t="shared" si="1095"/>
        <v>1</v>
      </c>
      <c r="Q5469" t="str">
        <f t="shared" ca="1" si="1096"/>
        <v>098</v>
      </c>
      <c r="W5469">
        <v>99999</v>
      </c>
      <c r="Z5469" t="str">
        <f t="shared" si="1097"/>
        <v/>
      </c>
    </row>
    <row r="5470" spans="2:26" x14ac:dyDescent="0.2">
      <c r="B5470" s="1" t="s">
        <v>164</v>
      </c>
      <c r="C5470" s="1" t="s">
        <v>17</v>
      </c>
      <c r="D5470" s="1" t="s">
        <v>18</v>
      </c>
      <c r="E5470" s="1" t="s">
        <v>8</v>
      </c>
      <c r="F5470">
        <v>9</v>
      </c>
      <c r="G5470" s="1" t="s">
        <v>3756</v>
      </c>
      <c r="H5470">
        <f t="shared" si="1098"/>
        <v>39</v>
      </c>
      <c r="I5470">
        <f>IF(ISBLANK(A5470),I5469/1,LOOKUP(Sheet1!G5470,FIPS!A$3:A$55,FIPS!C$3:C$55))</f>
        <v>42</v>
      </c>
      <c r="J5470" t="b">
        <f t="shared" si="1103"/>
        <v>1</v>
      </c>
      <c r="K5470" t="str">
        <f t="shared" si="1099"/>
        <v>Snyder</v>
      </c>
      <c r="L5470" t="b">
        <f t="shared" si="1094"/>
        <v>0</v>
      </c>
      <c r="M5470" t="str">
        <f t="shared" si="1100"/>
        <v/>
      </c>
      <c r="N5470">
        <f t="shared" si="1101"/>
        <v>55</v>
      </c>
      <c r="O5470" t="b">
        <f t="shared" si="1102"/>
        <v>0</v>
      </c>
      <c r="P5470" t="str">
        <f t="shared" si="1095"/>
        <v/>
      </c>
      <c r="Q5470" t="str">
        <f t="shared" ca="1" si="1096"/>
        <v/>
      </c>
      <c r="T5470">
        <v>109</v>
      </c>
      <c r="U5470">
        <v>5</v>
      </c>
      <c r="V5470">
        <v>0</v>
      </c>
      <c r="Z5470" t="str">
        <f t="shared" si="1097"/>
        <v/>
      </c>
    </row>
    <row r="5471" spans="2:26" x14ac:dyDescent="0.2">
      <c r="B5471" s="1" t="s">
        <v>167</v>
      </c>
      <c r="C5471" s="1" t="s">
        <v>668</v>
      </c>
      <c r="D5471" s="1" t="s">
        <v>26</v>
      </c>
      <c r="E5471" s="1" t="s">
        <v>8</v>
      </c>
      <c r="F5471">
        <v>9</v>
      </c>
      <c r="G5471" s="1" t="s">
        <v>2000</v>
      </c>
      <c r="H5471">
        <f t="shared" si="1098"/>
        <v>39</v>
      </c>
      <c r="I5471">
        <f>IF(ISBLANK(A5471),I5470/1,LOOKUP(Sheet1!G5471,FIPS!A$3:A$55,FIPS!C$3:C$55))</f>
        <v>42</v>
      </c>
      <c r="J5471" t="b">
        <f t="shared" si="1103"/>
        <v>1</v>
      </c>
      <c r="K5471" t="str">
        <f t="shared" si="1099"/>
        <v>Somerset</v>
      </c>
      <c r="L5471" t="b">
        <f t="shared" si="1094"/>
        <v>0</v>
      </c>
      <c r="M5471" t="str">
        <f t="shared" si="1100"/>
        <v/>
      </c>
      <c r="N5471">
        <f t="shared" si="1101"/>
        <v>56</v>
      </c>
      <c r="O5471" t="b">
        <f t="shared" si="1102"/>
        <v>0</v>
      </c>
      <c r="P5471" t="str">
        <f t="shared" si="1095"/>
        <v/>
      </c>
      <c r="Q5471" t="str">
        <f t="shared" ca="1" si="1096"/>
        <v/>
      </c>
      <c r="T5471">
        <v>111</v>
      </c>
      <c r="U5471">
        <v>4</v>
      </c>
      <c r="V5471">
        <v>3680</v>
      </c>
      <c r="Z5471" t="str">
        <f t="shared" si="1097"/>
        <v/>
      </c>
    </row>
    <row r="5472" spans="2:26" x14ac:dyDescent="0.2">
      <c r="B5472" s="1" t="s">
        <v>169</v>
      </c>
      <c r="C5472" s="1" t="s">
        <v>17</v>
      </c>
      <c r="D5472" s="1" t="s">
        <v>18</v>
      </c>
      <c r="E5472" s="1" t="s">
        <v>8</v>
      </c>
      <c r="F5472">
        <v>9</v>
      </c>
      <c r="G5472" s="1" t="s">
        <v>1762</v>
      </c>
      <c r="H5472">
        <f t="shared" si="1098"/>
        <v>39</v>
      </c>
      <c r="I5472">
        <f>IF(ISBLANK(A5472),I5471/1,LOOKUP(Sheet1!G5472,FIPS!A$3:A$55,FIPS!C$3:C$55))</f>
        <v>42</v>
      </c>
      <c r="J5472" t="b">
        <f t="shared" si="1103"/>
        <v>1</v>
      </c>
      <c r="K5472" t="str">
        <f t="shared" si="1099"/>
        <v>Sullivan</v>
      </c>
      <c r="L5472" t="b">
        <f t="shared" si="1094"/>
        <v>0</v>
      </c>
      <c r="M5472" t="str">
        <f t="shared" si="1100"/>
        <v/>
      </c>
      <c r="N5472">
        <f t="shared" si="1101"/>
        <v>57</v>
      </c>
      <c r="O5472" t="b">
        <f t="shared" si="1102"/>
        <v>0</v>
      </c>
      <c r="P5472" t="str">
        <f t="shared" si="1095"/>
        <v/>
      </c>
      <c r="Q5472" t="str">
        <f t="shared" ca="1" si="1096"/>
        <v/>
      </c>
      <c r="T5472">
        <v>113</v>
      </c>
      <c r="U5472">
        <v>6</v>
      </c>
      <c r="V5472">
        <v>0</v>
      </c>
      <c r="Z5472" t="str">
        <f t="shared" si="1097"/>
        <v/>
      </c>
    </row>
    <row r="5473" spans="2:26" x14ac:dyDescent="0.2">
      <c r="B5473" s="1" t="s">
        <v>172</v>
      </c>
      <c r="C5473" s="1" t="s">
        <v>17</v>
      </c>
      <c r="D5473" s="1" t="s">
        <v>18</v>
      </c>
      <c r="E5473" s="1" t="s">
        <v>8</v>
      </c>
      <c r="F5473">
        <v>9</v>
      </c>
      <c r="G5473" s="1" t="s">
        <v>3757</v>
      </c>
      <c r="H5473">
        <f t="shared" si="1098"/>
        <v>39</v>
      </c>
      <c r="I5473">
        <f>IF(ISBLANK(A5473),I5472/1,LOOKUP(Sheet1!G5473,FIPS!A$3:A$55,FIPS!C$3:C$55))</f>
        <v>42</v>
      </c>
      <c r="J5473" t="b">
        <f t="shared" si="1103"/>
        <v>1</v>
      </c>
      <c r="K5473" t="str">
        <f t="shared" si="1099"/>
        <v>Susquehanna</v>
      </c>
      <c r="L5473" t="b">
        <f t="shared" si="1094"/>
        <v>0</v>
      </c>
      <c r="M5473" t="str">
        <f t="shared" si="1100"/>
        <v/>
      </c>
      <c r="N5473">
        <f t="shared" si="1101"/>
        <v>58</v>
      </c>
      <c r="O5473" t="b">
        <f t="shared" si="1102"/>
        <v>0</v>
      </c>
      <c r="P5473" t="str">
        <f t="shared" si="1095"/>
        <v/>
      </c>
      <c r="Q5473" t="str">
        <f t="shared" ca="1" si="1096"/>
        <v/>
      </c>
      <c r="T5473">
        <v>115</v>
      </c>
      <c r="U5473">
        <v>5</v>
      </c>
      <c r="V5473">
        <v>0</v>
      </c>
      <c r="Z5473" t="str">
        <f t="shared" si="1097"/>
        <v/>
      </c>
    </row>
    <row r="5474" spans="2:26" x14ac:dyDescent="0.2">
      <c r="B5474" s="1" t="s">
        <v>174</v>
      </c>
      <c r="C5474" s="1" t="s">
        <v>17</v>
      </c>
      <c r="D5474" s="1" t="s">
        <v>18</v>
      </c>
      <c r="E5474" s="1" t="s">
        <v>8</v>
      </c>
      <c r="F5474" s="1" t="s">
        <v>9</v>
      </c>
      <c r="G5474" s="1" t="s">
        <v>3758</v>
      </c>
      <c r="H5474">
        <f t="shared" si="1098"/>
        <v>39</v>
      </c>
      <c r="I5474">
        <f>IF(ISBLANK(A5474),I5473/1,LOOKUP(Sheet1!G5474,FIPS!A$3:A$55,FIPS!C$3:C$55))</f>
        <v>42</v>
      </c>
      <c r="J5474" t="b">
        <f t="shared" si="1103"/>
        <v>1</v>
      </c>
      <c r="K5474" t="str">
        <f t="shared" si="1099"/>
        <v>Tioga</v>
      </c>
      <c r="L5474" t="b">
        <f t="shared" si="1094"/>
        <v>0</v>
      </c>
      <c r="M5474" t="str">
        <f t="shared" si="1100"/>
        <v/>
      </c>
      <c r="N5474">
        <f t="shared" si="1101"/>
        <v>59</v>
      </c>
      <c r="O5474" t="b">
        <f t="shared" si="1102"/>
        <v>0</v>
      </c>
      <c r="P5474" t="str">
        <f t="shared" si="1095"/>
        <v/>
      </c>
      <c r="Q5474" t="str">
        <f t="shared" ca="1" si="1096"/>
        <v/>
      </c>
      <c r="T5474">
        <v>117</v>
      </c>
      <c r="U5474">
        <v>5</v>
      </c>
      <c r="V5474">
        <v>0</v>
      </c>
      <c r="Z5474" t="str">
        <f t="shared" si="1097"/>
        <v/>
      </c>
    </row>
    <row r="5475" spans="2:26" x14ac:dyDescent="0.2">
      <c r="B5475" s="1" t="s">
        <v>177</v>
      </c>
      <c r="C5475" s="1" t="s">
        <v>17</v>
      </c>
      <c r="D5475" s="1" t="s">
        <v>18</v>
      </c>
      <c r="E5475" s="1" t="s">
        <v>8</v>
      </c>
      <c r="F5475" s="1" t="s">
        <v>9</v>
      </c>
      <c r="G5475" s="1" t="s">
        <v>370</v>
      </c>
      <c r="H5475">
        <f t="shared" si="1098"/>
        <v>39</v>
      </c>
      <c r="I5475">
        <f>IF(ISBLANK(A5475),I5474/1,LOOKUP(Sheet1!G5475,FIPS!A$3:A$55,FIPS!C$3:C$55))</f>
        <v>42</v>
      </c>
      <c r="J5475" t="b">
        <f t="shared" si="1103"/>
        <v>1</v>
      </c>
      <c r="K5475" t="str">
        <f t="shared" si="1099"/>
        <v>Union</v>
      </c>
      <c r="L5475" t="b">
        <f t="shared" si="1094"/>
        <v>0</v>
      </c>
      <c r="M5475" t="str">
        <f t="shared" si="1100"/>
        <v/>
      </c>
      <c r="N5475">
        <f t="shared" si="1101"/>
        <v>60</v>
      </c>
      <c r="O5475" t="b">
        <f t="shared" si="1102"/>
        <v>0</v>
      </c>
      <c r="P5475" t="str">
        <f t="shared" si="1095"/>
        <v/>
      </c>
      <c r="Q5475" t="str">
        <f t="shared" ca="1" si="1096"/>
        <v/>
      </c>
      <c r="T5475">
        <v>119</v>
      </c>
      <c r="U5475">
        <v>5</v>
      </c>
      <c r="V5475">
        <v>0</v>
      </c>
      <c r="Z5475" t="str">
        <f t="shared" si="1097"/>
        <v/>
      </c>
    </row>
    <row r="5476" spans="2:26" x14ac:dyDescent="0.2">
      <c r="B5476" s="1" t="s">
        <v>179</v>
      </c>
      <c r="C5476" s="1" t="s">
        <v>17</v>
      </c>
      <c r="D5476" s="1" t="s">
        <v>18</v>
      </c>
      <c r="F5476" s="1"/>
      <c r="G5476" s="1" t="s">
        <v>3759</v>
      </c>
      <c r="H5476">
        <f t="shared" si="1098"/>
        <v>39</v>
      </c>
      <c r="I5476">
        <f>IF(ISBLANK(A5476),I5475/1,LOOKUP(Sheet1!G5476,FIPS!A$3:A$55,FIPS!C$3:C$55))</f>
        <v>42</v>
      </c>
      <c r="J5476" t="b">
        <f t="shared" si="1103"/>
        <v>1</v>
      </c>
      <c r="K5476" t="str">
        <f t="shared" si="1099"/>
        <v>Venango</v>
      </c>
      <c r="L5476" t="b">
        <f t="shared" si="1094"/>
        <v>0</v>
      </c>
      <c r="M5476" t="str">
        <f t="shared" si="1100"/>
        <v/>
      </c>
      <c r="N5476">
        <f t="shared" si="1101"/>
        <v>61</v>
      </c>
      <c r="O5476" t="b">
        <f t="shared" si="1102"/>
        <v>0</v>
      </c>
      <c r="P5476" t="str">
        <f t="shared" si="1095"/>
        <v/>
      </c>
      <c r="Q5476" t="str">
        <f t="shared" ca="1" si="1096"/>
        <v/>
      </c>
      <c r="T5476">
        <v>121</v>
      </c>
      <c r="U5476">
        <v>4</v>
      </c>
      <c r="V5476">
        <v>0</v>
      </c>
      <c r="Z5476" t="str">
        <f t="shared" si="1097"/>
        <v/>
      </c>
    </row>
    <row r="5477" spans="2:26" x14ac:dyDescent="0.2">
      <c r="E5477" s="1" t="s">
        <v>652</v>
      </c>
      <c r="F5477">
        <v>6</v>
      </c>
      <c r="G5477" s="1" t="s">
        <v>4811</v>
      </c>
      <c r="H5477">
        <f t="shared" si="1098"/>
        <v>39</v>
      </c>
      <c r="I5477">
        <f>IF(ISBLANK(A5477),I5476/1,LOOKUP(Sheet1!G5477,FIPS!A$3:A$55,FIPS!C$3:C$55))</f>
        <v>42</v>
      </c>
      <c r="J5477" t="b">
        <f t="shared" si="1103"/>
        <v>0</v>
      </c>
      <c r="K5477" t="str">
        <f t="shared" si="1099"/>
        <v/>
      </c>
      <c r="L5477" t="b">
        <f t="shared" si="1094"/>
        <v>1</v>
      </c>
      <c r="M5477" t="str">
        <f t="shared" si="1100"/>
        <v>Oil City</v>
      </c>
      <c r="N5477">
        <f t="shared" si="1101"/>
        <v>61</v>
      </c>
      <c r="O5477" t="b">
        <f t="shared" si="1102"/>
        <v>0</v>
      </c>
      <c r="P5477" t="str">
        <f t="shared" si="1095"/>
        <v/>
      </c>
      <c r="Q5477" t="str">
        <f t="shared" ca="1" si="1096"/>
        <v/>
      </c>
      <c r="W5477">
        <v>56456</v>
      </c>
      <c r="Z5477" t="str">
        <f t="shared" si="1097"/>
        <v/>
      </c>
    </row>
    <row r="5478" spans="2:26" x14ac:dyDescent="0.2">
      <c r="E5478" s="1" t="s">
        <v>8</v>
      </c>
      <c r="F5478">
        <v>9</v>
      </c>
      <c r="G5478" s="1" t="s">
        <v>10</v>
      </c>
      <c r="H5478">
        <f t="shared" si="1098"/>
        <v>39</v>
      </c>
      <c r="I5478">
        <f>IF(ISBLANK(A5478),I5477/1,LOOKUP(Sheet1!G5478,FIPS!A$3:A$55,FIPS!C$3:C$55))</f>
        <v>42</v>
      </c>
      <c r="J5478" t="b">
        <f t="shared" si="1103"/>
        <v>0</v>
      </c>
      <c r="K5478" t="str">
        <f t="shared" si="1099"/>
        <v/>
      </c>
      <c r="L5478" t="b">
        <f t="shared" si="1094"/>
        <v>0</v>
      </c>
      <c r="M5478" t="str">
        <f t="shared" si="1100"/>
        <v/>
      </c>
      <c r="N5478">
        <f t="shared" si="1101"/>
        <v>61</v>
      </c>
      <c r="O5478" t="b">
        <f t="shared" si="1102"/>
        <v>1</v>
      </c>
      <c r="P5478">
        <f t="shared" si="1095"/>
        <v>1</v>
      </c>
      <c r="Q5478" t="str">
        <f t="shared" ca="1" si="1096"/>
        <v>089</v>
      </c>
      <c r="W5478">
        <v>99999</v>
      </c>
      <c r="Z5478" t="str">
        <f t="shared" si="1097"/>
        <v/>
      </c>
    </row>
    <row r="5479" spans="2:26" x14ac:dyDescent="0.2">
      <c r="B5479" s="1" t="s">
        <v>182</v>
      </c>
      <c r="C5479" s="1" t="s">
        <v>17</v>
      </c>
      <c r="D5479" s="1" t="s">
        <v>18</v>
      </c>
      <c r="F5479" s="1"/>
      <c r="G5479" s="1" t="s">
        <v>1365</v>
      </c>
      <c r="H5479">
        <f t="shared" si="1098"/>
        <v>39</v>
      </c>
      <c r="I5479">
        <f>IF(ISBLANK(A5479),I5478/1,LOOKUP(Sheet1!G5479,FIPS!A$3:A$55,FIPS!C$3:C$55))</f>
        <v>42</v>
      </c>
      <c r="J5479" t="b">
        <f t="shared" si="1103"/>
        <v>1</v>
      </c>
      <c r="K5479" t="str">
        <f t="shared" si="1099"/>
        <v>Warren</v>
      </c>
      <c r="L5479" t="b">
        <f t="shared" si="1094"/>
        <v>0</v>
      </c>
      <c r="M5479" t="str">
        <f t="shared" si="1100"/>
        <v/>
      </c>
      <c r="N5479">
        <f t="shared" si="1101"/>
        <v>62</v>
      </c>
      <c r="O5479" t="b">
        <f t="shared" si="1102"/>
        <v>0</v>
      </c>
      <c r="P5479" t="str">
        <f t="shared" si="1095"/>
        <v/>
      </c>
      <c r="Q5479" t="str">
        <f t="shared" ca="1" si="1096"/>
        <v/>
      </c>
      <c r="T5479">
        <v>123</v>
      </c>
      <c r="U5479">
        <v>5</v>
      </c>
      <c r="V5479">
        <v>0</v>
      </c>
      <c r="Z5479" t="str">
        <f t="shared" si="1097"/>
        <v/>
      </c>
    </row>
    <row r="5480" spans="2:26" x14ac:dyDescent="0.2">
      <c r="E5480" s="1" t="s">
        <v>776</v>
      </c>
      <c r="F5480">
        <v>6</v>
      </c>
      <c r="G5480" s="1" t="s">
        <v>1365</v>
      </c>
      <c r="H5480">
        <f t="shared" si="1098"/>
        <v>39</v>
      </c>
      <c r="I5480">
        <f>IF(ISBLANK(A5480),I5479/1,LOOKUP(Sheet1!G5480,FIPS!A$3:A$55,FIPS!C$3:C$55))</f>
        <v>42</v>
      </c>
      <c r="J5480" t="b">
        <f t="shared" si="1103"/>
        <v>0</v>
      </c>
      <c r="K5480" t="str">
        <f t="shared" si="1099"/>
        <v/>
      </c>
      <c r="L5480" t="b">
        <f t="shared" si="1094"/>
        <v>1</v>
      </c>
      <c r="M5480" t="str">
        <f t="shared" si="1100"/>
        <v>Warren</v>
      </c>
      <c r="N5480">
        <f t="shared" si="1101"/>
        <v>62</v>
      </c>
      <c r="O5480" t="b">
        <f t="shared" si="1102"/>
        <v>0</v>
      </c>
      <c r="P5480" t="str">
        <f t="shared" si="1095"/>
        <v/>
      </c>
      <c r="Q5480" t="str">
        <f t="shared" ca="1" si="1096"/>
        <v/>
      </c>
      <c r="W5480">
        <v>81000</v>
      </c>
      <c r="Z5480" t="str">
        <f t="shared" si="1097"/>
        <v/>
      </c>
    </row>
    <row r="5481" spans="2:26" x14ac:dyDescent="0.2">
      <c r="E5481" s="1" t="s">
        <v>8</v>
      </c>
      <c r="F5481">
        <v>9</v>
      </c>
      <c r="G5481" s="1" t="s">
        <v>10</v>
      </c>
      <c r="H5481">
        <f t="shared" si="1098"/>
        <v>39</v>
      </c>
      <c r="I5481">
        <f>IF(ISBLANK(A5481),I5480/1,LOOKUP(Sheet1!G5481,FIPS!A$3:A$55,FIPS!C$3:C$55))</f>
        <v>42</v>
      </c>
      <c r="J5481" t="b">
        <f t="shared" si="1103"/>
        <v>0</v>
      </c>
      <c r="K5481" t="str">
        <f t="shared" si="1099"/>
        <v/>
      </c>
      <c r="L5481" t="b">
        <f t="shared" si="1094"/>
        <v>0</v>
      </c>
      <c r="M5481" t="str">
        <f t="shared" si="1100"/>
        <v/>
      </c>
      <c r="N5481">
        <f t="shared" si="1101"/>
        <v>62</v>
      </c>
      <c r="O5481" t="b">
        <f t="shared" si="1102"/>
        <v>1</v>
      </c>
      <c r="P5481">
        <f t="shared" si="1095"/>
        <v>1</v>
      </c>
      <c r="Q5481" t="str">
        <f t="shared" ca="1" si="1096"/>
        <v>133</v>
      </c>
      <c r="W5481">
        <v>99999</v>
      </c>
      <c r="Z5481" t="str">
        <f t="shared" si="1097"/>
        <v/>
      </c>
    </row>
    <row r="5482" spans="2:26" x14ac:dyDescent="0.2">
      <c r="B5482" s="1" t="s">
        <v>170</v>
      </c>
      <c r="C5482" s="1" t="s">
        <v>753</v>
      </c>
      <c r="D5482" s="1" t="s">
        <v>26</v>
      </c>
      <c r="F5482" s="1"/>
      <c r="G5482" s="1" t="s">
        <v>194</v>
      </c>
      <c r="H5482">
        <f t="shared" si="1098"/>
        <v>39</v>
      </c>
      <c r="I5482">
        <f>IF(ISBLANK(A5482),I5481/1,LOOKUP(Sheet1!G5482,FIPS!A$3:A$55,FIPS!C$3:C$55))</f>
        <v>42</v>
      </c>
      <c r="J5482" t="b">
        <f t="shared" si="1103"/>
        <v>1</v>
      </c>
      <c r="K5482" t="str">
        <f t="shared" si="1099"/>
        <v>Washington</v>
      </c>
      <c r="L5482" t="b">
        <f t="shared" si="1094"/>
        <v>0</v>
      </c>
      <c r="M5482" t="str">
        <f t="shared" si="1100"/>
        <v/>
      </c>
      <c r="N5482">
        <f t="shared" si="1101"/>
        <v>63</v>
      </c>
      <c r="O5482" t="b">
        <f t="shared" si="1102"/>
        <v>0</v>
      </c>
      <c r="P5482" t="str">
        <f t="shared" si="1095"/>
        <v/>
      </c>
      <c r="Q5482" t="str">
        <f t="shared" ca="1" si="1096"/>
        <v/>
      </c>
      <c r="T5482">
        <v>125</v>
      </c>
      <c r="U5482">
        <v>3</v>
      </c>
      <c r="V5482" t="s">
        <v>4812</v>
      </c>
      <c r="Z5482" t="str">
        <f t="shared" si="1097"/>
        <v/>
      </c>
    </row>
    <row r="5483" spans="2:26" x14ac:dyDescent="0.2">
      <c r="E5483" s="1" t="s">
        <v>474</v>
      </c>
      <c r="F5483">
        <v>6</v>
      </c>
      <c r="G5483" s="1" t="s">
        <v>194</v>
      </c>
      <c r="H5483">
        <f t="shared" si="1098"/>
        <v>39</v>
      </c>
      <c r="I5483">
        <f>IF(ISBLANK(A5483),I5482/1,LOOKUP(Sheet1!G5483,FIPS!A$3:A$55,FIPS!C$3:C$55))</f>
        <v>42</v>
      </c>
      <c r="J5483" t="b">
        <f t="shared" si="1103"/>
        <v>0</v>
      </c>
      <c r="K5483" t="str">
        <f t="shared" si="1099"/>
        <v/>
      </c>
      <c r="L5483" t="b">
        <f t="shared" si="1094"/>
        <v>1</v>
      </c>
      <c r="M5483" t="str">
        <f t="shared" si="1100"/>
        <v>Washington</v>
      </c>
      <c r="N5483">
        <f t="shared" si="1101"/>
        <v>63</v>
      </c>
      <c r="O5483" t="b">
        <f t="shared" si="1102"/>
        <v>0</v>
      </c>
      <c r="P5483" t="str">
        <f t="shared" si="1095"/>
        <v/>
      </c>
      <c r="Q5483" t="str">
        <f t="shared" ca="1" si="1096"/>
        <v/>
      </c>
      <c r="W5483">
        <v>81328</v>
      </c>
      <c r="Z5483" t="str">
        <f t="shared" si="1097"/>
        <v/>
      </c>
    </row>
    <row r="5484" spans="2:26" x14ac:dyDescent="0.2">
      <c r="E5484" s="1" t="s">
        <v>8</v>
      </c>
      <c r="F5484">
        <v>9</v>
      </c>
      <c r="G5484" s="1" t="s">
        <v>10</v>
      </c>
      <c r="H5484">
        <f t="shared" si="1098"/>
        <v>39</v>
      </c>
      <c r="I5484">
        <f>IF(ISBLANK(A5484),I5483/1,LOOKUP(Sheet1!G5484,FIPS!A$3:A$55,FIPS!C$3:C$55))</f>
        <v>42</v>
      </c>
      <c r="J5484" t="b">
        <f t="shared" si="1103"/>
        <v>0</v>
      </c>
      <c r="K5484" t="str">
        <f t="shared" si="1099"/>
        <v/>
      </c>
      <c r="L5484" t="b">
        <f t="shared" si="1094"/>
        <v>0</v>
      </c>
      <c r="M5484" t="str">
        <f t="shared" si="1100"/>
        <v/>
      </c>
      <c r="N5484">
        <f t="shared" si="1101"/>
        <v>63</v>
      </c>
      <c r="O5484" t="b">
        <f t="shared" si="1102"/>
        <v>1</v>
      </c>
      <c r="P5484">
        <f t="shared" si="1095"/>
        <v>1</v>
      </c>
      <c r="Q5484" t="str">
        <f t="shared" ca="1" si="1096"/>
        <v>134</v>
      </c>
      <c r="W5484">
        <v>99999</v>
      </c>
      <c r="Z5484" t="str">
        <f t="shared" si="1097"/>
        <v/>
      </c>
    </row>
    <row r="5485" spans="2:26" x14ac:dyDescent="0.2">
      <c r="B5485" s="1" t="s">
        <v>190</v>
      </c>
      <c r="C5485" s="1" t="s">
        <v>17</v>
      </c>
      <c r="D5485" s="1" t="s">
        <v>18</v>
      </c>
      <c r="E5485" s="1" t="s">
        <v>8</v>
      </c>
      <c r="F5485" s="1" t="s">
        <v>9</v>
      </c>
      <c r="G5485" s="1" t="s">
        <v>1366</v>
      </c>
      <c r="H5485">
        <f t="shared" si="1098"/>
        <v>39</v>
      </c>
      <c r="I5485">
        <f>IF(ISBLANK(A5485),I5484/1,LOOKUP(Sheet1!G5485,FIPS!A$3:A$55,FIPS!C$3:C$55))</f>
        <v>42</v>
      </c>
      <c r="J5485" t="b">
        <f t="shared" si="1103"/>
        <v>1</v>
      </c>
      <c r="K5485" t="str">
        <f t="shared" si="1099"/>
        <v>Wayne</v>
      </c>
      <c r="L5485" t="b">
        <f t="shared" si="1094"/>
        <v>0</v>
      </c>
      <c r="M5485" t="str">
        <f t="shared" si="1100"/>
        <v/>
      </c>
      <c r="N5485">
        <f t="shared" si="1101"/>
        <v>64</v>
      </c>
      <c r="O5485" t="b">
        <f t="shared" si="1102"/>
        <v>0</v>
      </c>
      <c r="P5485" t="str">
        <f t="shared" si="1095"/>
        <v/>
      </c>
      <c r="Q5485" t="str">
        <f t="shared" ca="1" si="1096"/>
        <v/>
      </c>
      <c r="T5485">
        <v>127</v>
      </c>
      <c r="U5485">
        <v>5</v>
      </c>
      <c r="V5485">
        <v>0</v>
      </c>
      <c r="Z5485" t="str">
        <f t="shared" si="1097"/>
        <v/>
      </c>
    </row>
    <row r="5486" spans="2:26" x14ac:dyDescent="0.2">
      <c r="B5486" s="1" t="s">
        <v>193</v>
      </c>
      <c r="C5486" s="1" t="s">
        <v>753</v>
      </c>
      <c r="D5486" s="1" t="s">
        <v>26</v>
      </c>
      <c r="F5486" s="1"/>
      <c r="G5486" s="1" t="s">
        <v>3760</v>
      </c>
      <c r="H5486">
        <f t="shared" si="1098"/>
        <v>39</v>
      </c>
      <c r="I5486">
        <f>IF(ISBLANK(A5486),I5485/1,LOOKUP(Sheet1!G5486,FIPS!A$3:A$55,FIPS!C$3:C$55))</f>
        <v>42</v>
      </c>
      <c r="J5486" t="b">
        <f t="shared" si="1103"/>
        <v>1</v>
      </c>
      <c r="K5486" t="str">
        <f t="shared" si="1099"/>
        <v>Westmoreland</v>
      </c>
      <c r="L5486" t="b">
        <f t="shared" si="1094"/>
        <v>0</v>
      </c>
      <c r="M5486" t="str">
        <f t="shared" si="1100"/>
        <v/>
      </c>
      <c r="N5486">
        <f t="shared" si="1101"/>
        <v>65</v>
      </c>
      <c r="O5486" t="b">
        <f t="shared" si="1102"/>
        <v>0</v>
      </c>
      <c r="P5486" t="str">
        <f t="shared" si="1095"/>
        <v/>
      </c>
      <c r="Q5486" t="str">
        <f t="shared" ca="1" si="1096"/>
        <v/>
      </c>
      <c r="T5486">
        <v>129</v>
      </c>
      <c r="U5486">
        <v>2</v>
      </c>
      <c r="V5486">
        <v>6280</v>
      </c>
      <c r="Z5486" t="str">
        <f t="shared" si="1097"/>
        <v/>
      </c>
    </row>
    <row r="5487" spans="2:26" x14ac:dyDescent="0.2">
      <c r="E5487" s="1" t="s">
        <v>103</v>
      </c>
      <c r="F5487">
        <v>6</v>
      </c>
      <c r="G5487" s="1" t="s">
        <v>3761</v>
      </c>
      <c r="H5487">
        <f t="shared" si="1098"/>
        <v>39</v>
      </c>
      <c r="I5487">
        <f>IF(ISBLANK(A5487),I5486/1,LOOKUP(Sheet1!G5487,FIPS!A$3:A$55,FIPS!C$3:C$55))</f>
        <v>42</v>
      </c>
      <c r="J5487" t="b">
        <f t="shared" si="1103"/>
        <v>0</v>
      </c>
      <c r="K5487" t="str">
        <f t="shared" si="1099"/>
        <v/>
      </c>
      <c r="L5487" t="b">
        <f t="shared" si="1094"/>
        <v>1</v>
      </c>
      <c r="M5487" t="str">
        <f t="shared" si="1100"/>
        <v>Greensburg</v>
      </c>
      <c r="N5487">
        <f t="shared" si="1101"/>
        <v>65</v>
      </c>
      <c r="O5487" t="b">
        <f t="shared" si="1102"/>
        <v>0</v>
      </c>
      <c r="P5487" t="str">
        <f t="shared" si="1095"/>
        <v/>
      </c>
      <c r="Q5487" t="str">
        <f t="shared" ca="1" si="1096"/>
        <v/>
      </c>
      <c r="W5487">
        <v>31200</v>
      </c>
      <c r="Z5487" t="str">
        <f t="shared" si="1097"/>
        <v/>
      </c>
    </row>
    <row r="5488" spans="2:26" x14ac:dyDescent="0.2">
      <c r="E5488" s="1" t="s">
        <v>139</v>
      </c>
      <c r="F5488">
        <v>5</v>
      </c>
      <c r="G5488" s="1" t="s">
        <v>3762</v>
      </c>
      <c r="H5488">
        <f t="shared" si="1098"/>
        <v>39</v>
      </c>
      <c r="I5488">
        <f>IF(ISBLANK(A5488),I5487/1,LOOKUP(Sheet1!G5488,FIPS!A$3:A$55,FIPS!C$3:C$55))</f>
        <v>42</v>
      </c>
      <c r="J5488" t="b">
        <f t="shared" si="1103"/>
        <v>0</v>
      </c>
      <c r="K5488" t="str">
        <f t="shared" si="1099"/>
        <v/>
      </c>
      <c r="L5488" t="b">
        <f t="shared" si="1094"/>
        <v>1</v>
      </c>
      <c r="M5488" t="str">
        <f t="shared" si="1100"/>
        <v>Hempfield township</v>
      </c>
      <c r="N5488">
        <f t="shared" si="1101"/>
        <v>65</v>
      </c>
      <c r="O5488" t="b">
        <f t="shared" si="1102"/>
        <v>0</v>
      </c>
      <c r="P5488" t="str">
        <f t="shared" si="1095"/>
        <v/>
      </c>
      <c r="Q5488" t="str">
        <f t="shared" ca="1" si="1096"/>
        <v/>
      </c>
      <c r="W5488">
        <v>33792</v>
      </c>
      <c r="Z5488" t="str">
        <f t="shared" si="1097"/>
        <v/>
      </c>
    </row>
    <row r="5489" spans="1:26" x14ac:dyDescent="0.2">
      <c r="E5489" s="1" t="s">
        <v>148</v>
      </c>
      <c r="F5489">
        <v>6</v>
      </c>
      <c r="G5489" s="1" t="s">
        <v>3763</v>
      </c>
      <c r="H5489">
        <f t="shared" si="1098"/>
        <v>39</v>
      </c>
      <c r="I5489">
        <f>IF(ISBLANK(A5489),I5488/1,LOOKUP(Sheet1!G5489,FIPS!A$3:A$55,FIPS!C$3:C$55))</f>
        <v>42</v>
      </c>
      <c r="J5489" t="b">
        <f t="shared" si="1103"/>
        <v>0</v>
      </c>
      <c r="K5489" t="str">
        <f t="shared" si="1099"/>
        <v/>
      </c>
      <c r="L5489" t="b">
        <f t="shared" si="1094"/>
        <v>1</v>
      </c>
      <c r="M5489" t="str">
        <f t="shared" si="1100"/>
        <v>Jeannette</v>
      </c>
      <c r="N5489">
        <f t="shared" si="1101"/>
        <v>65</v>
      </c>
      <c r="O5489" t="b">
        <f t="shared" si="1102"/>
        <v>0</v>
      </c>
      <c r="P5489" t="str">
        <f t="shared" si="1095"/>
        <v/>
      </c>
      <c r="Q5489" t="str">
        <f t="shared" ca="1" si="1096"/>
        <v/>
      </c>
      <c r="W5489">
        <v>37784</v>
      </c>
      <c r="Z5489" t="str">
        <f t="shared" si="1097"/>
        <v/>
      </c>
    </row>
    <row r="5490" spans="1:26" x14ac:dyDescent="0.2">
      <c r="E5490" s="1" t="s">
        <v>172</v>
      </c>
      <c r="F5490">
        <v>6</v>
      </c>
      <c r="G5490" s="1" t="s">
        <v>3764</v>
      </c>
      <c r="H5490">
        <f t="shared" si="1098"/>
        <v>39</v>
      </c>
      <c r="I5490">
        <f>IF(ISBLANK(A5490),I5489/1,LOOKUP(Sheet1!G5490,FIPS!A$3:A$55,FIPS!C$3:C$55))</f>
        <v>42</v>
      </c>
      <c r="J5490" t="b">
        <f t="shared" si="1103"/>
        <v>0</v>
      </c>
      <c r="K5490" t="str">
        <f t="shared" si="1099"/>
        <v/>
      </c>
      <c r="L5490" t="b">
        <f t="shared" si="1094"/>
        <v>1</v>
      </c>
      <c r="M5490" t="str">
        <f t="shared" si="1100"/>
        <v>Lower Burrell</v>
      </c>
      <c r="N5490">
        <f t="shared" si="1101"/>
        <v>65</v>
      </c>
      <c r="O5490" t="b">
        <f t="shared" si="1102"/>
        <v>0</v>
      </c>
      <c r="P5490" t="str">
        <f t="shared" si="1095"/>
        <v/>
      </c>
      <c r="Q5490" t="str">
        <f t="shared" ca="1" si="1096"/>
        <v/>
      </c>
      <c r="W5490">
        <v>44864</v>
      </c>
      <c r="Z5490" t="str">
        <f t="shared" si="1097"/>
        <v/>
      </c>
    </row>
    <row r="5491" spans="1:26" x14ac:dyDescent="0.2">
      <c r="E5491" s="1" t="s">
        <v>503</v>
      </c>
      <c r="F5491">
        <v>6</v>
      </c>
      <c r="G5491" s="1" t="s">
        <v>3765</v>
      </c>
      <c r="H5491">
        <f t="shared" si="1098"/>
        <v>39</v>
      </c>
      <c r="I5491">
        <f>IF(ISBLANK(A5491),I5490/1,LOOKUP(Sheet1!G5491,FIPS!A$3:A$55,FIPS!C$3:C$55))</f>
        <v>42</v>
      </c>
      <c r="J5491" t="b">
        <f t="shared" si="1103"/>
        <v>0</v>
      </c>
      <c r="K5491" t="str">
        <f t="shared" si="1099"/>
        <v/>
      </c>
      <c r="L5491" t="b">
        <f t="shared" si="1094"/>
        <v>1</v>
      </c>
      <c r="M5491" t="str">
        <f t="shared" si="1100"/>
        <v>Municipiality of Murrysville borough</v>
      </c>
      <c r="N5491">
        <f t="shared" si="1101"/>
        <v>65</v>
      </c>
      <c r="O5491" t="b">
        <f t="shared" si="1102"/>
        <v>0</v>
      </c>
      <c r="P5491" t="str">
        <f t="shared" si="1095"/>
        <v/>
      </c>
      <c r="Q5491" t="str">
        <f t="shared" ca="1" si="1096"/>
        <v/>
      </c>
      <c r="W5491">
        <v>52332</v>
      </c>
      <c r="Z5491" t="str">
        <f t="shared" si="1097"/>
        <v/>
      </c>
    </row>
    <row r="5492" spans="1:26" x14ac:dyDescent="0.2">
      <c r="E5492" s="1" t="s">
        <v>770</v>
      </c>
      <c r="F5492">
        <v>6</v>
      </c>
      <c r="G5492" s="1" t="s">
        <v>3766</v>
      </c>
      <c r="H5492">
        <f t="shared" si="1098"/>
        <v>39</v>
      </c>
      <c r="I5492">
        <f>IF(ISBLANK(A5492),I5491/1,LOOKUP(Sheet1!G5492,FIPS!A$3:A$55,FIPS!C$3:C$55))</f>
        <v>42</v>
      </c>
      <c r="J5492" t="b">
        <f t="shared" si="1103"/>
        <v>0</v>
      </c>
      <c r="K5492" t="str">
        <f t="shared" si="1099"/>
        <v/>
      </c>
      <c r="L5492" t="b">
        <f t="shared" si="1094"/>
        <v>1</v>
      </c>
      <c r="M5492" t="str">
        <f t="shared" si="1100"/>
        <v>New Kensington</v>
      </c>
      <c r="N5492">
        <f t="shared" si="1101"/>
        <v>65</v>
      </c>
      <c r="O5492" t="b">
        <f t="shared" si="1102"/>
        <v>0</v>
      </c>
      <c r="P5492" t="str">
        <f t="shared" si="1095"/>
        <v/>
      </c>
      <c r="Q5492" t="str">
        <f t="shared" ca="1" si="1096"/>
        <v/>
      </c>
      <c r="W5492">
        <v>53736</v>
      </c>
      <c r="Z5492" t="str">
        <f t="shared" si="1097"/>
        <v/>
      </c>
    </row>
    <row r="5493" spans="1:26" x14ac:dyDescent="0.2">
      <c r="E5493" s="1" t="s">
        <v>735</v>
      </c>
      <c r="F5493">
        <v>5</v>
      </c>
      <c r="G5493" s="1" t="s">
        <v>3767</v>
      </c>
      <c r="H5493">
        <f t="shared" si="1098"/>
        <v>39</v>
      </c>
      <c r="I5493">
        <f>IF(ISBLANK(A5493),I5492/1,LOOKUP(Sheet1!G5493,FIPS!A$3:A$55,FIPS!C$3:C$55))</f>
        <v>42</v>
      </c>
      <c r="J5493" t="b">
        <f t="shared" si="1103"/>
        <v>0</v>
      </c>
      <c r="K5493" t="str">
        <f t="shared" si="1099"/>
        <v/>
      </c>
      <c r="L5493" t="b">
        <f t="shared" ref="L5493:L5556" si="1104">IF(NOT(J5493),AND(NOT(ISBLANK(E5493)),E5493&lt;&gt;"999"),FALSE())</f>
        <v>1</v>
      </c>
      <c r="M5493" t="str">
        <f t="shared" si="1100"/>
        <v>North Huntingdon township</v>
      </c>
      <c r="N5493">
        <f t="shared" si="1101"/>
        <v>65</v>
      </c>
      <c r="O5493" t="b">
        <f t="shared" si="1102"/>
        <v>0</v>
      </c>
      <c r="P5493" t="str">
        <f t="shared" si="1095"/>
        <v/>
      </c>
      <c r="Q5493" t="str">
        <f t="shared" ca="1" si="1096"/>
        <v/>
      </c>
      <c r="W5493">
        <v>55128</v>
      </c>
      <c r="Z5493" t="str">
        <f t="shared" si="1097"/>
        <v/>
      </c>
    </row>
    <row r="5494" spans="1:26" x14ac:dyDescent="0.2">
      <c r="E5494" s="1" t="s">
        <v>8</v>
      </c>
      <c r="F5494">
        <v>9</v>
      </c>
      <c r="G5494" s="1" t="s">
        <v>10</v>
      </c>
      <c r="H5494">
        <f t="shared" si="1098"/>
        <v>39</v>
      </c>
      <c r="I5494">
        <f>IF(ISBLANK(A5494),I5493/1,LOOKUP(Sheet1!G5494,FIPS!A$3:A$55,FIPS!C$3:C$55))</f>
        <v>42</v>
      </c>
      <c r="J5494" t="b">
        <f t="shared" si="1103"/>
        <v>0</v>
      </c>
      <c r="K5494" t="str">
        <f t="shared" si="1099"/>
        <v/>
      </c>
      <c r="L5494" t="b">
        <f t="shared" si="1104"/>
        <v>0</v>
      </c>
      <c r="M5494" t="str">
        <f t="shared" si="1100"/>
        <v/>
      </c>
      <c r="N5494">
        <f t="shared" si="1101"/>
        <v>65</v>
      </c>
      <c r="O5494" t="b">
        <f t="shared" si="1102"/>
        <v>1</v>
      </c>
      <c r="P5494">
        <f t="shared" si="1095"/>
        <v>7</v>
      </c>
      <c r="Q5494" t="str">
        <f t="shared" ca="1" si="1096"/>
        <v>037,045,049,058,078,082,087</v>
      </c>
      <c r="W5494">
        <v>99999</v>
      </c>
      <c r="Z5494" t="str">
        <f t="shared" si="1097"/>
        <v/>
      </c>
    </row>
    <row r="5495" spans="1:26" x14ac:dyDescent="0.2">
      <c r="B5495" s="1" t="s">
        <v>195</v>
      </c>
      <c r="C5495" s="1" t="s">
        <v>888</v>
      </c>
      <c r="D5495" s="1" t="s">
        <v>26</v>
      </c>
      <c r="E5495" s="1" t="s">
        <v>8</v>
      </c>
      <c r="F5495" s="1"/>
      <c r="G5495" s="1" t="s">
        <v>2307</v>
      </c>
      <c r="H5495">
        <f t="shared" si="1098"/>
        <v>39</v>
      </c>
      <c r="I5495">
        <f>IF(ISBLANK(A5495),I5494/1,LOOKUP(Sheet1!G5495,FIPS!A$3:A$55,FIPS!C$3:C$55))</f>
        <v>42</v>
      </c>
      <c r="J5495" t="b">
        <f t="shared" si="1103"/>
        <v>1</v>
      </c>
      <c r="K5495" t="str">
        <f t="shared" si="1099"/>
        <v>Wyoming</v>
      </c>
      <c r="L5495" t="b">
        <f t="shared" si="1104"/>
        <v>0</v>
      </c>
      <c r="M5495" t="str">
        <f t="shared" si="1100"/>
        <v/>
      </c>
      <c r="N5495">
        <f t="shared" si="1101"/>
        <v>66</v>
      </c>
      <c r="O5495" t="b">
        <f t="shared" si="1102"/>
        <v>0</v>
      </c>
      <c r="P5495" t="str">
        <f t="shared" si="1095"/>
        <v/>
      </c>
      <c r="Q5495" t="str">
        <f t="shared" ca="1" si="1096"/>
        <v/>
      </c>
      <c r="T5495">
        <v>131</v>
      </c>
      <c r="U5495">
        <v>5</v>
      </c>
      <c r="V5495">
        <v>7560</v>
      </c>
      <c r="Z5495" t="str">
        <f t="shared" si="1097"/>
        <v/>
      </c>
    </row>
    <row r="5496" spans="1:26" x14ac:dyDescent="0.2">
      <c r="B5496" s="1" t="s">
        <v>197</v>
      </c>
      <c r="C5496" s="1" t="s">
        <v>3768</v>
      </c>
      <c r="D5496" s="1" t="s">
        <v>26</v>
      </c>
      <c r="E5496" s="1"/>
      <c r="F5496" s="1"/>
      <c r="G5496" s="1" t="s">
        <v>2109</v>
      </c>
      <c r="H5496">
        <f t="shared" si="1098"/>
        <v>39</v>
      </c>
      <c r="I5496">
        <f>IF(ISBLANK(A5496),I5495/1,LOOKUP(Sheet1!G5496,FIPS!A$3:A$55,FIPS!C$3:C$55))</f>
        <v>42</v>
      </c>
      <c r="J5496" t="b">
        <f t="shared" si="1103"/>
        <v>1</v>
      </c>
      <c r="K5496" t="str">
        <f t="shared" si="1099"/>
        <v>York</v>
      </c>
      <c r="L5496" t="b">
        <f t="shared" si="1104"/>
        <v>0</v>
      </c>
      <c r="M5496" t="str">
        <f t="shared" si="1100"/>
        <v/>
      </c>
      <c r="N5496">
        <f t="shared" si="1101"/>
        <v>67</v>
      </c>
      <c r="O5496" t="b">
        <f t="shared" si="1102"/>
        <v>0</v>
      </c>
      <c r="P5496" t="str">
        <f t="shared" si="1095"/>
        <v/>
      </c>
      <c r="Q5496" t="str">
        <f t="shared" ca="1" si="1096"/>
        <v/>
      </c>
      <c r="T5496">
        <v>133</v>
      </c>
      <c r="U5496">
        <v>2</v>
      </c>
      <c r="V5496">
        <v>9280</v>
      </c>
      <c r="Z5496" t="str">
        <f t="shared" si="1097"/>
        <v/>
      </c>
    </row>
    <row r="5497" spans="1:26" x14ac:dyDescent="0.2">
      <c r="E5497" s="1" t="s">
        <v>75</v>
      </c>
      <c r="F5497">
        <v>6</v>
      </c>
      <c r="G5497" s="1" t="s">
        <v>3769</v>
      </c>
      <c r="H5497">
        <f t="shared" si="1098"/>
        <v>39</v>
      </c>
      <c r="I5497">
        <f>IF(ISBLANK(A5497),I5496/1,LOOKUP(Sheet1!G5497,FIPS!A$3:A$55,FIPS!C$3:C$55))</f>
        <v>42</v>
      </c>
      <c r="J5497" t="b">
        <f t="shared" si="1103"/>
        <v>0</v>
      </c>
      <c r="K5497" t="str">
        <f t="shared" si="1099"/>
        <v/>
      </c>
      <c r="L5497" t="b">
        <f t="shared" si="1104"/>
        <v>1</v>
      </c>
      <c r="M5497" t="str">
        <f t="shared" si="1100"/>
        <v>Hanover borough</v>
      </c>
      <c r="N5497">
        <f t="shared" si="1101"/>
        <v>67</v>
      </c>
      <c r="O5497" t="b">
        <f t="shared" si="1102"/>
        <v>0</v>
      </c>
      <c r="P5497" t="str">
        <f t="shared" si="1095"/>
        <v/>
      </c>
      <c r="Q5497" t="str">
        <f t="shared" ca="1" si="1096"/>
        <v/>
      </c>
      <c r="W5497">
        <v>32448</v>
      </c>
      <c r="Z5497" t="str">
        <f t="shared" si="1097"/>
        <v/>
      </c>
    </row>
    <row r="5498" spans="1:26" x14ac:dyDescent="0.2">
      <c r="E5498" s="1" t="s">
        <v>814</v>
      </c>
      <c r="F5498">
        <v>6</v>
      </c>
      <c r="G5498" s="1" t="s">
        <v>3770</v>
      </c>
      <c r="H5498">
        <f t="shared" si="1098"/>
        <v>39</v>
      </c>
      <c r="I5498">
        <f>IF(ISBLANK(A5498),I5497/1,LOOKUP(Sheet1!G5498,FIPS!A$3:A$55,FIPS!C$3:C$55))</f>
        <v>42</v>
      </c>
      <c r="J5498" t="b">
        <f t="shared" si="1103"/>
        <v>0</v>
      </c>
      <c r="K5498" t="str">
        <f t="shared" si="1099"/>
        <v/>
      </c>
      <c r="L5498" t="b">
        <f t="shared" si="1104"/>
        <v>1</v>
      </c>
      <c r="M5498" t="str">
        <f t="shared" si="1100"/>
        <v>Springettsbury township</v>
      </c>
      <c r="N5498">
        <f t="shared" si="1101"/>
        <v>67</v>
      </c>
      <c r="O5498" t="b">
        <f t="shared" si="1102"/>
        <v>0</v>
      </c>
      <c r="P5498" t="str">
        <f t="shared" si="1095"/>
        <v/>
      </c>
      <c r="Q5498" t="str">
        <f t="shared" ca="1" si="1096"/>
        <v/>
      </c>
      <c r="W5498">
        <v>72992</v>
      </c>
      <c r="Z5498" t="str">
        <f t="shared" si="1097"/>
        <v/>
      </c>
    </row>
    <row r="5499" spans="1:26" x14ac:dyDescent="0.2">
      <c r="E5499" s="1" t="s">
        <v>518</v>
      </c>
      <c r="F5499">
        <v>6</v>
      </c>
      <c r="G5499" s="1" t="s">
        <v>3771</v>
      </c>
      <c r="H5499">
        <f t="shared" si="1098"/>
        <v>39</v>
      </c>
      <c r="I5499">
        <f>IF(ISBLANK(A5499),I5498/1,LOOKUP(Sheet1!G5499,FIPS!A$3:A$55,FIPS!C$3:C$55))</f>
        <v>42</v>
      </c>
      <c r="J5499" t="b">
        <f t="shared" si="1103"/>
        <v>0</v>
      </c>
      <c r="K5499" t="str">
        <f t="shared" si="1099"/>
        <v/>
      </c>
      <c r="L5499" t="b">
        <f t="shared" si="1104"/>
        <v>1</v>
      </c>
      <c r="M5499" t="str">
        <f t="shared" si="1100"/>
        <v>Spring Garden township</v>
      </c>
      <c r="N5499">
        <f t="shared" si="1101"/>
        <v>67</v>
      </c>
      <c r="O5499" t="b">
        <f t="shared" si="1102"/>
        <v>0</v>
      </c>
      <c r="P5499" t="str">
        <f t="shared" si="1095"/>
        <v/>
      </c>
      <c r="Q5499" t="str">
        <f t="shared" ca="1" si="1096"/>
        <v/>
      </c>
      <c r="W5499">
        <v>73168</v>
      </c>
      <c r="Z5499" t="str">
        <f t="shared" si="1097"/>
        <v/>
      </c>
    </row>
    <row r="5500" spans="1:26" x14ac:dyDescent="0.2">
      <c r="E5500" s="1" t="s">
        <v>608</v>
      </c>
      <c r="F5500">
        <v>5</v>
      </c>
      <c r="G5500" s="1" t="s">
        <v>2109</v>
      </c>
      <c r="H5500">
        <f t="shared" si="1098"/>
        <v>39</v>
      </c>
      <c r="I5500">
        <f>IF(ISBLANK(A5500),I5499/1,LOOKUP(Sheet1!G5500,FIPS!A$3:A$55,FIPS!C$3:C$55))</f>
        <v>42</v>
      </c>
      <c r="J5500" t="b">
        <f t="shared" si="1103"/>
        <v>0</v>
      </c>
      <c r="K5500" t="str">
        <f t="shared" si="1099"/>
        <v/>
      </c>
      <c r="L5500" t="b">
        <f t="shared" si="1104"/>
        <v>1</v>
      </c>
      <c r="M5500" t="str">
        <f t="shared" si="1100"/>
        <v>York</v>
      </c>
      <c r="N5500">
        <f t="shared" si="1101"/>
        <v>67</v>
      </c>
      <c r="O5500" t="b">
        <f t="shared" si="1102"/>
        <v>0</v>
      </c>
      <c r="P5500" t="str">
        <f t="shared" si="1095"/>
        <v/>
      </c>
      <c r="Q5500" t="str">
        <f t="shared" ca="1" si="1096"/>
        <v/>
      </c>
      <c r="W5500">
        <v>87048</v>
      </c>
      <c r="Z5500" t="str">
        <f t="shared" si="1097"/>
        <v/>
      </c>
    </row>
    <row r="5501" spans="1:26" x14ac:dyDescent="0.2">
      <c r="E5501" s="1" t="s">
        <v>8</v>
      </c>
      <c r="F5501">
        <v>9</v>
      </c>
      <c r="G5501" s="1" t="s">
        <v>10</v>
      </c>
      <c r="H5501">
        <f t="shared" si="1098"/>
        <v>39</v>
      </c>
      <c r="I5501">
        <f>IF(ISBLANK(A5501),I5500/1,LOOKUP(Sheet1!G5501,FIPS!A$3:A$55,FIPS!C$3:C$55))</f>
        <v>42</v>
      </c>
      <c r="J5501" t="b">
        <f t="shared" si="1103"/>
        <v>0</v>
      </c>
      <c r="K5501" t="str">
        <f t="shared" si="1099"/>
        <v/>
      </c>
      <c r="L5501" t="b">
        <f t="shared" si="1104"/>
        <v>0</v>
      </c>
      <c r="M5501" t="str">
        <f t="shared" si="1100"/>
        <v/>
      </c>
      <c r="N5501">
        <f t="shared" si="1101"/>
        <v>67</v>
      </c>
      <c r="O5501" t="b">
        <f t="shared" si="1102"/>
        <v>1</v>
      </c>
      <c r="P5501">
        <f t="shared" ref="P5501:P5564" si="1105">IF(O5501,17-MATCH(N5501-1,N5483:N5500),"")</f>
        <v>4</v>
      </c>
      <c r="Q5501" t="str">
        <f t="shared" ref="Q5501:Q5564" ca="1" si="1106">IF(O5501,_xlfn.TEXTJOIN(",",TRUE,INDIRECT(_xlfn.CONCAT("E",(ROW()-P5501),":E",(ROW()-1)),TRUE)),"")</f>
        <v>039,109,112,147</v>
      </c>
      <c r="W5501">
        <v>99999</v>
      </c>
      <c r="Z5501" t="str">
        <f t="shared" si="1097"/>
        <v/>
      </c>
    </row>
    <row r="5502" spans="1:26" x14ac:dyDescent="0.2">
      <c r="A5502">
        <v>40</v>
      </c>
      <c r="B5502" s="1"/>
      <c r="F5502" s="1"/>
      <c r="G5502" s="1" t="s">
        <v>3772</v>
      </c>
      <c r="H5502">
        <f t="shared" si="1098"/>
        <v>40</v>
      </c>
      <c r="I5502">
        <f>IF(ISBLANK(A5502),I5501/1,LOOKUP(Sheet1!G5502,FIPS!A$3:A$55,FIPS!C$3:C$55))</f>
        <v>44</v>
      </c>
      <c r="J5502" t="b">
        <f t="shared" si="1103"/>
        <v>0</v>
      </c>
      <c r="K5502" t="str">
        <f t="shared" si="1099"/>
        <v/>
      </c>
      <c r="L5502" t="b">
        <f t="shared" si="1104"/>
        <v>0</v>
      </c>
      <c r="M5502" t="str">
        <f t="shared" si="1100"/>
        <v/>
      </c>
      <c r="N5502" t="str">
        <f t="shared" si="1101"/>
        <v/>
      </c>
      <c r="O5502" t="b">
        <f t="shared" si="1102"/>
        <v>0</v>
      </c>
      <c r="P5502" t="str">
        <f t="shared" si="1105"/>
        <v/>
      </c>
      <c r="Z5502" t="str">
        <f t="shared" si="1097"/>
        <v/>
      </c>
    </row>
    <row r="5503" spans="1:26" x14ac:dyDescent="0.2">
      <c r="B5503" s="1" t="s">
        <v>2</v>
      </c>
      <c r="C5503" s="1" t="s">
        <v>692</v>
      </c>
      <c r="D5503" s="1" t="s">
        <v>26</v>
      </c>
      <c r="F5503" s="1"/>
      <c r="G5503" s="1" t="s">
        <v>1040</v>
      </c>
      <c r="H5503">
        <f t="shared" si="1098"/>
        <v>40</v>
      </c>
      <c r="I5503">
        <f>IF(ISBLANK(A5503),I5502/1,LOOKUP(Sheet1!G5503,FIPS!A$3:A$55,FIPS!C$3:C$55))</f>
        <v>44</v>
      </c>
      <c r="J5503" t="b">
        <f t="shared" si="1103"/>
        <v>1</v>
      </c>
      <c r="K5503" t="str">
        <f t="shared" si="1099"/>
        <v>Bristol</v>
      </c>
      <c r="L5503" t="b">
        <f t="shared" si="1104"/>
        <v>0</v>
      </c>
      <c r="M5503" t="str">
        <f t="shared" si="1100"/>
        <v/>
      </c>
      <c r="N5503">
        <f t="shared" si="1101"/>
        <v>1</v>
      </c>
      <c r="O5503" t="b">
        <f t="shared" si="1102"/>
        <v>0</v>
      </c>
      <c r="P5503" t="str">
        <f t="shared" si="1105"/>
        <v/>
      </c>
      <c r="Q5503" t="str">
        <f t="shared" ca="1" si="1106"/>
        <v/>
      </c>
      <c r="S5503">
        <v>44</v>
      </c>
      <c r="T5503">
        <v>1</v>
      </c>
      <c r="U5503">
        <v>5</v>
      </c>
      <c r="V5503">
        <v>6483</v>
      </c>
      <c r="Z5503" t="str">
        <f t="shared" si="1097"/>
        <v/>
      </c>
    </row>
    <row r="5504" spans="1:26" x14ac:dyDescent="0.2">
      <c r="E5504" s="1" t="s">
        <v>2</v>
      </c>
      <c r="F5504">
        <v>6</v>
      </c>
      <c r="G5504" s="1" t="s">
        <v>3773</v>
      </c>
      <c r="H5504">
        <f t="shared" si="1098"/>
        <v>40</v>
      </c>
      <c r="I5504">
        <f>IF(ISBLANK(A5504),I5503/1,LOOKUP(Sheet1!G5504,FIPS!A$3:A$55,FIPS!C$3:C$55))</f>
        <v>44</v>
      </c>
      <c r="J5504" t="b">
        <f t="shared" si="1103"/>
        <v>0</v>
      </c>
      <c r="K5504" t="str">
        <f t="shared" si="1099"/>
        <v/>
      </c>
      <c r="L5504" t="b">
        <f t="shared" si="1104"/>
        <v>1</v>
      </c>
      <c r="M5504" t="str">
        <f t="shared" si="1100"/>
        <v>Barington</v>
      </c>
      <c r="N5504">
        <f t="shared" si="1101"/>
        <v>1</v>
      </c>
      <c r="O5504" t="b">
        <f t="shared" si="1102"/>
        <v>0</v>
      </c>
      <c r="P5504" t="str">
        <f t="shared" si="1105"/>
        <v/>
      </c>
      <c r="Q5504" t="str">
        <f t="shared" ca="1" si="1106"/>
        <v/>
      </c>
      <c r="W5504">
        <v>4960</v>
      </c>
      <c r="Z5504" t="str">
        <f t="shared" si="1097"/>
        <v/>
      </c>
    </row>
    <row r="5505" spans="2:26" x14ac:dyDescent="0.2">
      <c r="E5505" s="1" t="s">
        <v>11</v>
      </c>
      <c r="F5505">
        <v>6</v>
      </c>
      <c r="G5505" s="1" t="s">
        <v>1040</v>
      </c>
      <c r="H5505">
        <f t="shared" si="1098"/>
        <v>40</v>
      </c>
      <c r="I5505">
        <f>IF(ISBLANK(A5505),I5504/1,LOOKUP(Sheet1!G5505,FIPS!A$3:A$55,FIPS!C$3:C$55))</f>
        <v>44</v>
      </c>
      <c r="J5505" t="b">
        <f t="shared" si="1103"/>
        <v>0</v>
      </c>
      <c r="K5505" t="str">
        <f t="shared" si="1099"/>
        <v/>
      </c>
      <c r="L5505" t="b">
        <f t="shared" si="1104"/>
        <v>1</v>
      </c>
      <c r="M5505" t="str">
        <f t="shared" si="1100"/>
        <v>Bristol</v>
      </c>
      <c r="N5505">
        <f t="shared" si="1101"/>
        <v>1</v>
      </c>
      <c r="O5505" t="b">
        <f t="shared" si="1102"/>
        <v>0</v>
      </c>
      <c r="P5505" t="str">
        <f t="shared" si="1105"/>
        <v/>
      </c>
      <c r="Q5505" t="str">
        <f t="shared" ca="1" si="1106"/>
        <v/>
      </c>
      <c r="W5505">
        <v>9460</v>
      </c>
      <c r="Z5505" t="str">
        <f t="shared" si="1097"/>
        <v/>
      </c>
    </row>
    <row r="5506" spans="2:26" x14ac:dyDescent="0.2">
      <c r="E5506" s="1" t="s">
        <v>107</v>
      </c>
      <c r="F5506">
        <v>6</v>
      </c>
      <c r="G5506" s="1" t="s">
        <v>3774</v>
      </c>
      <c r="H5506">
        <f t="shared" si="1098"/>
        <v>40</v>
      </c>
      <c r="I5506">
        <f>IF(ISBLANK(A5506),I5505/1,LOOKUP(Sheet1!G5506,FIPS!A$3:A$55,FIPS!C$3:C$55))</f>
        <v>44</v>
      </c>
      <c r="J5506" t="b">
        <f t="shared" si="1103"/>
        <v>0</v>
      </c>
      <c r="K5506" t="str">
        <f t="shared" si="1099"/>
        <v/>
      </c>
      <c r="L5506" t="b">
        <f t="shared" si="1104"/>
        <v>1</v>
      </c>
      <c r="M5506" t="str">
        <f t="shared" si="1100"/>
        <v>Warren town</v>
      </c>
      <c r="N5506">
        <f t="shared" si="1101"/>
        <v>1</v>
      </c>
      <c r="O5506" t="b">
        <f t="shared" si="1102"/>
        <v>0</v>
      </c>
      <c r="P5506" t="str">
        <f t="shared" si="1105"/>
        <v/>
      </c>
      <c r="Q5506" t="str">
        <f t="shared" ca="1" si="1106"/>
        <v/>
      </c>
      <c r="W5506">
        <v>73760</v>
      </c>
      <c r="Z5506" t="str">
        <f t="shared" ref="Z5506:Z5569" si="1107">IF(J5506,IF(T5506&gt;0,"",FALSE),IF(T5506&gt;0,TRUE,""))</f>
        <v/>
      </c>
    </row>
    <row r="5507" spans="2:26" x14ac:dyDescent="0.2">
      <c r="E5507" s="1" t="s">
        <v>8</v>
      </c>
      <c r="F5507">
        <v>9</v>
      </c>
      <c r="G5507" s="1" t="s">
        <v>10</v>
      </c>
      <c r="H5507">
        <f t="shared" si="1098"/>
        <v>40</v>
      </c>
      <c r="I5507">
        <f>IF(ISBLANK(A5507),I5506/1,LOOKUP(Sheet1!G5507,FIPS!A$3:A$55,FIPS!C$3:C$55))</f>
        <v>44</v>
      </c>
      <c r="J5507" t="b">
        <f t="shared" si="1103"/>
        <v>0</v>
      </c>
      <c r="K5507" t="str">
        <f t="shared" si="1099"/>
        <v/>
      </c>
      <c r="L5507" t="b">
        <f t="shared" si="1104"/>
        <v>0</v>
      </c>
      <c r="M5507" t="str">
        <f t="shared" si="1100"/>
        <v/>
      </c>
      <c r="N5507">
        <f t="shared" si="1101"/>
        <v>1</v>
      </c>
      <c r="O5507" t="b">
        <f t="shared" si="1102"/>
        <v>1</v>
      </c>
      <c r="P5507">
        <v>3</v>
      </c>
      <c r="Q5507" t="str">
        <f t="shared" ca="1" si="1106"/>
        <v>001,002,015</v>
      </c>
      <c r="W5507">
        <v>99999</v>
      </c>
      <c r="Z5507" t="str">
        <f t="shared" si="1107"/>
        <v/>
      </c>
    </row>
    <row r="5508" spans="2:26" x14ac:dyDescent="0.2">
      <c r="B5508" s="1" t="s">
        <v>11</v>
      </c>
      <c r="C5508" s="1" t="s">
        <v>692</v>
      </c>
      <c r="D5508" s="1" t="s">
        <v>26</v>
      </c>
      <c r="F5508" s="1"/>
      <c r="G5508" s="1" t="s">
        <v>1081</v>
      </c>
      <c r="H5508">
        <f t="shared" si="1098"/>
        <v>40</v>
      </c>
      <c r="I5508">
        <f>IF(ISBLANK(A5508),I5507/1,LOOKUP(Sheet1!G5508,FIPS!A$3:A$55,FIPS!C$3:C$55))</f>
        <v>44</v>
      </c>
      <c r="J5508" t="b">
        <f t="shared" si="1103"/>
        <v>1</v>
      </c>
      <c r="K5508" t="str">
        <f t="shared" si="1099"/>
        <v>Kent</v>
      </c>
      <c r="L5508" t="b">
        <f t="shared" si="1104"/>
        <v>0</v>
      </c>
      <c r="M5508" t="str">
        <f t="shared" si="1100"/>
        <v/>
      </c>
      <c r="N5508">
        <f t="shared" si="1101"/>
        <v>2</v>
      </c>
      <c r="O5508" t="b">
        <f t="shared" si="1102"/>
        <v>0</v>
      </c>
      <c r="P5508" t="str">
        <f t="shared" si="1105"/>
        <v/>
      </c>
      <c r="Q5508" t="str">
        <f t="shared" ca="1" si="1106"/>
        <v/>
      </c>
      <c r="T5508">
        <v>3</v>
      </c>
      <c r="U5508">
        <v>3</v>
      </c>
      <c r="V5508">
        <v>6483</v>
      </c>
      <c r="Z5508" t="str">
        <f t="shared" si="1107"/>
        <v/>
      </c>
    </row>
    <row r="5509" spans="2:26" x14ac:dyDescent="0.2">
      <c r="E5509" s="1" t="s">
        <v>22</v>
      </c>
      <c r="F5509">
        <v>5</v>
      </c>
      <c r="G5509" s="1" t="s">
        <v>3775</v>
      </c>
      <c r="H5509">
        <f t="shared" si="1098"/>
        <v>40</v>
      </c>
      <c r="I5509">
        <f>IF(ISBLANK(A5509),I5508/1,LOOKUP(Sheet1!G5509,FIPS!A$3:A$55,FIPS!C$3:C$55))</f>
        <v>44</v>
      </c>
      <c r="J5509" t="b">
        <f t="shared" si="1103"/>
        <v>0</v>
      </c>
      <c r="K5509" t="str">
        <f t="shared" si="1099"/>
        <v/>
      </c>
      <c r="L5509" t="b">
        <f t="shared" si="1104"/>
        <v>1</v>
      </c>
      <c r="M5509" t="str">
        <f t="shared" si="1100"/>
        <v>Coventry town</v>
      </c>
      <c r="N5509">
        <f t="shared" si="1101"/>
        <v>2</v>
      </c>
      <c r="O5509" t="b">
        <f t="shared" si="1102"/>
        <v>0</v>
      </c>
      <c r="P5509" t="str">
        <f t="shared" si="1105"/>
        <v/>
      </c>
      <c r="Q5509" t="str">
        <f t="shared" ca="1" si="1106"/>
        <v/>
      </c>
      <c r="W5509">
        <v>10640</v>
      </c>
      <c r="Z5509" t="str">
        <f t="shared" si="1107"/>
        <v/>
      </c>
    </row>
    <row r="5510" spans="2:26" x14ac:dyDescent="0.2">
      <c r="E5510" s="1" t="s">
        <v>49</v>
      </c>
      <c r="F5510">
        <v>4</v>
      </c>
      <c r="G5510" s="1" t="s">
        <v>3776</v>
      </c>
      <c r="H5510">
        <f t="shared" si="1098"/>
        <v>40</v>
      </c>
      <c r="I5510">
        <f>IF(ISBLANK(A5510),I5509/1,LOOKUP(Sheet1!G5510,FIPS!A$3:A$55,FIPS!C$3:C$55))</f>
        <v>44</v>
      </c>
      <c r="J5510" t="b">
        <f t="shared" si="1103"/>
        <v>0</v>
      </c>
      <c r="K5510" t="str">
        <f t="shared" si="1099"/>
        <v/>
      </c>
      <c r="L5510" t="b">
        <f t="shared" si="1104"/>
        <v>1</v>
      </c>
      <c r="M5510" t="str">
        <f t="shared" si="1100"/>
        <v>Warwick</v>
      </c>
      <c r="N5510">
        <f t="shared" si="1101"/>
        <v>2</v>
      </c>
      <c r="O5510" t="b">
        <f t="shared" si="1102"/>
        <v>0</v>
      </c>
      <c r="P5510" t="str">
        <f t="shared" si="1105"/>
        <v/>
      </c>
      <c r="Q5510" t="str">
        <f t="shared" ca="1" si="1106"/>
        <v/>
      </c>
      <c r="W5510">
        <v>74300</v>
      </c>
      <c r="Z5510" t="str">
        <f t="shared" si="1107"/>
        <v/>
      </c>
    </row>
    <row r="5511" spans="2:26" x14ac:dyDescent="0.2">
      <c r="E5511" s="1" t="s">
        <v>8</v>
      </c>
      <c r="F5511">
        <v>9</v>
      </c>
      <c r="G5511" s="1" t="s">
        <v>10</v>
      </c>
      <c r="H5511">
        <f t="shared" si="1098"/>
        <v>40</v>
      </c>
      <c r="I5511">
        <f>IF(ISBLANK(A5511),I5510/1,LOOKUP(Sheet1!G5511,FIPS!A$3:A$55,FIPS!C$3:C$55))</f>
        <v>44</v>
      </c>
      <c r="J5511" t="b">
        <f t="shared" si="1103"/>
        <v>0</v>
      </c>
      <c r="K5511" t="str">
        <f t="shared" si="1099"/>
        <v/>
      </c>
      <c r="L5511" t="b">
        <f t="shared" si="1104"/>
        <v>0</v>
      </c>
      <c r="M5511" t="str">
        <f t="shared" si="1100"/>
        <v/>
      </c>
      <c r="N5511">
        <f t="shared" si="1101"/>
        <v>2</v>
      </c>
      <c r="O5511" t="b">
        <f t="shared" si="1102"/>
        <v>1</v>
      </c>
      <c r="P5511">
        <v>2</v>
      </c>
      <c r="Q5511" t="str">
        <f t="shared" ca="1" si="1106"/>
        <v>004,016</v>
      </c>
      <c r="W5511">
        <v>99999</v>
      </c>
      <c r="Z5511" t="str">
        <f t="shared" si="1107"/>
        <v/>
      </c>
    </row>
    <row r="5512" spans="2:26" x14ac:dyDescent="0.2">
      <c r="B5512" s="1" t="s">
        <v>16</v>
      </c>
      <c r="C5512" s="1" t="s">
        <v>17</v>
      </c>
      <c r="D5512" s="1" t="s">
        <v>18</v>
      </c>
      <c r="F5512" s="1"/>
      <c r="G5512" s="1" t="s">
        <v>1950</v>
      </c>
      <c r="H5512">
        <f t="shared" si="1098"/>
        <v>40</v>
      </c>
      <c r="I5512">
        <f>IF(ISBLANK(A5512),I5511/1,LOOKUP(Sheet1!G5512,FIPS!A$3:A$55,FIPS!C$3:C$55))</f>
        <v>44</v>
      </c>
      <c r="J5512" t="b">
        <f t="shared" si="1103"/>
        <v>1</v>
      </c>
      <c r="K5512" t="str">
        <f t="shared" si="1099"/>
        <v>Newport</v>
      </c>
      <c r="L5512" t="b">
        <f t="shared" si="1104"/>
        <v>0</v>
      </c>
      <c r="M5512" t="str">
        <f t="shared" si="1100"/>
        <v/>
      </c>
      <c r="N5512">
        <f t="shared" si="1101"/>
        <v>3</v>
      </c>
      <c r="O5512" t="b">
        <f t="shared" si="1102"/>
        <v>0</v>
      </c>
      <c r="P5512" t="str">
        <f t="shared" si="1105"/>
        <v/>
      </c>
      <c r="Q5512" t="str">
        <f t="shared" ca="1" si="1106"/>
        <v/>
      </c>
      <c r="T5512">
        <v>5</v>
      </c>
      <c r="U5512">
        <v>4</v>
      </c>
      <c r="V5512">
        <v>0</v>
      </c>
      <c r="Z5512" t="str">
        <f t="shared" si="1107"/>
        <v/>
      </c>
    </row>
    <row r="5513" spans="2:26" x14ac:dyDescent="0.2">
      <c r="E5513" s="1" t="s">
        <v>39</v>
      </c>
      <c r="F5513">
        <v>6</v>
      </c>
      <c r="G5513" s="1" t="s">
        <v>3647</v>
      </c>
      <c r="H5513">
        <f t="shared" si="1098"/>
        <v>40</v>
      </c>
      <c r="I5513">
        <f>IF(ISBLANK(A5513),I5512/1,LOOKUP(Sheet1!G5513,FIPS!A$3:A$55,FIPS!C$3:C$55))</f>
        <v>44</v>
      </c>
      <c r="J5513" t="b">
        <f t="shared" si="1103"/>
        <v>0</v>
      </c>
      <c r="K5513" t="str">
        <f t="shared" si="1099"/>
        <v/>
      </c>
      <c r="L5513" t="b">
        <f t="shared" si="1104"/>
        <v>1</v>
      </c>
      <c r="M5513" t="str">
        <f t="shared" si="1100"/>
        <v>Middletown township</v>
      </c>
      <c r="N5513">
        <f t="shared" si="1101"/>
        <v>3</v>
      </c>
      <c r="O5513" t="b">
        <f t="shared" si="1102"/>
        <v>0</v>
      </c>
      <c r="P5513" t="str">
        <f t="shared" si="1105"/>
        <v/>
      </c>
      <c r="Q5513" t="str">
        <f t="shared" ca="1" si="1106"/>
        <v/>
      </c>
      <c r="W5513">
        <v>45460</v>
      </c>
      <c r="Z5513" t="str">
        <f t="shared" si="1107"/>
        <v/>
      </c>
    </row>
    <row r="5514" spans="2:26" x14ac:dyDescent="0.2">
      <c r="E5514" s="1" t="s">
        <v>42</v>
      </c>
      <c r="F5514">
        <v>5</v>
      </c>
      <c r="G5514" s="1" t="s">
        <v>1950</v>
      </c>
      <c r="H5514">
        <f t="shared" si="1098"/>
        <v>40</v>
      </c>
      <c r="I5514">
        <f>IF(ISBLANK(A5514),I5513/1,LOOKUP(Sheet1!G5514,FIPS!A$3:A$55,FIPS!C$3:C$55))</f>
        <v>44</v>
      </c>
      <c r="J5514" t="b">
        <f t="shared" si="1103"/>
        <v>0</v>
      </c>
      <c r="K5514" t="str">
        <f t="shared" si="1099"/>
        <v/>
      </c>
      <c r="L5514" t="b">
        <f t="shared" si="1104"/>
        <v>1</v>
      </c>
      <c r="M5514" t="str">
        <f t="shared" si="1100"/>
        <v>Newport</v>
      </c>
      <c r="N5514">
        <f t="shared" si="1101"/>
        <v>3</v>
      </c>
      <c r="O5514" t="b">
        <f t="shared" si="1102"/>
        <v>0</v>
      </c>
      <c r="P5514" t="str">
        <f t="shared" si="1105"/>
        <v/>
      </c>
      <c r="Q5514" t="str">
        <f t="shared" ca="1" si="1106"/>
        <v/>
      </c>
      <c r="W5514">
        <v>49960</v>
      </c>
      <c r="Z5514" t="str">
        <f t="shared" si="1107"/>
        <v/>
      </c>
    </row>
    <row r="5515" spans="2:26" x14ac:dyDescent="0.2">
      <c r="E5515" s="1" t="s">
        <v>8</v>
      </c>
      <c r="F5515">
        <v>9</v>
      </c>
      <c r="G5515" s="1" t="s">
        <v>10</v>
      </c>
      <c r="H5515">
        <f t="shared" ref="H5515:H5578" si="1108">IF(ISBLANK(A5515),H5514/1,A5515)</f>
        <v>40</v>
      </c>
      <c r="I5515">
        <f>IF(ISBLANK(A5515),I5514/1,LOOKUP(Sheet1!G5515,FIPS!A$3:A$55,FIPS!C$3:C$55))</f>
        <v>44</v>
      </c>
      <c r="J5515" t="b">
        <f t="shared" si="1103"/>
        <v>0</v>
      </c>
      <c r="K5515" t="str">
        <f t="shared" ref="K5515:K5578" si="1109">IF(J5515,TRIM(G5515),"")</f>
        <v/>
      </c>
      <c r="L5515" t="b">
        <f t="shared" si="1104"/>
        <v>0</v>
      </c>
      <c r="M5515" t="str">
        <f t="shared" ref="M5515:M5578" si="1110">IF(L5515,IF(ISERR(FIND(",",G5515)),TRIM(G5515),TRIM(LEFT(G5515,FIND(",",G5515)-1))),"")</f>
        <v/>
      </c>
      <c r="N5515">
        <f t="shared" ref="N5515:N5578" si="1111">IF(ISBLANK(A5515),IF(ISBLANK(B5515),N5514,B5515/1),"")</f>
        <v>3</v>
      </c>
      <c r="O5515" t="b">
        <f t="shared" si="1102"/>
        <v>1</v>
      </c>
      <c r="P5515">
        <f t="shared" si="1105"/>
        <v>2</v>
      </c>
      <c r="Q5515" t="str">
        <f t="shared" ca="1" si="1106"/>
        <v>009,011</v>
      </c>
      <c r="W5515">
        <v>99999</v>
      </c>
      <c r="Z5515" t="str">
        <f t="shared" si="1107"/>
        <v/>
      </c>
    </row>
    <row r="5516" spans="2:26" x14ac:dyDescent="0.2">
      <c r="B5516" s="1" t="s">
        <v>22</v>
      </c>
      <c r="C5516" s="1" t="s">
        <v>692</v>
      </c>
      <c r="D5516" s="1" t="s">
        <v>26</v>
      </c>
      <c r="F5516" s="1"/>
      <c r="G5516" s="1" t="s">
        <v>3777</v>
      </c>
      <c r="H5516">
        <f t="shared" si="1108"/>
        <v>40</v>
      </c>
      <c r="I5516">
        <f>IF(ISBLANK(A5516),I5515/1,LOOKUP(Sheet1!G5516,FIPS!A$3:A$55,FIPS!C$3:C$55))</f>
        <v>44</v>
      </c>
      <c r="J5516" t="b">
        <f t="shared" si="1103"/>
        <v>1</v>
      </c>
      <c r="K5516" t="str">
        <f t="shared" si="1109"/>
        <v>Providence</v>
      </c>
      <c r="L5516" t="b">
        <f t="shared" si="1104"/>
        <v>0</v>
      </c>
      <c r="M5516" t="str">
        <f t="shared" si="1110"/>
        <v/>
      </c>
      <c r="N5516">
        <f t="shared" si="1111"/>
        <v>4</v>
      </c>
      <c r="O5516" t="b">
        <f t="shared" si="1102"/>
        <v>0</v>
      </c>
      <c r="P5516" t="str">
        <f t="shared" si="1105"/>
        <v/>
      </c>
      <c r="Q5516" t="str">
        <f t="shared" ca="1" si="1106"/>
        <v/>
      </c>
      <c r="T5516">
        <v>7</v>
      </c>
      <c r="U5516">
        <v>1</v>
      </c>
      <c r="V5516">
        <v>6483</v>
      </c>
      <c r="Z5516" t="str">
        <f t="shared" si="1107"/>
        <v/>
      </c>
    </row>
    <row r="5517" spans="2:26" x14ac:dyDescent="0.2">
      <c r="E5517" s="1" t="s">
        <v>16</v>
      </c>
      <c r="F5517">
        <v>6</v>
      </c>
      <c r="G5517" s="1" t="s">
        <v>3778</v>
      </c>
      <c r="H5517">
        <f t="shared" si="1108"/>
        <v>40</v>
      </c>
      <c r="I5517">
        <f>IF(ISBLANK(A5517),I5516/1,LOOKUP(Sheet1!G5517,FIPS!A$3:A$55,FIPS!C$3:C$55))</f>
        <v>44</v>
      </c>
      <c r="J5517" t="b">
        <f t="shared" si="1103"/>
        <v>0</v>
      </c>
      <c r="K5517" t="str">
        <f t="shared" si="1109"/>
        <v/>
      </c>
      <c r="L5517" t="b">
        <f t="shared" si="1104"/>
        <v>1</v>
      </c>
      <c r="M5517" t="str">
        <f t="shared" si="1110"/>
        <v>Central Falls</v>
      </c>
      <c r="N5517">
        <f t="shared" si="1111"/>
        <v>4</v>
      </c>
      <c r="O5517" t="b">
        <f t="shared" si="1102"/>
        <v>0</v>
      </c>
      <c r="P5517" t="str">
        <f t="shared" si="1105"/>
        <v/>
      </c>
      <c r="Q5517" t="str">
        <f t="shared" ca="1" si="1106"/>
        <v/>
      </c>
      <c r="W5517">
        <v>14140</v>
      </c>
      <c r="Z5517" t="str">
        <f t="shared" si="1107"/>
        <v/>
      </c>
    </row>
    <row r="5518" spans="2:26" x14ac:dyDescent="0.2">
      <c r="E5518" s="1" t="s">
        <v>24</v>
      </c>
      <c r="F5518">
        <v>4</v>
      </c>
      <c r="G5518" s="1" t="s">
        <v>3779</v>
      </c>
      <c r="H5518">
        <f t="shared" si="1108"/>
        <v>40</v>
      </c>
      <c r="I5518">
        <f>IF(ISBLANK(A5518),I5517/1,LOOKUP(Sheet1!G5518,FIPS!A$3:A$55,FIPS!C$3:C$55))</f>
        <v>44</v>
      </c>
      <c r="J5518" t="b">
        <f t="shared" si="1103"/>
        <v>0</v>
      </c>
      <c r="K5518" t="str">
        <f t="shared" si="1109"/>
        <v/>
      </c>
      <c r="L5518" t="b">
        <f t="shared" si="1104"/>
        <v>1</v>
      </c>
      <c r="M5518" t="str">
        <f t="shared" si="1110"/>
        <v>Cranston</v>
      </c>
      <c r="N5518">
        <f t="shared" si="1111"/>
        <v>4</v>
      </c>
      <c r="O5518" t="b">
        <f t="shared" si="1102"/>
        <v>0</v>
      </c>
      <c r="P5518" t="str">
        <f t="shared" si="1105"/>
        <v/>
      </c>
      <c r="Q5518" t="str">
        <f t="shared" ca="1" si="1106"/>
        <v/>
      </c>
      <c r="W5518">
        <v>19180</v>
      </c>
      <c r="Z5518" t="str">
        <f t="shared" si="1107"/>
        <v/>
      </c>
    </row>
    <row r="5519" spans="2:26" x14ac:dyDescent="0.2">
      <c r="E5519" s="1" t="s">
        <v>28</v>
      </c>
      <c r="F5519">
        <v>5</v>
      </c>
      <c r="G5519" s="1" t="s">
        <v>3780</v>
      </c>
      <c r="H5519">
        <f t="shared" si="1108"/>
        <v>40</v>
      </c>
      <c r="I5519">
        <f>IF(ISBLANK(A5519),I5518/1,LOOKUP(Sheet1!G5519,FIPS!A$3:A$55,FIPS!C$3:C$55))</f>
        <v>44</v>
      </c>
      <c r="J5519" t="b">
        <f t="shared" si="1103"/>
        <v>0</v>
      </c>
      <c r="K5519" t="str">
        <f t="shared" si="1109"/>
        <v/>
      </c>
      <c r="L5519" t="b">
        <f t="shared" si="1104"/>
        <v>1</v>
      </c>
      <c r="M5519" t="str">
        <f t="shared" si="1110"/>
        <v>Cumberland town</v>
      </c>
      <c r="N5519">
        <f t="shared" si="1111"/>
        <v>4</v>
      </c>
      <c r="O5519" t="b">
        <f t="shared" si="1102"/>
        <v>0</v>
      </c>
      <c r="P5519" t="str">
        <f t="shared" si="1105"/>
        <v/>
      </c>
      <c r="Q5519" t="str">
        <f t="shared" ca="1" si="1106"/>
        <v/>
      </c>
      <c r="W5519">
        <v>20080</v>
      </c>
      <c r="Z5519" t="str">
        <f t="shared" si="1107"/>
        <v/>
      </c>
    </row>
    <row r="5520" spans="2:26" x14ac:dyDescent="0.2">
      <c r="E5520" s="1" t="s">
        <v>30</v>
      </c>
      <c r="F5520">
        <v>4</v>
      </c>
      <c r="G5520" s="1" t="s">
        <v>3781</v>
      </c>
      <c r="H5520">
        <f t="shared" si="1108"/>
        <v>40</v>
      </c>
      <c r="I5520">
        <f>IF(ISBLANK(A5520),I5519/1,LOOKUP(Sheet1!G5520,FIPS!A$3:A$55,FIPS!C$3:C$55))</f>
        <v>44</v>
      </c>
      <c r="J5520" t="b">
        <f t="shared" si="1103"/>
        <v>0</v>
      </c>
      <c r="K5520" t="str">
        <f t="shared" si="1109"/>
        <v/>
      </c>
      <c r="L5520" t="b">
        <f t="shared" si="1104"/>
        <v>1</v>
      </c>
      <c r="M5520" t="str">
        <f t="shared" si="1110"/>
        <v>East Providence</v>
      </c>
      <c r="N5520">
        <f t="shared" si="1111"/>
        <v>4</v>
      </c>
      <c r="O5520" t="b">
        <f t="shared" si="1102"/>
        <v>0</v>
      </c>
      <c r="P5520" t="str">
        <f t="shared" si="1105"/>
        <v/>
      </c>
      <c r="Q5520" t="str">
        <f t="shared" ca="1" si="1106"/>
        <v/>
      </c>
      <c r="W5520">
        <v>22960</v>
      </c>
      <c r="Z5520" t="str">
        <f t="shared" si="1107"/>
        <v/>
      </c>
    </row>
    <row r="5521" spans="1:26" x14ac:dyDescent="0.2">
      <c r="E5521" s="1" t="s">
        <v>32</v>
      </c>
      <c r="F5521">
        <v>5</v>
      </c>
      <c r="G5521" s="1" t="s">
        <v>3782</v>
      </c>
      <c r="H5521">
        <f t="shared" si="1108"/>
        <v>40</v>
      </c>
      <c r="I5521">
        <f>IF(ISBLANK(A5521),I5520/1,LOOKUP(Sheet1!G5521,FIPS!A$3:A$55,FIPS!C$3:C$55))</f>
        <v>44</v>
      </c>
      <c r="J5521" t="b">
        <f t="shared" si="1103"/>
        <v>0</v>
      </c>
      <c r="K5521" t="str">
        <f t="shared" si="1109"/>
        <v/>
      </c>
      <c r="L5521" t="b">
        <f t="shared" si="1104"/>
        <v>1</v>
      </c>
      <c r="M5521" t="str">
        <f t="shared" si="1110"/>
        <v>Johnston town</v>
      </c>
      <c r="N5521">
        <f t="shared" si="1111"/>
        <v>4</v>
      </c>
      <c r="O5521" t="b">
        <f t="shared" si="1102"/>
        <v>0</v>
      </c>
      <c r="P5521" t="str">
        <f t="shared" si="1105"/>
        <v/>
      </c>
      <c r="Q5521" t="str">
        <f t="shared" ca="1" si="1106"/>
        <v/>
      </c>
      <c r="W5521">
        <v>37720</v>
      </c>
      <c r="Z5521" t="str">
        <f t="shared" si="1107"/>
        <v/>
      </c>
    </row>
    <row r="5522" spans="1:26" x14ac:dyDescent="0.2">
      <c r="E5522" s="1" t="s">
        <v>33</v>
      </c>
      <c r="F5522">
        <v>5</v>
      </c>
      <c r="G5522" s="1" t="s">
        <v>3783</v>
      </c>
      <c r="H5522">
        <f t="shared" si="1108"/>
        <v>40</v>
      </c>
      <c r="I5522">
        <f>IF(ISBLANK(A5522),I5521/1,LOOKUP(Sheet1!G5522,FIPS!A$3:A$55,FIPS!C$3:C$55))</f>
        <v>44</v>
      </c>
      <c r="J5522" t="b">
        <f t="shared" si="1103"/>
        <v>0</v>
      </c>
      <c r="K5522" t="str">
        <f t="shared" si="1109"/>
        <v/>
      </c>
      <c r="L5522" t="b">
        <f t="shared" si="1104"/>
        <v>1</v>
      </c>
      <c r="M5522" t="str">
        <f t="shared" si="1110"/>
        <v>North Providence</v>
      </c>
      <c r="N5522">
        <f t="shared" si="1111"/>
        <v>4</v>
      </c>
      <c r="O5522" t="b">
        <f t="shared" si="1102"/>
        <v>0</v>
      </c>
      <c r="P5522" t="str">
        <f t="shared" si="1105"/>
        <v/>
      </c>
      <c r="Q5522" t="str">
        <f t="shared" ca="1" si="1106"/>
        <v/>
      </c>
      <c r="W5522">
        <v>51940</v>
      </c>
      <c r="Z5522" t="str">
        <f t="shared" si="1107"/>
        <v/>
      </c>
    </row>
    <row r="5523" spans="1:26" x14ac:dyDescent="0.2">
      <c r="E5523" s="1" t="s">
        <v>45</v>
      </c>
      <c r="F5523">
        <v>4</v>
      </c>
      <c r="G5523" s="1" t="s">
        <v>3784</v>
      </c>
      <c r="H5523">
        <f t="shared" si="1108"/>
        <v>40</v>
      </c>
      <c r="I5523">
        <f>IF(ISBLANK(A5523),I5522/1,LOOKUP(Sheet1!G5523,FIPS!A$3:A$55,FIPS!C$3:C$55))</f>
        <v>44</v>
      </c>
      <c r="J5523" t="b">
        <f t="shared" si="1103"/>
        <v>0</v>
      </c>
      <c r="K5523" t="str">
        <f t="shared" si="1109"/>
        <v/>
      </c>
      <c r="L5523" t="b">
        <f t="shared" si="1104"/>
        <v>1</v>
      </c>
      <c r="M5523" t="str">
        <f t="shared" si="1110"/>
        <v>Pawtucket</v>
      </c>
      <c r="N5523">
        <f t="shared" si="1111"/>
        <v>4</v>
      </c>
      <c r="O5523" t="b">
        <f t="shared" si="1102"/>
        <v>0</v>
      </c>
      <c r="P5523" t="str">
        <f t="shared" si="1105"/>
        <v/>
      </c>
      <c r="Q5523" t="str">
        <f t="shared" ca="1" si="1106"/>
        <v/>
      </c>
      <c r="W5523">
        <v>54640</v>
      </c>
      <c r="Z5523" t="str">
        <f t="shared" si="1107"/>
        <v/>
      </c>
    </row>
    <row r="5524" spans="1:26" x14ac:dyDescent="0.2">
      <c r="E5524" s="1" t="s">
        <v>20</v>
      </c>
      <c r="F5524">
        <v>3</v>
      </c>
      <c r="G5524" s="1" t="s">
        <v>3777</v>
      </c>
      <c r="H5524">
        <f t="shared" si="1108"/>
        <v>40</v>
      </c>
      <c r="I5524">
        <f>IF(ISBLANK(A5524),I5523/1,LOOKUP(Sheet1!G5524,FIPS!A$3:A$55,FIPS!C$3:C$55))</f>
        <v>44</v>
      </c>
      <c r="J5524" t="b">
        <f t="shared" si="1103"/>
        <v>0</v>
      </c>
      <c r="K5524" t="str">
        <f t="shared" si="1109"/>
        <v/>
      </c>
      <c r="L5524" t="b">
        <f t="shared" si="1104"/>
        <v>1</v>
      </c>
      <c r="M5524" t="str">
        <f t="shared" si="1110"/>
        <v>Providence</v>
      </c>
      <c r="N5524">
        <f t="shared" si="1111"/>
        <v>4</v>
      </c>
      <c r="O5524" t="b">
        <f t="shared" si="1102"/>
        <v>0</v>
      </c>
      <c r="P5524" t="str">
        <f t="shared" si="1105"/>
        <v/>
      </c>
      <c r="Q5524" t="str">
        <f t="shared" ca="1" si="1106"/>
        <v/>
      </c>
      <c r="W5524">
        <v>59000</v>
      </c>
      <c r="Z5524" t="str">
        <f t="shared" si="1107"/>
        <v/>
      </c>
    </row>
    <row r="5525" spans="1:26" x14ac:dyDescent="0.2">
      <c r="E5525" s="1" t="s">
        <v>52</v>
      </c>
      <c r="F5525">
        <v>5</v>
      </c>
      <c r="G5525" s="1" t="s">
        <v>3785</v>
      </c>
      <c r="H5525">
        <f t="shared" si="1108"/>
        <v>40</v>
      </c>
      <c r="I5525">
        <f>IF(ISBLANK(A5525),I5524/1,LOOKUP(Sheet1!G5525,FIPS!A$3:A$55,FIPS!C$3:C$55))</f>
        <v>44</v>
      </c>
      <c r="J5525" t="b">
        <f t="shared" si="1103"/>
        <v>0</v>
      </c>
      <c r="K5525" t="str">
        <f t="shared" si="1109"/>
        <v/>
      </c>
      <c r="L5525" t="b">
        <f t="shared" si="1104"/>
        <v>1</v>
      </c>
      <c r="M5525" t="str">
        <f t="shared" si="1110"/>
        <v>Woonsocket</v>
      </c>
      <c r="N5525">
        <f t="shared" si="1111"/>
        <v>4</v>
      </c>
      <c r="O5525" t="b">
        <f t="shared" si="1102"/>
        <v>0</v>
      </c>
      <c r="P5525" t="str">
        <f t="shared" si="1105"/>
        <v/>
      </c>
      <c r="Q5525" t="str">
        <f t="shared" ca="1" si="1106"/>
        <v/>
      </c>
      <c r="W5525">
        <v>80780</v>
      </c>
      <c r="Z5525" t="str">
        <f t="shared" si="1107"/>
        <v/>
      </c>
    </row>
    <row r="5526" spans="1:26" x14ac:dyDescent="0.2">
      <c r="E5526" s="1" t="s">
        <v>8</v>
      </c>
      <c r="F5526">
        <v>9</v>
      </c>
      <c r="G5526" s="1" t="s">
        <v>10</v>
      </c>
      <c r="H5526">
        <f t="shared" si="1108"/>
        <v>40</v>
      </c>
      <c r="I5526">
        <f>IF(ISBLANK(A5526),I5525/1,LOOKUP(Sheet1!G5526,FIPS!A$3:A$55,FIPS!C$3:C$55))</f>
        <v>44</v>
      </c>
      <c r="J5526" t="b">
        <f t="shared" si="1103"/>
        <v>0</v>
      </c>
      <c r="K5526" t="str">
        <f t="shared" si="1109"/>
        <v/>
      </c>
      <c r="L5526" t="b">
        <f t="shared" si="1104"/>
        <v>0</v>
      </c>
      <c r="M5526" t="str">
        <f t="shared" si="1110"/>
        <v/>
      </c>
      <c r="N5526">
        <f t="shared" si="1111"/>
        <v>4</v>
      </c>
      <c r="O5526" t="b">
        <f t="shared" si="1102"/>
        <v>1</v>
      </c>
      <c r="P5526">
        <f t="shared" si="1105"/>
        <v>9</v>
      </c>
      <c r="Q5526" t="str">
        <f t="shared" ca="1" si="1106"/>
        <v>003,005,006,007,008,012,013,014,017</v>
      </c>
      <c r="W5526">
        <v>99999</v>
      </c>
      <c r="Z5526" t="str">
        <f t="shared" si="1107"/>
        <v/>
      </c>
    </row>
    <row r="5527" spans="1:26" x14ac:dyDescent="0.2">
      <c r="B5527" s="1" t="s">
        <v>24</v>
      </c>
      <c r="C5527" s="1" t="s">
        <v>692</v>
      </c>
      <c r="D5527" s="1" t="s">
        <v>26</v>
      </c>
      <c r="F5527" s="1"/>
      <c r="G5527" s="1" t="s">
        <v>194</v>
      </c>
      <c r="H5527">
        <f t="shared" si="1108"/>
        <v>40</v>
      </c>
      <c r="I5527">
        <f>IF(ISBLANK(A5527),I5526/1,LOOKUP(Sheet1!G5527,FIPS!A$3:A$55,FIPS!C$3:C$55))</f>
        <v>44</v>
      </c>
      <c r="J5527" t="b">
        <f t="shared" si="1103"/>
        <v>1</v>
      </c>
      <c r="K5527" t="str">
        <f t="shared" si="1109"/>
        <v>Washington</v>
      </c>
      <c r="L5527" t="b">
        <f t="shared" si="1104"/>
        <v>0</v>
      </c>
      <c r="M5527" t="str">
        <f t="shared" si="1110"/>
        <v/>
      </c>
      <c r="N5527">
        <f t="shared" si="1111"/>
        <v>5</v>
      </c>
      <c r="O5527" t="b">
        <f t="shared" ref="O5527:O5590" si="1112">AND(ISNUMBER(N5527),E5527="999",NOT(J5527))</f>
        <v>0</v>
      </c>
      <c r="P5527" t="str">
        <f t="shared" si="1105"/>
        <v/>
      </c>
      <c r="Q5527" t="str">
        <f t="shared" ca="1" si="1106"/>
        <v/>
      </c>
      <c r="T5527">
        <v>9</v>
      </c>
      <c r="U5527">
        <v>3</v>
      </c>
      <c r="V5527">
        <v>6483</v>
      </c>
      <c r="Z5527" t="str">
        <f t="shared" si="1107"/>
        <v/>
      </c>
    </row>
    <row r="5528" spans="1:26" x14ac:dyDescent="0.2">
      <c r="E5528" s="1" t="s">
        <v>14</v>
      </c>
      <c r="F5528">
        <v>6</v>
      </c>
      <c r="G5528" s="1" t="s">
        <v>3786</v>
      </c>
      <c r="H5528">
        <f t="shared" si="1108"/>
        <v>40</v>
      </c>
      <c r="I5528">
        <f>IF(ISBLANK(A5528),I5527/1,LOOKUP(Sheet1!G5528,FIPS!A$3:A$55,FIPS!C$3:C$55))</f>
        <v>44</v>
      </c>
      <c r="J5528" t="b">
        <f t="shared" si="1103"/>
        <v>0</v>
      </c>
      <c r="K5528" t="str">
        <f t="shared" si="1109"/>
        <v/>
      </c>
      <c r="L5528" t="b">
        <f t="shared" si="1104"/>
        <v>1</v>
      </c>
      <c r="M5528" t="str">
        <f t="shared" si="1110"/>
        <v>Narragansett town</v>
      </c>
      <c r="N5528">
        <f t="shared" si="1111"/>
        <v>5</v>
      </c>
      <c r="O5528" t="b">
        <f t="shared" si="1112"/>
        <v>0</v>
      </c>
      <c r="P5528" t="str">
        <f t="shared" si="1105"/>
        <v/>
      </c>
      <c r="Q5528" t="str">
        <f t="shared" ca="1" si="1106"/>
        <v/>
      </c>
      <c r="W5528">
        <v>48340</v>
      </c>
      <c r="Z5528" t="str">
        <f t="shared" si="1107"/>
        <v/>
      </c>
    </row>
    <row r="5529" spans="1:26" x14ac:dyDescent="0.2">
      <c r="E5529" s="1" t="s">
        <v>8</v>
      </c>
      <c r="F5529">
        <v>9</v>
      </c>
      <c r="G5529" s="1" t="s">
        <v>10</v>
      </c>
      <c r="H5529">
        <f t="shared" si="1108"/>
        <v>40</v>
      </c>
      <c r="I5529">
        <f>IF(ISBLANK(A5529),I5528/1,LOOKUP(Sheet1!G5529,FIPS!A$3:A$55,FIPS!C$3:C$55))</f>
        <v>44</v>
      </c>
      <c r="J5529" t="b">
        <f t="shared" si="1103"/>
        <v>0</v>
      </c>
      <c r="K5529" t="str">
        <f t="shared" si="1109"/>
        <v/>
      </c>
      <c r="L5529" t="b">
        <f t="shared" si="1104"/>
        <v>0</v>
      </c>
      <c r="M5529" t="str">
        <f t="shared" si="1110"/>
        <v/>
      </c>
      <c r="N5529">
        <f t="shared" si="1111"/>
        <v>5</v>
      </c>
      <c r="O5529" t="b">
        <f t="shared" si="1112"/>
        <v>1</v>
      </c>
      <c r="P5529">
        <f t="shared" si="1105"/>
        <v>1</v>
      </c>
      <c r="Q5529" t="str">
        <f t="shared" ca="1" si="1106"/>
        <v>010</v>
      </c>
      <c r="W5529">
        <v>99999</v>
      </c>
      <c r="Z5529" t="str">
        <f t="shared" si="1107"/>
        <v/>
      </c>
    </row>
    <row r="5530" spans="1:26" x14ac:dyDescent="0.2">
      <c r="A5530">
        <v>41</v>
      </c>
      <c r="B5530" s="1"/>
      <c r="G5530" s="1" t="s">
        <v>3787</v>
      </c>
      <c r="H5530">
        <f t="shared" si="1108"/>
        <v>41</v>
      </c>
      <c r="I5530">
        <f>IF(ISBLANK(A5530),I5529/1,LOOKUP(Sheet1!G5530,FIPS!A$3:A$55,FIPS!C$3:C$55))</f>
        <v>45</v>
      </c>
      <c r="J5530" t="b">
        <f t="shared" ref="J5530:J5592" si="1113">NOT(ISBLANK(B5530))</f>
        <v>0</v>
      </c>
      <c r="K5530" t="str">
        <f t="shared" si="1109"/>
        <v/>
      </c>
      <c r="L5530" t="b">
        <f t="shared" si="1104"/>
        <v>0</v>
      </c>
      <c r="M5530" t="str">
        <f t="shared" si="1110"/>
        <v/>
      </c>
      <c r="N5530" t="str">
        <f t="shared" si="1111"/>
        <v/>
      </c>
      <c r="O5530" t="b">
        <f t="shared" si="1112"/>
        <v>0</v>
      </c>
      <c r="P5530" t="str">
        <f t="shared" si="1105"/>
        <v/>
      </c>
      <c r="Q5530" t="str">
        <f t="shared" ca="1" si="1106"/>
        <v/>
      </c>
      <c r="Z5530" t="str">
        <f t="shared" si="1107"/>
        <v/>
      </c>
    </row>
    <row r="5531" spans="1:26" x14ac:dyDescent="0.2">
      <c r="B5531" s="1" t="s">
        <v>2</v>
      </c>
      <c r="C5531" s="1" t="s">
        <v>17</v>
      </c>
      <c r="D5531" s="1" t="s">
        <v>18</v>
      </c>
      <c r="E5531" s="1" t="s">
        <v>8</v>
      </c>
      <c r="F5531" s="1" t="s">
        <v>9</v>
      </c>
      <c r="G5531" s="1" t="s">
        <v>3788</v>
      </c>
      <c r="H5531">
        <f t="shared" si="1108"/>
        <v>41</v>
      </c>
      <c r="I5531">
        <f>IF(ISBLANK(A5531),I5530/1,LOOKUP(Sheet1!G5531,FIPS!A$3:A$55,FIPS!C$3:C$55))</f>
        <v>45</v>
      </c>
      <c r="J5531" t="b">
        <f t="shared" si="1113"/>
        <v>1</v>
      </c>
      <c r="K5531" t="str">
        <f t="shared" si="1109"/>
        <v>Abbeville</v>
      </c>
      <c r="L5531" t="b">
        <f t="shared" si="1104"/>
        <v>0</v>
      </c>
      <c r="M5531" t="str">
        <f t="shared" si="1110"/>
        <v/>
      </c>
      <c r="N5531">
        <f t="shared" si="1111"/>
        <v>1</v>
      </c>
      <c r="O5531" t="b">
        <f t="shared" si="1112"/>
        <v>0</v>
      </c>
      <c r="P5531" t="str">
        <f t="shared" si="1105"/>
        <v/>
      </c>
      <c r="Q5531" t="str">
        <f t="shared" ca="1" si="1106"/>
        <v/>
      </c>
      <c r="S5531">
        <v>45</v>
      </c>
      <c r="T5531">
        <v>1</v>
      </c>
      <c r="U5531">
        <v>6</v>
      </c>
      <c r="V5531">
        <v>0</v>
      </c>
      <c r="Z5531" t="str">
        <f t="shared" si="1107"/>
        <v/>
      </c>
    </row>
    <row r="5532" spans="1:26" x14ac:dyDescent="0.2">
      <c r="B5532" s="1" t="s">
        <v>11</v>
      </c>
      <c r="C5532" s="1" t="s">
        <v>1244</v>
      </c>
      <c r="D5532" s="1" t="s">
        <v>26</v>
      </c>
      <c r="G5532" s="1" t="s">
        <v>3789</v>
      </c>
      <c r="H5532">
        <f t="shared" si="1108"/>
        <v>41</v>
      </c>
      <c r="I5532">
        <f>IF(ISBLANK(A5532),I5531/1,LOOKUP(Sheet1!G5532,FIPS!A$3:A$55,FIPS!C$3:C$55))</f>
        <v>45</v>
      </c>
      <c r="J5532" t="b">
        <f t="shared" si="1113"/>
        <v>1</v>
      </c>
      <c r="K5532" t="str">
        <f t="shared" si="1109"/>
        <v>Aiken</v>
      </c>
      <c r="L5532" t="b">
        <f t="shared" si="1104"/>
        <v>0</v>
      </c>
      <c r="M5532" t="str">
        <f t="shared" si="1110"/>
        <v/>
      </c>
      <c r="N5532">
        <f t="shared" si="1111"/>
        <v>2</v>
      </c>
      <c r="O5532" t="b">
        <f t="shared" si="1112"/>
        <v>0</v>
      </c>
      <c r="P5532" t="str">
        <f t="shared" si="1105"/>
        <v/>
      </c>
      <c r="Q5532" t="str">
        <f t="shared" ca="1" si="1106"/>
        <v/>
      </c>
      <c r="T5532">
        <v>3</v>
      </c>
      <c r="U5532">
        <v>3</v>
      </c>
      <c r="V5532">
        <v>600</v>
      </c>
      <c r="Z5532" t="str">
        <f t="shared" si="1107"/>
        <v/>
      </c>
    </row>
    <row r="5533" spans="1:26" x14ac:dyDescent="0.2">
      <c r="E5533" s="1" t="s">
        <v>2</v>
      </c>
      <c r="F5533" s="1" t="s">
        <v>6</v>
      </c>
      <c r="G5533" s="1" t="s">
        <v>3789</v>
      </c>
      <c r="H5533">
        <f t="shared" si="1108"/>
        <v>41</v>
      </c>
      <c r="I5533">
        <f>IF(ISBLANK(A5533),I5532/1,LOOKUP(Sheet1!G5533,FIPS!A$3:A$55,FIPS!C$3:C$55))</f>
        <v>45</v>
      </c>
      <c r="J5533" t="b">
        <f t="shared" si="1113"/>
        <v>0</v>
      </c>
      <c r="K5533" t="str">
        <f t="shared" si="1109"/>
        <v/>
      </c>
      <c r="L5533" t="b">
        <f t="shared" si="1104"/>
        <v>1</v>
      </c>
      <c r="M5533" t="str">
        <f t="shared" si="1110"/>
        <v>Aiken</v>
      </c>
      <c r="N5533">
        <f t="shared" si="1111"/>
        <v>2</v>
      </c>
      <c r="O5533" t="b">
        <f t="shared" si="1112"/>
        <v>0</v>
      </c>
      <c r="P5533" t="str">
        <f t="shared" si="1105"/>
        <v/>
      </c>
      <c r="Q5533" t="str">
        <f t="shared" ca="1" si="1106"/>
        <v/>
      </c>
      <c r="W5533">
        <v>550</v>
      </c>
      <c r="Z5533" t="str">
        <f t="shared" si="1107"/>
        <v/>
      </c>
    </row>
    <row r="5534" spans="1:26" x14ac:dyDescent="0.2">
      <c r="E5534" s="1" t="s">
        <v>65</v>
      </c>
      <c r="F5534" s="1" t="s">
        <v>6</v>
      </c>
      <c r="G5534" s="1" t="s">
        <v>3790</v>
      </c>
      <c r="H5534">
        <f t="shared" si="1108"/>
        <v>41</v>
      </c>
      <c r="I5534">
        <f>IF(ISBLANK(A5534),I5533/1,LOOKUP(Sheet1!G5534,FIPS!A$3:A$55,FIPS!C$3:C$55))</f>
        <v>45</v>
      </c>
      <c r="J5534" t="b">
        <f t="shared" si="1113"/>
        <v>0</v>
      </c>
      <c r="K5534" t="str">
        <f t="shared" si="1109"/>
        <v/>
      </c>
      <c r="L5534" t="b">
        <f t="shared" si="1104"/>
        <v>1</v>
      </c>
      <c r="M5534" t="str">
        <f t="shared" si="1110"/>
        <v>North Augusta</v>
      </c>
      <c r="N5534">
        <f t="shared" si="1111"/>
        <v>2</v>
      </c>
      <c r="O5534" t="b">
        <f t="shared" si="1112"/>
        <v>0</v>
      </c>
      <c r="P5534" t="str">
        <f t="shared" si="1105"/>
        <v/>
      </c>
      <c r="Q5534" t="str">
        <f t="shared" ca="1" si="1106"/>
        <v/>
      </c>
      <c r="W5534">
        <v>50695</v>
      </c>
      <c r="Z5534" t="str">
        <f t="shared" si="1107"/>
        <v/>
      </c>
    </row>
    <row r="5535" spans="1:26" x14ac:dyDescent="0.2">
      <c r="E5535" s="1" t="s">
        <v>8</v>
      </c>
      <c r="F5535" s="1" t="s">
        <v>9</v>
      </c>
      <c r="G5535" s="1" t="s">
        <v>10</v>
      </c>
      <c r="H5535">
        <f t="shared" si="1108"/>
        <v>41</v>
      </c>
      <c r="I5535">
        <f>IF(ISBLANK(A5535),I5534/1,LOOKUP(Sheet1!G5535,FIPS!A$3:A$55,FIPS!C$3:C$55))</f>
        <v>45</v>
      </c>
      <c r="J5535" t="b">
        <f t="shared" si="1113"/>
        <v>0</v>
      </c>
      <c r="K5535" t="str">
        <f t="shared" si="1109"/>
        <v/>
      </c>
      <c r="L5535" t="b">
        <f t="shared" si="1104"/>
        <v>0</v>
      </c>
      <c r="M5535" t="str">
        <f t="shared" si="1110"/>
        <v/>
      </c>
      <c r="N5535">
        <f t="shared" si="1111"/>
        <v>2</v>
      </c>
      <c r="O5535" t="b">
        <f t="shared" si="1112"/>
        <v>1</v>
      </c>
      <c r="P5535" t="e">
        <f t="shared" si="1105"/>
        <v>#N/A</v>
      </c>
      <c r="Q5535" t="e">
        <f t="shared" ca="1" si="1106"/>
        <v>#N/A</v>
      </c>
      <c r="W5535">
        <v>99999</v>
      </c>
      <c r="Z5535" t="str">
        <f t="shared" si="1107"/>
        <v/>
      </c>
    </row>
    <row r="5536" spans="1:26" x14ac:dyDescent="0.2">
      <c r="B5536" s="1" t="s">
        <v>16</v>
      </c>
      <c r="C5536" s="1" t="s">
        <v>17</v>
      </c>
      <c r="D5536" s="1" t="s">
        <v>18</v>
      </c>
      <c r="E5536" s="1" t="s">
        <v>8</v>
      </c>
      <c r="F5536" s="1" t="s">
        <v>9</v>
      </c>
      <c r="G5536" s="1" t="s">
        <v>3791</v>
      </c>
      <c r="H5536">
        <f t="shared" si="1108"/>
        <v>41</v>
      </c>
      <c r="I5536">
        <f>IF(ISBLANK(A5536),I5535/1,LOOKUP(Sheet1!G5536,FIPS!A$3:A$55,FIPS!C$3:C$55))</f>
        <v>45</v>
      </c>
      <c r="J5536" t="b">
        <f t="shared" si="1113"/>
        <v>1</v>
      </c>
      <c r="K5536" t="str">
        <f t="shared" si="1109"/>
        <v>Allendale</v>
      </c>
      <c r="L5536" t="b">
        <f t="shared" si="1104"/>
        <v>0</v>
      </c>
      <c r="M5536" t="str">
        <f t="shared" si="1110"/>
        <v/>
      </c>
      <c r="N5536">
        <f t="shared" si="1111"/>
        <v>3</v>
      </c>
      <c r="O5536" t="b">
        <f t="shared" si="1112"/>
        <v>0</v>
      </c>
      <c r="P5536" t="str">
        <f t="shared" si="1105"/>
        <v/>
      </c>
      <c r="Q5536" t="str">
        <f t="shared" ca="1" si="1106"/>
        <v/>
      </c>
      <c r="T5536">
        <v>5</v>
      </c>
      <c r="U5536">
        <v>6</v>
      </c>
      <c r="V5536">
        <v>0</v>
      </c>
      <c r="Z5536" t="str">
        <f t="shared" si="1107"/>
        <v/>
      </c>
    </row>
    <row r="5537" spans="2:26" x14ac:dyDescent="0.2">
      <c r="B5537" s="1" t="s">
        <v>22</v>
      </c>
      <c r="C5537" s="1" t="s">
        <v>421</v>
      </c>
      <c r="D5537" s="1" t="s">
        <v>26</v>
      </c>
      <c r="G5537" s="1" t="s">
        <v>1735</v>
      </c>
      <c r="H5537">
        <f t="shared" si="1108"/>
        <v>41</v>
      </c>
      <c r="I5537">
        <f>IF(ISBLANK(A5537),I5536/1,LOOKUP(Sheet1!G5537,FIPS!A$3:A$55,FIPS!C$3:C$55))</f>
        <v>45</v>
      </c>
      <c r="J5537" t="b">
        <f t="shared" si="1113"/>
        <v>1</v>
      </c>
      <c r="K5537" t="str">
        <f t="shared" si="1109"/>
        <v>Anderson</v>
      </c>
      <c r="L5537" t="b">
        <f t="shared" si="1104"/>
        <v>0</v>
      </c>
      <c r="M5537" t="str">
        <f t="shared" si="1110"/>
        <v/>
      </c>
      <c r="N5537">
        <f t="shared" si="1111"/>
        <v>4</v>
      </c>
      <c r="O5537" t="b">
        <f t="shared" si="1112"/>
        <v>0</v>
      </c>
      <c r="P5537" t="str">
        <f t="shared" si="1105"/>
        <v/>
      </c>
      <c r="Q5537" t="str">
        <f t="shared" ca="1" si="1106"/>
        <v/>
      </c>
      <c r="T5537">
        <v>7</v>
      </c>
      <c r="U5537">
        <v>3</v>
      </c>
      <c r="V5537">
        <v>3160</v>
      </c>
      <c r="Z5537" t="str">
        <f t="shared" si="1107"/>
        <v/>
      </c>
    </row>
    <row r="5538" spans="2:26" x14ac:dyDescent="0.2">
      <c r="E5538" s="1" t="s">
        <v>11</v>
      </c>
      <c r="F5538" s="1" t="s">
        <v>35</v>
      </c>
      <c r="G5538" s="1" t="s">
        <v>1735</v>
      </c>
      <c r="H5538">
        <f t="shared" si="1108"/>
        <v>41</v>
      </c>
      <c r="I5538">
        <f>IF(ISBLANK(A5538),I5537/1,LOOKUP(Sheet1!G5538,FIPS!A$3:A$55,FIPS!C$3:C$55))</f>
        <v>45</v>
      </c>
      <c r="J5538" t="b">
        <f t="shared" si="1113"/>
        <v>0</v>
      </c>
      <c r="K5538" t="str">
        <f t="shared" si="1109"/>
        <v/>
      </c>
      <c r="L5538" t="b">
        <f t="shared" si="1104"/>
        <v>1</v>
      </c>
      <c r="M5538" t="str">
        <f t="shared" si="1110"/>
        <v>Anderson</v>
      </c>
      <c r="N5538">
        <f t="shared" si="1111"/>
        <v>4</v>
      </c>
      <c r="O5538" t="b">
        <f t="shared" si="1112"/>
        <v>0</v>
      </c>
      <c r="P5538" t="str">
        <f t="shared" si="1105"/>
        <v/>
      </c>
      <c r="Q5538" t="str">
        <f t="shared" ca="1" si="1106"/>
        <v/>
      </c>
      <c r="W5538">
        <v>1360</v>
      </c>
      <c r="Z5538" t="str">
        <f t="shared" si="1107"/>
        <v/>
      </c>
    </row>
    <row r="5539" spans="2:26" x14ac:dyDescent="0.2">
      <c r="E5539" s="1" t="s">
        <v>509</v>
      </c>
      <c r="F5539" s="1" t="s">
        <v>6</v>
      </c>
      <c r="G5539" s="1" t="s">
        <v>3792</v>
      </c>
      <c r="H5539">
        <f t="shared" si="1108"/>
        <v>41</v>
      </c>
      <c r="I5539">
        <f>IF(ISBLANK(A5539),I5538/1,LOOKUP(Sheet1!G5539,FIPS!A$3:A$55,FIPS!C$3:C$55))</f>
        <v>45</v>
      </c>
      <c r="J5539" t="b">
        <f t="shared" si="1113"/>
        <v>0</v>
      </c>
      <c r="K5539" t="str">
        <f t="shared" si="1109"/>
        <v/>
      </c>
      <c r="L5539" t="b">
        <f t="shared" si="1104"/>
        <v>1</v>
      </c>
      <c r="M5539" t="str">
        <f t="shared" si="1110"/>
        <v>Clemson</v>
      </c>
      <c r="N5539">
        <f t="shared" si="1111"/>
        <v>4</v>
      </c>
      <c r="O5539" t="b">
        <f t="shared" si="1112"/>
        <v>0</v>
      </c>
      <c r="P5539" t="str">
        <f t="shared" si="1105"/>
        <v/>
      </c>
      <c r="Q5539" t="str">
        <f t="shared" ca="1" si="1106"/>
        <v/>
      </c>
      <c r="W5539">
        <v>14950</v>
      </c>
      <c r="Z5539" t="str">
        <f t="shared" si="1107"/>
        <v/>
      </c>
    </row>
    <row r="5540" spans="2:26" x14ac:dyDescent="0.2">
      <c r="E5540" s="1" t="s">
        <v>8</v>
      </c>
      <c r="F5540" s="1" t="s">
        <v>9</v>
      </c>
      <c r="G5540" s="1" t="s">
        <v>10</v>
      </c>
      <c r="H5540">
        <f t="shared" si="1108"/>
        <v>41</v>
      </c>
      <c r="I5540">
        <f>IF(ISBLANK(A5540),I5539/1,LOOKUP(Sheet1!G5540,FIPS!A$3:A$55,FIPS!C$3:C$55))</f>
        <v>45</v>
      </c>
      <c r="J5540" t="b">
        <f t="shared" si="1113"/>
        <v>0</v>
      </c>
      <c r="K5540" t="str">
        <f t="shared" si="1109"/>
        <v/>
      </c>
      <c r="L5540" t="b">
        <f t="shared" si="1104"/>
        <v>0</v>
      </c>
      <c r="M5540" t="str">
        <f t="shared" si="1110"/>
        <v/>
      </c>
      <c r="N5540">
        <f t="shared" si="1111"/>
        <v>4</v>
      </c>
      <c r="O5540" t="b">
        <f t="shared" si="1112"/>
        <v>1</v>
      </c>
      <c r="P5540">
        <f t="shared" si="1105"/>
        <v>2</v>
      </c>
      <c r="Q5540" t="str">
        <f t="shared" ca="1" si="1106"/>
        <v>002,096</v>
      </c>
      <c r="W5540">
        <v>99999</v>
      </c>
      <c r="Z5540" t="str">
        <f t="shared" si="1107"/>
        <v/>
      </c>
    </row>
    <row r="5541" spans="2:26" x14ac:dyDescent="0.2">
      <c r="B5541" s="1" t="s">
        <v>24</v>
      </c>
      <c r="C5541" s="1" t="s">
        <v>17</v>
      </c>
      <c r="D5541" s="1" t="s">
        <v>18</v>
      </c>
      <c r="E5541" s="1" t="s">
        <v>8</v>
      </c>
      <c r="F5541" s="1" t="s">
        <v>9</v>
      </c>
      <c r="G5541" s="1" t="s">
        <v>3793</v>
      </c>
      <c r="H5541">
        <f t="shared" si="1108"/>
        <v>41</v>
      </c>
      <c r="I5541">
        <f>IF(ISBLANK(A5541),I5540/1,LOOKUP(Sheet1!G5541,FIPS!A$3:A$55,FIPS!C$3:C$55))</f>
        <v>45</v>
      </c>
      <c r="J5541" t="b">
        <f t="shared" si="1113"/>
        <v>1</v>
      </c>
      <c r="K5541" t="str">
        <f t="shared" si="1109"/>
        <v>Bamberg</v>
      </c>
      <c r="L5541" t="b">
        <f t="shared" si="1104"/>
        <v>0</v>
      </c>
      <c r="M5541" t="str">
        <f t="shared" si="1110"/>
        <v/>
      </c>
      <c r="N5541">
        <f t="shared" si="1111"/>
        <v>5</v>
      </c>
      <c r="O5541" t="b">
        <f t="shared" si="1112"/>
        <v>0</v>
      </c>
      <c r="P5541" t="str">
        <f t="shared" si="1105"/>
        <v/>
      </c>
      <c r="Q5541" t="str">
        <f t="shared" ca="1" si="1106"/>
        <v/>
      </c>
      <c r="T5541">
        <v>9</v>
      </c>
      <c r="U5541">
        <v>6</v>
      </c>
      <c r="V5541">
        <v>0</v>
      </c>
      <c r="Z5541" t="str">
        <f t="shared" si="1107"/>
        <v/>
      </c>
    </row>
    <row r="5542" spans="2:26" x14ac:dyDescent="0.2">
      <c r="B5542" s="1" t="s">
        <v>28</v>
      </c>
      <c r="C5542" s="1" t="s">
        <v>17</v>
      </c>
      <c r="D5542" s="1" t="s">
        <v>18</v>
      </c>
      <c r="E5542" s="1" t="s">
        <v>8</v>
      </c>
      <c r="F5542" s="1" t="s">
        <v>9</v>
      </c>
      <c r="G5542" s="1" t="s">
        <v>3794</v>
      </c>
      <c r="H5542">
        <f t="shared" si="1108"/>
        <v>41</v>
      </c>
      <c r="I5542">
        <f>IF(ISBLANK(A5542),I5541/1,LOOKUP(Sheet1!G5542,FIPS!A$3:A$55,FIPS!C$3:C$55))</f>
        <v>45</v>
      </c>
      <c r="J5542" t="b">
        <f t="shared" si="1113"/>
        <v>1</v>
      </c>
      <c r="K5542" t="str">
        <f t="shared" si="1109"/>
        <v>Barnwell</v>
      </c>
      <c r="L5542" t="b">
        <f t="shared" si="1104"/>
        <v>0</v>
      </c>
      <c r="M5542" t="str">
        <f t="shared" si="1110"/>
        <v/>
      </c>
      <c r="N5542">
        <f t="shared" si="1111"/>
        <v>6</v>
      </c>
      <c r="O5542" t="b">
        <f t="shared" si="1112"/>
        <v>0</v>
      </c>
      <c r="P5542" t="str">
        <f t="shared" si="1105"/>
        <v/>
      </c>
      <c r="Q5542" t="str">
        <f t="shared" ca="1" si="1106"/>
        <v/>
      </c>
      <c r="T5542">
        <v>11</v>
      </c>
      <c r="U5542">
        <v>6</v>
      </c>
      <c r="V5542">
        <v>0</v>
      </c>
      <c r="Z5542" t="str">
        <f t="shared" si="1107"/>
        <v/>
      </c>
    </row>
    <row r="5543" spans="2:26" x14ac:dyDescent="0.2">
      <c r="B5543" s="1" t="s">
        <v>30</v>
      </c>
      <c r="C5543" s="1" t="s">
        <v>17</v>
      </c>
      <c r="D5543" s="1" t="s">
        <v>18</v>
      </c>
      <c r="G5543" s="1" t="s">
        <v>3173</v>
      </c>
      <c r="H5543">
        <f t="shared" si="1108"/>
        <v>41</v>
      </c>
      <c r="I5543">
        <f>IF(ISBLANK(A5543),I5542/1,LOOKUP(Sheet1!G5543,FIPS!A$3:A$55,FIPS!C$3:C$55))</f>
        <v>45</v>
      </c>
      <c r="J5543" t="b">
        <f t="shared" si="1113"/>
        <v>1</v>
      </c>
      <c r="K5543" t="str">
        <f t="shared" si="1109"/>
        <v>Beaufort</v>
      </c>
      <c r="L5543" t="b">
        <f t="shared" si="1104"/>
        <v>0</v>
      </c>
      <c r="M5543" t="str">
        <f t="shared" si="1110"/>
        <v/>
      </c>
      <c r="N5543">
        <f t="shared" si="1111"/>
        <v>7</v>
      </c>
      <c r="O5543" t="b">
        <f t="shared" si="1112"/>
        <v>0</v>
      </c>
      <c r="P5543" t="str">
        <f t="shared" si="1105"/>
        <v/>
      </c>
      <c r="Q5543" t="str">
        <f t="shared" ca="1" si="1106"/>
        <v/>
      </c>
      <c r="T5543">
        <v>13</v>
      </c>
      <c r="U5543">
        <v>4</v>
      </c>
      <c r="V5543">
        <v>0</v>
      </c>
      <c r="Z5543" t="str">
        <f t="shared" si="1107"/>
        <v/>
      </c>
    </row>
    <row r="5544" spans="2:26" x14ac:dyDescent="0.2">
      <c r="E5544" s="1" t="s">
        <v>49</v>
      </c>
      <c r="F5544" s="1" t="s">
        <v>6</v>
      </c>
      <c r="G5544" s="1" t="s">
        <v>3795</v>
      </c>
      <c r="H5544">
        <f t="shared" si="1108"/>
        <v>41</v>
      </c>
      <c r="I5544">
        <f>IF(ISBLANK(A5544),I5543/1,LOOKUP(Sheet1!G5544,FIPS!A$3:A$55,FIPS!C$3:C$55))</f>
        <v>45</v>
      </c>
      <c r="J5544" t="b">
        <f t="shared" si="1113"/>
        <v>0</v>
      </c>
      <c r="K5544" t="str">
        <f t="shared" si="1109"/>
        <v/>
      </c>
      <c r="L5544" t="b">
        <f t="shared" si="1104"/>
        <v>1</v>
      </c>
      <c r="M5544" t="str">
        <f t="shared" si="1110"/>
        <v>Hilton Head Island</v>
      </c>
      <c r="N5544">
        <f t="shared" si="1111"/>
        <v>7</v>
      </c>
      <c r="O5544" t="b">
        <f t="shared" si="1112"/>
        <v>0</v>
      </c>
      <c r="P5544" t="str">
        <f t="shared" si="1105"/>
        <v/>
      </c>
      <c r="Q5544" t="str">
        <f t="shared" ca="1" si="1106"/>
        <v/>
      </c>
      <c r="W5544">
        <v>34045</v>
      </c>
      <c r="Z5544" t="str">
        <f t="shared" si="1107"/>
        <v/>
      </c>
    </row>
    <row r="5545" spans="2:26" x14ac:dyDescent="0.2">
      <c r="E5545" s="1" t="s">
        <v>8</v>
      </c>
      <c r="F5545" s="1" t="s">
        <v>9</v>
      </c>
      <c r="G5545" s="1" t="s">
        <v>10</v>
      </c>
      <c r="H5545">
        <f t="shared" si="1108"/>
        <v>41</v>
      </c>
      <c r="I5545">
        <f>IF(ISBLANK(A5545),I5544/1,LOOKUP(Sheet1!G5545,FIPS!A$3:A$55,FIPS!C$3:C$55))</f>
        <v>45</v>
      </c>
      <c r="J5545" t="b">
        <f t="shared" si="1113"/>
        <v>0</v>
      </c>
      <c r="K5545" t="str">
        <f t="shared" si="1109"/>
        <v/>
      </c>
      <c r="L5545" t="b">
        <f t="shared" si="1104"/>
        <v>0</v>
      </c>
      <c r="M5545" t="str">
        <f t="shared" si="1110"/>
        <v/>
      </c>
      <c r="N5545">
        <f t="shared" si="1111"/>
        <v>7</v>
      </c>
      <c r="O5545" t="b">
        <f t="shared" si="1112"/>
        <v>1</v>
      </c>
      <c r="P5545">
        <f t="shared" si="1105"/>
        <v>1</v>
      </c>
      <c r="Q5545" t="str">
        <f t="shared" ca="1" si="1106"/>
        <v>016</v>
      </c>
      <c r="W5545">
        <v>99999</v>
      </c>
      <c r="Z5545" t="str">
        <f t="shared" si="1107"/>
        <v/>
      </c>
    </row>
    <row r="5546" spans="2:26" x14ac:dyDescent="0.2">
      <c r="B5546" s="1" t="s">
        <v>32</v>
      </c>
      <c r="C5546" s="1" t="s">
        <v>148</v>
      </c>
      <c r="D5546" s="1" t="s">
        <v>26</v>
      </c>
      <c r="G5546" s="1" t="s">
        <v>386</v>
      </c>
      <c r="H5546">
        <f t="shared" si="1108"/>
        <v>41</v>
      </c>
      <c r="I5546">
        <f>IF(ISBLANK(A5546),I5545/1,LOOKUP(Sheet1!G5546,FIPS!A$3:A$55,FIPS!C$3:C$55))</f>
        <v>45</v>
      </c>
      <c r="J5546" t="b">
        <f t="shared" si="1113"/>
        <v>1</v>
      </c>
      <c r="K5546" t="str">
        <f t="shared" si="1109"/>
        <v>Berkeley</v>
      </c>
      <c r="L5546" t="b">
        <f t="shared" si="1104"/>
        <v>0</v>
      </c>
      <c r="M5546" t="str">
        <f t="shared" si="1110"/>
        <v/>
      </c>
      <c r="N5546">
        <f t="shared" si="1111"/>
        <v>8</v>
      </c>
      <c r="O5546" t="b">
        <f t="shared" si="1112"/>
        <v>0</v>
      </c>
      <c r="P5546" t="str">
        <f t="shared" si="1105"/>
        <v/>
      </c>
      <c r="Q5546" t="str">
        <f t="shared" ca="1" si="1106"/>
        <v/>
      </c>
      <c r="T5546">
        <v>15</v>
      </c>
      <c r="U5546">
        <v>3</v>
      </c>
      <c r="V5546">
        <v>1440</v>
      </c>
      <c r="Z5546" t="str">
        <f t="shared" si="1107"/>
        <v/>
      </c>
    </row>
    <row r="5547" spans="2:26" x14ac:dyDescent="0.2">
      <c r="E5547" s="1" t="s">
        <v>42</v>
      </c>
      <c r="F5547" s="1" t="s">
        <v>6</v>
      </c>
      <c r="G5547" s="1" t="s">
        <v>3796</v>
      </c>
      <c r="H5547">
        <f t="shared" si="1108"/>
        <v>41</v>
      </c>
      <c r="I5547">
        <f>IF(ISBLANK(A5547),I5546/1,LOOKUP(Sheet1!G5547,FIPS!A$3:A$55,FIPS!C$3:C$55))</f>
        <v>45</v>
      </c>
      <c r="J5547" t="b">
        <f t="shared" si="1113"/>
        <v>0</v>
      </c>
      <c r="K5547" t="str">
        <f t="shared" si="1109"/>
        <v/>
      </c>
      <c r="L5547" t="b">
        <f t="shared" si="1104"/>
        <v>1</v>
      </c>
      <c r="M5547" t="str">
        <f t="shared" si="1110"/>
        <v>Goose Creek</v>
      </c>
      <c r="N5547">
        <f t="shared" si="1111"/>
        <v>8</v>
      </c>
      <c r="O5547" t="b">
        <f t="shared" si="1112"/>
        <v>0</v>
      </c>
      <c r="P5547" t="str">
        <f t="shared" si="1105"/>
        <v/>
      </c>
      <c r="Q5547" t="str">
        <f t="shared" ca="1" si="1106"/>
        <v/>
      </c>
      <c r="W5547">
        <v>29815</v>
      </c>
      <c r="Z5547" t="str">
        <f t="shared" si="1107"/>
        <v/>
      </c>
    </row>
    <row r="5548" spans="2:26" x14ac:dyDescent="0.2">
      <c r="E5548" s="1" t="s">
        <v>107</v>
      </c>
      <c r="F5548" s="1" t="s">
        <v>6</v>
      </c>
      <c r="G5548" s="1" t="s">
        <v>3797</v>
      </c>
      <c r="H5548">
        <f t="shared" si="1108"/>
        <v>41</v>
      </c>
      <c r="I5548">
        <f>IF(ISBLANK(A5548),I5547/1,LOOKUP(Sheet1!G5548,FIPS!A$3:A$55,FIPS!C$3:C$55))</f>
        <v>45</v>
      </c>
      <c r="J5548" t="b">
        <f t="shared" si="1113"/>
        <v>0</v>
      </c>
      <c r="K5548" t="str">
        <f t="shared" si="1109"/>
        <v/>
      </c>
      <c r="L5548" t="b">
        <f t="shared" si="1104"/>
        <v>1</v>
      </c>
      <c r="M5548" t="str">
        <f t="shared" si="1110"/>
        <v>Hanahan</v>
      </c>
      <c r="N5548">
        <f t="shared" si="1111"/>
        <v>8</v>
      </c>
      <c r="O5548" t="b">
        <f t="shared" si="1112"/>
        <v>0</v>
      </c>
      <c r="P5548" t="str">
        <f t="shared" si="1105"/>
        <v/>
      </c>
      <c r="Q5548" t="str">
        <f t="shared" ca="1" si="1106"/>
        <v/>
      </c>
      <c r="W5548">
        <v>32065</v>
      </c>
      <c r="Z5548" t="str">
        <f t="shared" si="1107"/>
        <v/>
      </c>
    </row>
    <row r="5549" spans="2:26" x14ac:dyDescent="0.2">
      <c r="E5549" s="1" t="s">
        <v>67</v>
      </c>
      <c r="F5549" s="1" t="s">
        <v>70</v>
      </c>
      <c r="G5549" s="1" t="s">
        <v>3798</v>
      </c>
      <c r="H5549">
        <f t="shared" si="1108"/>
        <v>41</v>
      </c>
      <c r="I5549">
        <f>IF(ISBLANK(A5549),I5548/1,LOOKUP(Sheet1!G5549,FIPS!A$3:A$55,FIPS!C$3:C$55))</f>
        <v>45</v>
      </c>
      <c r="J5549" t="b">
        <f t="shared" si="1113"/>
        <v>0</v>
      </c>
      <c r="K5549" t="str">
        <f t="shared" si="1109"/>
        <v/>
      </c>
      <c r="L5549" t="b">
        <f t="shared" si="1104"/>
        <v>1</v>
      </c>
      <c r="M5549" t="str">
        <f t="shared" si="1110"/>
        <v>North Charleston</v>
      </c>
      <c r="N5549">
        <f t="shared" si="1111"/>
        <v>8</v>
      </c>
      <c r="O5549" t="b">
        <f t="shared" si="1112"/>
        <v>0</v>
      </c>
      <c r="P5549" t="str">
        <f t="shared" si="1105"/>
        <v/>
      </c>
      <c r="Q5549" t="str">
        <f t="shared" ca="1" si="1106"/>
        <v/>
      </c>
      <c r="W5549">
        <v>50875</v>
      </c>
      <c r="Z5549" t="str">
        <f t="shared" si="1107"/>
        <v/>
      </c>
    </row>
    <row r="5550" spans="2:26" x14ac:dyDescent="0.2">
      <c r="E5550" s="1" t="s">
        <v>1976</v>
      </c>
      <c r="F5550" s="1" t="s">
        <v>6</v>
      </c>
      <c r="G5550" s="1" t="s">
        <v>3799</v>
      </c>
      <c r="H5550">
        <f t="shared" si="1108"/>
        <v>41</v>
      </c>
      <c r="I5550">
        <f>IF(ISBLANK(A5550),I5549/1,LOOKUP(Sheet1!G5550,FIPS!A$3:A$55,FIPS!C$3:C$55))</f>
        <v>45</v>
      </c>
      <c r="J5550" t="b">
        <f t="shared" si="1113"/>
        <v>0</v>
      </c>
      <c r="K5550" t="str">
        <f t="shared" si="1109"/>
        <v/>
      </c>
      <c r="L5550" t="b">
        <f t="shared" si="1104"/>
        <v>1</v>
      </c>
      <c r="M5550" t="str">
        <f t="shared" si="1110"/>
        <v>Summerville</v>
      </c>
      <c r="N5550">
        <f t="shared" si="1111"/>
        <v>8</v>
      </c>
      <c r="O5550" t="b">
        <f t="shared" si="1112"/>
        <v>0</v>
      </c>
      <c r="P5550" t="str">
        <f t="shared" si="1105"/>
        <v/>
      </c>
      <c r="Q5550" t="str">
        <f t="shared" ca="1" si="1106"/>
        <v/>
      </c>
      <c r="W5550">
        <v>70270</v>
      </c>
      <c r="Z5550" t="str">
        <f t="shared" si="1107"/>
        <v/>
      </c>
    </row>
    <row r="5551" spans="2:26" x14ac:dyDescent="0.2">
      <c r="E5551" s="1" t="s">
        <v>8</v>
      </c>
      <c r="F5551" s="1" t="s">
        <v>9</v>
      </c>
      <c r="G5551" s="1" t="s">
        <v>10</v>
      </c>
      <c r="H5551">
        <f t="shared" si="1108"/>
        <v>41</v>
      </c>
      <c r="I5551">
        <f>IF(ISBLANK(A5551),I5550/1,LOOKUP(Sheet1!G5551,FIPS!A$3:A$55,FIPS!C$3:C$55))</f>
        <v>45</v>
      </c>
      <c r="J5551" t="b">
        <f t="shared" si="1113"/>
        <v>0</v>
      </c>
      <c r="K5551" t="str">
        <f t="shared" si="1109"/>
        <v/>
      </c>
      <c r="L5551" t="b">
        <f t="shared" si="1104"/>
        <v>0</v>
      </c>
      <c r="M5551" t="str">
        <f t="shared" si="1110"/>
        <v/>
      </c>
      <c r="N5551">
        <f t="shared" si="1111"/>
        <v>8</v>
      </c>
      <c r="O5551" t="b">
        <f t="shared" si="1112"/>
        <v>1</v>
      </c>
      <c r="P5551">
        <f t="shared" si="1105"/>
        <v>4</v>
      </c>
      <c r="Q5551" t="str">
        <f t="shared" ca="1" si="1106"/>
        <v>011,015,023,02s</v>
      </c>
      <c r="W5551">
        <v>99999</v>
      </c>
      <c r="Z5551" t="str">
        <f t="shared" si="1107"/>
        <v/>
      </c>
    </row>
    <row r="5552" spans="2:26" x14ac:dyDescent="0.2">
      <c r="B5552" s="1" t="s">
        <v>39</v>
      </c>
      <c r="C5552" s="1" t="s">
        <v>17</v>
      </c>
      <c r="D5552" s="1" t="s">
        <v>18</v>
      </c>
      <c r="E5552" s="1" t="s">
        <v>8</v>
      </c>
      <c r="F5552" s="1" t="s">
        <v>9</v>
      </c>
      <c r="G5552" s="1" t="s">
        <v>34</v>
      </c>
      <c r="H5552">
        <f t="shared" si="1108"/>
        <v>41</v>
      </c>
      <c r="I5552">
        <f>IF(ISBLANK(A5552),I5551/1,LOOKUP(Sheet1!G5552,FIPS!A$3:A$55,FIPS!C$3:C$55))</f>
        <v>45</v>
      </c>
      <c r="J5552" t="b">
        <f t="shared" si="1113"/>
        <v>1</v>
      </c>
      <c r="K5552" t="str">
        <f t="shared" si="1109"/>
        <v>Calhoun</v>
      </c>
      <c r="L5552" t="b">
        <f t="shared" si="1104"/>
        <v>0</v>
      </c>
      <c r="M5552" t="str">
        <f t="shared" si="1110"/>
        <v/>
      </c>
      <c r="N5552">
        <f t="shared" si="1111"/>
        <v>9</v>
      </c>
      <c r="O5552" t="b">
        <f t="shared" si="1112"/>
        <v>0</v>
      </c>
      <c r="P5552" t="str">
        <f t="shared" si="1105"/>
        <v/>
      </c>
      <c r="Q5552" t="str">
        <f t="shared" ca="1" si="1106"/>
        <v/>
      </c>
      <c r="T5552">
        <v>17</v>
      </c>
      <c r="U5552">
        <v>6</v>
      </c>
      <c r="V5552">
        <v>0</v>
      </c>
      <c r="Z5552" t="str">
        <f t="shared" si="1107"/>
        <v/>
      </c>
    </row>
    <row r="5553" spans="2:26" x14ac:dyDescent="0.2">
      <c r="B5553" s="1" t="s">
        <v>14</v>
      </c>
      <c r="C5553" s="1" t="s">
        <v>148</v>
      </c>
      <c r="D5553" s="1" t="s">
        <v>26</v>
      </c>
      <c r="G5553" s="1" t="s">
        <v>1453</v>
      </c>
      <c r="H5553">
        <f t="shared" si="1108"/>
        <v>41</v>
      </c>
      <c r="I5553">
        <f>IF(ISBLANK(A5553),I5552/1,LOOKUP(Sheet1!G5553,FIPS!A$3:A$55,FIPS!C$3:C$55))</f>
        <v>45</v>
      </c>
      <c r="J5553" t="b">
        <f t="shared" si="1113"/>
        <v>1</v>
      </c>
      <c r="K5553" t="str">
        <f t="shared" si="1109"/>
        <v>Charleston</v>
      </c>
      <c r="L5553" t="b">
        <f t="shared" si="1104"/>
        <v>0</v>
      </c>
      <c r="M5553" t="str">
        <f t="shared" si="1110"/>
        <v/>
      </c>
      <c r="N5553">
        <f t="shared" si="1111"/>
        <v>10</v>
      </c>
      <c r="O5553" t="b">
        <f t="shared" si="1112"/>
        <v>0</v>
      </c>
      <c r="P5553" t="str">
        <f t="shared" si="1105"/>
        <v/>
      </c>
      <c r="Q5553" t="str">
        <f t="shared" ca="1" si="1106"/>
        <v/>
      </c>
      <c r="T5553">
        <v>19</v>
      </c>
      <c r="U5553">
        <v>2</v>
      </c>
      <c r="V5553">
        <v>1440</v>
      </c>
      <c r="Z5553" t="str">
        <f t="shared" si="1107"/>
        <v/>
      </c>
    </row>
    <row r="5554" spans="2:26" x14ac:dyDescent="0.2">
      <c r="E5554" s="1" t="s">
        <v>24</v>
      </c>
      <c r="F5554" s="1" t="s">
        <v>70</v>
      </c>
      <c r="G5554" s="1" t="s">
        <v>1453</v>
      </c>
      <c r="H5554">
        <f t="shared" si="1108"/>
        <v>41</v>
      </c>
      <c r="I5554">
        <f>IF(ISBLANK(A5554),I5553/1,LOOKUP(Sheet1!G5554,FIPS!A$3:A$55,FIPS!C$3:C$55))</f>
        <v>45</v>
      </c>
      <c r="J5554" t="b">
        <f t="shared" si="1113"/>
        <v>0</v>
      </c>
      <c r="K5554" t="str">
        <f t="shared" si="1109"/>
        <v/>
      </c>
      <c r="L5554" t="b">
        <f t="shared" si="1104"/>
        <v>1</v>
      </c>
      <c r="M5554" t="str">
        <f t="shared" si="1110"/>
        <v>Charleston</v>
      </c>
      <c r="N5554">
        <f t="shared" si="1111"/>
        <v>10</v>
      </c>
      <c r="O5554" t="b">
        <f t="shared" si="1112"/>
        <v>0</v>
      </c>
      <c r="P5554" t="str">
        <f t="shared" si="1105"/>
        <v/>
      </c>
      <c r="Q5554" t="str">
        <f t="shared" ca="1" si="1106"/>
        <v/>
      </c>
      <c r="W5554">
        <v>13330</v>
      </c>
      <c r="Z5554" t="str">
        <f t="shared" si="1107"/>
        <v/>
      </c>
    </row>
    <row r="5555" spans="2:26" x14ac:dyDescent="0.2">
      <c r="E5555" s="1" t="s">
        <v>59</v>
      </c>
      <c r="F5555" s="1" t="s">
        <v>35</v>
      </c>
      <c r="G5555" s="1" t="s">
        <v>3800</v>
      </c>
      <c r="H5555">
        <f t="shared" si="1108"/>
        <v>41</v>
      </c>
      <c r="I5555">
        <f>IF(ISBLANK(A5555),I5554/1,LOOKUP(Sheet1!G5555,FIPS!A$3:A$55,FIPS!C$3:C$55))</f>
        <v>45</v>
      </c>
      <c r="J5555" t="b">
        <f t="shared" si="1113"/>
        <v>0</v>
      </c>
      <c r="K5555" t="str">
        <f t="shared" si="1109"/>
        <v/>
      </c>
      <c r="L5555" t="b">
        <f t="shared" si="1104"/>
        <v>1</v>
      </c>
      <c r="M5555" t="str">
        <f t="shared" si="1110"/>
        <v>Mount Pleasant</v>
      </c>
      <c r="N5555">
        <f t="shared" si="1111"/>
        <v>10</v>
      </c>
      <c r="O5555" t="b">
        <f t="shared" si="1112"/>
        <v>0</v>
      </c>
      <c r="P5555" t="str">
        <f t="shared" si="1105"/>
        <v/>
      </c>
      <c r="Q5555" t="str">
        <f t="shared" ca="1" si="1106"/>
        <v/>
      </c>
      <c r="W5555">
        <v>48535</v>
      </c>
      <c r="Z5555" t="str">
        <f t="shared" si="1107"/>
        <v/>
      </c>
    </row>
    <row r="5556" spans="2:26" x14ac:dyDescent="0.2">
      <c r="E5556" s="1" t="s">
        <v>67</v>
      </c>
      <c r="F5556" s="1" t="s">
        <v>70</v>
      </c>
      <c r="G5556" s="1" t="s">
        <v>3801</v>
      </c>
      <c r="H5556">
        <f t="shared" si="1108"/>
        <v>41</v>
      </c>
      <c r="I5556">
        <f>IF(ISBLANK(A5556),I5555/1,LOOKUP(Sheet1!G5556,FIPS!A$3:A$55,FIPS!C$3:C$55))</f>
        <v>45</v>
      </c>
      <c r="J5556" t="b">
        <f t="shared" si="1113"/>
        <v>0</v>
      </c>
      <c r="K5556" t="str">
        <f t="shared" si="1109"/>
        <v/>
      </c>
      <c r="L5556" t="b">
        <f t="shared" si="1104"/>
        <v>1</v>
      </c>
      <c r="M5556" t="str">
        <f t="shared" si="1110"/>
        <v>North Charleston</v>
      </c>
      <c r="N5556">
        <f t="shared" si="1111"/>
        <v>10</v>
      </c>
      <c r="O5556" t="b">
        <f t="shared" si="1112"/>
        <v>0</v>
      </c>
      <c r="P5556" t="str">
        <f t="shared" si="1105"/>
        <v/>
      </c>
      <c r="Q5556" t="str">
        <f t="shared" ca="1" si="1106"/>
        <v/>
      </c>
      <c r="W5556">
        <v>50875</v>
      </c>
      <c r="Z5556" t="str">
        <f t="shared" si="1107"/>
        <v/>
      </c>
    </row>
    <row r="5557" spans="2:26" x14ac:dyDescent="0.2">
      <c r="E5557" s="1" t="s">
        <v>84</v>
      </c>
      <c r="F5557" s="1" t="s">
        <v>6</v>
      </c>
      <c r="G5557" s="1" t="s">
        <v>3802</v>
      </c>
      <c r="H5557">
        <f t="shared" si="1108"/>
        <v>41</v>
      </c>
      <c r="I5557">
        <f>IF(ISBLANK(A5557),I5556/1,LOOKUP(Sheet1!G5557,FIPS!A$3:A$55,FIPS!C$3:C$55))</f>
        <v>45</v>
      </c>
      <c r="J5557" t="b">
        <f t="shared" si="1113"/>
        <v>0</v>
      </c>
      <c r="K5557" t="str">
        <f t="shared" si="1109"/>
        <v/>
      </c>
      <c r="L5557" t="b">
        <f t="shared" ref="L5557:L5620" si="1114">IF(NOT(J5557),AND(NOT(ISBLANK(E5557)),E5557&lt;&gt;"999"),FALSE())</f>
        <v>1</v>
      </c>
      <c r="M5557" t="str">
        <f t="shared" si="1110"/>
        <v>Summervllle</v>
      </c>
      <c r="N5557">
        <f t="shared" si="1111"/>
        <v>10</v>
      </c>
      <c r="O5557" t="b">
        <f t="shared" si="1112"/>
        <v>0</v>
      </c>
      <c r="P5557" t="str">
        <f t="shared" si="1105"/>
        <v/>
      </c>
      <c r="Q5557" t="str">
        <f t="shared" ca="1" si="1106"/>
        <v/>
      </c>
      <c r="W5557">
        <v>70270</v>
      </c>
      <c r="Z5557" t="str">
        <f t="shared" si="1107"/>
        <v/>
      </c>
    </row>
    <row r="5558" spans="2:26" x14ac:dyDescent="0.2">
      <c r="E5558" s="1" t="s">
        <v>8</v>
      </c>
      <c r="F5558" s="1" t="s">
        <v>9</v>
      </c>
      <c r="G5558" s="1" t="s">
        <v>801</v>
      </c>
      <c r="H5558">
        <f t="shared" si="1108"/>
        <v>41</v>
      </c>
      <c r="I5558">
        <f>IF(ISBLANK(A5558),I5557/1,LOOKUP(Sheet1!G5558,FIPS!A$3:A$55,FIPS!C$3:C$55))</f>
        <v>45</v>
      </c>
      <c r="J5558" t="b">
        <f t="shared" si="1113"/>
        <v>0</v>
      </c>
      <c r="K5558" t="str">
        <f t="shared" si="1109"/>
        <v/>
      </c>
      <c r="L5558" t="b">
        <f t="shared" si="1114"/>
        <v>0</v>
      </c>
      <c r="M5558" t="str">
        <f t="shared" si="1110"/>
        <v/>
      </c>
      <c r="N5558">
        <f t="shared" si="1111"/>
        <v>10</v>
      </c>
      <c r="O5558" t="b">
        <f t="shared" si="1112"/>
        <v>1</v>
      </c>
      <c r="P5558">
        <f t="shared" si="1105"/>
        <v>4</v>
      </c>
      <c r="Q5558" t="str">
        <f t="shared" ca="1" si="1106"/>
        <v>005,019,023,028</v>
      </c>
      <c r="W5558">
        <v>99999</v>
      </c>
      <c r="Z5558" t="str">
        <f t="shared" si="1107"/>
        <v/>
      </c>
    </row>
    <row r="5559" spans="2:26" x14ac:dyDescent="0.2">
      <c r="B5559" s="1" t="s">
        <v>42</v>
      </c>
      <c r="C5559" s="1" t="s">
        <v>421</v>
      </c>
      <c r="D5559" s="1" t="s">
        <v>26</v>
      </c>
      <c r="G5559" s="1" t="s">
        <v>41</v>
      </c>
      <c r="H5559">
        <f t="shared" si="1108"/>
        <v>41</v>
      </c>
      <c r="I5559">
        <f>IF(ISBLANK(A5559),I5558/1,LOOKUP(Sheet1!G5559,FIPS!A$3:A$55,FIPS!C$3:C$55))</f>
        <v>45</v>
      </c>
      <c r="J5559" t="b">
        <f t="shared" si="1113"/>
        <v>1</v>
      </c>
      <c r="K5559" t="str">
        <f t="shared" si="1109"/>
        <v>Cherokee</v>
      </c>
      <c r="L5559" t="b">
        <f t="shared" si="1114"/>
        <v>0</v>
      </c>
      <c r="M5559" t="str">
        <f t="shared" si="1110"/>
        <v/>
      </c>
      <c r="N5559">
        <f t="shared" si="1111"/>
        <v>11</v>
      </c>
      <c r="O5559" t="b">
        <f t="shared" si="1112"/>
        <v>0</v>
      </c>
      <c r="P5559" t="str">
        <f t="shared" si="1105"/>
        <v/>
      </c>
      <c r="Q5559" t="str">
        <f t="shared" ca="1" si="1106"/>
        <v/>
      </c>
      <c r="T5559">
        <v>21</v>
      </c>
      <c r="U5559">
        <v>5</v>
      </c>
      <c r="V5559">
        <v>3160</v>
      </c>
      <c r="Z5559" t="str">
        <f t="shared" si="1107"/>
        <v/>
      </c>
    </row>
    <row r="5560" spans="2:26" x14ac:dyDescent="0.2">
      <c r="E5560" s="1" t="s">
        <v>14</v>
      </c>
      <c r="F5560" s="1" t="s">
        <v>6</v>
      </c>
      <c r="G5560" s="1" t="s">
        <v>3803</v>
      </c>
      <c r="H5560">
        <f t="shared" si="1108"/>
        <v>41</v>
      </c>
      <c r="I5560">
        <f>IF(ISBLANK(A5560),I5559/1,LOOKUP(Sheet1!G5560,FIPS!A$3:A$55,FIPS!C$3:C$55))</f>
        <v>45</v>
      </c>
      <c r="J5560" t="b">
        <f t="shared" si="1113"/>
        <v>0</v>
      </c>
      <c r="K5560" t="str">
        <f t="shared" si="1109"/>
        <v/>
      </c>
      <c r="L5560" t="b">
        <f t="shared" si="1114"/>
        <v>1</v>
      </c>
      <c r="M5560" t="str">
        <f t="shared" si="1110"/>
        <v>Gaffney</v>
      </c>
      <c r="N5560">
        <f t="shared" si="1111"/>
        <v>11</v>
      </c>
      <c r="O5560" t="b">
        <f t="shared" si="1112"/>
        <v>0</v>
      </c>
      <c r="P5560" t="str">
        <f t="shared" si="1105"/>
        <v/>
      </c>
      <c r="Q5560" t="str">
        <f t="shared" ca="1" si="1106"/>
        <v/>
      </c>
      <c r="W5560">
        <v>28060</v>
      </c>
      <c r="Z5560" t="str">
        <f t="shared" si="1107"/>
        <v/>
      </c>
    </row>
    <row r="5561" spans="2:26" x14ac:dyDescent="0.2">
      <c r="E5561" s="1" t="s">
        <v>8</v>
      </c>
      <c r="F5561" s="1" t="s">
        <v>9</v>
      </c>
      <c r="G5561" s="1" t="s">
        <v>10</v>
      </c>
      <c r="H5561">
        <f t="shared" si="1108"/>
        <v>41</v>
      </c>
      <c r="I5561">
        <f>IF(ISBLANK(A5561),I5560/1,LOOKUP(Sheet1!G5561,FIPS!A$3:A$55,FIPS!C$3:C$55))</f>
        <v>45</v>
      </c>
      <c r="J5561" t="b">
        <f t="shared" si="1113"/>
        <v>0</v>
      </c>
      <c r="K5561" t="str">
        <f t="shared" si="1109"/>
        <v/>
      </c>
      <c r="L5561" t="b">
        <f t="shared" si="1114"/>
        <v>0</v>
      </c>
      <c r="M5561" t="str">
        <f t="shared" si="1110"/>
        <v/>
      </c>
      <c r="N5561">
        <f t="shared" si="1111"/>
        <v>11</v>
      </c>
      <c r="O5561" t="b">
        <f t="shared" si="1112"/>
        <v>1</v>
      </c>
      <c r="P5561">
        <f t="shared" si="1105"/>
        <v>1</v>
      </c>
      <c r="Q5561" t="str">
        <f t="shared" ca="1" si="1106"/>
        <v>010</v>
      </c>
      <c r="W5561">
        <v>99999</v>
      </c>
      <c r="Z5561" t="str">
        <f t="shared" si="1107"/>
        <v/>
      </c>
    </row>
    <row r="5562" spans="2:26" x14ac:dyDescent="0.2">
      <c r="B5562" s="1" t="s">
        <v>33</v>
      </c>
      <c r="C5562" s="1" t="s">
        <v>17</v>
      </c>
      <c r="D5562" s="1" t="s">
        <v>18</v>
      </c>
      <c r="E5562" s="1" t="s">
        <v>8</v>
      </c>
      <c r="F5562" s="1" t="s">
        <v>9</v>
      </c>
      <c r="G5562" s="1" t="s">
        <v>3657</v>
      </c>
      <c r="H5562">
        <f t="shared" si="1108"/>
        <v>41</v>
      </c>
      <c r="I5562">
        <f>IF(ISBLANK(A5562),I5561/1,LOOKUP(Sheet1!G5562,FIPS!A$3:A$55,FIPS!C$3:C$55))</f>
        <v>45</v>
      </c>
      <c r="J5562" t="b">
        <f t="shared" si="1113"/>
        <v>1</v>
      </c>
      <c r="K5562" t="str">
        <f t="shared" si="1109"/>
        <v>Chester</v>
      </c>
      <c r="L5562" t="b">
        <f t="shared" si="1114"/>
        <v>0</v>
      </c>
      <c r="M5562" t="str">
        <f t="shared" si="1110"/>
        <v/>
      </c>
      <c r="N5562">
        <f t="shared" si="1111"/>
        <v>12</v>
      </c>
      <c r="O5562" t="b">
        <f t="shared" si="1112"/>
        <v>0</v>
      </c>
      <c r="P5562" t="str">
        <f t="shared" si="1105"/>
        <v/>
      </c>
      <c r="Q5562" t="str">
        <f t="shared" ca="1" si="1106"/>
        <v/>
      </c>
      <c r="T5562">
        <v>23</v>
      </c>
      <c r="U5562">
        <v>5</v>
      </c>
      <c r="V5562">
        <v>0</v>
      </c>
      <c r="Z5562" t="str">
        <f t="shared" si="1107"/>
        <v/>
      </c>
    </row>
    <row r="5563" spans="2:26" x14ac:dyDescent="0.2">
      <c r="B5563" s="1" t="s">
        <v>45</v>
      </c>
      <c r="C5563" s="1" t="s">
        <v>17</v>
      </c>
      <c r="D5563" s="1" t="s">
        <v>18</v>
      </c>
      <c r="E5563" s="1" t="s">
        <v>8</v>
      </c>
      <c r="F5563" s="1" t="s">
        <v>9</v>
      </c>
      <c r="G5563" s="1" t="s">
        <v>2671</v>
      </c>
      <c r="H5563">
        <f t="shared" si="1108"/>
        <v>41</v>
      </c>
      <c r="I5563">
        <f>IF(ISBLANK(A5563),I5562/1,LOOKUP(Sheet1!G5563,FIPS!A$3:A$55,FIPS!C$3:C$55))</f>
        <v>45</v>
      </c>
      <c r="J5563" t="b">
        <f t="shared" si="1113"/>
        <v>1</v>
      </c>
      <c r="K5563" t="str">
        <f t="shared" si="1109"/>
        <v>Chesterfield</v>
      </c>
      <c r="L5563" t="b">
        <f t="shared" si="1114"/>
        <v>0</v>
      </c>
      <c r="M5563" t="str">
        <f t="shared" si="1110"/>
        <v/>
      </c>
      <c r="N5563">
        <f t="shared" si="1111"/>
        <v>13</v>
      </c>
      <c r="O5563" t="b">
        <f t="shared" si="1112"/>
        <v>0</v>
      </c>
      <c r="P5563" t="str">
        <f t="shared" si="1105"/>
        <v/>
      </c>
      <c r="Q5563" t="str">
        <f t="shared" ca="1" si="1106"/>
        <v/>
      </c>
      <c r="T5563">
        <v>25</v>
      </c>
      <c r="U5563">
        <v>5</v>
      </c>
      <c r="V5563">
        <v>0</v>
      </c>
      <c r="Z5563" t="str">
        <f t="shared" si="1107"/>
        <v/>
      </c>
    </row>
    <row r="5564" spans="2:26" x14ac:dyDescent="0.2">
      <c r="B5564" s="1" t="s">
        <v>20</v>
      </c>
      <c r="C5564" s="1" t="s">
        <v>17</v>
      </c>
      <c r="D5564" s="1" t="s">
        <v>18</v>
      </c>
      <c r="E5564" s="1" t="s">
        <v>8</v>
      </c>
      <c r="F5564" s="1" t="s">
        <v>9</v>
      </c>
      <c r="G5564" s="1" t="s">
        <v>3804</v>
      </c>
      <c r="H5564">
        <f t="shared" si="1108"/>
        <v>41</v>
      </c>
      <c r="I5564">
        <f>IF(ISBLANK(A5564),I5563/1,LOOKUP(Sheet1!G5564,FIPS!A$3:A$55,FIPS!C$3:C$55))</f>
        <v>45</v>
      </c>
      <c r="J5564" t="b">
        <f t="shared" si="1113"/>
        <v>1</v>
      </c>
      <c r="K5564" t="str">
        <f t="shared" si="1109"/>
        <v>Clarendon</v>
      </c>
      <c r="L5564" t="b">
        <f t="shared" si="1114"/>
        <v>0</v>
      </c>
      <c r="M5564" t="str">
        <f t="shared" si="1110"/>
        <v/>
      </c>
      <c r="N5564">
        <f t="shared" si="1111"/>
        <v>14</v>
      </c>
      <c r="O5564" t="b">
        <f t="shared" si="1112"/>
        <v>0</v>
      </c>
      <c r="P5564" t="str">
        <f t="shared" si="1105"/>
        <v/>
      </c>
      <c r="Q5564" t="str">
        <f t="shared" ca="1" si="1106"/>
        <v/>
      </c>
      <c r="T5564">
        <v>27</v>
      </c>
      <c r="U5564">
        <v>5</v>
      </c>
      <c r="V5564">
        <v>0</v>
      </c>
      <c r="Z5564" t="str">
        <f t="shared" si="1107"/>
        <v/>
      </c>
    </row>
    <row r="5565" spans="2:26" x14ac:dyDescent="0.2">
      <c r="B5565" s="1" t="s">
        <v>107</v>
      </c>
      <c r="C5565" s="1" t="s">
        <v>17</v>
      </c>
      <c r="D5565" s="1" t="s">
        <v>18</v>
      </c>
      <c r="E5565" s="1" t="s">
        <v>8</v>
      </c>
      <c r="F5565" s="1" t="s">
        <v>9</v>
      </c>
      <c r="G5565" s="1" t="s">
        <v>3805</v>
      </c>
      <c r="H5565">
        <f t="shared" si="1108"/>
        <v>41</v>
      </c>
      <c r="I5565">
        <f>IF(ISBLANK(A5565),I5564/1,LOOKUP(Sheet1!G5565,FIPS!A$3:A$55,FIPS!C$3:C$55))</f>
        <v>45</v>
      </c>
      <c r="J5565" t="b">
        <f t="shared" si="1113"/>
        <v>1</v>
      </c>
      <c r="K5565" t="str">
        <f t="shared" si="1109"/>
        <v>Colleton</v>
      </c>
      <c r="L5565" t="b">
        <f t="shared" si="1114"/>
        <v>0</v>
      </c>
      <c r="M5565" t="str">
        <f t="shared" si="1110"/>
        <v/>
      </c>
      <c r="N5565">
        <f t="shared" si="1111"/>
        <v>15</v>
      </c>
      <c r="O5565" t="b">
        <f t="shared" si="1112"/>
        <v>0</v>
      </c>
      <c r="P5565" t="str">
        <f t="shared" ref="P5565:P5626" si="1115">IF(O5565,17-MATCH(N5565-1,N5547:N5564),"")</f>
        <v/>
      </c>
      <c r="Q5565" t="str">
        <f t="shared" ref="Q5565:Q5626" ca="1" si="1116">IF(O5565,_xlfn.TEXTJOIN(",",TRUE,INDIRECT(_xlfn.CONCAT("E",(ROW()-P5565),":E",(ROW()-1)),TRUE)),"")</f>
        <v/>
      </c>
      <c r="T5565">
        <v>29</v>
      </c>
      <c r="U5565">
        <v>5</v>
      </c>
      <c r="V5565">
        <v>0</v>
      </c>
      <c r="Z5565" t="str">
        <f t="shared" si="1107"/>
        <v/>
      </c>
    </row>
    <row r="5566" spans="2:26" x14ac:dyDescent="0.2">
      <c r="B5566" s="1" t="s">
        <v>332</v>
      </c>
      <c r="C5566" s="1" t="s">
        <v>17</v>
      </c>
      <c r="D5566" s="1" t="s">
        <v>18</v>
      </c>
      <c r="E5566" s="1" t="s">
        <v>8</v>
      </c>
      <c r="F5566" s="1" t="s">
        <v>9</v>
      </c>
      <c r="G5566" s="1" t="s">
        <v>4813</v>
      </c>
      <c r="H5566">
        <f t="shared" si="1108"/>
        <v>41</v>
      </c>
      <c r="I5566">
        <f>IF(ISBLANK(A5566),I5565/1,LOOKUP(Sheet1!G5566,FIPS!A$3:A$55,FIPS!C$3:C$55))</f>
        <v>45</v>
      </c>
      <c r="J5566" t="b">
        <f t="shared" si="1113"/>
        <v>1</v>
      </c>
      <c r="K5566" t="str">
        <f t="shared" si="1109"/>
        <v>Darlington</v>
      </c>
      <c r="L5566" t="b">
        <f t="shared" si="1114"/>
        <v>0</v>
      </c>
      <c r="M5566" t="str">
        <f t="shared" si="1110"/>
        <v/>
      </c>
      <c r="N5566">
        <f t="shared" si="1111"/>
        <v>16</v>
      </c>
      <c r="O5566" t="b">
        <f t="shared" si="1112"/>
        <v>0</v>
      </c>
      <c r="P5566" t="str">
        <f t="shared" si="1115"/>
        <v/>
      </c>
      <c r="Q5566" t="str">
        <f t="shared" ca="1" si="1116"/>
        <v/>
      </c>
      <c r="T5566">
        <v>31</v>
      </c>
      <c r="U5566">
        <v>4</v>
      </c>
      <c r="V5566">
        <v>0</v>
      </c>
      <c r="Z5566" t="str">
        <f t="shared" si="1107"/>
        <v/>
      </c>
    </row>
    <row r="5567" spans="2:26" x14ac:dyDescent="0.2">
      <c r="B5567" s="1" t="s">
        <v>52</v>
      </c>
      <c r="C5567" s="1" t="s">
        <v>17</v>
      </c>
      <c r="D5567" s="1" t="s">
        <v>18</v>
      </c>
      <c r="E5567" s="1" t="s">
        <v>8</v>
      </c>
      <c r="F5567" s="1" t="s">
        <v>9</v>
      </c>
      <c r="G5567" s="1" t="s">
        <v>3806</v>
      </c>
      <c r="H5567">
        <f t="shared" si="1108"/>
        <v>41</v>
      </c>
      <c r="I5567">
        <f>IF(ISBLANK(A5567),I5566/1,LOOKUP(Sheet1!G5567,FIPS!A$3:A$55,FIPS!C$3:C$55))</f>
        <v>45</v>
      </c>
      <c r="J5567" t="b">
        <f t="shared" si="1113"/>
        <v>1</v>
      </c>
      <c r="K5567" t="str">
        <f t="shared" si="1109"/>
        <v>Dillon</v>
      </c>
      <c r="L5567" t="b">
        <f t="shared" si="1114"/>
        <v>0</v>
      </c>
      <c r="M5567" t="str">
        <f t="shared" si="1110"/>
        <v/>
      </c>
      <c r="N5567">
        <f t="shared" si="1111"/>
        <v>17</v>
      </c>
      <c r="O5567" t="b">
        <f t="shared" si="1112"/>
        <v>0</v>
      </c>
      <c r="P5567" t="str">
        <f t="shared" si="1115"/>
        <v/>
      </c>
      <c r="Q5567" t="str">
        <f t="shared" ca="1" si="1116"/>
        <v/>
      </c>
      <c r="T5567">
        <v>33</v>
      </c>
      <c r="U5567">
        <v>5</v>
      </c>
      <c r="V5567">
        <v>0</v>
      </c>
      <c r="Z5567" t="str">
        <f t="shared" si="1107"/>
        <v/>
      </c>
    </row>
    <row r="5568" spans="2:26" x14ac:dyDescent="0.2">
      <c r="B5568" s="1" t="s">
        <v>57</v>
      </c>
      <c r="C5568" s="1" t="s">
        <v>148</v>
      </c>
      <c r="D5568" s="1" t="s">
        <v>26</v>
      </c>
      <c r="G5568" s="1" t="s">
        <v>2124</v>
      </c>
      <c r="H5568">
        <f t="shared" si="1108"/>
        <v>41</v>
      </c>
      <c r="I5568">
        <f>IF(ISBLANK(A5568),I5567/1,LOOKUP(Sheet1!G5568,FIPS!A$3:A$55,FIPS!C$3:C$55))</f>
        <v>45</v>
      </c>
      <c r="J5568" t="b">
        <f t="shared" si="1113"/>
        <v>1</v>
      </c>
      <c r="K5568" t="str">
        <f t="shared" si="1109"/>
        <v>Dorchester</v>
      </c>
      <c r="L5568" t="b">
        <f t="shared" si="1114"/>
        <v>0</v>
      </c>
      <c r="M5568" t="str">
        <f t="shared" si="1110"/>
        <v/>
      </c>
      <c r="N5568">
        <f t="shared" si="1111"/>
        <v>18</v>
      </c>
      <c r="O5568" t="b">
        <f t="shared" si="1112"/>
        <v>0</v>
      </c>
      <c r="P5568" t="str">
        <f t="shared" si="1115"/>
        <v/>
      </c>
      <c r="Q5568" t="str">
        <f t="shared" ca="1" si="1116"/>
        <v/>
      </c>
      <c r="T5568">
        <v>35</v>
      </c>
      <c r="U5568">
        <v>4</v>
      </c>
      <c r="V5568">
        <v>1440</v>
      </c>
      <c r="Z5568" t="str">
        <f t="shared" si="1107"/>
        <v/>
      </c>
    </row>
    <row r="5569" spans="2:26" x14ac:dyDescent="0.2">
      <c r="E5569" s="1" t="s">
        <v>67</v>
      </c>
      <c r="F5569" s="1" t="s">
        <v>70</v>
      </c>
      <c r="G5569" s="1" t="s">
        <v>3801</v>
      </c>
      <c r="H5569">
        <f t="shared" si="1108"/>
        <v>41</v>
      </c>
      <c r="I5569">
        <f>IF(ISBLANK(A5569),I5568/1,LOOKUP(Sheet1!G5569,FIPS!A$3:A$55,FIPS!C$3:C$55))</f>
        <v>45</v>
      </c>
      <c r="J5569" t="b">
        <f t="shared" si="1113"/>
        <v>0</v>
      </c>
      <c r="K5569" t="str">
        <f t="shared" si="1109"/>
        <v/>
      </c>
      <c r="L5569" t="b">
        <f t="shared" si="1114"/>
        <v>1</v>
      </c>
      <c r="M5569" t="str">
        <f t="shared" si="1110"/>
        <v>North Charleston</v>
      </c>
      <c r="N5569">
        <f t="shared" si="1111"/>
        <v>18</v>
      </c>
      <c r="O5569" t="b">
        <f t="shared" si="1112"/>
        <v>0</v>
      </c>
      <c r="P5569" t="str">
        <f t="shared" si="1115"/>
        <v/>
      </c>
      <c r="Q5569" t="str">
        <f t="shared" ca="1" si="1116"/>
        <v/>
      </c>
      <c r="W5569">
        <v>50875</v>
      </c>
      <c r="Z5569" t="str">
        <f t="shared" si="1107"/>
        <v/>
      </c>
    </row>
    <row r="5570" spans="2:26" x14ac:dyDescent="0.2">
      <c r="E5570" s="1" t="s">
        <v>84</v>
      </c>
      <c r="F5570" s="1" t="s">
        <v>6</v>
      </c>
      <c r="G5570" s="1" t="s">
        <v>3807</v>
      </c>
      <c r="H5570">
        <f t="shared" si="1108"/>
        <v>41</v>
      </c>
      <c r="I5570">
        <f>IF(ISBLANK(A5570),I5569/1,LOOKUP(Sheet1!G5570,FIPS!A$3:A$55,FIPS!C$3:C$55))</f>
        <v>45</v>
      </c>
      <c r="J5570" t="b">
        <f t="shared" si="1113"/>
        <v>0</v>
      </c>
      <c r="K5570" t="str">
        <f t="shared" si="1109"/>
        <v/>
      </c>
      <c r="L5570" t="b">
        <f t="shared" si="1114"/>
        <v>1</v>
      </c>
      <c r="M5570" t="str">
        <f t="shared" si="1110"/>
        <v>Summerville</v>
      </c>
      <c r="N5570">
        <f t="shared" si="1111"/>
        <v>18</v>
      </c>
      <c r="O5570" t="b">
        <f t="shared" si="1112"/>
        <v>0</v>
      </c>
      <c r="P5570" t="str">
        <f t="shared" si="1115"/>
        <v/>
      </c>
      <c r="Q5570" t="str">
        <f t="shared" ca="1" si="1116"/>
        <v/>
      </c>
      <c r="W5570">
        <v>70270</v>
      </c>
      <c r="Z5570" t="str">
        <f t="shared" ref="Z5570:Z5633" si="1117">IF(J5570,IF(T5570&gt;0,"",FALSE),IF(T5570&gt;0,TRUE,""))</f>
        <v/>
      </c>
    </row>
    <row r="5571" spans="2:26" x14ac:dyDescent="0.2">
      <c r="E5571" s="1" t="s">
        <v>8</v>
      </c>
      <c r="F5571" s="1" t="s">
        <v>9</v>
      </c>
      <c r="G5571" s="1" t="s">
        <v>2510</v>
      </c>
      <c r="H5571">
        <f t="shared" si="1108"/>
        <v>41</v>
      </c>
      <c r="I5571">
        <f>IF(ISBLANK(A5571),I5570/1,LOOKUP(Sheet1!G5571,FIPS!A$3:A$55,FIPS!C$3:C$55))</f>
        <v>45</v>
      </c>
      <c r="J5571" t="b">
        <f t="shared" si="1113"/>
        <v>0</v>
      </c>
      <c r="K5571" t="str">
        <f t="shared" si="1109"/>
        <v/>
      </c>
      <c r="L5571" t="b">
        <f t="shared" si="1114"/>
        <v>0</v>
      </c>
      <c r="M5571" t="str">
        <f t="shared" si="1110"/>
        <v/>
      </c>
      <c r="N5571">
        <f t="shared" si="1111"/>
        <v>18</v>
      </c>
      <c r="O5571" t="b">
        <f t="shared" si="1112"/>
        <v>1</v>
      </c>
      <c r="P5571">
        <f t="shared" si="1115"/>
        <v>2</v>
      </c>
      <c r="Q5571" t="str">
        <f t="shared" ca="1" si="1116"/>
        <v>023,028</v>
      </c>
      <c r="W5571">
        <v>99999</v>
      </c>
      <c r="Z5571" t="str">
        <f t="shared" si="1117"/>
        <v/>
      </c>
    </row>
    <row r="5572" spans="2:26" x14ac:dyDescent="0.2">
      <c r="B5572" s="1" t="s">
        <v>59</v>
      </c>
      <c r="C5572" s="1" t="s">
        <v>57</v>
      </c>
      <c r="D5572" s="1" t="s">
        <v>26</v>
      </c>
      <c r="G5572" s="1" t="s">
        <v>3808</v>
      </c>
      <c r="H5572">
        <f t="shared" si="1108"/>
        <v>41</v>
      </c>
      <c r="I5572">
        <f>IF(ISBLANK(A5572),I5571/1,LOOKUP(Sheet1!G5572,FIPS!A$3:A$55,FIPS!C$3:C$55))</f>
        <v>45</v>
      </c>
      <c r="J5572" t="b">
        <f t="shared" si="1113"/>
        <v>1</v>
      </c>
      <c r="K5572" t="str">
        <f t="shared" si="1109"/>
        <v>Edgefield</v>
      </c>
      <c r="L5572" t="b">
        <f t="shared" si="1114"/>
        <v>0</v>
      </c>
      <c r="M5572" t="str">
        <f t="shared" si="1110"/>
        <v/>
      </c>
      <c r="N5572">
        <f t="shared" si="1111"/>
        <v>19</v>
      </c>
      <c r="O5572" t="b">
        <f t="shared" si="1112"/>
        <v>0</v>
      </c>
      <c r="P5572" t="str">
        <f t="shared" si="1115"/>
        <v/>
      </c>
      <c r="Q5572" t="str">
        <f t="shared" ca="1" si="1116"/>
        <v/>
      </c>
      <c r="T5572">
        <v>37</v>
      </c>
      <c r="U5572">
        <v>6</v>
      </c>
      <c r="V5572">
        <v>600</v>
      </c>
      <c r="Z5572" t="str">
        <f t="shared" si="1117"/>
        <v/>
      </c>
    </row>
    <row r="5573" spans="2:26" x14ac:dyDescent="0.2">
      <c r="E5573" s="1" t="s">
        <v>65</v>
      </c>
      <c r="F5573" s="1" t="s">
        <v>6</v>
      </c>
      <c r="G5573" s="1" t="s">
        <v>3809</v>
      </c>
      <c r="H5573">
        <f t="shared" si="1108"/>
        <v>41</v>
      </c>
      <c r="I5573">
        <f>IF(ISBLANK(A5573),I5572/1,LOOKUP(Sheet1!G5573,FIPS!A$3:A$55,FIPS!C$3:C$55))</f>
        <v>45</v>
      </c>
      <c r="J5573" t="b">
        <f t="shared" ref="J5573:J5577" si="1118">NOT(ISBLANK(B5573))</f>
        <v>0</v>
      </c>
      <c r="K5573" t="str">
        <f t="shared" si="1109"/>
        <v/>
      </c>
      <c r="L5573" t="b">
        <f t="shared" si="1114"/>
        <v>1</v>
      </c>
      <c r="M5573" t="str">
        <f t="shared" si="1110"/>
        <v>North Augusta</v>
      </c>
      <c r="N5573">
        <f t="shared" si="1111"/>
        <v>19</v>
      </c>
      <c r="O5573" t="b">
        <f t="shared" si="1112"/>
        <v>0</v>
      </c>
      <c r="P5573" t="str">
        <f t="shared" ref="P5573:P5577" si="1119">IF(O5573,17-MATCH(N5573-1,N5555:N5572),"")</f>
        <v/>
      </c>
      <c r="Q5573" t="str">
        <f t="shared" ref="Q5573:Q5577" ca="1" si="1120">IF(O5573,_xlfn.TEXTJOIN(",",TRUE,INDIRECT(_xlfn.CONCAT("E",(ROW()-P5573),":E",(ROW()-1)),TRUE)),"")</f>
        <v/>
      </c>
      <c r="W5573">
        <v>50695</v>
      </c>
      <c r="Z5573" t="str">
        <f t="shared" si="1117"/>
        <v/>
      </c>
    </row>
    <row r="5574" spans="2:26" x14ac:dyDescent="0.2">
      <c r="E5574" s="1" t="s">
        <v>8</v>
      </c>
      <c r="F5574" s="1" t="s">
        <v>9</v>
      </c>
      <c r="G5574" s="1" t="s">
        <v>2510</v>
      </c>
      <c r="H5574">
        <f t="shared" si="1108"/>
        <v>41</v>
      </c>
      <c r="I5574">
        <f>IF(ISBLANK(A5574),I5573/1,LOOKUP(Sheet1!G5574,FIPS!A$3:A$55,FIPS!C$3:C$55))</f>
        <v>45</v>
      </c>
      <c r="J5574" t="b">
        <f t="shared" si="1118"/>
        <v>0</v>
      </c>
      <c r="K5574" t="str">
        <f t="shared" si="1109"/>
        <v/>
      </c>
      <c r="L5574" t="b">
        <f t="shared" si="1114"/>
        <v>0</v>
      </c>
      <c r="M5574" t="str">
        <f t="shared" si="1110"/>
        <v/>
      </c>
      <c r="N5574">
        <f t="shared" si="1111"/>
        <v>19</v>
      </c>
      <c r="O5574" t="b">
        <f t="shared" si="1112"/>
        <v>1</v>
      </c>
      <c r="P5574">
        <f t="shared" si="1119"/>
        <v>1</v>
      </c>
      <c r="Q5574" t="str">
        <f t="shared" ca="1" si="1120"/>
        <v>022</v>
      </c>
      <c r="W5574">
        <v>99999</v>
      </c>
      <c r="Z5574" t="str">
        <f t="shared" si="1117"/>
        <v/>
      </c>
    </row>
    <row r="5575" spans="2:26" x14ac:dyDescent="0.2">
      <c r="B5575" s="1" t="s">
        <v>61</v>
      </c>
      <c r="C5575" s="1" t="s">
        <v>17</v>
      </c>
      <c r="D5575" s="1" t="s">
        <v>18</v>
      </c>
      <c r="E5575" s="1" t="s">
        <v>8</v>
      </c>
      <c r="F5575" s="1" t="s">
        <v>9</v>
      </c>
      <c r="G5575" s="1" t="s">
        <v>108</v>
      </c>
      <c r="H5575">
        <f t="shared" si="1108"/>
        <v>41</v>
      </c>
      <c r="I5575">
        <f>IF(ISBLANK(A5575),I5574/1,LOOKUP(Sheet1!G5575,FIPS!A$3:A$55,FIPS!C$3:C$55))</f>
        <v>45</v>
      </c>
      <c r="J5575" t="b">
        <f t="shared" si="1118"/>
        <v>1</v>
      </c>
      <c r="K5575" t="str">
        <f t="shared" si="1109"/>
        <v>Fairfield</v>
      </c>
      <c r="L5575" t="b">
        <f t="shared" si="1114"/>
        <v>0</v>
      </c>
      <c r="M5575" t="str">
        <f t="shared" si="1110"/>
        <v/>
      </c>
      <c r="N5575">
        <f t="shared" si="1111"/>
        <v>20</v>
      </c>
      <c r="O5575" t="b">
        <f t="shared" si="1112"/>
        <v>0</v>
      </c>
      <c r="P5575" t="str">
        <f t="shared" si="1119"/>
        <v/>
      </c>
      <c r="Q5575" t="str">
        <f t="shared" ca="1" si="1120"/>
        <v/>
      </c>
      <c r="T5575">
        <v>39</v>
      </c>
      <c r="U5575">
        <v>6</v>
      </c>
      <c r="V5575">
        <v>0</v>
      </c>
      <c r="Z5575" t="str">
        <f t="shared" si="1117"/>
        <v/>
      </c>
    </row>
    <row r="5576" spans="2:26" x14ac:dyDescent="0.2">
      <c r="B5576" s="1" t="s">
        <v>63</v>
      </c>
      <c r="C5576" s="1" t="s">
        <v>843</v>
      </c>
      <c r="D5576" s="1" t="s">
        <v>26</v>
      </c>
      <c r="G5576" s="1" t="s">
        <v>119</v>
      </c>
      <c r="H5576">
        <f t="shared" si="1108"/>
        <v>41</v>
      </c>
      <c r="I5576">
        <f>IF(ISBLANK(A5576),I5575/1,LOOKUP(Sheet1!G5576,FIPS!A$3:A$55,FIPS!C$3:C$55))</f>
        <v>45</v>
      </c>
      <c r="J5576" t="b">
        <f t="shared" si="1118"/>
        <v>1</v>
      </c>
      <c r="K5576" t="str">
        <f t="shared" si="1109"/>
        <v>Florence</v>
      </c>
      <c r="L5576" t="b">
        <f t="shared" si="1114"/>
        <v>0</v>
      </c>
      <c r="M5576" t="str">
        <f t="shared" si="1110"/>
        <v/>
      </c>
      <c r="N5576">
        <f t="shared" si="1111"/>
        <v>21</v>
      </c>
      <c r="O5576" t="b">
        <f t="shared" si="1112"/>
        <v>0</v>
      </c>
      <c r="P5576" t="str">
        <f t="shared" si="1119"/>
        <v/>
      </c>
      <c r="Q5576" t="str">
        <f t="shared" ca="1" si="1120"/>
        <v/>
      </c>
      <c r="T5576">
        <v>41</v>
      </c>
      <c r="U5576">
        <v>3</v>
      </c>
      <c r="V5576">
        <v>2655</v>
      </c>
      <c r="Z5576" t="str">
        <f t="shared" si="1117"/>
        <v/>
      </c>
    </row>
    <row r="5577" spans="2:26" x14ac:dyDescent="0.2">
      <c r="E5577" s="1" t="s">
        <v>39</v>
      </c>
      <c r="F5577" s="1" t="s">
        <v>35</v>
      </c>
      <c r="G5577" s="1" t="s">
        <v>119</v>
      </c>
      <c r="H5577">
        <f t="shared" si="1108"/>
        <v>41</v>
      </c>
      <c r="I5577">
        <f>IF(ISBLANK(A5577),I5576/1,LOOKUP(Sheet1!G5577,FIPS!A$3:A$55,FIPS!C$3:C$55))</f>
        <v>45</v>
      </c>
      <c r="J5577" t="b">
        <f t="shared" si="1118"/>
        <v>0</v>
      </c>
      <c r="K5577" t="str">
        <f t="shared" si="1109"/>
        <v/>
      </c>
      <c r="L5577" t="b">
        <f t="shared" si="1114"/>
        <v>1</v>
      </c>
      <c r="M5577" t="str">
        <f t="shared" si="1110"/>
        <v>Florence</v>
      </c>
      <c r="N5577">
        <f t="shared" si="1111"/>
        <v>21</v>
      </c>
      <c r="O5577" t="b">
        <f t="shared" si="1112"/>
        <v>0</v>
      </c>
      <c r="P5577" t="str">
        <f t="shared" si="1119"/>
        <v/>
      </c>
      <c r="Q5577" t="str">
        <f t="shared" ca="1" si="1120"/>
        <v/>
      </c>
      <c r="W5577">
        <v>25810</v>
      </c>
      <c r="Z5577" t="str">
        <f t="shared" si="1117"/>
        <v/>
      </c>
    </row>
    <row r="5578" spans="2:26" x14ac:dyDescent="0.2">
      <c r="E5578" s="1" t="s">
        <v>8</v>
      </c>
      <c r="F5578" s="1" t="s">
        <v>9</v>
      </c>
      <c r="G5578" s="1" t="s">
        <v>10</v>
      </c>
      <c r="H5578">
        <f t="shared" si="1108"/>
        <v>41</v>
      </c>
      <c r="I5578">
        <f>IF(ISBLANK(A5578),I5577/1,LOOKUP(Sheet1!G5578,FIPS!A$3:A$55,FIPS!C$3:C$55))</f>
        <v>45</v>
      </c>
      <c r="J5578" t="b">
        <f t="shared" si="1113"/>
        <v>0</v>
      </c>
      <c r="K5578" t="str">
        <f t="shared" si="1109"/>
        <v/>
      </c>
      <c r="L5578" t="b">
        <f t="shared" si="1114"/>
        <v>0</v>
      </c>
      <c r="M5578" t="str">
        <f t="shared" si="1110"/>
        <v/>
      </c>
      <c r="N5578">
        <f t="shared" si="1111"/>
        <v>21</v>
      </c>
      <c r="O5578" t="b">
        <f t="shared" si="1112"/>
        <v>1</v>
      </c>
      <c r="P5578">
        <f t="shared" ref="P5578:P5590" si="1121">IF(O5578,17-MATCH(N5578-1,N5561:N5577),"")</f>
        <v>2</v>
      </c>
      <c r="Q5578" t="str">
        <f t="shared" ca="1" si="1116"/>
        <v>009</v>
      </c>
      <c r="W5578">
        <v>99999</v>
      </c>
      <c r="Z5578" t="str">
        <f t="shared" si="1117"/>
        <v/>
      </c>
    </row>
    <row r="5579" spans="2:26" x14ac:dyDescent="0.2">
      <c r="B5579" s="1" t="s">
        <v>65</v>
      </c>
      <c r="C5579" s="1" t="s">
        <v>17</v>
      </c>
      <c r="D5579" s="1" t="s">
        <v>18</v>
      </c>
      <c r="E5579" s="1" t="s">
        <v>8</v>
      </c>
      <c r="F5579" s="1" t="s">
        <v>9</v>
      </c>
      <c r="G5579" s="1" t="s">
        <v>2004</v>
      </c>
      <c r="H5579">
        <f t="shared" ref="H5579:H5642" si="1122">IF(ISBLANK(A5579),H5578/1,A5579)</f>
        <v>41</v>
      </c>
      <c r="I5579">
        <f>IF(ISBLANK(A5579),I5578/1,LOOKUP(Sheet1!G5579,FIPS!A$3:A$55,FIPS!C$3:C$55))</f>
        <v>45</v>
      </c>
      <c r="J5579" t="b">
        <f t="shared" si="1113"/>
        <v>1</v>
      </c>
      <c r="K5579" t="str">
        <f t="shared" ref="K5579:K5642" si="1123">IF(J5579,TRIM(G5579),"")</f>
        <v>Georgetown</v>
      </c>
      <c r="L5579" t="b">
        <f t="shared" si="1114"/>
        <v>0</v>
      </c>
      <c r="M5579" t="str">
        <f t="shared" ref="M5579:M5642" si="1124">IF(L5579,IF(ISERR(FIND(",",G5579)),TRIM(G5579),TRIM(LEFT(G5579,FIND(",",G5579)-1))),"")</f>
        <v/>
      </c>
      <c r="N5579">
        <f t="shared" ref="N5579:N5635" si="1125">IF(ISBLANK(A5579),IF(ISBLANK(B5579),N5578,B5579/1),"")</f>
        <v>22</v>
      </c>
      <c r="O5579" t="b">
        <f t="shared" si="1112"/>
        <v>0</v>
      </c>
      <c r="P5579" t="str">
        <f t="shared" si="1121"/>
        <v/>
      </c>
      <c r="Q5579" t="str">
        <f t="shared" ca="1" si="1116"/>
        <v/>
      </c>
      <c r="T5579">
        <v>43</v>
      </c>
      <c r="U5579">
        <v>5</v>
      </c>
      <c r="V5579">
        <v>0</v>
      </c>
      <c r="Z5579" t="str">
        <f t="shared" si="1117"/>
        <v/>
      </c>
    </row>
    <row r="5580" spans="2:26" x14ac:dyDescent="0.2">
      <c r="B5580" s="1" t="s">
        <v>67</v>
      </c>
      <c r="C5580" s="1" t="s">
        <v>421</v>
      </c>
      <c r="D5580" s="1" t="s">
        <v>297</v>
      </c>
      <c r="G5580" s="1" t="s">
        <v>2599</v>
      </c>
      <c r="H5580">
        <f t="shared" si="1122"/>
        <v>41</v>
      </c>
      <c r="I5580">
        <f>IF(ISBLANK(A5580),I5579/1,LOOKUP(Sheet1!G5580,FIPS!A$3:A$55,FIPS!C$3:C$55))</f>
        <v>45</v>
      </c>
      <c r="J5580" t="b">
        <f t="shared" si="1113"/>
        <v>1</v>
      </c>
      <c r="K5580" t="str">
        <f t="shared" si="1123"/>
        <v>Greenville</v>
      </c>
      <c r="L5580" t="b">
        <f t="shared" si="1114"/>
        <v>0</v>
      </c>
      <c r="M5580" t="str">
        <f t="shared" si="1124"/>
        <v/>
      </c>
      <c r="N5580">
        <f t="shared" si="1125"/>
        <v>23</v>
      </c>
      <c r="O5580" t="b">
        <f t="shared" si="1112"/>
        <v>0</v>
      </c>
      <c r="P5580" t="str">
        <f t="shared" si="1121"/>
        <v/>
      </c>
      <c r="Q5580" t="str">
        <f t="shared" ca="1" si="1116"/>
        <v/>
      </c>
      <c r="T5580">
        <v>45</v>
      </c>
      <c r="U5580">
        <v>2</v>
      </c>
      <c r="V5580">
        <v>3160</v>
      </c>
      <c r="Z5580" t="str">
        <f t="shared" si="1117"/>
        <v/>
      </c>
    </row>
    <row r="5581" spans="2:26" x14ac:dyDescent="0.2">
      <c r="E5581" s="1" t="s">
        <v>33</v>
      </c>
      <c r="F5581" s="1" t="s">
        <v>70</v>
      </c>
      <c r="G5581" s="1" t="s">
        <v>2599</v>
      </c>
      <c r="H5581">
        <f t="shared" si="1122"/>
        <v>41</v>
      </c>
      <c r="I5581">
        <f>IF(ISBLANK(A5581),I5580/1,LOOKUP(Sheet1!G5581,FIPS!A$3:A$55,FIPS!C$3:C$55))</f>
        <v>45</v>
      </c>
      <c r="J5581" t="b">
        <f t="shared" si="1113"/>
        <v>0</v>
      </c>
      <c r="K5581" t="str">
        <f t="shared" si="1123"/>
        <v/>
      </c>
      <c r="L5581" t="b">
        <f t="shared" si="1114"/>
        <v>1</v>
      </c>
      <c r="M5581" t="str">
        <f t="shared" si="1124"/>
        <v>Greenville</v>
      </c>
      <c r="N5581">
        <f t="shared" si="1125"/>
        <v>23</v>
      </c>
      <c r="O5581" t="b">
        <f t="shared" si="1112"/>
        <v>0</v>
      </c>
      <c r="P5581" t="str">
        <f t="shared" si="1121"/>
        <v/>
      </c>
      <c r="Q5581" t="str">
        <f t="shared" ca="1" si="1116"/>
        <v/>
      </c>
      <c r="W5581">
        <v>30850</v>
      </c>
      <c r="Z5581" t="str">
        <f t="shared" si="1117"/>
        <v/>
      </c>
    </row>
    <row r="5582" spans="2:26" x14ac:dyDescent="0.2">
      <c r="E5582" s="1" t="s">
        <v>20</v>
      </c>
      <c r="F5582" s="1" t="s">
        <v>6</v>
      </c>
      <c r="G5582" s="1" t="s">
        <v>3810</v>
      </c>
      <c r="H5582">
        <f t="shared" si="1122"/>
        <v>41</v>
      </c>
      <c r="I5582">
        <f>IF(ISBLANK(A5582),I5581/1,LOOKUP(Sheet1!G5582,FIPS!A$3:A$55,FIPS!C$3:C$55))</f>
        <v>45</v>
      </c>
      <c r="J5582" t="b">
        <f t="shared" si="1113"/>
        <v>0</v>
      </c>
      <c r="K5582" t="str">
        <f t="shared" si="1123"/>
        <v/>
      </c>
      <c r="L5582" t="b">
        <f t="shared" si="1114"/>
        <v>1</v>
      </c>
      <c r="M5582" t="str">
        <f t="shared" si="1124"/>
        <v>Greer</v>
      </c>
      <c r="N5582">
        <f t="shared" si="1125"/>
        <v>23</v>
      </c>
      <c r="O5582" t="b">
        <f t="shared" si="1112"/>
        <v>0</v>
      </c>
      <c r="P5582" t="str">
        <f t="shared" si="1121"/>
        <v/>
      </c>
      <c r="Q5582" t="str">
        <f t="shared" ca="1" si="1116"/>
        <v/>
      </c>
      <c r="W5582">
        <v>309.95</v>
      </c>
      <c r="Z5582" t="str">
        <f t="shared" si="1117"/>
        <v/>
      </c>
    </row>
    <row r="5583" spans="2:26" x14ac:dyDescent="0.2">
      <c r="E5583" s="1" t="s">
        <v>57</v>
      </c>
      <c r="F5583" s="1" t="s">
        <v>6</v>
      </c>
      <c r="G5583" s="1" t="s">
        <v>3811</v>
      </c>
      <c r="H5583">
        <f t="shared" si="1122"/>
        <v>41</v>
      </c>
      <c r="I5583">
        <f>IF(ISBLANK(A5583),I5582/1,LOOKUP(Sheet1!G5583,FIPS!A$3:A$55,FIPS!C$3:C$55))</f>
        <v>45</v>
      </c>
      <c r="J5583" t="b">
        <f t="shared" si="1113"/>
        <v>0</v>
      </c>
      <c r="K5583" t="str">
        <f t="shared" si="1123"/>
        <v/>
      </c>
      <c r="L5583" t="b">
        <f t="shared" si="1114"/>
        <v>1</v>
      </c>
      <c r="M5583" t="str">
        <f t="shared" si="1124"/>
        <v>Mauldin</v>
      </c>
      <c r="N5583">
        <f t="shared" si="1125"/>
        <v>23</v>
      </c>
      <c r="O5583" t="b">
        <f t="shared" si="1112"/>
        <v>0</v>
      </c>
      <c r="P5583" t="str">
        <f t="shared" si="1121"/>
        <v/>
      </c>
      <c r="Q5583" t="str">
        <f t="shared" ca="1" si="1116"/>
        <v/>
      </c>
      <c r="W5583">
        <v>45115</v>
      </c>
      <c r="Z5583" t="str">
        <f t="shared" si="1117"/>
        <v/>
      </c>
    </row>
    <row r="5584" spans="2:26" x14ac:dyDescent="0.2">
      <c r="E5584" s="1" t="s">
        <v>80</v>
      </c>
      <c r="F5584" s="1" t="s">
        <v>6</v>
      </c>
      <c r="G5584" s="1" t="s">
        <v>3812</v>
      </c>
      <c r="H5584">
        <f t="shared" si="1122"/>
        <v>41</v>
      </c>
      <c r="I5584">
        <f>IF(ISBLANK(A5584),I5583/1,LOOKUP(Sheet1!G5584,FIPS!A$3:A$55,FIPS!C$3:C$55))</f>
        <v>45</v>
      </c>
      <c r="J5584" t="b">
        <f t="shared" si="1113"/>
        <v>0</v>
      </c>
      <c r="K5584" t="str">
        <f t="shared" si="1123"/>
        <v/>
      </c>
      <c r="L5584" t="b">
        <f t="shared" si="1114"/>
        <v>1</v>
      </c>
      <c r="M5584" t="str">
        <f t="shared" si="1124"/>
        <v>Simpsonville</v>
      </c>
      <c r="N5584">
        <f t="shared" si="1125"/>
        <v>23</v>
      </c>
      <c r="O5584" t="b">
        <f t="shared" si="1112"/>
        <v>0</v>
      </c>
      <c r="P5584" t="str">
        <f t="shared" si="1121"/>
        <v/>
      </c>
      <c r="Q5584" t="str">
        <f t="shared" ca="1" si="1116"/>
        <v/>
      </c>
      <c r="W5584">
        <v>66580</v>
      </c>
      <c r="Z5584" t="str">
        <f t="shared" si="1117"/>
        <v/>
      </c>
    </row>
    <row r="5585" spans="2:26" x14ac:dyDescent="0.2">
      <c r="E5585" s="1" t="s">
        <v>8</v>
      </c>
      <c r="F5585" s="1" t="s">
        <v>9</v>
      </c>
      <c r="G5585" s="1" t="s">
        <v>10</v>
      </c>
      <c r="H5585">
        <f t="shared" si="1122"/>
        <v>41</v>
      </c>
      <c r="I5585">
        <f>IF(ISBLANK(A5585),I5584/1,LOOKUP(Sheet1!G5585,FIPS!A$3:A$55,FIPS!C$3:C$55))</f>
        <v>45</v>
      </c>
      <c r="J5585" t="b">
        <f t="shared" si="1113"/>
        <v>0</v>
      </c>
      <c r="K5585" t="str">
        <f t="shared" si="1123"/>
        <v/>
      </c>
      <c r="L5585" t="b">
        <f t="shared" si="1114"/>
        <v>0</v>
      </c>
      <c r="M5585" t="str">
        <f t="shared" si="1124"/>
        <v/>
      </c>
      <c r="N5585">
        <f t="shared" si="1125"/>
        <v>23</v>
      </c>
      <c r="O5585" t="b">
        <f t="shared" si="1112"/>
        <v>1</v>
      </c>
      <c r="P5585">
        <f t="shared" si="1121"/>
        <v>5</v>
      </c>
      <c r="Q5585" t="str">
        <f t="shared" ca="1" si="1116"/>
        <v>012,014,018,026</v>
      </c>
      <c r="W5585">
        <v>99999</v>
      </c>
      <c r="Z5585" t="str">
        <f t="shared" si="1117"/>
        <v/>
      </c>
    </row>
    <row r="5586" spans="2:26" x14ac:dyDescent="0.2">
      <c r="B5586" s="1" t="s">
        <v>37</v>
      </c>
      <c r="C5586" s="1" t="s">
        <v>17</v>
      </c>
      <c r="D5586" s="1" t="s">
        <v>18</v>
      </c>
      <c r="G5586" s="1" t="s">
        <v>1714</v>
      </c>
      <c r="H5586">
        <f t="shared" si="1122"/>
        <v>41</v>
      </c>
      <c r="I5586">
        <f>IF(ISBLANK(A5586),I5585/1,LOOKUP(Sheet1!G5586,FIPS!A$3:A$55,FIPS!C$3:C$55))</f>
        <v>45</v>
      </c>
      <c r="J5586" t="b">
        <f t="shared" si="1113"/>
        <v>1</v>
      </c>
      <c r="K5586" t="str">
        <f t="shared" si="1123"/>
        <v>Greenwood</v>
      </c>
      <c r="L5586" t="b">
        <f t="shared" si="1114"/>
        <v>0</v>
      </c>
      <c r="M5586" t="str">
        <f t="shared" si="1124"/>
        <v/>
      </c>
      <c r="N5586">
        <f t="shared" si="1125"/>
        <v>24</v>
      </c>
      <c r="O5586" t="b">
        <f t="shared" si="1112"/>
        <v>0</v>
      </c>
      <c r="P5586" t="str">
        <f t="shared" si="1121"/>
        <v/>
      </c>
      <c r="Q5586" t="str">
        <f t="shared" ca="1" si="1116"/>
        <v/>
      </c>
      <c r="T5586">
        <v>47</v>
      </c>
      <c r="U5586">
        <v>4</v>
      </c>
      <c r="V5586">
        <v>0</v>
      </c>
      <c r="Z5586" t="str">
        <f t="shared" si="1117"/>
        <v/>
      </c>
    </row>
    <row r="5587" spans="2:26" x14ac:dyDescent="0.2">
      <c r="E5587" s="1" t="s">
        <v>45</v>
      </c>
      <c r="F5587" s="1" t="s">
        <v>6</v>
      </c>
      <c r="G5587" s="1" t="s">
        <v>1714</v>
      </c>
      <c r="H5587">
        <f t="shared" si="1122"/>
        <v>41</v>
      </c>
      <c r="I5587">
        <f>IF(ISBLANK(A5587),I5586/1,LOOKUP(Sheet1!G5587,FIPS!A$3:A$55,FIPS!C$3:C$55))</f>
        <v>45</v>
      </c>
      <c r="J5587" t="b">
        <f t="shared" si="1113"/>
        <v>0</v>
      </c>
      <c r="K5587" t="str">
        <f t="shared" si="1123"/>
        <v/>
      </c>
      <c r="L5587" t="b">
        <f t="shared" si="1114"/>
        <v>1</v>
      </c>
      <c r="M5587" t="str">
        <f t="shared" si="1124"/>
        <v>Greenwood</v>
      </c>
      <c r="N5587">
        <f t="shared" si="1125"/>
        <v>24</v>
      </c>
      <c r="O5587" t="b">
        <f t="shared" si="1112"/>
        <v>0</v>
      </c>
      <c r="P5587" t="str">
        <f t="shared" si="1121"/>
        <v/>
      </c>
      <c r="Q5587" t="str">
        <f t="shared" ca="1" si="1116"/>
        <v/>
      </c>
      <c r="W5587">
        <v>30895</v>
      </c>
      <c r="Z5587" t="str">
        <f t="shared" si="1117"/>
        <v/>
      </c>
    </row>
    <row r="5588" spans="2:26" x14ac:dyDescent="0.2">
      <c r="E5588" s="1" t="s">
        <v>8</v>
      </c>
      <c r="F5588" s="1" t="s">
        <v>9</v>
      </c>
      <c r="G5588" s="1" t="s">
        <v>10</v>
      </c>
      <c r="H5588">
        <f t="shared" si="1122"/>
        <v>41</v>
      </c>
      <c r="I5588">
        <f>IF(ISBLANK(A5588),I5587/1,LOOKUP(Sheet1!G5588,FIPS!A$3:A$55,FIPS!C$3:C$55))</f>
        <v>45</v>
      </c>
      <c r="J5588" t="b">
        <f t="shared" si="1113"/>
        <v>0</v>
      </c>
      <c r="K5588" t="str">
        <f t="shared" si="1123"/>
        <v/>
      </c>
      <c r="L5588" t="b">
        <f t="shared" si="1114"/>
        <v>0</v>
      </c>
      <c r="M5588" t="str">
        <f t="shared" si="1124"/>
        <v/>
      </c>
      <c r="N5588">
        <f t="shared" si="1125"/>
        <v>24</v>
      </c>
      <c r="O5588" t="b">
        <f t="shared" si="1112"/>
        <v>1</v>
      </c>
      <c r="P5588">
        <f t="shared" si="1121"/>
        <v>2</v>
      </c>
      <c r="Q5588" t="str">
        <f t="shared" ca="1" si="1116"/>
        <v>013</v>
      </c>
      <c r="W5588">
        <v>99999</v>
      </c>
      <c r="Z5588" t="str">
        <f t="shared" si="1117"/>
        <v/>
      </c>
    </row>
    <row r="5589" spans="2:26" x14ac:dyDescent="0.2">
      <c r="B5589" s="1" t="s">
        <v>77</v>
      </c>
      <c r="C5589" s="1" t="s">
        <v>17</v>
      </c>
      <c r="D5589" s="1" t="s">
        <v>18</v>
      </c>
      <c r="E5589" s="1" t="s">
        <v>8</v>
      </c>
      <c r="F5589" s="1" t="s">
        <v>9</v>
      </c>
      <c r="G5589" s="1" t="s">
        <v>3813</v>
      </c>
      <c r="H5589">
        <f t="shared" si="1122"/>
        <v>41</v>
      </c>
      <c r="I5589">
        <f>IF(ISBLANK(A5589),I5588/1,LOOKUP(Sheet1!G5589,FIPS!A$3:A$55,FIPS!C$3:C$55))</f>
        <v>45</v>
      </c>
      <c r="J5589" t="b">
        <f t="shared" si="1113"/>
        <v>1</v>
      </c>
      <c r="K5589" t="str">
        <f t="shared" si="1123"/>
        <v>Hampton</v>
      </c>
      <c r="L5589" t="b">
        <f t="shared" si="1114"/>
        <v>0</v>
      </c>
      <c r="M5589" t="str">
        <f t="shared" si="1124"/>
        <v/>
      </c>
      <c r="N5589">
        <f t="shared" si="1125"/>
        <v>25</v>
      </c>
      <c r="O5589" t="b">
        <f t="shared" si="1112"/>
        <v>0</v>
      </c>
      <c r="P5589" t="str">
        <f t="shared" si="1121"/>
        <v/>
      </c>
      <c r="Q5589" t="str">
        <f t="shared" ca="1" si="1116"/>
        <v/>
      </c>
      <c r="T5589">
        <v>49</v>
      </c>
      <c r="U5589">
        <v>6</v>
      </c>
      <c r="V5589">
        <v>0</v>
      </c>
      <c r="Z5589" t="str">
        <f t="shared" si="1117"/>
        <v/>
      </c>
    </row>
    <row r="5590" spans="2:26" x14ac:dyDescent="0.2">
      <c r="B5590" s="1" t="s">
        <v>80</v>
      </c>
      <c r="C5590" s="1" t="s">
        <v>715</v>
      </c>
      <c r="D5590" s="1" t="s">
        <v>26</v>
      </c>
      <c r="G5590" s="1" t="s">
        <v>3814</v>
      </c>
      <c r="H5590">
        <f t="shared" si="1122"/>
        <v>41</v>
      </c>
      <c r="I5590">
        <f>IF(ISBLANK(A5590),I5589/1,LOOKUP(Sheet1!G5590,FIPS!A$3:A$55,FIPS!C$3:C$55))</f>
        <v>45</v>
      </c>
      <c r="J5590" t="b">
        <f t="shared" si="1113"/>
        <v>1</v>
      </c>
      <c r="K5590" t="str">
        <f t="shared" si="1123"/>
        <v>Horry</v>
      </c>
      <c r="L5590" t="b">
        <f t="shared" si="1114"/>
        <v>0</v>
      </c>
      <c r="M5590" t="str">
        <f t="shared" si="1124"/>
        <v/>
      </c>
      <c r="N5590">
        <f t="shared" si="1125"/>
        <v>26</v>
      </c>
      <c r="O5590" t="b">
        <f t="shared" si="1112"/>
        <v>0</v>
      </c>
      <c r="P5590" t="str">
        <f t="shared" si="1121"/>
        <v/>
      </c>
      <c r="Q5590" t="str">
        <f t="shared" ca="1" si="1116"/>
        <v/>
      </c>
      <c r="T5590">
        <v>51</v>
      </c>
      <c r="U5590">
        <v>3</v>
      </c>
      <c r="V5590">
        <v>5330</v>
      </c>
      <c r="Z5590" t="str">
        <f t="shared" si="1117"/>
        <v/>
      </c>
    </row>
    <row r="5591" spans="2:26" x14ac:dyDescent="0.2">
      <c r="E5591" s="1" t="s">
        <v>61</v>
      </c>
      <c r="F5591" s="1" t="s">
        <v>6</v>
      </c>
      <c r="G5591" s="1" t="s">
        <v>3815</v>
      </c>
      <c r="H5591">
        <f t="shared" si="1122"/>
        <v>41</v>
      </c>
      <c r="I5591">
        <f>IF(ISBLANK(A5591),I5590/1,LOOKUP(Sheet1!G5591,FIPS!A$3:A$55,FIPS!C$3:C$55))</f>
        <v>45</v>
      </c>
      <c r="J5591" t="b">
        <f t="shared" si="1113"/>
        <v>0</v>
      </c>
      <c r="K5591" t="str">
        <f t="shared" si="1123"/>
        <v/>
      </c>
      <c r="L5591" t="b">
        <f t="shared" si="1114"/>
        <v>1</v>
      </c>
      <c r="M5591" t="str">
        <f t="shared" si="1124"/>
        <v>Myrtle Beach</v>
      </c>
      <c r="N5591">
        <f t="shared" si="1125"/>
        <v>26</v>
      </c>
      <c r="O5591" t="b">
        <f t="shared" ref="O5591:O5654" si="1126">AND(ISNUMBER(N5591),E5591="999",NOT(J5591))</f>
        <v>0</v>
      </c>
      <c r="P5591" t="str">
        <f t="shared" si="1115"/>
        <v/>
      </c>
      <c r="Q5591" t="str">
        <f t="shared" ca="1" si="1116"/>
        <v/>
      </c>
      <c r="W5591">
        <v>49075</v>
      </c>
      <c r="Z5591" t="str">
        <f t="shared" si="1117"/>
        <v/>
      </c>
    </row>
    <row r="5592" spans="2:26" x14ac:dyDescent="0.2">
      <c r="E5592" s="1" t="s">
        <v>8</v>
      </c>
      <c r="F5592" s="1" t="s">
        <v>9</v>
      </c>
      <c r="G5592" s="1" t="s">
        <v>10</v>
      </c>
      <c r="H5592">
        <f t="shared" si="1122"/>
        <v>41</v>
      </c>
      <c r="I5592">
        <f>IF(ISBLANK(A5592),I5591/1,LOOKUP(Sheet1!G5592,FIPS!A$3:A$55,FIPS!C$3:C$55))</f>
        <v>45</v>
      </c>
      <c r="J5592" t="b">
        <f t="shared" si="1113"/>
        <v>0</v>
      </c>
      <c r="K5592" t="str">
        <f t="shared" si="1123"/>
        <v/>
      </c>
      <c r="L5592" t="b">
        <f t="shared" si="1114"/>
        <v>0</v>
      </c>
      <c r="M5592" t="str">
        <f t="shared" si="1124"/>
        <v/>
      </c>
      <c r="N5592">
        <f t="shared" si="1125"/>
        <v>26</v>
      </c>
      <c r="O5592" t="b">
        <f t="shared" si="1126"/>
        <v>1</v>
      </c>
      <c r="P5592">
        <f t="shared" si="1115"/>
        <v>1</v>
      </c>
      <c r="Q5592" t="str">
        <f t="shared" ca="1" si="1116"/>
        <v>020</v>
      </c>
      <c r="W5592">
        <v>99999</v>
      </c>
      <c r="Z5592" t="str">
        <f t="shared" si="1117"/>
        <v/>
      </c>
    </row>
    <row r="5593" spans="2:26" x14ac:dyDescent="0.2">
      <c r="B5593" s="1" t="s">
        <v>82</v>
      </c>
      <c r="C5593" s="1" t="s">
        <v>17</v>
      </c>
      <c r="D5593" s="1" t="s">
        <v>18</v>
      </c>
      <c r="E5593" s="1" t="s">
        <v>8</v>
      </c>
      <c r="F5593" s="1" t="s">
        <v>9</v>
      </c>
      <c r="G5593" s="1" t="s">
        <v>192</v>
      </c>
      <c r="H5593">
        <f t="shared" si="1122"/>
        <v>41</v>
      </c>
      <c r="I5593">
        <f>IF(ISBLANK(A5593),I5592/1,LOOKUP(Sheet1!G5593,FIPS!A$3:A$55,FIPS!C$3:C$55))</f>
        <v>45</v>
      </c>
      <c r="J5593" t="b">
        <f t="shared" ref="J5593:J5604" si="1127">NOT(ISBLANK(B5593))</f>
        <v>1</v>
      </c>
      <c r="K5593" t="str">
        <f t="shared" si="1123"/>
        <v>Jasper</v>
      </c>
      <c r="L5593" t="b">
        <f t="shared" si="1114"/>
        <v>0</v>
      </c>
      <c r="M5593" t="str">
        <f t="shared" si="1124"/>
        <v/>
      </c>
      <c r="N5593">
        <f t="shared" si="1125"/>
        <v>27</v>
      </c>
      <c r="O5593" t="b">
        <f t="shared" si="1126"/>
        <v>0</v>
      </c>
      <c r="P5593" t="str">
        <f t="shared" si="1115"/>
        <v/>
      </c>
      <c r="Q5593" t="str">
        <f t="shared" ca="1" si="1116"/>
        <v/>
      </c>
      <c r="T5593">
        <v>53</v>
      </c>
      <c r="U5593">
        <v>6</v>
      </c>
      <c r="V5593">
        <v>0</v>
      </c>
      <c r="Z5593" t="str">
        <f t="shared" si="1117"/>
        <v/>
      </c>
    </row>
    <row r="5594" spans="2:26" x14ac:dyDescent="0.2">
      <c r="B5594" s="1" t="s">
        <v>84</v>
      </c>
      <c r="C5594" s="1" t="s">
        <v>17</v>
      </c>
      <c r="D5594" s="1" t="s">
        <v>18</v>
      </c>
      <c r="E5594" s="1" t="s">
        <v>8</v>
      </c>
      <c r="F5594" s="1" t="s">
        <v>9</v>
      </c>
      <c r="G5594" s="1" t="s">
        <v>3816</v>
      </c>
      <c r="H5594">
        <f t="shared" si="1122"/>
        <v>41</v>
      </c>
      <c r="I5594">
        <f>IF(ISBLANK(A5594),I5593/1,LOOKUP(Sheet1!G5594,FIPS!A$3:A$55,FIPS!C$3:C$55))</f>
        <v>45</v>
      </c>
      <c r="J5594" t="b">
        <f t="shared" si="1127"/>
        <v>1</v>
      </c>
      <c r="K5594" t="str">
        <f t="shared" si="1123"/>
        <v>Kershaw</v>
      </c>
      <c r="L5594" t="b">
        <f t="shared" si="1114"/>
        <v>0</v>
      </c>
      <c r="M5594" t="str">
        <f t="shared" si="1124"/>
        <v/>
      </c>
      <c r="N5594">
        <f t="shared" si="1125"/>
        <v>28</v>
      </c>
      <c r="O5594" t="b">
        <f t="shared" si="1126"/>
        <v>0</v>
      </c>
      <c r="P5594" t="str">
        <f t="shared" si="1115"/>
        <v/>
      </c>
      <c r="Q5594" t="str">
        <f t="shared" ca="1" si="1116"/>
        <v/>
      </c>
      <c r="T5594">
        <v>55</v>
      </c>
      <c r="U5594">
        <v>5</v>
      </c>
      <c r="V5594">
        <v>0</v>
      </c>
      <c r="Z5594" t="str">
        <f t="shared" si="1117"/>
        <v/>
      </c>
    </row>
    <row r="5595" spans="2:26" x14ac:dyDescent="0.2">
      <c r="B5595" s="1" t="s">
        <v>88</v>
      </c>
      <c r="C5595" s="1" t="s">
        <v>17</v>
      </c>
      <c r="D5595" s="1" t="s">
        <v>18</v>
      </c>
      <c r="E5595" s="1" t="s">
        <v>8</v>
      </c>
      <c r="F5595" s="1" t="s">
        <v>9</v>
      </c>
      <c r="G5595" s="1" t="s">
        <v>529</v>
      </c>
      <c r="H5595">
        <f t="shared" si="1122"/>
        <v>41</v>
      </c>
      <c r="I5595">
        <f>IF(ISBLANK(A5595),I5594/1,LOOKUP(Sheet1!G5595,FIPS!A$3:A$55,FIPS!C$3:C$55))</f>
        <v>45</v>
      </c>
      <c r="J5595" t="b">
        <f t="shared" si="1127"/>
        <v>1</v>
      </c>
      <c r="K5595" t="str">
        <f t="shared" si="1123"/>
        <v>Lancaster</v>
      </c>
      <c r="L5595" t="b">
        <f t="shared" si="1114"/>
        <v>0</v>
      </c>
      <c r="M5595" t="str">
        <f t="shared" si="1124"/>
        <v/>
      </c>
      <c r="N5595">
        <f t="shared" si="1125"/>
        <v>29</v>
      </c>
      <c r="O5595" t="b">
        <f t="shared" si="1126"/>
        <v>0</v>
      </c>
      <c r="P5595" t="str">
        <f t="shared" si="1115"/>
        <v/>
      </c>
      <c r="Q5595" t="str">
        <f t="shared" ca="1" si="1116"/>
        <v/>
      </c>
      <c r="T5595">
        <v>57</v>
      </c>
      <c r="U5595">
        <v>4</v>
      </c>
      <c r="V5595">
        <v>0</v>
      </c>
      <c r="Z5595" t="str">
        <f t="shared" si="1117"/>
        <v/>
      </c>
    </row>
    <row r="5596" spans="2:26" x14ac:dyDescent="0.2">
      <c r="B5596" s="1" t="s">
        <v>90</v>
      </c>
      <c r="C5596" s="1" t="s">
        <v>17</v>
      </c>
      <c r="D5596" s="1" t="s">
        <v>18</v>
      </c>
      <c r="E5596" s="1" t="s">
        <v>8</v>
      </c>
      <c r="F5596" s="1" t="s">
        <v>9</v>
      </c>
      <c r="G5596" s="1" t="s">
        <v>1314</v>
      </c>
      <c r="H5596">
        <f t="shared" si="1122"/>
        <v>41</v>
      </c>
      <c r="I5596">
        <f>IF(ISBLANK(A5596),I5595/1,LOOKUP(Sheet1!G5596,FIPS!A$3:A$55,FIPS!C$3:C$55))</f>
        <v>45</v>
      </c>
      <c r="J5596" t="b">
        <f t="shared" si="1127"/>
        <v>1</v>
      </c>
      <c r="K5596" t="str">
        <f t="shared" si="1123"/>
        <v>Laurens</v>
      </c>
      <c r="L5596" t="b">
        <f t="shared" si="1114"/>
        <v>0</v>
      </c>
      <c r="M5596" t="str">
        <f t="shared" si="1124"/>
        <v/>
      </c>
      <c r="N5596">
        <f t="shared" si="1125"/>
        <v>30</v>
      </c>
      <c r="O5596" t="b">
        <f t="shared" si="1126"/>
        <v>0</v>
      </c>
      <c r="P5596" t="str">
        <f t="shared" si="1115"/>
        <v/>
      </c>
      <c r="Q5596" t="str">
        <f t="shared" ca="1" si="1116"/>
        <v/>
      </c>
      <c r="T5596">
        <v>59</v>
      </c>
      <c r="U5596">
        <v>4</v>
      </c>
      <c r="V5596">
        <v>0</v>
      </c>
      <c r="Z5596" t="str">
        <f t="shared" si="1117"/>
        <v/>
      </c>
    </row>
    <row r="5597" spans="2:26" x14ac:dyDescent="0.2">
      <c r="B5597" s="1" t="s">
        <v>92</v>
      </c>
      <c r="C5597" s="1" t="s">
        <v>17</v>
      </c>
      <c r="D5597" s="1" t="s">
        <v>18</v>
      </c>
      <c r="E5597" s="1" t="s">
        <v>8</v>
      </c>
      <c r="F5597" s="1" t="s">
        <v>9</v>
      </c>
      <c r="G5597" s="1" t="s">
        <v>123</v>
      </c>
      <c r="H5597">
        <f t="shared" si="1122"/>
        <v>41</v>
      </c>
      <c r="I5597">
        <f>IF(ISBLANK(A5597),I5596/1,LOOKUP(Sheet1!G5597,FIPS!A$3:A$55,FIPS!C$3:C$55))</f>
        <v>45</v>
      </c>
      <c r="J5597" t="b">
        <f t="shared" si="1127"/>
        <v>1</v>
      </c>
      <c r="K5597" t="str">
        <f t="shared" si="1123"/>
        <v>Lee</v>
      </c>
      <c r="L5597" t="b">
        <f t="shared" si="1114"/>
        <v>0</v>
      </c>
      <c r="M5597" t="str">
        <f t="shared" si="1124"/>
        <v/>
      </c>
      <c r="N5597">
        <f t="shared" si="1125"/>
        <v>31</v>
      </c>
      <c r="O5597" t="b">
        <f t="shared" si="1126"/>
        <v>0</v>
      </c>
      <c r="P5597" t="str">
        <f t="shared" si="1115"/>
        <v/>
      </c>
      <c r="Q5597" t="str">
        <f t="shared" ca="1" si="1116"/>
        <v/>
      </c>
      <c r="T5597">
        <v>61</v>
      </c>
      <c r="U5597">
        <v>6</v>
      </c>
      <c r="V5597">
        <v>0</v>
      </c>
      <c r="Z5597" t="str">
        <f t="shared" si="1117"/>
        <v/>
      </c>
    </row>
    <row r="5598" spans="2:26" x14ac:dyDescent="0.2">
      <c r="B5598" s="1" t="s">
        <v>25</v>
      </c>
      <c r="C5598" s="1" t="s">
        <v>182</v>
      </c>
      <c r="D5598" s="1" t="s">
        <v>26</v>
      </c>
      <c r="G5598" s="1" t="s">
        <v>3197</v>
      </c>
      <c r="H5598">
        <f t="shared" si="1122"/>
        <v>41</v>
      </c>
      <c r="I5598">
        <f>IF(ISBLANK(A5598),I5597/1,LOOKUP(Sheet1!G5598,FIPS!A$3:A$55,FIPS!C$3:C$55))</f>
        <v>45</v>
      </c>
      <c r="J5598" t="b">
        <f t="shared" si="1127"/>
        <v>1</v>
      </c>
      <c r="K5598" t="str">
        <f t="shared" si="1123"/>
        <v>Lexington</v>
      </c>
      <c r="L5598" t="b">
        <f t="shared" si="1114"/>
        <v>0</v>
      </c>
      <c r="M5598" t="str">
        <f t="shared" si="1124"/>
        <v/>
      </c>
      <c r="N5598">
        <f t="shared" si="1125"/>
        <v>32</v>
      </c>
      <c r="O5598" t="b">
        <f t="shared" si="1126"/>
        <v>0</v>
      </c>
      <c r="P5598" t="str">
        <f t="shared" si="1115"/>
        <v/>
      </c>
      <c r="Q5598" t="str">
        <f t="shared" ca="1" si="1116"/>
        <v/>
      </c>
      <c r="T5598">
        <v>63</v>
      </c>
      <c r="U5598">
        <v>3</v>
      </c>
      <c r="V5598">
        <v>1760</v>
      </c>
      <c r="Z5598" t="str">
        <f t="shared" si="1117"/>
        <v/>
      </c>
    </row>
    <row r="5599" spans="2:26" x14ac:dyDescent="0.2">
      <c r="E5599" s="1" t="s">
        <v>22</v>
      </c>
      <c r="F5599" s="1" t="s">
        <v>6</v>
      </c>
      <c r="G5599" s="1" t="s">
        <v>3817</v>
      </c>
      <c r="H5599">
        <f t="shared" si="1122"/>
        <v>41</v>
      </c>
      <c r="I5599">
        <f>IF(ISBLANK(A5599),I5598/1,LOOKUP(Sheet1!G5599,FIPS!A$3:A$55,FIPS!C$3:C$55))</f>
        <v>45</v>
      </c>
      <c r="J5599" t="b">
        <f t="shared" si="1127"/>
        <v>0</v>
      </c>
      <c r="K5599" t="str">
        <f t="shared" si="1123"/>
        <v/>
      </c>
      <c r="L5599" t="b">
        <f t="shared" si="1114"/>
        <v>1</v>
      </c>
      <c r="M5599" t="str">
        <f t="shared" si="1124"/>
        <v>Cayce</v>
      </c>
      <c r="N5599">
        <f t="shared" si="1125"/>
        <v>32</v>
      </c>
      <c r="O5599" t="b">
        <f t="shared" si="1126"/>
        <v>0</v>
      </c>
      <c r="P5599" t="str">
        <f t="shared" si="1115"/>
        <v/>
      </c>
      <c r="Q5599" t="str">
        <f t="shared" ca="1" si="1116"/>
        <v/>
      </c>
      <c r="W5599">
        <v>12655</v>
      </c>
      <c r="Z5599" t="str">
        <f t="shared" si="1117"/>
        <v/>
      </c>
    </row>
    <row r="5600" spans="2:26" x14ac:dyDescent="0.2">
      <c r="E5600" s="1" t="s">
        <v>52</v>
      </c>
      <c r="F5600" s="1" t="s">
        <v>6</v>
      </c>
      <c r="G5600" s="1" t="s">
        <v>3818</v>
      </c>
      <c r="H5600">
        <f t="shared" si="1122"/>
        <v>41</v>
      </c>
      <c r="I5600">
        <f>IF(ISBLANK(A5600),I5599/1,LOOKUP(Sheet1!G5600,FIPS!A$3:A$55,FIPS!C$3:C$55))</f>
        <v>45</v>
      </c>
      <c r="J5600" t="b">
        <f t="shared" si="1127"/>
        <v>0</v>
      </c>
      <c r="K5600" t="str">
        <f t="shared" si="1123"/>
        <v/>
      </c>
      <c r="L5600" t="b">
        <f t="shared" si="1114"/>
        <v>1</v>
      </c>
      <c r="M5600" t="str">
        <f t="shared" si="1124"/>
        <v>Irmo</v>
      </c>
      <c r="N5600">
        <f t="shared" si="1125"/>
        <v>32</v>
      </c>
      <c r="O5600" t="b">
        <f t="shared" si="1126"/>
        <v>0</v>
      </c>
      <c r="P5600" t="str">
        <f t="shared" si="1115"/>
        <v/>
      </c>
      <c r="Q5600" t="str">
        <f t="shared" ca="1" si="1116"/>
        <v/>
      </c>
      <c r="W5600">
        <v>35890</v>
      </c>
      <c r="Z5600" t="str">
        <f t="shared" si="1117"/>
        <v/>
      </c>
    </row>
    <row r="5601" spans="2:26" x14ac:dyDescent="0.2">
      <c r="E5601" s="1" t="s">
        <v>90</v>
      </c>
      <c r="F5601" s="1" t="s">
        <v>6</v>
      </c>
      <c r="G5601" s="1" t="s">
        <v>3819</v>
      </c>
      <c r="H5601">
        <f t="shared" si="1122"/>
        <v>41</v>
      </c>
      <c r="I5601">
        <f>IF(ISBLANK(A5601),I5600/1,LOOKUP(Sheet1!G5601,FIPS!A$3:A$55,FIPS!C$3:C$55))</f>
        <v>45</v>
      </c>
      <c r="J5601" t="b">
        <f t="shared" si="1127"/>
        <v>0</v>
      </c>
      <c r="K5601" t="str">
        <f t="shared" si="1123"/>
        <v/>
      </c>
      <c r="L5601" t="b">
        <f t="shared" si="1114"/>
        <v>1</v>
      </c>
      <c r="M5601" t="str">
        <f t="shared" si="1124"/>
        <v>West Columbia</v>
      </c>
      <c r="N5601">
        <f t="shared" si="1125"/>
        <v>32</v>
      </c>
      <c r="O5601" t="b">
        <f t="shared" si="1126"/>
        <v>0</v>
      </c>
      <c r="P5601" t="str">
        <f t="shared" si="1115"/>
        <v/>
      </c>
      <c r="Q5601" t="str">
        <f t="shared" ca="1" si="1116"/>
        <v/>
      </c>
      <c r="W5601">
        <v>75850</v>
      </c>
      <c r="Z5601" t="str">
        <f t="shared" si="1117"/>
        <v/>
      </c>
    </row>
    <row r="5602" spans="2:26" x14ac:dyDescent="0.2">
      <c r="E5602" s="1" t="s">
        <v>8</v>
      </c>
      <c r="F5602" s="1" t="s">
        <v>9</v>
      </c>
      <c r="G5602" s="1" t="s">
        <v>10</v>
      </c>
      <c r="H5602">
        <f t="shared" si="1122"/>
        <v>41</v>
      </c>
      <c r="I5602">
        <f>IF(ISBLANK(A5602),I5601/1,LOOKUP(Sheet1!G5602,FIPS!A$3:A$55,FIPS!C$3:C$55))</f>
        <v>45</v>
      </c>
      <c r="J5602" t="b">
        <f t="shared" si="1127"/>
        <v>0</v>
      </c>
      <c r="K5602" t="str">
        <f t="shared" si="1123"/>
        <v/>
      </c>
      <c r="L5602" t="b">
        <f t="shared" si="1114"/>
        <v>0</v>
      </c>
      <c r="M5602" t="str">
        <f t="shared" si="1124"/>
        <v/>
      </c>
      <c r="N5602">
        <f t="shared" si="1125"/>
        <v>32</v>
      </c>
      <c r="O5602" t="b">
        <f t="shared" si="1126"/>
        <v>1</v>
      </c>
      <c r="P5602">
        <f t="shared" si="1115"/>
        <v>3</v>
      </c>
      <c r="Q5602" t="str">
        <f t="shared" ca="1" si="1116"/>
        <v>004,017,030</v>
      </c>
      <c r="W5602">
        <v>99999</v>
      </c>
      <c r="Z5602" t="str">
        <f t="shared" si="1117"/>
        <v/>
      </c>
    </row>
    <row r="5603" spans="2:26" x14ac:dyDescent="0.2">
      <c r="B5603" s="1" t="s">
        <v>72</v>
      </c>
      <c r="C5603" s="1" t="s">
        <v>17</v>
      </c>
      <c r="D5603" s="1" t="s">
        <v>18</v>
      </c>
      <c r="E5603" s="1" t="s">
        <v>8</v>
      </c>
      <c r="F5603" s="1" t="s">
        <v>9</v>
      </c>
      <c r="G5603" s="1" t="s">
        <v>3820</v>
      </c>
      <c r="H5603">
        <f t="shared" si="1122"/>
        <v>41</v>
      </c>
      <c r="I5603">
        <f>IF(ISBLANK(A5603),I5602/1,LOOKUP(Sheet1!G5603,FIPS!A$3:A$55,FIPS!C$3:C$55))</f>
        <v>45</v>
      </c>
      <c r="J5603" t="b">
        <f t="shared" si="1127"/>
        <v>1</v>
      </c>
      <c r="K5603" t="str">
        <f t="shared" si="1123"/>
        <v>McCormick</v>
      </c>
      <c r="L5603" t="b">
        <f t="shared" si="1114"/>
        <v>0</v>
      </c>
      <c r="M5603" t="str">
        <f t="shared" si="1124"/>
        <v/>
      </c>
      <c r="N5603">
        <f t="shared" si="1125"/>
        <v>33</v>
      </c>
      <c r="O5603" t="b">
        <f t="shared" si="1126"/>
        <v>0</v>
      </c>
      <c r="P5603" t="str">
        <f t="shared" si="1115"/>
        <v/>
      </c>
      <c r="Q5603" t="str">
        <f t="shared" ca="1" si="1116"/>
        <v/>
      </c>
      <c r="T5603">
        <v>65</v>
      </c>
      <c r="U5603">
        <v>6</v>
      </c>
      <c r="V5603">
        <v>0</v>
      </c>
      <c r="Z5603" t="str">
        <f t="shared" si="1117"/>
        <v/>
      </c>
    </row>
    <row r="5604" spans="2:26" x14ac:dyDescent="0.2">
      <c r="B5604" s="1" t="s">
        <v>96</v>
      </c>
      <c r="C5604" s="1" t="s">
        <v>17</v>
      </c>
      <c r="D5604" s="1" t="s">
        <v>18</v>
      </c>
      <c r="E5604" s="1" t="s">
        <v>8</v>
      </c>
      <c r="F5604" s="1" t="s">
        <v>9</v>
      </c>
      <c r="G5604" s="1" t="s">
        <v>144</v>
      </c>
      <c r="H5604">
        <f t="shared" si="1122"/>
        <v>41</v>
      </c>
      <c r="I5604">
        <f>IF(ISBLANK(A5604),I5603/1,LOOKUP(Sheet1!G5604,FIPS!A$3:A$55,FIPS!C$3:C$55))</f>
        <v>45</v>
      </c>
      <c r="J5604" t="b">
        <f t="shared" si="1127"/>
        <v>1</v>
      </c>
      <c r="K5604" t="str">
        <f t="shared" si="1123"/>
        <v>Marion</v>
      </c>
      <c r="L5604" t="b">
        <f t="shared" si="1114"/>
        <v>0</v>
      </c>
      <c r="M5604" t="str">
        <f t="shared" si="1124"/>
        <v/>
      </c>
      <c r="N5604">
        <f t="shared" si="1125"/>
        <v>34</v>
      </c>
      <c r="O5604" t="b">
        <f t="shared" si="1126"/>
        <v>0</v>
      </c>
      <c r="P5604" t="str">
        <f t="shared" si="1115"/>
        <v/>
      </c>
      <c r="Q5604" t="str">
        <f t="shared" ca="1" si="1116"/>
        <v/>
      </c>
      <c r="T5604">
        <v>67</v>
      </c>
      <c r="U5604">
        <v>5</v>
      </c>
      <c r="V5604">
        <v>0</v>
      </c>
      <c r="Z5604" t="str">
        <f t="shared" si="1117"/>
        <v/>
      </c>
    </row>
    <row r="5605" spans="2:26" x14ac:dyDescent="0.2">
      <c r="B5605" s="1" t="s">
        <v>5</v>
      </c>
      <c r="C5605" s="1" t="s">
        <v>17</v>
      </c>
      <c r="D5605" s="1" t="s">
        <v>18</v>
      </c>
      <c r="F5605" s="1"/>
      <c r="G5605" s="1" t="s">
        <v>3822</v>
      </c>
      <c r="H5605">
        <f t="shared" si="1122"/>
        <v>41</v>
      </c>
      <c r="I5605">
        <f>IF(ISBLANK(A5605),I5604/1,LOOKUP(Sheet1!G5605,FIPS!A$3:A$55,FIPS!C$3:C$55))</f>
        <v>45</v>
      </c>
      <c r="J5605" t="b">
        <f t="shared" ref="J5605:J5611" si="1128">NOT(ISBLANK(B5605))</f>
        <v>1</v>
      </c>
      <c r="K5605" t="str">
        <f t="shared" si="1123"/>
        <v>Marlboro</v>
      </c>
      <c r="L5605" t="b">
        <f t="shared" si="1114"/>
        <v>0</v>
      </c>
      <c r="M5605" t="str">
        <f t="shared" si="1124"/>
        <v/>
      </c>
      <c r="N5605">
        <f t="shared" si="1125"/>
        <v>35</v>
      </c>
      <c r="O5605" t="b">
        <f t="shared" si="1126"/>
        <v>0</v>
      </c>
      <c r="P5605" t="str">
        <f t="shared" ref="P5605:P5611" si="1129">IF(O5605,17-MATCH(N5605-1,N5587:N5604),"")</f>
        <v/>
      </c>
      <c r="Q5605" t="str">
        <f t="shared" ref="Q5605:Q5611" ca="1" si="1130">IF(O5605,_xlfn.TEXTJOIN(",",TRUE,INDIRECT(_xlfn.CONCAT("E",(ROW()-P5605),":E",(ROW()-1)),TRUE)),"")</f>
        <v/>
      </c>
      <c r="T5605">
        <v>69</v>
      </c>
      <c r="U5605">
        <v>5</v>
      </c>
      <c r="V5605">
        <v>0</v>
      </c>
      <c r="Z5605" t="str">
        <f t="shared" si="1117"/>
        <v/>
      </c>
    </row>
    <row r="5606" spans="2:26" x14ac:dyDescent="0.2">
      <c r="E5606" s="1" t="s">
        <v>16</v>
      </c>
      <c r="F5606">
        <v>6</v>
      </c>
      <c r="G5606" s="1" t="s">
        <v>3823</v>
      </c>
      <c r="H5606">
        <f t="shared" si="1122"/>
        <v>41</v>
      </c>
      <c r="I5606">
        <f>IF(ISBLANK(A5606),I5605/1,LOOKUP(Sheet1!G5606,FIPS!A$3:A$55,FIPS!C$3:C$55))</f>
        <v>45</v>
      </c>
      <c r="J5606" t="b">
        <f t="shared" si="1128"/>
        <v>0</v>
      </c>
      <c r="K5606" t="str">
        <f t="shared" si="1123"/>
        <v/>
      </c>
      <c r="L5606" t="b">
        <f t="shared" si="1114"/>
        <v>1</v>
      </c>
      <c r="M5606" t="str">
        <f t="shared" si="1124"/>
        <v>Bennettsville</v>
      </c>
      <c r="N5606">
        <f t="shared" si="1125"/>
        <v>35</v>
      </c>
      <c r="O5606" t="b">
        <f t="shared" si="1126"/>
        <v>0</v>
      </c>
      <c r="P5606" t="str">
        <f t="shared" si="1129"/>
        <v/>
      </c>
      <c r="Q5606" t="str">
        <f t="shared" ca="1" si="1130"/>
        <v/>
      </c>
      <c r="W5606">
        <v>5680</v>
      </c>
      <c r="Z5606" t="str">
        <f t="shared" si="1117"/>
        <v/>
      </c>
    </row>
    <row r="5607" spans="2:26" x14ac:dyDescent="0.2">
      <c r="E5607" s="1" t="s">
        <v>8</v>
      </c>
      <c r="F5607">
        <v>9</v>
      </c>
      <c r="G5607" s="1" t="s">
        <v>10</v>
      </c>
      <c r="H5607">
        <f t="shared" si="1122"/>
        <v>41</v>
      </c>
      <c r="I5607">
        <f>IF(ISBLANK(A5607),I5606/1,LOOKUP(Sheet1!G5607,FIPS!A$3:A$55,FIPS!C$3:C$55))</f>
        <v>45</v>
      </c>
      <c r="J5607" t="b">
        <f t="shared" si="1128"/>
        <v>0</v>
      </c>
      <c r="K5607" t="str">
        <f t="shared" si="1123"/>
        <v/>
      </c>
      <c r="L5607" t="b">
        <f t="shared" si="1114"/>
        <v>0</v>
      </c>
      <c r="M5607" t="str">
        <f t="shared" si="1124"/>
        <v/>
      </c>
      <c r="N5607">
        <f t="shared" si="1125"/>
        <v>35</v>
      </c>
      <c r="O5607" t="b">
        <f t="shared" si="1126"/>
        <v>1</v>
      </c>
      <c r="P5607">
        <f t="shared" si="1129"/>
        <v>1</v>
      </c>
      <c r="Q5607" t="str">
        <f t="shared" ca="1" si="1130"/>
        <v>003</v>
      </c>
      <c r="W5607">
        <v>99999</v>
      </c>
      <c r="Z5607" t="str">
        <f t="shared" si="1117"/>
        <v/>
      </c>
    </row>
    <row r="5608" spans="2:26" x14ac:dyDescent="0.2">
      <c r="B5608" s="1" t="s">
        <v>99</v>
      </c>
      <c r="C5608" s="1" t="s">
        <v>17</v>
      </c>
      <c r="D5608" s="1" t="s">
        <v>18</v>
      </c>
      <c r="F5608" s="1"/>
      <c r="G5608" s="1" t="s">
        <v>3824</v>
      </c>
      <c r="H5608">
        <f t="shared" si="1122"/>
        <v>41</v>
      </c>
      <c r="I5608">
        <f>IF(ISBLANK(A5608),I5607/1,LOOKUP(Sheet1!G5608,FIPS!A$3:A$55,FIPS!C$3:C$55))</f>
        <v>45</v>
      </c>
      <c r="J5608" t="b">
        <f t="shared" si="1128"/>
        <v>1</v>
      </c>
      <c r="K5608" t="str">
        <f t="shared" si="1123"/>
        <v>Newberry</v>
      </c>
      <c r="L5608" t="b">
        <f t="shared" si="1114"/>
        <v>0</v>
      </c>
      <c r="M5608" t="str">
        <f t="shared" si="1124"/>
        <v/>
      </c>
      <c r="N5608">
        <f t="shared" si="1125"/>
        <v>36</v>
      </c>
      <c r="O5608" t="b">
        <f t="shared" si="1126"/>
        <v>0</v>
      </c>
      <c r="P5608" t="str">
        <f t="shared" si="1129"/>
        <v/>
      </c>
      <c r="Q5608" t="str">
        <f t="shared" ca="1" si="1130"/>
        <v/>
      </c>
      <c r="T5608">
        <v>71</v>
      </c>
      <c r="U5608">
        <v>5</v>
      </c>
      <c r="V5608">
        <v>0</v>
      </c>
      <c r="Z5608" t="str">
        <f t="shared" si="1117"/>
        <v/>
      </c>
    </row>
    <row r="5609" spans="2:26" x14ac:dyDescent="0.2">
      <c r="E5609" s="1" t="s">
        <v>63</v>
      </c>
      <c r="F5609">
        <v>6</v>
      </c>
      <c r="G5609" s="1" t="s">
        <v>3824</v>
      </c>
      <c r="H5609">
        <f t="shared" si="1122"/>
        <v>41</v>
      </c>
      <c r="I5609">
        <f>IF(ISBLANK(A5609),I5608/1,LOOKUP(Sheet1!G5609,FIPS!A$3:A$55,FIPS!C$3:C$55))</f>
        <v>45</v>
      </c>
      <c r="J5609" t="b">
        <f t="shared" si="1128"/>
        <v>0</v>
      </c>
      <c r="K5609" t="str">
        <f t="shared" si="1123"/>
        <v/>
      </c>
      <c r="L5609" t="b">
        <f t="shared" si="1114"/>
        <v>1</v>
      </c>
      <c r="M5609" t="str">
        <f t="shared" si="1124"/>
        <v>Newberry</v>
      </c>
      <c r="N5609">
        <f t="shared" si="1125"/>
        <v>36</v>
      </c>
      <c r="O5609" t="b">
        <f t="shared" si="1126"/>
        <v>0</v>
      </c>
      <c r="P5609" t="str">
        <f t="shared" si="1129"/>
        <v/>
      </c>
      <c r="Q5609" t="str">
        <f t="shared" ca="1" si="1130"/>
        <v/>
      </c>
      <c r="W5609">
        <v>49570</v>
      </c>
      <c r="Z5609" t="str">
        <f t="shared" si="1117"/>
        <v/>
      </c>
    </row>
    <row r="5610" spans="2:26" x14ac:dyDescent="0.2">
      <c r="E5610" s="1" t="s">
        <v>8</v>
      </c>
      <c r="F5610">
        <v>9</v>
      </c>
      <c r="G5610" s="1" t="s">
        <v>10</v>
      </c>
      <c r="H5610">
        <f t="shared" si="1122"/>
        <v>41</v>
      </c>
      <c r="I5610">
        <f>IF(ISBLANK(A5610),I5609/1,LOOKUP(Sheet1!G5610,FIPS!A$3:A$55,FIPS!C$3:C$55))</f>
        <v>45</v>
      </c>
      <c r="J5610" t="b">
        <f t="shared" si="1128"/>
        <v>0</v>
      </c>
      <c r="K5610" t="str">
        <f t="shared" si="1123"/>
        <v/>
      </c>
      <c r="L5610" t="b">
        <f t="shared" si="1114"/>
        <v>0</v>
      </c>
      <c r="M5610" t="str">
        <f t="shared" si="1124"/>
        <v/>
      </c>
      <c r="N5610">
        <f t="shared" si="1125"/>
        <v>36</v>
      </c>
      <c r="O5610" t="b">
        <f t="shared" si="1126"/>
        <v>1</v>
      </c>
      <c r="P5610">
        <f t="shared" si="1129"/>
        <v>1</v>
      </c>
      <c r="Q5610" t="str">
        <f t="shared" ca="1" si="1130"/>
        <v>021</v>
      </c>
      <c r="W5610">
        <v>99999</v>
      </c>
      <c r="Z5610" t="str">
        <f t="shared" si="1117"/>
        <v/>
      </c>
    </row>
    <row r="5611" spans="2:26" x14ac:dyDescent="0.2">
      <c r="B5611" s="1" t="s">
        <v>103</v>
      </c>
      <c r="C5611" s="1" t="s">
        <v>17</v>
      </c>
      <c r="D5611" s="1" t="s">
        <v>18</v>
      </c>
      <c r="E5611" s="1" t="s">
        <v>8</v>
      </c>
      <c r="F5611" s="1" t="s">
        <v>9</v>
      </c>
      <c r="G5611" s="1" t="s">
        <v>1325</v>
      </c>
      <c r="H5611">
        <f t="shared" si="1122"/>
        <v>41</v>
      </c>
      <c r="I5611">
        <f>IF(ISBLANK(A5611),I5610/1,LOOKUP(Sheet1!G5611,FIPS!A$3:A$55,FIPS!C$3:C$55))</f>
        <v>45</v>
      </c>
      <c r="J5611" t="b">
        <f t="shared" si="1128"/>
        <v>1</v>
      </c>
      <c r="K5611" t="str">
        <f t="shared" si="1123"/>
        <v>Oconee</v>
      </c>
      <c r="L5611" t="b">
        <f t="shared" si="1114"/>
        <v>0</v>
      </c>
      <c r="M5611" t="str">
        <f t="shared" si="1124"/>
        <v/>
      </c>
      <c r="N5611">
        <f t="shared" si="1125"/>
        <v>37</v>
      </c>
      <c r="O5611" t="b">
        <f t="shared" si="1126"/>
        <v>0</v>
      </c>
      <c r="P5611" t="str">
        <f t="shared" si="1129"/>
        <v/>
      </c>
      <c r="Q5611" t="str">
        <f t="shared" ca="1" si="1130"/>
        <v/>
      </c>
      <c r="T5611">
        <v>73</v>
      </c>
      <c r="U5611">
        <v>4</v>
      </c>
      <c r="V5611">
        <v>0</v>
      </c>
      <c r="Z5611" t="str">
        <f t="shared" si="1117"/>
        <v/>
      </c>
    </row>
    <row r="5612" spans="2:26" x14ac:dyDescent="0.2">
      <c r="B5612" s="1" t="s">
        <v>101</v>
      </c>
      <c r="C5612" s="1" t="s">
        <v>17</v>
      </c>
      <c r="D5612" s="1" t="s">
        <v>18</v>
      </c>
      <c r="F5612" s="1"/>
      <c r="G5612" s="1" t="s">
        <v>3825</v>
      </c>
      <c r="H5612">
        <f t="shared" si="1122"/>
        <v>41</v>
      </c>
      <c r="I5612">
        <f>IF(ISBLANK(A5612),I5611/1,LOOKUP(Sheet1!G5612,FIPS!A$3:A$55,FIPS!C$3:C$55))</f>
        <v>45</v>
      </c>
      <c r="J5612" t="b">
        <f t="shared" ref="J5612:J5655" si="1131">NOT(ISBLANK(B5612))</f>
        <v>1</v>
      </c>
      <c r="K5612" t="str">
        <f t="shared" si="1123"/>
        <v>Orangeburg</v>
      </c>
      <c r="L5612" t="b">
        <f t="shared" si="1114"/>
        <v>0</v>
      </c>
      <c r="M5612" t="str">
        <f t="shared" si="1124"/>
        <v/>
      </c>
      <c r="N5612">
        <f t="shared" si="1125"/>
        <v>38</v>
      </c>
      <c r="O5612" t="b">
        <f t="shared" si="1126"/>
        <v>0</v>
      </c>
      <c r="P5612" t="str">
        <f t="shared" ref="P5612:P5622" si="1132">IF(O5612,17-MATCH(N5612-1,N5595:N5611),"")</f>
        <v/>
      </c>
      <c r="Q5612" t="str">
        <f t="shared" ca="1" si="1116"/>
        <v/>
      </c>
      <c r="T5612">
        <v>75</v>
      </c>
      <c r="U5612">
        <v>4</v>
      </c>
      <c r="V5612">
        <v>0</v>
      </c>
      <c r="Z5612" t="str">
        <f t="shared" si="1117"/>
        <v/>
      </c>
    </row>
    <row r="5613" spans="2:26" x14ac:dyDescent="0.2">
      <c r="E5613" s="1" t="s">
        <v>37</v>
      </c>
      <c r="F5613">
        <v>6</v>
      </c>
      <c r="G5613" s="1" t="s">
        <v>3825</v>
      </c>
      <c r="H5613">
        <f t="shared" si="1122"/>
        <v>41</v>
      </c>
      <c r="I5613">
        <f>IF(ISBLANK(A5613),I5612/1,LOOKUP(Sheet1!G5613,FIPS!A$3:A$55,FIPS!C$3:C$55))</f>
        <v>45</v>
      </c>
      <c r="J5613" t="b">
        <f t="shared" si="1131"/>
        <v>0</v>
      </c>
      <c r="K5613" t="str">
        <f t="shared" si="1123"/>
        <v/>
      </c>
      <c r="L5613" t="b">
        <f t="shared" si="1114"/>
        <v>1</v>
      </c>
      <c r="M5613" t="str">
        <f t="shared" si="1124"/>
        <v>Orangeburg</v>
      </c>
      <c r="N5613">
        <f t="shared" si="1125"/>
        <v>38</v>
      </c>
      <c r="O5613" t="b">
        <f t="shared" si="1126"/>
        <v>0</v>
      </c>
      <c r="P5613" t="str">
        <f t="shared" si="1132"/>
        <v/>
      </c>
      <c r="Q5613" t="str">
        <f t="shared" ca="1" si="1116"/>
        <v/>
      </c>
      <c r="W5613">
        <v>53080</v>
      </c>
      <c r="Z5613" t="str">
        <f t="shared" si="1117"/>
        <v/>
      </c>
    </row>
    <row r="5614" spans="2:26" x14ac:dyDescent="0.2">
      <c r="E5614" s="1" t="s">
        <v>8</v>
      </c>
      <c r="F5614">
        <v>9</v>
      </c>
      <c r="G5614" s="1" t="s">
        <v>10</v>
      </c>
      <c r="H5614">
        <f t="shared" si="1122"/>
        <v>41</v>
      </c>
      <c r="I5614">
        <f>IF(ISBLANK(A5614),I5613/1,LOOKUP(Sheet1!G5614,FIPS!A$3:A$55,FIPS!C$3:C$55))</f>
        <v>45</v>
      </c>
      <c r="J5614" t="b">
        <f t="shared" si="1131"/>
        <v>0</v>
      </c>
      <c r="K5614" t="str">
        <f t="shared" si="1123"/>
        <v/>
      </c>
      <c r="L5614" t="b">
        <f t="shared" si="1114"/>
        <v>0</v>
      </c>
      <c r="M5614" t="str">
        <f t="shared" si="1124"/>
        <v/>
      </c>
      <c r="N5614">
        <f t="shared" si="1125"/>
        <v>38</v>
      </c>
      <c r="O5614" t="b">
        <f t="shared" si="1126"/>
        <v>1</v>
      </c>
      <c r="P5614">
        <f t="shared" si="1132"/>
        <v>2</v>
      </c>
      <c r="Q5614" t="str">
        <f t="shared" ca="1" si="1116"/>
        <v>024</v>
      </c>
      <c r="W5614">
        <v>99999</v>
      </c>
      <c r="Z5614" t="str">
        <f t="shared" si="1117"/>
        <v/>
      </c>
    </row>
    <row r="5615" spans="2:26" x14ac:dyDescent="0.2">
      <c r="B5615" s="1" t="s">
        <v>75</v>
      </c>
      <c r="C5615" s="1" t="s">
        <v>421</v>
      </c>
      <c r="D5615" s="1" t="s">
        <v>26</v>
      </c>
      <c r="F5615" s="1"/>
      <c r="G5615" s="1" t="s">
        <v>163</v>
      </c>
      <c r="H5615">
        <f t="shared" si="1122"/>
        <v>41</v>
      </c>
      <c r="I5615">
        <f>IF(ISBLANK(A5615),I5614/1,LOOKUP(Sheet1!G5615,FIPS!A$3:A$55,FIPS!C$3:C$55))</f>
        <v>45</v>
      </c>
      <c r="J5615" t="b">
        <f t="shared" si="1131"/>
        <v>1</v>
      </c>
      <c r="K5615" t="str">
        <f t="shared" si="1123"/>
        <v>Pickens</v>
      </c>
      <c r="L5615" t="b">
        <f t="shared" si="1114"/>
        <v>0</v>
      </c>
      <c r="M5615" t="str">
        <f t="shared" si="1124"/>
        <v/>
      </c>
      <c r="N5615">
        <f t="shared" si="1125"/>
        <v>39</v>
      </c>
      <c r="O5615" t="b">
        <f t="shared" si="1126"/>
        <v>0</v>
      </c>
      <c r="P5615" t="str">
        <f t="shared" si="1132"/>
        <v/>
      </c>
      <c r="Q5615" t="str">
        <f t="shared" ca="1" si="1116"/>
        <v/>
      </c>
      <c r="T5615">
        <v>77</v>
      </c>
      <c r="U5615">
        <v>4</v>
      </c>
      <c r="V5615">
        <v>3160</v>
      </c>
      <c r="Z5615" t="str">
        <f t="shared" si="1117"/>
        <v/>
      </c>
    </row>
    <row r="5616" spans="2:26" x14ac:dyDescent="0.2">
      <c r="E5616" s="1" t="s">
        <v>28</v>
      </c>
      <c r="F5616">
        <v>6</v>
      </c>
      <c r="G5616" s="1" t="s">
        <v>3792</v>
      </c>
      <c r="H5616">
        <f t="shared" si="1122"/>
        <v>41</v>
      </c>
      <c r="I5616">
        <f>IF(ISBLANK(A5616),I5615/1,LOOKUP(Sheet1!G5616,FIPS!A$3:A$55,FIPS!C$3:C$55))</f>
        <v>45</v>
      </c>
      <c r="J5616" t="b">
        <f t="shared" si="1131"/>
        <v>0</v>
      </c>
      <c r="K5616" t="str">
        <f t="shared" si="1123"/>
        <v/>
      </c>
      <c r="L5616" t="b">
        <f t="shared" si="1114"/>
        <v>1</v>
      </c>
      <c r="M5616" t="str">
        <f t="shared" si="1124"/>
        <v>Clemson</v>
      </c>
      <c r="N5616">
        <f t="shared" si="1125"/>
        <v>39</v>
      </c>
      <c r="O5616" t="b">
        <f t="shared" si="1126"/>
        <v>0</v>
      </c>
      <c r="P5616" t="str">
        <f t="shared" si="1132"/>
        <v/>
      </c>
      <c r="Q5616" t="str">
        <f t="shared" ca="1" si="1116"/>
        <v/>
      </c>
      <c r="W5616">
        <v>14950</v>
      </c>
      <c r="Z5616" t="str">
        <f t="shared" si="1117"/>
        <v/>
      </c>
    </row>
    <row r="5617" spans="2:26" x14ac:dyDescent="0.2">
      <c r="E5617" s="1" t="s">
        <v>32</v>
      </c>
      <c r="F5617">
        <v>6</v>
      </c>
      <c r="G5617" s="1" t="s">
        <v>3826</v>
      </c>
      <c r="H5617">
        <f t="shared" si="1122"/>
        <v>41</v>
      </c>
      <c r="I5617">
        <f>IF(ISBLANK(A5617),I5616/1,LOOKUP(Sheet1!G5617,FIPS!A$3:A$55,FIPS!C$3:C$55))</f>
        <v>45</v>
      </c>
      <c r="J5617" t="b">
        <f t="shared" si="1131"/>
        <v>0</v>
      </c>
      <c r="K5617" t="str">
        <f t="shared" si="1123"/>
        <v/>
      </c>
      <c r="L5617" t="b">
        <f t="shared" si="1114"/>
        <v>1</v>
      </c>
      <c r="M5617" t="str">
        <f t="shared" si="1124"/>
        <v>Easley</v>
      </c>
      <c r="N5617">
        <f t="shared" si="1125"/>
        <v>39</v>
      </c>
      <c r="O5617" t="b">
        <f t="shared" si="1126"/>
        <v>0</v>
      </c>
      <c r="P5617" t="str">
        <f t="shared" si="1132"/>
        <v/>
      </c>
      <c r="Q5617" t="str">
        <f t="shared" ca="1" si="1116"/>
        <v/>
      </c>
      <c r="W5617">
        <v>21985</v>
      </c>
      <c r="Z5617" t="str">
        <f t="shared" si="1117"/>
        <v/>
      </c>
    </row>
    <row r="5618" spans="2:26" x14ac:dyDescent="0.2">
      <c r="E5618" s="1" t="s">
        <v>8</v>
      </c>
      <c r="F5618">
        <v>9</v>
      </c>
      <c r="G5618" s="1" t="s">
        <v>10</v>
      </c>
      <c r="H5618">
        <f t="shared" si="1122"/>
        <v>41</v>
      </c>
      <c r="I5618">
        <f>IF(ISBLANK(A5618),I5617/1,LOOKUP(Sheet1!G5618,FIPS!A$3:A$55,FIPS!C$3:C$55))</f>
        <v>45</v>
      </c>
      <c r="J5618" t="b">
        <f t="shared" si="1131"/>
        <v>0</v>
      </c>
      <c r="K5618" t="str">
        <f t="shared" si="1123"/>
        <v/>
      </c>
      <c r="L5618" t="b">
        <f t="shared" si="1114"/>
        <v>0</v>
      </c>
      <c r="M5618" t="str">
        <f t="shared" si="1124"/>
        <v/>
      </c>
      <c r="N5618">
        <f t="shared" si="1125"/>
        <v>39</v>
      </c>
      <c r="O5618" t="b">
        <f t="shared" si="1126"/>
        <v>1</v>
      </c>
      <c r="P5618">
        <f t="shared" si="1132"/>
        <v>3</v>
      </c>
      <c r="Q5618" t="str">
        <f t="shared" ca="1" si="1116"/>
        <v>006,008</v>
      </c>
      <c r="W5618">
        <v>99999</v>
      </c>
      <c r="Z5618" t="str">
        <f t="shared" si="1117"/>
        <v/>
      </c>
    </row>
    <row r="5619" spans="2:26" x14ac:dyDescent="0.2">
      <c r="B5619" s="1" t="s">
        <v>55</v>
      </c>
      <c r="C5619" s="1" t="s">
        <v>182</v>
      </c>
      <c r="D5619" s="1" t="s">
        <v>26</v>
      </c>
      <c r="F5619" s="1"/>
      <c r="G5619" s="1" t="s">
        <v>1633</v>
      </c>
      <c r="H5619">
        <f t="shared" si="1122"/>
        <v>41</v>
      </c>
      <c r="I5619">
        <f>IF(ISBLANK(A5619),I5618/1,LOOKUP(Sheet1!G5619,FIPS!A$3:A$55,FIPS!C$3:C$55))</f>
        <v>45</v>
      </c>
      <c r="J5619" t="b">
        <f t="shared" si="1131"/>
        <v>1</v>
      </c>
      <c r="K5619" t="str">
        <f t="shared" si="1123"/>
        <v>Richland</v>
      </c>
      <c r="L5619" t="b">
        <f t="shared" si="1114"/>
        <v>0</v>
      </c>
      <c r="M5619" t="str">
        <f t="shared" si="1124"/>
        <v/>
      </c>
      <c r="N5619">
        <f t="shared" si="1125"/>
        <v>40</v>
      </c>
      <c r="O5619" t="b">
        <f t="shared" si="1126"/>
        <v>0</v>
      </c>
      <c r="P5619" t="str">
        <f t="shared" si="1132"/>
        <v/>
      </c>
      <c r="Q5619" t="str">
        <f t="shared" ca="1" si="1116"/>
        <v/>
      </c>
      <c r="T5619">
        <v>79</v>
      </c>
      <c r="U5619">
        <v>2</v>
      </c>
      <c r="V5619">
        <v>1760</v>
      </c>
      <c r="Z5619" t="str">
        <f t="shared" si="1117"/>
        <v/>
      </c>
    </row>
    <row r="5620" spans="2:26" x14ac:dyDescent="0.2">
      <c r="E5620" s="1" t="s">
        <v>30</v>
      </c>
      <c r="F5620">
        <v>4</v>
      </c>
      <c r="G5620" s="1" t="s">
        <v>292</v>
      </c>
      <c r="H5620">
        <f t="shared" si="1122"/>
        <v>41</v>
      </c>
      <c r="I5620">
        <f>IF(ISBLANK(A5620),I5619/1,LOOKUP(Sheet1!G5620,FIPS!A$3:A$55,FIPS!C$3:C$55))</f>
        <v>45</v>
      </c>
      <c r="J5620" t="b">
        <f t="shared" si="1131"/>
        <v>0</v>
      </c>
      <c r="K5620" t="str">
        <f t="shared" si="1123"/>
        <v/>
      </c>
      <c r="L5620" t="b">
        <f t="shared" si="1114"/>
        <v>1</v>
      </c>
      <c r="M5620" t="str">
        <f t="shared" si="1124"/>
        <v>Columbia</v>
      </c>
      <c r="N5620">
        <f t="shared" si="1125"/>
        <v>40</v>
      </c>
      <c r="O5620" t="b">
        <f t="shared" si="1126"/>
        <v>0</v>
      </c>
      <c r="P5620" t="str">
        <f t="shared" si="1132"/>
        <v/>
      </c>
      <c r="Q5620" t="str">
        <f t="shared" ca="1" si="1116"/>
        <v/>
      </c>
      <c r="W5620">
        <v>16000</v>
      </c>
      <c r="Z5620" t="str">
        <f t="shared" si="1117"/>
        <v/>
      </c>
    </row>
    <row r="5621" spans="2:26" x14ac:dyDescent="0.2">
      <c r="E5621" s="1" t="s">
        <v>52</v>
      </c>
      <c r="F5621">
        <v>6</v>
      </c>
      <c r="G5621" s="1" t="s">
        <v>3818</v>
      </c>
      <c r="H5621">
        <f t="shared" si="1122"/>
        <v>41</v>
      </c>
      <c r="I5621">
        <f>IF(ISBLANK(A5621),I5620/1,LOOKUP(Sheet1!G5621,FIPS!A$3:A$55,FIPS!C$3:C$55))</f>
        <v>45</v>
      </c>
      <c r="J5621" t="b">
        <f t="shared" si="1131"/>
        <v>0</v>
      </c>
      <c r="K5621" t="str">
        <f t="shared" si="1123"/>
        <v/>
      </c>
      <c r="L5621" t="b">
        <f t="shared" ref="L5621:L5684" si="1133">IF(NOT(J5621),AND(NOT(ISBLANK(E5621)),E5621&lt;&gt;"999"),FALSE())</f>
        <v>1</v>
      </c>
      <c r="M5621" t="str">
        <f t="shared" si="1124"/>
        <v>Irmo</v>
      </c>
      <c r="N5621">
        <f t="shared" si="1125"/>
        <v>40</v>
      </c>
      <c r="O5621" t="b">
        <f t="shared" si="1126"/>
        <v>0</v>
      </c>
      <c r="P5621" t="str">
        <f t="shared" si="1132"/>
        <v/>
      </c>
      <c r="Q5621" t="str">
        <f t="shared" ca="1" si="1116"/>
        <v/>
      </c>
      <c r="W5621">
        <v>35890</v>
      </c>
      <c r="Z5621" t="str">
        <f t="shared" si="1117"/>
        <v/>
      </c>
    </row>
    <row r="5622" spans="2:26" x14ac:dyDescent="0.2">
      <c r="E5622" s="1" t="s">
        <v>8</v>
      </c>
      <c r="F5622">
        <v>9</v>
      </c>
      <c r="G5622" s="1" t="s">
        <v>10</v>
      </c>
      <c r="H5622">
        <f t="shared" si="1122"/>
        <v>41</v>
      </c>
      <c r="I5622">
        <f>IF(ISBLANK(A5622),I5621/1,LOOKUP(Sheet1!G5622,FIPS!A$3:A$55,FIPS!C$3:C$55))</f>
        <v>45</v>
      </c>
      <c r="J5622" t="b">
        <f t="shared" si="1131"/>
        <v>0</v>
      </c>
      <c r="K5622" t="str">
        <f t="shared" si="1123"/>
        <v/>
      </c>
      <c r="L5622" t="b">
        <f t="shared" si="1133"/>
        <v>0</v>
      </c>
      <c r="M5622" t="str">
        <f t="shared" si="1124"/>
        <v/>
      </c>
      <c r="N5622">
        <f t="shared" si="1125"/>
        <v>40</v>
      </c>
      <c r="O5622" t="b">
        <f t="shared" si="1126"/>
        <v>1</v>
      </c>
      <c r="P5622">
        <f t="shared" si="1132"/>
        <v>3</v>
      </c>
      <c r="Q5622" t="str">
        <f t="shared" ca="1" si="1116"/>
        <v>007,017</v>
      </c>
      <c r="W5622">
        <v>99999</v>
      </c>
      <c r="Z5622" t="str">
        <f t="shared" si="1117"/>
        <v/>
      </c>
    </row>
    <row r="5623" spans="2:26" x14ac:dyDescent="0.2">
      <c r="B5623" s="1" t="s">
        <v>122</v>
      </c>
      <c r="C5623" s="1" t="s">
        <v>17</v>
      </c>
      <c r="D5623" s="1" t="s">
        <v>18</v>
      </c>
      <c r="E5623" s="1" t="s">
        <v>8</v>
      </c>
      <c r="F5623" s="1" t="s">
        <v>9</v>
      </c>
      <c r="G5623" s="1" t="s">
        <v>3827</v>
      </c>
      <c r="H5623">
        <f t="shared" si="1122"/>
        <v>41</v>
      </c>
      <c r="I5623">
        <f>IF(ISBLANK(A5623),I5622/1,LOOKUP(Sheet1!G5623,FIPS!A$3:A$55,FIPS!C$3:C$55))</f>
        <v>45</v>
      </c>
      <c r="J5623" t="b">
        <f t="shared" si="1131"/>
        <v>1</v>
      </c>
      <c r="K5623" t="str">
        <f t="shared" si="1123"/>
        <v>Saluda</v>
      </c>
      <c r="L5623" t="b">
        <f t="shared" si="1133"/>
        <v>0</v>
      </c>
      <c r="M5623" t="str">
        <f t="shared" si="1124"/>
        <v/>
      </c>
      <c r="N5623">
        <f t="shared" si="1125"/>
        <v>41</v>
      </c>
      <c r="O5623" t="b">
        <f t="shared" si="1126"/>
        <v>0</v>
      </c>
      <c r="P5623" t="str">
        <f t="shared" si="1115"/>
        <v/>
      </c>
      <c r="Q5623" t="str">
        <f t="shared" ca="1" si="1116"/>
        <v/>
      </c>
      <c r="T5623">
        <v>81</v>
      </c>
      <c r="U5623">
        <v>6</v>
      </c>
      <c r="V5623">
        <v>0</v>
      </c>
      <c r="Z5623" t="str">
        <f t="shared" si="1117"/>
        <v/>
      </c>
    </row>
    <row r="5624" spans="2:26" x14ac:dyDescent="0.2">
      <c r="B5624" s="1" t="s">
        <v>127</v>
      </c>
      <c r="C5624" s="1" t="s">
        <v>421</v>
      </c>
      <c r="D5624" s="1" t="s">
        <v>26</v>
      </c>
      <c r="F5624" s="1"/>
      <c r="G5624" s="1" t="s">
        <v>3828</v>
      </c>
      <c r="H5624">
        <f t="shared" si="1122"/>
        <v>41</v>
      </c>
      <c r="I5624">
        <f>IF(ISBLANK(A5624),I5623/1,LOOKUP(Sheet1!G5624,FIPS!A$3:A$55,FIPS!C$3:C$55))</f>
        <v>45</v>
      </c>
      <c r="J5624" t="b">
        <f t="shared" si="1131"/>
        <v>1</v>
      </c>
      <c r="K5624" t="str">
        <f t="shared" si="1123"/>
        <v>Spartanburg</v>
      </c>
      <c r="L5624" t="b">
        <f t="shared" si="1133"/>
        <v>0</v>
      </c>
      <c r="M5624" t="str">
        <f t="shared" si="1124"/>
        <v/>
      </c>
      <c r="N5624">
        <f t="shared" si="1125"/>
        <v>42</v>
      </c>
      <c r="O5624" t="b">
        <f t="shared" si="1126"/>
        <v>0</v>
      </c>
      <c r="P5624" t="str">
        <f t="shared" si="1115"/>
        <v/>
      </c>
      <c r="Q5624" t="str">
        <f t="shared" ca="1" si="1116"/>
        <v/>
      </c>
      <c r="T5624">
        <v>83</v>
      </c>
      <c r="U5624">
        <v>3</v>
      </c>
      <c r="V5624">
        <v>3160</v>
      </c>
      <c r="Z5624" t="str">
        <f t="shared" si="1117"/>
        <v/>
      </c>
    </row>
    <row r="5625" spans="2:26" x14ac:dyDescent="0.2">
      <c r="E5625" s="1" t="s">
        <v>20</v>
      </c>
      <c r="F5625">
        <v>6</v>
      </c>
      <c r="G5625" s="1" t="s">
        <v>3810</v>
      </c>
      <c r="H5625">
        <f t="shared" si="1122"/>
        <v>41</v>
      </c>
      <c r="I5625">
        <f>IF(ISBLANK(A5625),I5624/1,LOOKUP(Sheet1!G5625,FIPS!A$3:A$55,FIPS!C$3:C$55))</f>
        <v>45</v>
      </c>
      <c r="J5625" t="b">
        <f t="shared" si="1131"/>
        <v>0</v>
      </c>
      <c r="K5625" t="str">
        <f t="shared" si="1123"/>
        <v/>
      </c>
      <c r="L5625" t="b">
        <f t="shared" si="1133"/>
        <v>1</v>
      </c>
      <c r="M5625" t="str">
        <f t="shared" si="1124"/>
        <v>Greer</v>
      </c>
      <c r="N5625">
        <f t="shared" si="1125"/>
        <v>42</v>
      </c>
      <c r="O5625" t="b">
        <f t="shared" si="1126"/>
        <v>0</v>
      </c>
      <c r="P5625" t="str">
        <f t="shared" si="1115"/>
        <v/>
      </c>
      <c r="Q5625" t="str">
        <f t="shared" ca="1" si="1116"/>
        <v/>
      </c>
      <c r="W5625">
        <v>30985</v>
      </c>
      <c r="Z5625" t="str">
        <f t="shared" si="1117"/>
        <v/>
      </c>
    </row>
    <row r="5626" spans="2:26" x14ac:dyDescent="0.2">
      <c r="E5626" s="1" t="s">
        <v>82</v>
      </c>
      <c r="F5626">
        <v>5</v>
      </c>
      <c r="G5626" s="1" t="s">
        <v>3828</v>
      </c>
      <c r="H5626">
        <f t="shared" si="1122"/>
        <v>41</v>
      </c>
      <c r="I5626">
        <f>IF(ISBLANK(A5626),I5625/1,LOOKUP(Sheet1!G5626,FIPS!A$3:A$55,FIPS!C$3:C$55))</f>
        <v>45</v>
      </c>
      <c r="J5626" t="b">
        <f t="shared" si="1131"/>
        <v>0</v>
      </c>
      <c r="K5626" t="str">
        <f t="shared" si="1123"/>
        <v/>
      </c>
      <c r="L5626" t="b">
        <f t="shared" si="1133"/>
        <v>1</v>
      </c>
      <c r="M5626" t="str">
        <f t="shared" si="1124"/>
        <v>Spartanburg</v>
      </c>
      <c r="N5626">
        <f t="shared" si="1125"/>
        <v>42</v>
      </c>
      <c r="O5626" t="b">
        <f t="shared" si="1126"/>
        <v>0</v>
      </c>
      <c r="P5626" t="str">
        <f t="shared" si="1115"/>
        <v/>
      </c>
      <c r="Q5626" t="str">
        <f t="shared" ca="1" si="1116"/>
        <v/>
      </c>
      <c r="W5626">
        <v>68290</v>
      </c>
      <c r="Z5626" t="str">
        <f t="shared" si="1117"/>
        <v/>
      </c>
    </row>
    <row r="5627" spans="2:26" x14ac:dyDescent="0.2">
      <c r="E5627" s="1" t="s">
        <v>8</v>
      </c>
      <c r="F5627">
        <v>9</v>
      </c>
      <c r="G5627" s="1" t="s">
        <v>10</v>
      </c>
      <c r="H5627">
        <f t="shared" si="1122"/>
        <v>41</v>
      </c>
      <c r="I5627">
        <f>IF(ISBLANK(A5627),I5626/1,LOOKUP(Sheet1!G5627,FIPS!A$3:A$55,FIPS!C$3:C$55))</f>
        <v>45</v>
      </c>
      <c r="J5627" t="b">
        <f t="shared" si="1131"/>
        <v>0</v>
      </c>
      <c r="K5627" t="str">
        <f t="shared" si="1123"/>
        <v/>
      </c>
      <c r="L5627" t="b">
        <f t="shared" si="1133"/>
        <v>0</v>
      </c>
      <c r="M5627" t="str">
        <f t="shared" si="1124"/>
        <v/>
      </c>
      <c r="N5627">
        <f t="shared" si="1125"/>
        <v>42</v>
      </c>
      <c r="O5627" t="b">
        <f t="shared" si="1126"/>
        <v>1</v>
      </c>
      <c r="P5627">
        <f t="shared" ref="P5627:P5690" si="1134">IF(O5627,17-MATCH(N5627-1,N5609:N5626),"")</f>
        <v>2</v>
      </c>
      <c r="Q5627" t="str">
        <f t="shared" ref="Q5627:Q5690" ca="1" si="1135">IF(O5627,_xlfn.TEXTJOIN(",",TRUE,INDIRECT(_xlfn.CONCAT("E",(ROW()-P5627),":E",(ROW()-1)),TRUE)),"")</f>
        <v>014,027</v>
      </c>
      <c r="W5627">
        <v>99999</v>
      </c>
      <c r="Z5627" t="str">
        <f t="shared" si="1117"/>
        <v/>
      </c>
    </row>
    <row r="5628" spans="2:26" x14ac:dyDescent="0.2">
      <c r="B5628" s="1" t="s">
        <v>135</v>
      </c>
      <c r="C5628" s="1" t="s">
        <v>878</v>
      </c>
      <c r="D5628" s="1" t="s">
        <v>26</v>
      </c>
      <c r="F5628" s="1"/>
      <c r="G5628" s="1" t="s">
        <v>178</v>
      </c>
      <c r="H5628">
        <f t="shared" si="1122"/>
        <v>41</v>
      </c>
      <c r="I5628">
        <f>IF(ISBLANK(A5628),I5627/1,LOOKUP(Sheet1!G5628,FIPS!A$3:A$55,FIPS!C$3:C$55))</f>
        <v>45</v>
      </c>
      <c r="J5628" t="b">
        <f t="shared" si="1131"/>
        <v>1</v>
      </c>
      <c r="K5628" t="str">
        <f t="shared" si="1123"/>
        <v>Sumter</v>
      </c>
      <c r="L5628" t="b">
        <f t="shared" si="1133"/>
        <v>0</v>
      </c>
      <c r="M5628" t="str">
        <f t="shared" si="1124"/>
        <v/>
      </c>
      <c r="N5628">
        <f t="shared" si="1125"/>
        <v>43</v>
      </c>
      <c r="O5628" t="b">
        <f t="shared" si="1126"/>
        <v>0</v>
      </c>
      <c r="P5628" t="str">
        <f t="shared" si="1134"/>
        <v/>
      </c>
      <c r="Q5628" t="str">
        <f t="shared" ca="1" si="1135"/>
        <v/>
      </c>
      <c r="T5628">
        <v>85</v>
      </c>
      <c r="U5628">
        <v>3</v>
      </c>
      <c r="V5628">
        <v>8140</v>
      </c>
      <c r="Z5628" t="str">
        <f t="shared" si="1117"/>
        <v/>
      </c>
    </row>
    <row r="5629" spans="2:26" x14ac:dyDescent="0.2">
      <c r="E5629" s="1" t="s">
        <v>88</v>
      </c>
      <c r="F5629">
        <v>5</v>
      </c>
      <c r="G5629" s="1" t="s">
        <v>178</v>
      </c>
      <c r="H5629">
        <f t="shared" si="1122"/>
        <v>41</v>
      </c>
      <c r="I5629">
        <f>IF(ISBLANK(A5629),I5628/1,LOOKUP(Sheet1!G5629,FIPS!A$3:A$55,FIPS!C$3:C$55))</f>
        <v>45</v>
      </c>
      <c r="J5629" t="b">
        <f t="shared" si="1131"/>
        <v>0</v>
      </c>
      <c r="K5629" t="str">
        <f t="shared" si="1123"/>
        <v/>
      </c>
      <c r="L5629" t="b">
        <f t="shared" si="1133"/>
        <v>1</v>
      </c>
      <c r="M5629" t="str">
        <f t="shared" si="1124"/>
        <v>Sumter</v>
      </c>
      <c r="N5629">
        <f t="shared" si="1125"/>
        <v>43</v>
      </c>
      <c r="O5629" t="b">
        <f t="shared" si="1126"/>
        <v>0</v>
      </c>
      <c r="P5629" t="str">
        <f t="shared" si="1134"/>
        <v/>
      </c>
      <c r="Q5629" t="str">
        <f t="shared" ca="1" si="1135"/>
        <v/>
      </c>
      <c r="W5629">
        <v>70405</v>
      </c>
      <c r="Z5629" t="str">
        <f t="shared" si="1117"/>
        <v/>
      </c>
    </row>
    <row r="5630" spans="2:26" x14ac:dyDescent="0.2">
      <c r="E5630" s="1" t="s">
        <v>8</v>
      </c>
      <c r="F5630">
        <v>9</v>
      </c>
      <c r="G5630" s="1" t="s">
        <v>10</v>
      </c>
      <c r="H5630">
        <f t="shared" si="1122"/>
        <v>41</v>
      </c>
      <c r="I5630">
        <f>IF(ISBLANK(A5630),I5629/1,LOOKUP(Sheet1!G5630,FIPS!A$3:A$55,FIPS!C$3:C$55))</f>
        <v>45</v>
      </c>
      <c r="J5630" t="b">
        <f t="shared" si="1131"/>
        <v>0</v>
      </c>
      <c r="K5630" t="str">
        <f t="shared" si="1123"/>
        <v/>
      </c>
      <c r="L5630" t="b">
        <f t="shared" si="1133"/>
        <v>0</v>
      </c>
      <c r="M5630" t="str">
        <f t="shared" si="1124"/>
        <v/>
      </c>
      <c r="N5630">
        <f t="shared" si="1125"/>
        <v>43</v>
      </c>
      <c r="O5630" t="b">
        <f t="shared" si="1126"/>
        <v>1</v>
      </c>
      <c r="P5630">
        <f t="shared" si="1134"/>
        <v>1</v>
      </c>
      <c r="Q5630" t="str">
        <f t="shared" ca="1" si="1135"/>
        <v>029</v>
      </c>
      <c r="W5630">
        <v>99999</v>
      </c>
      <c r="Z5630" t="str">
        <f t="shared" si="1117"/>
        <v/>
      </c>
    </row>
    <row r="5631" spans="2:26" x14ac:dyDescent="0.2">
      <c r="B5631" s="1" t="s">
        <v>137</v>
      </c>
      <c r="C5631" s="1" t="s">
        <v>17</v>
      </c>
      <c r="D5631" s="1" t="s">
        <v>18</v>
      </c>
      <c r="E5631" s="1" t="s">
        <v>8</v>
      </c>
      <c r="F5631" s="1" t="s">
        <v>9</v>
      </c>
      <c r="G5631" s="1" t="s">
        <v>370</v>
      </c>
      <c r="H5631">
        <f t="shared" si="1122"/>
        <v>41</v>
      </c>
      <c r="I5631">
        <f>IF(ISBLANK(A5631),I5630/1,LOOKUP(Sheet1!G5631,FIPS!A$3:A$55,FIPS!C$3:C$55))</f>
        <v>45</v>
      </c>
      <c r="J5631" t="b">
        <f t="shared" si="1131"/>
        <v>1</v>
      </c>
      <c r="K5631" t="str">
        <f t="shared" si="1123"/>
        <v>Union</v>
      </c>
      <c r="L5631" t="b">
        <f t="shared" si="1133"/>
        <v>0</v>
      </c>
      <c r="M5631" t="str">
        <f t="shared" si="1124"/>
        <v/>
      </c>
      <c r="N5631">
        <f t="shared" si="1125"/>
        <v>44</v>
      </c>
      <c r="O5631" t="b">
        <f t="shared" si="1126"/>
        <v>0</v>
      </c>
      <c r="P5631" t="str">
        <f t="shared" si="1134"/>
        <v/>
      </c>
      <c r="Q5631" t="str">
        <f t="shared" ca="1" si="1135"/>
        <v/>
      </c>
      <c r="T5631">
        <v>87</v>
      </c>
      <c r="U5631">
        <v>5</v>
      </c>
      <c r="V5631">
        <v>0</v>
      </c>
      <c r="Z5631" t="str">
        <f t="shared" si="1117"/>
        <v/>
      </c>
    </row>
    <row r="5632" spans="2:26" x14ac:dyDescent="0.2">
      <c r="B5632" s="1" t="s">
        <v>139</v>
      </c>
      <c r="C5632" s="1" t="s">
        <v>17</v>
      </c>
      <c r="D5632" s="1" t="s">
        <v>18</v>
      </c>
      <c r="E5632" s="1" t="s">
        <v>8</v>
      </c>
      <c r="F5632" s="1" t="s">
        <v>9</v>
      </c>
      <c r="G5632" s="1" t="s">
        <v>3829</v>
      </c>
      <c r="H5632">
        <f t="shared" si="1122"/>
        <v>41</v>
      </c>
      <c r="I5632">
        <f>IF(ISBLANK(A5632),I5631/1,LOOKUP(Sheet1!G5632,FIPS!A$3:A$55,FIPS!C$3:C$55))</f>
        <v>45</v>
      </c>
      <c r="J5632" t="b">
        <f t="shared" si="1131"/>
        <v>1</v>
      </c>
      <c r="K5632" t="str">
        <f t="shared" si="1123"/>
        <v>Williamsburg</v>
      </c>
      <c r="L5632" t="b">
        <f t="shared" si="1133"/>
        <v>0</v>
      </c>
      <c r="M5632" t="str">
        <f t="shared" si="1124"/>
        <v/>
      </c>
      <c r="N5632">
        <f t="shared" si="1125"/>
        <v>45</v>
      </c>
      <c r="O5632" t="b">
        <f t="shared" si="1126"/>
        <v>0</v>
      </c>
      <c r="P5632" t="str">
        <f t="shared" si="1134"/>
        <v/>
      </c>
      <c r="Q5632" t="str">
        <f t="shared" ca="1" si="1135"/>
        <v/>
      </c>
      <c r="T5632">
        <v>89</v>
      </c>
      <c r="U5632">
        <v>5</v>
      </c>
      <c r="V5632">
        <v>0</v>
      </c>
      <c r="Z5632" t="str">
        <f t="shared" si="1117"/>
        <v/>
      </c>
    </row>
    <row r="5633" spans="1:26" x14ac:dyDescent="0.2">
      <c r="B5633" s="1" t="s">
        <v>114</v>
      </c>
      <c r="C5633" s="1" t="s">
        <v>154</v>
      </c>
      <c r="D5633" s="1" t="s">
        <v>26</v>
      </c>
      <c r="F5633" s="1"/>
      <c r="G5633" s="1" t="s">
        <v>2109</v>
      </c>
      <c r="H5633">
        <f t="shared" si="1122"/>
        <v>41</v>
      </c>
      <c r="I5633">
        <f>IF(ISBLANK(A5633),I5632/1,LOOKUP(Sheet1!G5633,FIPS!A$3:A$55,FIPS!C$3:C$55))</f>
        <v>45</v>
      </c>
      <c r="J5633" t="b">
        <f t="shared" si="1131"/>
        <v>1</v>
      </c>
      <c r="K5633" t="str">
        <f t="shared" si="1123"/>
        <v>York</v>
      </c>
      <c r="L5633" t="b">
        <f t="shared" si="1133"/>
        <v>0</v>
      </c>
      <c r="M5633" t="str">
        <f t="shared" si="1124"/>
        <v/>
      </c>
      <c r="N5633">
        <f t="shared" si="1125"/>
        <v>46</v>
      </c>
      <c r="O5633" t="b">
        <f t="shared" si="1126"/>
        <v>0</v>
      </c>
      <c r="P5633" t="str">
        <f t="shared" si="1134"/>
        <v/>
      </c>
      <c r="Q5633" t="str">
        <f t="shared" ca="1" si="1135"/>
        <v/>
      </c>
      <c r="T5633">
        <v>91</v>
      </c>
      <c r="U5633">
        <v>3</v>
      </c>
      <c r="V5633">
        <v>1520</v>
      </c>
      <c r="Z5633" t="str">
        <f t="shared" si="1117"/>
        <v/>
      </c>
    </row>
    <row r="5634" spans="1:26" x14ac:dyDescent="0.2">
      <c r="E5634" s="1" t="s">
        <v>77</v>
      </c>
      <c r="F5634">
        <v>5</v>
      </c>
      <c r="G5634" s="1" t="s">
        <v>3830</v>
      </c>
      <c r="H5634">
        <f t="shared" si="1122"/>
        <v>41</v>
      </c>
      <c r="I5634">
        <f>IF(ISBLANK(A5634),I5633/1,LOOKUP(Sheet1!G5634,FIPS!A$3:A$55,FIPS!C$3:C$55))</f>
        <v>45</v>
      </c>
      <c r="J5634" t="b">
        <f t="shared" si="1131"/>
        <v>0</v>
      </c>
      <c r="K5634" t="str">
        <f t="shared" si="1123"/>
        <v/>
      </c>
      <c r="L5634" t="b">
        <f t="shared" si="1133"/>
        <v>1</v>
      </c>
      <c r="M5634" t="str">
        <f t="shared" si="1124"/>
        <v>Rock Hill</v>
      </c>
      <c r="N5634">
        <f t="shared" si="1125"/>
        <v>46</v>
      </c>
      <c r="O5634" t="b">
        <f t="shared" si="1126"/>
        <v>0</v>
      </c>
      <c r="P5634" t="str">
        <f t="shared" si="1134"/>
        <v/>
      </c>
      <c r="Q5634" t="str">
        <f t="shared" ca="1" si="1135"/>
        <v/>
      </c>
      <c r="W5634">
        <v>61405</v>
      </c>
      <c r="Z5634" t="str">
        <f t="shared" ref="Z5634:Z5697" si="1136">IF(J5634,IF(T5634&gt;0,"",FALSE),IF(T5634&gt;0,TRUE,""))</f>
        <v/>
      </c>
    </row>
    <row r="5635" spans="1:26" x14ac:dyDescent="0.2">
      <c r="E5635" s="1" t="s">
        <v>8</v>
      </c>
      <c r="F5635">
        <v>9</v>
      </c>
      <c r="G5635" s="1" t="s">
        <v>10</v>
      </c>
      <c r="H5635">
        <f t="shared" si="1122"/>
        <v>41</v>
      </c>
      <c r="I5635">
        <f>IF(ISBLANK(A5635),I5634/1,LOOKUP(Sheet1!G5635,FIPS!A$3:A$55,FIPS!C$3:C$55))</f>
        <v>45</v>
      </c>
      <c r="J5635" t="b">
        <f t="shared" si="1131"/>
        <v>0</v>
      </c>
      <c r="K5635" t="str">
        <f t="shared" si="1123"/>
        <v/>
      </c>
      <c r="L5635" t="b">
        <f t="shared" si="1133"/>
        <v>0</v>
      </c>
      <c r="M5635" t="str">
        <f t="shared" si="1124"/>
        <v/>
      </c>
      <c r="N5635">
        <f t="shared" si="1125"/>
        <v>46</v>
      </c>
      <c r="O5635" t="b">
        <f t="shared" si="1126"/>
        <v>1</v>
      </c>
      <c r="P5635">
        <f t="shared" si="1134"/>
        <v>1</v>
      </c>
      <c r="Q5635" t="str">
        <f t="shared" ca="1" si="1135"/>
        <v>025</v>
      </c>
      <c r="W5635">
        <v>99999</v>
      </c>
      <c r="Z5635" t="str">
        <f t="shared" si="1136"/>
        <v/>
      </c>
    </row>
    <row r="5636" spans="1:26" x14ac:dyDescent="0.2">
      <c r="A5636" s="1" t="s">
        <v>3831</v>
      </c>
      <c r="G5636" s="1" t="s">
        <v>3832</v>
      </c>
      <c r="H5636" t="str">
        <f t="shared" si="1122"/>
        <v>42</v>
      </c>
      <c r="I5636">
        <f>IF(ISBLANK(#REF!),I5635/1,LOOKUP(Sheet1!G5636,FIPS!A$3:A$55,FIPS!C$3:C$55))</f>
        <v>46</v>
      </c>
      <c r="J5636" t="b">
        <f t="shared" si="1131"/>
        <v>0</v>
      </c>
      <c r="K5636" t="str">
        <f t="shared" si="1123"/>
        <v/>
      </c>
      <c r="L5636" t="b">
        <f t="shared" si="1133"/>
        <v>0</v>
      </c>
      <c r="M5636" t="str">
        <f t="shared" si="1124"/>
        <v/>
      </c>
      <c r="N5636" t="str">
        <f>IF(ISBLANK(#REF!),IF(ISBLANK(A5636),N5635,A5636/1),"")</f>
        <v/>
      </c>
      <c r="O5636" t="b">
        <f t="shared" si="1126"/>
        <v>0</v>
      </c>
      <c r="P5636" t="str">
        <f t="shared" si="1134"/>
        <v/>
      </c>
      <c r="Q5636" t="str">
        <f t="shared" ca="1" si="1135"/>
        <v/>
      </c>
      <c r="Z5636" t="str">
        <f t="shared" si="1136"/>
        <v/>
      </c>
    </row>
    <row r="5637" spans="1:26" x14ac:dyDescent="0.2">
      <c r="B5637" s="1" t="s">
        <v>2</v>
      </c>
      <c r="C5637" s="1" t="s">
        <v>17</v>
      </c>
      <c r="D5637">
        <v>2</v>
      </c>
      <c r="E5637" s="1" t="s">
        <v>8</v>
      </c>
      <c r="F5637" s="1" t="s">
        <v>9</v>
      </c>
      <c r="G5637" s="1" t="s">
        <v>3833</v>
      </c>
      <c r="H5637">
        <f t="shared" si="1122"/>
        <v>42</v>
      </c>
      <c r="I5637">
        <f>IF(ISBLANK(A5637),I5636/1,LOOKUP(Sheet1!G5637,FIPS!A$3:A$55,FIPS!C$3:C$55))</f>
        <v>46</v>
      </c>
      <c r="J5637" t="b">
        <f t="shared" si="1131"/>
        <v>1</v>
      </c>
      <c r="K5637" t="str">
        <f t="shared" si="1123"/>
        <v>Aurora</v>
      </c>
      <c r="L5637" t="b">
        <f t="shared" si="1133"/>
        <v>0</v>
      </c>
      <c r="M5637" t="str">
        <f t="shared" si="1124"/>
        <v/>
      </c>
      <c r="N5637">
        <f t="shared" ref="N5637:N5668" si="1137">IF(ISBLANK(A5637),IF(ISBLANK(B5637),N5636,B5637/1),"")</f>
        <v>1</v>
      </c>
      <c r="O5637" t="b">
        <f t="shared" si="1126"/>
        <v>0</v>
      </c>
      <c r="P5637" t="str">
        <f t="shared" si="1134"/>
        <v/>
      </c>
      <c r="Q5637" t="str">
        <f t="shared" ca="1" si="1135"/>
        <v/>
      </c>
      <c r="S5637">
        <v>46</v>
      </c>
      <c r="T5637">
        <v>3</v>
      </c>
      <c r="U5637">
        <v>6</v>
      </c>
      <c r="V5637">
        <v>0</v>
      </c>
      <c r="Z5637" t="str">
        <f t="shared" si="1136"/>
        <v/>
      </c>
    </row>
    <row r="5638" spans="1:26" x14ac:dyDescent="0.2">
      <c r="B5638" s="1" t="s">
        <v>11</v>
      </c>
      <c r="C5638" s="1" t="s">
        <v>17</v>
      </c>
      <c r="D5638">
        <v>2</v>
      </c>
      <c r="E5638" s="1"/>
      <c r="G5638" s="1" t="s">
        <v>3834</v>
      </c>
      <c r="H5638">
        <f t="shared" si="1122"/>
        <v>42</v>
      </c>
      <c r="I5638">
        <f>IF(ISBLANK(A5638),I5637/1,LOOKUP(Sheet1!G5638,FIPS!A$3:A$55,FIPS!C$3:C$55))</f>
        <v>46</v>
      </c>
      <c r="J5638" t="b">
        <f t="shared" si="1131"/>
        <v>1</v>
      </c>
      <c r="K5638" t="str">
        <f t="shared" si="1123"/>
        <v>Beadle</v>
      </c>
      <c r="L5638" t="b">
        <f t="shared" si="1133"/>
        <v>0</v>
      </c>
      <c r="M5638" t="str">
        <f t="shared" si="1124"/>
        <v/>
      </c>
      <c r="N5638">
        <f t="shared" si="1137"/>
        <v>2</v>
      </c>
      <c r="O5638" t="b">
        <f t="shared" si="1126"/>
        <v>0</v>
      </c>
      <c r="P5638" t="str">
        <f t="shared" si="1134"/>
        <v/>
      </c>
      <c r="Q5638" t="str">
        <f t="shared" ca="1" si="1135"/>
        <v/>
      </c>
      <c r="T5638">
        <v>5</v>
      </c>
      <c r="U5638">
        <v>6</v>
      </c>
      <c r="V5638">
        <v>0</v>
      </c>
      <c r="Z5638" t="str">
        <f t="shared" si="1136"/>
        <v/>
      </c>
    </row>
    <row r="5639" spans="1:26" x14ac:dyDescent="0.2">
      <c r="E5639" s="1" t="s">
        <v>16</v>
      </c>
      <c r="F5639" s="1" t="s">
        <v>6</v>
      </c>
      <c r="G5639" s="1" t="s">
        <v>2292</v>
      </c>
      <c r="H5639">
        <f t="shared" si="1122"/>
        <v>42</v>
      </c>
      <c r="I5639">
        <f>IF(ISBLANK(A5639),I5638/1,LOOKUP(Sheet1!G5639,FIPS!A$3:A$55,FIPS!C$3:C$55))</f>
        <v>46</v>
      </c>
      <c r="J5639" t="b">
        <f t="shared" si="1131"/>
        <v>0</v>
      </c>
      <c r="K5639" t="str">
        <f t="shared" si="1123"/>
        <v/>
      </c>
      <c r="L5639" t="b">
        <f t="shared" si="1133"/>
        <v>1</v>
      </c>
      <c r="M5639" t="str">
        <f t="shared" si="1124"/>
        <v>Huron</v>
      </c>
      <c r="N5639">
        <f t="shared" si="1137"/>
        <v>2</v>
      </c>
      <c r="O5639" t="b">
        <f t="shared" si="1126"/>
        <v>0</v>
      </c>
      <c r="P5639" t="str">
        <f t="shared" si="1134"/>
        <v/>
      </c>
      <c r="Q5639" t="str">
        <f t="shared" ca="1" si="1135"/>
        <v/>
      </c>
      <c r="W5639">
        <v>31060</v>
      </c>
      <c r="Z5639" t="str">
        <f t="shared" si="1136"/>
        <v/>
      </c>
    </row>
    <row r="5640" spans="1:26" x14ac:dyDescent="0.2">
      <c r="E5640" s="1" t="s">
        <v>8</v>
      </c>
      <c r="F5640" s="1" t="s">
        <v>9</v>
      </c>
      <c r="G5640" s="1" t="s">
        <v>974</v>
      </c>
      <c r="H5640">
        <f t="shared" si="1122"/>
        <v>42</v>
      </c>
      <c r="I5640">
        <f>IF(ISBLANK(A5640),I5639/1,LOOKUP(Sheet1!G5640,FIPS!A$3:A$55,FIPS!C$3:C$55))</f>
        <v>46</v>
      </c>
      <c r="J5640" t="b">
        <f t="shared" si="1131"/>
        <v>0</v>
      </c>
      <c r="K5640" t="str">
        <f t="shared" si="1123"/>
        <v/>
      </c>
      <c r="L5640" t="b">
        <f t="shared" si="1133"/>
        <v>0</v>
      </c>
      <c r="M5640" t="str">
        <f t="shared" si="1124"/>
        <v/>
      </c>
      <c r="N5640">
        <f t="shared" si="1137"/>
        <v>2</v>
      </c>
      <c r="O5640" t="b">
        <f t="shared" si="1126"/>
        <v>1</v>
      </c>
      <c r="P5640">
        <v>1</v>
      </c>
      <c r="Q5640" t="str">
        <f t="shared" ca="1" si="1135"/>
        <v>003</v>
      </c>
      <c r="W5640">
        <v>99999</v>
      </c>
      <c r="Z5640" t="str">
        <f t="shared" si="1136"/>
        <v/>
      </c>
    </row>
    <row r="5641" spans="1:26" x14ac:dyDescent="0.2">
      <c r="B5641" s="1" t="s">
        <v>16</v>
      </c>
      <c r="C5641" s="1" t="s">
        <v>17</v>
      </c>
      <c r="D5641">
        <v>2</v>
      </c>
      <c r="E5641" s="1" t="s">
        <v>8</v>
      </c>
      <c r="F5641" s="1" t="s">
        <v>9</v>
      </c>
      <c r="G5641" s="1" t="s">
        <v>3835</v>
      </c>
      <c r="H5641">
        <f t="shared" si="1122"/>
        <v>42</v>
      </c>
      <c r="I5641">
        <f>IF(ISBLANK(A5641),I5640/1,LOOKUP(Sheet1!G5641,FIPS!A$3:A$55,FIPS!C$3:C$55))</f>
        <v>46</v>
      </c>
      <c r="J5641" t="b">
        <f t="shared" si="1131"/>
        <v>1</v>
      </c>
      <c r="K5641" t="str">
        <f t="shared" si="1123"/>
        <v>Bennett</v>
      </c>
      <c r="L5641" t="b">
        <f t="shared" si="1133"/>
        <v>0</v>
      </c>
      <c r="M5641" t="str">
        <f t="shared" si="1124"/>
        <v/>
      </c>
      <c r="N5641">
        <f t="shared" si="1137"/>
        <v>3</v>
      </c>
      <c r="O5641" t="b">
        <f t="shared" si="1126"/>
        <v>0</v>
      </c>
      <c r="P5641" t="str">
        <f t="shared" si="1134"/>
        <v/>
      </c>
      <c r="Q5641" t="str">
        <f t="shared" ca="1" si="1135"/>
        <v/>
      </c>
      <c r="T5641">
        <v>7</v>
      </c>
      <c r="U5641">
        <v>6</v>
      </c>
      <c r="V5641">
        <v>0</v>
      </c>
      <c r="Z5641" t="str">
        <f t="shared" si="1136"/>
        <v/>
      </c>
    </row>
    <row r="5642" spans="1:26" x14ac:dyDescent="0.2">
      <c r="B5642" s="1" t="s">
        <v>22</v>
      </c>
      <c r="C5642" s="1" t="s">
        <v>17</v>
      </c>
      <c r="D5642">
        <v>2</v>
      </c>
      <c r="E5642" s="1" t="s">
        <v>8</v>
      </c>
      <c r="F5642" s="1" t="s">
        <v>9</v>
      </c>
      <c r="G5642" s="1" t="s">
        <v>3836</v>
      </c>
      <c r="H5642">
        <f t="shared" si="1122"/>
        <v>42</v>
      </c>
      <c r="I5642">
        <f>IF(ISBLANK(A5642),I5641/1,LOOKUP(Sheet1!G5642,FIPS!A$3:A$55,FIPS!C$3:C$55))</f>
        <v>46</v>
      </c>
      <c r="J5642" t="b">
        <f t="shared" si="1131"/>
        <v>1</v>
      </c>
      <c r="K5642" t="str">
        <f t="shared" si="1123"/>
        <v>Bon Homme</v>
      </c>
      <c r="L5642" t="b">
        <f t="shared" si="1133"/>
        <v>0</v>
      </c>
      <c r="M5642" t="str">
        <f t="shared" si="1124"/>
        <v/>
      </c>
      <c r="N5642">
        <f t="shared" si="1137"/>
        <v>4</v>
      </c>
      <c r="O5642" t="b">
        <f t="shared" si="1126"/>
        <v>0</v>
      </c>
      <c r="P5642" t="str">
        <f t="shared" si="1134"/>
        <v/>
      </c>
      <c r="Q5642" t="str">
        <f t="shared" ca="1" si="1135"/>
        <v/>
      </c>
      <c r="T5642">
        <v>9</v>
      </c>
      <c r="U5642">
        <v>6</v>
      </c>
      <c r="V5642">
        <v>0</v>
      </c>
      <c r="Z5642" t="str">
        <f t="shared" si="1136"/>
        <v/>
      </c>
    </row>
    <row r="5643" spans="1:26" x14ac:dyDescent="0.2">
      <c r="B5643" s="1" t="s">
        <v>24</v>
      </c>
      <c r="C5643" s="1" t="s">
        <v>17</v>
      </c>
      <c r="D5643">
        <v>2</v>
      </c>
      <c r="E5643" s="1"/>
      <c r="G5643" s="1" t="s">
        <v>3837</v>
      </c>
      <c r="H5643">
        <f t="shared" ref="H5643:H5706" si="1138">IF(ISBLANK(A5643),H5642/1,A5643)</f>
        <v>42</v>
      </c>
      <c r="I5643">
        <f>IF(ISBLANK(A5643),I5642/1,LOOKUP(Sheet1!G5643,FIPS!A$3:A$55,FIPS!C$3:C$55))</f>
        <v>46</v>
      </c>
      <c r="J5643" t="b">
        <f t="shared" si="1131"/>
        <v>1</v>
      </c>
      <c r="K5643" t="str">
        <f t="shared" ref="K5643:K5706" si="1139">IF(J5643,TRIM(G5643),"")</f>
        <v>Brookings</v>
      </c>
      <c r="L5643" t="b">
        <f t="shared" si="1133"/>
        <v>0</v>
      </c>
      <c r="M5643" t="str">
        <f t="shared" ref="M5643:M5706" si="1140">IF(L5643,IF(ISERR(FIND(",",G5643)),TRIM(G5643),TRIM(LEFT(G5643,FIND(",",G5643)-1))),"")</f>
        <v/>
      </c>
      <c r="N5643">
        <f t="shared" si="1137"/>
        <v>5</v>
      </c>
      <c r="O5643" t="b">
        <f t="shared" si="1126"/>
        <v>0</v>
      </c>
      <c r="P5643" t="str">
        <f t="shared" si="1134"/>
        <v/>
      </c>
      <c r="Q5643" t="str">
        <f t="shared" ca="1" si="1135"/>
        <v/>
      </c>
      <c r="T5643">
        <v>11</v>
      </c>
      <c r="U5643">
        <v>5</v>
      </c>
      <c r="V5643">
        <v>0</v>
      </c>
      <c r="Z5643" t="str">
        <f t="shared" si="1136"/>
        <v/>
      </c>
    </row>
    <row r="5644" spans="1:26" x14ac:dyDescent="0.2">
      <c r="E5644" s="1" t="s">
        <v>11</v>
      </c>
      <c r="F5644" s="1" t="s">
        <v>6</v>
      </c>
      <c r="G5644" s="1" t="s">
        <v>3837</v>
      </c>
      <c r="H5644">
        <f t="shared" si="1138"/>
        <v>42</v>
      </c>
      <c r="I5644">
        <f>IF(ISBLANK(A5644),I5643/1,LOOKUP(Sheet1!G5644,FIPS!A$3:A$55,FIPS!C$3:C$55))</f>
        <v>46</v>
      </c>
      <c r="J5644" t="b">
        <f t="shared" si="1131"/>
        <v>0</v>
      </c>
      <c r="K5644" t="str">
        <f t="shared" si="1139"/>
        <v/>
      </c>
      <c r="L5644" t="b">
        <f t="shared" si="1133"/>
        <v>1</v>
      </c>
      <c r="M5644" t="str">
        <f t="shared" si="1140"/>
        <v>Brookings</v>
      </c>
      <c r="N5644">
        <f t="shared" si="1137"/>
        <v>5</v>
      </c>
      <c r="O5644" t="b">
        <f t="shared" si="1126"/>
        <v>0</v>
      </c>
      <c r="P5644" t="str">
        <f t="shared" si="1134"/>
        <v/>
      </c>
      <c r="Q5644" t="str">
        <f t="shared" ca="1" si="1135"/>
        <v/>
      </c>
      <c r="W5644">
        <v>7580</v>
      </c>
      <c r="Z5644" t="str">
        <f t="shared" si="1136"/>
        <v/>
      </c>
    </row>
    <row r="5645" spans="1:26" x14ac:dyDescent="0.2">
      <c r="E5645" s="1" t="s">
        <v>8</v>
      </c>
      <c r="F5645" s="1" t="s">
        <v>9</v>
      </c>
      <c r="G5645" s="1" t="s">
        <v>974</v>
      </c>
      <c r="H5645">
        <f t="shared" si="1138"/>
        <v>42</v>
      </c>
      <c r="I5645">
        <f>IF(ISBLANK(A5645),I5644/1,LOOKUP(Sheet1!G5645,FIPS!A$3:A$55,FIPS!C$3:C$55))</f>
        <v>46</v>
      </c>
      <c r="J5645" t="b">
        <f t="shared" si="1131"/>
        <v>0</v>
      </c>
      <c r="K5645" t="str">
        <f t="shared" si="1139"/>
        <v/>
      </c>
      <c r="L5645" t="b">
        <f t="shared" si="1133"/>
        <v>0</v>
      </c>
      <c r="M5645" t="str">
        <f t="shared" si="1140"/>
        <v/>
      </c>
      <c r="N5645">
        <f t="shared" si="1137"/>
        <v>5</v>
      </c>
      <c r="O5645" t="b">
        <f t="shared" si="1126"/>
        <v>1</v>
      </c>
      <c r="P5645">
        <v>1</v>
      </c>
      <c r="Q5645" t="str">
        <f t="shared" ca="1" si="1135"/>
        <v>002</v>
      </c>
      <c r="W5645">
        <v>99999</v>
      </c>
      <c r="Z5645" t="str">
        <f t="shared" si="1136"/>
        <v/>
      </c>
    </row>
    <row r="5646" spans="1:26" x14ac:dyDescent="0.2">
      <c r="B5646" s="1" t="s">
        <v>28</v>
      </c>
      <c r="C5646" s="1" t="s">
        <v>17</v>
      </c>
      <c r="D5646">
        <v>2</v>
      </c>
      <c r="E5646" s="1"/>
      <c r="G5646" s="1" t="s">
        <v>1440</v>
      </c>
      <c r="H5646">
        <f t="shared" si="1138"/>
        <v>42</v>
      </c>
      <c r="I5646">
        <f>IF(ISBLANK(A5646),I5645/1,LOOKUP(Sheet1!G5646,FIPS!A$3:A$55,FIPS!C$3:C$55))</f>
        <v>46</v>
      </c>
      <c r="J5646" t="b">
        <f t="shared" si="1131"/>
        <v>1</v>
      </c>
      <c r="K5646" t="str">
        <f t="shared" si="1139"/>
        <v>Brown</v>
      </c>
      <c r="L5646" t="b">
        <f t="shared" si="1133"/>
        <v>0</v>
      </c>
      <c r="M5646" t="str">
        <f t="shared" si="1140"/>
        <v/>
      </c>
      <c r="N5646">
        <f t="shared" si="1137"/>
        <v>6</v>
      </c>
      <c r="O5646" t="b">
        <f t="shared" si="1126"/>
        <v>0</v>
      </c>
      <c r="P5646" t="str">
        <f t="shared" si="1134"/>
        <v/>
      </c>
      <c r="Q5646" t="str">
        <f t="shared" ca="1" si="1135"/>
        <v/>
      </c>
      <c r="T5646">
        <v>13</v>
      </c>
      <c r="U5646">
        <v>5</v>
      </c>
      <c r="V5646">
        <v>0</v>
      </c>
      <c r="Z5646" t="str">
        <f t="shared" si="1136"/>
        <v/>
      </c>
    </row>
    <row r="5647" spans="1:26" x14ac:dyDescent="0.2">
      <c r="E5647" s="1" t="s">
        <v>2</v>
      </c>
      <c r="F5647" s="1" t="s">
        <v>6</v>
      </c>
      <c r="G5647" s="1" t="s">
        <v>2129</v>
      </c>
      <c r="H5647">
        <f t="shared" si="1138"/>
        <v>42</v>
      </c>
      <c r="I5647">
        <f>IF(ISBLANK(A5647),I5646/1,LOOKUP(Sheet1!G5647,FIPS!A$3:A$55,FIPS!C$3:C$55))</f>
        <v>46</v>
      </c>
      <c r="J5647" t="b">
        <f t="shared" si="1131"/>
        <v>0</v>
      </c>
      <c r="K5647" t="str">
        <f t="shared" si="1139"/>
        <v/>
      </c>
      <c r="L5647" t="b">
        <f t="shared" si="1133"/>
        <v>1</v>
      </c>
      <c r="M5647" t="str">
        <f t="shared" si="1140"/>
        <v>Aberdeen</v>
      </c>
      <c r="N5647">
        <f t="shared" si="1137"/>
        <v>6</v>
      </c>
      <c r="O5647" t="b">
        <f t="shared" si="1126"/>
        <v>0</v>
      </c>
      <c r="P5647" t="str">
        <f t="shared" si="1134"/>
        <v/>
      </c>
      <c r="Q5647" t="str">
        <f t="shared" ca="1" si="1135"/>
        <v/>
      </c>
      <c r="W5647">
        <v>100</v>
      </c>
      <c r="Z5647" t="str">
        <f t="shared" si="1136"/>
        <v/>
      </c>
    </row>
    <row r="5648" spans="1:26" x14ac:dyDescent="0.2">
      <c r="E5648" s="1" t="s">
        <v>8</v>
      </c>
      <c r="F5648" s="1" t="s">
        <v>9</v>
      </c>
      <c r="G5648" s="1" t="s">
        <v>974</v>
      </c>
      <c r="H5648">
        <f t="shared" si="1138"/>
        <v>42</v>
      </c>
      <c r="I5648">
        <f>IF(ISBLANK(A5648),I5647/1,LOOKUP(Sheet1!G5648,FIPS!A$3:A$55,FIPS!C$3:C$55))</f>
        <v>46</v>
      </c>
      <c r="J5648" t="b">
        <f t="shared" si="1131"/>
        <v>0</v>
      </c>
      <c r="K5648" t="str">
        <f t="shared" si="1139"/>
        <v/>
      </c>
      <c r="L5648" t="b">
        <f t="shared" si="1133"/>
        <v>0</v>
      </c>
      <c r="M5648" t="str">
        <f t="shared" si="1140"/>
        <v/>
      </c>
      <c r="N5648">
        <f t="shared" si="1137"/>
        <v>6</v>
      </c>
      <c r="O5648" t="b">
        <f t="shared" si="1126"/>
        <v>1</v>
      </c>
      <c r="P5648">
        <f t="shared" si="1134"/>
        <v>1</v>
      </c>
      <c r="Q5648" t="str">
        <f t="shared" ca="1" si="1135"/>
        <v>001</v>
      </c>
      <c r="W5648">
        <v>99999</v>
      </c>
      <c r="Z5648" t="str">
        <f t="shared" si="1136"/>
        <v/>
      </c>
    </row>
    <row r="5649" spans="2:26" x14ac:dyDescent="0.2">
      <c r="B5649" s="1" t="s">
        <v>30</v>
      </c>
      <c r="C5649" s="1" t="s">
        <v>17</v>
      </c>
      <c r="D5649">
        <v>2</v>
      </c>
      <c r="E5649" s="1" t="s">
        <v>8</v>
      </c>
      <c r="F5649" s="1" t="s">
        <v>9</v>
      </c>
      <c r="G5649" s="1" t="s">
        <v>3838</v>
      </c>
      <c r="H5649">
        <f t="shared" si="1138"/>
        <v>42</v>
      </c>
      <c r="I5649">
        <f>IF(ISBLANK(A5649),I5648/1,LOOKUP(Sheet1!G5649,FIPS!A$3:A$55,FIPS!C$3:C$55))</f>
        <v>46</v>
      </c>
      <c r="J5649" t="b">
        <f t="shared" si="1131"/>
        <v>1</v>
      </c>
      <c r="K5649" t="str">
        <f t="shared" si="1139"/>
        <v>,Brule</v>
      </c>
      <c r="L5649" t="b">
        <f t="shared" si="1133"/>
        <v>0</v>
      </c>
      <c r="M5649" t="str">
        <f t="shared" si="1140"/>
        <v/>
      </c>
      <c r="N5649">
        <f t="shared" si="1137"/>
        <v>7</v>
      </c>
      <c r="O5649" t="b">
        <f t="shared" si="1126"/>
        <v>0</v>
      </c>
      <c r="P5649" t="str">
        <f t="shared" si="1134"/>
        <v/>
      </c>
      <c r="Q5649" t="str">
        <f t="shared" ca="1" si="1135"/>
        <v/>
      </c>
      <c r="T5649">
        <v>15</v>
      </c>
      <c r="U5649">
        <v>6</v>
      </c>
      <c r="V5649">
        <v>0</v>
      </c>
      <c r="Z5649" t="str">
        <f t="shared" si="1136"/>
        <v/>
      </c>
    </row>
    <row r="5650" spans="2:26" x14ac:dyDescent="0.2">
      <c r="B5650" s="1" t="s">
        <v>32</v>
      </c>
      <c r="C5650" s="1" t="s">
        <v>17</v>
      </c>
      <c r="D5650">
        <v>2</v>
      </c>
      <c r="E5650" s="1" t="s">
        <v>8</v>
      </c>
      <c r="F5650" s="1" t="s">
        <v>9</v>
      </c>
      <c r="G5650" s="1" t="s">
        <v>2750</v>
      </c>
      <c r="H5650">
        <f t="shared" si="1138"/>
        <v>42</v>
      </c>
      <c r="I5650">
        <f>IF(ISBLANK(A5650),I5649/1,LOOKUP(Sheet1!G5650,FIPS!A$3:A$55,FIPS!C$3:C$55))</f>
        <v>46</v>
      </c>
      <c r="J5650" t="b">
        <f t="shared" si="1131"/>
        <v>1</v>
      </c>
      <c r="K5650" t="str">
        <f t="shared" si="1139"/>
        <v>Buffalo</v>
      </c>
      <c r="L5650" t="b">
        <f t="shared" si="1133"/>
        <v>0</v>
      </c>
      <c r="M5650" t="str">
        <f t="shared" si="1140"/>
        <v/>
      </c>
      <c r="N5650">
        <f t="shared" si="1137"/>
        <v>8</v>
      </c>
      <c r="O5650" t="b">
        <f t="shared" si="1126"/>
        <v>0</v>
      </c>
      <c r="P5650" t="str">
        <f t="shared" si="1134"/>
        <v/>
      </c>
      <c r="Q5650" t="str">
        <f t="shared" ca="1" si="1135"/>
        <v/>
      </c>
      <c r="T5650">
        <v>17</v>
      </c>
      <c r="U5650">
        <v>6</v>
      </c>
      <c r="V5650">
        <v>0</v>
      </c>
      <c r="Z5650" t="str">
        <f t="shared" si="1136"/>
        <v/>
      </c>
    </row>
    <row r="5651" spans="2:26" x14ac:dyDescent="0.2">
      <c r="B5651" s="1" t="s">
        <v>39</v>
      </c>
      <c r="C5651" s="1" t="s">
        <v>17</v>
      </c>
      <c r="D5651">
        <v>2</v>
      </c>
      <c r="E5651" s="1" t="s">
        <v>8</v>
      </c>
      <c r="F5651" s="1" t="s">
        <v>9</v>
      </c>
      <c r="G5651" s="1" t="s">
        <v>408</v>
      </c>
      <c r="H5651">
        <f t="shared" si="1138"/>
        <v>42</v>
      </c>
      <c r="I5651">
        <f>IF(ISBLANK(A5651),I5650/1,LOOKUP(Sheet1!G5651,FIPS!A$3:A$55,FIPS!C$3:C$55))</f>
        <v>46</v>
      </c>
      <c r="J5651" t="b">
        <f t="shared" si="1131"/>
        <v>1</v>
      </c>
      <c r="K5651" t="str">
        <f t="shared" si="1139"/>
        <v>Butte</v>
      </c>
      <c r="L5651" t="b">
        <f t="shared" si="1133"/>
        <v>0</v>
      </c>
      <c r="M5651" t="str">
        <f t="shared" si="1140"/>
        <v/>
      </c>
      <c r="N5651">
        <f t="shared" si="1137"/>
        <v>9</v>
      </c>
      <c r="O5651" t="b">
        <f t="shared" si="1126"/>
        <v>0</v>
      </c>
      <c r="P5651" t="str">
        <f t="shared" si="1134"/>
        <v/>
      </c>
      <c r="Q5651" t="str">
        <f t="shared" ca="1" si="1135"/>
        <v/>
      </c>
      <c r="T5651">
        <v>19</v>
      </c>
      <c r="U5651">
        <v>6</v>
      </c>
      <c r="V5651">
        <v>0</v>
      </c>
      <c r="Z5651" t="str">
        <f t="shared" si="1136"/>
        <v/>
      </c>
    </row>
    <row r="5652" spans="2:26" x14ac:dyDescent="0.2">
      <c r="B5652" s="1" t="s">
        <v>14</v>
      </c>
      <c r="C5652" s="1" t="s">
        <v>17</v>
      </c>
      <c r="D5652">
        <v>2</v>
      </c>
      <c r="E5652" s="1" t="s">
        <v>8</v>
      </c>
      <c r="F5652" s="1" t="s">
        <v>9</v>
      </c>
      <c r="G5652" s="1" t="s">
        <v>841</v>
      </c>
      <c r="H5652">
        <f t="shared" si="1138"/>
        <v>42</v>
      </c>
      <c r="I5652">
        <f>IF(ISBLANK(A5652),I5651/1,LOOKUP(Sheet1!G5652,FIPS!A$3:A$55,FIPS!C$3:C$55))</f>
        <v>46</v>
      </c>
      <c r="J5652" t="b">
        <f t="shared" si="1131"/>
        <v>1</v>
      </c>
      <c r="K5652" t="str">
        <f t="shared" si="1139"/>
        <v>Campbell</v>
      </c>
      <c r="L5652" t="b">
        <f t="shared" si="1133"/>
        <v>0</v>
      </c>
      <c r="M5652" t="str">
        <f t="shared" si="1140"/>
        <v/>
      </c>
      <c r="N5652">
        <f t="shared" si="1137"/>
        <v>10</v>
      </c>
      <c r="O5652" t="b">
        <f t="shared" si="1126"/>
        <v>0</v>
      </c>
      <c r="P5652" t="str">
        <f t="shared" si="1134"/>
        <v/>
      </c>
      <c r="Q5652" t="str">
        <f t="shared" ca="1" si="1135"/>
        <v/>
      </c>
      <c r="T5652">
        <v>21</v>
      </c>
      <c r="U5652">
        <v>6</v>
      </c>
      <c r="V5652">
        <v>0</v>
      </c>
      <c r="Z5652" t="str">
        <f t="shared" si="1136"/>
        <v/>
      </c>
    </row>
    <row r="5653" spans="2:26" x14ac:dyDescent="0.2">
      <c r="B5653" s="1" t="s">
        <v>42</v>
      </c>
      <c r="C5653" s="1" t="s">
        <v>17</v>
      </c>
      <c r="D5653">
        <v>2</v>
      </c>
      <c r="E5653" s="1" t="s">
        <v>8</v>
      </c>
      <c r="F5653" s="1" t="s">
        <v>9</v>
      </c>
      <c r="G5653" s="1" t="s">
        <v>3839</v>
      </c>
      <c r="H5653">
        <f t="shared" si="1138"/>
        <v>42</v>
      </c>
      <c r="I5653">
        <f>IF(ISBLANK(A5653),I5652/1,LOOKUP(Sheet1!G5653,FIPS!A$3:A$55,FIPS!C$3:C$55))</f>
        <v>46</v>
      </c>
      <c r="J5653" t="b">
        <f t="shared" si="1131"/>
        <v>1</v>
      </c>
      <c r="K5653" t="str">
        <f t="shared" si="1139"/>
        <v>Charles Mix</v>
      </c>
      <c r="L5653" t="b">
        <f t="shared" si="1133"/>
        <v>0</v>
      </c>
      <c r="M5653" t="str">
        <f t="shared" si="1140"/>
        <v/>
      </c>
      <c r="N5653">
        <f t="shared" si="1137"/>
        <v>11</v>
      </c>
      <c r="O5653" t="b">
        <f t="shared" si="1126"/>
        <v>0</v>
      </c>
      <c r="P5653" t="str">
        <f t="shared" si="1134"/>
        <v/>
      </c>
      <c r="Q5653" t="str">
        <f t="shared" ca="1" si="1135"/>
        <v/>
      </c>
      <c r="T5653">
        <v>23</v>
      </c>
      <c r="U5653">
        <v>6</v>
      </c>
      <c r="V5653">
        <v>0</v>
      </c>
      <c r="Z5653" t="str">
        <f t="shared" si="1136"/>
        <v/>
      </c>
    </row>
    <row r="5654" spans="2:26" x14ac:dyDescent="0.2">
      <c r="B5654" s="1" t="s">
        <v>33</v>
      </c>
      <c r="C5654" s="1" t="s">
        <v>17</v>
      </c>
      <c r="D5654">
        <v>2</v>
      </c>
      <c r="E5654" s="1" t="s">
        <v>8</v>
      </c>
      <c r="F5654" s="1" t="s">
        <v>9</v>
      </c>
      <c r="G5654" s="1" t="s">
        <v>3840</v>
      </c>
      <c r="H5654">
        <f t="shared" si="1138"/>
        <v>42</v>
      </c>
      <c r="I5654">
        <f>IF(ISBLANK(A5654),I5653/1,LOOKUP(Sheet1!G5654,FIPS!A$3:A$55,FIPS!C$3:C$55))</f>
        <v>46</v>
      </c>
      <c r="J5654" t="b">
        <f t="shared" si="1131"/>
        <v>1</v>
      </c>
      <c r="K5654" t="str">
        <f t="shared" si="1139"/>
        <v>Cl ark</v>
      </c>
      <c r="L5654" t="b">
        <f t="shared" si="1133"/>
        <v>0</v>
      </c>
      <c r="M5654" t="str">
        <f t="shared" si="1140"/>
        <v/>
      </c>
      <c r="N5654">
        <f t="shared" si="1137"/>
        <v>12</v>
      </c>
      <c r="O5654" t="b">
        <f t="shared" si="1126"/>
        <v>0</v>
      </c>
      <c r="P5654" t="str">
        <f t="shared" si="1134"/>
        <v/>
      </c>
      <c r="Q5654" t="str">
        <f t="shared" ca="1" si="1135"/>
        <v/>
      </c>
      <c r="T5654">
        <v>25</v>
      </c>
      <c r="U5654">
        <v>6</v>
      </c>
      <c r="V5654">
        <v>0</v>
      </c>
      <c r="Z5654" t="str">
        <f t="shared" si="1136"/>
        <v/>
      </c>
    </row>
    <row r="5655" spans="2:26" x14ac:dyDescent="0.2">
      <c r="B5655" s="1" t="s">
        <v>45</v>
      </c>
      <c r="C5655" s="1" t="s">
        <v>17</v>
      </c>
      <c r="D5655">
        <v>2</v>
      </c>
      <c r="E5655" s="1"/>
      <c r="G5655" s="1" t="s">
        <v>47</v>
      </c>
      <c r="H5655">
        <f t="shared" si="1138"/>
        <v>42</v>
      </c>
      <c r="I5655">
        <f>IF(ISBLANK(A5655),I5654/1,LOOKUP(Sheet1!G5655,FIPS!A$3:A$55,FIPS!C$3:C$55))</f>
        <v>46</v>
      </c>
      <c r="J5655" t="b">
        <f t="shared" si="1131"/>
        <v>1</v>
      </c>
      <c r="K5655" t="str">
        <f t="shared" si="1139"/>
        <v>Clay</v>
      </c>
      <c r="L5655" t="b">
        <f t="shared" si="1133"/>
        <v>0</v>
      </c>
      <c r="M5655" t="str">
        <f t="shared" si="1140"/>
        <v/>
      </c>
      <c r="N5655">
        <f t="shared" si="1137"/>
        <v>13</v>
      </c>
      <c r="O5655" t="b">
        <f t="shared" ref="O5655:O5718" si="1141">AND(ISNUMBER(N5655),E5655="999",NOT(J5655))</f>
        <v>0</v>
      </c>
      <c r="P5655" t="str">
        <f t="shared" si="1134"/>
        <v/>
      </c>
      <c r="Q5655" t="str">
        <f t="shared" ca="1" si="1135"/>
        <v/>
      </c>
      <c r="T5655">
        <v>27</v>
      </c>
      <c r="U5655">
        <v>6</v>
      </c>
      <c r="V5655">
        <v>0</v>
      </c>
      <c r="Z5655" t="str">
        <f t="shared" si="1136"/>
        <v/>
      </c>
    </row>
    <row r="5656" spans="2:26" x14ac:dyDescent="0.2">
      <c r="E5656" s="1" t="s">
        <v>32</v>
      </c>
      <c r="F5656" s="1" t="s">
        <v>6</v>
      </c>
      <c r="G5656" s="1" t="s">
        <v>1769</v>
      </c>
      <c r="H5656">
        <f t="shared" si="1138"/>
        <v>42</v>
      </c>
      <c r="I5656">
        <f>IF(ISBLANK(A5656),I5655/1,LOOKUP(Sheet1!G5656,FIPS!A$3:A$55,FIPS!C$3:C$55))</f>
        <v>46</v>
      </c>
      <c r="J5656" t="b">
        <f t="shared" ref="J5656:J5718" si="1142">NOT(ISBLANK(B5656))</f>
        <v>0</v>
      </c>
      <c r="K5656" t="str">
        <f t="shared" si="1139"/>
        <v/>
      </c>
      <c r="L5656" t="b">
        <f t="shared" si="1133"/>
        <v>1</v>
      </c>
      <c r="M5656" t="str">
        <f t="shared" si="1140"/>
        <v>Vermilion</v>
      </c>
      <c r="N5656">
        <f t="shared" si="1137"/>
        <v>13</v>
      </c>
      <c r="O5656" t="b">
        <f t="shared" si="1141"/>
        <v>0</v>
      </c>
      <c r="P5656" t="str">
        <f t="shared" si="1134"/>
        <v/>
      </c>
      <c r="Q5656" t="str">
        <f t="shared" ca="1" si="1135"/>
        <v/>
      </c>
      <c r="W5656">
        <v>66700</v>
      </c>
      <c r="Z5656" t="str">
        <f t="shared" si="1136"/>
        <v/>
      </c>
    </row>
    <row r="5657" spans="2:26" x14ac:dyDescent="0.2">
      <c r="E5657" s="1" t="s">
        <v>8</v>
      </c>
      <c r="F5657" s="1" t="s">
        <v>9</v>
      </c>
      <c r="G5657" s="1" t="s">
        <v>3841</v>
      </c>
      <c r="H5657">
        <f t="shared" si="1138"/>
        <v>42</v>
      </c>
      <c r="I5657">
        <f>IF(ISBLANK(A5657),I5656/1,LOOKUP(Sheet1!G5657,FIPS!A$3:A$55,FIPS!C$3:C$55))</f>
        <v>46</v>
      </c>
      <c r="J5657" t="b">
        <f t="shared" si="1142"/>
        <v>0</v>
      </c>
      <c r="K5657" t="str">
        <f t="shared" si="1139"/>
        <v/>
      </c>
      <c r="L5657" t="b">
        <f t="shared" si="1133"/>
        <v>0</v>
      </c>
      <c r="M5657" t="str">
        <f t="shared" si="1140"/>
        <v/>
      </c>
      <c r="N5657">
        <f t="shared" si="1137"/>
        <v>13</v>
      </c>
      <c r="O5657" t="b">
        <f t="shared" si="1141"/>
        <v>1</v>
      </c>
      <c r="P5657">
        <f t="shared" si="1134"/>
        <v>1</v>
      </c>
      <c r="Q5657" t="str">
        <f t="shared" ca="1" si="1135"/>
        <v>008</v>
      </c>
      <c r="W5657">
        <v>99999</v>
      </c>
      <c r="Z5657" t="str">
        <f t="shared" si="1136"/>
        <v/>
      </c>
    </row>
    <row r="5658" spans="2:26" x14ac:dyDescent="0.2">
      <c r="B5658" s="1" t="s">
        <v>20</v>
      </c>
      <c r="C5658" s="1" t="s">
        <v>17</v>
      </c>
      <c r="D5658">
        <v>2</v>
      </c>
      <c r="E5658" s="1"/>
      <c r="G5658" s="1" t="s">
        <v>3842</v>
      </c>
      <c r="H5658">
        <f t="shared" si="1138"/>
        <v>42</v>
      </c>
      <c r="I5658">
        <f>IF(ISBLANK(A5658),I5657/1,LOOKUP(Sheet1!G5658,FIPS!A$3:A$55,FIPS!C$3:C$55))</f>
        <v>46</v>
      </c>
      <c r="J5658" t="b">
        <f t="shared" si="1142"/>
        <v>1</v>
      </c>
      <c r="K5658" t="str">
        <f t="shared" si="1139"/>
        <v>Codington</v>
      </c>
      <c r="L5658" t="b">
        <f t="shared" si="1133"/>
        <v>0</v>
      </c>
      <c r="M5658" t="str">
        <f t="shared" si="1140"/>
        <v/>
      </c>
      <c r="N5658">
        <f t="shared" si="1137"/>
        <v>14</v>
      </c>
      <c r="O5658" t="b">
        <f t="shared" si="1141"/>
        <v>0</v>
      </c>
      <c r="P5658" t="str">
        <f t="shared" si="1134"/>
        <v/>
      </c>
      <c r="Q5658" t="str">
        <f t="shared" ca="1" si="1135"/>
        <v/>
      </c>
      <c r="T5658">
        <v>29</v>
      </c>
      <c r="U5658">
        <v>6</v>
      </c>
      <c r="V5658">
        <v>0</v>
      </c>
      <c r="Z5658" t="str">
        <f t="shared" si="1136"/>
        <v/>
      </c>
    </row>
    <row r="5659" spans="2:26" x14ac:dyDescent="0.2">
      <c r="E5659" s="1" t="s">
        <v>39</v>
      </c>
      <c r="F5659" s="1" t="s">
        <v>6</v>
      </c>
      <c r="G5659" s="1" t="s">
        <v>3080</v>
      </c>
      <c r="H5659">
        <f t="shared" si="1138"/>
        <v>42</v>
      </c>
      <c r="I5659">
        <f>IF(ISBLANK(A5659),I5658/1,LOOKUP(Sheet1!G5659,FIPS!A$3:A$55,FIPS!C$3:C$55))</f>
        <v>46</v>
      </c>
      <c r="J5659" t="b">
        <f t="shared" si="1142"/>
        <v>0</v>
      </c>
      <c r="K5659" t="str">
        <f t="shared" si="1139"/>
        <v/>
      </c>
      <c r="L5659" t="b">
        <f t="shared" si="1133"/>
        <v>1</v>
      </c>
      <c r="M5659" t="str">
        <f t="shared" si="1140"/>
        <v>Watertown</v>
      </c>
      <c r="N5659">
        <f t="shared" si="1137"/>
        <v>14</v>
      </c>
      <c r="O5659" t="b">
        <f t="shared" si="1141"/>
        <v>0</v>
      </c>
      <c r="P5659" t="str">
        <f t="shared" si="1134"/>
        <v/>
      </c>
      <c r="Q5659" t="str">
        <f t="shared" ca="1" si="1135"/>
        <v/>
      </c>
      <c r="W5659">
        <v>69300</v>
      </c>
      <c r="Z5659" t="str">
        <f t="shared" si="1136"/>
        <v/>
      </c>
    </row>
    <row r="5660" spans="2:26" x14ac:dyDescent="0.2">
      <c r="E5660" s="1" t="s">
        <v>8</v>
      </c>
      <c r="F5660" s="1" t="s">
        <v>9</v>
      </c>
      <c r="G5660" s="1" t="s">
        <v>3841</v>
      </c>
      <c r="H5660">
        <f t="shared" si="1138"/>
        <v>42</v>
      </c>
      <c r="I5660">
        <f>IF(ISBLANK(A5660),I5659/1,LOOKUP(Sheet1!G5660,FIPS!A$3:A$55,FIPS!C$3:C$55))</f>
        <v>46</v>
      </c>
      <c r="J5660" t="b">
        <f t="shared" si="1142"/>
        <v>0</v>
      </c>
      <c r="K5660" t="str">
        <f t="shared" si="1139"/>
        <v/>
      </c>
      <c r="L5660" t="b">
        <f t="shared" si="1133"/>
        <v>0</v>
      </c>
      <c r="M5660" t="str">
        <f t="shared" si="1140"/>
        <v/>
      </c>
      <c r="N5660">
        <f t="shared" si="1137"/>
        <v>14</v>
      </c>
      <c r="O5660" t="b">
        <f t="shared" si="1141"/>
        <v>1</v>
      </c>
      <c r="P5660">
        <f t="shared" si="1134"/>
        <v>1</v>
      </c>
      <c r="Q5660" t="str">
        <f t="shared" ca="1" si="1135"/>
        <v>009</v>
      </c>
      <c r="W5660">
        <v>99999</v>
      </c>
      <c r="Z5660" t="str">
        <f t="shared" si="1136"/>
        <v/>
      </c>
    </row>
    <row r="5661" spans="2:26" x14ac:dyDescent="0.2">
      <c r="B5661" s="1" t="s">
        <v>107</v>
      </c>
      <c r="C5661" s="1" t="s">
        <v>17</v>
      </c>
      <c r="D5661">
        <v>2</v>
      </c>
      <c r="E5661" s="1" t="s">
        <v>8</v>
      </c>
      <c r="F5661" s="1" t="s">
        <v>9</v>
      </c>
      <c r="G5661" s="1" t="s">
        <v>3843</v>
      </c>
      <c r="H5661">
        <f t="shared" si="1138"/>
        <v>42</v>
      </c>
      <c r="I5661">
        <f>IF(ISBLANK(A5661),I5660/1,LOOKUP(Sheet1!G5661,FIPS!A$3:A$55,FIPS!C$3:C$55))</f>
        <v>46</v>
      </c>
      <c r="J5661" t="b">
        <f t="shared" si="1142"/>
        <v>1</v>
      </c>
      <c r="K5661" t="str">
        <f t="shared" si="1139"/>
        <v>Corson</v>
      </c>
      <c r="L5661" t="b">
        <f t="shared" si="1133"/>
        <v>0</v>
      </c>
      <c r="M5661" t="str">
        <f t="shared" si="1140"/>
        <v/>
      </c>
      <c r="N5661">
        <f t="shared" si="1137"/>
        <v>15</v>
      </c>
      <c r="O5661" t="b">
        <f t="shared" si="1141"/>
        <v>0</v>
      </c>
      <c r="P5661" t="str">
        <f t="shared" si="1134"/>
        <v/>
      </c>
      <c r="Q5661" t="str">
        <f t="shared" ca="1" si="1135"/>
        <v/>
      </c>
      <c r="T5661">
        <v>31</v>
      </c>
      <c r="U5661">
        <v>6</v>
      </c>
      <c r="V5661">
        <v>0</v>
      </c>
      <c r="Z5661" t="str">
        <f t="shared" si="1136"/>
        <v/>
      </c>
    </row>
    <row r="5662" spans="2:26" x14ac:dyDescent="0.2">
      <c r="B5662" s="1" t="s">
        <v>49</v>
      </c>
      <c r="C5662" s="1" t="s">
        <v>17</v>
      </c>
      <c r="D5662">
        <v>2</v>
      </c>
      <c r="E5662" s="1" t="s">
        <v>8</v>
      </c>
      <c r="F5662" s="1" t="s">
        <v>9</v>
      </c>
      <c r="G5662" s="1" t="s">
        <v>968</v>
      </c>
      <c r="H5662">
        <f t="shared" si="1138"/>
        <v>42</v>
      </c>
      <c r="I5662">
        <f>IF(ISBLANK(A5662),I5661/1,LOOKUP(Sheet1!G5662,FIPS!A$3:A$55,FIPS!C$3:C$55))</f>
        <v>46</v>
      </c>
      <c r="J5662" t="b">
        <f t="shared" si="1142"/>
        <v>1</v>
      </c>
      <c r="K5662" t="str">
        <f t="shared" si="1139"/>
        <v>Custer</v>
      </c>
      <c r="L5662" t="b">
        <f t="shared" si="1133"/>
        <v>0</v>
      </c>
      <c r="M5662" t="str">
        <f t="shared" si="1140"/>
        <v/>
      </c>
      <c r="N5662">
        <f t="shared" si="1137"/>
        <v>16</v>
      </c>
      <c r="O5662" t="b">
        <f t="shared" si="1141"/>
        <v>0</v>
      </c>
      <c r="P5662" t="str">
        <f t="shared" si="1134"/>
        <v/>
      </c>
      <c r="Q5662" t="str">
        <f t="shared" ca="1" si="1135"/>
        <v/>
      </c>
      <c r="T5662">
        <v>33</v>
      </c>
      <c r="U5662">
        <v>6</v>
      </c>
      <c r="V5662">
        <v>0</v>
      </c>
      <c r="Z5662" t="str">
        <f t="shared" si="1136"/>
        <v/>
      </c>
    </row>
    <row r="5663" spans="2:26" x14ac:dyDescent="0.2">
      <c r="B5663" s="1" t="s">
        <v>52</v>
      </c>
      <c r="C5663" s="1" t="s">
        <v>17</v>
      </c>
      <c r="D5663">
        <v>2</v>
      </c>
      <c r="E5663" s="1"/>
      <c r="G5663" s="1" t="s">
        <v>3844</v>
      </c>
      <c r="H5663">
        <f t="shared" si="1138"/>
        <v>42</v>
      </c>
      <c r="I5663">
        <f>IF(ISBLANK(A5663),I5662/1,LOOKUP(Sheet1!G5663,FIPS!A$3:A$55,FIPS!C$3:C$55))</f>
        <v>46</v>
      </c>
      <c r="J5663" t="b">
        <f t="shared" si="1142"/>
        <v>1</v>
      </c>
      <c r="K5663" t="str">
        <f t="shared" si="1139"/>
        <v>Davison</v>
      </c>
      <c r="L5663" t="b">
        <f t="shared" si="1133"/>
        <v>0</v>
      </c>
      <c r="M5663" t="str">
        <f t="shared" si="1140"/>
        <v/>
      </c>
      <c r="N5663">
        <f t="shared" si="1137"/>
        <v>17</v>
      </c>
      <c r="O5663" t="b">
        <f t="shared" si="1141"/>
        <v>0</v>
      </c>
      <c r="P5663" t="str">
        <f t="shared" si="1134"/>
        <v/>
      </c>
      <c r="Q5663" t="str">
        <f t="shared" ca="1" si="1135"/>
        <v/>
      </c>
      <c r="T5663">
        <v>35</v>
      </c>
      <c r="U5663">
        <v>6</v>
      </c>
      <c r="V5663">
        <v>0</v>
      </c>
      <c r="Z5663" t="str">
        <f t="shared" si="1136"/>
        <v/>
      </c>
    </row>
    <row r="5664" spans="2:26" x14ac:dyDescent="0.2">
      <c r="E5664" s="1" t="s">
        <v>22</v>
      </c>
      <c r="F5664" s="1" t="s">
        <v>6</v>
      </c>
      <c r="G5664" s="1" t="s">
        <v>1321</v>
      </c>
      <c r="H5664">
        <f t="shared" si="1138"/>
        <v>42</v>
      </c>
      <c r="I5664">
        <f>IF(ISBLANK(A5664),I5663/1,LOOKUP(Sheet1!G5664,FIPS!A$3:A$55,FIPS!C$3:C$55))</f>
        <v>46</v>
      </c>
      <c r="J5664" t="b">
        <f t="shared" si="1142"/>
        <v>0</v>
      </c>
      <c r="K5664" t="str">
        <f t="shared" si="1139"/>
        <v/>
      </c>
      <c r="L5664" t="b">
        <f t="shared" si="1133"/>
        <v>1</v>
      </c>
      <c r="M5664" t="str">
        <f t="shared" si="1140"/>
        <v>Mitchell</v>
      </c>
      <c r="N5664">
        <f t="shared" si="1137"/>
        <v>17</v>
      </c>
      <c r="O5664" t="b">
        <f t="shared" si="1141"/>
        <v>0</v>
      </c>
      <c r="P5664" t="str">
        <f t="shared" si="1134"/>
        <v/>
      </c>
      <c r="Q5664" t="str">
        <f t="shared" ca="1" si="1135"/>
        <v/>
      </c>
      <c r="W5664">
        <v>43100</v>
      </c>
      <c r="Z5664" t="str">
        <f t="shared" si="1136"/>
        <v/>
      </c>
    </row>
    <row r="5665" spans="2:26" x14ac:dyDescent="0.2">
      <c r="E5665" s="1" t="s">
        <v>8</v>
      </c>
      <c r="F5665" s="1" t="s">
        <v>9</v>
      </c>
      <c r="G5665" s="1" t="s">
        <v>801</v>
      </c>
      <c r="H5665">
        <f t="shared" si="1138"/>
        <v>42</v>
      </c>
      <c r="I5665">
        <f>IF(ISBLANK(A5665),I5664/1,LOOKUP(Sheet1!G5665,FIPS!A$3:A$55,FIPS!C$3:C$55))</f>
        <v>46</v>
      </c>
      <c r="J5665" t="b">
        <f t="shared" si="1142"/>
        <v>0</v>
      </c>
      <c r="K5665" t="str">
        <f t="shared" si="1139"/>
        <v/>
      </c>
      <c r="L5665" t="b">
        <f t="shared" si="1133"/>
        <v>0</v>
      </c>
      <c r="M5665" t="str">
        <f t="shared" si="1140"/>
        <v/>
      </c>
      <c r="N5665">
        <f t="shared" si="1137"/>
        <v>17</v>
      </c>
      <c r="O5665" t="b">
        <f t="shared" si="1141"/>
        <v>1</v>
      </c>
      <c r="P5665">
        <f t="shared" si="1134"/>
        <v>1</v>
      </c>
      <c r="Q5665" t="str">
        <f t="shared" ca="1" si="1135"/>
        <v>004</v>
      </c>
      <c r="W5665">
        <v>99999</v>
      </c>
      <c r="Z5665" t="str">
        <f t="shared" si="1136"/>
        <v/>
      </c>
    </row>
    <row r="5666" spans="2:26" x14ac:dyDescent="0.2">
      <c r="B5666" s="1" t="s">
        <v>57</v>
      </c>
      <c r="C5666" s="1" t="s">
        <v>17</v>
      </c>
      <c r="D5666">
        <v>2</v>
      </c>
      <c r="E5666" s="1" t="s">
        <v>8</v>
      </c>
      <c r="F5666" s="1" t="s">
        <v>9</v>
      </c>
      <c r="G5666" s="1" t="s">
        <v>3845</v>
      </c>
      <c r="H5666">
        <f t="shared" si="1138"/>
        <v>42</v>
      </c>
      <c r="I5666">
        <f>IF(ISBLANK(A5666),I5665/1,LOOKUP(Sheet1!G5666,FIPS!A$3:A$55,FIPS!C$3:C$55))</f>
        <v>46</v>
      </c>
      <c r="J5666" t="b">
        <f t="shared" si="1142"/>
        <v>1</v>
      </c>
      <c r="K5666" t="str">
        <f t="shared" si="1139"/>
        <v>Day</v>
      </c>
      <c r="L5666" t="b">
        <f t="shared" si="1133"/>
        <v>0</v>
      </c>
      <c r="M5666" t="str">
        <f t="shared" si="1140"/>
        <v/>
      </c>
      <c r="N5666">
        <f t="shared" si="1137"/>
        <v>18</v>
      </c>
      <c r="O5666" t="b">
        <f t="shared" si="1141"/>
        <v>0</v>
      </c>
      <c r="P5666" t="str">
        <f t="shared" si="1134"/>
        <v/>
      </c>
      <c r="Q5666" t="str">
        <f t="shared" ca="1" si="1135"/>
        <v/>
      </c>
      <c r="T5666">
        <v>37</v>
      </c>
      <c r="U5666">
        <v>6</v>
      </c>
      <c r="V5666">
        <v>0</v>
      </c>
      <c r="Z5666" t="str">
        <f t="shared" si="1136"/>
        <v/>
      </c>
    </row>
    <row r="5667" spans="2:26" x14ac:dyDescent="0.2">
      <c r="B5667" s="1" t="s">
        <v>59</v>
      </c>
      <c r="C5667" s="1" t="s">
        <v>17</v>
      </c>
      <c r="D5667">
        <v>2</v>
      </c>
      <c r="E5667" s="1" t="s">
        <v>8</v>
      </c>
      <c r="F5667" s="1" t="s">
        <v>9</v>
      </c>
      <c r="G5667" s="1" t="s">
        <v>3846</v>
      </c>
      <c r="H5667">
        <f t="shared" si="1138"/>
        <v>42</v>
      </c>
      <c r="I5667">
        <f>IF(ISBLANK(A5667),I5666/1,LOOKUP(Sheet1!G5667,FIPS!A$3:A$55,FIPS!C$3:C$55))</f>
        <v>46</v>
      </c>
      <c r="J5667" t="b">
        <f t="shared" si="1142"/>
        <v>1</v>
      </c>
      <c r="K5667" t="str">
        <f t="shared" si="1139"/>
        <v>Oeue 1</v>
      </c>
      <c r="L5667" t="b">
        <f t="shared" si="1133"/>
        <v>0</v>
      </c>
      <c r="M5667" t="str">
        <f t="shared" si="1140"/>
        <v/>
      </c>
      <c r="N5667">
        <f t="shared" si="1137"/>
        <v>19</v>
      </c>
      <c r="O5667" t="b">
        <f t="shared" si="1141"/>
        <v>0</v>
      </c>
      <c r="P5667" t="str">
        <f t="shared" si="1134"/>
        <v/>
      </c>
      <c r="Q5667" t="str">
        <f t="shared" ca="1" si="1135"/>
        <v/>
      </c>
      <c r="T5667">
        <v>39</v>
      </c>
      <c r="U5667">
        <v>6</v>
      </c>
      <c r="V5667">
        <v>0</v>
      </c>
      <c r="Z5667" t="str">
        <f t="shared" si="1136"/>
        <v/>
      </c>
    </row>
    <row r="5668" spans="2:26" x14ac:dyDescent="0.2">
      <c r="B5668" s="1" t="s">
        <v>61</v>
      </c>
      <c r="C5668" s="1" t="s">
        <v>17</v>
      </c>
      <c r="D5668">
        <v>2</v>
      </c>
      <c r="E5668" s="1" t="s">
        <v>8</v>
      </c>
      <c r="F5668" s="1" t="s">
        <v>9</v>
      </c>
      <c r="G5668" s="1" t="s">
        <v>3847</v>
      </c>
      <c r="H5668">
        <f t="shared" si="1138"/>
        <v>42</v>
      </c>
      <c r="I5668">
        <f>IF(ISBLANK(A5668),I5667/1,LOOKUP(Sheet1!G5668,FIPS!A$3:A$55,FIPS!C$3:C$55))</f>
        <v>46</v>
      </c>
      <c r="J5668" t="b">
        <f t="shared" si="1142"/>
        <v>1</v>
      </c>
      <c r="K5668" t="str">
        <f t="shared" si="1139"/>
        <v>Oewey</v>
      </c>
      <c r="L5668" t="b">
        <f t="shared" si="1133"/>
        <v>0</v>
      </c>
      <c r="M5668" t="str">
        <f t="shared" si="1140"/>
        <v/>
      </c>
      <c r="N5668">
        <f t="shared" si="1137"/>
        <v>20</v>
      </c>
      <c r="O5668" t="b">
        <f t="shared" si="1141"/>
        <v>0</v>
      </c>
      <c r="P5668" t="str">
        <f t="shared" si="1134"/>
        <v/>
      </c>
      <c r="Q5668" t="str">
        <f t="shared" ca="1" si="1135"/>
        <v/>
      </c>
      <c r="T5668">
        <v>41</v>
      </c>
      <c r="U5668">
        <v>6</v>
      </c>
      <c r="V5668">
        <v>0</v>
      </c>
      <c r="Z5668" t="str">
        <f t="shared" si="1136"/>
        <v/>
      </c>
    </row>
    <row r="5669" spans="2:26" x14ac:dyDescent="0.2">
      <c r="B5669" s="1" t="s">
        <v>63</v>
      </c>
      <c r="C5669" s="1" t="s">
        <v>17</v>
      </c>
      <c r="D5669">
        <v>2</v>
      </c>
      <c r="E5669" s="1" t="s">
        <v>8</v>
      </c>
      <c r="F5669" s="1" t="s">
        <v>9</v>
      </c>
      <c r="G5669" s="1" t="s">
        <v>3569</v>
      </c>
      <c r="H5669">
        <f t="shared" si="1138"/>
        <v>42</v>
      </c>
      <c r="I5669">
        <f>IF(ISBLANK(A5669),I5668/1,LOOKUP(Sheet1!G5669,FIPS!A$3:A$55,FIPS!C$3:C$55))</f>
        <v>46</v>
      </c>
      <c r="J5669" t="b">
        <f t="shared" si="1142"/>
        <v>1</v>
      </c>
      <c r="K5669" t="str">
        <f t="shared" si="1139"/>
        <v>Dougl as</v>
      </c>
      <c r="L5669" t="b">
        <f t="shared" si="1133"/>
        <v>0</v>
      </c>
      <c r="M5669" t="str">
        <f t="shared" si="1140"/>
        <v/>
      </c>
      <c r="N5669">
        <f t="shared" ref="N5669:N5700" si="1143">IF(ISBLANK(A5669),IF(ISBLANK(B5669),N5668,B5669/1),"")</f>
        <v>21</v>
      </c>
      <c r="O5669" t="b">
        <f t="shared" si="1141"/>
        <v>0</v>
      </c>
      <c r="P5669" t="str">
        <f t="shared" si="1134"/>
        <v/>
      </c>
      <c r="Q5669" t="str">
        <f t="shared" ca="1" si="1135"/>
        <v/>
      </c>
      <c r="T5669">
        <v>43</v>
      </c>
      <c r="U5669">
        <v>6</v>
      </c>
      <c r="V5669">
        <v>0</v>
      </c>
      <c r="Z5669" t="str">
        <f t="shared" si="1136"/>
        <v/>
      </c>
    </row>
    <row r="5670" spans="2:26" x14ac:dyDescent="0.2">
      <c r="B5670" s="1" t="s">
        <v>65</v>
      </c>
      <c r="C5670" s="1" t="s">
        <v>17</v>
      </c>
      <c r="D5670">
        <v>2</v>
      </c>
      <c r="E5670" s="1" t="s">
        <v>8</v>
      </c>
      <c r="F5670" s="1" t="s">
        <v>9</v>
      </c>
      <c r="G5670" s="1" t="s">
        <v>3848</v>
      </c>
      <c r="H5670">
        <f t="shared" si="1138"/>
        <v>42</v>
      </c>
      <c r="I5670">
        <f>IF(ISBLANK(A5670),I5669/1,LOOKUP(Sheet1!G5670,FIPS!A$3:A$55,FIPS!C$3:C$55))</f>
        <v>46</v>
      </c>
      <c r="J5670" t="b">
        <f t="shared" si="1142"/>
        <v>1</v>
      </c>
      <c r="K5670" t="str">
        <f t="shared" si="1139"/>
        <v>Edmunds</v>
      </c>
      <c r="L5670" t="b">
        <f t="shared" si="1133"/>
        <v>0</v>
      </c>
      <c r="M5670" t="str">
        <f t="shared" si="1140"/>
        <v/>
      </c>
      <c r="N5670">
        <f t="shared" si="1143"/>
        <v>22</v>
      </c>
      <c r="O5670" t="b">
        <f t="shared" si="1141"/>
        <v>0</v>
      </c>
      <c r="P5670" t="str">
        <f t="shared" si="1134"/>
        <v/>
      </c>
      <c r="Q5670" t="str">
        <f t="shared" ca="1" si="1135"/>
        <v/>
      </c>
      <c r="T5670">
        <v>45</v>
      </c>
      <c r="U5670">
        <v>6</v>
      </c>
      <c r="V5670">
        <v>0</v>
      </c>
      <c r="Z5670" t="str">
        <f t="shared" si="1136"/>
        <v/>
      </c>
    </row>
    <row r="5671" spans="2:26" x14ac:dyDescent="0.2">
      <c r="B5671" s="1" t="s">
        <v>67</v>
      </c>
      <c r="C5671" s="1" t="s">
        <v>17</v>
      </c>
      <c r="D5671">
        <v>2</v>
      </c>
      <c r="E5671" s="1" t="s">
        <v>8</v>
      </c>
      <c r="F5671" s="1" t="s">
        <v>9</v>
      </c>
      <c r="G5671" s="1" t="s">
        <v>3849</v>
      </c>
      <c r="H5671">
        <f t="shared" si="1138"/>
        <v>42</v>
      </c>
      <c r="I5671">
        <f>IF(ISBLANK(A5671),I5670/1,LOOKUP(Sheet1!G5671,FIPS!A$3:A$55,FIPS!C$3:C$55))</f>
        <v>46</v>
      </c>
      <c r="J5671" t="b">
        <f t="shared" si="1142"/>
        <v>1</v>
      </c>
      <c r="K5671" t="str">
        <f t="shared" si="1139"/>
        <v>Fall River</v>
      </c>
      <c r="L5671" t="b">
        <f t="shared" si="1133"/>
        <v>0</v>
      </c>
      <c r="M5671" t="str">
        <f t="shared" si="1140"/>
        <v/>
      </c>
      <c r="N5671">
        <f t="shared" si="1143"/>
        <v>23</v>
      </c>
      <c r="O5671" t="b">
        <f t="shared" si="1141"/>
        <v>0</v>
      </c>
      <c r="P5671" t="str">
        <f t="shared" si="1134"/>
        <v/>
      </c>
      <c r="Q5671" t="str">
        <f t="shared" ca="1" si="1135"/>
        <v/>
      </c>
      <c r="T5671">
        <v>47</v>
      </c>
      <c r="U5671">
        <v>6</v>
      </c>
      <c r="V5671">
        <v>0</v>
      </c>
      <c r="Z5671" t="str">
        <f t="shared" si="1136"/>
        <v/>
      </c>
    </row>
    <row r="5672" spans="2:26" x14ac:dyDescent="0.2">
      <c r="B5672" s="1" t="s">
        <v>37</v>
      </c>
      <c r="C5672" s="1" t="s">
        <v>17</v>
      </c>
      <c r="D5672">
        <v>2</v>
      </c>
      <c r="E5672" s="1" t="s">
        <v>8</v>
      </c>
      <c r="F5672" s="1" t="s">
        <v>9</v>
      </c>
      <c r="G5672" s="1" t="s">
        <v>3850</v>
      </c>
      <c r="H5672">
        <f t="shared" si="1138"/>
        <v>42</v>
      </c>
      <c r="I5672">
        <f>IF(ISBLANK(A5672),I5671/1,LOOKUP(Sheet1!G5672,FIPS!A$3:A$55,FIPS!C$3:C$55))</f>
        <v>46</v>
      </c>
      <c r="J5672" t="b">
        <f t="shared" si="1142"/>
        <v>1</v>
      </c>
      <c r="K5672" t="str">
        <f t="shared" si="1139"/>
        <v>Faulk</v>
      </c>
      <c r="L5672" t="b">
        <f t="shared" si="1133"/>
        <v>0</v>
      </c>
      <c r="M5672" t="str">
        <f t="shared" si="1140"/>
        <v/>
      </c>
      <c r="N5672">
        <f t="shared" si="1143"/>
        <v>24</v>
      </c>
      <c r="O5672" t="b">
        <f t="shared" si="1141"/>
        <v>0</v>
      </c>
      <c r="P5672" t="str">
        <f t="shared" si="1134"/>
        <v/>
      </c>
      <c r="Q5672" t="str">
        <f t="shared" ca="1" si="1135"/>
        <v/>
      </c>
      <c r="T5672">
        <v>49</v>
      </c>
      <c r="U5672">
        <v>6</v>
      </c>
      <c r="V5672">
        <v>0</v>
      </c>
      <c r="Z5672" t="str">
        <f t="shared" si="1136"/>
        <v/>
      </c>
    </row>
    <row r="5673" spans="2:26" x14ac:dyDescent="0.2">
      <c r="B5673" s="1" t="s">
        <v>77</v>
      </c>
      <c r="C5673" s="1" t="s">
        <v>17</v>
      </c>
      <c r="D5673">
        <v>2</v>
      </c>
      <c r="E5673" s="1" t="s">
        <v>8</v>
      </c>
      <c r="F5673" s="1" t="s">
        <v>9</v>
      </c>
      <c r="G5673" s="1" t="s">
        <v>318</v>
      </c>
      <c r="H5673">
        <f t="shared" si="1138"/>
        <v>42</v>
      </c>
      <c r="I5673">
        <f>IF(ISBLANK(A5673),I5672/1,LOOKUP(Sheet1!G5673,FIPS!A$3:A$55,FIPS!C$3:C$55))</f>
        <v>46</v>
      </c>
      <c r="J5673" t="b">
        <f t="shared" si="1142"/>
        <v>1</v>
      </c>
      <c r="K5673" t="str">
        <f t="shared" si="1139"/>
        <v>Grant</v>
      </c>
      <c r="L5673" t="b">
        <f t="shared" si="1133"/>
        <v>0</v>
      </c>
      <c r="M5673" t="str">
        <f t="shared" si="1140"/>
        <v/>
      </c>
      <c r="N5673">
        <f t="shared" si="1143"/>
        <v>25</v>
      </c>
      <c r="O5673" t="b">
        <f t="shared" si="1141"/>
        <v>0</v>
      </c>
      <c r="P5673" t="str">
        <f t="shared" si="1134"/>
        <v/>
      </c>
      <c r="Q5673" t="str">
        <f t="shared" ca="1" si="1135"/>
        <v/>
      </c>
      <c r="T5673">
        <v>51</v>
      </c>
      <c r="U5673">
        <v>6</v>
      </c>
      <c r="V5673">
        <v>0</v>
      </c>
      <c r="Z5673" t="str">
        <f t="shared" si="1136"/>
        <v/>
      </c>
    </row>
    <row r="5674" spans="2:26" x14ac:dyDescent="0.2">
      <c r="B5674" s="1" t="s">
        <v>80</v>
      </c>
      <c r="C5674" s="1" t="s">
        <v>17</v>
      </c>
      <c r="D5674">
        <v>2</v>
      </c>
      <c r="E5674" s="1" t="s">
        <v>8</v>
      </c>
      <c r="F5674" s="1" t="s">
        <v>9</v>
      </c>
      <c r="G5674" s="1" t="s">
        <v>3851</v>
      </c>
      <c r="H5674">
        <f t="shared" si="1138"/>
        <v>42</v>
      </c>
      <c r="I5674">
        <f>IF(ISBLANK(A5674),I5673/1,LOOKUP(Sheet1!G5674,FIPS!A$3:A$55,FIPS!C$3:C$55))</f>
        <v>46</v>
      </c>
      <c r="J5674" t="b">
        <f t="shared" si="1142"/>
        <v>1</v>
      </c>
      <c r="K5674" t="str">
        <f t="shared" si="1139"/>
        <v>Gregory</v>
      </c>
      <c r="L5674" t="b">
        <f t="shared" si="1133"/>
        <v>0</v>
      </c>
      <c r="M5674" t="str">
        <f t="shared" si="1140"/>
        <v/>
      </c>
      <c r="N5674">
        <f t="shared" si="1143"/>
        <v>26</v>
      </c>
      <c r="O5674" t="b">
        <f t="shared" si="1141"/>
        <v>0</v>
      </c>
      <c r="P5674" t="str">
        <f t="shared" si="1134"/>
        <v/>
      </c>
      <c r="Q5674" t="str">
        <f t="shared" ca="1" si="1135"/>
        <v/>
      </c>
      <c r="T5674">
        <v>53</v>
      </c>
      <c r="U5674">
        <v>6</v>
      </c>
      <c r="V5674">
        <v>0</v>
      </c>
      <c r="Z5674" t="str">
        <f t="shared" si="1136"/>
        <v/>
      </c>
    </row>
    <row r="5675" spans="2:26" x14ac:dyDescent="0.2">
      <c r="B5675" s="1" t="s">
        <v>82</v>
      </c>
      <c r="C5675" s="1" t="s">
        <v>17</v>
      </c>
      <c r="D5675">
        <v>2</v>
      </c>
      <c r="E5675" s="1" t="s">
        <v>8</v>
      </c>
      <c r="F5675" s="1" t="s">
        <v>9</v>
      </c>
      <c r="G5675" s="1" t="s">
        <v>3852</v>
      </c>
      <c r="H5675">
        <f t="shared" si="1138"/>
        <v>42</v>
      </c>
      <c r="I5675">
        <f>IF(ISBLANK(A5675),I5674/1,LOOKUP(Sheet1!G5675,FIPS!A$3:A$55,FIPS!C$3:C$55))</f>
        <v>46</v>
      </c>
      <c r="J5675" t="b">
        <f t="shared" si="1142"/>
        <v>1</v>
      </c>
      <c r="K5675" t="str">
        <f t="shared" si="1139"/>
        <v>Haakon</v>
      </c>
      <c r="L5675" t="b">
        <f t="shared" si="1133"/>
        <v>0</v>
      </c>
      <c r="M5675" t="str">
        <f t="shared" si="1140"/>
        <v/>
      </c>
      <c r="N5675">
        <f t="shared" si="1143"/>
        <v>27</v>
      </c>
      <c r="O5675" t="b">
        <f t="shared" si="1141"/>
        <v>0</v>
      </c>
      <c r="P5675" t="str">
        <f t="shared" si="1134"/>
        <v/>
      </c>
      <c r="Q5675" t="str">
        <f t="shared" ca="1" si="1135"/>
        <v/>
      </c>
      <c r="T5675">
        <v>55</v>
      </c>
      <c r="U5675">
        <v>6</v>
      </c>
      <c r="V5675">
        <v>0</v>
      </c>
      <c r="Z5675" t="str">
        <f t="shared" si="1136"/>
        <v/>
      </c>
    </row>
    <row r="5676" spans="2:26" x14ac:dyDescent="0.2">
      <c r="B5676" s="1" t="s">
        <v>84</v>
      </c>
      <c r="C5676" s="1" t="s">
        <v>17</v>
      </c>
      <c r="D5676">
        <v>2</v>
      </c>
      <c r="E5676" s="1" t="s">
        <v>8</v>
      </c>
      <c r="F5676" s="1" t="s">
        <v>9</v>
      </c>
      <c r="G5676" s="1" t="s">
        <v>3853</v>
      </c>
      <c r="H5676">
        <f t="shared" si="1138"/>
        <v>42</v>
      </c>
      <c r="I5676">
        <f>IF(ISBLANK(A5676),I5675/1,LOOKUP(Sheet1!G5676,FIPS!A$3:A$55,FIPS!C$3:C$55))</f>
        <v>46</v>
      </c>
      <c r="J5676" t="b">
        <f t="shared" si="1142"/>
        <v>1</v>
      </c>
      <c r="K5676" t="str">
        <f t="shared" si="1139"/>
        <v>Haml In</v>
      </c>
      <c r="L5676" t="b">
        <f t="shared" si="1133"/>
        <v>0</v>
      </c>
      <c r="M5676" t="str">
        <f t="shared" si="1140"/>
        <v/>
      </c>
      <c r="N5676">
        <f t="shared" si="1143"/>
        <v>28</v>
      </c>
      <c r="O5676" t="b">
        <f t="shared" si="1141"/>
        <v>0</v>
      </c>
      <c r="P5676" t="str">
        <f t="shared" si="1134"/>
        <v/>
      </c>
      <c r="Q5676" t="str">
        <f t="shared" ca="1" si="1135"/>
        <v/>
      </c>
      <c r="T5676">
        <v>57</v>
      </c>
      <c r="U5676">
        <v>6</v>
      </c>
      <c r="V5676">
        <v>0</v>
      </c>
      <c r="Z5676" t="str">
        <f t="shared" si="1136"/>
        <v/>
      </c>
    </row>
    <row r="5677" spans="2:26" x14ac:dyDescent="0.2">
      <c r="B5677" s="1" t="s">
        <v>88</v>
      </c>
      <c r="C5677" s="1" t="s">
        <v>17</v>
      </c>
      <c r="D5677">
        <v>2</v>
      </c>
      <c r="E5677" s="1" t="s">
        <v>8</v>
      </c>
      <c r="F5677" s="1" t="s">
        <v>9</v>
      </c>
      <c r="G5677" s="1" t="s">
        <v>3854</v>
      </c>
      <c r="H5677">
        <f t="shared" si="1138"/>
        <v>42</v>
      </c>
      <c r="I5677">
        <f>IF(ISBLANK(A5677),I5676/1,LOOKUP(Sheet1!G5677,FIPS!A$3:A$55,FIPS!C$3:C$55))</f>
        <v>46</v>
      </c>
      <c r="J5677" t="b">
        <f t="shared" si="1142"/>
        <v>1</v>
      </c>
      <c r="K5677" t="str">
        <f t="shared" si="1139"/>
        <v>Hand</v>
      </c>
      <c r="L5677" t="b">
        <f t="shared" si="1133"/>
        <v>0</v>
      </c>
      <c r="M5677" t="str">
        <f t="shared" si="1140"/>
        <v/>
      </c>
      <c r="N5677">
        <f t="shared" si="1143"/>
        <v>29</v>
      </c>
      <c r="O5677" t="b">
        <f t="shared" si="1141"/>
        <v>0</v>
      </c>
      <c r="P5677" t="str">
        <f t="shared" si="1134"/>
        <v/>
      </c>
      <c r="Q5677" t="str">
        <f t="shared" ca="1" si="1135"/>
        <v/>
      </c>
      <c r="T5677">
        <v>59</v>
      </c>
      <c r="U5677">
        <v>6</v>
      </c>
      <c r="V5677">
        <v>0</v>
      </c>
      <c r="Z5677" t="str">
        <f t="shared" si="1136"/>
        <v/>
      </c>
    </row>
    <row r="5678" spans="2:26" x14ac:dyDescent="0.2">
      <c r="B5678" s="1" t="s">
        <v>90</v>
      </c>
      <c r="C5678" s="1" t="s">
        <v>17</v>
      </c>
      <c r="D5678">
        <v>2</v>
      </c>
      <c r="E5678" s="1" t="s">
        <v>8</v>
      </c>
      <c r="F5678" s="1" t="s">
        <v>9</v>
      </c>
      <c r="G5678" s="1" t="s">
        <v>3855</v>
      </c>
      <c r="H5678">
        <f t="shared" si="1138"/>
        <v>42</v>
      </c>
      <c r="I5678">
        <f>IF(ISBLANK(A5678),I5677/1,LOOKUP(Sheet1!G5678,FIPS!A$3:A$55,FIPS!C$3:C$55))</f>
        <v>46</v>
      </c>
      <c r="J5678" t="b">
        <f t="shared" si="1142"/>
        <v>1</v>
      </c>
      <c r="K5678" t="str">
        <f t="shared" si="1139"/>
        <v>Hanson</v>
      </c>
      <c r="L5678" t="b">
        <f t="shared" si="1133"/>
        <v>0</v>
      </c>
      <c r="M5678" t="str">
        <f t="shared" si="1140"/>
        <v/>
      </c>
      <c r="N5678">
        <f t="shared" si="1143"/>
        <v>30</v>
      </c>
      <c r="O5678" t="b">
        <f t="shared" si="1141"/>
        <v>0</v>
      </c>
      <c r="P5678" t="str">
        <f t="shared" si="1134"/>
        <v/>
      </c>
      <c r="Q5678" t="str">
        <f t="shared" ca="1" si="1135"/>
        <v/>
      </c>
      <c r="T5678">
        <v>61</v>
      </c>
      <c r="U5678">
        <v>6</v>
      </c>
      <c r="V5678">
        <v>0</v>
      </c>
      <c r="Z5678" t="str">
        <f t="shared" si="1136"/>
        <v/>
      </c>
    </row>
    <row r="5679" spans="2:26" x14ac:dyDescent="0.2">
      <c r="B5679" s="1" t="s">
        <v>92</v>
      </c>
      <c r="C5679" s="1" t="s">
        <v>17</v>
      </c>
      <c r="D5679">
        <v>2</v>
      </c>
      <c r="E5679" s="1" t="s">
        <v>8</v>
      </c>
      <c r="F5679" s="1" t="s">
        <v>9</v>
      </c>
      <c r="G5679" s="1" t="s">
        <v>3856</v>
      </c>
      <c r="H5679">
        <f t="shared" si="1138"/>
        <v>42</v>
      </c>
      <c r="I5679">
        <f>IF(ISBLANK(A5679),I5678/1,LOOKUP(Sheet1!G5679,FIPS!A$3:A$55,FIPS!C$3:C$55))</f>
        <v>46</v>
      </c>
      <c r="J5679" t="b">
        <f t="shared" si="1142"/>
        <v>1</v>
      </c>
      <c r="K5679" t="str">
        <f t="shared" si="1139"/>
        <v>Harding</v>
      </c>
      <c r="L5679" t="b">
        <f t="shared" si="1133"/>
        <v>0</v>
      </c>
      <c r="M5679" t="str">
        <f t="shared" si="1140"/>
        <v/>
      </c>
      <c r="N5679">
        <f t="shared" si="1143"/>
        <v>31</v>
      </c>
      <c r="O5679" t="b">
        <f t="shared" si="1141"/>
        <v>0</v>
      </c>
      <c r="P5679" t="str">
        <f t="shared" si="1134"/>
        <v/>
      </c>
      <c r="Q5679" t="str">
        <f t="shared" ca="1" si="1135"/>
        <v/>
      </c>
      <c r="T5679">
        <v>63</v>
      </c>
      <c r="U5679">
        <v>6</v>
      </c>
      <c r="V5679">
        <v>0</v>
      </c>
      <c r="Z5679" t="str">
        <f t="shared" si="1136"/>
        <v/>
      </c>
    </row>
    <row r="5680" spans="2:26" x14ac:dyDescent="0.2">
      <c r="B5680" s="1" t="s">
        <v>25</v>
      </c>
      <c r="C5680" s="1" t="s">
        <v>17</v>
      </c>
      <c r="D5680">
        <v>2</v>
      </c>
      <c r="E5680" s="1"/>
      <c r="G5680" s="1" t="s">
        <v>3511</v>
      </c>
      <c r="H5680">
        <f t="shared" si="1138"/>
        <v>42</v>
      </c>
      <c r="I5680">
        <f>IF(ISBLANK(A5680),I5679/1,LOOKUP(Sheet1!G5680,FIPS!A$3:A$55,FIPS!C$3:C$55))</f>
        <v>46</v>
      </c>
      <c r="J5680" t="b">
        <f t="shared" si="1142"/>
        <v>1</v>
      </c>
      <c r="K5680" t="str">
        <f t="shared" si="1139"/>
        <v>Hughes</v>
      </c>
      <c r="L5680" t="b">
        <f t="shared" si="1133"/>
        <v>0</v>
      </c>
      <c r="M5680" t="str">
        <f t="shared" si="1140"/>
        <v/>
      </c>
      <c r="N5680">
        <f t="shared" si="1143"/>
        <v>32</v>
      </c>
      <c r="O5680" t="b">
        <f t="shared" si="1141"/>
        <v>0</v>
      </c>
      <c r="P5680" t="str">
        <f t="shared" si="1134"/>
        <v/>
      </c>
      <c r="Q5680" t="str">
        <f t="shared" ca="1" si="1135"/>
        <v/>
      </c>
      <c r="T5680">
        <v>65</v>
      </c>
      <c r="U5680">
        <v>6</v>
      </c>
      <c r="V5680">
        <v>0</v>
      </c>
      <c r="Z5680" t="str">
        <f t="shared" si="1136"/>
        <v/>
      </c>
    </row>
    <row r="5681" spans="2:26" x14ac:dyDescent="0.2">
      <c r="E5681" s="1" t="s">
        <v>24</v>
      </c>
      <c r="F5681" s="1" t="s">
        <v>6</v>
      </c>
      <c r="G5681" s="1" t="s">
        <v>3857</v>
      </c>
      <c r="H5681">
        <f t="shared" si="1138"/>
        <v>42</v>
      </c>
      <c r="I5681">
        <f>IF(ISBLANK(A5681),I5680/1,LOOKUP(Sheet1!G5681,FIPS!A$3:A$55,FIPS!C$3:C$55))</f>
        <v>46</v>
      </c>
      <c r="J5681" t="b">
        <f t="shared" si="1142"/>
        <v>0</v>
      </c>
      <c r="K5681" t="str">
        <f t="shared" si="1139"/>
        <v/>
      </c>
      <c r="L5681" t="b">
        <f t="shared" si="1133"/>
        <v>1</v>
      </c>
      <c r="M5681" t="str">
        <f t="shared" si="1140"/>
        <v>Pierre</v>
      </c>
      <c r="N5681">
        <f t="shared" si="1143"/>
        <v>32</v>
      </c>
      <c r="O5681" t="b">
        <f t="shared" si="1141"/>
        <v>0</v>
      </c>
      <c r="P5681" t="str">
        <f t="shared" si="1134"/>
        <v/>
      </c>
      <c r="Q5681" t="str">
        <f t="shared" ca="1" si="1135"/>
        <v/>
      </c>
      <c r="W5681">
        <v>49600</v>
      </c>
      <c r="Z5681" t="str">
        <f t="shared" si="1136"/>
        <v/>
      </c>
    </row>
    <row r="5682" spans="2:26" x14ac:dyDescent="0.2">
      <c r="E5682" s="1" t="s">
        <v>8</v>
      </c>
      <c r="F5682" s="1" t="s">
        <v>9</v>
      </c>
      <c r="G5682" s="1" t="s">
        <v>1709</v>
      </c>
      <c r="H5682">
        <f t="shared" si="1138"/>
        <v>42</v>
      </c>
      <c r="I5682">
        <f>IF(ISBLANK(A5682),I5681/1,LOOKUP(Sheet1!G5682,FIPS!A$3:A$55,FIPS!C$3:C$55))</f>
        <v>46</v>
      </c>
      <c r="J5682" t="b">
        <f t="shared" si="1142"/>
        <v>0</v>
      </c>
      <c r="K5682" t="str">
        <f t="shared" si="1139"/>
        <v/>
      </c>
      <c r="L5682" t="b">
        <f t="shared" si="1133"/>
        <v>0</v>
      </c>
      <c r="M5682" t="str">
        <f t="shared" si="1140"/>
        <v/>
      </c>
      <c r="N5682">
        <f t="shared" si="1143"/>
        <v>32</v>
      </c>
      <c r="O5682" t="b">
        <f t="shared" si="1141"/>
        <v>1</v>
      </c>
      <c r="P5682">
        <f t="shared" si="1134"/>
        <v>1</v>
      </c>
      <c r="Q5682" t="str">
        <f t="shared" ca="1" si="1135"/>
        <v>005</v>
      </c>
      <c r="W5682">
        <v>99999</v>
      </c>
      <c r="Z5682" t="str">
        <f t="shared" si="1136"/>
        <v/>
      </c>
    </row>
    <row r="5683" spans="2:26" x14ac:dyDescent="0.2">
      <c r="B5683" s="1" t="s">
        <v>72</v>
      </c>
      <c r="C5683" s="1" t="s">
        <v>17</v>
      </c>
      <c r="D5683">
        <v>2</v>
      </c>
      <c r="E5683" s="1" t="s">
        <v>8</v>
      </c>
      <c r="F5683" s="1" t="s">
        <v>9</v>
      </c>
      <c r="G5683" s="1" t="s">
        <v>1907</v>
      </c>
      <c r="H5683">
        <f t="shared" si="1138"/>
        <v>42</v>
      </c>
      <c r="I5683">
        <f>IF(ISBLANK(A5683),I5682/1,LOOKUP(Sheet1!G5683,FIPS!A$3:A$55,FIPS!C$3:C$55))</f>
        <v>46</v>
      </c>
      <c r="J5683" t="b">
        <f t="shared" si="1142"/>
        <v>1</v>
      </c>
      <c r="K5683" t="str">
        <f t="shared" si="1139"/>
        <v>Hutchinson</v>
      </c>
      <c r="L5683" t="b">
        <f t="shared" si="1133"/>
        <v>0</v>
      </c>
      <c r="M5683" t="str">
        <f t="shared" si="1140"/>
        <v/>
      </c>
      <c r="N5683">
        <f t="shared" si="1143"/>
        <v>33</v>
      </c>
      <c r="O5683" t="b">
        <f t="shared" si="1141"/>
        <v>0</v>
      </c>
      <c r="P5683" t="str">
        <f t="shared" si="1134"/>
        <v/>
      </c>
      <c r="Q5683" t="str">
        <f t="shared" ca="1" si="1135"/>
        <v/>
      </c>
      <c r="T5683">
        <v>67</v>
      </c>
      <c r="U5683">
        <v>6</v>
      </c>
      <c r="V5683">
        <v>0</v>
      </c>
      <c r="Z5683" t="str">
        <f t="shared" si="1136"/>
        <v/>
      </c>
    </row>
    <row r="5684" spans="2:26" x14ac:dyDescent="0.2">
      <c r="B5684" s="1" t="s">
        <v>96</v>
      </c>
      <c r="C5684" s="1" t="s">
        <v>17</v>
      </c>
      <c r="D5684">
        <v>2</v>
      </c>
      <c r="E5684" s="1" t="s">
        <v>8</v>
      </c>
      <c r="F5684" s="1" t="s">
        <v>9</v>
      </c>
      <c r="G5684" s="1" t="s">
        <v>3230</v>
      </c>
      <c r="H5684">
        <f t="shared" si="1138"/>
        <v>42</v>
      </c>
      <c r="I5684">
        <f>IF(ISBLANK(A5684),I5683/1,LOOKUP(Sheet1!G5684,FIPS!A$3:A$55,FIPS!C$3:C$55))</f>
        <v>46</v>
      </c>
      <c r="J5684" t="b">
        <f t="shared" si="1142"/>
        <v>1</v>
      </c>
      <c r="K5684" t="str">
        <f t="shared" si="1139"/>
        <v>Hyde</v>
      </c>
      <c r="L5684" t="b">
        <f t="shared" si="1133"/>
        <v>0</v>
      </c>
      <c r="M5684" t="str">
        <f t="shared" si="1140"/>
        <v/>
      </c>
      <c r="N5684">
        <f t="shared" si="1143"/>
        <v>34</v>
      </c>
      <c r="O5684" t="b">
        <f t="shared" si="1141"/>
        <v>0</v>
      </c>
      <c r="P5684" t="str">
        <f t="shared" si="1134"/>
        <v/>
      </c>
      <c r="Q5684" t="str">
        <f t="shared" ca="1" si="1135"/>
        <v/>
      </c>
      <c r="T5684">
        <v>69</v>
      </c>
      <c r="U5684">
        <v>6</v>
      </c>
      <c r="V5684">
        <v>0</v>
      </c>
      <c r="Z5684" t="str">
        <f t="shared" si="1136"/>
        <v/>
      </c>
    </row>
    <row r="5685" spans="2:26" x14ac:dyDescent="0.2">
      <c r="B5685" s="1" t="s">
        <v>5</v>
      </c>
      <c r="C5685" s="1" t="s">
        <v>17</v>
      </c>
      <c r="D5685">
        <v>2</v>
      </c>
      <c r="E5685" s="1" t="s">
        <v>8</v>
      </c>
      <c r="F5685" s="1" t="s">
        <v>9</v>
      </c>
      <c r="G5685" s="1" t="s">
        <v>100</v>
      </c>
      <c r="H5685">
        <f t="shared" si="1138"/>
        <v>42</v>
      </c>
      <c r="I5685">
        <f>IF(ISBLANK(A5685),I5684/1,LOOKUP(Sheet1!G5685,FIPS!A$3:A$55,FIPS!C$3:C$55))</f>
        <v>46</v>
      </c>
      <c r="J5685" t="b">
        <f t="shared" si="1142"/>
        <v>1</v>
      </c>
      <c r="K5685" t="str">
        <f t="shared" si="1139"/>
        <v>Jackson</v>
      </c>
      <c r="L5685" t="b">
        <f t="shared" ref="L5685:L5748" si="1144">IF(NOT(J5685),AND(NOT(ISBLANK(E5685)),E5685&lt;&gt;"999"),FALSE())</f>
        <v>0</v>
      </c>
      <c r="M5685" t="str">
        <f t="shared" si="1140"/>
        <v/>
      </c>
      <c r="N5685">
        <f t="shared" si="1143"/>
        <v>35</v>
      </c>
      <c r="O5685" t="b">
        <f t="shared" si="1141"/>
        <v>0</v>
      </c>
      <c r="P5685" t="str">
        <f t="shared" si="1134"/>
        <v/>
      </c>
      <c r="Q5685" t="str">
        <f t="shared" ca="1" si="1135"/>
        <v/>
      </c>
      <c r="T5685">
        <v>71</v>
      </c>
      <c r="U5685">
        <v>6</v>
      </c>
      <c r="V5685">
        <v>0</v>
      </c>
      <c r="Z5685" t="str">
        <f t="shared" si="1136"/>
        <v/>
      </c>
    </row>
    <row r="5686" spans="2:26" x14ac:dyDescent="0.2">
      <c r="B5686" s="1" t="s">
        <v>99</v>
      </c>
      <c r="C5686" s="1" t="s">
        <v>17</v>
      </c>
      <c r="D5686">
        <v>2</v>
      </c>
      <c r="E5686" s="1" t="s">
        <v>8</v>
      </c>
      <c r="F5686" s="1" t="s">
        <v>9</v>
      </c>
      <c r="G5686" s="1" t="s">
        <v>3858</v>
      </c>
      <c r="H5686">
        <f t="shared" si="1138"/>
        <v>42</v>
      </c>
      <c r="I5686">
        <f>IF(ISBLANK(A5686),I5685/1,LOOKUP(Sheet1!G5686,FIPS!A$3:A$55,FIPS!C$3:C$55))</f>
        <v>46</v>
      </c>
      <c r="J5686" t="b">
        <f t="shared" si="1142"/>
        <v>1</v>
      </c>
      <c r="K5686" t="str">
        <f t="shared" si="1139"/>
        <v>derauld</v>
      </c>
      <c r="L5686" t="b">
        <f t="shared" si="1144"/>
        <v>0</v>
      </c>
      <c r="M5686" t="str">
        <f t="shared" si="1140"/>
        <v/>
      </c>
      <c r="N5686">
        <f t="shared" si="1143"/>
        <v>36</v>
      </c>
      <c r="O5686" t="b">
        <f t="shared" si="1141"/>
        <v>0</v>
      </c>
      <c r="P5686" t="str">
        <f t="shared" si="1134"/>
        <v/>
      </c>
      <c r="Q5686" t="str">
        <f t="shared" ca="1" si="1135"/>
        <v/>
      </c>
      <c r="T5686">
        <v>73</v>
      </c>
      <c r="U5686">
        <v>6</v>
      </c>
      <c r="V5686">
        <v>0</v>
      </c>
      <c r="Z5686" t="str">
        <f t="shared" si="1136"/>
        <v/>
      </c>
    </row>
    <row r="5687" spans="2:26" x14ac:dyDescent="0.2">
      <c r="B5687" s="1" t="s">
        <v>103</v>
      </c>
      <c r="C5687" s="1" t="s">
        <v>17</v>
      </c>
      <c r="D5687">
        <v>2</v>
      </c>
      <c r="E5687" s="1" t="s">
        <v>8</v>
      </c>
      <c r="F5687" s="1" t="s">
        <v>9</v>
      </c>
      <c r="G5687" s="1" t="s">
        <v>1311</v>
      </c>
      <c r="H5687">
        <f t="shared" si="1138"/>
        <v>42</v>
      </c>
      <c r="I5687">
        <f>IF(ISBLANK(A5687),I5686/1,LOOKUP(Sheet1!G5687,FIPS!A$3:A$55,FIPS!C$3:C$55))</f>
        <v>46</v>
      </c>
      <c r="J5687" t="b">
        <f t="shared" si="1142"/>
        <v>1</v>
      </c>
      <c r="K5687" t="str">
        <f t="shared" si="1139"/>
        <v>Jones</v>
      </c>
      <c r="L5687" t="b">
        <f t="shared" si="1144"/>
        <v>0</v>
      </c>
      <c r="M5687" t="str">
        <f t="shared" si="1140"/>
        <v/>
      </c>
      <c r="N5687">
        <f t="shared" si="1143"/>
        <v>37</v>
      </c>
      <c r="O5687" t="b">
        <f t="shared" si="1141"/>
        <v>0</v>
      </c>
      <c r="P5687" t="str">
        <f t="shared" si="1134"/>
        <v/>
      </c>
      <c r="Q5687" t="str">
        <f t="shared" ca="1" si="1135"/>
        <v/>
      </c>
      <c r="T5687">
        <v>75</v>
      </c>
      <c r="U5687">
        <v>6</v>
      </c>
      <c r="V5687">
        <v>0</v>
      </c>
      <c r="Z5687" t="str">
        <f t="shared" si="1136"/>
        <v/>
      </c>
    </row>
    <row r="5688" spans="2:26" x14ac:dyDescent="0.2">
      <c r="B5688" s="1" t="s">
        <v>101</v>
      </c>
      <c r="C5688" s="1" t="s">
        <v>17</v>
      </c>
      <c r="D5688">
        <v>2</v>
      </c>
      <c r="E5688" s="1" t="s">
        <v>8</v>
      </c>
      <c r="F5688" s="1" t="s">
        <v>9</v>
      </c>
      <c r="G5688" s="1" t="s">
        <v>3859</v>
      </c>
      <c r="H5688">
        <f t="shared" si="1138"/>
        <v>42</v>
      </c>
      <c r="I5688">
        <f>IF(ISBLANK(A5688),I5687/1,LOOKUP(Sheet1!G5688,FIPS!A$3:A$55,FIPS!C$3:C$55))</f>
        <v>46</v>
      </c>
      <c r="J5688" t="b">
        <f t="shared" si="1142"/>
        <v>1</v>
      </c>
      <c r="K5688" t="str">
        <f t="shared" si="1139"/>
        <v>Kingsbury</v>
      </c>
      <c r="L5688" t="b">
        <f t="shared" si="1144"/>
        <v>0</v>
      </c>
      <c r="M5688" t="str">
        <f t="shared" si="1140"/>
        <v/>
      </c>
      <c r="N5688">
        <f t="shared" si="1143"/>
        <v>38</v>
      </c>
      <c r="O5688" t="b">
        <f t="shared" si="1141"/>
        <v>0</v>
      </c>
      <c r="P5688" t="str">
        <f t="shared" si="1134"/>
        <v/>
      </c>
      <c r="Q5688" t="str">
        <f t="shared" ca="1" si="1135"/>
        <v/>
      </c>
      <c r="T5688">
        <v>77</v>
      </c>
      <c r="U5688">
        <v>6</v>
      </c>
      <c r="V5688">
        <v>0</v>
      </c>
      <c r="Z5688" t="str">
        <f t="shared" si="1136"/>
        <v/>
      </c>
    </row>
    <row r="5689" spans="2:26" x14ac:dyDescent="0.2">
      <c r="B5689" s="1" t="s">
        <v>75</v>
      </c>
      <c r="C5689" s="1" t="s">
        <v>17</v>
      </c>
      <c r="D5689">
        <v>2</v>
      </c>
      <c r="E5689" s="1" t="s">
        <v>8</v>
      </c>
      <c r="F5689" s="1" t="s">
        <v>9</v>
      </c>
      <c r="G5689" s="1" t="s">
        <v>476</v>
      </c>
      <c r="H5689">
        <f t="shared" si="1138"/>
        <v>42</v>
      </c>
      <c r="I5689">
        <f>IF(ISBLANK(A5689),I5688/1,LOOKUP(Sheet1!G5689,FIPS!A$3:A$55,FIPS!C$3:C$55))</f>
        <v>46</v>
      </c>
      <c r="J5689" t="b">
        <f t="shared" si="1142"/>
        <v>1</v>
      </c>
      <c r="K5689" t="str">
        <f t="shared" si="1139"/>
        <v>Lake</v>
      </c>
      <c r="L5689" t="b">
        <f t="shared" si="1144"/>
        <v>0</v>
      </c>
      <c r="M5689" t="str">
        <f t="shared" si="1140"/>
        <v/>
      </c>
      <c r="N5689">
        <f t="shared" si="1143"/>
        <v>39</v>
      </c>
      <c r="O5689" t="b">
        <f t="shared" si="1141"/>
        <v>0</v>
      </c>
      <c r="P5689" t="str">
        <f t="shared" si="1134"/>
        <v/>
      </c>
      <c r="Q5689" t="str">
        <f t="shared" ca="1" si="1135"/>
        <v/>
      </c>
      <c r="T5689">
        <v>79</v>
      </c>
      <c r="U5689">
        <v>6</v>
      </c>
      <c r="V5689">
        <v>0</v>
      </c>
      <c r="Z5689" t="str">
        <f t="shared" si="1136"/>
        <v/>
      </c>
    </row>
    <row r="5690" spans="2:26" x14ac:dyDescent="0.2">
      <c r="B5690" s="1" t="s">
        <v>55</v>
      </c>
      <c r="C5690" s="1" t="s">
        <v>17</v>
      </c>
      <c r="D5690">
        <v>2</v>
      </c>
      <c r="E5690" s="1" t="s">
        <v>8</v>
      </c>
      <c r="F5690" s="1" t="s">
        <v>9</v>
      </c>
      <c r="G5690" s="1" t="s">
        <v>121</v>
      </c>
      <c r="H5690">
        <f t="shared" si="1138"/>
        <v>42</v>
      </c>
      <c r="I5690">
        <f>IF(ISBLANK(A5690),I5689/1,LOOKUP(Sheet1!G5690,FIPS!A$3:A$55,FIPS!C$3:C$55))</f>
        <v>46</v>
      </c>
      <c r="J5690" t="b">
        <f t="shared" si="1142"/>
        <v>1</v>
      </c>
      <c r="K5690" t="str">
        <f t="shared" si="1139"/>
        <v>Lawrence</v>
      </c>
      <c r="L5690" t="b">
        <f t="shared" si="1144"/>
        <v>0</v>
      </c>
      <c r="M5690" t="str">
        <f t="shared" si="1140"/>
        <v/>
      </c>
      <c r="N5690">
        <f t="shared" si="1143"/>
        <v>40</v>
      </c>
      <c r="O5690" t="b">
        <f t="shared" si="1141"/>
        <v>0</v>
      </c>
      <c r="P5690" t="str">
        <f t="shared" si="1134"/>
        <v/>
      </c>
      <c r="Q5690" t="str">
        <f t="shared" ca="1" si="1135"/>
        <v/>
      </c>
      <c r="T5690">
        <v>81</v>
      </c>
      <c r="U5690">
        <v>6</v>
      </c>
      <c r="V5690">
        <v>0</v>
      </c>
      <c r="Z5690" t="str">
        <f t="shared" si="1136"/>
        <v/>
      </c>
    </row>
    <row r="5691" spans="2:26" x14ac:dyDescent="0.2">
      <c r="B5691" s="1" t="s">
        <v>122</v>
      </c>
      <c r="C5691" s="1" t="s">
        <v>928</v>
      </c>
      <c r="D5691" s="1" t="s">
        <v>26</v>
      </c>
      <c r="E5691" s="1"/>
      <c r="G5691" s="1" t="s">
        <v>329</v>
      </c>
      <c r="H5691">
        <f t="shared" si="1138"/>
        <v>42</v>
      </c>
      <c r="I5691">
        <f>IF(ISBLANK(A5691),I5690/1,LOOKUP(Sheet1!G5691,FIPS!A$3:A$55,FIPS!C$3:C$55))</f>
        <v>46</v>
      </c>
      <c r="J5691" t="b">
        <f t="shared" si="1142"/>
        <v>1</v>
      </c>
      <c r="K5691" t="str">
        <f t="shared" si="1139"/>
        <v>Lincoln</v>
      </c>
      <c r="L5691" t="b">
        <f t="shared" si="1144"/>
        <v>0</v>
      </c>
      <c r="M5691" t="str">
        <f t="shared" si="1140"/>
        <v/>
      </c>
      <c r="N5691">
        <f t="shared" si="1143"/>
        <v>41</v>
      </c>
      <c r="O5691" t="b">
        <f t="shared" si="1141"/>
        <v>0</v>
      </c>
      <c r="P5691" t="str">
        <f t="shared" ref="P5691:P5753" si="1145">IF(O5691,17-MATCH(N5691-1,N5673:N5690),"")</f>
        <v/>
      </c>
      <c r="Q5691" t="str">
        <f t="shared" ref="Q5691:Q5753" ca="1" si="1146">IF(O5691,_xlfn.TEXTJOIN(",",TRUE,INDIRECT(_xlfn.CONCAT("E",(ROW()-P5691),":E",(ROW()-1)),TRUE)),"")</f>
        <v/>
      </c>
      <c r="T5691">
        <v>83</v>
      </c>
      <c r="U5691">
        <v>6</v>
      </c>
      <c r="V5691">
        <v>7760</v>
      </c>
      <c r="Z5691" t="str">
        <f t="shared" si="1136"/>
        <v/>
      </c>
    </row>
    <row r="5692" spans="2:26" x14ac:dyDescent="0.2">
      <c r="E5692" s="1" t="s">
        <v>30</v>
      </c>
      <c r="F5692">
        <v>4</v>
      </c>
      <c r="G5692" s="1" t="s">
        <v>3860</v>
      </c>
      <c r="H5692">
        <f t="shared" si="1138"/>
        <v>42</v>
      </c>
      <c r="I5692">
        <f>IF(ISBLANK(A5692),I5691/1,LOOKUP(Sheet1!G5692,FIPS!A$3:A$55,FIPS!C$3:C$55))</f>
        <v>46</v>
      </c>
      <c r="J5692" t="b">
        <f t="shared" si="1142"/>
        <v>0</v>
      </c>
      <c r="K5692" t="str">
        <f t="shared" si="1139"/>
        <v/>
      </c>
      <c r="L5692" t="b">
        <f t="shared" si="1144"/>
        <v>1</v>
      </c>
      <c r="M5692" t="str">
        <f t="shared" si="1140"/>
        <v>Sioux Falls</v>
      </c>
      <c r="N5692">
        <f t="shared" si="1143"/>
        <v>41</v>
      </c>
      <c r="O5692" t="b">
        <f t="shared" si="1141"/>
        <v>0</v>
      </c>
      <c r="P5692" t="str">
        <f t="shared" si="1145"/>
        <v/>
      </c>
      <c r="Q5692" t="str">
        <f t="shared" ca="1" si="1146"/>
        <v/>
      </c>
      <c r="W5692">
        <v>59020</v>
      </c>
      <c r="Z5692" t="str">
        <f t="shared" si="1136"/>
        <v/>
      </c>
    </row>
    <row r="5693" spans="2:26" x14ac:dyDescent="0.2">
      <c r="E5693" s="1" t="s">
        <v>8</v>
      </c>
      <c r="F5693">
        <v>9</v>
      </c>
      <c r="G5693" s="1" t="s">
        <v>10</v>
      </c>
      <c r="H5693">
        <f t="shared" si="1138"/>
        <v>42</v>
      </c>
      <c r="I5693">
        <f>IF(ISBLANK(A5693),I5692/1,LOOKUP(Sheet1!G5693,FIPS!A$3:A$55,FIPS!C$3:C$55))</f>
        <v>46</v>
      </c>
      <c r="J5693" t="b">
        <f t="shared" si="1142"/>
        <v>0</v>
      </c>
      <c r="K5693" t="str">
        <f t="shared" si="1139"/>
        <v/>
      </c>
      <c r="L5693" t="b">
        <f t="shared" si="1144"/>
        <v>0</v>
      </c>
      <c r="M5693" t="str">
        <f t="shared" si="1140"/>
        <v/>
      </c>
      <c r="N5693">
        <f t="shared" si="1143"/>
        <v>41</v>
      </c>
      <c r="O5693" t="b">
        <f t="shared" si="1141"/>
        <v>1</v>
      </c>
      <c r="P5693">
        <f t="shared" si="1145"/>
        <v>1</v>
      </c>
      <c r="Q5693" t="str">
        <f t="shared" ca="1" si="1146"/>
        <v>007</v>
      </c>
      <c r="W5693">
        <v>99999</v>
      </c>
      <c r="Z5693" t="str">
        <f t="shared" si="1136"/>
        <v/>
      </c>
    </row>
    <row r="5694" spans="2:26" x14ac:dyDescent="0.2">
      <c r="B5694" s="1" t="s">
        <v>127</v>
      </c>
      <c r="C5694" s="1" t="s">
        <v>17</v>
      </c>
      <c r="D5694" s="1" t="s">
        <v>18</v>
      </c>
      <c r="E5694" s="1" t="s">
        <v>8</v>
      </c>
      <c r="F5694">
        <v>9</v>
      </c>
      <c r="G5694" s="1" t="s">
        <v>3861</v>
      </c>
      <c r="H5694">
        <f t="shared" si="1138"/>
        <v>42</v>
      </c>
      <c r="I5694">
        <f>IF(ISBLANK(A5694),I5693/1,LOOKUP(Sheet1!G5694,FIPS!A$3:A$55,FIPS!C$3:C$55))</f>
        <v>46</v>
      </c>
      <c r="J5694" t="b">
        <f t="shared" si="1142"/>
        <v>1</v>
      </c>
      <c r="K5694" t="str">
        <f t="shared" si="1139"/>
        <v>Lyman</v>
      </c>
      <c r="L5694" t="b">
        <f t="shared" si="1144"/>
        <v>0</v>
      </c>
      <c r="M5694" t="str">
        <f t="shared" si="1140"/>
        <v/>
      </c>
      <c r="N5694">
        <f t="shared" si="1143"/>
        <v>42</v>
      </c>
      <c r="O5694" t="b">
        <f t="shared" si="1141"/>
        <v>0</v>
      </c>
      <c r="P5694" t="str">
        <f t="shared" si="1145"/>
        <v/>
      </c>
      <c r="Q5694" t="str">
        <f t="shared" ca="1" si="1146"/>
        <v/>
      </c>
      <c r="T5694">
        <v>85</v>
      </c>
      <c r="U5694">
        <v>6</v>
      </c>
      <c r="V5694">
        <v>0</v>
      </c>
      <c r="Z5694" t="str">
        <f t="shared" si="1136"/>
        <v/>
      </c>
    </row>
    <row r="5695" spans="2:26" x14ac:dyDescent="0.2">
      <c r="B5695" s="1" t="s">
        <v>135</v>
      </c>
      <c r="C5695" s="1" t="s">
        <v>17</v>
      </c>
      <c r="D5695" s="1" t="s">
        <v>18</v>
      </c>
      <c r="E5695" s="1" t="s">
        <v>8</v>
      </c>
      <c r="F5695">
        <v>9</v>
      </c>
      <c r="G5695" s="1" t="s">
        <v>3862</v>
      </c>
      <c r="H5695">
        <f t="shared" si="1138"/>
        <v>42</v>
      </c>
      <c r="I5695">
        <f>IF(ISBLANK(A5695),I5694/1,LOOKUP(Sheet1!G5695,FIPS!A$3:A$55,FIPS!C$3:C$55))</f>
        <v>46</v>
      </c>
      <c r="J5695" t="b">
        <f t="shared" si="1142"/>
        <v>1</v>
      </c>
      <c r="K5695" t="str">
        <f t="shared" si="1139"/>
        <v>McCook</v>
      </c>
      <c r="L5695" t="b">
        <f t="shared" si="1144"/>
        <v>0</v>
      </c>
      <c r="M5695" t="str">
        <f t="shared" si="1140"/>
        <v/>
      </c>
      <c r="N5695">
        <f t="shared" si="1143"/>
        <v>43</v>
      </c>
      <c r="O5695" t="b">
        <f t="shared" si="1141"/>
        <v>0</v>
      </c>
      <c r="P5695" t="str">
        <f t="shared" si="1145"/>
        <v/>
      </c>
      <c r="Q5695" t="str">
        <f t="shared" ca="1" si="1146"/>
        <v/>
      </c>
      <c r="T5695">
        <v>87</v>
      </c>
      <c r="U5695">
        <v>6</v>
      </c>
      <c r="V5695">
        <v>0</v>
      </c>
      <c r="Z5695" t="str">
        <f t="shared" si="1136"/>
        <v/>
      </c>
    </row>
    <row r="5696" spans="2:26" x14ac:dyDescent="0.2">
      <c r="B5696" s="1" t="s">
        <v>137</v>
      </c>
      <c r="C5696" s="1" t="s">
        <v>17</v>
      </c>
      <c r="D5696" s="1" t="s">
        <v>18</v>
      </c>
      <c r="E5696" s="1" t="s">
        <v>8</v>
      </c>
      <c r="F5696">
        <v>9</v>
      </c>
      <c r="G5696" s="1" t="s">
        <v>1892</v>
      </c>
      <c r="H5696">
        <f t="shared" si="1138"/>
        <v>42</v>
      </c>
      <c r="I5696">
        <f>IF(ISBLANK(A5696),I5695/1,LOOKUP(Sheet1!G5696,FIPS!A$3:A$55,FIPS!C$3:C$55))</f>
        <v>46</v>
      </c>
      <c r="J5696" t="b">
        <f t="shared" si="1142"/>
        <v>1</v>
      </c>
      <c r="K5696" t="str">
        <f t="shared" si="1139"/>
        <v>McPherson</v>
      </c>
      <c r="L5696" t="b">
        <f t="shared" si="1144"/>
        <v>0</v>
      </c>
      <c r="M5696" t="str">
        <f t="shared" si="1140"/>
        <v/>
      </c>
      <c r="N5696">
        <f t="shared" si="1143"/>
        <v>44</v>
      </c>
      <c r="O5696" t="b">
        <f t="shared" si="1141"/>
        <v>0</v>
      </c>
      <c r="P5696" t="str">
        <f t="shared" si="1145"/>
        <v/>
      </c>
      <c r="Q5696" t="str">
        <f t="shared" ca="1" si="1146"/>
        <v/>
      </c>
      <c r="T5696">
        <v>89</v>
      </c>
      <c r="U5696">
        <v>6</v>
      </c>
      <c r="V5696">
        <v>0</v>
      </c>
      <c r="Z5696" t="str">
        <f t="shared" si="1136"/>
        <v/>
      </c>
    </row>
    <row r="5697" spans="2:26" x14ac:dyDescent="0.2">
      <c r="B5697" s="1" t="s">
        <v>139</v>
      </c>
      <c r="C5697" s="1" t="s">
        <v>17</v>
      </c>
      <c r="D5697" s="1" t="s">
        <v>18</v>
      </c>
      <c r="E5697" s="1" t="s">
        <v>8</v>
      </c>
      <c r="F5697">
        <v>9</v>
      </c>
      <c r="G5697" s="1" t="s">
        <v>146</v>
      </c>
      <c r="H5697">
        <f t="shared" si="1138"/>
        <v>42</v>
      </c>
      <c r="I5697">
        <f>IF(ISBLANK(A5697),I5696/1,LOOKUP(Sheet1!G5697,FIPS!A$3:A$55,FIPS!C$3:C$55))</f>
        <v>46</v>
      </c>
      <c r="J5697" t="b">
        <f t="shared" si="1142"/>
        <v>1</v>
      </c>
      <c r="K5697" t="str">
        <f t="shared" si="1139"/>
        <v>Marshall</v>
      </c>
      <c r="L5697" t="b">
        <f t="shared" si="1144"/>
        <v>0</v>
      </c>
      <c r="M5697" t="str">
        <f t="shared" si="1140"/>
        <v/>
      </c>
      <c r="N5697">
        <f t="shared" si="1143"/>
        <v>45</v>
      </c>
      <c r="O5697" t="b">
        <f t="shared" si="1141"/>
        <v>0</v>
      </c>
      <c r="P5697" t="str">
        <f t="shared" si="1145"/>
        <v/>
      </c>
      <c r="Q5697" t="str">
        <f t="shared" ca="1" si="1146"/>
        <v/>
      </c>
      <c r="T5697">
        <v>91</v>
      </c>
      <c r="U5697">
        <v>6</v>
      </c>
      <c r="V5697">
        <v>0</v>
      </c>
      <c r="Z5697" t="str">
        <f t="shared" si="1136"/>
        <v/>
      </c>
    </row>
    <row r="5698" spans="2:26" x14ac:dyDescent="0.2">
      <c r="B5698" s="1" t="s">
        <v>114</v>
      </c>
      <c r="C5698" s="1" t="s">
        <v>17</v>
      </c>
      <c r="D5698" s="1" t="s">
        <v>18</v>
      </c>
      <c r="E5698" s="1" t="s">
        <v>8</v>
      </c>
      <c r="F5698">
        <v>9</v>
      </c>
      <c r="G5698" s="1" t="s">
        <v>1893</v>
      </c>
      <c r="H5698">
        <f t="shared" si="1138"/>
        <v>42</v>
      </c>
      <c r="I5698">
        <f>IF(ISBLANK(A5698),I5697/1,LOOKUP(Sheet1!G5698,FIPS!A$3:A$55,FIPS!C$3:C$55))</f>
        <v>46</v>
      </c>
      <c r="J5698" t="b">
        <f t="shared" si="1142"/>
        <v>1</v>
      </c>
      <c r="K5698" t="str">
        <f t="shared" si="1139"/>
        <v>Meade</v>
      </c>
      <c r="L5698" t="b">
        <f t="shared" si="1144"/>
        <v>0</v>
      </c>
      <c r="M5698" t="str">
        <f t="shared" si="1140"/>
        <v/>
      </c>
      <c r="N5698">
        <f t="shared" si="1143"/>
        <v>46</v>
      </c>
      <c r="O5698" t="b">
        <f t="shared" si="1141"/>
        <v>0</v>
      </c>
      <c r="P5698" t="str">
        <f t="shared" si="1145"/>
        <v/>
      </c>
      <c r="Q5698" t="str">
        <f t="shared" ca="1" si="1146"/>
        <v/>
      </c>
      <c r="T5698">
        <v>93</v>
      </c>
      <c r="U5698">
        <v>6</v>
      </c>
      <c r="V5698">
        <v>0</v>
      </c>
      <c r="Z5698" t="str">
        <f t="shared" ref="Z5698:Z5761" si="1147">IF(J5698,IF(T5698&gt;0,"",FALSE),IF(T5698&gt;0,TRUE,""))</f>
        <v/>
      </c>
    </row>
    <row r="5699" spans="2:26" x14ac:dyDescent="0.2">
      <c r="B5699" s="1" t="s">
        <v>143</v>
      </c>
      <c r="C5699" s="1" t="s">
        <v>17</v>
      </c>
      <c r="D5699" s="1" t="s">
        <v>18</v>
      </c>
      <c r="E5699" s="1" t="s">
        <v>8</v>
      </c>
      <c r="F5699">
        <v>9</v>
      </c>
      <c r="G5699" s="1" t="s">
        <v>3863</v>
      </c>
      <c r="H5699">
        <f t="shared" si="1138"/>
        <v>42</v>
      </c>
      <c r="I5699">
        <f>IF(ISBLANK(A5699),I5698/1,LOOKUP(Sheet1!G5699,FIPS!A$3:A$55,FIPS!C$3:C$55))</f>
        <v>46</v>
      </c>
      <c r="J5699" t="b">
        <f t="shared" si="1142"/>
        <v>1</v>
      </c>
      <c r="K5699" t="str">
        <f t="shared" si="1139"/>
        <v>Mellette</v>
      </c>
      <c r="L5699" t="b">
        <f t="shared" si="1144"/>
        <v>0</v>
      </c>
      <c r="M5699" t="str">
        <f t="shared" si="1140"/>
        <v/>
      </c>
      <c r="N5699">
        <f t="shared" si="1143"/>
        <v>47</v>
      </c>
      <c r="O5699" t="b">
        <f t="shared" si="1141"/>
        <v>0</v>
      </c>
      <c r="P5699" t="str">
        <f t="shared" si="1145"/>
        <v/>
      </c>
      <c r="Q5699" t="str">
        <f t="shared" ca="1" si="1146"/>
        <v/>
      </c>
      <c r="T5699">
        <v>95</v>
      </c>
      <c r="U5699">
        <v>6</v>
      </c>
      <c r="V5699">
        <v>0</v>
      </c>
      <c r="Z5699" t="str">
        <f t="shared" si="1147"/>
        <v/>
      </c>
    </row>
    <row r="5700" spans="2:26" x14ac:dyDescent="0.2">
      <c r="B5700" s="1" t="s">
        <v>145</v>
      </c>
      <c r="C5700" s="1" t="s">
        <v>17</v>
      </c>
      <c r="D5700" s="1" t="s">
        <v>18</v>
      </c>
      <c r="E5700" s="1" t="s">
        <v>8</v>
      </c>
      <c r="F5700">
        <v>9</v>
      </c>
      <c r="G5700" s="1" t="s">
        <v>3864</v>
      </c>
      <c r="H5700">
        <f t="shared" si="1138"/>
        <v>42</v>
      </c>
      <c r="I5700">
        <f>IF(ISBLANK(A5700),I5699/1,LOOKUP(Sheet1!G5700,FIPS!A$3:A$55,FIPS!C$3:C$55))</f>
        <v>46</v>
      </c>
      <c r="J5700" t="b">
        <f t="shared" si="1142"/>
        <v>1</v>
      </c>
      <c r="K5700" t="str">
        <f t="shared" si="1139"/>
        <v>Miner</v>
      </c>
      <c r="L5700" t="b">
        <f t="shared" si="1144"/>
        <v>0</v>
      </c>
      <c r="M5700" t="str">
        <f t="shared" si="1140"/>
        <v/>
      </c>
      <c r="N5700">
        <f t="shared" si="1143"/>
        <v>48</v>
      </c>
      <c r="O5700" t="b">
        <f t="shared" si="1141"/>
        <v>0</v>
      </c>
      <c r="P5700" t="str">
        <f t="shared" si="1145"/>
        <v/>
      </c>
      <c r="Q5700" t="str">
        <f t="shared" ca="1" si="1146"/>
        <v/>
      </c>
      <c r="T5700">
        <v>97</v>
      </c>
      <c r="U5700">
        <v>6</v>
      </c>
      <c r="V5700">
        <v>0</v>
      </c>
      <c r="Z5700" t="str">
        <f t="shared" si="1147"/>
        <v/>
      </c>
    </row>
    <row r="5701" spans="2:26" x14ac:dyDescent="0.2">
      <c r="B5701" s="1" t="s">
        <v>148</v>
      </c>
      <c r="C5701" s="1" t="s">
        <v>928</v>
      </c>
      <c r="D5701" s="1" t="s">
        <v>26</v>
      </c>
      <c r="E5701" s="1"/>
      <c r="G5701" s="1" t="s">
        <v>3865</v>
      </c>
      <c r="H5701">
        <f t="shared" si="1138"/>
        <v>42</v>
      </c>
      <c r="I5701">
        <f>IF(ISBLANK(A5701),I5700/1,LOOKUP(Sheet1!G5701,FIPS!A$3:A$55,FIPS!C$3:C$55))</f>
        <v>46</v>
      </c>
      <c r="J5701" t="b">
        <f t="shared" si="1142"/>
        <v>1</v>
      </c>
      <c r="K5701" t="str">
        <f t="shared" si="1139"/>
        <v>Minnehaha</v>
      </c>
      <c r="L5701" t="b">
        <f t="shared" si="1144"/>
        <v>0</v>
      </c>
      <c r="M5701" t="str">
        <f t="shared" si="1140"/>
        <v/>
      </c>
      <c r="N5701">
        <f t="shared" ref="N5701:N5724" si="1148">IF(ISBLANK(A5701),IF(ISBLANK(B5701),N5700,B5701/1),"")</f>
        <v>49</v>
      </c>
      <c r="O5701" t="b">
        <f t="shared" si="1141"/>
        <v>0</v>
      </c>
      <c r="P5701" t="str">
        <f t="shared" si="1145"/>
        <v/>
      </c>
      <c r="Q5701" t="str">
        <f t="shared" ca="1" si="1146"/>
        <v/>
      </c>
      <c r="T5701">
        <v>99</v>
      </c>
      <c r="U5701">
        <v>3</v>
      </c>
      <c r="V5701">
        <v>7760</v>
      </c>
      <c r="Z5701" t="str">
        <f t="shared" si="1147"/>
        <v/>
      </c>
    </row>
    <row r="5702" spans="2:26" x14ac:dyDescent="0.2">
      <c r="E5702" s="1" t="s">
        <v>30</v>
      </c>
      <c r="F5702">
        <v>4</v>
      </c>
      <c r="G5702" s="1" t="s">
        <v>3860</v>
      </c>
      <c r="H5702">
        <f t="shared" si="1138"/>
        <v>42</v>
      </c>
      <c r="I5702">
        <f>IF(ISBLANK(A5702),I5701/1,LOOKUP(Sheet1!G5702,FIPS!A$3:A$55,FIPS!C$3:C$55))</f>
        <v>46</v>
      </c>
      <c r="J5702" t="b">
        <f t="shared" si="1142"/>
        <v>0</v>
      </c>
      <c r="K5702" t="str">
        <f t="shared" si="1139"/>
        <v/>
      </c>
      <c r="L5702" t="b">
        <f t="shared" si="1144"/>
        <v>1</v>
      </c>
      <c r="M5702" t="str">
        <f t="shared" si="1140"/>
        <v>Sioux Falls</v>
      </c>
      <c r="N5702">
        <f t="shared" si="1148"/>
        <v>49</v>
      </c>
      <c r="O5702" t="b">
        <f t="shared" si="1141"/>
        <v>0</v>
      </c>
      <c r="P5702" t="str">
        <f t="shared" si="1145"/>
        <v/>
      </c>
      <c r="Q5702" t="str">
        <f t="shared" ca="1" si="1146"/>
        <v/>
      </c>
      <c r="W5702">
        <v>59020</v>
      </c>
      <c r="Z5702" t="str">
        <f t="shared" si="1147"/>
        <v/>
      </c>
    </row>
    <row r="5703" spans="2:26" x14ac:dyDescent="0.2">
      <c r="E5703" s="1" t="s">
        <v>8</v>
      </c>
      <c r="F5703">
        <v>9</v>
      </c>
      <c r="G5703" s="1" t="s">
        <v>10</v>
      </c>
      <c r="H5703">
        <f t="shared" si="1138"/>
        <v>42</v>
      </c>
      <c r="I5703">
        <f>IF(ISBLANK(A5703),I5702/1,LOOKUP(Sheet1!G5703,FIPS!A$3:A$55,FIPS!C$3:C$55))</f>
        <v>46</v>
      </c>
      <c r="J5703" t="b">
        <f t="shared" si="1142"/>
        <v>0</v>
      </c>
      <c r="K5703" t="str">
        <f t="shared" si="1139"/>
        <v/>
      </c>
      <c r="L5703" t="b">
        <f t="shared" si="1144"/>
        <v>0</v>
      </c>
      <c r="M5703" t="str">
        <f t="shared" si="1140"/>
        <v/>
      </c>
      <c r="N5703">
        <f t="shared" si="1148"/>
        <v>49</v>
      </c>
      <c r="O5703" t="b">
        <f t="shared" si="1141"/>
        <v>1</v>
      </c>
      <c r="P5703">
        <f t="shared" si="1145"/>
        <v>1</v>
      </c>
      <c r="Q5703" t="str">
        <f t="shared" ca="1" si="1146"/>
        <v>007</v>
      </c>
      <c r="W5703">
        <v>99999</v>
      </c>
      <c r="Z5703" t="str">
        <f t="shared" si="1147"/>
        <v/>
      </c>
    </row>
    <row r="5704" spans="2:26" x14ac:dyDescent="0.2">
      <c r="B5704" s="1" t="s">
        <v>152</v>
      </c>
      <c r="C5704" s="1" t="s">
        <v>17</v>
      </c>
      <c r="D5704" s="1" t="s">
        <v>18</v>
      </c>
      <c r="E5704" s="1" t="s">
        <v>8</v>
      </c>
      <c r="F5704">
        <v>9</v>
      </c>
      <c r="G5704" s="1" t="s">
        <v>3866</v>
      </c>
      <c r="H5704">
        <f t="shared" si="1138"/>
        <v>42</v>
      </c>
      <c r="I5704">
        <f>IF(ISBLANK(A5704),I5703/1,LOOKUP(Sheet1!G5704,FIPS!A$3:A$55,FIPS!C$3:C$55))</f>
        <v>46</v>
      </c>
      <c r="J5704" t="b">
        <f t="shared" si="1142"/>
        <v>1</v>
      </c>
      <c r="K5704" t="str">
        <f t="shared" si="1139"/>
        <v>Moody</v>
      </c>
      <c r="L5704" t="b">
        <f t="shared" si="1144"/>
        <v>0</v>
      </c>
      <c r="M5704" t="str">
        <f t="shared" si="1140"/>
        <v/>
      </c>
      <c r="N5704">
        <f t="shared" si="1148"/>
        <v>50</v>
      </c>
      <c r="O5704" t="b">
        <f t="shared" si="1141"/>
        <v>0</v>
      </c>
      <c r="P5704" t="str">
        <f t="shared" si="1145"/>
        <v/>
      </c>
      <c r="Q5704" t="str">
        <f t="shared" ca="1" si="1146"/>
        <v/>
      </c>
      <c r="T5704">
        <v>101</v>
      </c>
      <c r="U5704">
        <v>6</v>
      </c>
      <c r="V5704">
        <v>0</v>
      </c>
      <c r="Z5704" t="str">
        <f t="shared" si="1147"/>
        <v/>
      </c>
    </row>
    <row r="5705" spans="2:26" x14ac:dyDescent="0.2">
      <c r="B5705" s="1" t="s">
        <v>154</v>
      </c>
      <c r="C5705" s="1" t="s">
        <v>617</v>
      </c>
      <c r="D5705" s="1" t="s">
        <v>26</v>
      </c>
      <c r="E5705" s="1"/>
      <c r="G5705" s="1" t="s">
        <v>3867</v>
      </c>
      <c r="H5705">
        <f t="shared" si="1138"/>
        <v>42</v>
      </c>
      <c r="I5705">
        <f>IF(ISBLANK(A5705),I5704/1,LOOKUP(Sheet1!G5705,FIPS!A$3:A$55,FIPS!C$3:C$55))</f>
        <v>46</v>
      </c>
      <c r="J5705" t="b">
        <f t="shared" si="1142"/>
        <v>1</v>
      </c>
      <c r="K5705" t="str">
        <f t="shared" si="1139"/>
        <v>Pennington</v>
      </c>
      <c r="L5705" t="b">
        <f t="shared" si="1144"/>
        <v>0</v>
      </c>
      <c r="M5705" t="str">
        <f t="shared" si="1140"/>
        <v/>
      </c>
      <c r="N5705">
        <f t="shared" si="1148"/>
        <v>51</v>
      </c>
      <c r="O5705" t="b">
        <f t="shared" si="1141"/>
        <v>0</v>
      </c>
      <c r="P5705" t="str">
        <f t="shared" si="1145"/>
        <v/>
      </c>
      <c r="Q5705" t="str">
        <f t="shared" ca="1" si="1146"/>
        <v/>
      </c>
      <c r="T5705">
        <v>103</v>
      </c>
      <c r="U5705">
        <v>4</v>
      </c>
      <c r="V5705">
        <v>6660</v>
      </c>
      <c r="Z5705" t="str">
        <f t="shared" si="1147"/>
        <v/>
      </c>
    </row>
    <row r="5706" spans="2:26" x14ac:dyDescent="0.2">
      <c r="E5706" s="1" t="s">
        <v>28</v>
      </c>
      <c r="F5706">
        <v>4</v>
      </c>
      <c r="G5706" s="1" t="s">
        <v>3868</v>
      </c>
      <c r="H5706">
        <f t="shared" si="1138"/>
        <v>42</v>
      </c>
      <c r="I5706">
        <f>IF(ISBLANK(A5706),I5705/1,LOOKUP(Sheet1!G5706,FIPS!A$3:A$55,FIPS!C$3:C$55))</f>
        <v>46</v>
      </c>
      <c r="J5706" t="b">
        <f t="shared" si="1142"/>
        <v>0</v>
      </c>
      <c r="K5706" t="str">
        <f t="shared" si="1139"/>
        <v/>
      </c>
      <c r="L5706" t="b">
        <f t="shared" si="1144"/>
        <v>1</v>
      </c>
      <c r="M5706" t="str">
        <f t="shared" si="1140"/>
        <v>Rapid City</v>
      </c>
      <c r="N5706">
        <f t="shared" si="1148"/>
        <v>51</v>
      </c>
      <c r="O5706" t="b">
        <f t="shared" si="1141"/>
        <v>0</v>
      </c>
      <c r="P5706" t="str">
        <f t="shared" si="1145"/>
        <v/>
      </c>
      <c r="Q5706" t="str">
        <f t="shared" ca="1" si="1146"/>
        <v/>
      </c>
      <c r="W5706">
        <v>52980</v>
      </c>
      <c r="Z5706" t="str">
        <f t="shared" si="1147"/>
        <v/>
      </c>
    </row>
    <row r="5707" spans="2:26" x14ac:dyDescent="0.2">
      <c r="E5707" s="1" t="s">
        <v>8</v>
      </c>
      <c r="F5707">
        <v>9</v>
      </c>
      <c r="G5707" s="1" t="s">
        <v>10</v>
      </c>
      <c r="H5707">
        <f t="shared" ref="H5707:H5770" si="1149">IF(ISBLANK(A5707),H5706/1,A5707)</f>
        <v>42</v>
      </c>
      <c r="I5707">
        <f>IF(ISBLANK(A5707),I5706/1,LOOKUP(Sheet1!G5707,FIPS!A$3:A$55,FIPS!C$3:C$55))</f>
        <v>46</v>
      </c>
      <c r="J5707" t="b">
        <f t="shared" si="1142"/>
        <v>0</v>
      </c>
      <c r="K5707" t="str">
        <f t="shared" ref="K5707:K5770" si="1150">IF(J5707,TRIM(G5707),"")</f>
        <v/>
      </c>
      <c r="L5707" t="b">
        <f t="shared" si="1144"/>
        <v>0</v>
      </c>
      <c r="M5707" t="str">
        <f t="shared" ref="M5707:M5770" si="1151">IF(L5707,IF(ISERR(FIND(",",G5707)),TRIM(G5707),TRIM(LEFT(G5707,FIND(",",G5707)-1))),"")</f>
        <v/>
      </c>
      <c r="N5707">
        <f t="shared" si="1148"/>
        <v>51</v>
      </c>
      <c r="O5707" t="b">
        <f t="shared" si="1141"/>
        <v>1</v>
      </c>
      <c r="P5707">
        <f t="shared" si="1145"/>
        <v>1</v>
      </c>
      <c r="Q5707" t="str">
        <f t="shared" ca="1" si="1146"/>
        <v>006</v>
      </c>
      <c r="W5707">
        <v>99999</v>
      </c>
      <c r="Z5707" t="str">
        <f t="shared" si="1147"/>
        <v/>
      </c>
    </row>
    <row r="5708" spans="2:26" x14ac:dyDescent="0.2">
      <c r="B5708" s="1" t="s">
        <v>157</v>
      </c>
      <c r="C5708" s="1" t="s">
        <v>17</v>
      </c>
      <c r="D5708" s="1" t="s">
        <v>18</v>
      </c>
      <c r="E5708" s="1" t="s">
        <v>8</v>
      </c>
      <c r="F5708">
        <v>9</v>
      </c>
      <c r="G5708" s="1" t="s">
        <v>2782</v>
      </c>
      <c r="H5708">
        <f t="shared" si="1149"/>
        <v>42</v>
      </c>
      <c r="I5708">
        <f>IF(ISBLANK(A5708),I5707/1,LOOKUP(Sheet1!G5708,FIPS!A$3:A$55,FIPS!C$3:C$55))</f>
        <v>46</v>
      </c>
      <c r="J5708" t="b">
        <f t="shared" si="1142"/>
        <v>1</v>
      </c>
      <c r="K5708" t="str">
        <f t="shared" si="1150"/>
        <v>Perkins</v>
      </c>
      <c r="L5708" t="b">
        <f t="shared" si="1144"/>
        <v>0</v>
      </c>
      <c r="M5708" t="str">
        <f t="shared" si="1151"/>
        <v/>
      </c>
      <c r="N5708">
        <f t="shared" si="1148"/>
        <v>52</v>
      </c>
      <c r="O5708" t="b">
        <f t="shared" si="1141"/>
        <v>0</v>
      </c>
      <c r="P5708" t="str">
        <f t="shared" si="1145"/>
        <v/>
      </c>
      <c r="Q5708" t="str">
        <f t="shared" ca="1" si="1146"/>
        <v/>
      </c>
      <c r="T5708">
        <v>105</v>
      </c>
      <c r="U5708">
        <v>6</v>
      </c>
      <c r="V5708">
        <v>0</v>
      </c>
      <c r="Z5708" t="str">
        <f t="shared" si="1147"/>
        <v/>
      </c>
    </row>
    <row r="5709" spans="2:26" x14ac:dyDescent="0.2">
      <c r="B5709" s="1" t="s">
        <v>160</v>
      </c>
      <c r="C5709" s="1" t="s">
        <v>17</v>
      </c>
      <c r="D5709" s="1" t="s">
        <v>18</v>
      </c>
      <c r="E5709" s="1" t="s">
        <v>8</v>
      </c>
      <c r="F5709">
        <v>9</v>
      </c>
      <c r="G5709" s="1" t="s">
        <v>3753</v>
      </c>
      <c r="H5709">
        <f t="shared" si="1149"/>
        <v>42</v>
      </c>
      <c r="I5709">
        <f>IF(ISBLANK(A5709),I5708/1,LOOKUP(Sheet1!G5709,FIPS!A$3:A$55,FIPS!C$3:C$55))</f>
        <v>46</v>
      </c>
      <c r="J5709" t="b">
        <f t="shared" si="1142"/>
        <v>1</v>
      </c>
      <c r="K5709" t="str">
        <f t="shared" si="1150"/>
        <v>Potter</v>
      </c>
      <c r="L5709" t="b">
        <f t="shared" si="1144"/>
        <v>0</v>
      </c>
      <c r="M5709" t="str">
        <f t="shared" si="1151"/>
        <v/>
      </c>
      <c r="N5709">
        <f t="shared" si="1148"/>
        <v>53</v>
      </c>
      <c r="O5709" t="b">
        <f t="shared" si="1141"/>
        <v>0</v>
      </c>
      <c r="P5709" t="str">
        <f t="shared" si="1145"/>
        <v/>
      </c>
      <c r="Q5709" t="str">
        <f t="shared" ca="1" si="1146"/>
        <v/>
      </c>
      <c r="T5709">
        <v>107</v>
      </c>
      <c r="U5709">
        <v>6</v>
      </c>
      <c r="V5709">
        <v>0</v>
      </c>
      <c r="Z5709" t="str">
        <f t="shared" si="1147"/>
        <v/>
      </c>
    </row>
    <row r="5710" spans="2:26" x14ac:dyDescent="0.2">
      <c r="B5710" s="1" t="s">
        <v>162</v>
      </c>
      <c r="C5710" s="1" t="s">
        <v>17</v>
      </c>
      <c r="D5710" s="1" t="s">
        <v>18</v>
      </c>
      <c r="E5710" s="1" t="s">
        <v>8</v>
      </c>
      <c r="F5710">
        <v>9</v>
      </c>
      <c r="G5710" s="1" t="s">
        <v>3869</v>
      </c>
      <c r="H5710">
        <f t="shared" si="1149"/>
        <v>42</v>
      </c>
      <c r="I5710">
        <f>IF(ISBLANK(A5710),I5709/1,LOOKUP(Sheet1!G5710,FIPS!A$3:A$55,FIPS!C$3:C$55))</f>
        <v>46</v>
      </c>
      <c r="J5710" t="b">
        <f t="shared" si="1142"/>
        <v>1</v>
      </c>
      <c r="K5710" t="str">
        <f t="shared" si="1150"/>
        <v>Roberts</v>
      </c>
      <c r="L5710" t="b">
        <f t="shared" si="1144"/>
        <v>0</v>
      </c>
      <c r="M5710" t="str">
        <f t="shared" si="1151"/>
        <v/>
      </c>
      <c r="N5710">
        <f t="shared" si="1148"/>
        <v>54</v>
      </c>
      <c r="O5710" t="b">
        <f t="shared" si="1141"/>
        <v>0</v>
      </c>
      <c r="P5710" t="str">
        <f t="shared" si="1145"/>
        <v/>
      </c>
      <c r="Q5710" t="str">
        <f t="shared" ca="1" si="1146"/>
        <v/>
      </c>
      <c r="T5710">
        <v>109</v>
      </c>
      <c r="U5710">
        <v>6</v>
      </c>
      <c r="V5710">
        <v>0</v>
      </c>
      <c r="Z5710" t="str">
        <f t="shared" si="1147"/>
        <v/>
      </c>
    </row>
    <row r="5711" spans="2:26" x14ac:dyDescent="0.2">
      <c r="B5711" s="1" t="s">
        <v>164</v>
      </c>
      <c r="C5711" s="1" t="s">
        <v>17</v>
      </c>
      <c r="D5711" s="1" t="s">
        <v>18</v>
      </c>
      <c r="E5711" s="1" t="s">
        <v>8</v>
      </c>
      <c r="F5711" s="1" t="s">
        <v>9</v>
      </c>
      <c r="G5711" s="1" t="s">
        <v>3870</v>
      </c>
      <c r="H5711">
        <f t="shared" si="1149"/>
        <v>42</v>
      </c>
      <c r="I5711">
        <f>IF(ISBLANK(A5711),I5710/1,LOOKUP(Sheet1!G5711,FIPS!A$3:A$55,FIPS!C$3:C$55))</f>
        <v>46</v>
      </c>
      <c r="J5711" t="b">
        <f t="shared" ref="J5711:J5716" si="1152">NOT(ISBLANK(B5711))</f>
        <v>1</v>
      </c>
      <c r="K5711" t="str">
        <f t="shared" si="1150"/>
        <v>Sanborn</v>
      </c>
      <c r="L5711" t="b">
        <f t="shared" si="1144"/>
        <v>0</v>
      </c>
      <c r="M5711" t="str">
        <f t="shared" si="1151"/>
        <v/>
      </c>
      <c r="N5711">
        <f t="shared" si="1148"/>
        <v>55</v>
      </c>
      <c r="O5711" t="b">
        <f t="shared" si="1141"/>
        <v>0</v>
      </c>
      <c r="P5711" t="str">
        <f t="shared" ref="P5711:P5716" si="1153">IF(O5711,17-MATCH(N5711-1,N5693:N5710),"")</f>
        <v/>
      </c>
      <c r="Q5711" t="str">
        <f t="shared" ref="Q5711:Q5716" ca="1" si="1154">IF(O5711,_xlfn.TEXTJOIN(",",TRUE,INDIRECT(_xlfn.CONCAT("E",(ROW()-P5711),":E",(ROW()-1)),TRUE)),"")</f>
        <v/>
      </c>
      <c r="T5711">
        <v>111</v>
      </c>
      <c r="U5711">
        <v>6</v>
      </c>
      <c r="V5711">
        <v>0</v>
      </c>
      <c r="Z5711" t="str">
        <f t="shared" si="1147"/>
        <v/>
      </c>
    </row>
    <row r="5712" spans="2:26" x14ac:dyDescent="0.2">
      <c r="B5712" s="1" t="s">
        <v>167</v>
      </c>
      <c r="C5712" s="1" t="s">
        <v>17</v>
      </c>
      <c r="D5712" s="1" t="s">
        <v>18</v>
      </c>
      <c r="E5712" s="1" t="s">
        <v>8</v>
      </c>
      <c r="F5712" s="1" t="s">
        <v>9</v>
      </c>
      <c r="G5712" s="1" t="s">
        <v>2691</v>
      </c>
      <c r="H5712">
        <f t="shared" si="1149"/>
        <v>42</v>
      </c>
      <c r="I5712">
        <f>IF(ISBLANK(A5712),I5711/1,LOOKUP(Sheet1!G5712,FIPS!A$3:A$55,FIPS!C$3:C$55))</f>
        <v>46</v>
      </c>
      <c r="J5712" t="b">
        <f t="shared" si="1152"/>
        <v>1</v>
      </c>
      <c r="K5712" t="str">
        <f t="shared" si="1150"/>
        <v>Shannon</v>
      </c>
      <c r="L5712" t="b">
        <f t="shared" si="1144"/>
        <v>0</v>
      </c>
      <c r="M5712" t="str">
        <f t="shared" si="1151"/>
        <v/>
      </c>
      <c r="N5712">
        <f t="shared" si="1148"/>
        <v>56</v>
      </c>
      <c r="O5712" t="b">
        <f t="shared" si="1141"/>
        <v>0</v>
      </c>
      <c r="P5712" t="str">
        <f t="shared" si="1153"/>
        <v/>
      </c>
      <c r="Q5712" t="str">
        <f t="shared" ca="1" si="1154"/>
        <v/>
      </c>
      <c r="T5712">
        <v>113</v>
      </c>
      <c r="U5712">
        <v>6</v>
      </c>
      <c r="V5712">
        <v>0</v>
      </c>
      <c r="Z5712" t="str">
        <f t="shared" si="1147"/>
        <v/>
      </c>
    </row>
    <row r="5713" spans="1:26" x14ac:dyDescent="0.2">
      <c r="B5713" s="1" t="s">
        <v>169</v>
      </c>
      <c r="C5713" s="1" t="s">
        <v>17</v>
      </c>
      <c r="D5713" s="1" t="s">
        <v>18</v>
      </c>
      <c r="E5713" s="1" t="s">
        <v>8</v>
      </c>
      <c r="F5713" s="1" t="s">
        <v>9</v>
      </c>
      <c r="G5713" s="1" t="s">
        <v>3871</v>
      </c>
      <c r="H5713">
        <f t="shared" si="1149"/>
        <v>42</v>
      </c>
      <c r="I5713">
        <f>IF(ISBLANK(A5713),I5712/1,LOOKUP(Sheet1!G5713,FIPS!A$3:A$55,FIPS!C$3:C$55))</f>
        <v>46</v>
      </c>
      <c r="J5713" t="b">
        <f t="shared" si="1152"/>
        <v>1</v>
      </c>
      <c r="K5713" t="str">
        <f t="shared" si="1150"/>
        <v>Spink</v>
      </c>
      <c r="L5713" t="b">
        <f t="shared" si="1144"/>
        <v>0</v>
      </c>
      <c r="M5713" t="str">
        <f t="shared" si="1151"/>
        <v/>
      </c>
      <c r="N5713">
        <f t="shared" si="1148"/>
        <v>57</v>
      </c>
      <c r="O5713" t="b">
        <f t="shared" si="1141"/>
        <v>0</v>
      </c>
      <c r="P5713" t="str">
        <f t="shared" si="1153"/>
        <v/>
      </c>
      <c r="Q5713" t="str">
        <f t="shared" ca="1" si="1154"/>
        <v/>
      </c>
      <c r="T5713">
        <v>115</v>
      </c>
      <c r="U5713">
        <v>6</v>
      </c>
      <c r="V5713">
        <v>0</v>
      </c>
      <c r="Z5713" t="str">
        <f t="shared" si="1147"/>
        <v/>
      </c>
    </row>
    <row r="5714" spans="1:26" x14ac:dyDescent="0.2">
      <c r="B5714" s="1" t="s">
        <v>172</v>
      </c>
      <c r="C5714" s="1" t="s">
        <v>17</v>
      </c>
      <c r="D5714" s="1" t="s">
        <v>18</v>
      </c>
      <c r="E5714" s="1" t="s">
        <v>8</v>
      </c>
      <c r="F5714" s="1" t="s">
        <v>9</v>
      </c>
      <c r="G5714" s="1" t="s">
        <v>3872</v>
      </c>
      <c r="H5714">
        <f t="shared" si="1149"/>
        <v>42</v>
      </c>
      <c r="I5714">
        <f>IF(ISBLANK(A5714),I5713/1,LOOKUP(Sheet1!G5714,FIPS!A$3:A$55,FIPS!C$3:C$55))</f>
        <v>46</v>
      </c>
      <c r="J5714" t="b">
        <f t="shared" si="1152"/>
        <v>1</v>
      </c>
      <c r="K5714" t="str">
        <f t="shared" si="1150"/>
        <v>Stanley</v>
      </c>
      <c r="L5714" t="b">
        <f t="shared" si="1144"/>
        <v>0</v>
      </c>
      <c r="M5714" t="str">
        <f t="shared" si="1151"/>
        <v/>
      </c>
      <c r="N5714">
        <f t="shared" si="1148"/>
        <v>58</v>
      </c>
      <c r="O5714" t="b">
        <f t="shared" si="1141"/>
        <v>0</v>
      </c>
      <c r="P5714" t="str">
        <f t="shared" si="1153"/>
        <v/>
      </c>
      <c r="Q5714" t="str">
        <f t="shared" ca="1" si="1154"/>
        <v/>
      </c>
      <c r="T5714">
        <v>117</v>
      </c>
      <c r="U5714">
        <v>6</v>
      </c>
      <c r="V5714">
        <v>0</v>
      </c>
      <c r="Z5714" t="str">
        <f t="shared" si="1147"/>
        <v/>
      </c>
    </row>
    <row r="5715" spans="1:26" x14ac:dyDescent="0.2">
      <c r="B5715" s="1" t="s">
        <v>174</v>
      </c>
      <c r="C5715" s="1" t="s">
        <v>17</v>
      </c>
      <c r="D5715" s="1" t="s">
        <v>18</v>
      </c>
      <c r="E5715" s="1" t="s">
        <v>8</v>
      </c>
      <c r="F5715" s="1" t="s">
        <v>9</v>
      </c>
      <c r="G5715" s="1" t="s">
        <v>3873</v>
      </c>
      <c r="H5715">
        <f t="shared" si="1149"/>
        <v>42</v>
      </c>
      <c r="I5715">
        <f>IF(ISBLANK(A5715),I5714/1,LOOKUP(Sheet1!G5715,FIPS!A$3:A$55,FIPS!C$3:C$55))</f>
        <v>46</v>
      </c>
      <c r="J5715" t="b">
        <f t="shared" si="1152"/>
        <v>1</v>
      </c>
      <c r="K5715" t="str">
        <f t="shared" si="1150"/>
        <v>sully</v>
      </c>
      <c r="L5715" t="b">
        <f t="shared" si="1144"/>
        <v>0</v>
      </c>
      <c r="M5715" t="str">
        <f t="shared" si="1151"/>
        <v/>
      </c>
      <c r="N5715">
        <f t="shared" si="1148"/>
        <v>59</v>
      </c>
      <c r="O5715" t="b">
        <f t="shared" si="1141"/>
        <v>0</v>
      </c>
      <c r="P5715" t="str">
        <f t="shared" si="1153"/>
        <v/>
      </c>
      <c r="Q5715" t="str">
        <f t="shared" ca="1" si="1154"/>
        <v/>
      </c>
      <c r="T5715">
        <v>119</v>
      </c>
      <c r="U5715">
        <v>6</v>
      </c>
      <c r="V5715">
        <v>0</v>
      </c>
      <c r="Z5715" t="str">
        <f t="shared" si="1147"/>
        <v/>
      </c>
    </row>
    <row r="5716" spans="1:26" x14ac:dyDescent="0.2">
      <c r="B5716" s="1" t="s">
        <v>177</v>
      </c>
      <c r="C5716" s="1" t="s">
        <v>17</v>
      </c>
      <c r="D5716" s="1" t="s">
        <v>18</v>
      </c>
      <c r="E5716" s="1" t="s">
        <v>8</v>
      </c>
      <c r="F5716" s="1" t="s">
        <v>9</v>
      </c>
      <c r="G5716" s="1" t="s">
        <v>2007</v>
      </c>
      <c r="H5716">
        <f t="shared" si="1149"/>
        <v>42</v>
      </c>
      <c r="I5716">
        <f>IF(ISBLANK(A5716),I5715/1,LOOKUP(Sheet1!G5716,FIPS!A$3:A$55,FIPS!C$3:C$55))</f>
        <v>46</v>
      </c>
      <c r="J5716" t="b">
        <f t="shared" si="1152"/>
        <v>1</v>
      </c>
      <c r="K5716" t="str">
        <f t="shared" si="1150"/>
        <v>Todd</v>
      </c>
      <c r="L5716" t="b">
        <f t="shared" si="1144"/>
        <v>0</v>
      </c>
      <c r="M5716" t="str">
        <f t="shared" si="1151"/>
        <v/>
      </c>
      <c r="N5716">
        <f t="shared" si="1148"/>
        <v>60</v>
      </c>
      <c r="O5716" t="b">
        <f t="shared" si="1141"/>
        <v>0</v>
      </c>
      <c r="P5716" t="str">
        <f t="shared" si="1153"/>
        <v/>
      </c>
      <c r="Q5716" t="str">
        <f t="shared" ca="1" si="1154"/>
        <v/>
      </c>
      <c r="T5716">
        <v>121</v>
      </c>
      <c r="U5716">
        <v>6</v>
      </c>
      <c r="V5716">
        <v>0</v>
      </c>
      <c r="Z5716" t="str">
        <f t="shared" si="1147"/>
        <v/>
      </c>
    </row>
    <row r="5717" spans="1:26" x14ac:dyDescent="0.2">
      <c r="B5717" s="1" t="s">
        <v>179</v>
      </c>
      <c r="C5717" s="1" t="s">
        <v>17</v>
      </c>
      <c r="D5717" s="1" t="s">
        <v>18</v>
      </c>
      <c r="E5717" s="1" t="s">
        <v>8</v>
      </c>
      <c r="F5717" s="1" t="s">
        <v>9</v>
      </c>
      <c r="G5717" s="1" t="s">
        <v>3874</v>
      </c>
      <c r="H5717">
        <f t="shared" si="1149"/>
        <v>42</v>
      </c>
      <c r="I5717">
        <f>IF(ISBLANK(A5717),I5716/1,LOOKUP(Sheet1!G5717,FIPS!A$3:A$55,FIPS!C$3:C$55))</f>
        <v>46</v>
      </c>
      <c r="J5717" t="b">
        <f t="shared" si="1142"/>
        <v>1</v>
      </c>
      <c r="K5717" t="str">
        <f t="shared" si="1150"/>
        <v>Tripp</v>
      </c>
      <c r="L5717" t="b">
        <f t="shared" si="1144"/>
        <v>0</v>
      </c>
      <c r="M5717" t="str">
        <f t="shared" si="1151"/>
        <v/>
      </c>
      <c r="N5717">
        <f t="shared" si="1148"/>
        <v>61</v>
      </c>
      <c r="O5717" t="b">
        <f t="shared" si="1141"/>
        <v>0</v>
      </c>
      <c r="P5717" t="str">
        <f t="shared" ref="P5717:P5727" si="1155">IF(O5717,17-MATCH(N5717-1,N5700:N5716),"")</f>
        <v/>
      </c>
      <c r="Q5717" t="str">
        <f t="shared" ca="1" si="1146"/>
        <v/>
      </c>
      <c r="T5717">
        <v>123</v>
      </c>
      <c r="U5717">
        <v>6</v>
      </c>
      <c r="V5717">
        <v>0</v>
      </c>
      <c r="Z5717" t="str">
        <f t="shared" si="1147"/>
        <v/>
      </c>
    </row>
    <row r="5718" spans="1:26" x14ac:dyDescent="0.2">
      <c r="B5718" s="1" t="s">
        <v>182</v>
      </c>
      <c r="C5718" s="1" t="s">
        <v>17</v>
      </c>
      <c r="D5718" s="1" t="s">
        <v>18</v>
      </c>
      <c r="E5718" s="1" t="s">
        <v>8</v>
      </c>
      <c r="F5718" s="1" t="s">
        <v>9</v>
      </c>
      <c r="G5718" s="1" t="s">
        <v>1358</v>
      </c>
      <c r="H5718">
        <f t="shared" si="1149"/>
        <v>42</v>
      </c>
      <c r="I5718">
        <f>IF(ISBLANK(A5718),I5717/1,LOOKUP(Sheet1!G5718,FIPS!A$3:A$55,FIPS!C$3:C$55))</f>
        <v>46</v>
      </c>
      <c r="J5718" t="b">
        <f t="shared" si="1142"/>
        <v>1</v>
      </c>
      <c r="K5718" t="str">
        <f t="shared" si="1150"/>
        <v>Turner</v>
      </c>
      <c r="L5718" t="b">
        <f t="shared" si="1144"/>
        <v>0</v>
      </c>
      <c r="M5718" t="str">
        <f t="shared" si="1151"/>
        <v/>
      </c>
      <c r="N5718">
        <f t="shared" si="1148"/>
        <v>62</v>
      </c>
      <c r="O5718" t="b">
        <f t="shared" si="1141"/>
        <v>0</v>
      </c>
      <c r="P5718" t="str">
        <f t="shared" si="1155"/>
        <v/>
      </c>
      <c r="Q5718" t="str">
        <f t="shared" ca="1" si="1146"/>
        <v/>
      </c>
      <c r="T5718">
        <v>125</v>
      </c>
      <c r="U5718">
        <v>6</v>
      </c>
      <c r="V5718">
        <v>0</v>
      </c>
      <c r="Z5718" t="str">
        <f t="shared" si="1147"/>
        <v/>
      </c>
    </row>
    <row r="5719" spans="1:26" x14ac:dyDescent="0.2">
      <c r="B5719" s="1" t="s">
        <v>170</v>
      </c>
      <c r="C5719" s="1" t="s">
        <v>17</v>
      </c>
      <c r="D5719" s="1" t="s">
        <v>18</v>
      </c>
      <c r="E5719" s="1" t="s">
        <v>8</v>
      </c>
      <c r="F5719" s="1" t="s">
        <v>9</v>
      </c>
      <c r="G5719" s="1" t="s">
        <v>370</v>
      </c>
      <c r="H5719">
        <f t="shared" si="1149"/>
        <v>42</v>
      </c>
      <c r="I5719">
        <f>IF(ISBLANK(A5719),I5718/1,LOOKUP(Sheet1!G5719,FIPS!A$3:A$55,FIPS!C$3:C$55))</f>
        <v>46</v>
      </c>
      <c r="J5719" t="b">
        <f t="shared" ref="J5719:J5750" si="1156">NOT(ISBLANK(B5719))</f>
        <v>1</v>
      </c>
      <c r="K5719" t="str">
        <f t="shared" si="1150"/>
        <v>Union</v>
      </c>
      <c r="L5719" t="b">
        <f t="shared" si="1144"/>
        <v>0</v>
      </c>
      <c r="M5719" t="str">
        <f t="shared" si="1151"/>
        <v/>
      </c>
      <c r="N5719">
        <f t="shared" si="1148"/>
        <v>63</v>
      </c>
      <c r="O5719" t="b">
        <f t="shared" ref="O5719:O5782" si="1157">AND(ISNUMBER(N5719),E5719="999",NOT(J5719))</f>
        <v>0</v>
      </c>
      <c r="P5719" t="str">
        <f t="shared" si="1155"/>
        <v/>
      </c>
      <c r="Q5719" t="str">
        <f t="shared" ca="1" si="1146"/>
        <v/>
      </c>
      <c r="T5719">
        <v>127</v>
      </c>
      <c r="U5719">
        <v>6</v>
      </c>
      <c r="V5719">
        <v>0</v>
      </c>
      <c r="Z5719" t="str">
        <f t="shared" si="1147"/>
        <v/>
      </c>
    </row>
    <row r="5720" spans="1:26" x14ac:dyDescent="0.2">
      <c r="B5720" s="1" t="s">
        <v>190</v>
      </c>
      <c r="C5720" s="1" t="s">
        <v>17</v>
      </c>
      <c r="D5720" s="1" t="s">
        <v>18</v>
      </c>
      <c r="E5720" s="1" t="s">
        <v>8</v>
      </c>
      <c r="F5720" s="1" t="s">
        <v>9</v>
      </c>
      <c r="G5720" s="1" t="s">
        <v>3875</v>
      </c>
      <c r="H5720">
        <f t="shared" si="1149"/>
        <v>42</v>
      </c>
      <c r="I5720">
        <f>IF(ISBLANK(A5720),I5719/1,LOOKUP(Sheet1!G5720,FIPS!A$3:A$55,FIPS!C$3:C$55))</f>
        <v>46</v>
      </c>
      <c r="J5720" t="b">
        <f t="shared" si="1156"/>
        <v>1</v>
      </c>
      <c r="K5720" t="str">
        <f t="shared" si="1150"/>
        <v>Walworth</v>
      </c>
      <c r="L5720" t="b">
        <f t="shared" si="1144"/>
        <v>0</v>
      </c>
      <c r="M5720" t="str">
        <f t="shared" si="1151"/>
        <v/>
      </c>
      <c r="N5720">
        <f t="shared" si="1148"/>
        <v>64</v>
      </c>
      <c r="O5720" t="b">
        <f t="shared" si="1157"/>
        <v>0</v>
      </c>
      <c r="P5720" t="str">
        <f t="shared" si="1155"/>
        <v/>
      </c>
      <c r="Q5720" t="str">
        <f t="shared" ca="1" si="1146"/>
        <v/>
      </c>
      <c r="T5720">
        <v>129</v>
      </c>
      <c r="U5720">
        <v>6</v>
      </c>
      <c r="V5720">
        <v>0</v>
      </c>
      <c r="Z5720" t="str">
        <f t="shared" si="1147"/>
        <v/>
      </c>
    </row>
    <row r="5721" spans="1:26" x14ac:dyDescent="0.2">
      <c r="B5721" s="1" t="s">
        <v>193</v>
      </c>
      <c r="C5721" s="1" t="s">
        <v>17</v>
      </c>
      <c r="D5721" s="1" t="s">
        <v>18</v>
      </c>
      <c r="G5721" s="1" t="s">
        <v>3876</v>
      </c>
      <c r="H5721">
        <f t="shared" si="1149"/>
        <v>42</v>
      </c>
      <c r="I5721">
        <f>IF(ISBLANK(A5721),I5720/1,LOOKUP(Sheet1!G5721,FIPS!A$3:A$55,FIPS!C$3:C$55))</f>
        <v>46</v>
      </c>
      <c r="J5721" t="b">
        <f t="shared" si="1156"/>
        <v>1</v>
      </c>
      <c r="K5721" t="str">
        <f t="shared" si="1150"/>
        <v>Yankton</v>
      </c>
      <c r="L5721" t="b">
        <f t="shared" si="1144"/>
        <v>0</v>
      </c>
      <c r="M5721" t="str">
        <f t="shared" si="1151"/>
        <v/>
      </c>
      <c r="N5721">
        <f t="shared" si="1148"/>
        <v>65</v>
      </c>
      <c r="O5721" t="b">
        <f t="shared" si="1157"/>
        <v>0</v>
      </c>
      <c r="P5721" t="str">
        <f t="shared" si="1155"/>
        <v/>
      </c>
      <c r="Q5721" t="str">
        <f t="shared" ca="1" si="1146"/>
        <v/>
      </c>
      <c r="T5721">
        <v>135</v>
      </c>
      <c r="U5721">
        <v>6</v>
      </c>
      <c r="V5721">
        <v>0</v>
      </c>
      <c r="Z5721" t="str">
        <f t="shared" si="1147"/>
        <v/>
      </c>
    </row>
    <row r="5722" spans="1:26" x14ac:dyDescent="0.2">
      <c r="E5722" s="1" t="s">
        <v>14</v>
      </c>
      <c r="F5722" s="1" t="s">
        <v>6</v>
      </c>
      <c r="G5722" s="1" t="s">
        <v>3876</v>
      </c>
      <c r="H5722">
        <f t="shared" si="1149"/>
        <v>42</v>
      </c>
      <c r="I5722">
        <f>IF(ISBLANK(A5722),I5721/1,LOOKUP(Sheet1!G5722,FIPS!A$3:A$55,FIPS!C$3:C$55))</f>
        <v>46</v>
      </c>
      <c r="J5722" t="b">
        <f t="shared" si="1156"/>
        <v>0</v>
      </c>
      <c r="K5722" t="str">
        <f t="shared" si="1150"/>
        <v/>
      </c>
      <c r="L5722" t="b">
        <f t="shared" si="1144"/>
        <v>1</v>
      </c>
      <c r="M5722" t="str">
        <f t="shared" si="1151"/>
        <v>Yankton</v>
      </c>
      <c r="N5722">
        <f t="shared" si="1148"/>
        <v>65</v>
      </c>
      <c r="O5722" t="b">
        <f t="shared" si="1157"/>
        <v>0</v>
      </c>
      <c r="P5722" t="str">
        <f t="shared" si="1155"/>
        <v/>
      </c>
      <c r="Q5722" t="str">
        <f t="shared" ca="1" si="1146"/>
        <v/>
      </c>
      <c r="W5722">
        <v>73060</v>
      </c>
      <c r="Z5722" t="str">
        <f t="shared" si="1147"/>
        <v/>
      </c>
    </row>
    <row r="5723" spans="1:26" x14ac:dyDescent="0.2">
      <c r="E5723" s="1" t="s">
        <v>8</v>
      </c>
      <c r="F5723" s="1" t="s">
        <v>9</v>
      </c>
      <c r="G5723" s="1" t="s">
        <v>1364</v>
      </c>
      <c r="H5723">
        <f t="shared" si="1149"/>
        <v>42</v>
      </c>
      <c r="I5723">
        <f>IF(ISBLANK(A5723),I5722/1,LOOKUP(Sheet1!G5723,FIPS!A$3:A$55,FIPS!C$3:C$55))</f>
        <v>46</v>
      </c>
      <c r="J5723" t="b">
        <f t="shared" si="1156"/>
        <v>0</v>
      </c>
      <c r="K5723" t="str">
        <f t="shared" si="1150"/>
        <v/>
      </c>
      <c r="L5723" t="b">
        <f t="shared" si="1144"/>
        <v>0</v>
      </c>
      <c r="M5723" t="str">
        <f t="shared" si="1151"/>
        <v/>
      </c>
      <c r="N5723">
        <f t="shared" si="1148"/>
        <v>65</v>
      </c>
      <c r="O5723" t="b">
        <f t="shared" si="1157"/>
        <v>1</v>
      </c>
      <c r="P5723">
        <f t="shared" si="1155"/>
        <v>2</v>
      </c>
      <c r="Q5723" t="str">
        <f t="shared" ca="1" si="1146"/>
        <v>010</v>
      </c>
      <c r="W5723">
        <v>99999</v>
      </c>
      <c r="Z5723" t="str">
        <f t="shared" si="1147"/>
        <v/>
      </c>
    </row>
    <row r="5724" spans="1:26" x14ac:dyDescent="0.2">
      <c r="B5724" s="1" t="s">
        <v>195</v>
      </c>
      <c r="C5724" s="1" t="s">
        <v>17</v>
      </c>
      <c r="D5724" s="1" t="s">
        <v>18</v>
      </c>
      <c r="E5724" s="1" t="s">
        <v>8</v>
      </c>
      <c r="F5724" s="1" t="s">
        <v>9</v>
      </c>
      <c r="G5724" s="1" t="s">
        <v>4814</v>
      </c>
      <c r="H5724">
        <f t="shared" si="1149"/>
        <v>42</v>
      </c>
      <c r="I5724">
        <f>IF(ISBLANK(A5724),I5723/1,LOOKUP(Sheet1!G5724,FIPS!A$3:A$55,FIPS!C$3:C$55))</f>
        <v>46</v>
      </c>
      <c r="J5724" t="b">
        <f t="shared" si="1156"/>
        <v>1</v>
      </c>
      <c r="K5724" t="str">
        <f t="shared" si="1150"/>
        <v>Ziebach</v>
      </c>
      <c r="L5724" t="b">
        <f t="shared" si="1144"/>
        <v>0</v>
      </c>
      <c r="M5724" t="str">
        <f t="shared" si="1151"/>
        <v/>
      </c>
      <c r="N5724">
        <f t="shared" si="1148"/>
        <v>66</v>
      </c>
      <c r="O5724" t="b">
        <f t="shared" si="1157"/>
        <v>0</v>
      </c>
      <c r="P5724" t="str">
        <f t="shared" si="1155"/>
        <v/>
      </c>
      <c r="Q5724" t="str">
        <f t="shared" ca="1" si="1146"/>
        <v/>
      </c>
      <c r="T5724">
        <v>137</v>
      </c>
      <c r="U5724">
        <v>6</v>
      </c>
      <c r="Z5724" t="str">
        <f t="shared" si="1147"/>
        <v/>
      </c>
    </row>
    <row r="5725" spans="1:26" x14ac:dyDescent="0.2">
      <c r="A5725" s="1" t="s">
        <v>3877</v>
      </c>
      <c r="G5725" s="1" t="s">
        <v>3878</v>
      </c>
      <c r="H5725" t="str">
        <f t="shared" si="1149"/>
        <v>43</v>
      </c>
      <c r="I5725">
        <f>IF(ISBLANK(#REF!),I5724/1,LOOKUP(Sheet1!G5725,FIPS!A$3:A$55,FIPS!C$3:C$55))</f>
        <v>47</v>
      </c>
      <c r="J5725" t="b">
        <f t="shared" si="1156"/>
        <v>0</v>
      </c>
      <c r="K5725" t="str">
        <f t="shared" si="1150"/>
        <v/>
      </c>
      <c r="L5725" t="b">
        <f t="shared" si="1144"/>
        <v>0</v>
      </c>
      <c r="M5725" t="str">
        <f t="shared" si="1151"/>
        <v/>
      </c>
      <c r="N5725" t="str">
        <f>IF(ISBLANK(#REF!),IF(ISBLANK(A5725),N5724,A5725/1),"")</f>
        <v/>
      </c>
      <c r="O5725" t="b">
        <f t="shared" si="1157"/>
        <v>0</v>
      </c>
      <c r="P5725" t="str">
        <f t="shared" si="1155"/>
        <v/>
      </c>
      <c r="Q5725" t="str">
        <f t="shared" ca="1" si="1146"/>
        <v/>
      </c>
      <c r="Z5725" t="str">
        <f t="shared" si="1147"/>
        <v/>
      </c>
    </row>
    <row r="5726" spans="1:26" x14ac:dyDescent="0.2">
      <c r="B5726" s="1" t="s">
        <v>2</v>
      </c>
      <c r="C5726" s="1" t="s">
        <v>538</v>
      </c>
      <c r="D5726" s="1" t="s">
        <v>26</v>
      </c>
      <c r="G5726" s="1" t="s">
        <v>1735</v>
      </c>
      <c r="H5726">
        <f t="shared" si="1149"/>
        <v>43</v>
      </c>
      <c r="I5726">
        <f>IF(ISBLANK(A5726),I5725/1,LOOKUP(Sheet1!G5726,FIPS!A$3:A$55,FIPS!C$3:C$55))</f>
        <v>47</v>
      </c>
      <c r="J5726" t="b">
        <f t="shared" si="1156"/>
        <v>1</v>
      </c>
      <c r="K5726" t="str">
        <f t="shared" si="1150"/>
        <v>Anderson</v>
      </c>
      <c r="L5726" t="b">
        <f t="shared" si="1144"/>
        <v>0</v>
      </c>
      <c r="M5726" t="str">
        <f t="shared" si="1151"/>
        <v/>
      </c>
      <c r="N5726">
        <f t="shared" ref="N5726:N5789" si="1158">IF(ISBLANK(A5726),IF(ISBLANK(B5726),N5725,B5726/1),"")</f>
        <v>1</v>
      </c>
      <c r="O5726" t="b">
        <f t="shared" si="1157"/>
        <v>0</v>
      </c>
      <c r="P5726" t="str">
        <f t="shared" si="1155"/>
        <v/>
      </c>
      <c r="Q5726" t="str">
        <f t="shared" ca="1" si="1146"/>
        <v/>
      </c>
      <c r="S5726" t="s">
        <v>4815</v>
      </c>
      <c r="T5726">
        <v>1</v>
      </c>
      <c r="U5726">
        <v>4</v>
      </c>
      <c r="V5726">
        <v>3840</v>
      </c>
      <c r="Z5726" t="str">
        <f t="shared" si="1147"/>
        <v/>
      </c>
    </row>
    <row r="5727" spans="1:26" x14ac:dyDescent="0.2">
      <c r="E5727" s="1" t="s">
        <v>5</v>
      </c>
      <c r="F5727" s="1" t="s">
        <v>6</v>
      </c>
      <c r="G5727" s="1" t="s">
        <v>3879</v>
      </c>
      <c r="H5727">
        <f t="shared" si="1149"/>
        <v>43</v>
      </c>
      <c r="I5727">
        <f>IF(ISBLANK(A5727),I5726/1,LOOKUP(Sheet1!G5727,FIPS!A$3:A$55,FIPS!C$3:C$55))</f>
        <v>47</v>
      </c>
      <c r="J5727" t="b">
        <f t="shared" si="1156"/>
        <v>0</v>
      </c>
      <c r="K5727" t="str">
        <f t="shared" si="1150"/>
        <v/>
      </c>
      <c r="L5727" t="b">
        <f t="shared" si="1144"/>
        <v>1</v>
      </c>
      <c r="M5727" t="str">
        <f t="shared" si="1151"/>
        <v>Oak Ridge</v>
      </c>
      <c r="N5727">
        <f t="shared" si="1158"/>
        <v>1</v>
      </c>
      <c r="O5727" t="b">
        <f t="shared" si="1157"/>
        <v>0</v>
      </c>
      <c r="P5727" t="str">
        <f t="shared" si="1155"/>
        <v/>
      </c>
      <c r="Q5727" t="str">
        <f t="shared" ca="1" si="1146"/>
        <v/>
      </c>
      <c r="W5727">
        <v>55120</v>
      </c>
      <c r="Z5727" t="str">
        <f t="shared" si="1147"/>
        <v/>
      </c>
    </row>
    <row r="5728" spans="1:26" x14ac:dyDescent="0.2">
      <c r="E5728" s="1" t="s">
        <v>8</v>
      </c>
      <c r="F5728" s="1" t="s">
        <v>9</v>
      </c>
      <c r="G5728" s="1" t="s">
        <v>801</v>
      </c>
      <c r="H5728">
        <f t="shared" si="1149"/>
        <v>43</v>
      </c>
      <c r="I5728">
        <f>IF(ISBLANK(A5728),I5727/1,LOOKUP(Sheet1!G5728,FIPS!A$3:A$55,FIPS!C$3:C$55))</f>
        <v>47</v>
      </c>
      <c r="J5728" t="b">
        <f t="shared" si="1156"/>
        <v>0</v>
      </c>
      <c r="K5728" t="str">
        <f t="shared" si="1150"/>
        <v/>
      </c>
      <c r="L5728" t="b">
        <f t="shared" si="1144"/>
        <v>0</v>
      </c>
      <c r="M5728" t="str">
        <f t="shared" si="1151"/>
        <v/>
      </c>
      <c r="N5728">
        <f t="shared" si="1158"/>
        <v>1</v>
      </c>
      <c r="O5728" t="b">
        <f t="shared" si="1157"/>
        <v>1</v>
      </c>
      <c r="P5728">
        <v>1</v>
      </c>
      <c r="Q5728" t="str">
        <f t="shared" ca="1" si="1146"/>
        <v>035</v>
      </c>
      <c r="W5728">
        <v>99999</v>
      </c>
      <c r="Z5728" t="str">
        <f t="shared" si="1147"/>
        <v/>
      </c>
    </row>
    <row r="5729" spans="2:26" x14ac:dyDescent="0.2">
      <c r="B5729" s="1" t="s">
        <v>11</v>
      </c>
      <c r="C5729" s="1" t="s">
        <v>17</v>
      </c>
      <c r="D5729" s="1" t="s">
        <v>18</v>
      </c>
      <c r="G5729" s="1" t="s">
        <v>1733</v>
      </c>
      <c r="H5729">
        <f t="shared" si="1149"/>
        <v>43</v>
      </c>
      <c r="I5729">
        <f>IF(ISBLANK(A5729),I5728/1,LOOKUP(Sheet1!G5729,FIPS!A$3:A$55,FIPS!C$3:C$55))</f>
        <v>47</v>
      </c>
      <c r="J5729" t="b">
        <f t="shared" si="1156"/>
        <v>1</v>
      </c>
      <c r="K5729" t="str">
        <f t="shared" si="1150"/>
        <v>Bedford</v>
      </c>
      <c r="L5729" t="b">
        <f t="shared" si="1144"/>
        <v>0</v>
      </c>
      <c r="M5729" t="str">
        <f t="shared" si="1151"/>
        <v/>
      </c>
      <c r="N5729">
        <f t="shared" si="1158"/>
        <v>2</v>
      </c>
      <c r="O5729" t="b">
        <f t="shared" si="1157"/>
        <v>0</v>
      </c>
      <c r="P5729" t="str">
        <f t="shared" si="1145"/>
        <v/>
      </c>
      <c r="Q5729" t="str">
        <f t="shared" ca="1" si="1146"/>
        <v/>
      </c>
      <c r="T5729">
        <v>3</v>
      </c>
      <c r="U5729">
        <v>5</v>
      </c>
      <c r="V5729">
        <v>0</v>
      </c>
      <c r="Z5729" t="str">
        <f t="shared" si="1147"/>
        <v/>
      </c>
    </row>
    <row r="5730" spans="2:26" x14ac:dyDescent="0.2">
      <c r="E5730" s="1" t="s">
        <v>103</v>
      </c>
      <c r="F5730" s="1" t="s">
        <v>6</v>
      </c>
      <c r="G5730" s="1" t="s">
        <v>1758</v>
      </c>
      <c r="H5730">
        <f t="shared" si="1149"/>
        <v>43</v>
      </c>
      <c r="I5730">
        <f>IF(ISBLANK(A5730),I5729/1,LOOKUP(Sheet1!G5730,FIPS!A$3:A$55,FIPS!C$3:C$55))</f>
        <v>47</v>
      </c>
      <c r="J5730" t="b">
        <f t="shared" si="1156"/>
        <v>0</v>
      </c>
      <c r="K5730" t="str">
        <f t="shared" si="1150"/>
        <v/>
      </c>
      <c r="L5730" t="b">
        <f t="shared" si="1144"/>
        <v>1</v>
      </c>
      <c r="M5730" t="str">
        <f t="shared" si="1151"/>
        <v>Shelbyville</v>
      </c>
      <c r="N5730">
        <f t="shared" si="1158"/>
        <v>2</v>
      </c>
      <c r="O5730" t="b">
        <f t="shared" si="1157"/>
        <v>0</v>
      </c>
      <c r="P5730" t="str">
        <f t="shared" si="1145"/>
        <v/>
      </c>
      <c r="Q5730" t="str">
        <f t="shared" ca="1" si="1146"/>
        <v/>
      </c>
      <c r="W5730">
        <v>67760</v>
      </c>
      <c r="Z5730" t="str">
        <f t="shared" si="1147"/>
        <v/>
      </c>
    </row>
    <row r="5731" spans="2:26" x14ac:dyDescent="0.2">
      <c r="E5731" s="1" t="s">
        <v>8</v>
      </c>
      <c r="F5731" s="1" t="s">
        <v>9</v>
      </c>
      <c r="G5731" s="1" t="s">
        <v>801</v>
      </c>
      <c r="H5731">
        <f t="shared" si="1149"/>
        <v>43</v>
      </c>
      <c r="I5731">
        <f>IF(ISBLANK(A5731),I5730/1,LOOKUP(Sheet1!G5731,FIPS!A$3:A$55,FIPS!C$3:C$55))</f>
        <v>47</v>
      </c>
      <c r="J5731" t="b">
        <f t="shared" si="1156"/>
        <v>0</v>
      </c>
      <c r="K5731" t="str">
        <f t="shared" si="1150"/>
        <v/>
      </c>
      <c r="L5731" t="b">
        <f t="shared" si="1144"/>
        <v>0</v>
      </c>
      <c r="M5731" t="str">
        <f t="shared" si="1151"/>
        <v/>
      </c>
      <c r="N5731">
        <f t="shared" si="1158"/>
        <v>2</v>
      </c>
      <c r="O5731" t="b">
        <f t="shared" si="1157"/>
        <v>1</v>
      </c>
      <c r="P5731">
        <v>1</v>
      </c>
      <c r="Q5731" t="str">
        <f t="shared" ca="1" si="1146"/>
        <v>037</v>
      </c>
      <c r="W5731">
        <v>99999</v>
      </c>
      <c r="Z5731" t="str">
        <f t="shared" si="1147"/>
        <v/>
      </c>
    </row>
    <row r="5732" spans="2:26" x14ac:dyDescent="0.2">
      <c r="B5732" s="1" t="s">
        <v>16</v>
      </c>
      <c r="C5732" s="1" t="s">
        <v>17</v>
      </c>
      <c r="D5732" s="1" t="s">
        <v>18</v>
      </c>
      <c r="E5732" s="1" t="s">
        <v>8</v>
      </c>
      <c r="F5732" s="1" t="s">
        <v>9</v>
      </c>
      <c r="G5732" s="1" t="s">
        <v>279</v>
      </c>
      <c r="H5732">
        <f t="shared" si="1149"/>
        <v>43</v>
      </c>
      <c r="I5732">
        <f>IF(ISBLANK(A5732),I5731/1,LOOKUP(Sheet1!G5732,FIPS!A$3:A$55,FIPS!C$3:C$55))</f>
        <v>47</v>
      </c>
      <c r="J5732" t="b">
        <f t="shared" si="1156"/>
        <v>1</v>
      </c>
      <c r="K5732" t="str">
        <f t="shared" si="1150"/>
        <v>Benton</v>
      </c>
      <c r="L5732" t="b">
        <f t="shared" si="1144"/>
        <v>0</v>
      </c>
      <c r="M5732" t="str">
        <f t="shared" si="1151"/>
        <v/>
      </c>
      <c r="N5732">
        <f t="shared" si="1158"/>
        <v>3</v>
      </c>
      <c r="O5732" t="b">
        <f t="shared" si="1157"/>
        <v>0</v>
      </c>
      <c r="P5732" t="str">
        <f t="shared" si="1145"/>
        <v/>
      </c>
      <c r="Q5732" t="str">
        <f t="shared" ca="1" si="1146"/>
        <v/>
      </c>
      <c r="T5732">
        <v>5</v>
      </c>
      <c r="U5732">
        <v>6</v>
      </c>
      <c r="V5732">
        <v>0</v>
      </c>
      <c r="Z5732" t="str">
        <f t="shared" si="1147"/>
        <v/>
      </c>
    </row>
    <row r="5733" spans="2:26" x14ac:dyDescent="0.2">
      <c r="B5733" s="1" t="s">
        <v>22</v>
      </c>
      <c r="C5733" s="1" t="s">
        <v>17</v>
      </c>
      <c r="D5733" s="1" t="s">
        <v>18</v>
      </c>
      <c r="E5733" s="1" t="s">
        <v>8</v>
      </c>
      <c r="F5733" s="1" t="s">
        <v>9</v>
      </c>
      <c r="G5733" s="1" t="s">
        <v>3880</v>
      </c>
      <c r="H5733">
        <f t="shared" si="1149"/>
        <v>43</v>
      </c>
      <c r="I5733">
        <f>IF(ISBLANK(A5733),I5732/1,LOOKUP(Sheet1!G5733,FIPS!A$3:A$55,FIPS!C$3:C$55))</f>
        <v>47</v>
      </c>
      <c r="J5733" t="b">
        <f t="shared" si="1156"/>
        <v>1</v>
      </c>
      <c r="K5733" t="str">
        <f t="shared" si="1150"/>
        <v>Bledsoe</v>
      </c>
      <c r="L5733" t="b">
        <f t="shared" si="1144"/>
        <v>0</v>
      </c>
      <c r="M5733" t="str">
        <f t="shared" si="1151"/>
        <v/>
      </c>
      <c r="N5733">
        <f t="shared" si="1158"/>
        <v>4</v>
      </c>
      <c r="O5733" t="b">
        <f t="shared" si="1157"/>
        <v>0</v>
      </c>
      <c r="P5733" t="str">
        <f t="shared" si="1145"/>
        <v/>
      </c>
      <c r="Q5733" t="str">
        <f t="shared" ca="1" si="1146"/>
        <v/>
      </c>
      <c r="T5733">
        <v>7</v>
      </c>
      <c r="U5733">
        <v>6</v>
      </c>
      <c r="V5733">
        <v>0</v>
      </c>
      <c r="Z5733" t="str">
        <f t="shared" si="1147"/>
        <v/>
      </c>
    </row>
    <row r="5734" spans="2:26" x14ac:dyDescent="0.2">
      <c r="B5734" s="1" t="s">
        <v>24</v>
      </c>
      <c r="C5734" s="1" t="s">
        <v>544</v>
      </c>
      <c r="D5734" s="1" t="s">
        <v>26</v>
      </c>
      <c r="G5734" s="1" t="s">
        <v>3881</v>
      </c>
      <c r="H5734">
        <f t="shared" si="1149"/>
        <v>43</v>
      </c>
      <c r="I5734">
        <f>IF(ISBLANK(A5734),I5733/1,LOOKUP(Sheet1!G5734,FIPS!A$3:A$55,FIPS!C$3:C$55))</f>
        <v>47</v>
      </c>
      <c r="J5734" t="b">
        <f t="shared" si="1156"/>
        <v>1</v>
      </c>
      <c r="K5734" t="str">
        <f t="shared" si="1150"/>
        <v>810unt</v>
      </c>
      <c r="L5734" t="b">
        <f t="shared" si="1144"/>
        <v>0</v>
      </c>
      <c r="M5734" t="str">
        <f t="shared" si="1151"/>
        <v/>
      </c>
      <c r="N5734">
        <f t="shared" si="1158"/>
        <v>5</v>
      </c>
      <c r="O5734" t="b">
        <f t="shared" si="1157"/>
        <v>0</v>
      </c>
      <c r="P5734" t="str">
        <f t="shared" si="1145"/>
        <v/>
      </c>
      <c r="Q5734" t="str">
        <f t="shared" ca="1" si="1146"/>
        <v/>
      </c>
      <c r="T5734">
        <v>9</v>
      </c>
      <c r="U5734">
        <v>4</v>
      </c>
      <c r="V5734">
        <v>3840</v>
      </c>
      <c r="Z5734" t="str">
        <f t="shared" si="1147"/>
        <v/>
      </c>
    </row>
    <row r="5735" spans="2:26" x14ac:dyDescent="0.2">
      <c r="E5735" s="1" t="s">
        <v>88</v>
      </c>
      <c r="F5735" s="1" t="s">
        <v>6</v>
      </c>
      <c r="G5735" s="1" t="s">
        <v>2649</v>
      </c>
      <c r="H5735">
        <f t="shared" si="1149"/>
        <v>43</v>
      </c>
      <c r="I5735">
        <f>IF(ISBLANK(A5735),I5734/1,LOOKUP(Sheet1!G5735,FIPS!A$3:A$55,FIPS!C$3:C$55))</f>
        <v>47</v>
      </c>
      <c r="J5735" t="b">
        <f t="shared" si="1156"/>
        <v>0</v>
      </c>
      <c r="K5735" t="str">
        <f t="shared" si="1150"/>
        <v/>
      </c>
      <c r="L5735" t="b">
        <f t="shared" si="1144"/>
        <v>1</v>
      </c>
      <c r="M5735" t="str">
        <f t="shared" si="1151"/>
        <v>Maryville</v>
      </c>
      <c r="N5735">
        <f t="shared" si="1158"/>
        <v>5</v>
      </c>
      <c r="O5735" t="b">
        <f t="shared" si="1157"/>
        <v>0</v>
      </c>
      <c r="P5735" t="str">
        <f t="shared" si="1145"/>
        <v/>
      </c>
      <c r="Q5735" t="str">
        <f t="shared" ca="1" si="1146"/>
        <v/>
      </c>
      <c r="W5735">
        <v>46380</v>
      </c>
      <c r="Z5735" t="str">
        <f t="shared" si="1147"/>
        <v/>
      </c>
    </row>
    <row r="5736" spans="2:26" x14ac:dyDescent="0.2">
      <c r="E5736" s="1" t="s">
        <v>8</v>
      </c>
      <c r="F5736" s="1" t="s">
        <v>9</v>
      </c>
      <c r="G5736" s="1" t="s">
        <v>801</v>
      </c>
      <c r="H5736">
        <f t="shared" si="1149"/>
        <v>43</v>
      </c>
      <c r="I5736">
        <f>IF(ISBLANK(A5736),I5735/1,LOOKUP(Sheet1!G5736,FIPS!A$3:A$55,FIPS!C$3:C$55))</f>
        <v>47</v>
      </c>
      <c r="J5736" t="b">
        <f t="shared" si="1156"/>
        <v>0</v>
      </c>
      <c r="K5736" t="str">
        <f t="shared" si="1150"/>
        <v/>
      </c>
      <c r="L5736" t="b">
        <f t="shared" si="1144"/>
        <v>0</v>
      </c>
      <c r="M5736" t="str">
        <f t="shared" si="1151"/>
        <v/>
      </c>
      <c r="N5736">
        <f t="shared" si="1158"/>
        <v>5</v>
      </c>
      <c r="O5736" t="b">
        <f t="shared" si="1157"/>
        <v>1</v>
      </c>
      <c r="P5736">
        <f t="shared" si="1145"/>
        <v>1</v>
      </c>
      <c r="Q5736" t="str">
        <f t="shared" ca="1" si="1146"/>
        <v>029</v>
      </c>
      <c r="W5736">
        <v>99999</v>
      </c>
      <c r="Z5736" t="str">
        <f t="shared" si="1147"/>
        <v/>
      </c>
    </row>
    <row r="5737" spans="2:26" x14ac:dyDescent="0.2">
      <c r="B5737" s="1" t="s">
        <v>28</v>
      </c>
      <c r="C5737" s="1" t="s">
        <v>17</v>
      </c>
      <c r="D5737" s="1" t="s">
        <v>18</v>
      </c>
      <c r="G5737" s="1" t="s">
        <v>3882</v>
      </c>
      <c r="H5737">
        <f t="shared" si="1149"/>
        <v>43</v>
      </c>
      <c r="I5737">
        <f>IF(ISBLANK(A5737),I5736/1,LOOKUP(Sheet1!G5737,FIPS!A$3:A$55,FIPS!C$3:C$55))</f>
        <v>47</v>
      </c>
      <c r="J5737" t="b">
        <f t="shared" si="1156"/>
        <v>1</v>
      </c>
      <c r="K5737" t="str">
        <f t="shared" si="1150"/>
        <v>Bradl ey</v>
      </c>
      <c r="L5737" t="b">
        <f t="shared" si="1144"/>
        <v>0</v>
      </c>
      <c r="M5737" t="str">
        <f t="shared" si="1151"/>
        <v/>
      </c>
      <c r="N5737">
        <f t="shared" si="1158"/>
        <v>6</v>
      </c>
      <c r="O5737" t="b">
        <f t="shared" si="1157"/>
        <v>0</v>
      </c>
      <c r="P5737" t="str">
        <f t="shared" si="1145"/>
        <v/>
      </c>
      <c r="Q5737" t="str">
        <f t="shared" ca="1" si="1146"/>
        <v/>
      </c>
      <c r="T5737">
        <v>11</v>
      </c>
      <c r="U5737">
        <v>4</v>
      </c>
      <c r="V5737">
        <v>0</v>
      </c>
      <c r="Z5737" t="str">
        <f t="shared" si="1147"/>
        <v/>
      </c>
    </row>
    <row r="5738" spans="2:26" x14ac:dyDescent="0.2">
      <c r="E5738" s="1" t="s">
        <v>32</v>
      </c>
      <c r="F5738" s="1" t="s">
        <v>35</v>
      </c>
      <c r="G5738" s="1" t="s">
        <v>291</v>
      </c>
      <c r="H5738">
        <f t="shared" si="1149"/>
        <v>43</v>
      </c>
      <c r="I5738">
        <f>IF(ISBLANK(A5738),I5737/1,LOOKUP(Sheet1!G5738,FIPS!A$3:A$55,FIPS!C$3:C$55))</f>
        <v>47</v>
      </c>
      <c r="J5738" t="b">
        <f t="shared" si="1156"/>
        <v>0</v>
      </c>
      <c r="K5738" t="str">
        <f t="shared" si="1150"/>
        <v/>
      </c>
      <c r="L5738" t="b">
        <f t="shared" si="1144"/>
        <v>1</v>
      </c>
      <c r="M5738" t="str">
        <f t="shared" si="1151"/>
        <v>Cleveland</v>
      </c>
      <c r="N5738">
        <f t="shared" si="1158"/>
        <v>6</v>
      </c>
      <c r="O5738" t="b">
        <f t="shared" si="1157"/>
        <v>0</v>
      </c>
      <c r="P5738" t="str">
        <f t="shared" si="1145"/>
        <v/>
      </c>
      <c r="Q5738" t="str">
        <f t="shared" ca="1" si="1146"/>
        <v/>
      </c>
      <c r="W5738">
        <v>15400</v>
      </c>
      <c r="Z5738" t="str">
        <f t="shared" si="1147"/>
        <v/>
      </c>
    </row>
    <row r="5739" spans="2:26" x14ac:dyDescent="0.2">
      <c r="E5739" s="1" t="s">
        <v>8</v>
      </c>
      <c r="F5739" s="1" t="s">
        <v>9</v>
      </c>
      <c r="G5739" s="1" t="s">
        <v>801</v>
      </c>
      <c r="H5739">
        <f t="shared" si="1149"/>
        <v>43</v>
      </c>
      <c r="I5739">
        <f>IF(ISBLANK(A5739),I5738/1,LOOKUP(Sheet1!G5739,FIPS!A$3:A$55,FIPS!C$3:C$55))</f>
        <v>47</v>
      </c>
      <c r="J5739" t="b">
        <f t="shared" si="1156"/>
        <v>0</v>
      </c>
      <c r="K5739" t="str">
        <f t="shared" si="1150"/>
        <v/>
      </c>
      <c r="L5739" t="b">
        <f t="shared" si="1144"/>
        <v>0</v>
      </c>
      <c r="M5739" t="str">
        <f t="shared" si="1151"/>
        <v/>
      </c>
      <c r="N5739">
        <f t="shared" si="1158"/>
        <v>6</v>
      </c>
      <c r="O5739" t="b">
        <f t="shared" si="1157"/>
        <v>1</v>
      </c>
      <c r="P5739">
        <f t="shared" si="1145"/>
        <v>1</v>
      </c>
      <c r="Q5739" t="str">
        <f t="shared" ca="1" si="1146"/>
        <v>008</v>
      </c>
      <c r="W5739">
        <v>99999</v>
      </c>
      <c r="Z5739" t="str">
        <f t="shared" si="1147"/>
        <v/>
      </c>
    </row>
    <row r="5740" spans="2:26" x14ac:dyDescent="0.2">
      <c r="B5740" s="1" t="s">
        <v>30</v>
      </c>
      <c r="C5740" s="1" t="s">
        <v>17</v>
      </c>
      <c r="D5740" s="1" t="s">
        <v>18</v>
      </c>
      <c r="E5740" s="1" t="s">
        <v>8</v>
      </c>
      <c r="F5740" s="1" t="s">
        <v>9</v>
      </c>
      <c r="G5740" s="1" t="s">
        <v>841</v>
      </c>
      <c r="H5740">
        <f t="shared" si="1149"/>
        <v>43</v>
      </c>
      <c r="I5740">
        <f>IF(ISBLANK(A5740),I5739/1,LOOKUP(Sheet1!G5740,FIPS!A$3:A$55,FIPS!C$3:C$55))</f>
        <v>47</v>
      </c>
      <c r="J5740" t="b">
        <f t="shared" si="1156"/>
        <v>1</v>
      </c>
      <c r="K5740" t="str">
        <f t="shared" si="1150"/>
        <v>Campbell</v>
      </c>
      <c r="L5740" t="b">
        <f t="shared" si="1144"/>
        <v>0</v>
      </c>
      <c r="M5740" t="str">
        <f t="shared" si="1151"/>
        <v/>
      </c>
      <c r="N5740">
        <f t="shared" si="1158"/>
        <v>7</v>
      </c>
      <c r="O5740" t="b">
        <f t="shared" si="1157"/>
        <v>0</v>
      </c>
      <c r="P5740" t="str">
        <f t="shared" si="1145"/>
        <v/>
      </c>
      <c r="Q5740" t="str">
        <f t="shared" ca="1" si="1146"/>
        <v/>
      </c>
      <c r="T5740">
        <v>13</v>
      </c>
      <c r="U5740">
        <v>5</v>
      </c>
      <c r="V5740">
        <v>0</v>
      </c>
      <c r="Z5740" t="str">
        <f t="shared" si="1147"/>
        <v/>
      </c>
    </row>
    <row r="5741" spans="2:26" x14ac:dyDescent="0.2">
      <c r="B5741" s="1" t="s">
        <v>32</v>
      </c>
      <c r="C5741" s="1" t="s">
        <v>17</v>
      </c>
      <c r="D5741" s="1" t="s">
        <v>18</v>
      </c>
      <c r="E5741" s="1" t="s">
        <v>8</v>
      </c>
      <c r="F5741" s="1" t="s">
        <v>9</v>
      </c>
      <c r="G5741" s="1" t="s">
        <v>3883</v>
      </c>
      <c r="H5741">
        <f t="shared" si="1149"/>
        <v>43</v>
      </c>
      <c r="I5741">
        <f>IF(ISBLANK(A5741),I5740/1,LOOKUP(Sheet1!G5741,FIPS!A$3:A$55,FIPS!C$3:C$55))</f>
        <v>47</v>
      </c>
      <c r="J5741" t="b">
        <f t="shared" si="1156"/>
        <v>1</v>
      </c>
      <c r="K5741" t="str">
        <f t="shared" si="1150"/>
        <v>Cannon</v>
      </c>
      <c r="L5741" t="b">
        <f t="shared" si="1144"/>
        <v>0</v>
      </c>
      <c r="M5741" t="str">
        <f t="shared" si="1151"/>
        <v/>
      </c>
      <c r="N5741">
        <f t="shared" si="1158"/>
        <v>8</v>
      </c>
      <c r="O5741" t="b">
        <f t="shared" si="1157"/>
        <v>0</v>
      </c>
      <c r="P5741" t="str">
        <f t="shared" si="1145"/>
        <v/>
      </c>
      <c r="Q5741" t="str">
        <f t="shared" ca="1" si="1146"/>
        <v/>
      </c>
      <c r="T5741">
        <v>15</v>
      </c>
      <c r="U5741">
        <v>6</v>
      </c>
      <c r="V5741">
        <v>0</v>
      </c>
      <c r="Z5741" t="str">
        <f t="shared" si="1147"/>
        <v/>
      </c>
    </row>
    <row r="5742" spans="2:26" x14ac:dyDescent="0.2">
      <c r="B5742" s="1" t="s">
        <v>39</v>
      </c>
      <c r="C5742" s="1" t="s">
        <v>17</v>
      </c>
      <c r="D5742" s="1" t="s">
        <v>18</v>
      </c>
      <c r="E5742" s="1" t="s">
        <v>8</v>
      </c>
      <c r="F5742" s="1" t="s">
        <v>9</v>
      </c>
      <c r="G5742" s="1" t="s">
        <v>3884</v>
      </c>
      <c r="H5742">
        <f t="shared" si="1149"/>
        <v>43</v>
      </c>
      <c r="I5742">
        <f>IF(ISBLANK(A5742),I5741/1,LOOKUP(Sheet1!G5742,FIPS!A$3:A$55,FIPS!C$3:C$55))</f>
        <v>47</v>
      </c>
      <c r="J5742" t="b">
        <f t="shared" si="1156"/>
        <v>1</v>
      </c>
      <c r="K5742" t="str">
        <f t="shared" si="1150"/>
        <v>Carrell</v>
      </c>
      <c r="L5742" t="b">
        <f t="shared" si="1144"/>
        <v>0</v>
      </c>
      <c r="M5742" t="str">
        <f t="shared" si="1151"/>
        <v/>
      </c>
      <c r="N5742">
        <f t="shared" si="1158"/>
        <v>9</v>
      </c>
      <c r="O5742" t="b">
        <f t="shared" si="1157"/>
        <v>0</v>
      </c>
      <c r="P5742" t="str">
        <f t="shared" si="1145"/>
        <v/>
      </c>
      <c r="Q5742" t="str">
        <f t="shared" ca="1" si="1146"/>
        <v/>
      </c>
      <c r="T5742">
        <v>17</v>
      </c>
      <c r="U5742">
        <v>5</v>
      </c>
      <c r="V5742">
        <v>0</v>
      </c>
      <c r="Z5742" t="str">
        <f t="shared" si="1147"/>
        <v/>
      </c>
    </row>
    <row r="5743" spans="2:26" x14ac:dyDescent="0.2">
      <c r="B5743" s="1" t="s">
        <v>14</v>
      </c>
      <c r="C5743" s="1" t="s">
        <v>538</v>
      </c>
      <c r="D5743" s="1" t="s">
        <v>26</v>
      </c>
      <c r="G5743" s="1" t="s">
        <v>1952</v>
      </c>
      <c r="H5743">
        <f t="shared" si="1149"/>
        <v>43</v>
      </c>
      <c r="I5743">
        <f>IF(ISBLANK(A5743),I5742/1,LOOKUP(Sheet1!G5743,FIPS!A$3:A$55,FIPS!C$3:C$55))</f>
        <v>47</v>
      </c>
      <c r="J5743" t="b">
        <f t="shared" si="1156"/>
        <v>1</v>
      </c>
      <c r="K5743" t="str">
        <f t="shared" si="1150"/>
        <v>Carter</v>
      </c>
      <c r="L5743" t="b">
        <f t="shared" si="1144"/>
        <v>0</v>
      </c>
      <c r="M5743" t="str">
        <f t="shared" si="1151"/>
        <v/>
      </c>
      <c r="N5743">
        <f t="shared" si="1158"/>
        <v>10</v>
      </c>
      <c r="O5743" t="b">
        <f t="shared" si="1157"/>
        <v>0</v>
      </c>
      <c r="P5743" t="str">
        <f t="shared" si="1145"/>
        <v/>
      </c>
      <c r="Q5743" t="str">
        <f t="shared" ca="1" si="1146"/>
        <v/>
      </c>
      <c r="T5743">
        <v>19</v>
      </c>
      <c r="U5743">
        <v>4</v>
      </c>
      <c r="V5743">
        <v>3660</v>
      </c>
      <c r="Z5743" t="str">
        <f t="shared" si="1147"/>
        <v/>
      </c>
    </row>
    <row r="5744" spans="2:26" x14ac:dyDescent="0.2">
      <c r="E5744" s="1" t="s">
        <v>20</v>
      </c>
      <c r="F5744" s="1" t="s">
        <v>6</v>
      </c>
      <c r="G5744" s="1" t="s">
        <v>3885</v>
      </c>
      <c r="H5744">
        <f t="shared" si="1149"/>
        <v>43</v>
      </c>
      <c r="I5744">
        <f>IF(ISBLANK(A5744),I5743/1,LOOKUP(Sheet1!G5744,FIPS!A$3:A$55,FIPS!C$3:C$55))</f>
        <v>47</v>
      </c>
      <c r="J5744" t="b">
        <f t="shared" si="1156"/>
        <v>0</v>
      </c>
      <c r="K5744" t="str">
        <f t="shared" si="1150"/>
        <v/>
      </c>
      <c r="L5744" t="b">
        <f t="shared" si="1144"/>
        <v>1</v>
      </c>
      <c r="M5744" t="str">
        <f t="shared" si="1151"/>
        <v>El izabethton</v>
      </c>
      <c r="N5744">
        <f t="shared" si="1158"/>
        <v>10</v>
      </c>
      <c r="O5744" t="b">
        <f t="shared" si="1157"/>
        <v>0</v>
      </c>
      <c r="P5744" t="str">
        <f t="shared" si="1145"/>
        <v/>
      </c>
      <c r="Q5744" t="str">
        <f t="shared" ca="1" si="1146"/>
        <v/>
      </c>
      <c r="W5744">
        <v>23500</v>
      </c>
      <c r="Z5744" t="str">
        <f t="shared" si="1147"/>
        <v/>
      </c>
    </row>
    <row r="5745" spans="2:26" x14ac:dyDescent="0.2">
      <c r="E5745" s="1" t="s">
        <v>67</v>
      </c>
      <c r="F5745" s="1" t="s">
        <v>35</v>
      </c>
      <c r="G5745" s="1" t="s">
        <v>3886</v>
      </c>
      <c r="H5745">
        <f t="shared" si="1149"/>
        <v>43</v>
      </c>
      <c r="I5745">
        <f>IF(ISBLANK(A5745),I5744/1,LOOKUP(Sheet1!G5745,FIPS!A$3:A$55,FIPS!C$3:C$55))</f>
        <v>47</v>
      </c>
      <c r="J5745" t="b">
        <f t="shared" si="1156"/>
        <v>0</v>
      </c>
      <c r="K5745" t="str">
        <f t="shared" si="1150"/>
        <v/>
      </c>
      <c r="L5745" t="b">
        <f t="shared" si="1144"/>
        <v>1</v>
      </c>
      <c r="M5745" t="str">
        <f t="shared" si="1151"/>
        <v>Johnson City</v>
      </c>
      <c r="N5745">
        <f t="shared" si="1158"/>
        <v>10</v>
      </c>
      <c r="O5745" t="b">
        <f t="shared" si="1157"/>
        <v>0</v>
      </c>
      <c r="P5745" t="str">
        <f t="shared" si="1145"/>
        <v/>
      </c>
      <c r="Q5745" t="str">
        <f t="shared" ca="1" si="1146"/>
        <v/>
      </c>
      <c r="W5745">
        <v>38320</v>
      </c>
      <c r="Z5745" t="str">
        <f t="shared" si="1147"/>
        <v/>
      </c>
    </row>
    <row r="5746" spans="2:26" x14ac:dyDescent="0.2">
      <c r="E5746" s="1" t="s">
        <v>8</v>
      </c>
      <c r="F5746" s="1" t="s">
        <v>9</v>
      </c>
      <c r="G5746" s="1" t="s">
        <v>801</v>
      </c>
      <c r="H5746">
        <f t="shared" si="1149"/>
        <v>43</v>
      </c>
      <c r="I5746">
        <f>IF(ISBLANK(A5746),I5745/1,LOOKUP(Sheet1!G5746,FIPS!A$3:A$55,FIPS!C$3:C$55))</f>
        <v>47</v>
      </c>
      <c r="J5746" t="b">
        <f t="shared" si="1156"/>
        <v>0</v>
      </c>
      <c r="K5746" t="str">
        <f t="shared" si="1150"/>
        <v/>
      </c>
      <c r="L5746" t="b">
        <f t="shared" si="1144"/>
        <v>0</v>
      </c>
      <c r="M5746" t="str">
        <f t="shared" si="1151"/>
        <v/>
      </c>
      <c r="N5746">
        <f t="shared" si="1158"/>
        <v>10</v>
      </c>
      <c r="O5746" t="b">
        <f t="shared" si="1157"/>
        <v>1</v>
      </c>
      <c r="P5746">
        <f t="shared" si="1145"/>
        <v>2</v>
      </c>
      <c r="Q5746" t="str">
        <f t="shared" ca="1" si="1146"/>
        <v>014,023</v>
      </c>
      <c r="W5746">
        <v>99999</v>
      </c>
      <c r="Z5746" t="str">
        <f t="shared" si="1147"/>
        <v/>
      </c>
    </row>
    <row r="5747" spans="2:26" x14ac:dyDescent="0.2">
      <c r="B5747" s="1" t="s">
        <v>42</v>
      </c>
      <c r="C5747" s="1" t="s">
        <v>557</v>
      </c>
      <c r="D5747" s="1" t="s">
        <v>26</v>
      </c>
      <c r="E5747" s="1" t="s">
        <v>8</v>
      </c>
      <c r="F5747" s="1" t="s">
        <v>9</v>
      </c>
      <c r="G5747" s="1" t="s">
        <v>3887</v>
      </c>
      <c r="H5747">
        <f t="shared" si="1149"/>
        <v>43</v>
      </c>
      <c r="I5747">
        <f>IF(ISBLANK(A5747),I5746/1,LOOKUP(Sheet1!G5747,FIPS!A$3:A$55,FIPS!C$3:C$55))</f>
        <v>47</v>
      </c>
      <c r="J5747" t="b">
        <f t="shared" si="1156"/>
        <v>1</v>
      </c>
      <c r="K5747" t="str">
        <f t="shared" si="1150"/>
        <v>Cheatham</v>
      </c>
      <c r="L5747" t="b">
        <f t="shared" si="1144"/>
        <v>0</v>
      </c>
      <c r="M5747" t="str">
        <f t="shared" si="1151"/>
        <v/>
      </c>
      <c r="N5747">
        <f t="shared" si="1158"/>
        <v>11</v>
      </c>
      <c r="O5747" t="b">
        <f t="shared" si="1157"/>
        <v>0</v>
      </c>
      <c r="P5747" t="str">
        <f t="shared" si="1145"/>
        <v/>
      </c>
      <c r="Q5747" t="str">
        <f t="shared" ca="1" si="1146"/>
        <v/>
      </c>
      <c r="T5747">
        <v>21</v>
      </c>
      <c r="U5747">
        <v>5</v>
      </c>
      <c r="V5747">
        <v>5360</v>
      </c>
      <c r="Z5747" t="str">
        <f t="shared" si="1147"/>
        <v/>
      </c>
    </row>
    <row r="5748" spans="2:26" x14ac:dyDescent="0.2">
      <c r="B5748" s="1" t="s">
        <v>33</v>
      </c>
      <c r="C5748" s="1" t="s">
        <v>17</v>
      </c>
      <c r="D5748" s="1" t="s">
        <v>18</v>
      </c>
      <c r="E5748" s="1" t="s">
        <v>8</v>
      </c>
      <c r="F5748" s="1" t="s">
        <v>9</v>
      </c>
      <c r="G5748" s="1" t="s">
        <v>3657</v>
      </c>
      <c r="H5748">
        <f t="shared" si="1149"/>
        <v>43</v>
      </c>
      <c r="I5748">
        <f>IF(ISBLANK(A5748),I5747/1,LOOKUP(Sheet1!G5748,FIPS!A$3:A$55,FIPS!C$3:C$55))</f>
        <v>47</v>
      </c>
      <c r="J5748" t="b">
        <f t="shared" si="1156"/>
        <v>1</v>
      </c>
      <c r="K5748" t="str">
        <f t="shared" si="1150"/>
        <v>Chester</v>
      </c>
      <c r="L5748" t="b">
        <f t="shared" si="1144"/>
        <v>0</v>
      </c>
      <c r="M5748" t="str">
        <f t="shared" si="1151"/>
        <v/>
      </c>
      <c r="N5748">
        <f t="shared" si="1158"/>
        <v>12</v>
      </c>
      <c r="O5748" t="b">
        <f t="shared" si="1157"/>
        <v>0</v>
      </c>
      <c r="P5748" t="str">
        <f t="shared" si="1145"/>
        <v/>
      </c>
      <c r="Q5748" t="str">
        <f t="shared" ca="1" si="1146"/>
        <v/>
      </c>
      <c r="T5748">
        <v>23</v>
      </c>
      <c r="U5748">
        <v>6</v>
      </c>
      <c r="V5748">
        <v>0</v>
      </c>
      <c r="Z5748" t="str">
        <f t="shared" si="1147"/>
        <v/>
      </c>
    </row>
    <row r="5749" spans="2:26" x14ac:dyDescent="0.2">
      <c r="B5749" s="1" t="s">
        <v>45</v>
      </c>
      <c r="C5749" s="1" t="s">
        <v>17</v>
      </c>
      <c r="D5749" s="1" t="s">
        <v>18</v>
      </c>
      <c r="E5749" s="1" t="s">
        <v>8</v>
      </c>
      <c r="F5749" s="1" t="s">
        <v>9</v>
      </c>
      <c r="G5749" s="1" t="s">
        <v>2031</v>
      </c>
      <c r="H5749">
        <f t="shared" si="1149"/>
        <v>43</v>
      </c>
      <c r="I5749">
        <f>IF(ISBLANK(A5749),I5748/1,LOOKUP(Sheet1!G5749,FIPS!A$3:A$55,FIPS!C$3:C$55))</f>
        <v>47</v>
      </c>
      <c r="J5749" t="b">
        <f t="shared" si="1156"/>
        <v>1</v>
      </c>
      <c r="K5749" t="str">
        <f t="shared" si="1150"/>
        <v>Claiborne</v>
      </c>
      <c r="L5749" t="b">
        <f t="shared" ref="L5749:L5812" si="1159">IF(NOT(J5749),AND(NOT(ISBLANK(E5749)),E5749&lt;&gt;"999"),FALSE())</f>
        <v>0</v>
      </c>
      <c r="M5749" t="str">
        <f t="shared" si="1151"/>
        <v/>
      </c>
      <c r="N5749">
        <f t="shared" si="1158"/>
        <v>13</v>
      </c>
      <c r="O5749" t="b">
        <f t="shared" si="1157"/>
        <v>0</v>
      </c>
      <c r="P5749" t="str">
        <f t="shared" si="1145"/>
        <v/>
      </c>
      <c r="Q5749" t="str">
        <f t="shared" ca="1" si="1146"/>
        <v/>
      </c>
      <c r="T5749">
        <v>25</v>
      </c>
      <c r="U5749">
        <v>5</v>
      </c>
      <c r="V5749">
        <v>0</v>
      </c>
      <c r="Z5749" t="str">
        <f t="shared" si="1147"/>
        <v/>
      </c>
    </row>
    <row r="5750" spans="2:26" x14ac:dyDescent="0.2">
      <c r="B5750" s="1" t="s">
        <v>20</v>
      </c>
      <c r="C5750" s="1" t="s">
        <v>17</v>
      </c>
      <c r="D5750" s="1" t="s">
        <v>18</v>
      </c>
      <c r="E5750" s="1" t="s">
        <v>8</v>
      </c>
      <c r="F5750" s="1" t="s">
        <v>9</v>
      </c>
      <c r="G5750" s="1" t="s">
        <v>47</v>
      </c>
      <c r="H5750">
        <f t="shared" si="1149"/>
        <v>43</v>
      </c>
      <c r="I5750">
        <f>IF(ISBLANK(A5750),I5749/1,LOOKUP(Sheet1!G5750,FIPS!A$3:A$55,FIPS!C$3:C$55))</f>
        <v>47</v>
      </c>
      <c r="J5750" t="b">
        <f t="shared" si="1156"/>
        <v>1</v>
      </c>
      <c r="K5750" t="str">
        <f t="shared" si="1150"/>
        <v>Clay</v>
      </c>
      <c r="L5750" t="b">
        <f t="shared" si="1159"/>
        <v>0</v>
      </c>
      <c r="M5750" t="str">
        <f t="shared" si="1151"/>
        <v/>
      </c>
      <c r="N5750">
        <f t="shared" si="1158"/>
        <v>14</v>
      </c>
      <c r="O5750" t="b">
        <f t="shared" si="1157"/>
        <v>0</v>
      </c>
      <c r="P5750" t="str">
        <f t="shared" si="1145"/>
        <v/>
      </c>
      <c r="Q5750" t="str">
        <f t="shared" ca="1" si="1146"/>
        <v/>
      </c>
      <c r="T5750">
        <v>27</v>
      </c>
      <c r="U5750">
        <v>6</v>
      </c>
      <c r="V5750">
        <v>0</v>
      </c>
      <c r="Z5750" t="str">
        <f t="shared" si="1147"/>
        <v/>
      </c>
    </row>
    <row r="5751" spans="2:26" x14ac:dyDescent="0.2">
      <c r="B5751" s="1" t="s">
        <v>107</v>
      </c>
      <c r="C5751" s="1" t="s">
        <v>17</v>
      </c>
      <c r="D5751" s="1" t="s">
        <v>18</v>
      </c>
      <c r="E5751" s="1" t="s">
        <v>8</v>
      </c>
      <c r="F5751" s="1" t="s">
        <v>9</v>
      </c>
      <c r="G5751" s="1" t="s">
        <v>3888</v>
      </c>
      <c r="H5751">
        <f t="shared" si="1149"/>
        <v>43</v>
      </c>
      <c r="I5751">
        <f>IF(ISBLANK(A5751),I5750/1,LOOKUP(Sheet1!G5751,FIPS!A$3:A$55,FIPS!C$3:C$55))</f>
        <v>47</v>
      </c>
      <c r="J5751" t="b">
        <f t="shared" ref="J5751:J5782" si="1160">NOT(ISBLANK(B5751))</f>
        <v>1</v>
      </c>
      <c r="K5751" t="str">
        <f t="shared" si="1150"/>
        <v>Cocke</v>
      </c>
      <c r="L5751" t="b">
        <f t="shared" si="1159"/>
        <v>0</v>
      </c>
      <c r="M5751" t="str">
        <f t="shared" si="1151"/>
        <v/>
      </c>
      <c r="N5751">
        <f t="shared" si="1158"/>
        <v>15</v>
      </c>
      <c r="O5751" t="b">
        <f t="shared" si="1157"/>
        <v>0</v>
      </c>
      <c r="P5751" t="str">
        <f t="shared" si="1145"/>
        <v/>
      </c>
      <c r="Q5751" t="str">
        <f t="shared" ca="1" si="1146"/>
        <v/>
      </c>
      <c r="T5751">
        <v>29</v>
      </c>
      <c r="U5751">
        <v>5</v>
      </c>
      <c r="V5751">
        <v>0</v>
      </c>
      <c r="Z5751" t="str">
        <f t="shared" si="1147"/>
        <v/>
      </c>
    </row>
    <row r="5752" spans="2:26" x14ac:dyDescent="0.2">
      <c r="B5752" s="1" t="s">
        <v>49</v>
      </c>
      <c r="C5752" s="1" t="s">
        <v>17</v>
      </c>
      <c r="D5752" s="1" t="s">
        <v>18</v>
      </c>
      <c r="G5752" s="1" t="s">
        <v>50</v>
      </c>
      <c r="H5752">
        <f t="shared" si="1149"/>
        <v>43</v>
      </c>
      <c r="I5752">
        <f>IF(ISBLANK(A5752),I5751/1,LOOKUP(Sheet1!G5752,FIPS!A$3:A$55,FIPS!C$3:C$55))</f>
        <v>47</v>
      </c>
      <c r="J5752" t="b">
        <f t="shared" si="1160"/>
        <v>1</v>
      </c>
      <c r="K5752" t="str">
        <f t="shared" si="1150"/>
        <v>Coffee</v>
      </c>
      <c r="L5752" t="b">
        <f t="shared" si="1159"/>
        <v>0</v>
      </c>
      <c r="M5752" t="str">
        <f t="shared" si="1151"/>
        <v/>
      </c>
      <c r="N5752">
        <f t="shared" si="1158"/>
        <v>16</v>
      </c>
      <c r="O5752" t="b">
        <f t="shared" si="1157"/>
        <v>0</v>
      </c>
      <c r="P5752" t="str">
        <f t="shared" si="1145"/>
        <v/>
      </c>
      <c r="Q5752" t="str">
        <f t="shared" ca="1" si="1146"/>
        <v/>
      </c>
      <c r="T5752">
        <v>31</v>
      </c>
      <c r="U5752">
        <v>5</v>
      </c>
      <c r="V5752">
        <v>0</v>
      </c>
      <c r="Z5752" t="str">
        <f t="shared" si="1147"/>
        <v/>
      </c>
    </row>
    <row r="5753" spans="2:26" x14ac:dyDescent="0.2">
      <c r="E5753" s="1" t="s">
        <v>55</v>
      </c>
      <c r="F5753" s="1" t="s">
        <v>6</v>
      </c>
      <c r="G5753" s="1" t="s">
        <v>3889</v>
      </c>
      <c r="H5753">
        <f t="shared" si="1149"/>
        <v>43</v>
      </c>
      <c r="I5753">
        <f>IF(ISBLANK(A5753),I5752/1,LOOKUP(Sheet1!G5753,FIPS!A$3:A$55,FIPS!C$3:C$55))</f>
        <v>47</v>
      </c>
      <c r="J5753" t="b">
        <f t="shared" si="1160"/>
        <v>0</v>
      </c>
      <c r="K5753" t="str">
        <f t="shared" si="1150"/>
        <v/>
      </c>
      <c r="L5753" t="b">
        <f t="shared" si="1159"/>
        <v>1</v>
      </c>
      <c r="M5753" t="str">
        <f t="shared" si="1151"/>
        <v>Tullahoma</v>
      </c>
      <c r="N5753">
        <f t="shared" si="1158"/>
        <v>16</v>
      </c>
      <c r="O5753" t="b">
        <f t="shared" si="1157"/>
        <v>0</v>
      </c>
      <c r="P5753" t="str">
        <f t="shared" si="1145"/>
        <v/>
      </c>
      <c r="Q5753" t="str">
        <f t="shared" ca="1" si="1146"/>
        <v/>
      </c>
      <c r="W5753">
        <v>75320</v>
      </c>
      <c r="Z5753" t="str">
        <f t="shared" si="1147"/>
        <v/>
      </c>
    </row>
    <row r="5754" spans="2:26" x14ac:dyDescent="0.2">
      <c r="E5754" s="1" t="s">
        <v>8</v>
      </c>
      <c r="F5754" s="1" t="s">
        <v>9</v>
      </c>
      <c r="G5754" s="1" t="s">
        <v>801</v>
      </c>
      <c r="H5754">
        <f t="shared" si="1149"/>
        <v>43</v>
      </c>
      <c r="I5754">
        <f>IF(ISBLANK(A5754),I5753/1,LOOKUP(Sheet1!G5754,FIPS!A$3:A$55,FIPS!C$3:C$55))</f>
        <v>47</v>
      </c>
      <c r="J5754" t="b">
        <f t="shared" si="1160"/>
        <v>0</v>
      </c>
      <c r="K5754" t="str">
        <f t="shared" si="1150"/>
        <v/>
      </c>
      <c r="L5754" t="b">
        <f t="shared" si="1159"/>
        <v>0</v>
      </c>
      <c r="M5754" t="str">
        <f t="shared" si="1151"/>
        <v/>
      </c>
      <c r="N5754">
        <f t="shared" si="1158"/>
        <v>16</v>
      </c>
      <c r="O5754" t="b">
        <f t="shared" si="1157"/>
        <v>1</v>
      </c>
      <c r="P5754">
        <f t="shared" ref="P5754:P5817" si="1161">IF(O5754,17-MATCH(N5754-1,N5736:N5753),"")</f>
        <v>1</v>
      </c>
      <c r="Q5754" t="str">
        <f t="shared" ref="Q5754:Q5817" ca="1" si="1162">IF(O5754,_xlfn.TEXTJOIN(",",TRUE,INDIRECT(_xlfn.CONCAT("E",(ROW()-P5754),":E",(ROW()-1)),TRUE)),"")</f>
        <v>040</v>
      </c>
      <c r="W5754">
        <v>99999</v>
      </c>
      <c r="Z5754" t="str">
        <f t="shared" si="1147"/>
        <v/>
      </c>
    </row>
    <row r="5755" spans="2:26" x14ac:dyDescent="0.2">
      <c r="B5755" s="1" t="s">
        <v>52</v>
      </c>
      <c r="C5755" s="1" t="s">
        <v>17</v>
      </c>
      <c r="D5755" s="1" t="s">
        <v>18</v>
      </c>
      <c r="E5755" s="1" t="s">
        <v>8</v>
      </c>
      <c r="F5755" s="1" t="s">
        <v>9</v>
      </c>
      <c r="G5755" s="1" t="s">
        <v>3890</v>
      </c>
      <c r="H5755">
        <f t="shared" si="1149"/>
        <v>43</v>
      </c>
      <c r="I5755">
        <f>IF(ISBLANK(A5755),I5754/1,LOOKUP(Sheet1!G5755,FIPS!A$3:A$55,FIPS!C$3:C$55))</f>
        <v>47</v>
      </c>
      <c r="J5755" t="b">
        <f t="shared" si="1160"/>
        <v>1</v>
      </c>
      <c r="K5755" t="str">
        <f t="shared" si="1150"/>
        <v>Crockett</v>
      </c>
      <c r="L5755" t="b">
        <f t="shared" si="1159"/>
        <v>0</v>
      </c>
      <c r="M5755" t="str">
        <f t="shared" si="1151"/>
        <v/>
      </c>
      <c r="N5755">
        <f t="shared" si="1158"/>
        <v>17</v>
      </c>
      <c r="O5755" t="b">
        <f t="shared" si="1157"/>
        <v>0</v>
      </c>
      <c r="P5755" t="str">
        <f t="shared" si="1161"/>
        <v/>
      </c>
      <c r="Q5755" t="str">
        <f t="shared" ca="1" si="1162"/>
        <v/>
      </c>
      <c r="T5755">
        <v>33</v>
      </c>
      <c r="U5755">
        <v>6</v>
      </c>
      <c r="V5755">
        <v>0</v>
      </c>
      <c r="Z5755" t="str">
        <f t="shared" si="1147"/>
        <v/>
      </c>
    </row>
    <row r="5756" spans="2:26" x14ac:dyDescent="0.2">
      <c r="B5756" s="1" t="s">
        <v>57</v>
      </c>
      <c r="C5756" s="1" t="s">
        <v>17</v>
      </c>
      <c r="D5756" s="1" t="s">
        <v>18</v>
      </c>
      <c r="E5756" s="1" t="s">
        <v>8</v>
      </c>
      <c r="F5756" s="1" t="s">
        <v>9</v>
      </c>
      <c r="G5756" s="1" t="s">
        <v>1534</v>
      </c>
      <c r="H5756">
        <f t="shared" si="1149"/>
        <v>43</v>
      </c>
      <c r="I5756">
        <f>IF(ISBLANK(A5756),I5755/1,LOOKUP(Sheet1!G5756,FIPS!A$3:A$55,FIPS!C$3:C$55))</f>
        <v>47</v>
      </c>
      <c r="J5756" t="b">
        <f t="shared" si="1160"/>
        <v>1</v>
      </c>
      <c r="K5756" t="str">
        <f t="shared" si="1150"/>
        <v>Cumberland</v>
      </c>
      <c r="L5756" t="b">
        <f t="shared" si="1159"/>
        <v>0</v>
      </c>
      <c r="M5756" t="str">
        <f t="shared" si="1151"/>
        <v/>
      </c>
      <c r="N5756">
        <f t="shared" si="1158"/>
        <v>18</v>
      </c>
      <c r="O5756" t="b">
        <f t="shared" si="1157"/>
        <v>0</v>
      </c>
      <c r="P5756" t="str">
        <f t="shared" si="1161"/>
        <v/>
      </c>
      <c r="Q5756" t="str">
        <f t="shared" ca="1" si="1162"/>
        <v/>
      </c>
      <c r="T5756">
        <v>35</v>
      </c>
      <c r="U5756">
        <v>5</v>
      </c>
      <c r="V5756">
        <v>0</v>
      </c>
      <c r="Z5756" t="str">
        <f t="shared" si="1147"/>
        <v/>
      </c>
    </row>
    <row r="5757" spans="2:26" x14ac:dyDescent="0.2">
      <c r="B5757" s="1" t="s">
        <v>59</v>
      </c>
      <c r="C5757" s="1" t="s">
        <v>557</v>
      </c>
      <c r="D5757" s="1" t="s">
        <v>26</v>
      </c>
      <c r="G5757" s="1" t="s">
        <v>3195</v>
      </c>
      <c r="H5757">
        <f t="shared" si="1149"/>
        <v>43</v>
      </c>
      <c r="I5757">
        <f>IF(ISBLANK(A5757),I5756/1,LOOKUP(Sheet1!G5757,FIPS!A$3:A$55,FIPS!C$3:C$55))</f>
        <v>47</v>
      </c>
      <c r="J5757" t="b">
        <f t="shared" si="1160"/>
        <v>1</v>
      </c>
      <c r="K5757" t="str">
        <f t="shared" si="1150"/>
        <v>Davidson</v>
      </c>
      <c r="L5757" t="b">
        <f t="shared" si="1159"/>
        <v>0</v>
      </c>
      <c r="M5757" t="str">
        <f t="shared" si="1151"/>
        <v/>
      </c>
      <c r="N5757">
        <f t="shared" si="1158"/>
        <v>19</v>
      </c>
      <c r="O5757" t="b">
        <f t="shared" si="1157"/>
        <v>0</v>
      </c>
      <c r="P5757" t="str">
        <f t="shared" si="1161"/>
        <v/>
      </c>
      <c r="Q5757" t="str">
        <f t="shared" ca="1" si="1162"/>
        <v/>
      </c>
      <c r="T5757">
        <v>37</v>
      </c>
      <c r="U5757">
        <v>1</v>
      </c>
      <c r="V5757">
        <v>5360</v>
      </c>
      <c r="Z5757" t="str">
        <f t="shared" si="1147"/>
        <v/>
      </c>
    </row>
    <row r="5758" spans="2:26" x14ac:dyDescent="0.2">
      <c r="E5758" s="1" t="s">
        <v>59</v>
      </c>
      <c r="F5758" s="1" t="s">
        <v>6</v>
      </c>
      <c r="G5758" s="1" t="s">
        <v>3891</v>
      </c>
      <c r="H5758">
        <f t="shared" si="1149"/>
        <v>43</v>
      </c>
      <c r="I5758">
        <f>IF(ISBLANK(A5758),I5757/1,LOOKUP(Sheet1!G5758,FIPS!A$3:A$55,FIPS!C$3:C$55))</f>
        <v>47</v>
      </c>
      <c r="J5758" t="b">
        <f t="shared" si="1160"/>
        <v>0</v>
      </c>
      <c r="K5758" t="str">
        <f t="shared" si="1150"/>
        <v/>
      </c>
      <c r="L5758" t="b">
        <f t="shared" si="1159"/>
        <v>1</v>
      </c>
      <c r="M5758" t="str">
        <f t="shared" si="1151"/>
        <v>Goodlettsville</v>
      </c>
      <c r="N5758">
        <f t="shared" si="1158"/>
        <v>19</v>
      </c>
      <c r="O5758" t="b">
        <f t="shared" si="1157"/>
        <v>0</v>
      </c>
      <c r="P5758" t="str">
        <f t="shared" si="1161"/>
        <v/>
      </c>
      <c r="Q5758" t="str">
        <f t="shared" ca="1" si="1162"/>
        <v/>
      </c>
      <c r="W5758">
        <v>29920</v>
      </c>
      <c r="Z5758" t="str">
        <f t="shared" si="1147"/>
        <v/>
      </c>
    </row>
    <row r="5759" spans="2:26" x14ac:dyDescent="0.2">
      <c r="E5759" s="1" t="s">
        <v>96</v>
      </c>
      <c r="F5759" s="1" t="s">
        <v>18</v>
      </c>
      <c r="G5759" s="1" t="s">
        <v>4816</v>
      </c>
      <c r="H5759">
        <f t="shared" si="1149"/>
        <v>43</v>
      </c>
      <c r="I5759">
        <f>IF(ISBLANK(A5759),I5758/1,LOOKUP(Sheet1!G5759,FIPS!A$3:A$55,FIPS!C$3:C$55))</f>
        <v>47</v>
      </c>
      <c r="J5759" t="b">
        <f t="shared" si="1160"/>
        <v>0</v>
      </c>
      <c r="K5759" t="str">
        <f t="shared" si="1150"/>
        <v/>
      </c>
      <c r="L5759" t="b">
        <f t="shared" si="1159"/>
        <v>1</v>
      </c>
      <c r="M5759" t="str">
        <f t="shared" si="1151"/>
        <v>Nashville-Davidson</v>
      </c>
      <c r="N5759">
        <f t="shared" si="1158"/>
        <v>19</v>
      </c>
      <c r="O5759" t="b">
        <f t="shared" si="1157"/>
        <v>0</v>
      </c>
      <c r="P5759" t="str">
        <f t="shared" si="1161"/>
        <v/>
      </c>
      <c r="Q5759" t="str">
        <f t="shared" ca="1" si="1162"/>
        <v/>
      </c>
      <c r="W5759">
        <v>52010</v>
      </c>
      <c r="Z5759" t="str">
        <f t="shared" si="1147"/>
        <v/>
      </c>
    </row>
    <row r="5760" spans="2:26" x14ac:dyDescent="0.2">
      <c r="E5760" s="1" t="s">
        <v>8</v>
      </c>
      <c r="F5760" s="1" t="s">
        <v>9</v>
      </c>
      <c r="G5760" s="1" t="s">
        <v>801</v>
      </c>
      <c r="H5760">
        <f t="shared" si="1149"/>
        <v>43</v>
      </c>
      <c r="I5760">
        <f>IF(ISBLANK(A5760),I5759/1,LOOKUP(Sheet1!G5760,FIPS!A$3:A$55,FIPS!C$3:C$55))</f>
        <v>47</v>
      </c>
      <c r="J5760" t="b">
        <f t="shared" si="1160"/>
        <v>0</v>
      </c>
      <c r="K5760" t="str">
        <f t="shared" si="1150"/>
        <v/>
      </c>
      <c r="L5760" t="b">
        <f t="shared" si="1159"/>
        <v>0</v>
      </c>
      <c r="M5760" t="str">
        <f t="shared" si="1151"/>
        <v/>
      </c>
      <c r="N5760">
        <f t="shared" si="1158"/>
        <v>19</v>
      </c>
      <c r="O5760" t="b">
        <f t="shared" si="1157"/>
        <v>1</v>
      </c>
      <c r="P5760">
        <f t="shared" si="1161"/>
        <v>2</v>
      </c>
      <c r="Q5760" t="str">
        <f t="shared" ca="1" si="1162"/>
        <v>019,034</v>
      </c>
      <c r="W5760">
        <v>99999</v>
      </c>
      <c r="Z5760" t="str">
        <f t="shared" si="1147"/>
        <v/>
      </c>
    </row>
    <row r="5761" spans="2:26" x14ac:dyDescent="0.2">
      <c r="B5761" s="1" t="s">
        <v>61</v>
      </c>
      <c r="C5761" s="1" t="s">
        <v>17</v>
      </c>
      <c r="D5761" s="1" t="s">
        <v>18</v>
      </c>
      <c r="E5761" s="1" t="s">
        <v>8</v>
      </c>
      <c r="F5761" s="1" t="s">
        <v>9</v>
      </c>
      <c r="G5761" s="1" t="s">
        <v>1273</v>
      </c>
      <c r="H5761">
        <f t="shared" si="1149"/>
        <v>43</v>
      </c>
      <c r="I5761">
        <f>IF(ISBLANK(A5761),I5760/1,LOOKUP(Sheet1!G5761,FIPS!A$3:A$55,FIPS!C$3:C$55))</f>
        <v>47</v>
      </c>
      <c r="J5761" t="b">
        <f t="shared" si="1160"/>
        <v>1</v>
      </c>
      <c r="K5761" t="str">
        <f t="shared" si="1150"/>
        <v>Decatur</v>
      </c>
      <c r="L5761" t="b">
        <f t="shared" si="1159"/>
        <v>0</v>
      </c>
      <c r="M5761" t="str">
        <f t="shared" si="1151"/>
        <v/>
      </c>
      <c r="N5761">
        <f t="shared" si="1158"/>
        <v>20</v>
      </c>
      <c r="O5761" t="b">
        <f t="shared" si="1157"/>
        <v>0</v>
      </c>
      <c r="P5761" t="str">
        <f t="shared" si="1161"/>
        <v/>
      </c>
      <c r="Q5761" t="str">
        <f t="shared" ca="1" si="1162"/>
        <v/>
      </c>
      <c r="T5761">
        <v>39</v>
      </c>
      <c r="U5761">
        <v>6</v>
      </c>
      <c r="V5761">
        <v>0</v>
      </c>
      <c r="Z5761" t="str">
        <f t="shared" si="1147"/>
        <v/>
      </c>
    </row>
    <row r="5762" spans="2:26" x14ac:dyDescent="0.2">
      <c r="B5762" s="1" t="s">
        <v>63</v>
      </c>
      <c r="C5762" s="1" t="s">
        <v>17</v>
      </c>
      <c r="D5762" s="1" t="s">
        <v>18</v>
      </c>
      <c r="E5762" s="1" t="s">
        <v>8</v>
      </c>
      <c r="F5762" s="1" t="s">
        <v>9</v>
      </c>
      <c r="G5762" s="1" t="s">
        <v>78</v>
      </c>
      <c r="H5762">
        <f t="shared" si="1149"/>
        <v>43</v>
      </c>
      <c r="I5762">
        <f>IF(ISBLANK(A5762),I5761/1,LOOKUP(Sheet1!G5762,FIPS!A$3:A$55,FIPS!C$3:C$55))</f>
        <v>47</v>
      </c>
      <c r="J5762" t="b">
        <f t="shared" si="1160"/>
        <v>1</v>
      </c>
      <c r="K5762" t="str">
        <f t="shared" si="1150"/>
        <v>De Kalb</v>
      </c>
      <c r="L5762" t="b">
        <f t="shared" si="1159"/>
        <v>0</v>
      </c>
      <c r="M5762" t="str">
        <f t="shared" si="1151"/>
        <v/>
      </c>
      <c r="N5762">
        <f t="shared" si="1158"/>
        <v>21</v>
      </c>
      <c r="O5762" t="b">
        <f t="shared" si="1157"/>
        <v>0</v>
      </c>
      <c r="P5762" t="str">
        <f t="shared" si="1161"/>
        <v/>
      </c>
      <c r="Q5762" t="str">
        <f t="shared" ca="1" si="1162"/>
        <v/>
      </c>
      <c r="T5762">
        <v>41</v>
      </c>
      <c r="U5762">
        <v>6</v>
      </c>
      <c r="V5762">
        <v>0</v>
      </c>
      <c r="Z5762" t="str">
        <f t="shared" ref="Z5762:Z5825" si="1163">IF(J5762,IF(T5762&gt;0,"",FALSE),IF(T5762&gt;0,TRUE,""))</f>
        <v/>
      </c>
    </row>
    <row r="5763" spans="2:26" x14ac:dyDescent="0.2">
      <c r="B5763" s="1" t="s">
        <v>65</v>
      </c>
      <c r="C5763" s="1" t="s">
        <v>557</v>
      </c>
      <c r="D5763" s="1" t="s">
        <v>26</v>
      </c>
      <c r="E5763" s="1" t="s">
        <v>8</v>
      </c>
      <c r="F5763" s="1" t="s">
        <v>9</v>
      </c>
      <c r="G5763" s="1" t="s">
        <v>3892</v>
      </c>
      <c r="H5763">
        <f t="shared" si="1149"/>
        <v>43</v>
      </c>
      <c r="I5763">
        <f>IF(ISBLANK(A5763),I5762/1,LOOKUP(Sheet1!G5763,FIPS!A$3:A$55,FIPS!C$3:C$55))</f>
        <v>47</v>
      </c>
      <c r="J5763" t="b">
        <f t="shared" si="1160"/>
        <v>1</v>
      </c>
      <c r="K5763" t="str">
        <f t="shared" si="1150"/>
        <v>D i ckson</v>
      </c>
      <c r="L5763" t="b">
        <f t="shared" si="1159"/>
        <v>0</v>
      </c>
      <c r="M5763" t="str">
        <f t="shared" si="1151"/>
        <v/>
      </c>
      <c r="N5763">
        <f t="shared" si="1158"/>
        <v>22</v>
      </c>
      <c r="O5763" t="b">
        <f t="shared" si="1157"/>
        <v>0</v>
      </c>
      <c r="P5763" t="str">
        <f t="shared" si="1161"/>
        <v/>
      </c>
      <c r="Q5763" t="str">
        <f t="shared" ca="1" si="1162"/>
        <v/>
      </c>
      <c r="T5763">
        <v>43</v>
      </c>
      <c r="U5763">
        <v>5</v>
      </c>
      <c r="V5763">
        <v>5360</v>
      </c>
      <c r="Z5763" t="str">
        <f t="shared" si="1163"/>
        <v/>
      </c>
    </row>
    <row r="5764" spans="2:26" x14ac:dyDescent="0.2">
      <c r="B5764" s="1" t="s">
        <v>67</v>
      </c>
      <c r="C5764" s="1" t="s">
        <v>17</v>
      </c>
      <c r="D5764" s="1" t="s">
        <v>18</v>
      </c>
      <c r="G5764" s="1" t="s">
        <v>3893</v>
      </c>
      <c r="H5764">
        <f t="shared" si="1149"/>
        <v>43</v>
      </c>
      <c r="I5764">
        <f>IF(ISBLANK(A5764),I5763/1,LOOKUP(Sheet1!G5764,FIPS!A$3:A$55,FIPS!C$3:C$55))</f>
        <v>47</v>
      </c>
      <c r="J5764" t="b">
        <f t="shared" si="1160"/>
        <v>1</v>
      </c>
      <c r="K5764" t="str">
        <f t="shared" si="1150"/>
        <v>Dyer</v>
      </c>
      <c r="L5764" t="b">
        <f t="shared" si="1159"/>
        <v>0</v>
      </c>
      <c r="M5764" t="str">
        <f t="shared" si="1151"/>
        <v/>
      </c>
      <c r="N5764">
        <f t="shared" si="1158"/>
        <v>23</v>
      </c>
      <c r="O5764" t="b">
        <f t="shared" si="1157"/>
        <v>0</v>
      </c>
      <c r="P5764" t="str">
        <f t="shared" si="1161"/>
        <v/>
      </c>
      <c r="Q5764" t="str">
        <f t="shared" ca="1" si="1162"/>
        <v/>
      </c>
      <c r="T5764">
        <v>45</v>
      </c>
      <c r="U5764">
        <v>5</v>
      </c>
      <c r="V5764">
        <v>0</v>
      </c>
      <c r="Z5764" t="str">
        <f t="shared" si="1163"/>
        <v/>
      </c>
    </row>
    <row r="5765" spans="2:26" x14ac:dyDescent="0.2">
      <c r="E5765" s="1" t="s">
        <v>33</v>
      </c>
      <c r="F5765" s="1" t="s">
        <v>6</v>
      </c>
      <c r="G5765" s="1" t="s">
        <v>3894</v>
      </c>
      <c r="H5765">
        <f t="shared" si="1149"/>
        <v>43</v>
      </c>
      <c r="I5765">
        <f>IF(ISBLANK(A5765),I5764/1,LOOKUP(Sheet1!G5765,FIPS!A$3:A$55,FIPS!C$3:C$55))</f>
        <v>47</v>
      </c>
      <c r="J5765" t="b">
        <f t="shared" si="1160"/>
        <v>0</v>
      </c>
      <c r="K5765" t="str">
        <f t="shared" si="1150"/>
        <v/>
      </c>
      <c r="L5765" t="b">
        <f t="shared" si="1159"/>
        <v>1</v>
      </c>
      <c r="M5765" t="str">
        <f t="shared" si="1151"/>
        <v>Dyersburg</v>
      </c>
      <c r="N5765">
        <f t="shared" si="1158"/>
        <v>23</v>
      </c>
      <c r="O5765" t="b">
        <f t="shared" si="1157"/>
        <v>0</v>
      </c>
      <c r="P5765" t="str">
        <f t="shared" si="1161"/>
        <v/>
      </c>
      <c r="Q5765" t="str">
        <f t="shared" ca="1" si="1162"/>
        <v/>
      </c>
      <c r="W5765">
        <v>22200</v>
      </c>
      <c r="Z5765" t="str">
        <f t="shared" si="1163"/>
        <v/>
      </c>
    </row>
    <row r="5766" spans="2:26" x14ac:dyDescent="0.2">
      <c r="E5766" s="1" t="s">
        <v>8</v>
      </c>
      <c r="F5766" s="1" t="s">
        <v>9</v>
      </c>
      <c r="G5766" s="1" t="s">
        <v>801</v>
      </c>
      <c r="H5766">
        <f t="shared" si="1149"/>
        <v>43</v>
      </c>
      <c r="I5766">
        <f>IF(ISBLANK(A5766),I5765/1,LOOKUP(Sheet1!G5766,FIPS!A$3:A$55,FIPS!C$3:C$55))</f>
        <v>47</v>
      </c>
      <c r="J5766" t="b">
        <f t="shared" si="1160"/>
        <v>0</v>
      </c>
      <c r="K5766" t="str">
        <f t="shared" si="1150"/>
        <v/>
      </c>
      <c r="L5766" t="b">
        <f t="shared" si="1159"/>
        <v>0</v>
      </c>
      <c r="M5766" t="str">
        <f t="shared" si="1151"/>
        <v/>
      </c>
      <c r="N5766">
        <f t="shared" si="1158"/>
        <v>23</v>
      </c>
      <c r="O5766" t="b">
        <f t="shared" si="1157"/>
        <v>1</v>
      </c>
      <c r="P5766">
        <f t="shared" si="1161"/>
        <v>1</v>
      </c>
      <c r="Q5766" t="str">
        <f t="shared" ca="1" si="1162"/>
        <v>012</v>
      </c>
      <c r="W5766">
        <v>99999</v>
      </c>
      <c r="Z5766" t="str">
        <f t="shared" si="1163"/>
        <v/>
      </c>
    </row>
    <row r="5767" spans="2:26" x14ac:dyDescent="0.2">
      <c r="B5767" s="1" t="s">
        <v>37</v>
      </c>
      <c r="C5767" s="1" t="s">
        <v>895</v>
      </c>
      <c r="D5767" s="1" t="s">
        <v>26</v>
      </c>
      <c r="E5767" s="1" t="s">
        <v>8</v>
      </c>
      <c r="F5767" s="1" t="s">
        <v>9</v>
      </c>
      <c r="G5767" s="1" t="s">
        <v>89</v>
      </c>
      <c r="H5767">
        <f t="shared" si="1149"/>
        <v>43</v>
      </c>
      <c r="I5767">
        <f>IF(ISBLANK(A5767),I5766/1,LOOKUP(Sheet1!G5767,FIPS!A$3:A$55,FIPS!C$3:C$55))</f>
        <v>47</v>
      </c>
      <c r="J5767" t="b">
        <f t="shared" si="1160"/>
        <v>1</v>
      </c>
      <c r="K5767" t="str">
        <f t="shared" si="1150"/>
        <v>Fayette</v>
      </c>
      <c r="L5767" t="b">
        <f t="shared" si="1159"/>
        <v>0</v>
      </c>
      <c r="M5767" t="str">
        <f t="shared" si="1151"/>
        <v/>
      </c>
      <c r="N5767">
        <f t="shared" si="1158"/>
        <v>24</v>
      </c>
      <c r="O5767" t="b">
        <f t="shared" si="1157"/>
        <v>0</v>
      </c>
      <c r="P5767" t="str">
        <f t="shared" si="1161"/>
        <v/>
      </c>
      <c r="Q5767" t="str">
        <f t="shared" ca="1" si="1162"/>
        <v/>
      </c>
      <c r="T5767">
        <v>47</v>
      </c>
      <c r="U5767">
        <v>5</v>
      </c>
      <c r="V5767">
        <v>4920</v>
      </c>
      <c r="Z5767" t="str">
        <f t="shared" si="1163"/>
        <v/>
      </c>
    </row>
    <row r="5768" spans="2:26" x14ac:dyDescent="0.2">
      <c r="B5768" s="1" t="s">
        <v>77</v>
      </c>
      <c r="C5768" s="1" t="s">
        <v>17</v>
      </c>
      <c r="D5768" s="1" t="s">
        <v>18</v>
      </c>
      <c r="E5768" s="1" t="s">
        <v>8</v>
      </c>
      <c r="F5768" s="1" t="s">
        <v>9</v>
      </c>
      <c r="G5768" s="1" t="s">
        <v>3895</v>
      </c>
      <c r="H5768">
        <f t="shared" si="1149"/>
        <v>43</v>
      </c>
      <c r="I5768">
        <f>IF(ISBLANK(A5768),I5767/1,LOOKUP(Sheet1!G5768,FIPS!A$3:A$55,FIPS!C$3:C$55))</f>
        <v>47</v>
      </c>
      <c r="J5768" t="b">
        <f t="shared" si="1160"/>
        <v>1</v>
      </c>
      <c r="K5768" t="str">
        <f t="shared" si="1150"/>
        <v>Fentress</v>
      </c>
      <c r="L5768" t="b">
        <f t="shared" si="1159"/>
        <v>0</v>
      </c>
      <c r="M5768" t="str">
        <f t="shared" si="1151"/>
        <v/>
      </c>
      <c r="N5768">
        <f t="shared" si="1158"/>
        <v>25</v>
      </c>
      <c r="O5768" t="b">
        <f t="shared" si="1157"/>
        <v>0</v>
      </c>
      <c r="P5768" t="str">
        <f t="shared" si="1161"/>
        <v/>
      </c>
      <c r="Q5768" t="str">
        <f t="shared" ca="1" si="1162"/>
        <v/>
      </c>
      <c r="T5768">
        <v>49</v>
      </c>
      <c r="U5768">
        <v>6</v>
      </c>
      <c r="V5768">
        <v>0</v>
      </c>
      <c r="Z5768" t="str">
        <f t="shared" si="1163"/>
        <v/>
      </c>
    </row>
    <row r="5769" spans="2:26" x14ac:dyDescent="0.2">
      <c r="B5769" s="1" t="s">
        <v>80</v>
      </c>
      <c r="C5769" s="1" t="s">
        <v>17</v>
      </c>
      <c r="D5769" s="1" t="s">
        <v>18</v>
      </c>
      <c r="G5769" s="1" t="s">
        <v>1698</v>
      </c>
      <c r="H5769">
        <f t="shared" si="1149"/>
        <v>43</v>
      </c>
      <c r="I5769">
        <f>IF(ISBLANK(A5769),I5768/1,LOOKUP(Sheet1!G5769,FIPS!A$3:A$55,FIPS!C$3:C$55))</f>
        <v>47</v>
      </c>
      <c r="J5769" t="b">
        <f t="shared" si="1160"/>
        <v>1</v>
      </c>
      <c r="K5769" t="str">
        <f t="shared" si="1150"/>
        <v>Frankl in</v>
      </c>
      <c r="L5769" t="b">
        <f t="shared" si="1159"/>
        <v>0</v>
      </c>
      <c r="M5769" t="str">
        <f t="shared" si="1151"/>
        <v/>
      </c>
      <c r="N5769">
        <f t="shared" si="1158"/>
        <v>26</v>
      </c>
      <c r="O5769" t="b">
        <f t="shared" si="1157"/>
        <v>0</v>
      </c>
      <c r="P5769" t="str">
        <f t="shared" si="1161"/>
        <v/>
      </c>
      <c r="Q5769" t="str">
        <f t="shared" ca="1" si="1162"/>
        <v/>
      </c>
      <c r="T5769">
        <v>51</v>
      </c>
      <c r="U5769">
        <v>5</v>
      </c>
      <c r="V5769">
        <v>0</v>
      </c>
      <c r="Z5769" t="str">
        <f t="shared" si="1163"/>
        <v/>
      </c>
    </row>
    <row r="5770" spans="2:26" x14ac:dyDescent="0.2">
      <c r="E5770" s="1" t="s">
        <v>55</v>
      </c>
      <c r="F5770" s="1" t="s">
        <v>6</v>
      </c>
      <c r="G5770" s="1" t="s">
        <v>3889</v>
      </c>
      <c r="H5770">
        <f t="shared" si="1149"/>
        <v>43</v>
      </c>
      <c r="I5770">
        <f>IF(ISBLANK(A5770),I5769/1,LOOKUP(Sheet1!G5770,FIPS!A$3:A$55,FIPS!C$3:C$55))</f>
        <v>47</v>
      </c>
      <c r="J5770" t="b">
        <f t="shared" si="1160"/>
        <v>0</v>
      </c>
      <c r="K5770" t="str">
        <f t="shared" si="1150"/>
        <v/>
      </c>
      <c r="L5770" t="b">
        <f t="shared" si="1159"/>
        <v>1</v>
      </c>
      <c r="M5770" t="str">
        <f t="shared" si="1151"/>
        <v>Tullahoma</v>
      </c>
      <c r="N5770">
        <f t="shared" si="1158"/>
        <v>26</v>
      </c>
      <c r="O5770" t="b">
        <f t="shared" si="1157"/>
        <v>0</v>
      </c>
      <c r="P5770" t="str">
        <f t="shared" si="1161"/>
        <v/>
      </c>
      <c r="Q5770" t="str">
        <f t="shared" ca="1" si="1162"/>
        <v/>
      </c>
      <c r="W5770">
        <v>75320</v>
      </c>
      <c r="Z5770" t="str">
        <f t="shared" si="1163"/>
        <v/>
      </c>
    </row>
    <row r="5771" spans="2:26" x14ac:dyDescent="0.2">
      <c r="E5771" s="1" t="s">
        <v>8</v>
      </c>
      <c r="F5771" s="1" t="s">
        <v>9</v>
      </c>
      <c r="G5771" s="1" t="s">
        <v>801</v>
      </c>
      <c r="H5771">
        <f t="shared" ref="H5771:H5834" si="1164">IF(ISBLANK(A5771),H5770/1,A5771)</f>
        <v>43</v>
      </c>
      <c r="I5771">
        <f>IF(ISBLANK(A5771),I5770/1,LOOKUP(Sheet1!G5771,FIPS!A$3:A$55,FIPS!C$3:C$55))</f>
        <v>47</v>
      </c>
      <c r="J5771" t="b">
        <f t="shared" si="1160"/>
        <v>0</v>
      </c>
      <c r="K5771" t="str">
        <f t="shared" ref="K5771:K5834" si="1165">IF(J5771,TRIM(G5771),"")</f>
        <v/>
      </c>
      <c r="L5771" t="b">
        <f t="shared" si="1159"/>
        <v>0</v>
      </c>
      <c r="M5771" t="str">
        <f t="shared" ref="M5771:M5834" si="1166">IF(L5771,IF(ISERR(FIND(",",G5771)),TRIM(G5771),TRIM(LEFT(G5771,FIND(",",G5771)-1))),"")</f>
        <v/>
      </c>
      <c r="N5771">
        <f t="shared" si="1158"/>
        <v>26</v>
      </c>
      <c r="O5771" t="b">
        <f t="shared" si="1157"/>
        <v>1</v>
      </c>
      <c r="P5771">
        <f t="shared" si="1161"/>
        <v>1</v>
      </c>
      <c r="Q5771" t="str">
        <f t="shared" ca="1" si="1162"/>
        <v>040</v>
      </c>
      <c r="W5771">
        <v>99999</v>
      </c>
      <c r="Z5771" t="str">
        <f t="shared" si="1163"/>
        <v/>
      </c>
    </row>
    <row r="5772" spans="2:26" x14ac:dyDescent="0.2">
      <c r="B5772" s="1" t="s">
        <v>82</v>
      </c>
      <c r="C5772" s="1" t="s">
        <v>17</v>
      </c>
      <c r="D5772" s="1" t="s">
        <v>18</v>
      </c>
      <c r="E5772" s="1" t="s">
        <v>8</v>
      </c>
      <c r="F5772" s="1" t="s">
        <v>9</v>
      </c>
      <c r="G5772" s="1" t="s">
        <v>1699</v>
      </c>
      <c r="H5772">
        <f t="shared" si="1164"/>
        <v>43</v>
      </c>
      <c r="I5772">
        <f>IF(ISBLANK(A5772),I5771/1,LOOKUP(Sheet1!G5772,FIPS!A$3:A$55,FIPS!C$3:C$55))</f>
        <v>47</v>
      </c>
      <c r="J5772" t="b">
        <f t="shared" si="1160"/>
        <v>1</v>
      </c>
      <c r="K5772" t="str">
        <f t="shared" si="1165"/>
        <v>Gibson</v>
      </c>
      <c r="L5772" t="b">
        <f t="shared" si="1159"/>
        <v>0</v>
      </c>
      <c r="M5772" t="str">
        <f t="shared" si="1166"/>
        <v/>
      </c>
      <c r="N5772">
        <f t="shared" si="1158"/>
        <v>27</v>
      </c>
      <c r="O5772" t="b">
        <f t="shared" si="1157"/>
        <v>0</v>
      </c>
      <c r="P5772" t="str">
        <f t="shared" si="1161"/>
        <v/>
      </c>
      <c r="Q5772" t="str">
        <f t="shared" ca="1" si="1162"/>
        <v/>
      </c>
      <c r="T5772">
        <v>53</v>
      </c>
      <c r="U5772">
        <v>5</v>
      </c>
      <c r="V5772">
        <v>0</v>
      </c>
      <c r="Z5772" t="str">
        <f t="shared" si="1163"/>
        <v/>
      </c>
    </row>
    <row r="5773" spans="2:26" x14ac:dyDescent="0.2">
      <c r="B5773" s="1" t="s">
        <v>84</v>
      </c>
      <c r="C5773" s="1" t="s">
        <v>17</v>
      </c>
      <c r="D5773" s="1" t="s">
        <v>18</v>
      </c>
      <c r="E5773" s="1" t="s">
        <v>8</v>
      </c>
      <c r="F5773" s="1" t="s">
        <v>9</v>
      </c>
      <c r="G5773" s="1" t="s">
        <v>3896</v>
      </c>
      <c r="H5773">
        <f t="shared" si="1164"/>
        <v>43</v>
      </c>
      <c r="I5773">
        <f>IF(ISBLANK(A5773),I5772/1,LOOKUP(Sheet1!G5773,FIPS!A$3:A$55,FIPS!C$3:C$55))</f>
        <v>47</v>
      </c>
      <c r="J5773" t="b">
        <f t="shared" si="1160"/>
        <v>1</v>
      </c>
      <c r="K5773" t="str">
        <f t="shared" si="1165"/>
        <v>Giles</v>
      </c>
      <c r="L5773" t="b">
        <f t="shared" si="1159"/>
        <v>0</v>
      </c>
      <c r="M5773" t="str">
        <f t="shared" si="1166"/>
        <v/>
      </c>
      <c r="N5773">
        <f t="shared" si="1158"/>
        <v>28</v>
      </c>
      <c r="O5773" t="b">
        <f t="shared" si="1157"/>
        <v>0</v>
      </c>
      <c r="P5773" t="str">
        <f t="shared" si="1161"/>
        <v/>
      </c>
      <c r="Q5773" t="str">
        <f t="shared" ca="1" si="1162"/>
        <v/>
      </c>
      <c r="T5773">
        <v>55</v>
      </c>
      <c r="U5773">
        <v>5</v>
      </c>
      <c r="V5773">
        <v>0</v>
      </c>
      <c r="Z5773" t="str">
        <f t="shared" si="1163"/>
        <v/>
      </c>
    </row>
    <row r="5774" spans="2:26" x14ac:dyDescent="0.2">
      <c r="B5774" s="1" t="s">
        <v>88</v>
      </c>
      <c r="C5774" s="1" t="s">
        <v>17</v>
      </c>
      <c r="D5774" s="1" t="s">
        <v>18</v>
      </c>
      <c r="E5774" s="1" t="s">
        <v>8</v>
      </c>
      <c r="F5774" s="1" t="s">
        <v>9</v>
      </c>
      <c r="G5774" s="1" t="s">
        <v>3897</v>
      </c>
      <c r="H5774">
        <f t="shared" si="1164"/>
        <v>43</v>
      </c>
      <c r="I5774">
        <f>IF(ISBLANK(A5774),I5773/1,LOOKUP(Sheet1!G5774,FIPS!A$3:A$55,FIPS!C$3:C$55))</f>
        <v>47</v>
      </c>
      <c r="J5774" t="b">
        <f t="shared" si="1160"/>
        <v>1</v>
      </c>
      <c r="K5774" t="str">
        <f t="shared" si="1165"/>
        <v>Grainger</v>
      </c>
      <c r="L5774" t="b">
        <f t="shared" si="1159"/>
        <v>0</v>
      </c>
      <c r="M5774" t="str">
        <f t="shared" si="1166"/>
        <v/>
      </c>
      <c r="N5774">
        <f t="shared" si="1158"/>
        <v>29</v>
      </c>
      <c r="O5774" t="b">
        <f t="shared" si="1157"/>
        <v>0</v>
      </c>
      <c r="P5774" t="str">
        <f t="shared" si="1161"/>
        <v/>
      </c>
      <c r="Q5774" t="str">
        <f t="shared" ca="1" si="1162"/>
        <v/>
      </c>
      <c r="T5774">
        <v>57</v>
      </c>
      <c r="U5774">
        <v>6</v>
      </c>
      <c r="V5774">
        <v>0</v>
      </c>
      <c r="Z5774" t="str">
        <f t="shared" si="1163"/>
        <v/>
      </c>
    </row>
    <row r="5775" spans="2:26" x14ac:dyDescent="0.2">
      <c r="B5775" s="1" t="s">
        <v>90</v>
      </c>
      <c r="C5775" s="1" t="s">
        <v>17</v>
      </c>
      <c r="D5775" s="1" t="s">
        <v>18</v>
      </c>
      <c r="G5775" s="1" t="s">
        <v>94</v>
      </c>
      <c r="H5775">
        <f t="shared" si="1164"/>
        <v>43</v>
      </c>
      <c r="I5775">
        <f>IF(ISBLANK(A5775),I5774/1,LOOKUP(Sheet1!G5775,FIPS!A$3:A$55,FIPS!C$3:C$55))</f>
        <v>47</v>
      </c>
      <c r="J5775" t="b">
        <f t="shared" si="1160"/>
        <v>1</v>
      </c>
      <c r="K5775" t="str">
        <f t="shared" si="1165"/>
        <v>Greene</v>
      </c>
      <c r="L5775" t="b">
        <f t="shared" si="1159"/>
        <v>0</v>
      </c>
      <c r="M5775" t="str">
        <f t="shared" si="1166"/>
        <v/>
      </c>
      <c r="N5775">
        <f t="shared" si="1158"/>
        <v>30</v>
      </c>
      <c r="O5775" t="b">
        <f t="shared" si="1157"/>
        <v>0</v>
      </c>
      <c r="P5775" t="str">
        <f t="shared" si="1161"/>
        <v/>
      </c>
      <c r="Q5775" t="str">
        <f t="shared" ca="1" si="1162"/>
        <v/>
      </c>
      <c r="T5775">
        <v>59</v>
      </c>
      <c r="U5775">
        <v>4</v>
      </c>
      <c r="V5775">
        <v>0</v>
      </c>
      <c r="Z5775" t="str">
        <f t="shared" si="1163"/>
        <v/>
      </c>
    </row>
    <row r="5776" spans="2:26" x14ac:dyDescent="0.2">
      <c r="E5776" s="1" t="s">
        <v>61</v>
      </c>
      <c r="F5776" s="1" t="s">
        <v>6</v>
      </c>
      <c r="G5776" s="1" t="s">
        <v>2599</v>
      </c>
      <c r="H5776">
        <f t="shared" si="1164"/>
        <v>43</v>
      </c>
      <c r="I5776">
        <f>IF(ISBLANK(A5776),I5775/1,LOOKUP(Sheet1!G5776,FIPS!A$3:A$55,FIPS!C$3:C$55))</f>
        <v>47</v>
      </c>
      <c r="J5776" t="b">
        <f t="shared" si="1160"/>
        <v>0</v>
      </c>
      <c r="K5776" t="str">
        <f t="shared" si="1165"/>
        <v/>
      </c>
      <c r="L5776" t="b">
        <f t="shared" si="1159"/>
        <v>1</v>
      </c>
      <c r="M5776" t="str">
        <f t="shared" si="1166"/>
        <v>Greenville</v>
      </c>
      <c r="N5776">
        <f t="shared" si="1158"/>
        <v>30</v>
      </c>
      <c r="O5776" t="b">
        <f t="shared" si="1157"/>
        <v>0</v>
      </c>
      <c r="P5776" t="str">
        <f t="shared" si="1161"/>
        <v/>
      </c>
      <c r="Q5776" t="str">
        <f t="shared" ca="1" si="1162"/>
        <v/>
      </c>
      <c r="W5776">
        <v>30980</v>
      </c>
      <c r="Z5776" t="str">
        <f t="shared" si="1163"/>
        <v/>
      </c>
    </row>
    <row r="5777" spans="2:26" x14ac:dyDescent="0.2">
      <c r="E5777" s="1" t="s">
        <v>8</v>
      </c>
      <c r="F5777" s="1" t="s">
        <v>9</v>
      </c>
      <c r="G5777" s="1" t="s">
        <v>1709</v>
      </c>
      <c r="H5777">
        <f t="shared" si="1164"/>
        <v>43</v>
      </c>
      <c r="I5777">
        <f>IF(ISBLANK(A5777),I5776/1,LOOKUP(Sheet1!G5777,FIPS!A$3:A$55,FIPS!C$3:C$55))</f>
        <v>47</v>
      </c>
      <c r="J5777" t="b">
        <f t="shared" si="1160"/>
        <v>0</v>
      </c>
      <c r="K5777" t="str">
        <f t="shared" si="1165"/>
        <v/>
      </c>
      <c r="L5777" t="b">
        <f t="shared" si="1159"/>
        <v>0</v>
      </c>
      <c r="M5777" t="str">
        <f t="shared" si="1166"/>
        <v/>
      </c>
      <c r="N5777">
        <f t="shared" si="1158"/>
        <v>30</v>
      </c>
      <c r="O5777" t="b">
        <f t="shared" si="1157"/>
        <v>1</v>
      </c>
      <c r="P5777">
        <f t="shared" si="1161"/>
        <v>1</v>
      </c>
      <c r="Q5777" t="str">
        <f t="shared" ca="1" si="1162"/>
        <v>020</v>
      </c>
      <c r="W5777">
        <v>99999</v>
      </c>
      <c r="Z5777" t="str">
        <f t="shared" si="1163"/>
        <v/>
      </c>
    </row>
    <row r="5778" spans="2:26" x14ac:dyDescent="0.2">
      <c r="B5778" s="1" t="s">
        <v>92</v>
      </c>
      <c r="C5778" s="1" t="s">
        <v>17</v>
      </c>
      <c r="D5778" s="1" t="s">
        <v>18</v>
      </c>
      <c r="E5778" s="1" t="s">
        <v>8</v>
      </c>
      <c r="F5778" s="1" t="s">
        <v>9</v>
      </c>
      <c r="G5778" s="1" t="s">
        <v>1565</v>
      </c>
      <c r="H5778">
        <f t="shared" si="1164"/>
        <v>43</v>
      </c>
      <c r="I5778">
        <f>IF(ISBLANK(A5778),I5777/1,LOOKUP(Sheet1!G5778,FIPS!A$3:A$55,FIPS!C$3:C$55))</f>
        <v>47</v>
      </c>
      <c r="J5778" t="b">
        <f t="shared" si="1160"/>
        <v>1</v>
      </c>
      <c r="K5778" t="str">
        <f t="shared" si="1165"/>
        <v>Grundy</v>
      </c>
      <c r="L5778" t="b">
        <f t="shared" si="1159"/>
        <v>0</v>
      </c>
      <c r="M5778" t="str">
        <f t="shared" si="1166"/>
        <v/>
      </c>
      <c r="N5778">
        <f t="shared" si="1158"/>
        <v>31</v>
      </c>
      <c r="O5778" t="b">
        <f t="shared" si="1157"/>
        <v>0</v>
      </c>
      <c r="P5778" t="str">
        <f t="shared" si="1161"/>
        <v/>
      </c>
      <c r="Q5778" t="str">
        <f t="shared" ca="1" si="1162"/>
        <v/>
      </c>
      <c r="T5778">
        <v>61</v>
      </c>
      <c r="U5778">
        <v>6</v>
      </c>
      <c r="V5778">
        <v>0</v>
      </c>
      <c r="Z5778" t="str">
        <f t="shared" si="1163"/>
        <v/>
      </c>
    </row>
    <row r="5779" spans="2:26" x14ac:dyDescent="0.2">
      <c r="B5779" s="1" t="s">
        <v>25</v>
      </c>
      <c r="C5779" s="1" t="s">
        <v>17</v>
      </c>
      <c r="D5779" s="1" t="s">
        <v>18</v>
      </c>
      <c r="G5779" s="1" t="s">
        <v>3898</v>
      </c>
      <c r="H5779">
        <f t="shared" si="1164"/>
        <v>43</v>
      </c>
      <c r="I5779">
        <f>IF(ISBLANK(A5779),I5778/1,LOOKUP(Sheet1!G5779,FIPS!A$3:A$55,FIPS!C$3:C$55))</f>
        <v>47</v>
      </c>
      <c r="J5779" t="b">
        <f t="shared" si="1160"/>
        <v>1</v>
      </c>
      <c r="K5779" t="str">
        <f t="shared" si="1165"/>
        <v>Hamblen</v>
      </c>
      <c r="L5779" t="b">
        <f t="shared" si="1159"/>
        <v>0</v>
      </c>
      <c r="M5779" t="str">
        <f t="shared" si="1166"/>
        <v/>
      </c>
      <c r="N5779">
        <f t="shared" si="1158"/>
        <v>32</v>
      </c>
      <c r="O5779" t="b">
        <f t="shared" si="1157"/>
        <v>0</v>
      </c>
      <c r="P5779" t="str">
        <f t="shared" si="1161"/>
        <v/>
      </c>
      <c r="Q5779" t="str">
        <f t="shared" ca="1" si="1162"/>
        <v/>
      </c>
      <c r="T5779">
        <v>63</v>
      </c>
      <c r="U5779">
        <v>4</v>
      </c>
      <c r="V5779">
        <v>0</v>
      </c>
      <c r="Z5779" t="str">
        <f t="shared" si="1163"/>
        <v/>
      </c>
    </row>
    <row r="5780" spans="2:26" x14ac:dyDescent="0.2">
      <c r="E5780" s="1" t="s">
        <v>25</v>
      </c>
      <c r="F5780" s="1" t="s">
        <v>6</v>
      </c>
      <c r="G5780" s="1" t="s">
        <v>2962</v>
      </c>
      <c r="H5780">
        <f t="shared" si="1164"/>
        <v>43</v>
      </c>
      <c r="I5780">
        <f>IF(ISBLANK(A5780),I5779/1,LOOKUP(Sheet1!G5780,FIPS!A$3:A$55,FIPS!C$3:C$55))</f>
        <v>47</v>
      </c>
      <c r="J5780" t="b">
        <f t="shared" si="1160"/>
        <v>0</v>
      </c>
      <c r="K5780" t="str">
        <f t="shared" si="1165"/>
        <v/>
      </c>
      <c r="L5780" t="b">
        <f t="shared" si="1159"/>
        <v>1</v>
      </c>
      <c r="M5780" t="str">
        <f t="shared" si="1166"/>
        <v>Morristown</v>
      </c>
      <c r="N5780">
        <f t="shared" si="1158"/>
        <v>32</v>
      </c>
      <c r="O5780" t="b">
        <f t="shared" si="1157"/>
        <v>0</v>
      </c>
      <c r="P5780" t="str">
        <f t="shared" si="1161"/>
        <v/>
      </c>
      <c r="Q5780" t="str">
        <f t="shared" ca="1" si="1162"/>
        <v/>
      </c>
      <c r="W5780">
        <v>50280</v>
      </c>
      <c r="Z5780" t="str">
        <f t="shared" si="1163"/>
        <v/>
      </c>
    </row>
    <row r="5781" spans="2:26" x14ac:dyDescent="0.2">
      <c r="E5781" s="1" t="s">
        <v>8</v>
      </c>
      <c r="F5781" s="1" t="s">
        <v>9</v>
      </c>
      <c r="G5781" s="1" t="s">
        <v>1817</v>
      </c>
      <c r="H5781">
        <f t="shared" si="1164"/>
        <v>43</v>
      </c>
      <c r="I5781">
        <f>IF(ISBLANK(A5781),I5780/1,LOOKUP(Sheet1!G5781,FIPS!A$3:A$55,FIPS!C$3:C$55))</f>
        <v>47</v>
      </c>
      <c r="J5781" t="b">
        <f t="shared" si="1160"/>
        <v>0</v>
      </c>
      <c r="K5781" t="str">
        <f t="shared" si="1165"/>
        <v/>
      </c>
      <c r="L5781" t="b">
        <f t="shared" si="1159"/>
        <v>0</v>
      </c>
      <c r="M5781" t="str">
        <f t="shared" si="1166"/>
        <v/>
      </c>
      <c r="N5781">
        <f t="shared" si="1158"/>
        <v>32</v>
      </c>
      <c r="O5781" t="b">
        <f t="shared" si="1157"/>
        <v>1</v>
      </c>
      <c r="P5781">
        <f t="shared" si="1161"/>
        <v>1</v>
      </c>
      <c r="Q5781" t="str">
        <f t="shared" ca="1" si="1162"/>
        <v>032</v>
      </c>
      <c r="W5781">
        <v>99999</v>
      </c>
      <c r="Z5781" t="str">
        <f t="shared" si="1163"/>
        <v/>
      </c>
    </row>
    <row r="5782" spans="2:26" x14ac:dyDescent="0.2">
      <c r="B5782" s="1" t="s">
        <v>72</v>
      </c>
      <c r="C5782" s="1" t="s">
        <v>160</v>
      </c>
      <c r="D5782" s="1" t="s">
        <v>26</v>
      </c>
      <c r="G5782" s="1" t="s">
        <v>1136</v>
      </c>
      <c r="H5782">
        <f t="shared" si="1164"/>
        <v>43</v>
      </c>
      <c r="I5782">
        <f>IF(ISBLANK(A5782),I5781/1,LOOKUP(Sheet1!G5782,FIPS!A$3:A$55,FIPS!C$3:C$55))</f>
        <v>47</v>
      </c>
      <c r="J5782" t="b">
        <f t="shared" si="1160"/>
        <v>1</v>
      </c>
      <c r="K5782" t="str">
        <f t="shared" si="1165"/>
        <v>Hamilton</v>
      </c>
      <c r="L5782" t="b">
        <f t="shared" si="1159"/>
        <v>0</v>
      </c>
      <c r="M5782" t="str">
        <f t="shared" si="1166"/>
        <v/>
      </c>
      <c r="N5782">
        <f t="shared" si="1158"/>
        <v>33</v>
      </c>
      <c r="O5782" t="b">
        <f t="shared" si="1157"/>
        <v>0</v>
      </c>
      <c r="P5782" t="str">
        <f t="shared" si="1161"/>
        <v/>
      </c>
      <c r="Q5782" t="str">
        <f t="shared" ca="1" si="1162"/>
        <v/>
      </c>
      <c r="T5782">
        <v>65</v>
      </c>
      <c r="U5782">
        <v>2</v>
      </c>
      <c r="V5782">
        <v>1560</v>
      </c>
      <c r="Z5782" t="str">
        <f t="shared" si="1163"/>
        <v/>
      </c>
    </row>
    <row r="5783" spans="2:26" x14ac:dyDescent="0.2">
      <c r="E5783" s="1" t="s">
        <v>28</v>
      </c>
      <c r="F5783" s="1" t="s">
        <v>132</v>
      </c>
      <c r="G5783" s="1" t="s">
        <v>3899</v>
      </c>
      <c r="H5783">
        <f t="shared" si="1164"/>
        <v>43</v>
      </c>
      <c r="I5783">
        <f>IF(ISBLANK(A5783),I5782/1,LOOKUP(Sheet1!G5783,FIPS!A$3:A$55,FIPS!C$3:C$55))</f>
        <v>47</v>
      </c>
      <c r="J5783" t="b">
        <f t="shared" ref="J5783:J5846" si="1167">NOT(ISBLANK(B5783))</f>
        <v>0</v>
      </c>
      <c r="K5783" t="str">
        <f t="shared" si="1165"/>
        <v/>
      </c>
      <c r="L5783" t="b">
        <f t="shared" si="1159"/>
        <v>1</v>
      </c>
      <c r="M5783" t="str">
        <f t="shared" si="1166"/>
        <v>Chattanooga</v>
      </c>
      <c r="N5783">
        <f t="shared" si="1158"/>
        <v>33</v>
      </c>
      <c r="O5783" t="b">
        <f t="shared" ref="O5783:O5846" si="1168">AND(ISNUMBER(N5783),E5783="999",NOT(J5783))</f>
        <v>0</v>
      </c>
      <c r="P5783" t="str">
        <f t="shared" si="1161"/>
        <v/>
      </c>
      <c r="Q5783" t="str">
        <f t="shared" ca="1" si="1162"/>
        <v/>
      </c>
      <c r="W5783">
        <v>14000</v>
      </c>
      <c r="Z5783" t="str">
        <f t="shared" si="1163"/>
        <v/>
      </c>
    </row>
    <row r="5784" spans="2:26" x14ac:dyDescent="0.2">
      <c r="E5784" s="1" t="s">
        <v>45</v>
      </c>
      <c r="F5784" s="1" t="s">
        <v>6</v>
      </c>
      <c r="G5784" s="1" t="s">
        <v>3900</v>
      </c>
      <c r="H5784">
        <f t="shared" si="1164"/>
        <v>43</v>
      </c>
      <c r="I5784">
        <f>IF(ISBLANK(A5784),I5783/1,LOOKUP(Sheet1!G5784,FIPS!A$3:A$55,FIPS!C$3:C$55))</f>
        <v>47</v>
      </c>
      <c r="J5784" t="b">
        <f t="shared" si="1167"/>
        <v>0</v>
      </c>
      <c r="K5784" t="str">
        <f t="shared" si="1165"/>
        <v/>
      </c>
      <c r="L5784" t="b">
        <f t="shared" si="1159"/>
        <v>1</v>
      </c>
      <c r="M5784" t="str">
        <f t="shared" si="1166"/>
        <v>East Ridge</v>
      </c>
      <c r="N5784">
        <f t="shared" si="1158"/>
        <v>33</v>
      </c>
      <c r="O5784" t="b">
        <f t="shared" si="1168"/>
        <v>0</v>
      </c>
      <c r="P5784" t="str">
        <f t="shared" si="1161"/>
        <v/>
      </c>
      <c r="Q5784" t="str">
        <f t="shared" ca="1" si="1162"/>
        <v/>
      </c>
      <c r="W5784">
        <v>22720</v>
      </c>
      <c r="Z5784" t="str">
        <f t="shared" si="1163"/>
        <v/>
      </c>
    </row>
    <row r="5785" spans="2:26" x14ac:dyDescent="0.2">
      <c r="E5785" s="1" t="s">
        <v>99</v>
      </c>
      <c r="F5785" s="1" t="s">
        <v>6</v>
      </c>
      <c r="G5785" s="1" t="s">
        <v>3901</v>
      </c>
      <c r="H5785">
        <f t="shared" si="1164"/>
        <v>43</v>
      </c>
      <c r="I5785">
        <f>IF(ISBLANK(A5785),I5784/1,LOOKUP(Sheet1!G5785,FIPS!A$3:A$55,FIPS!C$3:C$55))</f>
        <v>47</v>
      </c>
      <c r="J5785" t="b">
        <f t="shared" si="1167"/>
        <v>0</v>
      </c>
      <c r="K5785" t="str">
        <f t="shared" si="1165"/>
        <v/>
      </c>
      <c r="L5785" t="b">
        <f t="shared" si="1159"/>
        <v>1</v>
      </c>
      <c r="M5785" t="str">
        <f t="shared" si="1166"/>
        <v>Red Bank</v>
      </c>
      <c r="N5785">
        <f t="shared" si="1158"/>
        <v>33</v>
      </c>
      <c r="O5785" t="b">
        <f t="shared" si="1168"/>
        <v>0</v>
      </c>
      <c r="P5785" t="str">
        <f t="shared" si="1161"/>
        <v/>
      </c>
      <c r="Q5785" t="str">
        <f t="shared" ca="1" si="1162"/>
        <v/>
      </c>
      <c r="W5785">
        <v>61960</v>
      </c>
      <c r="Z5785" t="str">
        <f t="shared" si="1163"/>
        <v/>
      </c>
    </row>
    <row r="5786" spans="2:26" x14ac:dyDescent="0.2">
      <c r="E5786" s="1" t="s">
        <v>8</v>
      </c>
      <c r="F5786" s="1" t="s">
        <v>9</v>
      </c>
      <c r="G5786" s="1" t="s">
        <v>1817</v>
      </c>
      <c r="H5786">
        <f t="shared" si="1164"/>
        <v>43</v>
      </c>
      <c r="I5786">
        <f>IF(ISBLANK(A5786),I5785/1,LOOKUP(Sheet1!G5786,FIPS!A$3:A$55,FIPS!C$3:C$55))</f>
        <v>47</v>
      </c>
      <c r="J5786" t="b">
        <f t="shared" si="1167"/>
        <v>0</v>
      </c>
      <c r="K5786" t="str">
        <f t="shared" si="1165"/>
        <v/>
      </c>
      <c r="L5786" t="b">
        <f t="shared" si="1159"/>
        <v>0</v>
      </c>
      <c r="M5786" t="str">
        <f t="shared" si="1166"/>
        <v/>
      </c>
      <c r="N5786">
        <f t="shared" si="1158"/>
        <v>33</v>
      </c>
      <c r="O5786" t="b">
        <f t="shared" si="1168"/>
        <v>1</v>
      </c>
      <c r="P5786">
        <f t="shared" si="1161"/>
        <v>3</v>
      </c>
      <c r="Q5786" t="str">
        <f t="shared" ca="1" si="1162"/>
        <v>006,013,036</v>
      </c>
      <c r="W5786">
        <v>99999</v>
      </c>
      <c r="Z5786" t="str">
        <f t="shared" si="1163"/>
        <v/>
      </c>
    </row>
    <row r="5787" spans="2:26" x14ac:dyDescent="0.2">
      <c r="B5787" s="1" t="s">
        <v>96</v>
      </c>
      <c r="C5787" s="1" t="s">
        <v>17</v>
      </c>
      <c r="D5787" s="1" t="s">
        <v>18</v>
      </c>
      <c r="E5787" s="1" t="s">
        <v>8</v>
      </c>
      <c r="F5787" s="1" t="s">
        <v>9</v>
      </c>
      <c r="G5787" s="1" t="s">
        <v>1302</v>
      </c>
      <c r="H5787">
        <f t="shared" si="1164"/>
        <v>43</v>
      </c>
      <c r="I5787">
        <f>IF(ISBLANK(A5787),I5786/1,LOOKUP(Sheet1!G5787,FIPS!A$3:A$55,FIPS!C$3:C$55))</f>
        <v>47</v>
      </c>
      <c r="J5787" t="b">
        <f t="shared" si="1167"/>
        <v>1</v>
      </c>
      <c r="K5787" t="str">
        <f t="shared" si="1165"/>
        <v>Hancock</v>
      </c>
      <c r="L5787" t="b">
        <f t="shared" si="1159"/>
        <v>0</v>
      </c>
      <c r="M5787" t="str">
        <f t="shared" si="1166"/>
        <v/>
      </c>
      <c r="N5787">
        <f t="shared" si="1158"/>
        <v>34</v>
      </c>
      <c r="O5787" t="b">
        <f t="shared" si="1168"/>
        <v>0</v>
      </c>
      <c r="P5787" t="str">
        <f t="shared" si="1161"/>
        <v/>
      </c>
      <c r="Q5787" t="str">
        <f t="shared" ca="1" si="1162"/>
        <v/>
      </c>
      <c r="T5787">
        <v>67</v>
      </c>
      <c r="U5787">
        <v>6</v>
      </c>
      <c r="V5787">
        <v>0</v>
      </c>
      <c r="Z5787" t="str">
        <f t="shared" si="1163"/>
        <v/>
      </c>
    </row>
    <row r="5788" spans="2:26" x14ac:dyDescent="0.2">
      <c r="B5788" s="1" t="s">
        <v>5</v>
      </c>
      <c r="C5788" s="1" t="s">
        <v>17</v>
      </c>
      <c r="D5788" s="1" t="s">
        <v>18</v>
      </c>
      <c r="E5788" s="1" t="s">
        <v>8</v>
      </c>
      <c r="F5788" s="1" t="s">
        <v>9</v>
      </c>
      <c r="G5788" s="1" t="s">
        <v>3902</v>
      </c>
      <c r="H5788">
        <f t="shared" si="1164"/>
        <v>43</v>
      </c>
      <c r="I5788">
        <f>IF(ISBLANK(A5788),I5787/1,LOOKUP(Sheet1!G5788,FIPS!A$3:A$55,FIPS!C$3:C$55))</f>
        <v>47</v>
      </c>
      <c r="J5788" t="b">
        <f t="shared" si="1167"/>
        <v>1</v>
      </c>
      <c r="K5788" t="str">
        <f t="shared" si="1165"/>
        <v>Hardeman</v>
      </c>
      <c r="L5788" t="b">
        <f t="shared" si="1159"/>
        <v>0</v>
      </c>
      <c r="M5788" t="str">
        <f t="shared" si="1166"/>
        <v/>
      </c>
      <c r="N5788">
        <f t="shared" si="1158"/>
        <v>35</v>
      </c>
      <c r="O5788" t="b">
        <f t="shared" si="1168"/>
        <v>0</v>
      </c>
      <c r="P5788" t="str">
        <f t="shared" si="1161"/>
        <v/>
      </c>
      <c r="Q5788" t="str">
        <f t="shared" ca="1" si="1162"/>
        <v/>
      </c>
      <c r="T5788">
        <v>69</v>
      </c>
      <c r="U5788">
        <v>6</v>
      </c>
      <c r="V5788">
        <v>0</v>
      </c>
      <c r="Z5788" t="str">
        <f t="shared" si="1163"/>
        <v/>
      </c>
    </row>
    <row r="5789" spans="2:26" x14ac:dyDescent="0.2">
      <c r="B5789" s="1" t="s">
        <v>99</v>
      </c>
      <c r="C5789" s="1" t="s">
        <v>17</v>
      </c>
      <c r="D5789" s="1" t="s">
        <v>18</v>
      </c>
      <c r="E5789" s="1" t="s">
        <v>8</v>
      </c>
      <c r="F5789" s="1" t="s">
        <v>9</v>
      </c>
      <c r="G5789" s="1" t="s">
        <v>1567</v>
      </c>
      <c r="H5789">
        <f t="shared" si="1164"/>
        <v>43</v>
      </c>
      <c r="I5789">
        <f>IF(ISBLANK(A5789),I5788/1,LOOKUP(Sheet1!G5789,FIPS!A$3:A$55,FIPS!C$3:C$55))</f>
        <v>47</v>
      </c>
      <c r="J5789" t="b">
        <f t="shared" si="1167"/>
        <v>1</v>
      </c>
      <c r="K5789" t="str">
        <f t="shared" si="1165"/>
        <v>Hardin</v>
      </c>
      <c r="L5789" t="b">
        <f t="shared" si="1159"/>
        <v>0</v>
      </c>
      <c r="M5789" t="str">
        <f t="shared" si="1166"/>
        <v/>
      </c>
      <c r="N5789">
        <f t="shared" si="1158"/>
        <v>36</v>
      </c>
      <c r="O5789" t="b">
        <f t="shared" si="1168"/>
        <v>0</v>
      </c>
      <c r="P5789" t="str">
        <f t="shared" si="1161"/>
        <v/>
      </c>
      <c r="Q5789" t="str">
        <f t="shared" ca="1" si="1162"/>
        <v/>
      </c>
      <c r="T5789">
        <v>71</v>
      </c>
      <c r="U5789">
        <v>6</v>
      </c>
      <c r="V5789">
        <v>0</v>
      </c>
      <c r="Z5789" t="str">
        <f t="shared" si="1163"/>
        <v/>
      </c>
    </row>
    <row r="5790" spans="2:26" x14ac:dyDescent="0.2">
      <c r="B5790" s="1" t="s">
        <v>103</v>
      </c>
      <c r="C5790" s="1" t="s">
        <v>538</v>
      </c>
      <c r="D5790" s="1" t="s">
        <v>26</v>
      </c>
      <c r="G5790" s="1" t="s">
        <v>3903</v>
      </c>
      <c r="H5790">
        <f t="shared" si="1164"/>
        <v>43</v>
      </c>
      <c r="I5790">
        <f>IF(ISBLANK(A5790),I5789/1,LOOKUP(Sheet1!G5790,FIPS!A$3:A$55,FIPS!C$3:C$55))</f>
        <v>47</v>
      </c>
      <c r="J5790" t="b">
        <f t="shared" si="1167"/>
        <v>1</v>
      </c>
      <c r="K5790" t="str">
        <f t="shared" si="1165"/>
        <v>Hawk i ns</v>
      </c>
      <c r="L5790" t="b">
        <f t="shared" si="1159"/>
        <v>0</v>
      </c>
      <c r="M5790" t="str">
        <f t="shared" si="1166"/>
        <v/>
      </c>
      <c r="N5790">
        <f t="shared" ref="N5790:N5853" si="1169">IF(ISBLANK(A5790),IF(ISBLANK(B5790),N5789,B5790/1),"")</f>
        <v>37</v>
      </c>
      <c r="O5790" t="b">
        <f t="shared" si="1168"/>
        <v>0</v>
      </c>
      <c r="P5790" t="str">
        <f t="shared" si="1161"/>
        <v/>
      </c>
      <c r="Q5790" t="str">
        <f t="shared" ca="1" si="1162"/>
        <v/>
      </c>
      <c r="T5790">
        <v>73</v>
      </c>
      <c r="U5790">
        <v>5</v>
      </c>
      <c r="V5790">
        <v>3660</v>
      </c>
      <c r="Z5790" t="str">
        <f t="shared" si="1163"/>
        <v/>
      </c>
    </row>
    <row r="5791" spans="2:26" x14ac:dyDescent="0.2">
      <c r="E5791" s="1" t="s">
        <v>37</v>
      </c>
      <c r="F5791" s="1" t="s">
        <v>35</v>
      </c>
      <c r="G5791" s="1" t="s">
        <v>3904</v>
      </c>
      <c r="H5791">
        <f t="shared" si="1164"/>
        <v>43</v>
      </c>
      <c r="I5791">
        <f>IF(ISBLANK(A5791),I5790/1,LOOKUP(Sheet1!G5791,FIPS!A$3:A$55,FIPS!C$3:C$55))</f>
        <v>47</v>
      </c>
      <c r="J5791" t="b">
        <f t="shared" si="1167"/>
        <v>0</v>
      </c>
      <c r="K5791" t="str">
        <f t="shared" si="1165"/>
        <v/>
      </c>
      <c r="L5791" t="b">
        <f t="shared" si="1159"/>
        <v>1</v>
      </c>
      <c r="M5791" t="str">
        <f t="shared" si="1166"/>
        <v>Kingsport</v>
      </c>
      <c r="N5791">
        <f t="shared" si="1169"/>
        <v>37</v>
      </c>
      <c r="O5791" t="b">
        <f t="shared" si="1168"/>
        <v>0</v>
      </c>
      <c r="P5791" t="str">
        <f t="shared" si="1161"/>
        <v/>
      </c>
      <c r="Q5791" t="str">
        <f t="shared" ca="1" si="1162"/>
        <v/>
      </c>
      <c r="W5791">
        <v>39560</v>
      </c>
      <c r="Z5791" t="str">
        <f t="shared" si="1163"/>
        <v/>
      </c>
    </row>
    <row r="5792" spans="2:26" x14ac:dyDescent="0.2">
      <c r="E5792" s="1" t="s">
        <v>8</v>
      </c>
      <c r="F5792" s="1" t="s">
        <v>9</v>
      </c>
      <c r="G5792" s="1" t="s">
        <v>1817</v>
      </c>
      <c r="H5792">
        <f t="shared" si="1164"/>
        <v>43</v>
      </c>
      <c r="I5792">
        <f>IF(ISBLANK(A5792),I5791/1,LOOKUP(Sheet1!G5792,FIPS!A$3:A$55,FIPS!C$3:C$55))</f>
        <v>47</v>
      </c>
      <c r="J5792" t="b">
        <f t="shared" si="1167"/>
        <v>0</v>
      </c>
      <c r="K5792" t="str">
        <f t="shared" si="1165"/>
        <v/>
      </c>
      <c r="L5792" t="b">
        <f t="shared" si="1159"/>
        <v>0</v>
      </c>
      <c r="M5792" t="str">
        <f t="shared" si="1166"/>
        <v/>
      </c>
      <c r="N5792">
        <f t="shared" si="1169"/>
        <v>37</v>
      </c>
      <c r="O5792" t="b">
        <f t="shared" si="1168"/>
        <v>1</v>
      </c>
      <c r="P5792">
        <f t="shared" si="1161"/>
        <v>1</v>
      </c>
      <c r="Q5792" t="str">
        <f t="shared" ca="1" si="1162"/>
        <v>024</v>
      </c>
      <c r="W5792">
        <v>99999</v>
      </c>
      <c r="Z5792" t="str">
        <f t="shared" si="1163"/>
        <v/>
      </c>
    </row>
    <row r="5793" spans="2:26" x14ac:dyDescent="0.2">
      <c r="B5793" s="1" t="s">
        <v>101</v>
      </c>
      <c r="C5793" s="1" t="s">
        <v>17</v>
      </c>
      <c r="D5793" s="1" t="s">
        <v>18</v>
      </c>
      <c r="G5793" s="1" t="s">
        <v>3227</v>
      </c>
      <c r="H5793">
        <f t="shared" si="1164"/>
        <v>43</v>
      </c>
      <c r="I5793">
        <f>IF(ISBLANK(A5793),I5792/1,LOOKUP(Sheet1!G5793,FIPS!A$3:A$55,FIPS!C$3:C$55))</f>
        <v>47</v>
      </c>
      <c r="J5793" t="b">
        <f t="shared" si="1167"/>
        <v>1</v>
      </c>
      <c r="K5793" t="str">
        <f t="shared" si="1165"/>
        <v>Haywood</v>
      </c>
      <c r="L5793" t="b">
        <f t="shared" si="1159"/>
        <v>0</v>
      </c>
      <c r="M5793" t="str">
        <f t="shared" si="1166"/>
        <v/>
      </c>
      <c r="N5793">
        <f t="shared" si="1169"/>
        <v>38</v>
      </c>
      <c r="O5793" t="b">
        <f t="shared" si="1168"/>
        <v>0</v>
      </c>
      <c r="P5793" t="str">
        <f t="shared" si="1161"/>
        <v/>
      </c>
      <c r="Q5793" t="str">
        <f t="shared" ca="1" si="1162"/>
        <v/>
      </c>
      <c r="T5793">
        <v>75</v>
      </c>
      <c r="U5793">
        <v>6</v>
      </c>
      <c r="V5793">
        <v>0</v>
      </c>
      <c r="Z5793" t="str">
        <f t="shared" si="1163"/>
        <v/>
      </c>
    </row>
    <row r="5794" spans="2:26" x14ac:dyDescent="0.2">
      <c r="E5794" s="1" t="s">
        <v>24</v>
      </c>
      <c r="F5794" s="1" t="s">
        <v>6</v>
      </c>
      <c r="G5794" s="1" t="s">
        <v>3905</v>
      </c>
      <c r="H5794">
        <f t="shared" si="1164"/>
        <v>43</v>
      </c>
      <c r="I5794">
        <f>IF(ISBLANK(A5794),I5793/1,LOOKUP(Sheet1!G5794,FIPS!A$3:A$55,FIPS!C$3:C$55))</f>
        <v>47</v>
      </c>
      <c r="J5794" t="b">
        <f t="shared" si="1167"/>
        <v>0</v>
      </c>
      <c r="K5794" t="str">
        <f t="shared" si="1165"/>
        <v/>
      </c>
      <c r="L5794" t="b">
        <f t="shared" si="1159"/>
        <v>1</v>
      </c>
      <c r="M5794" t="str">
        <f t="shared" si="1166"/>
        <v>Brownsvll le</v>
      </c>
      <c r="N5794">
        <f t="shared" si="1169"/>
        <v>38</v>
      </c>
      <c r="O5794" t="b">
        <f t="shared" si="1168"/>
        <v>0</v>
      </c>
      <c r="P5794" t="str">
        <f t="shared" si="1161"/>
        <v/>
      </c>
      <c r="Q5794" t="str">
        <f t="shared" ca="1" si="1162"/>
        <v/>
      </c>
      <c r="W5794">
        <v>8920</v>
      </c>
      <c r="Z5794" t="str">
        <f t="shared" si="1163"/>
        <v/>
      </c>
    </row>
    <row r="5795" spans="2:26" x14ac:dyDescent="0.2">
      <c r="E5795" s="1" t="s">
        <v>8</v>
      </c>
      <c r="F5795" s="1" t="s">
        <v>9</v>
      </c>
      <c r="G5795" s="1" t="s">
        <v>1817</v>
      </c>
      <c r="H5795">
        <f t="shared" si="1164"/>
        <v>43</v>
      </c>
      <c r="I5795">
        <f>IF(ISBLANK(A5795),I5794/1,LOOKUP(Sheet1!G5795,FIPS!A$3:A$55,FIPS!C$3:C$55))</f>
        <v>47</v>
      </c>
      <c r="J5795" t="b">
        <f t="shared" si="1167"/>
        <v>0</v>
      </c>
      <c r="K5795" t="str">
        <f t="shared" si="1165"/>
        <v/>
      </c>
      <c r="L5795" t="b">
        <f t="shared" si="1159"/>
        <v>0</v>
      </c>
      <c r="M5795" t="str">
        <f t="shared" si="1166"/>
        <v/>
      </c>
      <c r="N5795">
        <f t="shared" si="1169"/>
        <v>38</v>
      </c>
      <c r="O5795" t="b">
        <f t="shared" si="1168"/>
        <v>1</v>
      </c>
      <c r="P5795">
        <f t="shared" si="1161"/>
        <v>1</v>
      </c>
      <c r="Q5795" t="str">
        <f t="shared" ca="1" si="1162"/>
        <v>005</v>
      </c>
      <c r="W5795">
        <v>99999</v>
      </c>
      <c r="Z5795" t="str">
        <f t="shared" si="1163"/>
        <v/>
      </c>
    </row>
    <row r="5796" spans="2:26" x14ac:dyDescent="0.2">
      <c r="B5796" s="1" t="s">
        <v>75</v>
      </c>
      <c r="C5796" s="1" t="s">
        <v>17</v>
      </c>
      <c r="D5796" s="1" t="s">
        <v>18</v>
      </c>
      <c r="E5796" s="1" t="s">
        <v>8</v>
      </c>
      <c r="F5796" s="1" t="s">
        <v>9</v>
      </c>
      <c r="G5796" s="1" t="s">
        <v>1568</v>
      </c>
      <c r="H5796">
        <f t="shared" si="1164"/>
        <v>43</v>
      </c>
      <c r="I5796">
        <f>IF(ISBLANK(A5796),I5795/1,LOOKUP(Sheet1!G5796,FIPS!A$3:A$55,FIPS!C$3:C$55))</f>
        <v>47</v>
      </c>
      <c r="J5796" t="b">
        <f t="shared" si="1167"/>
        <v>1</v>
      </c>
      <c r="K5796" t="str">
        <f t="shared" si="1165"/>
        <v>Henderson</v>
      </c>
      <c r="L5796" t="b">
        <f t="shared" si="1159"/>
        <v>0</v>
      </c>
      <c r="M5796" t="str">
        <f t="shared" si="1166"/>
        <v/>
      </c>
      <c r="N5796">
        <f t="shared" si="1169"/>
        <v>39</v>
      </c>
      <c r="O5796" t="b">
        <f t="shared" si="1168"/>
        <v>0</v>
      </c>
      <c r="P5796" t="str">
        <f t="shared" si="1161"/>
        <v/>
      </c>
      <c r="Q5796" t="str">
        <f t="shared" ca="1" si="1162"/>
        <v/>
      </c>
      <c r="T5796">
        <v>77</v>
      </c>
      <c r="U5796">
        <v>6</v>
      </c>
      <c r="V5796">
        <v>0</v>
      </c>
      <c r="Z5796" t="str">
        <f t="shared" si="1163"/>
        <v/>
      </c>
    </row>
    <row r="5797" spans="2:26" x14ac:dyDescent="0.2">
      <c r="B5797" s="1" t="s">
        <v>55</v>
      </c>
      <c r="C5797" s="1" t="s">
        <v>17</v>
      </c>
      <c r="D5797" s="1" t="s">
        <v>18</v>
      </c>
      <c r="E5797" s="1" t="s">
        <v>8</v>
      </c>
      <c r="F5797" s="1" t="s">
        <v>9</v>
      </c>
      <c r="G5797" s="1" t="s">
        <v>97</v>
      </c>
      <c r="H5797">
        <f t="shared" si="1164"/>
        <v>43</v>
      </c>
      <c r="I5797">
        <f>IF(ISBLANK(A5797),I5796/1,LOOKUP(Sheet1!G5797,FIPS!A$3:A$55,FIPS!C$3:C$55))</f>
        <v>47</v>
      </c>
      <c r="J5797" t="b">
        <f t="shared" si="1167"/>
        <v>1</v>
      </c>
      <c r="K5797" t="str">
        <f t="shared" si="1165"/>
        <v>Henry</v>
      </c>
      <c r="L5797" t="b">
        <f t="shared" si="1159"/>
        <v>0</v>
      </c>
      <c r="M5797" t="str">
        <f t="shared" si="1166"/>
        <v/>
      </c>
      <c r="N5797">
        <f t="shared" si="1169"/>
        <v>40</v>
      </c>
      <c r="O5797" t="b">
        <f t="shared" si="1168"/>
        <v>0</v>
      </c>
      <c r="P5797" t="str">
        <f t="shared" si="1161"/>
        <v/>
      </c>
      <c r="Q5797" t="str">
        <f t="shared" ca="1" si="1162"/>
        <v/>
      </c>
      <c r="T5797">
        <v>79</v>
      </c>
      <c r="U5797">
        <v>5</v>
      </c>
      <c r="V5797">
        <v>0</v>
      </c>
      <c r="Z5797" t="str">
        <f t="shared" si="1163"/>
        <v/>
      </c>
    </row>
    <row r="5798" spans="2:26" x14ac:dyDescent="0.2">
      <c r="B5798" s="1" t="s">
        <v>122</v>
      </c>
      <c r="C5798" s="1" t="s">
        <v>17</v>
      </c>
      <c r="D5798" s="1" t="s">
        <v>18</v>
      </c>
      <c r="E5798" s="1" t="s">
        <v>8</v>
      </c>
      <c r="F5798" s="1" t="s">
        <v>9</v>
      </c>
      <c r="G5798" s="1" t="s">
        <v>3906</v>
      </c>
      <c r="H5798">
        <f t="shared" si="1164"/>
        <v>43</v>
      </c>
      <c r="I5798">
        <f>IF(ISBLANK(A5798),I5797/1,LOOKUP(Sheet1!G5798,FIPS!A$3:A$55,FIPS!C$3:C$55))</f>
        <v>47</v>
      </c>
      <c r="J5798" t="b">
        <f t="shared" si="1167"/>
        <v>1</v>
      </c>
      <c r="K5798" t="str">
        <f t="shared" si="1165"/>
        <v>Hickman</v>
      </c>
      <c r="L5798" t="b">
        <f t="shared" si="1159"/>
        <v>0</v>
      </c>
      <c r="M5798" t="str">
        <f t="shared" si="1166"/>
        <v/>
      </c>
      <c r="N5798">
        <f t="shared" si="1169"/>
        <v>41</v>
      </c>
      <c r="O5798" t="b">
        <f t="shared" si="1168"/>
        <v>0</v>
      </c>
      <c r="P5798" t="str">
        <f t="shared" si="1161"/>
        <v/>
      </c>
      <c r="Q5798" t="str">
        <f t="shared" ca="1" si="1162"/>
        <v/>
      </c>
      <c r="T5798">
        <v>81</v>
      </c>
      <c r="U5798">
        <v>6</v>
      </c>
      <c r="V5798">
        <v>0</v>
      </c>
      <c r="Z5798" t="str">
        <f t="shared" si="1163"/>
        <v/>
      </c>
    </row>
    <row r="5799" spans="2:26" x14ac:dyDescent="0.2">
      <c r="B5799" s="1" t="s">
        <v>127</v>
      </c>
      <c r="C5799" s="1" t="s">
        <v>17</v>
      </c>
      <c r="D5799" s="1" t="s">
        <v>18</v>
      </c>
      <c r="E5799" s="1" t="s">
        <v>8</v>
      </c>
      <c r="F5799" s="1" t="s">
        <v>9</v>
      </c>
      <c r="G5799" s="1" t="s">
        <v>98</v>
      </c>
      <c r="H5799">
        <f t="shared" si="1164"/>
        <v>43</v>
      </c>
      <c r="I5799">
        <f>IF(ISBLANK(A5799),I5798/1,LOOKUP(Sheet1!G5799,FIPS!A$3:A$55,FIPS!C$3:C$55))</f>
        <v>47</v>
      </c>
      <c r="J5799" t="b">
        <f t="shared" si="1167"/>
        <v>1</v>
      </c>
      <c r="K5799" t="str">
        <f t="shared" si="1165"/>
        <v>Houston</v>
      </c>
      <c r="L5799" t="b">
        <f t="shared" si="1159"/>
        <v>0</v>
      </c>
      <c r="M5799" t="str">
        <f t="shared" si="1166"/>
        <v/>
      </c>
      <c r="N5799">
        <f t="shared" si="1169"/>
        <v>42</v>
      </c>
      <c r="O5799" t="b">
        <f t="shared" si="1168"/>
        <v>0</v>
      </c>
      <c r="P5799" t="str">
        <f t="shared" si="1161"/>
        <v/>
      </c>
      <c r="Q5799" t="str">
        <f t="shared" ca="1" si="1162"/>
        <v/>
      </c>
      <c r="T5799">
        <v>83</v>
      </c>
      <c r="U5799">
        <v>6</v>
      </c>
      <c r="V5799">
        <v>0</v>
      </c>
      <c r="Z5799" t="str">
        <f t="shared" si="1163"/>
        <v/>
      </c>
    </row>
    <row r="5800" spans="2:26" x14ac:dyDescent="0.2">
      <c r="B5800" s="1" t="s">
        <v>135</v>
      </c>
      <c r="C5800" s="1" t="s">
        <v>17</v>
      </c>
      <c r="D5800" s="1" t="s">
        <v>18</v>
      </c>
      <c r="E5800" s="1" t="s">
        <v>8</v>
      </c>
      <c r="F5800" s="1" t="s">
        <v>9</v>
      </c>
      <c r="G5800" s="1" t="s">
        <v>2563</v>
      </c>
      <c r="H5800">
        <f t="shared" si="1164"/>
        <v>43</v>
      </c>
      <c r="I5800">
        <f>IF(ISBLANK(A5800),I5799/1,LOOKUP(Sheet1!G5800,FIPS!A$3:A$55,FIPS!C$3:C$55))</f>
        <v>47</v>
      </c>
      <c r="J5800" t="b">
        <f t="shared" si="1167"/>
        <v>1</v>
      </c>
      <c r="K5800" t="str">
        <f t="shared" si="1165"/>
        <v>Humphreys</v>
      </c>
      <c r="L5800" t="b">
        <f t="shared" si="1159"/>
        <v>0</v>
      </c>
      <c r="M5800" t="str">
        <f t="shared" si="1166"/>
        <v/>
      </c>
      <c r="N5800">
        <f t="shared" si="1169"/>
        <v>43</v>
      </c>
      <c r="O5800" t="b">
        <f t="shared" si="1168"/>
        <v>0</v>
      </c>
      <c r="P5800" t="str">
        <f t="shared" si="1161"/>
        <v/>
      </c>
      <c r="Q5800" t="str">
        <f t="shared" ca="1" si="1162"/>
        <v/>
      </c>
      <c r="T5800">
        <v>85</v>
      </c>
      <c r="U5800">
        <v>6</v>
      </c>
      <c r="V5800">
        <v>0</v>
      </c>
      <c r="Z5800" t="str">
        <f t="shared" si="1163"/>
        <v/>
      </c>
    </row>
    <row r="5801" spans="2:26" x14ac:dyDescent="0.2">
      <c r="B5801" s="1" t="s">
        <v>137</v>
      </c>
      <c r="C5801" s="1" t="s">
        <v>17</v>
      </c>
      <c r="D5801" s="1" t="s">
        <v>18</v>
      </c>
      <c r="E5801" s="1" t="s">
        <v>8</v>
      </c>
      <c r="F5801" s="1" t="s">
        <v>9</v>
      </c>
      <c r="G5801" s="1" t="s">
        <v>100</v>
      </c>
      <c r="H5801">
        <f t="shared" si="1164"/>
        <v>43</v>
      </c>
      <c r="I5801">
        <f>IF(ISBLANK(A5801),I5800/1,LOOKUP(Sheet1!G5801,FIPS!A$3:A$55,FIPS!C$3:C$55))</f>
        <v>47</v>
      </c>
      <c r="J5801" t="b">
        <f t="shared" si="1167"/>
        <v>1</v>
      </c>
      <c r="K5801" t="str">
        <f t="shared" si="1165"/>
        <v>Jackson</v>
      </c>
      <c r="L5801" t="b">
        <f t="shared" si="1159"/>
        <v>0</v>
      </c>
      <c r="M5801" t="str">
        <f t="shared" si="1166"/>
        <v/>
      </c>
      <c r="N5801">
        <f t="shared" si="1169"/>
        <v>44</v>
      </c>
      <c r="O5801" t="b">
        <f t="shared" si="1168"/>
        <v>0</v>
      </c>
      <c r="P5801" t="str">
        <f t="shared" si="1161"/>
        <v/>
      </c>
      <c r="Q5801" t="str">
        <f t="shared" ca="1" si="1162"/>
        <v/>
      </c>
      <c r="T5801">
        <v>87</v>
      </c>
      <c r="U5801">
        <v>6</v>
      </c>
      <c r="V5801">
        <v>0</v>
      </c>
      <c r="Z5801" t="str">
        <f t="shared" si="1163"/>
        <v/>
      </c>
    </row>
    <row r="5802" spans="2:26" x14ac:dyDescent="0.2">
      <c r="B5802" s="1" t="s">
        <v>139</v>
      </c>
      <c r="C5802" s="1" t="s">
        <v>17</v>
      </c>
      <c r="D5802" s="1" t="s">
        <v>18</v>
      </c>
      <c r="E5802" s="1" t="s">
        <v>8</v>
      </c>
      <c r="F5802" s="1" t="s">
        <v>9</v>
      </c>
      <c r="G5802" s="1" t="s">
        <v>104</v>
      </c>
      <c r="H5802">
        <f t="shared" si="1164"/>
        <v>43</v>
      </c>
      <c r="I5802">
        <f>IF(ISBLANK(A5802),I5801/1,LOOKUP(Sheet1!G5802,FIPS!A$3:A$55,FIPS!C$3:C$55))</f>
        <v>47</v>
      </c>
      <c r="J5802" t="b">
        <f t="shared" si="1167"/>
        <v>1</v>
      </c>
      <c r="K5802" t="str">
        <f t="shared" si="1165"/>
        <v>Jefferson</v>
      </c>
      <c r="L5802" t="b">
        <f t="shared" si="1159"/>
        <v>0</v>
      </c>
      <c r="M5802" t="str">
        <f t="shared" si="1166"/>
        <v/>
      </c>
      <c r="N5802">
        <f t="shared" si="1169"/>
        <v>45</v>
      </c>
      <c r="O5802" t="b">
        <f t="shared" si="1168"/>
        <v>0</v>
      </c>
      <c r="P5802" t="str">
        <f t="shared" si="1161"/>
        <v/>
      </c>
      <c r="Q5802" t="str">
        <f t="shared" ca="1" si="1162"/>
        <v/>
      </c>
      <c r="T5802">
        <v>89</v>
      </c>
      <c r="U5802">
        <v>5</v>
      </c>
      <c r="V5802">
        <v>0</v>
      </c>
      <c r="Z5802" t="str">
        <f t="shared" si="1163"/>
        <v/>
      </c>
    </row>
    <row r="5803" spans="2:26" x14ac:dyDescent="0.2">
      <c r="B5803" s="1" t="s">
        <v>114</v>
      </c>
      <c r="C5803" s="1" t="s">
        <v>17</v>
      </c>
      <c r="D5803" s="1" t="s">
        <v>18</v>
      </c>
      <c r="E5803" s="1" t="s">
        <v>8</v>
      </c>
      <c r="F5803" s="1" t="s">
        <v>9</v>
      </c>
      <c r="G5803" s="1" t="s">
        <v>327</v>
      </c>
      <c r="H5803">
        <f t="shared" si="1164"/>
        <v>43</v>
      </c>
      <c r="I5803">
        <f>IF(ISBLANK(A5803),I5802/1,LOOKUP(Sheet1!G5803,FIPS!A$3:A$55,FIPS!C$3:C$55))</f>
        <v>47</v>
      </c>
      <c r="J5803" t="b">
        <f t="shared" si="1167"/>
        <v>1</v>
      </c>
      <c r="K5803" t="str">
        <f t="shared" si="1165"/>
        <v>Johnson</v>
      </c>
      <c r="L5803" t="b">
        <f t="shared" si="1159"/>
        <v>0</v>
      </c>
      <c r="M5803" t="str">
        <f t="shared" si="1166"/>
        <v/>
      </c>
      <c r="N5803">
        <f t="shared" si="1169"/>
        <v>46</v>
      </c>
      <c r="O5803" t="b">
        <f t="shared" si="1168"/>
        <v>0</v>
      </c>
      <c r="P5803" t="str">
        <f t="shared" si="1161"/>
        <v/>
      </c>
      <c r="Q5803" t="str">
        <f t="shared" ca="1" si="1162"/>
        <v/>
      </c>
      <c r="T5803">
        <v>91</v>
      </c>
      <c r="U5803">
        <v>6</v>
      </c>
      <c r="V5803">
        <v>0</v>
      </c>
      <c r="Z5803" t="str">
        <f t="shared" si="1163"/>
        <v/>
      </c>
    </row>
    <row r="5804" spans="2:26" x14ac:dyDescent="0.2">
      <c r="B5804" s="1" t="s">
        <v>143</v>
      </c>
      <c r="C5804" s="1" t="s">
        <v>544</v>
      </c>
      <c r="D5804" s="1" t="s">
        <v>26</v>
      </c>
      <c r="G5804" s="1" t="s">
        <v>1587</v>
      </c>
      <c r="H5804">
        <f t="shared" si="1164"/>
        <v>43</v>
      </c>
      <c r="I5804">
        <f>IF(ISBLANK(A5804),I5803/1,LOOKUP(Sheet1!G5804,FIPS!A$3:A$55,FIPS!C$3:C$55))</f>
        <v>47</v>
      </c>
      <c r="J5804" t="b">
        <f t="shared" si="1167"/>
        <v>1</v>
      </c>
      <c r="K5804" t="str">
        <f t="shared" si="1165"/>
        <v>Knox</v>
      </c>
      <c r="L5804" t="b">
        <f t="shared" si="1159"/>
        <v>0</v>
      </c>
      <c r="M5804" t="str">
        <f t="shared" si="1166"/>
        <v/>
      </c>
      <c r="N5804">
        <f t="shared" si="1169"/>
        <v>47</v>
      </c>
      <c r="O5804" t="b">
        <f t="shared" si="1168"/>
        <v>0</v>
      </c>
      <c r="P5804" t="str">
        <f t="shared" si="1161"/>
        <v/>
      </c>
      <c r="Q5804" t="str">
        <f t="shared" ca="1" si="1162"/>
        <v/>
      </c>
      <c r="T5804">
        <v>93</v>
      </c>
      <c r="U5804">
        <v>2</v>
      </c>
      <c r="V5804">
        <v>3840</v>
      </c>
      <c r="Z5804" t="str">
        <f t="shared" si="1163"/>
        <v/>
      </c>
    </row>
    <row r="5805" spans="2:26" x14ac:dyDescent="0.2">
      <c r="E5805" s="1" t="s">
        <v>107</v>
      </c>
      <c r="F5805" s="1" t="s">
        <v>6</v>
      </c>
      <c r="G5805" s="1" t="s">
        <v>3907</v>
      </c>
      <c r="H5805">
        <f t="shared" si="1164"/>
        <v>43</v>
      </c>
      <c r="I5805">
        <f>IF(ISBLANK(A5805),I5804/1,LOOKUP(Sheet1!G5805,FIPS!A$3:A$55,FIPS!C$3:C$55))</f>
        <v>47</v>
      </c>
      <c r="J5805" t="b">
        <f t="shared" si="1167"/>
        <v>0</v>
      </c>
      <c r="K5805" t="str">
        <f t="shared" si="1165"/>
        <v/>
      </c>
      <c r="L5805" t="b">
        <f t="shared" si="1159"/>
        <v>1</v>
      </c>
      <c r="M5805" t="str">
        <f t="shared" si="1166"/>
        <v>Farragut</v>
      </c>
      <c r="N5805">
        <f t="shared" si="1169"/>
        <v>47</v>
      </c>
      <c r="O5805" t="b">
        <f t="shared" si="1168"/>
        <v>0</v>
      </c>
      <c r="P5805" t="str">
        <f t="shared" si="1161"/>
        <v/>
      </c>
      <c r="Q5805" t="str">
        <f t="shared" ca="1" si="1162"/>
        <v/>
      </c>
      <c r="W5805">
        <v>25760</v>
      </c>
      <c r="Z5805" t="str">
        <f t="shared" si="1163"/>
        <v/>
      </c>
    </row>
    <row r="5806" spans="2:26" x14ac:dyDescent="0.2">
      <c r="E5806" s="1" t="s">
        <v>77</v>
      </c>
      <c r="F5806" s="1" t="s">
        <v>132</v>
      </c>
      <c r="G5806" s="1" t="s">
        <v>3908</v>
      </c>
      <c r="H5806">
        <f t="shared" si="1164"/>
        <v>43</v>
      </c>
      <c r="I5806">
        <f>IF(ISBLANK(A5806),I5805/1,LOOKUP(Sheet1!G5806,FIPS!A$3:A$55,FIPS!C$3:C$55))</f>
        <v>47</v>
      </c>
      <c r="J5806" t="b">
        <f t="shared" si="1167"/>
        <v>0</v>
      </c>
      <c r="K5806" t="str">
        <f t="shared" si="1165"/>
        <v/>
      </c>
      <c r="L5806" t="b">
        <f t="shared" si="1159"/>
        <v>1</v>
      </c>
      <c r="M5806" t="str">
        <f t="shared" si="1166"/>
        <v>Knoxville</v>
      </c>
      <c r="N5806">
        <f t="shared" si="1169"/>
        <v>47</v>
      </c>
      <c r="O5806" t="b">
        <f t="shared" si="1168"/>
        <v>0</v>
      </c>
      <c r="P5806" t="str">
        <f t="shared" si="1161"/>
        <v/>
      </c>
      <c r="Q5806" t="str">
        <f t="shared" ca="1" si="1162"/>
        <v/>
      </c>
      <c r="W5806">
        <v>40000</v>
      </c>
      <c r="Z5806" t="str">
        <f t="shared" si="1163"/>
        <v/>
      </c>
    </row>
    <row r="5807" spans="2:26" x14ac:dyDescent="0.2">
      <c r="E5807" s="1" t="s">
        <v>8</v>
      </c>
      <c r="F5807" s="1" t="s">
        <v>9</v>
      </c>
      <c r="G5807" s="1" t="s">
        <v>1709</v>
      </c>
      <c r="H5807">
        <f t="shared" si="1164"/>
        <v>43</v>
      </c>
      <c r="I5807">
        <f>IF(ISBLANK(A5807),I5806/1,LOOKUP(Sheet1!G5807,FIPS!A$3:A$55,FIPS!C$3:C$55))</f>
        <v>47</v>
      </c>
      <c r="J5807" t="b">
        <f t="shared" si="1167"/>
        <v>0</v>
      </c>
      <c r="K5807" t="str">
        <f t="shared" si="1165"/>
        <v/>
      </c>
      <c r="L5807" t="b">
        <f t="shared" si="1159"/>
        <v>0</v>
      </c>
      <c r="M5807" t="str">
        <f t="shared" si="1166"/>
        <v/>
      </c>
      <c r="N5807">
        <f t="shared" si="1169"/>
        <v>47</v>
      </c>
      <c r="O5807" t="b">
        <f t="shared" si="1168"/>
        <v>1</v>
      </c>
      <c r="P5807">
        <f t="shared" si="1161"/>
        <v>2</v>
      </c>
      <c r="Q5807" t="str">
        <f t="shared" ca="1" si="1162"/>
        <v>015,025</v>
      </c>
      <c r="W5807">
        <v>99999</v>
      </c>
      <c r="Z5807" t="str">
        <f t="shared" si="1163"/>
        <v/>
      </c>
    </row>
    <row r="5808" spans="2:26" x14ac:dyDescent="0.2">
      <c r="B5808" s="1" t="s">
        <v>145</v>
      </c>
      <c r="C5808" s="1" t="s">
        <v>17</v>
      </c>
      <c r="D5808" s="1" t="s">
        <v>18</v>
      </c>
      <c r="E5808" s="1" t="s">
        <v>8</v>
      </c>
      <c r="F5808" s="1" t="s">
        <v>9</v>
      </c>
      <c r="G5808" s="1" t="s">
        <v>476</v>
      </c>
      <c r="H5808">
        <f t="shared" si="1164"/>
        <v>43</v>
      </c>
      <c r="I5808">
        <f>IF(ISBLANK(A5808),I5807/1,LOOKUP(Sheet1!G5808,FIPS!A$3:A$55,FIPS!C$3:C$55))</f>
        <v>47</v>
      </c>
      <c r="J5808" t="b">
        <f t="shared" si="1167"/>
        <v>1</v>
      </c>
      <c r="K5808" t="str">
        <f t="shared" si="1165"/>
        <v>Lake</v>
      </c>
      <c r="L5808" t="b">
        <f t="shared" si="1159"/>
        <v>0</v>
      </c>
      <c r="M5808" t="str">
        <f t="shared" si="1166"/>
        <v/>
      </c>
      <c r="N5808">
        <f t="shared" si="1169"/>
        <v>48</v>
      </c>
      <c r="O5808" t="b">
        <f t="shared" si="1168"/>
        <v>0</v>
      </c>
      <c r="P5808" t="str">
        <f t="shared" si="1161"/>
        <v/>
      </c>
      <c r="Q5808" t="str">
        <f t="shared" ca="1" si="1162"/>
        <v/>
      </c>
      <c r="T5808">
        <v>95</v>
      </c>
      <c r="U5808">
        <v>6</v>
      </c>
      <c r="V5808">
        <v>0</v>
      </c>
      <c r="Z5808" t="str">
        <f t="shared" si="1163"/>
        <v/>
      </c>
    </row>
    <row r="5809" spans="2:26" x14ac:dyDescent="0.2">
      <c r="B5809" s="1" t="s">
        <v>148</v>
      </c>
      <c r="C5809" s="1" t="s">
        <v>17</v>
      </c>
      <c r="D5809" s="1" t="s">
        <v>18</v>
      </c>
      <c r="E5809" s="1" t="s">
        <v>8</v>
      </c>
      <c r="F5809" s="1" t="s">
        <v>9</v>
      </c>
      <c r="G5809" s="1" t="s">
        <v>118</v>
      </c>
      <c r="H5809">
        <f t="shared" si="1164"/>
        <v>43</v>
      </c>
      <c r="I5809">
        <f>IF(ISBLANK(A5809),I5808/1,LOOKUP(Sheet1!G5809,FIPS!A$3:A$55,FIPS!C$3:C$55))</f>
        <v>47</v>
      </c>
      <c r="J5809" t="b">
        <f t="shared" si="1167"/>
        <v>1</v>
      </c>
      <c r="K5809" t="str">
        <f t="shared" si="1165"/>
        <v>Lauderdale</v>
      </c>
      <c r="L5809" t="b">
        <f t="shared" si="1159"/>
        <v>0</v>
      </c>
      <c r="M5809" t="str">
        <f t="shared" si="1166"/>
        <v/>
      </c>
      <c r="N5809">
        <f t="shared" si="1169"/>
        <v>49</v>
      </c>
      <c r="O5809" t="b">
        <f t="shared" si="1168"/>
        <v>0</v>
      </c>
      <c r="P5809" t="str">
        <f t="shared" si="1161"/>
        <v/>
      </c>
      <c r="Q5809" t="str">
        <f t="shared" ca="1" si="1162"/>
        <v/>
      </c>
      <c r="T5809">
        <v>97</v>
      </c>
      <c r="U5809">
        <v>6</v>
      </c>
      <c r="V5809">
        <v>0</v>
      </c>
      <c r="Z5809" t="str">
        <f t="shared" si="1163"/>
        <v/>
      </c>
    </row>
    <row r="5810" spans="2:26" x14ac:dyDescent="0.2">
      <c r="B5810" s="1" t="s">
        <v>152</v>
      </c>
      <c r="C5810" s="1" t="s">
        <v>17</v>
      </c>
      <c r="D5810" s="1" t="s">
        <v>18</v>
      </c>
      <c r="G5810" s="1" t="s">
        <v>121</v>
      </c>
      <c r="H5810">
        <f t="shared" si="1164"/>
        <v>43</v>
      </c>
      <c r="I5810">
        <f>IF(ISBLANK(A5810),I5809/1,LOOKUP(Sheet1!G5810,FIPS!A$3:A$55,FIPS!C$3:C$55))</f>
        <v>47</v>
      </c>
      <c r="J5810" t="b">
        <f t="shared" si="1167"/>
        <v>1</v>
      </c>
      <c r="K5810" t="str">
        <f t="shared" si="1165"/>
        <v>Lawrence</v>
      </c>
      <c r="L5810" t="b">
        <f t="shared" si="1159"/>
        <v>0</v>
      </c>
      <c r="M5810" t="str">
        <f t="shared" si="1166"/>
        <v/>
      </c>
      <c r="N5810">
        <f t="shared" si="1169"/>
        <v>50</v>
      </c>
      <c r="O5810" t="b">
        <f t="shared" si="1168"/>
        <v>0</v>
      </c>
      <c r="P5810" t="str">
        <f t="shared" si="1161"/>
        <v/>
      </c>
      <c r="Q5810" t="str">
        <f t="shared" ca="1" si="1162"/>
        <v/>
      </c>
      <c r="T5810">
        <v>99</v>
      </c>
      <c r="U5810">
        <v>5</v>
      </c>
      <c r="V5810">
        <v>0</v>
      </c>
      <c r="Z5810" t="str">
        <f t="shared" si="1163"/>
        <v/>
      </c>
    </row>
    <row r="5811" spans="2:26" x14ac:dyDescent="0.2">
      <c r="E5811" s="1" t="s">
        <v>80</v>
      </c>
      <c r="F5811" s="1" t="s">
        <v>6</v>
      </c>
      <c r="G5811" s="1" t="s">
        <v>3909</v>
      </c>
      <c r="H5811">
        <f t="shared" si="1164"/>
        <v>43</v>
      </c>
      <c r="I5811">
        <f>IF(ISBLANK(A5811),I5810/1,LOOKUP(Sheet1!G5811,FIPS!A$3:A$55,FIPS!C$3:C$55))</f>
        <v>47</v>
      </c>
      <c r="J5811" t="b">
        <f t="shared" si="1167"/>
        <v>0</v>
      </c>
      <c r="K5811" t="str">
        <f t="shared" si="1165"/>
        <v/>
      </c>
      <c r="L5811" t="b">
        <f t="shared" si="1159"/>
        <v>1</v>
      </c>
      <c r="M5811" t="str">
        <f t="shared" si="1166"/>
        <v>Lawrenceburg</v>
      </c>
      <c r="N5811">
        <f t="shared" si="1169"/>
        <v>50</v>
      </c>
      <c r="O5811" t="b">
        <f t="shared" si="1168"/>
        <v>0</v>
      </c>
      <c r="P5811" t="str">
        <f t="shared" si="1161"/>
        <v/>
      </c>
      <c r="Q5811" t="str">
        <f t="shared" ca="1" si="1162"/>
        <v/>
      </c>
      <c r="W5811">
        <v>41340</v>
      </c>
      <c r="Z5811" t="str">
        <f t="shared" si="1163"/>
        <v/>
      </c>
    </row>
    <row r="5812" spans="2:26" x14ac:dyDescent="0.2">
      <c r="E5812" s="1" t="s">
        <v>8</v>
      </c>
      <c r="F5812" s="1" t="s">
        <v>9</v>
      </c>
      <c r="G5812" s="1" t="s">
        <v>1142</v>
      </c>
      <c r="H5812">
        <f t="shared" si="1164"/>
        <v>43</v>
      </c>
      <c r="I5812">
        <f>IF(ISBLANK(A5812),I5811/1,LOOKUP(Sheet1!G5812,FIPS!A$3:A$55,FIPS!C$3:C$55))</f>
        <v>47</v>
      </c>
      <c r="J5812" t="b">
        <f t="shared" si="1167"/>
        <v>0</v>
      </c>
      <c r="K5812" t="str">
        <f t="shared" si="1165"/>
        <v/>
      </c>
      <c r="L5812" t="b">
        <f t="shared" si="1159"/>
        <v>0</v>
      </c>
      <c r="M5812" t="str">
        <f t="shared" si="1166"/>
        <v/>
      </c>
      <c r="N5812">
        <f t="shared" si="1169"/>
        <v>50</v>
      </c>
      <c r="O5812" t="b">
        <f t="shared" si="1168"/>
        <v>1</v>
      </c>
      <c r="P5812">
        <f t="shared" si="1161"/>
        <v>1</v>
      </c>
      <c r="Q5812" t="str">
        <f t="shared" ca="1" si="1162"/>
        <v>026</v>
      </c>
      <c r="W5812">
        <v>99999</v>
      </c>
      <c r="Z5812" t="str">
        <f t="shared" si="1163"/>
        <v/>
      </c>
    </row>
    <row r="5813" spans="2:26" x14ac:dyDescent="0.2">
      <c r="B5813" s="1" t="s">
        <v>154</v>
      </c>
      <c r="C5813" s="1" t="s">
        <v>17</v>
      </c>
      <c r="D5813" s="1" t="s">
        <v>18</v>
      </c>
      <c r="E5813" s="1" t="s">
        <v>8</v>
      </c>
      <c r="F5813" s="1" t="s">
        <v>9</v>
      </c>
      <c r="G5813" s="1" t="s">
        <v>1419</v>
      </c>
      <c r="H5813">
        <f t="shared" si="1164"/>
        <v>43</v>
      </c>
      <c r="I5813">
        <f>IF(ISBLANK(A5813),I5812/1,LOOKUP(Sheet1!G5813,FIPS!A$3:A$55,FIPS!C$3:C$55))</f>
        <v>47</v>
      </c>
      <c r="J5813" t="b">
        <f t="shared" si="1167"/>
        <v>1</v>
      </c>
      <c r="K5813" t="str">
        <f t="shared" si="1165"/>
        <v>Lewis</v>
      </c>
      <c r="L5813" t="b">
        <f t="shared" ref="L5813:L5865" si="1170">IF(NOT(J5813),AND(NOT(ISBLANK(E5813)),E5813&lt;&gt;"999"),FALSE())</f>
        <v>0</v>
      </c>
      <c r="M5813" t="str">
        <f t="shared" si="1166"/>
        <v/>
      </c>
      <c r="N5813">
        <f t="shared" si="1169"/>
        <v>51</v>
      </c>
      <c r="O5813" t="b">
        <f t="shared" si="1168"/>
        <v>0</v>
      </c>
      <c r="P5813" t="str">
        <f t="shared" si="1161"/>
        <v/>
      </c>
      <c r="Q5813" t="str">
        <f t="shared" ca="1" si="1162"/>
        <v/>
      </c>
      <c r="T5813">
        <v>101</v>
      </c>
      <c r="U5813">
        <v>6</v>
      </c>
      <c r="V5813">
        <v>0</v>
      </c>
      <c r="Z5813" t="str">
        <f t="shared" si="1163"/>
        <v/>
      </c>
    </row>
    <row r="5814" spans="2:26" x14ac:dyDescent="0.2">
      <c r="B5814" s="1" t="s">
        <v>157</v>
      </c>
      <c r="C5814" s="1" t="s">
        <v>17</v>
      </c>
      <c r="D5814" s="1" t="s">
        <v>18</v>
      </c>
      <c r="E5814" s="1" t="s">
        <v>8</v>
      </c>
      <c r="F5814" s="1" t="s">
        <v>9</v>
      </c>
      <c r="G5814" s="1" t="s">
        <v>329</v>
      </c>
      <c r="H5814">
        <f t="shared" si="1164"/>
        <v>43</v>
      </c>
      <c r="I5814">
        <f>IF(ISBLANK(A5814),I5813/1,LOOKUP(Sheet1!G5814,FIPS!A$3:A$55,FIPS!C$3:C$55))</f>
        <v>47</v>
      </c>
      <c r="J5814" t="b">
        <f t="shared" si="1167"/>
        <v>1</v>
      </c>
      <c r="K5814" t="str">
        <f t="shared" si="1165"/>
        <v>Lincoln</v>
      </c>
      <c r="L5814" t="b">
        <f t="shared" si="1170"/>
        <v>0</v>
      </c>
      <c r="M5814" t="str">
        <f t="shared" si="1166"/>
        <v/>
      </c>
      <c r="N5814">
        <f t="shared" si="1169"/>
        <v>52</v>
      </c>
      <c r="O5814" t="b">
        <f t="shared" si="1168"/>
        <v>0</v>
      </c>
      <c r="P5814" t="str">
        <f t="shared" si="1161"/>
        <v/>
      </c>
      <c r="Q5814" t="str">
        <f t="shared" ca="1" si="1162"/>
        <v/>
      </c>
      <c r="T5814">
        <v>103</v>
      </c>
      <c r="U5814">
        <v>5</v>
      </c>
      <c r="V5814">
        <v>0</v>
      </c>
      <c r="Z5814" t="str">
        <f t="shared" si="1163"/>
        <v/>
      </c>
    </row>
    <row r="5815" spans="2:26" x14ac:dyDescent="0.2">
      <c r="B5815" s="1" t="s">
        <v>160</v>
      </c>
      <c r="C5815" s="1" t="s">
        <v>544</v>
      </c>
      <c r="D5815" s="1" t="s">
        <v>297</v>
      </c>
      <c r="G5815" s="1" t="s">
        <v>3910</v>
      </c>
      <c r="H5815">
        <f t="shared" si="1164"/>
        <v>43</v>
      </c>
      <c r="I5815">
        <f>IF(ISBLANK(A5815),I5814/1,LOOKUP(Sheet1!G5815,FIPS!A$3:A$55,FIPS!C$3:C$55))</f>
        <v>47</v>
      </c>
      <c r="J5815" t="b">
        <f t="shared" si="1167"/>
        <v>1</v>
      </c>
      <c r="K5815" t="str">
        <f t="shared" si="1165"/>
        <v>Loudon</v>
      </c>
      <c r="L5815" t="b">
        <f t="shared" si="1170"/>
        <v>0</v>
      </c>
      <c r="M5815" t="str">
        <f t="shared" si="1166"/>
        <v/>
      </c>
      <c r="N5815">
        <f t="shared" si="1169"/>
        <v>53</v>
      </c>
      <c r="O5815" t="b">
        <f t="shared" si="1168"/>
        <v>0</v>
      </c>
      <c r="P5815" t="str">
        <f t="shared" si="1161"/>
        <v/>
      </c>
      <c r="Q5815" t="str">
        <f t="shared" ca="1" si="1162"/>
        <v/>
      </c>
      <c r="T5815">
        <v>105</v>
      </c>
      <c r="U5815">
        <v>5</v>
      </c>
      <c r="V5815">
        <v>3840</v>
      </c>
      <c r="Z5815" t="str">
        <f t="shared" si="1163"/>
        <v/>
      </c>
    </row>
    <row r="5816" spans="2:26" x14ac:dyDescent="0.2">
      <c r="E5816" s="1" t="s">
        <v>107</v>
      </c>
      <c r="F5816" s="1" t="s">
        <v>6</v>
      </c>
      <c r="G5816" s="1" t="s">
        <v>3907</v>
      </c>
      <c r="H5816">
        <f t="shared" si="1164"/>
        <v>43</v>
      </c>
      <c r="I5816">
        <f>IF(ISBLANK(A5816),I5815/1,LOOKUP(Sheet1!G5816,FIPS!A$3:A$55,FIPS!C$3:C$55))</f>
        <v>47</v>
      </c>
      <c r="J5816" t="b">
        <f t="shared" si="1167"/>
        <v>0</v>
      </c>
      <c r="K5816" t="str">
        <f t="shared" si="1165"/>
        <v/>
      </c>
      <c r="L5816" t="b">
        <f t="shared" si="1170"/>
        <v>1</v>
      </c>
      <c r="M5816" t="str">
        <f t="shared" si="1166"/>
        <v>Farragut</v>
      </c>
      <c r="N5816">
        <f t="shared" si="1169"/>
        <v>53</v>
      </c>
      <c r="O5816" t="b">
        <f t="shared" si="1168"/>
        <v>0</v>
      </c>
      <c r="P5816" t="str">
        <f t="shared" si="1161"/>
        <v/>
      </c>
      <c r="Q5816" t="str">
        <f t="shared" ca="1" si="1162"/>
        <v/>
      </c>
      <c r="W5816">
        <v>25760</v>
      </c>
      <c r="Z5816" t="str">
        <f t="shared" si="1163"/>
        <v/>
      </c>
    </row>
    <row r="5817" spans="2:26" x14ac:dyDescent="0.2">
      <c r="E5817" s="1" t="s">
        <v>8</v>
      </c>
      <c r="F5817" s="1" t="s">
        <v>9</v>
      </c>
      <c r="G5817" s="1" t="s">
        <v>1142</v>
      </c>
      <c r="H5817">
        <f t="shared" si="1164"/>
        <v>43</v>
      </c>
      <c r="I5817">
        <f>IF(ISBLANK(A5817),I5816/1,LOOKUP(Sheet1!G5817,FIPS!A$3:A$55,FIPS!C$3:C$55))</f>
        <v>47</v>
      </c>
      <c r="J5817" t="b">
        <f t="shared" si="1167"/>
        <v>0</v>
      </c>
      <c r="K5817" t="str">
        <f t="shared" si="1165"/>
        <v/>
      </c>
      <c r="L5817" t="b">
        <f t="shared" si="1170"/>
        <v>0</v>
      </c>
      <c r="M5817" t="str">
        <f t="shared" si="1166"/>
        <v/>
      </c>
      <c r="N5817">
        <f t="shared" si="1169"/>
        <v>53</v>
      </c>
      <c r="O5817" t="b">
        <f t="shared" si="1168"/>
        <v>1</v>
      </c>
      <c r="P5817">
        <f t="shared" si="1161"/>
        <v>1</v>
      </c>
      <c r="Q5817" t="str">
        <f t="shared" ca="1" si="1162"/>
        <v>015</v>
      </c>
      <c r="W5817">
        <v>99999</v>
      </c>
      <c r="Z5817" t="str">
        <f t="shared" si="1163"/>
        <v/>
      </c>
    </row>
    <row r="5818" spans="2:26" x14ac:dyDescent="0.2">
      <c r="B5818" s="1" t="s">
        <v>162</v>
      </c>
      <c r="C5818" s="1" t="s">
        <v>17</v>
      </c>
      <c r="D5818" s="1" t="s">
        <v>18</v>
      </c>
      <c r="G5818" s="1" t="s">
        <v>3911</v>
      </c>
      <c r="H5818">
        <f t="shared" si="1164"/>
        <v>43</v>
      </c>
      <c r="I5818">
        <f>IF(ISBLANK(A5818),I5817/1,LOOKUP(Sheet1!G5818,FIPS!A$3:A$55,FIPS!C$3:C$55))</f>
        <v>47</v>
      </c>
      <c r="J5818" t="b">
        <f t="shared" si="1167"/>
        <v>1</v>
      </c>
      <c r="K5818" t="str">
        <f t="shared" si="1165"/>
        <v>McMinn</v>
      </c>
      <c r="L5818" t="b">
        <f t="shared" si="1170"/>
        <v>0</v>
      </c>
      <c r="M5818" t="str">
        <f t="shared" si="1166"/>
        <v/>
      </c>
      <c r="N5818">
        <f t="shared" si="1169"/>
        <v>54</v>
      </c>
      <c r="O5818" t="b">
        <f t="shared" si="1168"/>
        <v>0</v>
      </c>
      <c r="P5818" t="str">
        <f t="shared" ref="P5818:P5873" si="1171">IF(O5818,17-MATCH(N5818-1,N5800:N5817),"")</f>
        <v/>
      </c>
      <c r="Q5818" t="str">
        <f t="shared" ref="Q5818:Q5873" ca="1" si="1172">IF(O5818,_xlfn.TEXTJOIN(",",TRUE,INDIRECT(_xlfn.CONCAT("E",(ROW()-P5818),":E",(ROW()-1)),TRUE)),"")</f>
        <v/>
      </c>
      <c r="T5818">
        <v>107</v>
      </c>
      <c r="U5818">
        <v>5</v>
      </c>
      <c r="V5818">
        <v>0</v>
      </c>
      <c r="Z5818" t="str">
        <f t="shared" si="1163"/>
        <v/>
      </c>
    </row>
    <row r="5819" spans="2:26" x14ac:dyDescent="0.2">
      <c r="E5819" s="1" t="s">
        <v>2</v>
      </c>
      <c r="F5819" s="1" t="s">
        <v>6</v>
      </c>
      <c r="G5819" s="1" t="s">
        <v>130</v>
      </c>
      <c r="H5819">
        <f t="shared" si="1164"/>
        <v>43</v>
      </c>
      <c r="I5819">
        <f>IF(ISBLANK(A5819),I5818/1,LOOKUP(Sheet1!G5819,FIPS!A$3:A$55,FIPS!C$3:C$55))</f>
        <v>47</v>
      </c>
      <c r="J5819" t="b">
        <f t="shared" si="1167"/>
        <v>0</v>
      </c>
      <c r="K5819" t="str">
        <f t="shared" si="1165"/>
        <v/>
      </c>
      <c r="L5819" t="b">
        <f t="shared" si="1170"/>
        <v>1</v>
      </c>
      <c r="M5819" t="str">
        <f t="shared" si="1166"/>
        <v>Athens</v>
      </c>
      <c r="N5819">
        <f t="shared" si="1169"/>
        <v>54</v>
      </c>
      <c r="O5819" t="b">
        <f t="shared" si="1168"/>
        <v>0</v>
      </c>
      <c r="P5819" t="str">
        <f t="shared" si="1171"/>
        <v/>
      </c>
      <c r="Q5819" t="str">
        <f t="shared" ca="1" si="1172"/>
        <v/>
      </c>
      <c r="W5819">
        <v>2320</v>
      </c>
      <c r="Z5819" t="str">
        <f t="shared" si="1163"/>
        <v/>
      </c>
    </row>
    <row r="5820" spans="2:26" x14ac:dyDescent="0.2">
      <c r="E5820" s="1" t="s">
        <v>8</v>
      </c>
      <c r="F5820" s="1" t="s">
        <v>9</v>
      </c>
      <c r="G5820" s="1" t="s">
        <v>1142</v>
      </c>
      <c r="H5820">
        <f t="shared" si="1164"/>
        <v>43</v>
      </c>
      <c r="I5820">
        <f>IF(ISBLANK(A5820),I5819/1,LOOKUP(Sheet1!G5820,FIPS!A$3:A$55,FIPS!C$3:C$55))</f>
        <v>47</v>
      </c>
      <c r="J5820" t="b">
        <f t="shared" si="1167"/>
        <v>0</v>
      </c>
      <c r="K5820" t="str">
        <f t="shared" si="1165"/>
        <v/>
      </c>
      <c r="L5820" t="b">
        <f t="shared" si="1170"/>
        <v>0</v>
      </c>
      <c r="M5820" t="str">
        <f t="shared" si="1166"/>
        <v/>
      </c>
      <c r="N5820">
        <f t="shared" si="1169"/>
        <v>54</v>
      </c>
      <c r="O5820" t="b">
        <f t="shared" si="1168"/>
        <v>1</v>
      </c>
      <c r="P5820">
        <f t="shared" si="1171"/>
        <v>1</v>
      </c>
      <c r="Q5820" t="str">
        <f t="shared" ca="1" si="1172"/>
        <v>001</v>
      </c>
      <c r="W5820">
        <v>99999</v>
      </c>
      <c r="Z5820" t="str">
        <f t="shared" si="1163"/>
        <v/>
      </c>
    </row>
    <row r="5821" spans="2:26" x14ac:dyDescent="0.2">
      <c r="B5821" s="1" t="s">
        <v>164</v>
      </c>
      <c r="C5821" s="1" t="s">
        <v>17</v>
      </c>
      <c r="D5821" s="1" t="s">
        <v>18</v>
      </c>
      <c r="E5821" s="1" t="s">
        <v>8</v>
      </c>
      <c r="F5821" s="1" t="s">
        <v>9</v>
      </c>
      <c r="G5821" s="1" t="s">
        <v>3912</v>
      </c>
      <c r="H5821">
        <f t="shared" si="1164"/>
        <v>43</v>
      </c>
      <c r="I5821">
        <f>IF(ISBLANK(A5821),I5820/1,LOOKUP(Sheet1!G5821,FIPS!A$3:A$55,FIPS!C$3:C$55))</f>
        <v>47</v>
      </c>
      <c r="J5821" t="b">
        <f t="shared" si="1167"/>
        <v>1</v>
      </c>
      <c r="K5821" t="str">
        <f t="shared" si="1165"/>
        <v>McNairy</v>
      </c>
      <c r="L5821" t="b">
        <f t="shared" si="1170"/>
        <v>0</v>
      </c>
      <c r="M5821" t="str">
        <f t="shared" si="1166"/>
        <v/>
      </c>
      <c r="N5821">
        <f t="shared" si="1169"/>
        <v>55</v>
      </c>
      <c r="O5821" t="b">
        <f t="shared" si="1168"/>
        <v>0</v>
      </c>
      <c r="P5821" t="str">
        <f t="shared" si="1171"/>
        <v/>
      </c>
      <c r="Q5821" t="str">
        <f t="shared" ca="1" si="1172"/>
        <v/>
      </c>
      <c r="T5821">
        <v>109</v>
      </c>
      <c r="U5821">
        <v>6</v>
      </c>
      <c r="V5821">
        <v>0</v>
      </c>
      <c r="Z5821" t="str">
        <f t="shared" si="1163"/>
        <v/>
      </c>
    </row>
    <row r="5822" spans="2:26" x14ac:dyDescent="0.2">
      <c r="B5822" s="1" t="s">
        <v>167</v>
      </c>
      <c r="C5822" s="1" t="s">
        <v>17</v>
      </c>
      <c r="D5822" s="1" t="s">
        <v>18</v>
      </c>
      <c r="E5822" s="1" t="s">
        <v>8</v>
      </c>
      <c r="F5822" s="1" t="s">
        <v>9</v>
      </c>
      <c r="G5822" s="1" t="s">
        <v>138</v>
      </c>
      <c r="H5822">
        <f t="shared" si="1164"/>
        <v>43</v>
      </c>
      <c r="I5822">
        <f>IF(ISBLANK(A5822),I5821/1,LOOKUP(Sheet1!G5822,FIPS!A$3:A$55,FIPS!C$3:C$55))</f>
        <v>47</v>
      </c>
      <c r="J5822" t="b">
        <f t="shared" si="1167"/>
        <v>1</v>
      </c>
      <c r="K5822" t="str">
        <f t="shared" si="1165"/>
        <v>Macon</v>
      </c>
      <c r="L5822" t="b">
        <f t="shared" si="1170"/>
        <v>0</v>
      </c>
      <c r="M5822" t="str">
        <f t="shared" si="1166"/>
        <v/>
      </c>
      <c r="N5822">
        <f t="shared" si="1169"/>
        <v>56</v>
      </c>
      <c r="O5822" t="b">
        <f t="shared" si="1168"/>
        <v>0</v>
      </c>
      <c r="P5822" t="str">
        <f t="shared" si="1171"/>
        <v/>
      </c>
      <c r="Q5822" t="str">
        <f t="shared" ca="1" si="1172"/>
        <v/>
      </c>
      <c r="T5822">
        <v>111</v>
      </c>
      <c r="U5822">
        <v>6</v>
      </c>
      <c r="V5822">
        <v>0</v>
      </c>
      <c r="Z5822" t="str">
        <f t="shared" si="1163"/>
        <v/>
      </c>
    </row>
    <row r="5823" spans="2:26" x14ac:dyDescent="0.2">
      <c r="B5823" s="1" t="s">
        <v>169</v>
      </c>
      <c r="C5823" s="1" t="s">
        <v>474</v>
      </c>
      <c r="D5823" s="1" t="s">
        <v>26</v>
      </c>
      <c r="G5823" s="1" t="s">
        <v>1809</v>
      </c>
      <c r="H5823">
        <f t="shared" si="1164"/>
        <v>43</v>
      </c>
      <c r="I5823">
        <f>IF(ISBLANK(A5823),I5822/1,LOOKUP(Sheet1!G5823,FIPS!A$3:A$55,FIPS!C$3:C$55))</f>
        <v>47</v>
      </c>
      <c r="J5823" t="b">
        <f t="shared" si="1167"/>
        <v>1</v>
      </c>
      <c r="K5823" t="str">
        <f t="shared" si="1165"/>
        <v>Madi son</v>
      </c>
      <c r="L5823" t="b">
        <f t="shared" si="1170"/>
        <v>0</v>
      </c>
      <c r="M5823" t="str">
        <f t="shared" si="1166"/>
        <v/>
      </c>
      <c r="N5823">
        <f t="shared" si="1169"/>
        <v>57</v>
      </c>
      <c r="O5823" t="b">
        <f t="shared" si="1168"/>
        <v>0</v>
      </c>
      <c r="P5823" t="str">
        <f t="shared" si="1171"/>
        <v/>
      </c>
      <c r="Q5823" t="str">
        <f t="shared" ca="1" si="1172"/>
        <v/>
      </c>
      <c r="T5823">
        <v>113</v>
      </c>
      <c r="U5823">
        <v>4</v>
      </c>
      <c r="V5823">
        <v>3580</v>
      </c>
      <c r="Z5823" t="str">
        <f t="shared" si="1163"/>
        <v/>
      </c>
    </row>
    <row r="5824" spans="2:26" x14ac:dyDescent="0.2">
      <c r="E5824" s="1" t="s">
        <v>65</v>
      </c>
      <c r="F5824" s="1" t="s">
        <v>35</v>
      </c>
      <c r="G5824" s="1" t="s">
        <v>100</v>
      </c>
      <c r="H5824">
        <f t="shared" si="1164"/>
        <v>43</v>
      </c>
      <c r="I5824">
        <f>IF(ISBLANK(A5824),I5823/1,LOOKUP(Sheet1!G5824,FIPS!A$3:A$55,FIPS!C$3:C$55))</f>
        <v>47</v>
      </c>
      <c r="J5824" t="b">
        <f t="shared" si="1167"/>
        <v>0</v>
      </c>
      <c r="K5824" t="str">
        <f t="shared" si="1165"/>
        <v/>
      </c>
      <c r="L5824" t="b">
        <f t="shared" si="1170"/>
        <v>1</v>
      </c>
      <c r="M5824" t="str">
        <f t="shared" si="1166"/>
        <v>Jackson</v>
      </c>
      <c r="N5824">
        <f t="shared" si="1169"/>
        <v>57</v>
      </c>
      <c r="O5824" t="b">
        <f t="shared" si="1168"/>
        <v>0</v>
      </c>
      <c r="P5824" t="str">
        <f t="shared" si="1171"/>
        <v/>
      </c>
      <c r="Q5824" t="str">
        <f t="shared" ca="1" si="1172"/>
        <v/>
      </c>
      <c r="W5824">
        <v>37640</v>
      </c>
      <c r="Z5824" t="str">
        <f t="shared" si="1163"/>
        <v/>
      </c>
    </row>
    <row r="5825" spans="2:26" x14ac:dyDescent="0.2">
      <c r="E5825" s="1" t="s">
        <v>8</v>
      </c>
      <c r="F5825" s="1" t="s">
        <v>9</v>
      </c>
      <c r="G5825" s="1" t="s">
        <v>1142</v>
      </c>
      <c r="H5825">
        <f t="shared" si="1164"/>
        <v>43</v>
      </c>
      <c r="I5825">
        <f>IF(ISBLANK(A5825),I5824/1,LOOKUP(Sheet1!G5825,FIPS!A$3:A$55,FIPS!C$3:C$55))</f>
        <v>47</v>
      </c>
      <c r="J5825" t="b">
        <f t="shared" si="1167"/>
        <v>0</v>
      </c>
      <c r="K5825" t="str">
        <f t="shared" si="1165"/>
        <v/>
      </c>
      <c r="L5825" t="b">
        <f t="shared" si="1170"/>
        <v>0</v>
      </c>
      <c r="M5825" t="str">
        <f t="shared" si="1166"/>
        <v/>
      </c>
      <c r="N5825">
        <f t="shared" si="1169"/>
        <v>57</v>
      </c>
      <c r="O5825" t="b">
        <f t="shared" si="1168"/>
        <v>1</v>
      </c>
      <c r="P5825">
        <f t="shared" si="1171"/>
        <v>1</v>
      </c>
      <c r="Q5825" t="str">
        <f t="shared" ca="1" si="1172"/>
        <v>022</v>
      </c>
      <c r="W5825">
        <v>99999</v>
      </c>
      <c r="Z5825" t="str">
        <f t="shared" si="1163"/>
        <v/>
      </c>
    </row>
    <row r="5826" spans="2:26" x14ac:dyDescent="0.2">
      <c r="B5826" s="1" t="s">
        <v>172</v>
      </c>
      <c r="C5826" s="1" t="s">
        <v>160</v>
      </c>
      <c r="D5826" s="1" t="s">
        <v>26</v>
      </c>
      <c r="E5826" s="1" t="s">
        <v>8</v>
      </c>
      <c r="F5826" s="1" t="s">
        <v>9</v>
      </c>
      <c r="G5826" s="1" t="s">
        <v>144</v>
      </c>
      <c r="H5826">
        <f t="shared" si="1164"/>
        <v>43</v>
      </c>
      <c r="I5826">
        <f>IF(ISBLANK(A5826),I5825/1,LOOKUP(Sheet1!G5826,FIPS!A$3:A$55,FIPS!C$3:C$55))</f>
        <v>47</v>
      </c>
      <c r="J5826" t="b">
        <f t="shared" si="1167"/>
        <v>1</v>
      </c>
      <c r="K5826" t="str">
        <f t="shared" si="1165"/>
        <v>Marion</v>
      </c>
      <c r="L5826" t="b">
        <f t="shared" si="1170"/>
        <v>0</v>
      </c>
      <c r="M5826" t="str">
        <f t="shared" si="1166"/>
        <v/>
      </c>
      <c r="N5826">
        <f t="shared" si="1169"/>
        <v>58</v>
      </c>
      <c r="O5826" t="b">
        <f t="shared" si="1168"/>
        <v>0</v>
      </c>
      <c r="P5826" t="str">
        <f t="shared" si="1171"/>
        <v/>
      </c>
      <c r="Q5826" t="str">
        <f t="shared" ca="1" si="1172"/>
        <v/>
      </c>
      <c r="T5826">
        <v>115</v>
      </c>
      <c r="U5826">
        <v>6</v>
      </c>
      <c r="V5826">
        <v>1560</v>
      </c>
      <c r="Z5826" t="str">
        <f t="shared" ref="Z5826:Z5889" si="1173">IF(J5826,IF(T5826&gt;0,"",FALSE),IF(T5826&gt;0,TRUE,""))</f>
        <v/>
      </c>
    </row>
    <row r="5827" spans="2:26" x14ac:dyDescent="0.2">
      <c r="B5827" s="1" t="s">
        <v>174</v>
      </c>
      <c r="C5827" s="1" t="s">
        <v>17</v>
      </c>
      <c r="D5827" s="1" t="s">
        <v>18</v>
      </c>
      <c r="F5827" s="1" t="s">
        <v>9</v>
      </c>
      <c r="G5827" s="1" t="s">
        <v>146</v>
      </c>
      <c r="H5827">
        <f t="shared" si="1164"/>
        <v>43</v>
      </c>
      <c r="I5827">
        <f>IF(ISBLANK(A5827),I5826/1,LOOKUP(Sheet1!G5827,FIPS!A$3:A$55,FIPS!C$3:C$55))</f>
        <v>47</v>
      </c>
      <c r="J5827" t="b">
        <f t="shared" si="1167"/>
        <v>1</v>
      </c>
      <c r="K5827" t="str">
        <f t="shared" si="1165"/>
        <v>Marshall</v>
      </c>
      <c r="L5827" t="b">
        <f t="shared" si="1170"/>
        <v>0</v>
      </c>
      <c r="M5827" t="str">
        <f t="shared" si="1166"/>
        <v/>
      </c>
      <c r="N5827">
        <f t="shared" si="1169"/>
        <v>59</v>
      </c>
      <c r="O5827" t="b">
        <f t="shared" si="1168"/>
        <v>0</v>
      </c>
      <c r="P5827" t="str">
        <f t="shared" si="1171"/>
        <v/>
      </c>
      <c r="Q5827" t="str">
        <f t="shared" ca="1" si="1172"/>
        <v/>
      </c>
      <c r="T5827">
        <v>117</v>
      </c>
      <c r="U5827">
        <v>6</v>
      </c>
      <c r="V5827">
        <v>0</v>
      </c>
      <c r="Z5827" t="str">
        <f t="shared" si="1173"/>
        <v/>
      </c>
    </row>
    <row r="5828" spans="2:26" x14ac:dyDescent="0.2">
      <c r="B5828" s="1" t="s">
        <v>177</v>
      </c>
      <c r="C5828" s="1" t="s">
        <v>17</v>
      </c>
      <c r="D5828" s="1" t="s">
        <v>18</v>
      </c>
      <c r="G5828" s="1" t="s">
        <v>3913</v>
      </c>
      <c r="H5828">
        <f t="shared" si="1164"/>
        <v>43</v>
      </c>
      <c r="I5828">
        <f>IF(ISBLANK(A5828),I5827/1,LOOKUP(Sheet1!G5828,FIPS!A$3:A$55,FIPS!C$3:C$55))</f>
        <v>47</v>
      </c>
      <c r="J5828" t="b">
        <f t="shared" si="1167"/>
        <v>1</v>
      </c>
      <c r="K5828" t="str">
        <f t="shared" si="1165"/>
        <v>Maury</v>
      </c>
      <c r="L5828" t="b">
        <f t="shared" si="1170"/>
        <v>0</v>
      </c>
      <c r="M5828" t="str">
        <f t="shared" si="1166"/>
        <v/>
      </c>
      <c r="N5828">
        <f t="shared" si="1169"/>
        <v>60</v>
      </c>
      <c r="O5828" t="b">
        <f t="shared" si="1168"/>
        <v>0</v>
      </c>
      <c r="P5828" t="str">
        <f t="shared" si="1171"/>
        <v/>
      </c>
      <c r="Q5828" t="str">
        <f t="shared" ca="1" si="1172"/>
        <v/>
      </c>
      <c r="T5828">
        <v>119</v>
      </c>
      <c r="U5828">
        <v>4</v>
      </c>
      <c r="V5828">
        <v>0</v>
      </c>
      <c r="Z5828" t="str">
        <f t="shared" si="1173"/>
        <v/>
      </c>
    </row>
    <row r="5829" spans="2:26" x14ac:dyDescent="0.2">
      <c r="E5829" s="1" t="s">
        <v>14</v>
      </c>
      <c r="F5829" s="1" t="s">
        <v>35</v>
      </c>
      <c r="G5829" s="1" t="s">
        <v>292</v>
      </c>
      <c r="H5829">
        <f t="shared" si="1164"/>
        <v>43</v>
      </c>
      <c r="I5829">
        <f>IF(ISBLANK(A5829),I5828/1,LOOKUP(Sheet1!G5829,FIPS!A$3:A$55,FIPS!C$3:C$55))</f>
        <v>47</v>
      </c>
      <c r="J5829" t="b">
        <f t="shared" si="1167"/>
        <v>0</v>
      </c>
      <c r="K5829" t="str">
        <f t="shared" si="1165"/>
        <v/>
      </c>
      <c r="L5829" t="b">
        <f t="shared" si="1170"/>
        <v>1</v>
      </c>
      <c r="M5829" t="str">
        <f t="shared" si="1166"/>
        <v>Columbia</v>
      </c>
      <c r="N5829">
        <f t="shared" si="1169"/>
        <v>60</v>
      </c>
      <c r="O5829" t="b">
        <f t="shared" si="1168"/>
        <v>0</v>
      </c>
      <c r="P5829" t="str">
        <f t="shared" si="1171"/>
        <v/>
      </c>
      <c r="Q5829" t="str">
        <f t="shared" ca="1" si="1172"/>
        <v/>
      </c>
      <c r="W5829">
        <v>16540</v>
      </c>
      <c r="Z5829" t="str">
        <f t="shared" si="1173"/>
        <v/>
      </c>
    </row>
    <row r="5830" spans="2:26" x14ac:dyDescent="0.2">
      <c r="E5830" s="1" t="s">
        <v>8</v>
      </c>
      <c r="F5830" s="1" t="s">
        <v>9</v>
      </c>
      <c r="G5830" s="1" t="s">
        <v>3914</v>
      </c>
      <c r="H5830">
        <f t="shared" si="1164"/>
        <v>43</v>
      </c>
      <c r="I5830">
        <f>IF(ISBLANK(A5830),I5829/1,LOOKUP(Sheet1!G5830,FIPS!A$3:A$55,FIPS!C$3:C$55))</f>
        <v>47</v>
      </c>
      <c r="J5830" t="b">
        <f t="shared" si="1167"/>
        <v>0</v>
      </c>
      <c r="K5830" t="str">
        <f t="shared" si="1165"/>
        <v/>
      </c>
      <c r="L5830" t="b">
        <f t="shared" si="1170"/>
        <v>0</v>
      </c>
      <c r="M5830" t="str">
        <f t="shared" si="1166"/>
        <v/>
      </c>
      <c r="N5830">
        <f t="shared" si="1169"/>
        <v>60</v>
      </c>
      <c r="O5830" t="b">
        <f t="shared" si="1168"/>
        <v>1</v>
      </c>
      <c r="P5830">
        <f t="shared" si="1171"/>
        <v>1</v>
      </c>
      <c r="Q5830" t="str">
        <f t="shared" ca="1" si="1172"/>
        <v>010</v>
      </c>
      <c r="W5830">
        <v>99999</v>
      </c>
      <c r="Z5830" t="str">
        <f t="shared" si="1173"/>
        <v/>
      </c>
    </row>
    <row r="5831" spans="2:26" x14ac:dyDescent="0.2">
      <c r="B5831" s="1" t="s">
        <v>179</v>
      </c>
      <c r="C5831" s="1" t="s">
        <v>17</v>
      </c>
      <c r="D5831" s="1" t="s">
        <v>18</v>
      </c>
      <c r="E5831" s="1" t="s">
        <v>8</v>
      </c>
      <c r="F5831" s="1" t="s">
        <v>9</v>
      </c>
      <c r="G5831" s="1" t="s">
        <v>3437</v>
      </c>
      <c r="H5831">
        <f t="shared" si="1164"/>
        <v>43</v>
      </c>
      <c r="I5831">
        <f>IF(ISBLANK(A5831),I5830/1,LOOKUP(Sheet1!G5831,FIPS!A$3:A$55,FIPS!C$3:C$55))</f>
        <v>47</v>
      </c>
      <c r="J5831" t="b">
        <f t="shared" si="1167"/>
        <v>1</v>
      </c>
      <c r="K5831" t="str">
        <f t="shared" si="1165"/>
        <v>Meigs</v>
      </c>
      <c r="L5831" t="b">
        <f t="shared" si="1170"/>
        <v>0</v>
      </c>
      <c r="M5831" t="str">
        <f t="shared" si="1166"/>
        <v/>
      </c>
      <c r="N5831">
        <f t="shared" si="1169"/>
        <v>61</v>
      </c>
      <c r="O5831" t="b">
        <f t="shared" si="1168"/>
        <v>0</v>
      </c>
      <c r="P5831" t="str">
        <f t="shared" si="1171"/>
        <v/>
      </c>
      <c r="Q5831" t="str">
        <f t="shared" ca="1" si="1172"/>
        <v/>
      </c>
      <c r="T5831">
        <v>121</v>
      </c>
      <c r="U5831">
        <v>6</v>
      </c>
      <c r="V5831">
        <v>0</v>
      </c>
      <c r="Z5831" t="str">
        <f t="shared" si="1173"/>
        <v/>
      </c>
    </row>
    <row r="5832" spans="2:26" x14ac:dyDescent="0.2">
      <c r="B5832" s="1" t="s">
        <v>182</v>
      </c>
      <c r="C5832" s="1" t="s">
        <v>17</v>
      </c>
      <c r="D5832" s="1" t="s">
        <v>18</v>
      </c>
      <c r="E5832" s="1" t="s">
        <v>8</v>
      </c>
      <c r="F5832" s="1" t="s">
        <v>9</v>
      </c>
      <c r="G5832" s="1" t="s">
        <v>153</v>
      </c>
      <c r="H5832">
        <f t="shared" si="1164"/>
        <v>43</v>
      </c>
      <c r="I5832">
        <f>IF(ISBLANK(A5832),I5831/1,LOOKUP(Sheet1!G5832,FIPS!A$3:A$55,FIPS!C$3:C$55))</f>
        <v>47</v>
      </c>
      <c r="J5832" t="b">
        <f t="shared" si="1167"/>
        <v>1</v>
      </c>
      <c r="K5832" t="str">
        <f t="shared" si="1165"/>
        <v>Monroe</v>
      </c>
      <c r="L5832" t="b">
        <f t="shared" si="1170"/>
        <v>0</v>
      </c>
      <c r="M5832" t="str">
        <f t="shared" si="1166"/>
        <v/>
      </c>
      <c r="N5832">
        <f t="shared" si="1169"/>
        <v>62</v>
      </c>
      <c r="O5832" t="b">
        <f t="shared" si="1168"/>
        <v>0</v>
      </c>
      <c r="P5832" t="str">
        <f t="shared" si="1171"/>
        <v/>
      </c>
      <c r="Q5832" t="str">
        <f t="shared" ca="1" si="1172"/>
        <v/>
      </c>
      <c r="T5832">
        <v>123</v>
      </c>
      <c r="U5832">
        <v>5</v>
      </c>
      <c r="V5832">
        <v>0</v>
      </c>
      <c r="Z5832" t="str">
        <f t="shared" si="1173"/>
        <v/>
      </c>
    </row>
    <row r="5833" spans="2:26" x14ac:dyDescent="0.2">
      <c r="B5833" s="1" t="s">
        <v>170</v>
      </c>
      <c r="C5833" s="1" t="s">
        <v>172</v>
      </c>
      <c r="D5833" s="1" t="s">
        <v>26</v>
      </c>
      <c r="G5833" s="1" t="s">
        <v>156</v>
      </c>
      <c r="H5833">
        <f t="shared" si="1164"/>
        <v>43</v>
      </c>
      <c r="I5833">
        <f>IF(ISBLANK(A5833),I5832/1,LOOKUP(Sheet1!G5833,FIPS!A$3:A$55,FIPS!C$3:C$55))</f>
        <v>47</v>
      </c>
      <c r="J5833" t="b">
        <f t="shared" si="1167"/>
        <v>1</v>
      </c>
      <c r="K5833" t="str">
        <f t="shared" si="1165"/>
        <v>Montgomery</v>
      </c>
      <c r="L5833" t="b">
        <f t="shared" si="1170"/>
        <v>0</v>
      </c>
      <c r="M5833" t="str">
        <f t="shared" si="1166"/>
        <v/>
      </c>
      <c r="N5833">
        <f t="shared" si="1169"/>
        <v>63</v>
      </c>
      <c r="O5833" t="b">
        <f t="shared" si="1168"/>
        <v>0</v>
      </c>
      <c r="P5833" t="str">
        <f t="shared" si="1171"/>
        <v/>
      </c>
      <c r="Q5833" t="str">
        <f t="shared" ca="1" si="1172"/>
        <v/>
      </c>
      <c r="T5833">
        <v>125</v>
      </c>
      <c r="U5833">
        <v>3</v>
      </c>
      <c r="V5833">
        <v>1660</v>
      </c>
      <c r="Z5833" t="str">
        <f t="shared" si="1173"/>
        <v/>
      </c>
    </row>
    <row r="5834" spans="2:26" x14ac:dyDescent="0.2">
      <c r="E5834" s="1" t="s">
        <v>30</v>
      </c>
      <c r="F5834" s="1" t="s">
        <v>70</v>
      </c>
      <c r="G5834" s="1" t="s">
        <v>1685</v>
      </c>
      <c r="H5834">
        <f t="shared" si="1164"/>
        <v>43</v>
      </c>
      <c r="I5834">
        <f>IF(ISBLANK(A5834),I5833/1,LOOKUP(Sheet1!G5834,FIPS!A$3:A$55,FIPS!C$3:C$55))</f>
        <v>47</v>
      </c>
      <c r="J5834" t="b">
        <f t="shared" si="1167"/>
        <v>0</v>
      </c>
      <c r="K5834" t="str">
        <f t="shared" si="1165"/>
        <v/>
      </c>
      <c r="L5834" t="b">
        <f t="shared" si="1170"/>
        <v>1</v>
      </c>
      <c r="M5834" t="str">
        <f t="shared" si="1166"/>
        <v>Clarksville</v>
      </c>
      <c r="N5834">
        <f t="shared" si="1169"/>
        <v>63</v>
      </c>
      <c r="O5834" t="b">
        <f t="shared" si="1168"/>
        <v>0</v>
      </c>
      <c r="P5834" t="str">
        <f t="shared" si="1171"/>
        <v/>
      </c>
      <c r="Q5834" t="str">
        <f t="shared" ca="1" si="1172"/>
        <v/>
      </c>
      <c r="W5834">
        <v>15160</v>
      </c>
      <c r="Z5834" t="str">
        <f t="shared" si="1173"/>
        <v/>
      </c>
    </row>
    <row r="5835" spans="2:26" x14ac:dyDescent="0.2">
      <c r="E5835" s="1" t="s">
        <v>8</v>
      </c>
      <c r="F5835" s="1" t="s">
        <v>9</v>
      </c>
      <c r="G5835" s="1" t="s">
        <v>3915</v>
      </c>
      <c r="H5835">
        <f t="shared" ref="H5835:H5898" si="1174">IF(ISBLANK(A5835),H5834/1,A5835)</f>
        <v>43</v>
      </c>
      <c r="I5835">
        <f>IF(ISBLANK(A5835),I5834/1,LOOKUP(Sheet1!G5835,FIPS!A$3:A$55,FIPS!C$3:C$55))</f>
        <v>47</v>
      </c>
      <c r="J5835" t="b">
        <f t="shared" si="1167"/>
        <v>0</v>
      </c>
      <c r="K5835" t="str">
        <f t="shared" ref="K5835:K5898" si="1175">IF(J5835,TRIM(G5835),"")</f>
        <v/>
      </c>
      <c r="L5835" t="b">
        <f t="shared" si="1170"/>
        <v>0</v>
      </c>
      <c r="M5835" t="str">
        <f t="shared" ref="M5835:M5898" si="1176">IF(L5835,IF(ISERR(FIND(",",G5835)),TRIM(G5835),TRIM(LEFT(G5835,FIND(",",G5835)-1))),"")</f>
        <v/>
      </c>
      <c r="N5835">
        <f t="shared" si="1169"/>
        <v>63</v>
      </c>
      <c r="O5835" t="b">
        <f t="shared" si="1168"/>
        <v>1</v>
      </c>
      <c r="P5835">
        <f t="shared" si="1171"/>
        <v>1</v>
      </c>
      <c r="Q5835" t="str">
        <f t="shared" ca="1" si="1172"/>
        <v>007</v>
      </c>
      <c r="W5835">
        <v>99999</v>
      </c>
      <c r="Z5835" t="str">
        <f t="shared" si="1173"/>
        <v/>
      </c>
    </row>
    <row r="5836" spans="2:26" x14ac:dyDescent="0.2">
      <c r="B5836" s="1" t="s">
        <v>190</v>
      </c>
      <c r="C5836" s="1" t="s">
        <v>17</v>
      </c>
      <c r="D5836" s="1" t="s">
        <v>18</v>
      </c>
      <c r="E5836" s="1" t="s">
        <v>8</v>
      </c>
      <c r="F5836" s="1" t="s">
        <v>9</v>
      </c>
      <c r="G5836" s="1" t="s">
        <v>3237</v>
      </c>
      <c r="H5836">
        <f t="shared" si="1174"/>
        <v>43</v>
      </c>
      <c r="I5836">
        <f>IF(ISBLANK(A5836),I5835/1,LOOKUP(Sheet1!G5836,FIPS!A$3:A$55,FIPS!C$3:C$55))</f>
        <v>47</v>
      </c>
      <c r="J5836" t="b">
        <f t="shared" si="1167"/>
        <v>1</v>
      </c>
      <c r="K5836" t="str">
        <f t="shared" si="1175"/>
        <v>Moore</v>
      </c>
      <c r="L5836" t="b">
        <f t="shared" si="1170"/>
        <v>0</v>
      </c>
      <c r="M5836" t="str">
        <f t="shared" si="1176"/>
        <v/>
      </c>
      <c r="N5836">
        <f t="shared" si="1169"/>
        <v>64</v>
      </c>
      <c r="O5836" t="b">
        <f t="shared" si="1168"/>
        <v>0</v>
      </c>
      <c r="P5836" t="str">
        <f t="shared" si="1171"/>
        <v/>
      </c>
      <c r="Q5836" t="str">
        <f t="shared" ca="1" si="1172"/>
        <v/>
      </c>
      <c r="T5836">
        <v>127</v>
      </c>
      <c r="U5836">
        <v>6</v>
      </c>
      <c r="V5836">
        <v>0</v>
      </c>
      <c r="Z5836" t="str">
        <f t="shared" si="1173"/>
        <v/>
      </c>
    </row>
    <row r="5837" spans="2:26" x14ac:dyDescent="0.2">
      <c r="B5837" s="1" t="s">
        <v>193</v>
      </c>
      <c r="C5837" s="1" t="s">
        <v>17</v>
      </c>
      <c r="D5837" s="1" t="s">
        <v>18</v>
      </c>
      <c r="E5837" s="1" t="s">
        <v>8</v>
      </c>
      <c r="F5837" s="1" t="s">
        <v>9</v>
      </c>
      <c r="G5837" s="1" t="s">
        <v>158</v>
      </c>
      <c r="H5837">
        <f t="shared" si="1174"/>
        <v>43</v>
      </c>
      <c r="I5837">
        <f>IF(ISBLANK(A5837),I5836/1,LOOKUP(Sheet1!G5837,FIPS!A$3:A$55,FIPS!C$3:C$55))</f>
        <v>47</v>
      </c>
      <c r="J5837" t="b">
        <f t="shared" si="1167"/>
        <v>1</v>
      </c>
      <c r="K5837" t="str">
        <f t="shared" si="1175"/>
        <v>Morgan</v>
      </c>
      <c r="L5837" t="b">
        <f t="shared" si="1170"/>
        <v>0</v>
      </c>
      <c r="M5837" t="str">
        <f t="shared" si="1176"/>
        <v/>
      </c>
      <c r="N5837">
        <f t="shared" si="1169"/>
        <v>65</v>
      </c>
      <c r="O5837" t="b">
        <f t="shared" si="1168"/>
        <v>0</v>
      </c>
      <c r="P5837" t="str">
        <f t="shared" si="1171"/>
        <v/>
      </c>
      <c r="Q5837" t="str">
        <f t="shared" ca="1" si="1172"/>
        <v/>
      </c>
      <c r="T5837">
        <v>129</v>
      </c>
      <c r="U5837">
        <v>6</v>
      </c>
      <c r="V5837">
        <v>0</v>
      </c>
      <c r="Z5837" t="str">
        <f t="shared" si="1173"/>
        <v/>
      </c>
    </row>
    <row r="5838" spans="2:26" x14ac:dyDescent="0.2">
      <c r="B5838" s="1" t="s">
        <v>195</v>
      </c>
      <c r="C5838" s="1" t="s">
        <v>17</v>
      </c>
      <c r="D5838" s="1" t="s">
        <v>18</v>
      </c>
      <c r="G5838" s="1" t="s">
        <v>3916</v>
      </c>
      <c r="H5838">
        <f t="shared" si="1174"/>
        <v>43</v>
      </c>
      <c r="I5838">
        <f>IF(ISBLANK(A5838),I5837/1,LOOKUP(Sheet1!G5838,FIPS!A$3:A$55,FIPS!C$3:C$55))</f>
        <v>47</v>
      </c>
      <c r="J5838" t="b">
        <f t="shared" si="1167"/>
        <v>1</v>
      </c>
      <c r="K5838" t="str">
        <f t="shared" si="1175"/>
        <v>Oblon</v>
      </c>
      <c r="L5838" t="b">
        <f t="shared" si="1170"/>
        <v>0</v>
      </c>
      <c r="M5838" t="str">
        <f t="shared" si="1176"/>
        <v/>
      </c>
      <c r="N5838">
        <f t="shared" si="1169"/>
        <v>66</v>
      </c>
      <c r="O5838" t="b">
        <f t="shared" si="1168"/>
        <v>0</v>
      </c>
      <c r="P5838" t="str">
        <f t="shared" si="1171"/>
        <v/>
      </c>
      <c r="Q5838" t="str">
        <f t="shared" ca="1" si="1172"/>
        <v/>
      </c>
      <c r="T5838">
        <v>131</v>
      </c>
      <c r="U5838">
        <v>5</v>
      </c>
      <c r="V5838">
        <v>0</v>
      </c>
      <c r="Z5838" t="str">
        <f t="shared" si="1173"/>
        <v/>
      </c>
    </row>
    <row r="5839" spans="2:26" x14ac:dyDescent="0.2">
      <c r="E5839" s="1" t="s">
        <v>122</v>
      </c>
      <c r="F5839" s="1" t="s">
        <v>6</v>
      </c>
      <c r="G5839" s="1" t="s">
        <v>3917</v>
      </c>
      <c r="H5839">
        <f t="shared" si="1174"/>
        <v>43</v>
      </c>
      <c r="I5839">
        <f>IF(ISBLANK(A5839),I5838/1,LOOKUP(Sheet1!G5839,FIPS!A$3:A$55,FIPS!C$3:C$55))</f>
        <v>47</v>
      </c>
      <c r="J5839" t="b">
        <f t="shared" si="1167"/>
        <v>0</v>
      </c>
      <c r="K5839" t="str">
        <f t="shared" si="1175"/>
        <v/>
      </c>
      <c r="L5839" t="b">
        <f t="shared" si="1170"/>
        <v>1</v>
      </c>
      <c r="M5839" t="str">
        <f t="shared" si="1176"/>
        <v>Union City</v>
      </c>
      <c r="N5839">
        <f t="shared" si="1169"/>
        <v>66</v>
      </c>
      <c r="O5839" t="b">
        <f t="shared" si="1168"/>
        <v>0</v>
      </c>
      <c r="P5839" t="str">
        <f t="shared" si="1171"/>
        <v/>
      </c>
      <c r="Q5839" t="str">
        <f t="shared" ca="1" si="1172"/>
        <v/>
      </c>
      <c r="W5839">
        <v>75940</v>
      </c>
      <c r="Z5839" t="str">
        <f t="shared" si="1173"/>
        <v/>
      </c>
    </row>
    <row r="5840" spans="2:26" x14ac:dyDescent="0.2">
      <c r="E5840" s="1" t="s">
        <v>8</v>
      </c>
      <c r="F5840" s="1" t="s">
        <v>9</v>
      </c>
      <c r="G5840" s="1" t="s">
        <v>3915</v>
      </c>
      <c r="H5840">
        <f t="shared" si="1174"/>
        <v>43</v>
      </c>
      <c r="I5840">
        <f>IF(ISBLANK(A5840),I5839/1,LOOKUP(Sheet1!G5840,FIPS!A$3:A$55,FIPS!C$3:C$55))</f>
        <v>47</v>
      </c>
      <c r="J5840" t="b">
        <f t="shared" si="1167"/>
        <v>0</v>
      </c>
      <c r="K5840" t="str">
        <f t="shared" si="1175"/>
        <v/>
      </c>
      <c r="L5840" t="b">
        <f t="shared" si="1170"/>
        <v>0</v>
      </c>
      <c r="M5840" t="str">
        <f t="shared" si="1176"/>
        <v/>
      </c>
      <c r="N5840">
        <f t="shared" si="1169"/>
        <v>66</v>
      </c>
      <c r="O5840" t="b">
        <f t="shared" si="1168"/>
        <v>1</v>
      </c>
      <c r="P5840">
        <f t="shared" si="1171"/>
        <v>1</v>
      </c>
      <c r="Q5840" t="str">
        <f t="shared" ca="1" si="1172"/>
        <v>041</v>
      </c>
      <c r="W5840">
        <v>99999</v>
      </c>
      <c r="Z5840" t="str">
        <f t="shared" si="1173"/>
        <v/>
      </c>
    </row>
    <row r="5841" spans="2:26" x14ac:dyDescent="0.2">
      <c r="B5841" s="1" t="s">
        <v>197</v>
      </c>
      <c r="C5841" s="1" t="s">
        <v>17</v>
      </c>
      <c r="D5841" s="1" t="s">
        <v>18</v>
      </c>
      <c r="E5841" s="1" t="s">
        <v>8</v>
      </c>
      <c r="F5841" s="1" t="s">
        <v>9</v>
      </c>
      <c r="G5841" s="1" t="s">
        <v>3918</v>
      </c>
      <c r="H5841">
        <f t="shared" si="1174"/>
        <v>43</v>
      </c>
      <c r="I5841">
        <f>IF(ISBLANK(A5841),I5840/1,LOOKUP(Sheet1!G5841,FIPS!A$3:A$55,FIPS!C$3:C$55))</f>
        <v>47</v>
      </c>
      <c r="J5841" t="b">
        <f t="shared" si="1167"/>
        <v>1</v>
      </c>
      <c r="K5841" t="str">
        <f t="shared" si="1175"/>
        <v>Overton</v>
      </c>
      <c r="L5841" t="b">
        <f t="shared" si="1170"/>
        <v>0</v>
      </c>
      <c r="M5841" t="str">
        <f t="shared" si="1176"/>
        <v/>
      </c>
      <c r="N5841">
        <f t="shared" si="1169"/>
        <v>67</v>
      </c>
      <c r="O5841" t="b">
        <f t="shared" si="1168"/>
        <v>0</v>
      </c>
      <c r="P5841" t="str">
        <f t="shared" si="1171"/>
        <v/>
      </c>
      <c r="Q5841" t="str">
        <f t="shared" ca="1" si="1172"/>
        <v/>
      </c>
      <c r="T5841">
        <v>133</v>
      </c>
      <c r="U5841">
        <v>6</v>
      </c>
      <c r="V5841">
        <v>0</v>
      </c>
      <c r="Z5841" t="str">
        <f t="shared" si="1173"/>
        <v/>
      </c>
    </row>
    <row r="5842" spans="2:26" x14ac:dyDescent="0.2">
      <c r="B5842" s="1" t="s">
        <v>365</v>
      </c>
      <c r="C5842" s="1" t="s">
        <v>17</v>
      </c>
      <c r="D5842" s="1" t="s">
        <v>18</v>
      </c>
      <c r="E5842" s="1" t="s">
        <v>8</v>
      </c>
      <c r="F5842" s="1" t="s">
        <v>9</v>
      </c>
      <c r="G5842" s="1" t="s">
        <v>161</v>
      </c>
      <c r="H5842">
        <f t="shared" si="1174"/>
        <v>43</v>
      </c>
      <c r="I5842">
        <f>IF(ISBLANK(A5842),I5841/1,LOOKUP(Sheet1!G5842,FIPS!A$3:A$55,FIPS!C$3:C$55))</f>
        <v>47</v>
      </c>
      <c r="J5842" t="b">
        <f t="shared" si="1167"/>
        <v>1</v>
      </c>
      <c r="K5842" t="str">
        <f t="shared" si="1175"/>
        <v>Perry</v>
      </c>
      <c r="L5842" t="b">
        <f t="shared" si="1170"/>
        <v>0</v>
      </c>
      <c r="M5842" t="str">
        <f t="shared" si="1176"/>
        <v/>
      </c>
      <c r="N5842">
        <f t="shared" si="1169"/>
        <v>68</v>
      </c>
      <c r="O5842" t="b">
        <f t="shared" si="1168"/>
        <v>0</v>
      </c>
      <c r="P5842" t="str">
        <f t="shared" si="1171"/>
        <v/>
      </c>
      <c r="Q5842" t="str">
        <f t="shared" ca="1" si="1172"/>
        <v/>
      </c>
      <c r="T5842">
        <v>135</v>
      </c>
      <c r="U5842">
        <v>6</v>
      </c>
      <c r="V5842">
        <v>0</v>
      </c>
      <c r="Z5842" t="str">
        <f t="shared" si="1173"/>
        <v/>
      </c>
    </row>
    <row r="5843" spans="2:26" x14ac:dyDescent="0.2">
      <c r="B5843" s="1" t="s">
        <v>367</v>
      </c>
      <c r="C5843" s="1" t="s">
        <v>17</v>
      </c>
      <c r="D5843" s="1" t="s">
        <v>18</v>
      </c>
      <c r="E5843" s="1" t="s">
        <v>8</v>
      </c>
      <c r="F5843" s="1" t="s">
        <v>9</v>
      </c>
      <c r="G5843" s="1" t="s">
        <v>3919</v>
      </c>
      <c r="H5843">
        <f t="shared" si="1174"/>
        <v>43</v>
      </c>
      <c r="I5843">
        <f>IF(ISBLANK(A5843),I5842/1,LOOKUP(Sheet1!G5843,FIPS!A$3:A$55,FIPS!C$3:C$55))</f>
        <v>47</v>
      </c>
      <c r="J5843" t="b">
        <f t="shared" si="1167"/>
        <v>1</v>
      </c>
      <c r="K5843" t="str">
        <f t="shared" si="1175"/>
        <v>Pickett</v>
      </c>
      <c r="L5843" t="b">
        <f t="shared" si="1170"/>
        <v>0</v>
      </c>
      <c r="M5843" t="str">
        <f t="shared" si="1176"/>
        <v/>
      </c>
      <c r="N5843">
        <f t="shared" si="1169"/>
        <v>69</v>
      </c>
      <c r="O5843" t="b">
        <f t="shared" si="1168"/>
        <v>0</v>
      </c>
      <c r="P5843" t="str">
        <f t="shared" si="1171"/>
        <v/>
      </c>
      <c r="Q5843" t="str">
        <f t="shared" ca="1" si="1172"/>
        <v/>
      </c>
      <c r="T5843">
        <v>137</v>
      </c>
      <c r="U5843">
        <v>6</v>
      </c>
      <c r="V5843">
        <v>0</v>
      </c>
      <c r="Z5843" t="str">
        <f t="shared" si="1173"/>
        <v/>
      </c>
    </row>
    <row r="5844" spans="2:26" x14ac:dyDescent="0.2">
      <c r="B5844" s="1" t="s">
        <v>369</v>
      </c>
      <c r="C5844" s="1" t="s">
        <v>17</v>
      </c>
      <c r="D5844" s="1" t="s">
        <v>18</v>
      </c>
      <c r="E5844" s="1" t="s">
        <v>8</v>
      </c>
      <c r="F5844" s="1" t="s">
        <v>9</v>
      </c>
      <c r="G5844" s="1" t="s">
        <v>347</v>
      </c>
      <c r="H5844">
        <f t="shared" si="1174"/>
        <v>43</v>
      </c>
      <c r="I5844">
        <f>IF(ISBLANK(A5844),I5843/1,LOOKUP(Sheet1!G5844,FIPS!A$3:A$55,FIPS!C$3:C$55))</f>
        <v>47</v>
      </c>
      <c r="J5844" t="b">
        <f t="shared" si="1167"/>
        <v>1</v>
      </c>
      <c r="K5844" t="str">
        <f t="shared" si="1175"/>
        <v>Polk</v>
      </c>
      <c r="L5844" t="b">
        <f t="shared" si="1170"/>
        <v>0</v>
      </c>
      <c r="M5844" t="str">
        <f t="shared" si="1176"/>
        <v/>
      </c>
      <c r="N5844">
        <f t="shared" si="1169"/>
        <v>70</v>
      </c>
      <c r="O5844" t="b">
        <f t="shared" si="1168"/>
        <v>0</v>
      </c>
      <c r="P5844" t="str">
        <f t="shared" si="1171"/>
        <v/>
      </c>
      <c r="Q5844" t="str">
        <f t="shared" ca="1" si="1172"/>
        <v/>
      </c>
      <c r="T5844">
        <v>139</v>
      </c>
      <c r="U5844">
        <v>6</v>
      </c>
      <c r="V5844">
        <v>0</v>
      </c>
      <c r="Z5844" t="str">
        <f t="shared" si="1173"/>
        <v/>
      </c>
    </row>
    <row r="5845" spans="2:26" x14ac:dyDescent="0.2">
      <c r="B5845" s="1" t="s">
        <v>372</v>
      </c>
      <c r="C5845" s="1" t="s">
        <v>17</v>
      </c>
      <c r="D5845" s="1" t="s">
        <v>18</v>
      </c>
      <c r="G5845" s="1" t="s">
        <v>1193</v>
      </c>
      <c r="H5845">
        <f t="shared" si="1174"/>
        <v>43</v>
      </c>
      <c r="I5845">
        <f>IF(ISBLANK(A5845),I5844/1,LOOKUP(Sheet1!G5845,FIPS!A$3:A$55,FIPS!C$3:C$55))</f>
        <v>47</v>
      </c>
      <c r="J5845" t="b">
        <f t="shared" si="1167"/>
        <v>1</v>
      </c>
      <c r="K5845" t="str">
        <f t="shared" si="1175"/>
        <v>Putnam</v>
      </c>
      <c r="L5845" t="b">
        <f t="shared" si="1170"/>
        <v>0</v>
      </c>
      <c r="M5845" t="str">
        <f t="shared" si="1176"/>
        <v/>
      </c>
      <c r="N5845">
        <f t="shared" si="1169"/>
        <v>71</v>
      </c>
      <c r="O5845" t="b">
        <f t="shared" si="1168"/>
        <v>0</v>
      </c>
      <c r="P5845" t="str">
        <f t="shared" si="1171"/>
        <v/>
      </c>
      <c r="Q5845" t="str">
        <f t="shared" ca="1" si="1172"/>
        <v/>
      </c>
      <c r="T5845">
        <v>141</v>
      </c>
      <c r="U5845">
        <v>4</v>
      </c>
      <c r="V5845">
        <v>0</v>
      </c>
      <c r="Z5845" t="str">
        <f t="shared" si="1173"/>
        <v/>
      </c>
    </row>
    <row r="5846" spans="2:26" x14ac:dyDescent="0.2">
      <c r="E5846" s="1" t="s">
        <v>42</v>
      </c>
      <c r="F5846" s="1" t="s">
        <v>6</v>
      </c>
      <c r="G5846" s="1" t="s">
        <v>3920</v>
      </c>
      <c r="H5846">
        <f t="shared" si="1174"/>
        <v>43</v>
      </c>
      <c r="I5846">
        <f>IF(ISBLANK(A5846),I5845/1,LOOKUP(Sheet1!G5846,FIPS!A$3:A$55,FIPS!C$3:C$55))</f>
        <v>47</v>
      </c>
      <c r="J5846" t="b">
        <f t="shared" si="1167"/>
        <v>0</v>
      </c>
      <c r="K5846" t="str">
        <f t="shared" si="1175"/>
        <v/>
      </c>
      <c r="L5846" t="b">
        <f t="shared" si="1170"/>
        <v>1</v>
      </c>
      <c r="M5846" t="str">
        <f t="shared" si="1176"/>
        <v>Cookevllle</v>
      </c>
      <c r="N5846">
        <f t="shared" si="1169"/>
        <v>71</v>
      </c>
      <c r="O5846" t="b">
        <f t="shared" si="1168"/>
        <v>0</v>
      </c>
      <c r="P5846" t="str">
        <f t="shared" si="1171"/>
        <v/>
      </c>
      <c r="Q5846" t="str">
        <f t="shared" ca="1" si="1172"/>
        <v/>
      </c>
      <c r="W5846">
        <v>16920</v>
      </c>
      <c r="Z5846" t="str">
        <f t="shared" si="1173"/>
        <v/>
      </c>
    </row>
    <row r="5847" spans="2:26" x14ac:dyDescent="0.2">
      <c r="E5847" s="1" t="s">
        <v>8</v>
      </c>
      <c r="F5847" s="1" t="s">
        <v>9</v>
      </c>
      <c r="G5847" s="1" t="s">
        <v>3915</v>
      </c>
      <c r="H5847">
        <f t="shared" si="1174"/>
        <v>43</v>
      </c>
      <c r="I5847">
        <f>IF(ISBLANK(A5847),I5846/1,LOOKUP(Sheet1!G5847,FIPS!A$3:A$55,FIPS!C$3:C$55))</f>
        <v>47</v>
      </c>
      <c r="J5847" t="b">
        <f t="shared" ref="J5847:J5901" si="1177">NOT(ISBLANK(B5847))</f>
        <v>0</v>
      </c>
      <c r="K5847" t="str">
        <f t="shared" si="1175"/>
        <v/>
      </c>
      <c r="L5847" t="b">
        <f t="shared" si="1170"/>
        <v>0</v>
      </c>
      <c r="M5847" t="str">
        <f t="shared" si="1176"/>
        <v/>
      </c>
      <c r="N5847">
        <f t="shared" si="1169"/>
        <v>71</v>
      </c>
      <c r="O5847" t="b">
        <f t="shared" ref="O5847:O5910" si="1178">AND(ISNUMBER(N5847),E5847="999",NOT(J5847))</f>
        <v>1</v>
      </c>
      <c r="P5847">
        <f t="shared" si="1171"/>
        <v>1</v>
      </c>
      <c r="Q5847" t="str">
        <f t="shared" ca="1" si="1172"/>
        <v>011</v>
      </c>
      <c r="W5847">
        <v>99999</v>
      </c>
      <c r="Z5847" t="str">
        <f t="shared" si="1173"/>
        <v/>
      </c>
    </row>
    <row r="5848" spans="2:26" x14ac:dyDescent="0.2">
      <c r="B5848" s="1" t="s">
        <v>120</v>
      </c>
      <c r="C5848" s="1" t="s">
        <v>17</v>
      </c>
      <c r="D5848" s="1" t="s">
        <v>18</v>
      </c>
      <c r="E5848" s="1" t="s">
        <v>8</v>
      </c>
      <c r="F5848" s="1" t="s">
        <v>9</v>
      </c>
      <c r="G5848" s="1" t="s">
        <v>3921</v>
      </c>
      <c r="H5848">
        <f t="shared" si="1174"/>
        <v>43</v>
      </c>
      <c r="I5848">
        <f>IF(ISBLANK(A5848),I5847/1,LOOKUP(Sheet1!G5848,FIPS!A$3:A$55,FIPS!C$3:C$55))</f>
        <v>47</v>
      </c>
      <c r="J5848" t="b">
        <f t="shared" si="1177"/>
        <v>1</v>
      </c>
      <c r="K5848" t="str">
        <f t="shared" si="1175"/>
        <v>Rhea</v>
      </c>
      <c r="L5848" t="b">
        <f t="shared" si="1170"/>
        <v>0</v>
      </c>
      <c r="M5848" t="str">
        <f t="shared" si="1176"/>
        <v/>
      </c>
      <c r="N5848">
        <f t="shared" si="1169"/>
        <v>72</v>
      </c>
      <c r="O5848" t="b">
        <f t="shared" si="1178"/>
        <v>0</v>
      </c>
      <c r="P5848" t="str">
        <f t="shared" si="1171"/>
        <v/>
      </c>
      <c r="Q5848" t="str">
        <f t="shared" ca="1" si="1172"/>
        <v/>
      </c>
      <c r="T5848">
        <v>143</v>
      </c>
      <c r="U5848">
        <v>6</v>
      </c>
      <c r="V5848">
        <v>0</v>
      </c>
      <c r="Z5848" t="str">
        <f t="shared" si="1173"/>
        <v/>
      </c>
    </row>
    <row r="5849" spans="2:26" x14ac:dyDescent="0.2">
      <c r="B5849" s="1" t="s">
        <v>375</v>
      </c>
      <c r="C5849" s="1" t="s">
        <v>17</v>
      </c>
      <c r="D5849" s="1" t="s">
        <v>18</v>
      </c>
      <c r="G5849" s="1" t="s">
        <v>3922</v>
      </c>
      <c r="H5849">
        <f t="shared" si="1174"/>
        <v>43</v>
      </c>
      <c r="I5849">
        <f>IF(ISBLANK(A5849),I5848/1,LOOKUP(Sheet1!G5849,FIPS!A$3:A$55,FIPS!C$3:C$55))</f>
        <v>47</v>
      </c>
      <c r="J5849" t="b">
        <f t="shared" si="1177"/>
        <v>1</v>
      </c>
      <c r="K5849" t="str">
        <f t="shared" si="1175"/>
        <v>Roane</v>
      </c>
      <c r="L5849" t="b">
        <f t="shared" si="1170"/>
        <v>0</v>
      </c>
      <c r="M5849" t="str">
        <f t="shared" si="1176"/>
        <v/>
      </c>
      <c r="N5849">
        <f t="shared" si="1169"/>
        <v>73</v>
      </c>
      <c r="O5849" t="b">
        <f t="shared" si="1178"/>
        <v>0</v>
      </c>
      <c r="P5849" t="str">
        <f t="shared" si="1171"/>
        <v/>
      </c>
      <c r="Q5849" t="str">
        <f t="shared" ca="1" si="1172"/>
        <v/>
      </c>
      <c r="T5849">
        <v>145</v>
      </c>
      <c r="U5849">
        <v>5</v>
      </c>
      <c r="V5849">
        <v>0</v>
      </c>
      <c r="Z5849" t="str">
        <f t="shared" si="1173"/>
        <v/>
      </c>
    </row>
    <row r="5850" spans="2:26" x14ac:dyDescent="0.2">
      <c r="E5850" s="1" t="s">
        <v>5</v>
      </c>
      <c r="F5850" s="1" t="s">
        <v>6</v>
      </c>
      <c r="G5850" s="1" t="s">
        <v>3923</v>
      </c>
      <c r="H5850">
        <f t="shared" si="1174"/>
        <v>43</v>
      </c>
      <c r="I5850">
        <f>IF(ISBLANK(A5850),I5849/1,LOOKUP(Sheet1!G5850,FIPS!A$3:A$55,FIPS!C$3:C$55))</f>
        <v>47</v>
      </c>
      <c r="J5850" t="b">
        <f t="shared" si="1177"/>
        <v>0</v>
      </c>
      <c r="K5850" t="str">
        <f t="shared" si="1175"/>
        <v/>
      </c>
      <c r="L5850" t="b">
        <f t="shared" si="1170"/>
        <v>1</v>
      </c>
      <c r="M5850" t="str">
        <f t="shared" si="1176"/>
        <v>Oak Ridge</v>
      </c>
      <c r="N5850">
        <f t="shared" si="1169"/>
        <v>73</v>
      </c>
      <c r="O5850" t="b">
        <f t="shared" si="1178"/>
        <v>0</v>
      </c>
      <c r="P5850" t="str">
        <f t="shared" si="1171"/>
        <v/>
      </c>
      <c r="Q5850" t="str">
        <f t="shared" ca="1" si="1172"/>
        <v/>
      </c>
      <c r="W5850">
        <v>55120</v>
      </c>
      <c r="Z5850" t="str">
        <f t="shared" si="1173"/>
        <v/>
      </c>
    </row>
    <row r="5851" spans="2:26" x14ac:dyDescent="0.2">
      <c r="E5851" s="1" t="s">
        <v>8</v>
      </c>
      <c r="F5851" s="1" t="s">
        <v>9</v>
      </c>
      <c r="G5851" s="1" t="s">
        <v>3915</v>
      </c>
      <c r="H5851">
        <f t="shared" si="1174"/>
        <v>43</v>
      </c>
      <c r="I5851">
        <f>IF(ISBLANK(A5851),I5850/1,LOOKUP(Sheet1!G5851,FIPS!A$3:A$55,FIPS!C$3:C$55))</f>
        <v>47</v>
      </c>
      <c r="J5851" t="b">
        <f t="shared" si="1177"/>
        <v>0</v>
      </c>
      <c r="K5851" t="str">
        <f t="shared" si="1175"/>
        <v/>
      </c>
      <c r="L5851" t="b">
        <f t="shared" si="1170"/>
        <v>0</v>
      </c>
      <c r="M5851" t="str">
        <f t="shared" si="1176"/>
        <v/>
      </c>
      <c r="N5851">
        <f t="shared" si="1169"/>
        <v>73</v>
      </c>
      <c r="O5851" t="b">
        <f t="shared" si="1178"/>
        <v>1</v>
      </c>
      <c r="P5851">
        <f t="shared" si="1171"/>
        <v>1</v>
      </c>
      <c r="Q5851" t="str">
        <f t="shared" ca="1" si="1172"/>
        <v>035</v>
      </c>
      <c r="W5851">
        <v>99999</v>
      </c>
      <c r="Z5851" t="str">
        <f t="shared" si="1173"/>
        <v/>
      </c>
    </row>
    <row r="5852" spans="2:26" x14ac:dyDescent="0.2">
      <c r="B5852" s="1" t="s">
        <v>377</v>
      </c>
      <c r="C5852" s="1" t="s">
        <v>557</v>
      </c>
      <c r="D5852" s="1" t="s">
        <v>26</v>
      </c>
      <c r="G5852" s="1" t="s">
        <v>2001</v>
      </c>
      <c r="H5852">
        <f t="shared" si="1174"/>
        <v>43</v>
      </c>
      <c r="I5852">
        <f>IF(ISBLANK(A5852),I5851/1,LOOKUP(Sheet1!G5852,FIPS!A$3:A$55,FIPS!C$3:C$55))</f>
        <v>47</v>
      </c>
      <c r="J5852" t="b">
        <f t="shared" si="1177"/>
        <v>1</v>
      </c>
      <c r="K5852" t="str">
        <f t="shared" si="1175"/>
        <v>Robertson</v>
      </c>
      <c r="L5852" t="b">
        <f t="shared" si="1170"/>
        <v>0</v>
      </c>
      <c r="M5852" t="str">
        <f t="shared" si="1176"/>
        <v/>
      </c>
      <c r="N5852">
        <f t="shared" si="1169"/>
        <v>74</v>
      </c>
      <c r="O5852" t="b">
        <f t="shared" si="1178"/>
        <v>0</v>
      </c>
      <c r="P5852" t="str">
        <f t="shared" si="1171"/>
        <v/>
      </c>
      <c r="Q5852" t="str">
        <f t="shared" ca="1" si="1172"/>
        <v/>
      </c>
      <c r="T5852">
        <v>147</v>
      </c>
      <c r="U5852">
        <v>5</v>
      </c>
      <c r="V5852">
        <v>5360</v>
      </c>
      <c r="Z5852" t="str">
        <f t="shared" si="1173"/>
        <v/>
      </c>
    </row>
    <row r="5853" spans="2:26" x14ac:dyDescent="0.2">
      <c r="E5853" s="1" t="s">
        <v>75</v>
      </c>
      <c r="F5853" s="1" t="s">
        <v>6</v>
      </c>
      <c r="G5853" s="1" t="s">
        <v>1646</v>
      </c>
      <c r="H5853">
        <f t="shared" si="1174"/>
        <v>43</v>
      </c>
      <c r="I5853">
        <f>IF(ISBLANK(A5853),I5852/1,LOOKUP(Sheet1!G5853,FIPS!A$3:A$55,FIPS!C$3:C$55))</f>
        <v>47</v>
      </c>
      <c r="J5853" t="b">
        <f t="shared" si="1177"/>
        <v>0</v>
      </c>
      <c r="K5853" t="str">
        <f t="shared" si="1175"/>
        <v/>
      </c>
      <c r="L5853" t="b">
        <f t="shared" si="1170"/>
        <v>1</v>
      </c>
      <c r="M5853" t="str">
        <f t="shared" si="1176"/>
        <v>Springfield</v>
      </c>
      <c r="N5853">
        <f t="shared" si="1169"/>
        <v>74</v>
      </c>
      <c r="O5853" t="b">
        <f t="shared" si="1178"/>
        <v>0</v>
      </c>
      <c r="P5853" t="str">
        <f t="shared" si="1171"/>
        <v/>
      </c>
      <c r="Q5853" t="str">
        <f t="shared" ca="1" si="1172"/>
        <v/>
      </c>
      <c r="W5853">
        <v>70500</v>
      </c>
      <c r="Z5853" t="str">
        <f t="shared" si="1173"/>
        <v/>
      </c>
    </row>
    <row r="5854" spans="2:26" x14ac:dyDescent="0.2">
      <c r="E5854" s="1" t="s">
        <v>8</v>
      </c>
      <c r="F5854" s="1" t="s">
        <v>9</v>
      </c>
      <c r="G5854" s="1" t="s">
        <v>3915</v>
      </c>
      <c r="H5854">
        <f t="shared" si="1174"/>
        <v>43</v>
      </c>
      <c r="I5854">
        <f>IF(ISBLANK(A5854),I5853/1,LOOKUP(Sheet1!G5854,FIPS!A$3:A$55,FIPS!C$3:C$55))</f>
        <v>47</v>
      </c>
      <c r="J5854" t="b">
        <f t="shared" si="1177"/>
        <v>0</v>
      </c>
      <c r="K5854" t="str">
        <f t="shared" si="1175"/>
        <v/>
      </c>
      <c r="L5854" t="b">
        <f t="shared" si="1170"/>
        <v>0</v>
      </c>
      <c r="M5854" t="str">
        <f t="shared" si="1176"/>
        <v/>
      </c>
      <c r="N5854">
        <f t="shared" ref="N5854:N5917" si="1179">IF(ISBLANK(A5854),IF(ISBLANK(B5854),N5853,B5854/1),"")</f>
        <v>74</v>
      </c>
      <c r="O5854" t="b">
        <f t="shared" si="1178"/>
        <v>1</v>
      </c>
      <c r="P5854">
        <f t="shared" si="1171"/>
        <v>1</v>
      </c>
      <c r="Q5854" t="str">
        <f t="shared" ca="1" si="1172"/>
        <v>039</v>
      </c>
      <c r="W5854">
        <v>99999</v>
      </c>
      <c r="Z5854" t="str">
        <f t="shared" si="1173"/>
        <v/>
      </c>
    </row>
    <row r="5855" spans="2:26" x14ac:dyDescent="0.2">
      <c r="B5855" s="1" t="s">
        <v>379</v>
      </c>
      <c r="C5855" s="1" t="s">
        <v>557</v>
      </c>
      <c r="D5855" s="1" t="s">
        <v>26</v>
      </c>
      <c r="G5855" s="1" t="s">
        <v>3261</v>
      </c>
      <c r="H5855">
        <f t="shared" si="1174"/>
        <v>43</v>
      </c>
      <c r="I5855">
        <f>IF(ISBLANK(A5855),I5854/1,LOOKUP(Sheet1!G5855,FIPS!A$3:A$55,FIPS!C$3:C$55))</f>
        <v>47</v>
      </c>
      <c r="J5855" t="b">
        <f t="shared" si="1177"/>
        <v>1</v>
      </c>
      <c r="K5855" t="str">
        <f t="shared" si="1175"/>
        <v>Rutherford</v>
      </c>
      <c r="L5855" t="b">
        <f t="shared" si="1170"/>
        <v>0</v>
      </c>
      <c r="M5855" t="str">
        <f t="shared" si="1176"/>
        <v/>
      </c>
      <c r="N5855">
        <f t="shared" si="1179"/>
        <v>75</v>
      </c>
      <c r="O5855" t="b">
        <f t="shared" si="1178"/>
        <v>0</v>
      </c>
      <c r="P5855" t="str">
        <f t="shared" si="1171"/>
        <v/>
      </c>
      <c r="Q5855" t="str">
        <f t="shared" ca="1" si="1172"/>
        <v/>
      </c>
      <c r="T5855">
        <v>149</v>
      </c>
      <c r="U5855">
        <v>3</v>
      </c>
      <c r="V5855">
        <v>5360</v>
      </c>
      <c r="Z5855" t="str">
        <f t="shared" si="1173"/>
        <v/>
      </c>
    </row>
    <row r="5856" spans="2:26" x14ac:dyDescent="0.2">
      <c r="E5856" s="1" t="s">
        <v>72</v>
      </c>
      <c r="F5856" s="1" t="s">
        <v>35</v>
      </c>
      <c r="G5856" s="1" t="s">
        <v>3924</v>
      </c>
      <c r="H5856">
        <f t="shared" si="1174"/>
        <v>43</v>
      </c>
      <c r="I5856">
        <f>IF(ISBLANK(A5856),I5855/1,LOOKUP(Sheet1!G5856,FIPS!A$3:A$55,FIPS!C$3:C$55))</f>
        <v>47</v>
      </c>
      <c r="J5856" t="b">
        <f t="shared" si="1177"/>
        <v>0</v>
      </c>
      <c r="K5856" t="str">
        <f t="shared" si="1175"/>
        <v/>
      </c>
      <c r="L5856" t="b">
        <f t="shared" si="1170"/>
        <v>1</v>
      </c>
      <c r="M5856" t="str">
        <f t="shared" si="1176"/>
        <v>Murfreesboro</v>
      </c>
      <c r="N5856">
        <f t="shared" si="1179"/>
        <v>75</v>
      </c>
      <c r="O5856" t="b">
        <f t="shared" si="1178"/>
        <v>0</v>
      </c>
      <c r="P5856" t="str">
        <f t="shared" si="1171"/>
        <v/>
      </c>
      <c r="Q5856" t="str">
        <f t="shared" ca="1" si="1172"/>
        <v/>
      </c>
      <c r="W5856">
        <v>51560</v>
      </c>
      <c r="Z5856" t="str">
        <f t="shared" si="1173"/>
        <v/>
      </c>
    </row>
    <row r="5857" spans="2:26" x14ac:dyDescent="0.2">
      <c r="E5857" s="1" t="s">
        <v>101</v>
      </c>
      <c r="F5857" s="1" t="s">
        <v>6</v>
      </c>
      <c r="G5857" s="1" t="s">
        <v>1261</v>
      </c>
      <c r="H5857">
        <f t="shared" si="1174"/>
        <v>43</v>
      </c>
      <c r="I5857">
        <f>IF(ISBLANK(A5857),I5856/1,LOOKUP(Sheet1!G5857,FIPS!A$3:A$55,FIPS!C$3:C$55))</f>
        <v>47</v>
      </c>
      <c r="J5857" t="b">
        <f t="shared" si="1177"/>
        <v>0</v>
      </c>
      <c r="K5857" t="str">
        <f t="shared" si="1175"/>
        <v/>
      </c>
      <c r="L5857" t="b">
        <f t="shared" si="1170"/>
        <v>1</v>
      </c>
      <c r="M5857" t="str">
        <f t="shared" si="1176"/>
        <v>Smyrna</v>
      </c>
      <c r="N5857">
        <f t="shared" si="1179"/>
        <v>75</v>
      </c>
      <c r="O5857" t="b">
        <f t="shared" si="1178"/>
        <v>0</v>
      </c>
      <c r="P5857" t="str">
        <f t="shared" si="1171"/>
        <v/>
      </c>
      <c r="Q5857" t="str">
        <f t="shared" ca="1" si="1172"/>
        <v/>
      </c>
      <c r="W5857">
        <v>69420</v>
      </c>
      <c r="Z5857" t="str">
        <f t="shared" si="1173"/>
        <v/>
      </c>
    </row>
    <row r="5858" spans="2:26" x14ac:dyDescent="0.2">
      <c r="E5858" s="1" t="s">
        <v>8</v>
      </c>
      <c r="F5858" s="1" t="s">
        <v>9</v>
      </c>
      <c r="G5858" s="1" t="s">
        <v>3915</v>
      </c>
      <c r="H5858">
        <f t="shared" si="1174"/>
        <v>43</v>
      </c>
      <c r="I5858">
        <f>IF(ISBLANK(A5858),I5857/1,LOOKUP(Sheet1!G5858,FIPS!A$3:A$55,FIPS!C$3:C$55))</f>
        <v>47</v>
      </c>
      <c r="J5858" t="b">
        <f t="shared" si="1177"/>
        <v>0</v>
      </c>
      <c r="K5858" t="str">
        <f t="shared" si="1175"/>
        <v/>
      </c>
      <c r="L5858" t="b">
        <f t="shared" si="1170"/>
        <v>0</v>
      </c>
      <c r="M5858" t="str">
        <f t="shared" si="1176"/>
        <v/>
      </c>
      <c r="N5858">
        <f t="shared" si="1179"/>
        <v>75</v>
      </c>
      <c r="O5858" t="b">
        <f t="shared" si="1178"/>
        <v>1</v>
      </c>
      <c r="P5858">
        <f t="shared" si="1171"/>
        <v>2</v>
      </c>
      <c r="Q5858" t="str">
        <f t="shared" ca="1" si="1172"/>
        <v>033,038</v>
      </c>
      <c r="W5858">
        <v>99999</v>
      </c>
      <c r="Z5858" t="str">
        <f t="shared" si="1173"/>
        <v/>
      </c>
    </row>
    <row r="5859" spans="2:26" x14ac:dyDescent="0.2">
      <c r="B5859" s="1" t="s">
        <v>461</v>
      </c>
      <c r="C5859" s="1" t="s">
        <v>17</v>
      </c>
      <c r="D5859" s="1" t="s">
        <v>18</v>
      </c>
      <c r="E5859" s="1" t="s">
        <v>8</v>
      </c>
      <c r="F5859" s="1" t="s">
        <v>9</v>
      </c>
      <c r="G5859" s="1" t="s">
        <v>359</v>
      </c>
      <c r="H5859">
        <f t="shared" si="1174"/>
        <v>43</v>
      </c>
      <c r="I5859">
        <f>IF(ISBLANK(A5859),I5858/1,LOOKUP(Sheet1!G5859,FIPS!A$3:A$55,FIPS!C$3:C$55))</f>
        <v>47</v>
      </c>
      <c r="J5859" t="b">
        <f t="shared" si="1177"/>
        <v>1</v>
      </c>
      <c r="K5859" t="str">
        <f t="shared" si="1175"/>
        <v>Scott</v>
      </c>
      <c r="L5859" t="b">
        <f t="shared" si="1170"/>
        <v>0</v>
      </c>
      <c r="M5859" t="str">
        <f t="shared" si="1176"/>
        <v/>
      </c>
      <c r="N5859">
        <f t="shared" si="1179"/>
        <v>76</v>
      </c>
      <c r="O5859" t="b">
        <f t="shared" si="1178"/>
        <v>0</v>
      </c>
      <c r="P5859" t="str">
        <f t="shared" si="1171"/>
        <v/>
      </c>
      <c r="Q5859" t="str">
        <f t="shared" ca="1" si="1172"/>
        <v/>
      </c>
      <c r="T5859">
        <v>151</v>
      </c>
      <c r="U5859">
        <v>6</v>
      </c>
      <c r="V5859">
        <v>0</v>
      </c>
      <c r="Z5859" t="str">
        <f t="shared" si="1173"/>
        <v/>
      </c>
    </row>
    <row r="5860" spans="2:26" x14ac:dyDescent="0.2">
      <c r="B5860" s="1" t="s">
        <v>68</v>
      </c>
      <c r="C5860" s="1" t="s">
        <v>17</v>
      </c>
      <c r="D5860" s="1" t="s">
        <v>18</v>
      </c>
      <c r="E5860" s="1" t="s">
        <v>8</v>
      </c>
      <c r="F5860" s="1" t="s">
        <v>9</v>
      </c>
      <c r="G5860" s="1" t="s">
        <v>3925</v>
      </c>
      <c r="H5860">
        <f t="shared" si="1174"/>
        <v>43</v>
      </c>
      <c r="I5860">
        <f>IF(ISBLANK(A5860),I5859/1,LOOKUP(Sheet1!G5860,FIPS!A$3:A$55,FIPS!C$3:C$55))</f>
        <v>47</v>
      </c>
      <c r="J5860" t="b">
        <f t="shared" si="1177"/>
        <v>1</v>
      </c>
      <c r="K5860" t="str">
        <f t="shared" si="1175"/>
        <v>Sequatchie</v>
      </c>
      <c r="L5860" t="b">
        <f t="shared" si="1170"/>
        <v>0</v>
      </c>
      <c r="M5860" t="str">
        <f t="shared" si="1176"/>
        <v/>
      </c>
      <c r="N5860">
        <f t="shared" si="1179"/>
        <v>77</v>
      </c>
      <c r="O5860" t="b">
        <f t="shared" si="1178"/>
        <v>0</v>
      </c>
      <c r="P5860" t="str">
        <f t="shared" si="1171"/>
        <v/>
      </c>
      <c r="Q5860" t="str">
        <f t="shared" ca="1" si="1172"/>
        <v/>
      </c>
      <c r="T5860">
        <v>153</v>
      </c>
      <c r="U5860">
        <v>6</v>
      </c>
      <c r="V5860">
        <v>0</v>
      </c>
      <c r="Z5860" t="str">
        <f t="shared" si="1173"/>
        <v/>
      </c>
    </row>
    <row r="5861" spans="2:26" x14ac:dyDescent="0.2">
      <c r="B5861" s="1" t="s">
        <v>503</v>
      </c>
      <c r="C5861" s="1" t="s">
        <v>544</v>
      </c>
      <c r="D5861" s="1" t="s">
        <v>26</v>
      </c>
      <c r="E5861" s="1" t="s">
        <v>8</v>
      </c>
      <c r="F5861" s="1" t="s">
        <v>9</v>
      </c>
      <c r="G5861" s="1" t="s">
        <v>364</v>
      </c>
      <c r="H5861">
        <f t="shared" si="1174"/>
        <v>43</v>
      </c>
      <c r="I5861">
        <f>IF(ISBLANK(A5861),I5860/1,LOOKUP(Sheet1!G5861,FIPS!A$3:A$55,FIPS!C$3:C$55))</f>
        <v>47</v>
      </c>
      <c r="J5861" t="b">
        <f t="shared" si="1177"/>
        <v>1</v>
      </c>
      <c r="K5861" t="str">
        <f t="shared" si="1175"/>
        <v>Sevier</v>
      </c>
      <c r="L5861" t="b">
        <f t="shared" si="1170"/>
        <v>0</v>
      </c>
      <c r="M5861" t="str">
        <f t="shared" si="1176"/>
        <v/>
      </c>
      <c r="N5861">
        <f t="shared" si="1179"/>
        <v>78</v>
      </c>
      <c r="O5861" t="b">
        <f t="shared" si="1178"/>
        <v>0</v>
      </c>
      <c r="P5861" t="str">
        <f t="shared" si="1171"/>
        <v/>
      </c>
      <c r="Q5861" t="str">
        <f t="shared" ca="1" si="1172"/>
        <v/>
      </c>
      <c r="T5861">
        <v>155</v>
      </c>
      <c r="U5861">
        <v>4</v>
      </c>
      <c r="V5861">
        <v>3840</v>
      </c>
      <c r="Z5861" t="str">
        <f t="shared" si="1173"/>
        <v/>
      </c>
    </row>
    <row r="5862" spans="2:26" x14ac:dyDescent="0.2">
      <c r="B5862" s="1" t="s">
        <v>804</v>
      </c>
      <c r="C5862" s="1" t="s">
        <v>895</v>
      </c>
      <c r="D5862" s="1" t="s">
        <v>26</v>
      </c>
      <c r="G5862" s="1" t="s">
        <v>175</v>
      </c>
      <c r="H5862">
        <f t="shared" si="1174"/>
        <v>43</v>
      </c>
      <c r="I5862">
        <f>IF(ISBLANK(A5862),I5861/1,LOOKUP(Sheet1!G5862,FIPS!A$3:A$55,FIPS!C$3:C$55))</f>
        <v>47</v>
      </c>
      <c r="J5862" t="b">
        <f t="shared" si="1177"/>
        <v>1</v>
      </c>
      <c r="K5862" t="str">
        <f t="shared" si="1175"/>
        <v>Shelby</v>
      </c>
      <c r="L5862" t="b">
        <f t="shared" si="1170"/>
        <v>0</v>
      </c>
      <c r="M5862" t="str">
        <f t="shared" si="1176"/>
        <v/>
      </c>
      <c r="N5862">
        <f t="shared" si="1179"/>
        <v>79</v>
      </c>
      <c r="O5862" t="b">
        <f t="shared" si="1178"/>
        <v>0</v>
      </c>
      <c r="P5862" t="str">
        <f t="shared" si="1171"/>
        <v/>
      </c>
      <c r="Q5862" t="str">
        <f t="shared" ca="1" si="1172"/>
        <v/>
      </c>
      <c r="T5862">
        <v>157</v>
      </c>
      <c r="U5862">
        <v>1</v>
      </c>
      <c r="V5862">
        <v>4920</v>
      </c>
      <c r="Z5862" t="str">
        <f t="shared" si="1173"/>
        <v/>
      </c>
    </row>
    <row r="5863" spans="2:26" x14ac:dyDescent="0.2">
      <c r="E5863" s="1" t="s">
        <v>11</v>
      </c>
      <c r="F5863" s="1" t="s">
        <v>35</v>
      </c>
      <c r="G5863" s="1" t="s">
        <v>3926</v>
      </c>
      <c r="H5863">
        <f t="shared" si="1174"/>
        <v>43</v>
      </c>
      <c r="I5863">
        <f>IF(ISBLANK(A5863),I5862/1,LOOKUP(Sheet1!G5863,FIPS!A$3:A$55,FIPS!C$3:C$55))</f>
        <v>47</v>
      </c>
      <c r="J5863" t="b">
        <f t="shared" si="1177"/>
        <v>0</v>
      </c>
      <c r="K5863" t="str">
        <f t="shared" si="1175"/>
        <v/>
      </c>
      <c r="L5863" t="b">
        <f t="shared" si="1170"/>
        <v>1</v>
      </c>
      <c r="M5863" t="str">
        <f t="shared" si="1176"/>
        <v>Bartlett</v>
      </c>
      <c r="N5863">
        <f t="shared" si="1179"/>
        <v>79</v>
      </c>
      <c r="O5863" t="b">
        <f t="shared" si="1178"/>
        <v>0</v>
      </c>
      <c r="P5863" t="str">
        <f t="shared" si="1171"/>
        <v/>
      </c>
      <c r="Q5863" t="str">
        <f t="shared" ca="1" si="1172"/>
        <v/>
      </c>
      <c r="W5863">
        <v>3440</v>
      </c>
      <c r="Z5863" t="str">
        <f t="shared" si="1173"/>
        <v/>
      </c>
    </row>
    <row r="5864" spans="2:26" x14ac:dyDescent="0.2">
      <c r="E5864" s="1" t="s">
        <v>39</v>
      </c>
      <c r="F5864" s="1" t="s">
        <v>6</v>
      </c>
      <c r="G5864" s="1" t="s">
        <v>3927</v>
      </c>
      <c r="H5864">
        <f t="shared" si="1174"/>
        <v>43</v>
      </c>
      <c r="I5864">
        <f>IF(ISBLANK(A5864),I5863/1,LOOKUP(Sheet1!G5864,FIPS!A$3:A$55,FIPS!C$3:C$55))</f>
        <v>47</v>
      </c>
      <c r="J5864" t="b">
        <f t="shared" si="1177"/>
        <v>0</v>
      </c>
      <c r="K5864" t="str">
        <f t="shared" si="1175"/>
        <v/>
      </c>
      <c r="L5864" t="b">
        <f t="shared" si="1170"/>
        <v>1</v>
      </c>
      <c r="M5864" t="str">
        <f t="shared" si="1176"/>
        <v>Collierville</v>
      </c>
      <c r="N5864">
        <f t="shared" si="1179"/>
        <v>79</v>
      </c>
      <c r="O5864" t="b">
        <f t="shared" si="1178"/>
        <v>0</v>
      </c>
      <c r="P5864" t="str">
        <f t="shared" si="1171"/>
        <v/>
      </c>
      <c r="Q5864" t="str">
        <f t="shared" ca="1" si="1172"/>
        <v/>
      </c>
      <c r="W5864">
        <v>16420</v>
      </c>
      <c r="Z5864" t="str">
        <f t="shared" si="1173"/>
        <v/>
      </c>
    </row>
    <row r="5865" spans="2:26" x14ac:dyDescent="0.2">
      <c r="E5865" s="1" t="s">
        <v>57</v>
      </c>
      <c r="F5865" s="1" t="s">
        <v>35</v>
      </c>
      <c r="G5865" s="1" t="s">
        <v>3928</v>
      </c>
      <c r="H5865">
        <f t="shared" si="1174"/>
        <v>43</v>
      </c>
      <c r="I5865">
        <f>IF(ISBLANK(A5865),I5864/1,LOOKUP(Sheet1!G5865,FIPS!A$3:A$55,FIPS!C$3:C$55))</f>
        <v>47</v>
      </c>
      <c r="J5865" t="b">
        <f t="shared" si="1177"/>
        <v>0</v>
      </c>
      <c r="K5865" t="str">
        <f t="shared" si="1175"/>
        <v/>
      </c>
      <c r="L5865" t="b">
        <f t="shared" si="1170"/>
        <v>1</v>
      </c>
      <c r="M5865" t="str">
        <f t="shared" si="1176"/>
        <v>Germantown</v>
      </c>
      <c r="N5865">
        <f t="shared" si="1179"/>
        <v>79</v>
      </c>
      <c r="O5865" t="b">
        <f t="shared" si="1178"/>
        <v>0</v>
      </c>
      <c r="P5865" t="str">
        <f t="shared" si="1171"/>
        <v/>
      </c>
      <c r="Q5865" t="str">
        <f t="shared" ca="1" si="1172"/>
        <v/>
      </c>
      <c r="W5865">
        <v>28960</v>
      </c>
      <c r="Z5865" t="str">
        <f t="shared" si="1173"/>
        <v/>
      </c>
    </row>
    <row r="5866" spans="2:26" x14ac:dyDescent="0.2">
      <c r="E5866" s="1" t="s">
        <v>90</v>
      </c>
      <c r="F5866" s="1" t="s">
        <v>26</v>
      </c>
      <c r="G5866" s="1" t="s">
        <v>3929</v>
      </c>
      <c r="H5866">
        <f t="shared" si="1174"/>
        <v>43</v>
      </c>
      <c r="I5866">
        <f>IF(ISBLANK(A5866),I5865/1,LOOKUP(Sheet1!G5866,FIPS!A$3:A$55,FIPS!C$3:C$55))</f>
        <v>47</v>
      </c>
      <c r="J5866" t="b">
        <f t="shared" si="1177"/>
        <v>0</v>
      </c>
      <c r="K5866" t="str">
        <f t="shared" si="1175"/>
        <v/>
      </c>
      <c r="L5866" t="b">
        <f t="shared" ref="L5866:L5897" si="1180">IF(NOT(J5866),AND(NOT(ISBLANK(E5866)),TRIM(E5866)&lt;&gt;"999"),FALSE())</f>
        <v>1</v>
      </c>
      <c r="M5866" t="str">
        <f t="shared" si="1176"/>
        <v>Memphis</v>
      </c>
      <c r="N5866">
        <f t="shared" si="1179"/>
        <v>79</v>
      </c>
      <c r="O5866" t="b">
        <f t="shared" si="1178"/>
        <v>0</v>
      </c>
      <c r="P5866" t="str">
        <f t="shared" si="1171"/>
        <v/>
      </c>
      <c r="Q5866" t="str">
        <f t="shared" ca="1" si="1172"/>
        <v/>
      </c>
      <c r="W5866">
        <v>48000</v>
      </c>
      <c r="Z5866" t="str">
        <f t="shared" si="1173"/>
        <v/>
      </c>
    </row>
    <row r="5867" spans="2:26" x14ac:dyDescent="0.2">
      <c r="E5867" s="1" t="s">
        <v>92</v>
      </c>
      <c r="F5867" s="1" t="s">
        <v>6</v>
      </c>
      <c r="G5867" s="1" t="s">
        <v>4817</v>
      </c>
      <c r="H5867">
        <f t="shared" si="1174"/>
        <v>43</v>
      </c>
      <c r="I5867">
        <f>IF(ISBLANK(A5867),I5866/1,LOOKUP(Sheet1!G5867,FIPS!A$3:A$55,FIPS!C$3:C$55))</f>
        <v>47</v>
      </c>
      <c r="J5867" t="b">
        <f t="shared" si="1177"/>
        <v>0</v>
      </c>
      <c r="K5867" t="str">
        <f t="shared" si="1175"/>
        <v/>
      </c>
      <c r="L5867" t="b">
        <f t="shared" si="1180"/>
        <v>1</v>
      </c>
      <c r="M5867" t="str">
        <f t="shared" si="1176"/>
        <v>Millington</v>
      </c>
      <c r="N5867">
        <f t="shared" si="1179"/>
        <v>79</v>
      </c>
      <c r="O5867" t="b">
        <f t="shared" si="1178"/>
        <v>0</v>
      </c>
      <c r="P5867" t="str">
        <f t="shared" si="1171"/>
        <v/>
      </c>
      <c r="Q5867" t="str">
        <f t="shared" ca="1" si="1172"/>
        <v/>
      </c>
      <c r="W5867">
        <v>49060</v>
      </c>
      <c r="Z5867" t="str">
        <f t="shared" si="1173"/>
        <v/>
      </c>
    </row>
    <row r="5868" spans="2:26" x14ac:dyDescent="0.2">
      <c r="E5868" s="1" t="s">
        <v>8</v>
      </c>
      <c r="F5868" s="1" t="s">
        <v>9</v>
      </c>
      <c r="G5868" s="1" t="s">
        <v>3915</v>
      </c>
      <c r="H5868">
        <f t="shared" si="1174"/>
        <v>43</v>
      </c>
      <c r="I5868">
        <f>IF(ISBLANK(A5868),I5867/1,LOOKUP(Sheet1!G5868,FIPS!A$3:A$55,FIPS!C$3:C$55))</f>
        <v>47</v>
      </c>
      <c r="J5868" t="b">
        <f t="shared" si="1177"/>
        <v>0</v>
      </c>
      <c r="K5868" t="str">
        <f t="shared" si="1175"/>
        <v/>
      </c>
      <c r="L5868" t="b">
        <f t="shared" si="1180"/>
        <v>0</v>
      </c>
      <c r="M5868" t="str">
        <f t="shared" si="1176"/>
        <v/>
      </c>
      <c r="N5868">
        <f t="shared" si="1179"/>
        <v>79</v>
      </c>
      <c r="O5868" t="b">
        <f t="shared" si="1178"/>
        <v>1</v>
      </c>
      <c r="P5868">
        <f t="shared" si="1171"/>
        <v>5</v>
      </c>
      <c r="Q5868" t="str">
        <f t="shared" ca="1" si="1172"/>
        <v>002,009,018,030,031</v>
      </c>
      <c r="W5868">
        <v>99999</v>
      </c>
      <c r="Z5868" t="str">
        <f t="shared" si="1173"/>
        <v/>
      </c>
    </row>
    <row r="5869" spans="2:26" x14ac:dyDescent="0.2">
      <c r="B5869" s="1" t="s">
        <v>505</v>
      </c>
      <c r="C5869" s="1" t="s">
        <v>17</v>
      </c>
      <c r="D5869" s="1" t="s">
        <v>18</v>
      </c>
      <c r="E5869" s="1" t="s">
        <v>8</v>
      </c>
      <c r="F5869" s="1" t="s">
        <v>9</v>
      </c>
      <c r="G5869" s="1" t="s">
        <v>1923</v>
      </c>
      <c r="H5869">
        <f t="shared" si="1174"/>
        <v>43</v>
      </c>
      <c r="I5869">
        <f>IF(ISBLANK(A5869),I5868/1,LOOKUP(Sheet1!G5869,FIPS!A$3:A$55,FIPS!C$3:C$55))</f>
        <v>47</v>
      </c>
      <c r="J5869" t="b">
        <f t="shared" si="1177"/>
        <v>1</v>
      </c>
      <c r="K5869" t="str">
        <f t="shared" si="1175"/>
        <v>Smith</v>
      </c>
      <c r="L5869" t="b">
        <f t="shared" si="1180"/>
        <v>0</v>
      </c>
      <c r="M5869" t="str">
        <f t="shared" si="1176"/>
        <v/>
      </c>
      <c r="N5869">
        <f t="shared" si="1179"/>
        <v>80</v>
      </c>
      <c r="O5869" t="b">
        <f t="shared" si="1178"/>
        <v>0</v>
      </c>
      <c r="P5869" t="str">
        <f t="shared" si="1171"/>
        <v/>
      </c>
      <c r="Q5869" t="str">
        <f t="shared" ca="1" si="1172"/>
        <v/>
      </c>
      <c r="T5869">
        <v>159</v>
      </c>
      <c r="U5869">
        <v>6</v>
      </c>
      <c r="V5869">
        <v>0</v>
      </c>
      <c r="Z5869" t="str">
        <f t="shared" si="1173"/>
        <v/>
      </c>
    </row>
    <row r="5870" spans="2:26" x14ac:dyDescent="0.2">
      <c r="B5870" s="1" t="s">
        <v>768</v>
      </c>
      <c r="C5870" s="1" t="s">
        <v>17</v>
      </c>
      <c r="D5870" s="1" t="s">
        <v>18</v>
      </c>
      <c r="E5870" s="1" t="s">
        <v>8</v>
      </c>
      <c r="F5870" s="1" t="s">
        <v>9</v>
      </c>
      <c r="G5870" s="1" t="s">
        <v>1340</v>
      </c>
      <c r="H5870">
        <f t="shared" si="1174"/>
        <v>43</v>
      </c>
      <c r="I5870">
        <f>IF(ISBLANK(A5870),I5869/1,LOOKUP(Sheet1!G5870,FIPS!A$3:A$55,FIPS!C$3:C$55))</f>
        <v>47</v>
      </c>
      <c r="J5870" t="b">
        <f t="shared" si="1177"/>
        <v>1</v>
      </c>
      <c r="K5870" t="str">
        <f t="shared" si="1175"/>
        <v>Stewart</v>
      </c>
      <c r="L5870" t="b">
        <f t="shared" si="1180"/>
        <v>0</v>
      </c>
      <c r="M5870" t="str">
        <f t="shared" si="1176"/>
        <v/>
      </c>
      <c r="N5870">
        <f t="shared" si="1179"/>
        <v>81</v>
      </c>
      <c r="O5870" t="b">
        <f t="shared" si="1178"/>
        <v>0</v>
      </c>
      <c r="P5870" t="str">
        <f t="shared" si="1171"/>
        <v/>
      </c>
      <c r="Q5870" t="str">
        <f t="shared" ca="1" si="1172"/>
        <v/>
      </c>
      <c r="T5870">
        <v>161</v>
      </c>
      <c r="U5870">
        <v>6</v>
      </c>
      <c r="V5870">
        <v>0</v>
      </c>
      <c r="Z5870" t="str">
        <f t="shared" si="1173"/>
        <v/>
      </c>
    </row>
    <row r="5871" spans="2:26" x14ac:dyDescent="0.2">
      <c r="B5871" s="1" t="s">
        <v>770</v>
      </c>
      <c r="C5871" s="1" t="s">
        <v>538</v>
      </c>
      <c r="D5871" s="1" t="s">
        <v>26</v>
      </c>
      <c r="G5871" s="1" t="s">
        <v>1762</v>
      </c>
      <c r="H5871">
        <f t="shared" si="1174"/>
        <v>43</v>
      </c>
      <c r="I5871">
        <f>IF(ISBLANK(A5871),I5870/1,LOOKUP(Sheet1!G5871,FIPS!A$3:A$55,FIPS!C$3:C$55))</f>
        <v>47</v>
      </c>
      <c r="J5871" t="b">
        <f t="shared" si="1177"/>
        <v>1</v>
      </c>
      <c r="K5871" t="str">
        <f t="shared" si="1175"/>
        <v>Sullivan</v>
      </c>
      <c r="L5871" t="b">
        <f t="shared" si="1180"/>
        <v>0</v>
      </c>
      <c r="M5871" t="str">
        <f t="shared" si="1176"/>
        <v/>
      </c>
      <c r="N5871">
        <f t="shared" si="1179"/>
        <v>82</v>
      </c>
      <c r="O5871" t="b">
        <f t="shared" si="1178"/>
        <v>0</v>
      </c>
      <c r="P5871" t="str">
        <f t="shared" si="1171"/>
        <v/>
      </c>
      <c r="Q5871" t="str">
        <f t="shared" ca="1" si="1172"/>
        <v/>
      </c>
      <c r="T5871">
        <v>163</v>
      </c>
      <c r="U5871">
        <v>3</v>
      </c>
      <c r="V5871">
        <v>3660</v>
      </c>
      <c r="Z5871" t="str">
        <f t="shared" si="1173"/>
        <v/>
      </c>
    </row>
    <row r="5872" spans="2:26" x14ac:dyDescent="0.2">
      <c r="E5872" s="1" t="s">
        <v>22</v>
      </c>
      <c r="F5872" s="1" t="s">
        <v>6</v>
      </c>
      <c r="G5872" s="1" t="s">
        <v>1040</v>
      </c>
      <c r="H5872">
        <f t="shared" si="1174"/>
        <v>43</v>
      </c>
      <c r="I5872">
        <f>IF(ISBLANK(A5872),I5871/1,LOOKUP(Sheet1!G5872,FIPS!A$3:A$55,FIPS!C$3:C$55))</f>
        <v>47</v>
      </c>
      <c r="J5872" t="b">
        <f t="shared" si="1177"/>
        <v>0</v>
      </c>
      <c r="K5872" t="str">
        <f t="shared" si="1175"/>
        <v/>
      </c>
      <c r="L5872" t="b">
        <f t="shared" si="1180"/>
        <v>1</v>
      </c>
      <c r="M5872" t="str">
        <f t="shared" si="1176"/>
        <v>Bristol</v>
      </c>
      <c r="N5872">
        <f t="shared" si="1179"/>
        <v>82</v>
      </c>
      <c r="O5872" t="b">
        <f t="shared" si="1178"/>
        <v>0</v>
      </c>
      <c r="P5872" t="str">
        <f t="shared" si="1171"/>
        <v/>
      </c>
      <c r="Q5872" t="str">
        <f t="shared" ca="1" si="1172"/>
        <v/>
      </c>
      <c r="W5872">
        <v>8540</v>
      </c>
      <c r="Z5872" t="str">
        <f t="shared" si="1173"/>
        <v/>
      </c>
    </row>
    <row r="5873" spans="2:26" x14ac:dyDescent="0.2">
      <c r="E5873" s="1" t="s">
        <v>67</v>
      </c>
      <c r="F5873" s="1" t="s">
        <v>35</v>
      </c>
      <c r="G5873" s="1" t="s">
        <v>3886</v>
      </c>
      <c r="H5873">
        <f t="shared" si="1174"/>
        <v>43</v>
      </c>
      <c r="I5873">
        <f>IF(ISBLANK(A5873),I5872/1,LOOKUP(Sheet1!G5873,FIPS!A$3:A$55,FIPS!C$3:C$55))</f>
        <v>47</v>
      </c>
      <c r="J5873" t="b">
        <f t="shared" si="1177"/>
        <v>0</v>
      </c>
      <c r="K5873" t="str">
        <f t="shared" si="1175"/>
        <v/>
      </c>
      <c r="L5873" t="b">
        <f t="shared" si="1180"/>
        <v>1</v>
      </c>
      <c r="M5873" t="str">
        <f t="shared" si="1176"/>
        <v>Johnson City</v>
      </c>
      <c r="N5873">
        <f t="shared" si="1179"/>
        <v>82</v>
      </c>
      <c r="O5873" t="b">
        <f t="shared" si="1178"/>
        <v>0</v>
      </c>
      <c r="P5873" t="str">
        <f t="shared" si="1171"/>
        <v/>
      </c>
      <c r="Q5873" t="str">
        <f t="shared" ca="1" si="1172"/>
        <v/>
      </c>
      <c r="W5873">
        <v>38320</v>
      </c>
      <c r="Z5873" t="str">
        <f t="shared" si="1173"/>
        <v/>
      </c>
    </row>
    <row r="5874" spans="2:26" x14ac:dyDescent="0.2">
      <c r="E5874" s="1" t="s">
        <v>37</v>
      </c>
      <c r="F5874">
        <v>5</v>
      </c>
      <c r="G5874" s="1" t="s">
        <v>3930</v>
      </c>
      <c r="H5874">
        <f t="shared" si="1174"/>
        <v>43</v>
      </c>
      <c r="I5874">
        <f>IF(ISBLANK(A5874),I5873/1,LOOKUP(Sheet1!G5874,FIPS!A$3:A$55,FIPS!C$3:C$55))</f>
        <v>47</v>
      </c>
      <c r="J5874" t="b">
        <f t="shared" ref="J5874:J5883" si="1181">NOT(ISBLANK(B5874))</f>
        <v>0</v>
      </c>
      <c r="K5874" t="str">
        <f t="shared" si="1175"/>
        <v/>
      </c>
      <c r="L5874" t="b">
        <f t="shared" si="1180"/>
        <v>1</v>
      </c>
      <c r="M5874" t="str">
        <f t="shared" si="1176"/>
        <v>Kingsport</v>
      </c>
      <c r="N5874">
        <f t="shared" si="1179"/>
        <v>82</v>
      </c>
      <c r="O5874" t="b">
        <f t="shared" si="1178"/>
        <v>0</v>
      </c>
      <c r="P5874" t="str">
        <f t="shared" ref="P5874:P5883" si="1182">IF(O5874,17-MATCH(N5874-1,N5856:N5873),"")</f>
        <v/>
      </c>
      <c r="Q5874" t="str">
        <f t="shared" ref="Q5874:Q5883" ca="1" si="1183">IF(O5874,_xlfn.TEXTJOIN(",",TRUE,INDIRECT(_xlfn.CONCAT("E",(ROW()-P5874),":E",(ROW()-1)),TRUE)),"")</f>
        <v/>
      </c>
      <c r="W5874">
        <v>39560</v>
      </c>
      <c r="Z5874" t="str">
        <f t="shared" si="1173"/>
        <v/>
      </c>
    </row>
    <row r="5875" spans="2:26" x14ac:dyDescent="0.2">
      <c r="E5875" s="1" t="s">
        <v>8</v>
      </c>
      <c r="F5875">
        <v>9</v>
      </c>
      <c r="G5875" s="1" t="s">
        <v>10</v>
      </c>
      <c r="H5875">
        <f t="shared" si="1174"/>
        <v>43</v>
      </c>
      <c r="I5875">
        <f>IF(ISBLANK(A5875),I5874/1,LOOKUP(Sheet1!G5875,FIPS!A$3:A$55,FIPS!C$3:C$55))</f>
        <v>47</v>
      </c>
      <c r="J5875" t="b">
        <f t="shared" si="1181"/>
        <v>0</v>
      </c>
      <c r="K5875" t="str">
        <f t="shared" si="1175"/>
        <v/>
      </c>
      <c r="L5875" t="b">
        <f t="shared" si="1180"/>
        <v>0</v>
      </c>
      <c r="M5875" t="str">
        <f t="shared" si="1176"/>
        <v/>
      </c>
      <c r="N5875">
        <f t="shared" si="1179"/>
        <v>82</v>
      </c>
      <c r="O5875" t="b">
        <f t="shared" si="1178"/>
        <v>1</v>
      </c>
      <c r="P5875">
        <f t="shared" si="1182"/>
        <v>3</v>
      </c>
      <c r="Q5875" t="str">
        <f t="shared" ca="1" si="1183"/>
        <v>004,023,024</v>
      </c>
      <c r="W5875">
        <v>99999</v>
      </c>
      <c r="Z5875" t="str">
        <f t="shared" si="1173"/>
        <v/>
      </c>
    </row>
    <row r="5876" spans="2:26" x14ac:dyDescent="0.2">
      <c r="B5876" s="1" t="s">
        <v>456</v>
      </c>
      <c r="C5876" s="1" t="s">
        <v>557</v>
      </c>
      <c r="D5876" s="1" t="s">
        <v>26</v>
      </c>
      <c r="F5876" s="1"/>
      <c r="G5876" s="1" t="s">
        <v>1926</v>
      </c>
      <c r="H5876">
        <f t="shared" si="1174"/>
        <v>43</v>
      </c>
      <c r="I5876">
        <f>IF(ISBLANK(A5876),I5875/1,LOOKUP(Sheet1!G5876,FIPS!A$3:A$55,FIPS!C$3:C$55))</f>
        <v>47</v>
      </c>
      <c r="J5876" t="b">
        <f t="shared" si="1181"/>
        <v>1</v>
      </c>
      <c r="K5876" t="str">
        <f t="shared" si="1175"/>
        <v>Sumner</v>
      </c>
      <c r="L5876" t="b">
        <f t="shared" si="1180"/>
        <v>0</v>
      </c>
      <c r="M5876" t="str">
        <f t="shared" si="1176"/>
        <v/>
      </c>
      <c r="N5876">
        <f t="shared" si="1179"/>
        <v>83</v>
      </c>
      <c r="O5876" t="b">
        <f t="shared" si="1178"/>
        <v>0</v>
      </c>
      <c r="P5876" t="str">
        <f t="shared" si="1182"/>
        <v/>
      </c>
      <c r="Q5876" t="str">
        <f t="shared" ca="1" si="1183"/>
        <v/>
      </c>
      <c r="T5876">
        <v>165</v>
      </c>
      <c r="U5876">
        <v>3</v>
      </c>
      <c r="V5876">
        <v>5360</v>
      </c>
      <c r="Z5876" t="str">
        <f t="shared" si="1173"/>
        <v/>
      </c>
    </row>
    <row r="5877" spans="2:26" x14ac:dyDescent="0.2">
      <c r="E5877" s="1" t="s">
        <v>52</v>
      </c>
      <c r="F5877">
        <v>6</v>
      </c>
      <c r="G5877" s="1" t="s">
        <v>1564</v>
      </c>
      <c r="H5877">
        <f t="shared" si="1174"/>
        <v>43</v>
      </c>
      <c r="I5877">
        <f>IF(ISBLANK(A5877),I5876/1,LOOKUP(Sheet1!G5877,FIPS!A$3:A$55,FIPS!C$3:C$55))</f>
        <v>47</v>
      </c>
      <c r="J5877" t="b">
        <f t="shared" si="1181"/>
        <v>0</v>
      </c>
      <c r="K5877" t="str">
        <f t="shared" si="1175"/>
        <v/>
      </c>
      <c r="L5877" t="b">
        <f t="shared" si="1180"/>
        <v>1</v>
      </c>
      <c r="M5877" t="str">
        <f t="shared" si="1176"/>
        <v>Gallatin</v>
      </c>
      <c r="N5877">
        <f t="shared" si="1179"/>
        <v>83</v>
      </c>
      <c r="O5877" t="b">
        <f t="shared" si="1178"/>
        <v>0</v>
      </c>
      <c r="P5877" t="str">
        <f t="shared" si="1182"/>
        <v/>
      </c>
      <c r="Q5877" t="str">
        <f t="shared" ca="1" si="1183"/>
        <v/>
      </c>
      <c r="W5877">
        <v>28540</v>
      </c>
      <c r="Z5877" t="str">
        <f t="shared" si="1173"/>
        <v/>
      </c>
    </row>
    <row r="5878" spans="2:26" x14ac:dyDescent="0.2">
      <c r="E5878" s="1" t="s">
        <v>59</v>
      </c>
      <c r="F5878">
        <v>6</v>
      </c>
      <c r="G5878" s="1" t="s">
        <v>3931</v>
      </c>
      <c r="H5878">
        <f t="shared" si="1174"/>
        <v>43</v>
      </c>
      <c r="I5878">
        <f>IF(ISBLANK(A5878),I5877/1,LOOKUP(Sheet1!G5878,FIPS!A$3:A$55,FIPS!C$3:C$55))</f>
        <v>47</v>
      </c>
      <c r="J5878" t="b">
        <f t="shared" si="1181"/>
        <v>0</v>
      </c>
      <c r="K5878" t="str">
        <f t="shared" si="1175"/>
        <v/>
      </c>
      <c r="L5878" t="b">
        <f t="shared" si="1180"/>
        <v>1</v>
      </c>
      <c r="M5878" t="str">
        <f t="shared" si="1176"/>
        <v>Goodlettsville</v>
      </c>
      <c r="N5878">
        <f t="shared" si="1179"/>
        <v>83</v>
      </c>
      <c r="O5878" t="b">
        <f t="shared" si="1178"/>
        <v>0</v>
      </c>
      <c r="P5878" t="str">
        <f t="shared" si="1182"/>
        <v/>
      </c>
      <c r="Q5878" t="str">
        <f t="shared" ca="1" si="1183"/>
        <v/>
      </c>
      <c r="W5878">
        <v>29920</v>
      </c>
      <c r="Z5878" t="str">
        <f t="shared" si="1173"/>
        <v/>
      </c>
    </row>
    <row r="5879" spans="2:26" x14ac:dyDescent="0.2">
      <c r="E5879" s="1" t="s">
        <v>63</v>
      </c>
      <c r="F5879">
        <v>5</v>
      </c>
      <c r="G5879" s="1" t="s">
        <v>3932</v>
      </c>
      <c r="H5879">
        <f t="shared" si="1174"/>
        <v>43</v>
      </c>
      <c r="I5879">
        <f>IF(ISBLANK(A5879),I5878/1,LOOKUP(Sheet1!G5879,FIPS!A$3:A$55,FIPS!C$3:C$55))</f>
        <v>47</v>
      </c>
      <c r="J5879" t="b">
        <f t="shared" si="1181"/>
        <v>0</v>
      </c>
      <c r="K5879" t="str">
        <f t="shared" si="1175"/>
        <v/>
      </c>
      <c r="L5879" t="b">
        <f t="shared" si="1180"/>
        <v>1</v>
      </c>
      <c r="M5879" t="str">
        <f t="shared" si="1176"/>
        <v>Hendersonville</v>
      </c>
      <c r="N5879">
        <f t="shared" si="1179"/>
        <v>83</v>
      </c>
      <c r="O5879" t="b">
        <f t="shared" si="1178"/>
        <v>0</v>
      </c>
      <c r="P5879" t="str">
        <f t="shared" si="1182"/>
        <v/>
      </c>
      <c r="Q5879" t="str">
        <f t="shared" ca="1" si="1183"/>
        <v/>
      </c>
      <c r="W5879">
        <v>33280</v>
      </c>
      <c r="Z5879" t="str">
        <f t="shared" si="1173"/>
        <v/>
      </c>
    </row>
    <row r="5880" spans="2:26" x14ac:dyDescent="0.2">
      <c r="E5880" s="1" t="s">
        <v>8</v>
      </c>
      <c r="F5880">
        <v>9</v>
      </c>
      <c r="G5880" s="1" t="s">
        <v>10</v>
      </c>
      <c r="H5880">
        <f t="shared" si="1174"/>
        <v>43</v>
      </c>
      <c r="I5880">
        <f>IF(ISBLANK(A5880),I5879/1,LOOKUP(Sheet1!G5880,FIPS!A$3:A$55,FIPS!C$3:C$55))</f>
        <v>47</v>
      </c>
      <c r="J5880" t="b">
        <f t="shared" si="1181"/>
        <v>0</v>
      </c>
      <c r="K5880" t="str">
        <f t="shared" si="1175"/>
        <v/>
      </c>
      <c r="L5880" t="b">
        <f t="shared" si="1180"/>
        <v>0</v>
      </c>
      <c r="M5880" t="str">
        <f t="shared" si="1176"/>
        <v/>
      </c>
      <c r="N5880">
        <f t="shared" si="1179"/>
        <v>83</v>
      </c>
      <c r="O5880" t="b">
        <f t="shared" si="1178"/>
        <v>1</v>
      </c>
      <c r="P5880">
        <f t="shared" si="1182"/>
        <v>3</v>
      </c>
      <c r="Q5880" t="str">
        <f t="shared" ca="1" si="1183"/>
        <v>017,019,021</v>
      </c>
      <c r="W5880">
        <v>99999</v>
      </c>
      <c r="Z5880" t="str">
        <f t="shared" si="1173"/>
        <v/>
      </c>
    </row>
    <row r="5881" spans="2:26" x14ac:dyDescent="0.2">
      <c r="B5881" s="1" t="s">
        <v>877</v>
      </c>
      <c r="C5881" s="1" t="s">
        <v>895</v>
      </c>
      <c r="D5881" s="1" t="s">
        <v>26</v>
      </c>
      <c r="E5881" s="1" t="s">
        <v>8</v>
      </c>
      <c r="F5881" s="1" t="s">
        <v>9</v>
      </c>
      <c r="G5881" s="1" t="s">
        <v>1766</v>
      </c>
      <c r="H5881">
        <f t="shared" si="1174"/>
        <v>43</v>
      </c>
      <c r="I5881">
        <f>IF(ISBLANK(A5881),I5880/1,LOOKUP(Sheet1!G5881,FIPS!A$3:A$55,FIPS!C$3:C$55))</f>
        <v>47</v>
      </c>
      <c r="J5881" t="b">
        <f t="shared" si="1181"/>
        <v>1</v>
      </c>
      <c r="K5881" t="str">
        <f t="shared" si="1175"/>
        <v>Tipton</v>
      </c>
      <c r="L5881" t="b">
        <f t="shared" si="1180"/>
        <v>0</v>
      </c>
      <c r="M5881" t="str">
        <f t="shared" si="1176"/>
        <v/>
      </c>
      <c r="N5881">
        <f t="shared" si="1179"/>
        <v>84</v>
      </c>
      <c r="O5881" t="b">
        <f t="shared" si="1178"/>
        <v>0</v>
      </c>
      <c r="P5881" t="str">
        <f t="shared" si="1182"/>
        <v/>
      </c>
      <c r="Q5881" t="str">
        <f t="shared" ca="1" si="1183"/>
        <v/>
      </c>
      <c r="T5881">
        <v>167</v>
      </c>
      <c r="U5881">
        <v>5</v>
      </c>
      <c r="V5881">
        <v>4920</v>
      </c>
      <c r="Z5881" t="str">
        <f t="shared" si="1173"/>
        <v/>
      </c>
    </row>
    <row r="5882" spans="2:26" x14ac:dyDescent="0.2">
      <c r="B5882" s="1" t="s">
        <v>919</v>
      </c>
      <c r="C5882" s="1" t="s">
        <v>17</v>
      </c>
      <c r="D5882" s="1" t="s">
        <v>18</v>
      </c>
      <c r="E5882" s="1" t="s">
        <v>8</v>
      </c>
      <c r="F5882" s="1" t="s">
        <v>9</v>
      </c>
      <c r="G5882" s="1" t="s">
        <v>3933</v>
      </c>
      <c r="H5882">
        <f t="shared" si="1174"/>
        <v>43</v>
      </c>
      <c r="I5882">
        <f>IF(ISBLANK(A5882),I5881/1,LOOKUP(Sheet1!G5882,FIPS!A$3:A$55,FIPS!C$3:C$55))</f>
        <v>47</v>
      </c>
      <c r="J5882" t="b">
        <f t="shared" si="1181"/>
        <v>1</v>
      </c>
      <c r="K5882" t="str">
        <f t="shared" si="1175"/>
        <v>Trousdale</v>
      </c>
      <c r="L5882" t="b">
        <f t="shared" si="1180"/>
        <v>0</v>
      </c>
      <c r="M5882" t="str">
        <f t="shared" si="1176"/>
        <v/>
      </c>
      <c r="N5882">
        <f t="shared" si="1179"/>
        <v>85</v>
      </c>
      <c r="O5882" t="b">
        <f t="shared" si="1178"/>
        <v>0</v>
      </c>
      <c r="P5882" t="str">
        <f t="shared" si="1182"/>
        <v/>
      </c>
      <c r="Q5882" t="str">
        <f t="shared" ca="1" si="1183"/>
        <v/>
      </c>
      <c r="T5882">
        <v>169</v>
      </c>
      <c r="U5882">
        <v>6</v>
      </c>
      <c r="V5882">
        <v>0</v>
      </c>
      <c r="Z5882" t="str">
        <f t="shared" si="1173"/>
        <v/>
      </c>
    </row>
    <row r="5883" spans="2:26" x14ac:dyDescent="0.2">
      <c r="B5883" s="1" t="s">
        <v>724</v>
      </c>
      <c r="C5883" s="1" t="s">
        <v>538</v>
      </c>
      <c r="D5883" s="1" t="s">
        <v>26</v>
      </c>
      <c r="E5883" s="1" t="s">
        <v>8</v>
      </c>
      <c r="F5883" s="1" t="s">
        <v>9</v>
      </c>
      <c r="G5883" s="1" t="s">
        <v>3934</v>
      </c>
      <c r="H5883">
        <f t="shared" si="1174"/>
        <v>43</v>
      </c>
      <c r="I5883">
        <f>IF(ISBLANK(A5883),I5882/1,LOOKUP(Sheet1!G5883,FIPS!A$3:A$55,FIPS!C$3:C$55))</f>
        <v>47</v>
      </c>
      <c r="J5883" t="b">
        <f t="shared" si="1181"/>
        <v>1</v>
      </c>
      <c r="K5883" t="str">
        <f t="shared" si="1175"/>
        <v>Unicoi</v>
      </c>
      <c r="L5883" t="b">
        <f t="shared" si="1180"/>
        <v>0</v>
      </c>
      <c r="M5883" t="str">
        <f t="shared" si="1176"/>
        <v/>
      </c>
      <c r="N5883">
        <f t="shared" si="1179"/>
        <v>86</v>
      </c>
      <c r="O5883" t="b">
        <f t="shared" si="1178"/>
        <v>0</v>
      </c>
      <c r="P5883" t="str">
        <f t="shared" si="1182"/>
        <v/>
      </c>
      <c r="Q5883" t="str">
        <f t="shared" ca="1" si="1183"/>
        <v/>
      </c>
      <c r="T5883">
        <v>171</v>
      </c>
      <c r="U5883">
        <v>6</v>
      </c>
      <c r="V5883">
        <v>3660</v>
      </c>
      <c r="Z5883" t="str">
        <f t="shared" si="1173"/>
        <v/>
      </c>
    </row>
    <row r="5884" spans="2:26" x14ac:dyDescent="0.2">
      <c r="B5884" s="1" t="s">
        <v>735</v>
      </c>
      <c r="C5884" s="1" t="s">
        <v>3935</v>
      </c>
      <c r="D5884" s="1" t="s">
        <v>26</v>
      </c>
      <c r="E5884" s="1" t="s">
        <v>8</v>
      </c>
      <c r="F5884" s="1" t="s">
        <v>9</v>
      </c>
      <c r="G5884" s="1" t="s">
        <v>370</v>
      </c>
      <c r="H5884">
        <f t="shared" si="1174"/>
        <v>43</v>
      </c>
      <c r="I5884">
        <f>IF(ISBLANK(A5884),I5883/1,LOOKUP(Sheet1!G5884,FIPS!A$3:A$55,FIPS!C$3:C$55))</f>
        <v>47</v>
      </c>
      <c r="J5884" t="b">
        <f t="shared" si="1177"/>
        <v>1</v>
      </c>
      <c r="K5884" t="str">
        <f t="shared" si="1175"/>
        <v>Union</v>
      </c>
      <c r="L5884" t="b">
        <f t="shared" si="1180"/>
        <v>0</v>
      </c>
      <c r="M5884" t="str">
        <f t="shared" si="1176"/>
        <v/>
      </c>
      <c r="N5884">
        <f t="shared" si="1179"/>
        <v>87</v>
      </c>
      <c r="O5884" t="b">
        <f t="shared" si="1178"/>
        <v>0</v>
      </c>
      <c r="P5884" t="str">
        <f t="shared" ref="P5884:P5891" si="1184">IF(O5884,17-MATCH(N5884-1,N5867:N5883),"")</f>
        <v/>
      </c>
      <c r="Q5884" t="str">
        <f t="shared" ref="Q5884:Q5901" ca="1" si="1185">IF(O5884,_xlfn.TEXTJOIN(",",TRUE,INDIRECT(_xlfn.CONCAT("E",(ROW()-P5884),":E",(ROW()-1)),TRUE)),"")</f>
        <v/>
      </c>
      <c r="T5884">
        <v>173</v>
      </c>
      <c r="U5884">
        <v>6</v>
      </c>
      <c r="V5884">
        <v>3840</v>
      </c>
      <c r="Z5884" t="str">
        <f t="shared" si="1173"/>
        <v/>
      </c>
    </row>
    <row r="5885" spans="2:26" x14ac:dyDescent="0.2">
      <c r="B5885" s="1" t="s">
        <v>812</v>
      </c>
      <c r="C5885" s="1" t="s">
        <v>17</v>
      </c>
      <c r="D5885" s="1" t="s">
        <v>18</v>
      </c>
      <c r="E5885" s="1" t="s">
        <v>8</v>
      </c>
      <c r="F5885" s="1" t="s">
        <v>9</v>
      </c>
      <c r="G5885" s="1" t="s">
        <v>300</v>
      </c>
      <c r="H5885">
        <f t="shared" si="1174"/>
        <v>43</v>
      </c>
      <c r="I5885">
        <f>IF(ISBLANK(A5885),I5884/1,LOOKUP(Sheet1!G5885,FIPS!A$3:A$55,FIPS!C$3:C$55))</f>
        <v>47</v>
      </c>
      <c r="J5885" t="b">
        <f t="shared" si="1177"/>
        <v>1</v>
      </c>
      <c r="K5885" t="str">
        <f t="shared" si="1175"/>
        <v>Van Buren</v>
      </c>
      <c r="L5885" t="b">
        <f t="shared" si="1180"/>
        <v>0</v>
      </c>
      <c r="M5885" t="str">
        <f t="shared" si="1176"/>
        <v/>
      </c>
      <c r="N5885">
        <f t="shared" si="1179"/>
        <v>88</v>
      </c>
      <c r="O5885" t="b">
        <f t="shared" si="1178"/>
        <v>0</v>
      </c>
      <c r="P5885" t="str">
        <f t="shared" si="1184"/>
        <v/>
      </c>
      <c r="Q5885" t="str">
        <f t="shared" ca="1" si="1185"/>
        <v/>
      </c>
      <c r="T5885">
        <v>175</v>
      </c>
      <c r="U5885">
        <v>6</v>
      </c>
      <c r="V5885">
        <v>0</v>
      </c>
      <c r="Z5885" t="str">
        <f t="shared" si="1173"/>
        <v/>
      </c>
    </row>
    <row r="5886" spans="2:26" x14ac:dyDescent="0.2">
      <c r="B5886" s="1" t="s">
        <v>652</v>
      </c>
      <c r="C5886" s="1" t="s">
        <v>17</v>
      </c>
      <c r="D5886" s="1" t="s">
        <v>18</v>
      </c>
      <c r="F5886" s="1"/>
      <c r="G5886" s="1" t="s">
        <v>1365</v>
      </c>
      <c r="H5886">
        <f t="shared" si="1174"/>
        <v>43</v>
      </c>
      <c r="I5886">
        <f>IF(ISBLANK(A5886),I5885/1,LOOKUP(Sheet1!G5886,FIPS!A$3:A$55,FIPS!C$3:C$55))</f>
        <v>47</v>
      </c>
      <c r="J5886" t="b">
        <f t="shared" si="1177"/>
        <v>1</v>
      </c>
      <c r="K5886" t="str">
        <f t="shared" si="1175"/>
        <v>Warren</v>
      </c>
      <c r="L5886" t="b">
        <f t="shared" si="1180"/>
        <v>0</v>
      </c>
      <c r="M5886" t="str">
        <f t="shared" si="1176"/>
        <v/>
      </c>
      <c r="N5886">
        <f t="shared" si="1179"/>
        <v>89</v>
      </c>
      <c r="O5886" t="b">
        <f t="shared" si="1178"/>
        <v>0</v>
      </c>
      <c r="P5886" t="str">
        <f t="shared" si="1184"/>
        <v/>
      </c>
      <c r="Q5886" t="str">
        <f t="shared" ca="1" si="1185"/>
        <v/>
      </c>
      <c r="T5886">
        <v>177</v>
      </c>
      <c r="U5886">
        <v>5</v>
      </c>
      <c r="V5886">
        <v>0</v>
      </c>
      <c r="Z5886" t="str">
        <f t="shared" si="1173"/>
        <v/>
      </c>
    </row>
    <row r="5887" spans="2:26" x14ac:dyDescent="0.2">
      <c r="E5887" s="1" t="s">
        <v>84</v>
      </c>
      <c r="F5887">
        <v>6</v>
      </c>
      <c r="G5887" s="1" t="s">
        <v>3605</v>
      </c>
      <c r="H5887">
        <f t="shared" si="1174"/>
        <v>43</v>
      </c>
      <c r="I5887">
        <f>IF(ISBLANK(A5887),I5886/1,LOOKUP(Sheet1!G5887,FIPS!A$3:A$55,FIPS!C$3:C$55))</f>
        <v>47</v>
      </c>
      <c r="J5887" t="b">
        <f t="shared" si="1177"/>
        <v>0</v>
      </c>
      <c r="K5887" t="str">
        <f t="shared" si="1175"/>
        <v/>
      </c>
      <c r="L5887" t="b">
        <f t="shared" si="1180"/>
        <v>1</v>
      </c>
      <c r="M5887" t="str">
        <f t="shared" si="1176"/>
        <v>McMinnville</v>
      </c>
      <c r="N5887">
        <f t="shared" si="1179"/>
        <v>89</v>
      </c>
      <c r="O5887" t="b">
        <f t="shared" si="1178"/>
        <v>0</v>
      </c>
      <c r="P5887" t="str">
        <f t="shared" si="1184"/>
        <v/>
      </c>
      <c r="Q5887" t="str">
        <f t="shared" ca="1" si="1185"/>
        <v/>
      </c>
      <c r="W5887">
        <v>45100</v>
      </c>
      <c r="Z5887" t="str">
        <f t="shared" si="1173"/>
        <v/>
      </c>
    </row>
    <row r="5888" spans="2:26" x14ac:dyDescent="0.2">
      <c r="E5888" s="1" t="s">
        <v>8</v>
      </c>
      <c r="F5888">
        <v>9</v>
      </c>
      <c r="G5888" s="1" t="s">
        <v>10</v>
      </c>
      <c r="H5888">
        <f t="shared" si="1174"/>
        <v>43</v>
      </c>
      <c r="I5888">
        <f>IF(ISBLANK(A5888),I5887/1,LOOKUP(Sheet1!G5888,FIPS!A$3:A$55,FIPS!C$3:C$55))</f>
        <v>47</v>
      </c>
      <c r="J5888" t="b">
        <f t="shared" si="1177"/>
        <v>0</v>
      </c>
      <c r="K5888" t="str">
        <f t="shared" si="1175"/>
        <v/>
      </c>
      <c r="L5888" t="b">
        <f t="shared" si="1180"/>
        <v>0</v>
      </c>
      <c r="M5888" t="str">
        <f t="shared" si="1176"/>
        <v/>
      </c>
      <c r="N5888">
        <f t="shared" si="1179"/>
        <v>89</v>
      </c>
      <c r="O5888" t="b">
        <f t="shared" si="1178"/>
        <v>1</v>
      </c>
      <c r="P5888">
        <f t="shared" si="1184"/>
        <v>2</v>
      </c>
      <c r="Q5888" t="str">
        <f t="shared" ca="1" si="1185"/>
        <v>028</v>
      </c>
      <c r="W5888">
        <v>99999</v>
      </c>
      <c r="Z5888" t="str">
        <f t="shared" si="1173"/>
        <v/>
      </c>
    </row>
    <row r="5889" spans="1:26" x14ac:dyDescent="0.2">
      <c r="B5889" s="1" t="s">
        <v>388</v>
      </c>
      <c r="C5889" s="1" t="s">
        <v>538</v>
      </c>
      <c r="D5889" s="1" t="s">
        <v>26</v>
      </c>
      <c r="F5889" s="1"/>
      <c r="G5889" s="1" t="s">
        <v>194</v>
      </c>
      <c r="H5889">
        <f t="shared" si="1174"/>
        <v>43</v>
      </c>
      <c r="I5889">
        <f>IF(ISBLANK(A5889),I5888/1,LOOKUP(Sheet1!G5889,FIPS!A$3:A$55,FIPS!C$3:C$55))</f>
        <v>47</v>
      </c>
      <c r="J5889" t="b">
        <f t="shared" si="1177"/>
        <v>1</v>
      </c>
      <c r="K5889" t="str">
        <f t="shared" si="1175"/>
        <v>Washington</v>
      </c>
      <c r="L5889" t="b">
        <f t="shared" si="1180"/>
        <v>0</v>
      </c>
      <c r="M5889" t="str">
        <f t="shared" si="1176"/>
        <v/>
      </c>
      <c r="N5889">
        <f t="shared" si="1179"/>
        <v>90</v>
      </c>
      <c r="O5889" t="b">
        <f t="shared" si="1178"/>
        <v>0</v>
      </c>
      <c r="P5889" t="str">
        <f t="shared" si="1184"/>
        <v/>
      </c>
      <c r="Q5889" t="str">
        <f t="shared" ca="1" si="1185"/>
        <v/>
      </c>
      <c r="T5889">
        <v>179</v>
      </c>
      <c r="U5889">
        <v>4</v>
      </c>
      <c r="V5889">
        <v>3660</v>
      </c>
      <c r="Z5889" t="str">
        <f t="shared" si="1173"/>
        <v/>
      </c>
    </row>
    <row r="5890" spans="1:26" x14ac:dyDescent="0.2">
      <c r="E5890" s="1" t="s">
        <v>67</v>
      </c>
      <c r="F5890">
        <v>5</v>
      </c>
      <c r="G5890" s="1" t="s">
        <v>3936</v>
      </c>
      <c r="H5890">
        <f t="shared" si="1174"/>
        <v>43</v>
      </c>
      <c r="I5890">
        <f>IF(ISBLANK(A5890),I5889/1,LOOKUP(Sheet1!G5890,FIPS!A$3:A$55,FIPS!C$3:C$55))</f>
        <v>47</v>
      </c>
      <c r="J5890" t="b">
        <f t="shared" si="1177"/>
        <v>0</v>
      </c>
      <c r="K5890" t="str">
        <f t="shared" si="1175"/>
        <v/>
      </c>
      <c r="L5890" t="b">
        <f t="shared" si="1180"/>
        <v>1</v>
      </c>
      <c r="M5890" t="str">
        <f t="shared" si="1176"/>
        <v>Johnson City</v>
      </c>
      <c r="N5890">
        <f t="shared" si="1179"/>
        <v>90</v>
      </c>
      <c r="O5890" t="b">
        <f t="shared" si="1178"/>
        <v>0</v>
      </c>
      <c r="P5890" t="str">
        <f t="shared" si="1184"/>
        <v/>
      </c>
      <c r="Q5890" t="str">
        <f t="shared" ca="1" si="1185"/>
        <v/>
      </c>
      <c r="W5890">
        <v>38320</v>
      </c>
      <c r="Z5890" t="str">
        <f t="shared" ref="Z5890:Z5953" si="1186">IF(J5890,IF(T5890&gt;0,"",FALSE),IF(T5890&gt;0,TRUE,""))</f>
        <v/>
      </c>
    </row>
    <row r="5891" spans="1:26" x14ac:dyDescent="0.2">
      <c r="E5891" s="1" t="s">
        <v>8</v>
      </c>
      <c r="F5891">
        <v>9</v>
      </c>
      <c r="G5891" s="1" t="s">
        <v>10</v>
      </c>
      <c r="H5891">
        <f t="shared" si="1174"/>
        <v>43</v>
      </c>
      <c r="I5891">
        <f>IF(ISBLANK(A5891),I5890/1,LOOKUP(Sheet1!G5891,FIPS!A$3:A$55,FIPS!C$3:C$55))</f>
        <v>47</v>
      </c>
      <c r="J5891" t="b">
        <f t="shared" si="1177"/>
        <v>0</v>
      </c>
      <c r="K5891" t="str">
        <f t="shared" si="1175"/>
        <v/>
      </c>
      <c r="L5891" t="b">
        <f t="shared" si="1180"/>
        <v>0</v>
      </c>
      <c r="M5891" t="str">
        <f t="shared" si="1176"/>
        <v/>
      </c>
      <c r="N5891">
        <f t="shared" si="1179"/>
        <v>90</v>
      </c>
      <c r="O5891" t="b">
        <f t="shared" si="1178"/>
        <v>1</v>
      </c>
      <c r="P5891">
        <f t="shared" si="1184"/>
        <v>2</v>
      </c>
      <c r="Q5891" t="str">
        <f t="shared" ca="1" si="1185"/>
        <v>023</v>
      </c>
      <c r="W5891">
        <v>99999</v>
      </c>
      <c r="Z5891" t="str">
        <f t="shared" si="1186"/>
        <v/>
      </c>
    </row>
    <row r="5892" spans="1:26" x14ac:dyDescent="0.2">
      <c r="B5892" s="1" t="s">
        <v>448</v>
      </c>
      <c r="C5892" s="1" t="s">
        <v>17</v>
      </c>
      <c r="D5892" s="1" t="s">
        <v>18</v>
      </c>
      <c r="E5892" s="1" t="s">
        <v>8</v>
      </c>
      <c r="F5892" s="1" t="s">
        <v>9</v>
      </c>
      <c r="G5892" s="1" t="s">
        <v>1366</v>
      </c>
      <c r="H5892">
        <f t="shared" si="1174"/>
        <v>43</v>
      </c>
      <c r="I5892">
        <f>IF(ISBLANK(A5892),I5891/1,LOOKUP(Sheet1!G5892,FIPS!A$3:A$55,FIPS!C$3:C$55))</f>
        <v>47</v>
      </c>
      <c r="J5892" t="b">
        <f t="shared" si="1177"/>
        <v>1</v>
      </c>
      <c r="K5892" t="str">
        <f t="shared" si="1175"/>
        <v>Wayne</v>
      </c>
      <c r="L5892" t="b">
        <f t="shared" si="1180"/>
        <v>0</v>
      </c>
      <c r="M5892" t="str">
        <f t="shared" si="1176"/>
        <v/>
      </c>
      <c r="N5892">
        <f t="shared" si="1179"/>
        <v>91</v>
      </c>
      <c r="O5892" t="b">
        <f t="shared" si="1178"/>
        <v>0</v>
      </c>
      <c r="P5892" t="str">
        <f t="shared" ref="P5892:P5901" si="1187">IF(O5892,17-MATCH(N5892-1,N5874:N5891),"")</f>
        <v/>
      </c>
      <c r="Q5892" t="str">
        <f t="shared" ca="1" si="1185"/>
        <v/>
      </c>
      <c r="T5892">
        <v>181</v>
      </c>
      <c r="U5892">
        <v>6</v>
      </c>
      <c r="V5892">
        <v>0</v>
      </c>
      <c r="Z5892" t="str">
        <f t="shared" si="1186"/>
        <v/>
      </c>
    </row>
    <row r="5893" spans="1:26" x14ac:dyDescent="0.2">
      <c r="B5893" s="1" t="s">
        <v>278</v>
      </c>
      <c r="C5893" s="1" t="s">
        <v>17</v>
      </c>
      <c r="D5893" s="1" t="s">
        <v>18</v>
      </c>
      <c r="E5893" s="1" t="s">
        <v>8</v>
      </c>
      <c r="F5893" s="1" t="s">
        <v>9</v>
      </c>
      <c r="G5893" s="1" t="s">
        <v>3937</v>
      </c>
      <c r="H5893">
        <f t="shared" si="1174"/>
        <v>43</v>
      </c>
      <c r="I5893">
        <f>IF(ISBLANK(A5893),I5892/1,LOOKUP(Sheet1!G5893,FIPS!A$3:A$55,FIPS!C$3:C$55))</f>
        <v>47</v>
      </c>
      <c r="J5893" t="b">
        <f t="shared" si="1177"/>
        <v>1</v>
      </c>
      <c r="K5893" t="str">
        <f t="shared" si="1175"/>
        <v>Weakley</v>
      </c>
      <c r="L5893" t="b">
        <f t="shared" si="1180"/>
        <v>0</v>
      </c>
      <c r="M5893" t="str">
        <f t="shared" si="1176"/>
        <v/>
      </c>
      <c r="N5893">
        <f t="shared" si="1179"/>
        <v>92</v>
      </c>
      <c r="O5893" t="b">
        <f t="shared" si="1178"/>
        <v>0</v>
      </c>
      <c r="P5893" t="str">
        <f t="shared" si="1187"/>
        <v/>
      </c>
      <c r="Q5893" t="str">
        <f t="shared" ca="1" si="1185"/>
        <v/>
      </c>
      <c r="T5893">
        <v>183</v>
      </c>
      <c r="U5893">
        <v>5</v>
      </c>
      <c r="V5893">
        <v>0</v>
      </c>
      <c r="Z5893" t="str">
        <f t="shared" si="1186"/>
        <v/>
      </c>
    </row>
    <row r="5894" spans="1:26" x14ac:dyDescent="0.2">
      <c r="B5894" s="1" t="s">
        <v>507</v>
      </c>
      <c r="C5894" s="1" t="s">
        <v>17</v>
      </c>
      <c r="D5894" s="1" t="s">
        <v>18</v>
      </c>
      <c r="E5894" s="1" t="s">
        <v>8</v>
      </c>
      <c r="F5894" s="1" t="s">
        <v>9</v>
      </c>
      <c r="G5894" s="1" t="s">
        <v>376</v>
      </c>
      <c r="H5894">
        <f t="shared" si="1174"/>
        <v>43</v>
      </c>
      <c r="I5894">
        <f>IF(ISBLANK(A5894),I5893/1,LOOKUP(Sheet1!G5894,FIPS!A$3:A$55,FIPS!C$3:C$55))</f>
        <v>47</v>
      </c>
      <c r="J5894" t="b">
        <f t="shared" si="1177"/>
        <v>1</v>
      </c>
      <c r="K5894" t="str">
        <f t="shared" si="1175"/>
        <v>White</v>
      </c>
      <c r="L5894" t="b">
        <f t="shared" si="1180"/>
        <v>0</v>
      </c>
      <c r="M5894" t="str">
        <f t="shared" si="1176"/>
        <v/>
      </c>
      <c r="N5894">
        <f t="shared" si="1179"/>
        <v>93</v>
      </c>
      <c r="O5894" t="b">
        <f t="shared" si="1178"/>
        <v>0</v>
      </c>
      <c r="P5894" t="str">
        <f t="shared" si="1187"/>
        <v/>
      </c>
      <c r="Q5894" t="str">
        <f t="shared" ca="1" si="1185"/>
        <v/>
      </c>
      <c r="T5894">
        <v>185</v>
      </c>
      <c r="U5894">
        <v>6</v>
      </c>
      <c r="V5894">
        <v>0</v>
      </c>
      <c r="Z5894" t="str">
        <f t="shared" si="1186"/>
        <v/>
      </c>
    </row>
    <row r="5895" spans="1:26" x14ac:dyDescent="0.2">
      <c r="B5895" s="1" t="s">
        <v>53</v>
      </c>
      <c r="C5895" s="1" t="s">
        <v>557</v>
      </c>
      <c r="D5895" s="1" t="s">
        <v>26</v>
      </c>
      <c r="F5895" s="1"/>
      <c r="G5895" s="1" t="s">
        <v>1667</v>
      </c>
      <c r="H5895">
        <f t="shared" si="1174"/>
        <v>43</v>
      </c>
      <c r="I5895">
        <f>IF(ISBLANK(A5895),I5894/1,LOOKUP(Sheet1!G5895,FIPS!A$3:A$55,FIPS!C$3:C$55))</f>
        <v>47</v>
      </c>
      <c r="J5895" t="b">
        <f t="shared" si="1177"/>
        <v>1</v>
      </c>
      <c r="K5895" t="str">
        <f t="shared" si="1175"/>
        <v>Williamson</v>
      </c>
      <c r="L5895" t="b">
        <f t="shared" si="1180"/>
        <v>0</v>
      </c>
      <c r="M5895" t="str">
        <f t="shared" si="1176"/>
        <v/>
      </c>
      <c r="N5895">
        <f t="shared" si="1179"/>
        <v>94</v>
      </c>
      <c r="O5895" t="b">
        <f t="shared" si="1178"/>
        <v>0</v>
      </c>
      <c r="P5895" t="str">
        <f t="shared" si="1187"/>
        <v/>
      </c>
      <c r="Q5895" t="str">
        <f t="shared" ca="1" si="1185"/>
        <v/>
      </c>
      <c r="T5895">
        <v>187</v>
      </c>
      <c r="U5895">
        <v>4</v>
      </c>
      <c r="V5895">
        <v>5360</v>
      </c>
      <c r="Z5895" t="str">
        <f t="shared" si="1186"/>
        <v/>
      </c>
    </row>
    <row r="5896" spans="1:26" x14ac:dyDescent="0.2">
      <c r="E5896" s="1" t="s">
        <v>16</v>
      </c>
      <c r="F5896">
        <v>6</v>
      </c>
      <c r="G5896" s="1" t="s">
        <v>3938</v>
      </c>
      <c r="H5896">
        <f t="shared" si="1174"/>
        <v>43</v>
      </c>
      <c r="I5896">
        <f>IF(ISBLANK(A5896),I5895/1,LOOKUP(Sheet1!G5896,FIPS!A$3:A$55,FIPS!C$3:C$55))</f>
        <v>47</v>
      </c>
      <c r="J5896" t="b">
        <f t="shared" si="1177"/>
        <v>0</v>
      </c>
      <c r="K5896" t="str">
        <f t="shared" si="1175"/>
        <v/>
      </c>
      <c r="L5896" t="b">
        <f t="shared" si="1180"/>
        <v>1</v>
      </c>
      <c r="M5896" t="str">
        <f t="shared" si="1176"/>
        <v>Brentwood</v>
      </c>
      <c r="N5896">
        <f t="shared" si="1179"/>
        <v>94</v>
      </c>
      <c r="O5896" t="b">
        <f t="shared" si="1178"/>
        <v>0</v>
      </c>
      <c r="P5896" t="str">
        <f t="shared" si="1187"/>
        <v/>
      </c>
      <c r="Q5896" t="str">
        <f t="shared" ca="1" si="1185"/>
        <v/>
      </c>
      <c r="W5896">
        <v>8280</v>
      </c>
      <c r="Z5896" t="str">
        <f t="shared" si="1186"/>
        <v/>
      </c>
    </row>
    <row r="5897" spans="1:26" x14ac:dyDescent="0.2">
      <c r="E5897" s="1" t="s">
        <v>49</v>
      </c>
      <c r="F5897">
        <v>6</v>
      </c>
      <c r="G5897" s="1" t="s">
        <v>91</v>
      </c>
      <c r="H5897">
        <f t="shared" si="1174"/>
        <v>43</v>
      </c>
      <c r="I5897">
        <f>IF(ISBLANK(A5897),I5896/1,LOOKUP(Sheet1!G5897,FIPS!A$3:A$55,FIPS!C$3:C$55))</f>
        <v>47</v>
      </c>
      <c r="J5897" t="b">
        <f t="shared" si="1177"/>
        <v>0</v>
      </c>
      <c r="K5897" t="str">
        <f t="shared" si="1175"/>
        <v/>
      </c>
      <c r="L5897" t="b">
        <f t="shared" si="1180"/>
        <v>1</v>
      </c>
      <c r="M5897" t="str">
        <f t="shared" si="1176"/>
        <v>Franklin</v>
      </c>
      <c r="N5897">
        <f t="shared" si="1179"/>
        <v>94</v>
      </c>
      <c r="O5897" t="b">
        <f t="shared" si="1178"/>
        <v>0</v>
      </c>
      <c r="P5897" t="str">
        <f t="shared" si="1187"/>
        <v/>
      </c>
      <c r="Q5897" t="str">
        <f t="shared" ca="1" si="1185"/>
        <v/>
      </c>
      <c r="W5897">
        <v>27740</v>
      </c>
      <c r="Z5897" t="str">
        <f t="shared" si="1186"/>
        <v/>
      </c>
    </row>
    <row r="5898" spans="1:26" x14ac:dyDescent="0.2">
      <c r="E5898" s="1" t="s">
        <v>8</v>
      </c>
      <c r="F5898">
        <v>9</v>
      </c>
      <c r="G5898" s="1" t="s">
        <v>10</v>
      </c>
      <c r="H5898">
        <f t="shared" si="1174"/>
        <v>43</v>
      </c>
      <c r="I5898">
        <f>IF(ISBLANK(A5898),I5897/1,LOOKUP(Sheet1!G5898,FIPS!A$3:A$55,FIPS!C$3:C$55))</f>
        <v>47</v>
      </c>
      <c r="J5898" t="b">
        <f t="shared" si="1177"/>
        <v>0</v>
      </c>
      <c r="K5898" t="str">
        <f t="shared" si="1175"/>
        <v/>
      </c>
      <c r="L5898" t="b">
        <f t="shared" ref="L5898:L5929" si="1188">IF(NOT(J5898),AND(NOT(ISBLANK(E5898)),TRIM(E5898)&lt;&gt;"999"),FALSE())</f>
        <v>0</v>
      </c>
      <c r="M5898" t="str">
        <f t="shared" si="1176"/>
        <v/>
      </c>
      <c r="N5898">
        <f t="shared" si="1179"/>
        <v>94</v>
      </c>
      <c r="O5898" t="b">
        <f t="shared" si="1178"/>
        <v>1</v>
      </c>
      <c r="P5898">
        <f t="shared" si="1187"/>
        <v>2</v>
      </c>
      <c r="Q5898" t="str">
        <f t="shared" ca="1" si="1185"/>
        <v>003,016</v>
      </c>
      <c r="W5898">
        <v>99999</v>
      </c>
      <c r="Z5898" t="str">
        <f t="shared" si="1186"/>
        <v/>
      </c>
    </row>
    <row r="5899" spans="1:26" x14ac:dyDescent="0.2">
      <c r="B5899" s="1" t="s">
        <v>843</v>
      </c>
      <c r="C5899" s="1" t="s">
        <v>557</v>
      </c>
      <c r="D5899" s="1" t="s">
        <v>26</v>
      </c>
      <c r="F5899" s="1"/>
      <c r="G5899" s="1" t="s">
        <v>1929</v>
      </c>
      <c r="H5899">
        <f t="shared" ref="H5899:H5962" si="1189">IF(ISBLANK(A5899),H5898/1,A5899)</f>
        <v>43</v>
      </c>
      <c r="I5899">
        <f>IF(ISBLANK(A5899),I5898/1,LOOKUP(Sheet1!G5899,FIPS!A$3:A$55,FIPS!C$3:C$55))</f>
        <v>47</v>
      </c>
      <c r="J5899" t="b">
        <f t="shared" si="1177"/>
        <v>1</v>
      </c>
      <c r="K5899" t="str">
        <f t="shared" ref="K5899:K5962" si="1190">IF(J5899,TRIM(G5899),"")</f>
        <v>Wilson</v>
      </c>
      <c r="L5899" t="b">
        <f t="shared" si="1188"/>
        <v>0</v>
      </c>
      <c r="M5899" t="str">
        <f t="shared" ref="M5899:M5962" si="1191">IF(L5899,IF(ISERR(FIND(",",G5899)),TRIM(G5899),TRIM(LEFT(G5899,FIND(",",G5899)-1))),"")</f>
        <v/>
      </c>
      <c r="N5899">
        <f t="shared" si="1179"/>
        <v>95</v>
      </c>
      <c r="O5899" t="b">
        <f t="shared" si="1178"/>
        <v>0</v>
      </c>
      <c r="P5899" t="str">
        <f t="shared" si="1187"/>
        <v/>
      </c>
      <c r="Q5899" t="str">
        <f t="shared" ca="1" si="1185"/>
        <v/>
      </c>
      <c r="T5899">
        <v>189</v>
      </c>
      <c r="U5899">
        <v>4</v>
      </c>
      <c r="V5899">
        <v>5360</v>
      </c>
      <c r="Z5899" t="str">
        <f t="shared" si="1186"/>
        <v/>
      </c>
    </row>
    <row r="5900" spans="1:26" x14ac:dyDescent="0.2">
      <c r="E5900" s="1" t="s">
        <v>82</v>
      </c>
      <c r="F5900">
        <v>6</v>
      </c>
      <c r="G5900" s="1" t="s">
        <v>1681</v>
      </c>
      <c r="H5900">
        <f t="shared" si="1189"/>
        <v>43</v>
      </c>
      <c r="I5900">
        <f>IF(ISBLANK(A5900),I5899/1,LOOKUP(Sheet1!G5900,FIPS!A$3:A$55,FIPS!C$3:C$55))</f>
        <v>47</v>
      </c>
      <c r="J5900" t="b">
        <f t="shared" si="1177"/>
        <v>0</v>
      </c>
      <c r="K5900" t="str">
        <f t="shared" si="1190"/>
        <v/>
      </c>
      <c r="L5900" t="b">
        <f t="shared" si="1188"/>
        <v>1</v>
      </c>
      <c r="M5900" t="str">
        <f t="shared" si="1191"/>
        <v>Lebanon</v>
      </c>
      <c r="N5900">
        <f t="shared" si="1179"/>
        <v>95</v>
      </c>
      <c r="O5900" t="b">
        <f t="shared" si="1178"/>
        <v>0</v>
      </c>
      <c r="P5900" t="str">
        <f t="shared" si="1187"/>
        <v/>
      </c>
      <c r="Q5900" t="str">
        <f t="shared" ca="1" si="1185"/>
        <v/>
      </c>
      <c r="W5900">
        <v>41520</v>
      </c>
      <c r="Z5900" t="str">
        <f t="shared" si="1186"/>
        <v/>
      </c>
    </row>
    <row r="5901" spans="1:26" x14ac:dyDescent="0.2">
      <c r="E5901" s="1" t="s">
        <v>8</v>
      </c>
      <c r="F5901">
        <v>9</v>
      </c>
      <c r="G5901" s="1" t="s">
        <v>10</v>
      </c>
      <c r="H5901">
        <f t="shared" si="1189"/>
        <v>43</v>
      </c>
      <c r="I5901">
        <f>IF(ISBLANK(A5901),I5900/1,LOOKUP(Sheet1!G5901,FIPS!A$3:A$55,FIPS!C$3:C$55))</f>
        <v>47</v>
      </c>
      <c r="J5901" t="b">
        <f t="shared" si="1177"/>
        <v>0</v>
      </c>
      <c r="K5901" t="str">
        <f t="shared" si="1190"/>
        <v/>
      </c>
      <c r="L5901" t="b">
        <f t="shared" si="1188"/>
        <v>0</v>
      </c>
      <c r="M5901" t="str">
        <f t="shared" si="1191"/>
        <v/>
      </c>
      <c r="N5901">
        <f t="shared" si="1179"/>
        <v>95</v>
      </c>
      <c r="O5901" t="b">
        <f t="shared" si="1178"/>
        <v>1</v>
      </c>
      <c r="P5901">
        <f t="shared" si="1187"/>
        <v>1</v>
      </c>
      <c r="Q5901" t="str">
        <f t="shared" ca="1" si="1185"/>
        <v>027</v>
      </c>
      <c r="W5901">
        <v>99999</v>
      </c>
      <c r="Z5901" t="str">
        <f t="shared" si="1186"/>
        <v/>
      </c>
    </row>
    <row r="5902" spans="1:26" x14ac:dyDescent="0.2">
      <c r="A5902">
        <v>44</v>
      </c>
      <c r="B5902" s="1"/>
      <c r="F5902" s="1"/>
      <c r="G5902" s="1" t="s">
        <v>2694</v>
      </c>
      <c r="H5902">
        <f t="shared" si="1189"/>
        <v>44</v>
      </c>
      <c r="I5902">
        <f>IF(ISBLANK(A5902),I5901/1,LOOKUP(Sheet1!G5902,FIPS!A$3:A$55,FIPS!C$3:C$55))</f>
        <v>48</v>
      </c>
      <c r="J5902" t="b">
        <f t="shared" ref="J5902:J5933" si="1192">NOT(ISBLANK(B5902))</f>
        <v>0</v>
      </c>
      <c r="K5902" t="str">
        <f t="shared" si="1190"/>
        <v/>
      </c>
      <c r="L5902" t="b">
        <f t="shared" si="1188"/>
        <v>0</v>
      </c>
      <c r="M5902" t="str">
        <f t="shared" si="1191"/>
        <v/>
      </c>
      <c r="N5902" t="str">
        <f t="shared" si="1179"/>
        <v/>
      </c>
      <c r="O5902" t="b">
        <f t="shared" si="1178"/>
        <v>0</v>
      </c>
      <c r="P5902" t="str">
        <f t="shared" ref="P5902:P5965" si="1193">IF(O5902,17-MATCH(N5902-1,N5884:N5901),"")</f>
        <v/>
      </c>
      <c r="Q5902" t="str">
        <f t="shared" ref="Q5902:Q5965" ca="1" si="1194">IF(O5902,_xlfn.TEXTJOIN(",",TRUE,INDIRECT(_xlfn.CONCAT("E",(ROW()-P5902),":E",(ROW()-1)),TRUE)),"")</f>
        <v/>
      </c>
      <c r="S5902">
        <v>48</v>
      </c>
      <c r="Z5902" t="str">
        <f t="shared" si="1186"/>
        <v/>
      </c>
    </row>
    <row r="5903" spans="1:26" x14ac:dyDescent="0.2">
      <c r="B5903">
        <v>0</v>
      </c>
      <c r="C5903">
        <v>2</v>
      </c>
      <c r="G5903" s="1" t="s">
        <v>1735</v>
      </c>
      <c r="H5903">
        <f t="shared" si="1189"/>
        <v>44</v>
      </c>
      <c r="I5903">
        <f>IF(ISBLANK(A5903),I5902/1,LOOKUP(Sheet1!G5903,FIPS!A$3:A$55,FIPS!C$3:C$55))</f>
        <v>48</v>
      </c>
      <c r="J5903" t="b">
        <f t="shared" si="1192"/>
        <v>1</v>
      </c>
      <c r="K5903" t="str">
        <f t="shared" si="1190"/>
        <v>Anderson</v>
      </c>
      <c r="L5903" t="b">
        <f t="shared" si="1188"/>
        <v>0</v>
      </c>
      <c r="M5903" t="str">
        <f t="shared" si="1191"/>
        <v/>
      </c>
      <c r="N5903">
        <f t="shared" si="1179"/>
        <v>0</v>
      </c>
      <c r="O5903" t="b">
        <f t="shared" si="1178"/>
        <v>0</v>
      </c>
      <c r="P5903" t="str">
        <f t="shared" si="1193"/>
        <v/>
      </c>
      <c r="Q5903" t="str">
        <f t="shared" ca="1" si="1194"/>
        <v/>
      </c>
      <c r="T5903">
        <v>1</v>
      </c>
      <c r="U5903">
        <v>5</v>
      </c>
      <c r="V5903">
        <v>0</v>
      </c>
      <c r="Z5903" t="str">
        <f t="shared" si="1186"/>
        <v/>
      </c>
    </row>
    <row r="5904" spans="1:26" x14ac:dyDescent="0.2">
      <c r="E5904">
        <v>116</v>
      </c>
      <c r="F5904">
        <v>6</v>
      </c>
      <c r="G5904" s="1" t="s">
        <v>3939</v>
      </c>
      <c r="H5904">
        <f t="shared" si="1189"/>
        <v>44</v>
      </c>
      <c r="I5904">
        <f>IF(ISBLANK(A5904),I5903/1,LOOKUP(Sheet1!G5904,FIPS!A$3:A$55,FIPS!C$3:C$55))</f>
        <v>48</v>
      </c>
      <c r="J5904" t="b">
        <f t="shared" si="1192"/>
        <v>0</v>
      </c>
      <c r="K5904" t="str">
        <f t="shared" si="1190"/>
        <v/>
      </c>
      <c r="L5904" t="b">
        <f t="shared" si="1188"/>
        <v>1</v>
      </c>
      <c r="M5904" t="str">
        <f t="shared" si="1191"/>
        <v>Palestine</v>
      </c>
      <c r="N5904">
        <f t="shared" si="1179"/>
        <v>0</v>
      </c>
      <c r="O5904" t="b">
        <f t="shared" si="1178"/>
        <v>0</v>
      </c>
      <c r="P5904" t="str">
        <f t="shared" si="1193"/>
        <v/>
      </c>
      <c r="Q5904" t="str">
        <f t="shared" ca="1" si="1194"/>
        <v/>
      </c>
      <c r="W5904">
        <v>54708</v>
      </c>
      <c r="Z5904" t="str">
        <f t="shared" si="1186"/>
        <v/>
      </c>
    </row>
    <row r="5905" spans="2:26" x14ac:dyDescent="0.2">
      <c r="E5905">
        <v>999</v>
      </c>
      <c r="F5905">
        <v>9</v>
      </c>
      <c r="G5905" s="1" t="s">
        <v>10</v>
      </c>
      <c r="H5905">
        <f t="shared" si="1189"/>
        <v>44</v>
      </c>
      <c r="I5905">
        <f>IF(ISBLANK(A5905),I5904/1,LOOKUP(Sheet1!G5905,FIPS!A$3:A$55,FIPS!C$3:C$55))</f>
        <v>48</v>
      </c>
      <c r="J5905" t="b">
        <f t="shared" si="1192"/>
        <v>0</v>
      </c>
      <c r="K5905" t="str">
        <f t="shared" si="1190"/>
        <v/>
      </c>
      <c r="L5905" t="b">
        <f t="shared" si="1188"/>
        <v>0</v>
      </c>
      <c r="M5905" t="str">
        <f t="shared" si="1191"/>
        <v/>
      </c>
      <c r="N5905">
        <f t="shared" si="1179"/>
        <v>0</v>
      </c>
      <c r="O5905" t="b">
        <f t="shared" si="1178"/>
        <v>0</v>
      </c>
      <c r="P5905" t="str">
        <f t="shared" si="1193"/>
        <v/>
      </c>
      <c r="Q5905" t="str">
        <f t="shared" ca="1" si="1194"/>
        <v/>
      </c>
      <c r="W5905">
        <v>99999</v>
      </c>
      <c r="Z5905" t="str">
        <f t="shared" si="1186"/>
        <v/>
      </c>
    </row>
    <row r="5906" spans="2:26" x14ac:dyDescent="0.2">
      <c r="B5906">
        <v>2</v>
      </c>
      <c r="C5906">
        <v>0</v>
      </c>
      <c r="D5906">
        <v>2</v>
      </c>
      <c r="G5906" s="1" t="s">
        <v>3940</v>
      </c>
      <c r="H5906">
        <f t="shared" si="1189"/>
        <v>44</v>
      </c>
      <c r="I5906">
        <f>IF(ISBLANK(A5906),I5905/1,LOOKUP(Sheet1!G5906,FIPS!A$3:A$55,FIPS!C$3:C$55))</f>
        <v>48</v>
      </c>
      <c r="J5906" t="b">
        <f t="shared" si="1192"/>
        <v>1</v>
      </c>
      <c r="K5906" t="str">
        <f t="shared" si="1190"/>
        <v>Andrews</v>
      </c>
      <c r="L5906" t="b">
        <f t="shared" si="1188"/>
        <v>0</v>
      </c>
      <c r="M5906" t="str">
        <f t="shared" si="1191"/>
        <v/>
      </c>
      <c r="N5906">
        <f t="shared" si="1179"/>
        <v>2</v>
      </c>
      <c r="O5906" t="b">
        <f t="shared" si="1178"/>
        <v>0</v>
      </c>
      <c r="P5906" t="str">
        <f t="shared" si="1193"/>
        <v/>
      </c>
      <c r="Q5906" t="str">
        <f t="shared" ca="1" si="1194"/>
        <v/>
      </c>
      <c r="T5906">
        <v>3</v>
      </c>
      <c r="U5906">
        <v>6</v>
      </c>
      <c r="V5906">
        <v>0</v>
      </c>
      <c r="Z5906" t="str">
        <f t="shared" si="1186"/>
        <v/>
      </c>
    </row>
    <row r="5907" spans="2:26" x14ac:dyDescent="0.2">
      <c r="E5907">
        <v>6</v>
      </c>
      <c r="F5907">
        <v>6</v>
      </c>
      <c r="G5907" s="1" t="s">
        <v>3940</v>
      </c>
      <c r="H5907">
        <f t="shared" si="1189"/>
        <v>44</v>
      </c>
      <c r="I5907">
        <f>IF(ISBLANK(A5907),I5906/1,LOOKUP(Sheet1!G5907,FIPS!A$3:A$55,FIPS!C$3:C$55))</f>
        <v>48</v>
      </c>
      <c r="J5907" t="b">
        <f t="shared" si="1192"/>
        <v>0</v>
      </c>
      <c r="K5907" t="str">
        <f t="shared" si="1190"/>
        <v/>
      </c>
      <c r="L5907" t="b">
        <f t="shared" si="1188"/>
        <v>1</v>
      </c>
      <c r="M5907" t="str">
        <f t="shared" si="1191"/>
        <v>Andrews</v>
      </c>
      <c r="N5907">
        <f t="shared" si="1179"/>
        <v>2</v>
      </c>
      <c r="O5907" t="b">
        <f t="shared" si="1178"/>
        <v>0</v>
      </c>
      <c r="P5907" t="str">
        <f t="shared" si="1193"/>
        <v/>
      </c>
      <c r="Q5907" t="str">
        <f t="shared" ca="1" si="1194"/>
        <v/>
      </c>
      <c r="W5907">
        <v>3216</v>
      </c>
      <c r="Z5907" t="str">
        <f t="shared" si="1186"/>
        <v/>
      </c>
    </row>
    <row r="5908" spans="2:26" x14ac:dyDescent="0.2">
      <c r="E5908">
        <v>999</v>
      </c>
      <c r="F5908">
        <v>9</v>
      </c>
      <c r="G5908" s="1" t="s">
        <v>10</v>
      </c>
      <c r="H5908">
        <f t="shared" si="1189"/>
        <v>44</v>
      </c>
      <c r="I5908">
        <f>IF(ISBLANK(A5908),I5907/1,LOOKUP(Sheet1!G5908,FIPS!A$3:A$55,FIPS!C$3:C$55))</f>
        <v>48</v>
      </c>
      <c r="J5908" t="b">
        <f t="shared" si="1192"/>
        <v>0</v>
      </c>
      <c r="K5908" t="str">
        <f t="shared" si="1190"/>
        <v/>
      </c>
      <c r="L5908" t="b">
        <f t="shared" si="1188"/>
        <v>0</v>
      </c>
      <c r="M5908" t="str">
        <f t="shared" si="1191"/>
        <v/>
      </c>
      <c r="N5908">
        <f t="shared" si="1179"/>
        <v>2</v>
      </c>
      <c r="O5908" t="b">
        <f t="shared" si="1178"/>
        <v>0</v>
      </c>
      <c r="P5908" t="str">
        <f t="shared" si="1193"/>
        <v/>
      </c>
      <c r="Q5908" t="str">
        <f t="shared" ca="1" si="1194"/>
        <v/>
      </c>
      <c r="W5908">
        <v>99999</v>
      </c>
      <c r="Z5908" t="str">
        <f t="shared" si="1186"/>
        <v/>
      </c>
    </row>
    <row r="5909" spans="2:26" x14ac:dyDescent="0.2">
      <c r="B5909">
        <v>3</v>
      </c>
      <c r="C5909">
        <v>0</v>
      </c>
      <c r="D5909">
        <v>2</v>
      </c>
      <c r="G5909" s="1" t="s">
        <v>3941</v>
      </c>
      <c r="H5909">
        <f t="shared" si="1189"/>
        <v>44</v>
      </c>
      <c r="I5909">
        <f>IF(ISBLANK(A5909),I5908/1,LOOKUP(Sheet1!G5909,FIPS!A$3:A$55,FIPS!C$3:C$55))</f>
        <v>48</v>
      </c>
      <c r="J5909" t="b">
        <f t="shared" si="1192"/>
        <v>1</v>
      </c>
      <c r="K5909" t="str">
        <f t="shared" si="1190"/>
        <v>Angelina</v>
      </c>
      <c r="L5909" t="b">
        <f t="shared" si="1188"/>
        <v>0</v>
      </c>
      <c r="M5909" t="str">
        <f t="shared" si="1191"/>
        <v/>
      </c>
      <c r="N5909">
        <f t="shared" si="1179"/>
        <v>3</v>
      </c>
      <c r="O5909" t="b">
        <f t="shared" si="1178"/>
        <v>0</v>
      </c>
      <c r="P5909" t="str">
        <f t="shared" si="1193"/>
        <v/>
      </c>
      <c r="Q5909" t="str">
        <f t="shared" ca="1" si="1194"/>
        <v/>
      </c>
      <c r="T5909">
        <v>5</v>
      </c>
      <c r="U5909">
        <v>4</v>
      </c>
      <c r="V5909">
        <v>0</v>
      </c>
      <c r="Z5909" t="str">
        <f t="shared" si="1186"/>
        <v/>
      </c>
    </row>
    <row r="5910" spans="2:26" x14ac:dyDescent="0.2">
      <c r="E5910">
        <v>98</v>
      </c>
      <c r="F5910">
        <v>5</v>
      </c>
      <c r="G5910" s="1" t="s">
        <v>3942</v>
      </c>
      <c r="H5910">
        <f t="shared" si="1189"/>
        <v>44</v>
      </c>
      <c r="I5910">
        <f>IF(ISBLANK(A5910),I5909/1,LOOKUP(Sheet1!G5910,FIPS!A$3:A$55,FIPS!C$3:C$55))</f>
        <v>48</v>
      </c>
      <c r="J5910" t="b">
        <f t="shared" si="1192"/>
        <v>0</v>
      </c>
      <c r="K5910" t="str">
        <f t="shared" si="1190"/>
        <v/>
      </c>
      <c r="L5910" t="b">
        <f t="shared" si="1188"/>
        <v>1</v>
      </c>
      <c r="M5910" t="str">
        <f t="shared" si="1191"/>
        <v>Lufkin</v>
      </c>
      <c r="N5910">
        <f t="shared" si="1179"/>
        <v>3</v>
      </c>
      <c r="O5910" t="b">
        <f t="shared" si="1178"/>
        <v>0</v>
      </c>
      <c r="P5910" t="str">
        <f t="shared" si="1193"/>
        <v/>
      </c>
      <c r="Q5910" t="str">
        <f t="shared" ca="1" si="1194"/>
        <v/>
      </c>
      <c r="W5910">
        <v>45072</v>
      </c>
      <c r="Z5910" t="str">
        <f t="shared" si="1186"/>
        <v/>
      </c>
    </row>
    <row r="5911" spans="2:26" x14ac:dyDescent="0.2">
      <c r="E5911">
        <v>999</v>
      </c>
      <c r="F5911">
        <v>9</v>
      </c>
      <c r="G5911" s="1" t="s">
        <v>10</v>
      </c>
      <c r="H5911">
        <f t="shared" si="1189"/>
        <v>44</v>
      </c>
      <c r="I5911">
        <f>IF(ISBLANK(A5911),I5910/1,LOOKUP(Sheet1!G5911,FIPS!A$3:A$55,FIPS!C$3:C$55))</f>
        <v>48</v>
      </c>
      <c r="J5911" t="b">
        <f t="shared" si="1192"/>
        <v>0</v>
      </c>
      <c r="K5911" t="str">
        <f t="shared" si="1190"/>
        <v/>
      </c>
      <c r="L5911" t="b">
        <f t="shared" si="1188"/>
        <v>0</v>
      </c>
      <c r="M5911" t="str">
        <f t="shared" si="1191"/>
        <v/>
      </c>
      <c r="N5911">
        <f t="shared" si="1179"/>
        <v>3</v>
      </c>
      <c r="O5911" t="b">
        <f t="shared" ref="O5911:O5974" si="1195">AND(ISNUMBER(N5911),E5911="999",NOT(J5911))</f>
        <v>0</v>
      </c>
      <c r="P5911" t="str">
        <f t="shared" si="1193"/>
        <v/>
      </c>
      <c r="Q5911" t="str">
        <f t="shared" ca="1" si="1194"/>
        <v/>
      </c>
      <c r="W5911">
        <v>99999</v>
      </c>
      <c r="Z5911" t="str">
        <f t="shared" si="1186"/>
        <v/>
      </c>
    </row>
    <row r="5912" spans="2:26" x14ac:dyDescent="0.2">
      <c r="B5912">
        <v>4</v>
      </c>
      <c r="C5912">
        <v>0</v>
      </c>
      <c r="D5912">
        <v>2</v>
      </c>
      <c r="E5912">
        <v>999</v>
      </c>
      <c r="F5912">
        <v>9</v>
      </c>
      <c r="G5912" s="1" t="s">
        <v>3943</v>
      </c>
      <c r="H5912">
        <f t="shared" si="1189"/>
        <v>44</v>
      </c>
      <c r="I5912">
        <f>IF(ISBLANK(A5912),I5911/1,LOOKUP(Sheet1!G5912,FIPS!A$3:A$55,FIPS!C$3:C$55))</f>
        <v>48</v>
      </c>
      <c r="J5912" t="b">
        <f t="shared" si="1192"/>
        <v>1</v>
      </c>
      <c r="K5912" t="str">
        <f t="shared" si="1190"/>
        <v>Aransas</v>
      </c>
      <c r="L5912" t="b">
        <f t="shared" si="1188"/>
        <v>0</v>
      </c>
      <c r="M5912" t="str">
        <f t="shared" si="1191"/>
        <v/>
      </c>
      <c r="N5912">
        <f t="shared" si="1179"/>
        <v>4</v>
      </c>
      <c r="O5912" t="b">
        <f t="shared" si="1195"/>
        <v>0</v>
      </c>
      <c r="P5912" t="str">
        <f t="shared" si="1193"/>
        <v/>
      </c>
      <c r="Q5912" t="str">
        <f t="shared" ca="1" si="1194"/>
        <v/>
      </c>
      <c r="T5912">
        <v>7</v>
      </c>
      <c r="U5912">
        <v>6</v>
      </c>
      <c r="V5912">
        <v>0</v>
      </c>
      <c r="Z5912" t="str">
        <f t="shared" si="1186"/>
        <v/>
      </c>
    </row>
    <row r="5913" spans="2:26" x14ac:dyDescent="0.2">
      <c r="B5913">
        <v>5</v>
      </c>
      <c r="C5913">
        <v>302</v>
      </c>
      <c r="D5913">
        <v>1</v>
      </c>
      <c r="G5913" s="1" t="s">
        <v>3944</v>
      </c>
      <c r="H5913">
        <f t="shared" si="1189"/>
        <v>44</v>
      </c>
      <c r="I5913">
        <f>IF(ISBLANK(A5913),I5912/1,LOOKUP(Sheet1!G5913,FIPS!A$3:A$55,FIPS!C$3:C$55))</f>
        <v>48</v>
      </c>
      <c r="J5913" t="b">
        <f t="shared" si="1192"/>
        <v>1</v>
      </c>
      <c r="K5913" t="str">
        <f t="shared" si="1190"/>
        <v>Archer</v>
      </c>
      <c r="L5913" t="b">
        <f t="shared" si="1188"/>
        <v>0</v>
      </c>
      <c r="M5913" t="str">
        <f t="shared" si="1191"/>
        <v/>
      </c>
      <c r="N5913">
        <f t="shared" si="1179"/>
        <v>5</v>
      </c>
      <c r="O5913" t="b">
        <f t="shared" si="1195"/>
        <v>0</v>
      </c>
      <c r="P5913" t="str">
        <f t="shared" si="1193"/>
        <v/>
      </c>
      <c r="Q5913" t="str">
        <f t="shared" ca="1" si="1194"/>
        <v/>
      </c>
      <c r="T5913">
        <v>9</v>
      </c>
      <c r="U5913">
        <v>6</v>
      </c>
      <c r="V5913">
        <v>9080</v>
      </c>
      <c r="Z5913" t="str">
        <f t="shared" si="1186"/>
        <v/>
      </c>
    </row>
    <row r="5914" spans="2:26" x14ac:dyDescent="0.2">
      <c r="E5914">
        <v>171</v>
      </c>
      <c r="F5914">
        <v>4</v>
      </c>
      <c r="G5914" s="1" t="s">
        <v>3945</v>
      </c>
      <c r="H5914">
        <f t="shared" si="1189"/>
        <v>44</v>
      </c>
      <c r="I5914">
        <f>IF(ISBLANK(A5914),I5913/1,LOOKUP(Sheet1!G5914,FIPS!A$3:A$55,FIPS!C$3:C$55))</f>
        <v>48</v>
      </c>
      <c r="J5914" t="b">
        <f t="shared" si="1192"/>
        <v>0</v>
      </c>
      <c r="K5914" t="str">
        <f t="shared" si="1190"/>
        <v/>
      </c>
      <c r="L5914" t="b">
        <f t="shared" si="1188"/>
        <v>1</v>
      </c>
      <c r="M5914" t="str">
        <f t="shared" si="1191"/>
        <v>Wichita Falls</v>
      </c>
      <c r="N5914">
        <f t="shared" si="1179"/>
        <v>5</v>
      </c>
      <c r="O5914" t="b">
        <f t="shared" si="1195"/>
        <v>0</v>
      </c>
      <c r="P5914" t="str">
        <f t="shared" si="1193"/>
        <v/>
      </c>
      <c r="Q5914" t="str">
        <f t="shared" ca="1" si="1194"/>
        <v/>
      </c>
      <c r="W5914">
        <v>79000</v>
      </c>
      <c r="Z5914" t="str">
        <f t="shared" si="1186"/>
        <v/>
      </c>
    </row>
    <row r="5915" spans="2:26" x14ac:dyDescent="0.2">
      <c r="E5915">
        <v>999</v>
      </c>
      <c r="F5915">
        <v>9</v>
      </c>
      <c r="G5915" s="1" t="s">
        <v>10</v>
      </c>
      <c r="H5915">
        <f t="shared" si="1189"/>
        <v>44</v>
      </c>
      <c r="I5915">
        <f>IF(ISBLANK(A5915),I5914/1,LOOKUP(Sheet1!G5915,FIPS!A$3:A$55,FIPS!C$3:C$55))</f>
        <v>48</v>
      </c>
      <c r="J5915" t="b">
        <f t="shared" si="1192"/>
        <v>0</v>
      </c>
      <c r="K5915" t="str">
        <f t="shared" si="1190"/>
        <v/>
      </c>
      <c r="L5915" t="b">
        <f t="shared" si="1188"/>
        <v>0</v>
      </c>
      <c r="M5915" t="str">
        <f t="shared" si="1191"/>
        <v/>
      </c>
      <c r="N5915">
        <f t="shared" si="1179"/>
        <v>5</v>
      </c>
      <c r="O5915" t="b">
        <f t="shared" si="1195"/>
        <v>0</v>
      </c>
      <c r="P5915" t="str">
        <f t="shared" si="1193"/>
        <v/>
      </c>
      <c r="Q5915" t="str">
        <f t="shared" ca="1" si="1194"/>
        <v/>
      </c>
      <c r="W5915">
        <v>99999</v>
      </c>
      <c r="Z5915" t="str">
        <f t="shared" si="1186"/>
        <v/>
      </c>
    </row>
    <row r="5916" spans="2:26" x14ac:dyDescent="0.2">
      <c r="B5916">
        <v>6</v>
      </c>
      <c r="C5916">
        <v>0</v>
      </c>
      <c r="D5916">
        <v>2</v>
      </c>
      <c r="E5916">
        <v>999</v>
      </c>
      <c r="F5916">
        <v>9</v>
      </c>
      <c r="G5916" s="1" t="s">
        <v>3631</v>
      </c>
      <c r="H5916">
        <f t="shared" si="1189"/>
        <v>44</v>
      </c>
      <c r="I5916">
        <f>IF(ISBLANK(A5916),I5915/1,LOOKUP(Sheet1!G5916,FIPS!A$3:A$55,FIPS!C$3:C$55))</f>
        <v>48</v>
      </c>
      <c r="J5916" t="b">
        <f t="shared" si="1192"/>
        <v>1</v>
      </c>
      <c r="K5916" t="str">
        <f t="shared" si="1190"/>
        <v>Armstrong</v>
      </c>
      <c r="L5916" t="b">
        <f t="shared" si="1188"/>
        <v>0</v>
      </c>
      <c r="M5916" t="str">
        <f t="shared" si="1191"/>
        <v/>
      </c>
      <c r="N5916">
        <f t="shared" si="1179"/>
        <v>6</v>
      </c>
      <c r="O5916" t="b">
        <f t="shared" si="1195"/>
        <v>0</v>
      </c>
      <c r="P5916" t="str">
        <f t="shared" si="1193"/>
        <v/>
      </c>
      <c r="Q5916" t="str">
        <f t="shared" ca="1" si="1194"/>
        <v/>
      </c>
      <c r="T5916">
        <v>11</v>
      </c>
      <c r="U5916">
        <v>6</v>
      </c>
      <c r="V5916">
        <v>0</v>
      </c>
      <c r="Z5916" t="str">
        <f t="shared" si="1186"/>
        <v/>
      </c>
    </row>
    <row r="5917" spans="2:26" x14ac:dyDescent="0.2">
      <c r="B5917">
        <v>7</v>
      </c>
      <c r="C5917">
        <v>0</v>
      </c>
      <c r="D5917">
        <v>2</v>
      </c>
      <c r="E5917">
        <v>999</v>
      </c>
      <c r="F5917">
        <v>9</v>
      </c>
      <c r="G5917" s="1" t="s">
        <v>3946</v>
      </c>
      <c r="H5917">
        <f t="shared" si="1189"/>
        <v>44</v>
      </c>
      <c r="I5917">
        <f>IF(ISBLANK(A5917),I5916/1,LOOKUP(Sheet1!G5917,FIPS!A$3:A$55,FIPS!C$3:C$55))</f>
        <v>48</v>
      </c>
      <c r="J5917" t="b">
        <f t="shared" si="1192"/>
        <v>1</v>
      </c>
      <c r="K5917" t="str">
        <f t="shared" si="1190"/>
        <v>Atascosa</v>
      </c>
      <c r="L5917" t="b">
        <f t="shared" si="1188"/>
        <v>0</v>
      </c>
      <c r="M5917" t="str">
        <f t="shared" si="1191"/>
        <v/>
      </c>
      <c r="N5917">
        <f t="shared" si="1179"/>
        <v>7</v>
      </c>
      <c r="O5917" t="b">
        <f t="shared" si="1195"/>
        <v>0</v>
      </c>
      <c r="P5917" t="str">
        <f t="shared" si="1193"/>
        <v/>
      </c>
      <c r="Q5917" t="str">
        <f t="shared" ca="1" si="1194"/>
        <v/>
      </c>
      <c r="T5917">
        <v>13</v>
      </c>
      <c r="U5917">
        <v>5</v>
      </c>
      <c r="V5917">
        <v>0</v>
      </c>
      <c r="Z5917" t="str">
        <f t="shared" si="1186"/>
        <v/>
      </c>
    </row>
    <row r="5918" spans="2:26" x14ac:dyDescent="0.2">
      <c r="B5918">
        <v>8</v>
      </c>
      <c r="C5918">
        <v>0</v>
      </c>
      <c r="D5918">
        <v>2</v>
      </c>
      <c r="E5918">
        <v>999</v>
      </c>
      <c r="F5918">
        <v>9</v>
      </c>
      <c r="G5918" s="1" t="s">
        <v>2488</v>
      </c>
      <c r="H5918">
        <f t="shared" si="1189"/>
        <v>44</v>
      </c>
      <c r="I5918">
        <f>IF(ISBLANK(A5918),I5917/1,LOOKUP(Sheet1!G5918,FIPS!A$3:A$55,FIPS!C$3:C$55))</f>
        <v>48</v>
      </c>
      <c r="J5918" t="b">
        <f t="shared" si="1192"/>
        <v>1</v>
      </c>
      <c r="K5918" t="str">
        <f t="shared" si="1190"/>
        <v>Austin</v>
      </c>
      <c r="L5918" t="b">
        <f t="shared" si="1188"/>
        <v>0</v>
      </c>
      <c r="M5918" t="str">
        <f t="shared" si="1191"/>
        <v/>
      </c>
      <c r="N5918">
        <f t="shared" ref="N5918:N5981" si="1196">IF(ISBLANK(A5918),IF(ISBLANK(B5918),N5917,B5918/1),"")</f>
        <v>8</v>
      </c>
      <c r="O5918" t="b">
        <f t="shared" si="1195"/>
        <v>0</v>
      </c>
      <c r="P5918" t="str">
        <f t="shared" si="1193"/>
        <v/>
      </c>
      <c r="Q5918" t="str">
        <f t="shared" ca="1" si="1194"/>
        <v/>
      </c>
      <c r="T5918">
        <v>15</v>
      </c>
      <c r="U5918">
        <v>6</v>
      </c>
      <c r="Z5918" t="str">
        <f t="shared" si="1186"/>
        <v/>
      </c>
    </row>
    <row r="5919" spans="2:26" x14ac:dyDescent="0.2">
      <c r="B5919">
        <v>9</v>
      </c>
      <c r="C5919">
        <v>0</v>
      </c>
      <c r="D5919">
        <v>2</v>
      </c>
      <c r="E5919">
        <v>999</v>
      </c>
      <c r="F5919">
        <v>9</v>
      </c>
      <c r="G5919" s="1" t="s">
        <v>3947</v>
      </c>
      <c r="H5919">
        <f t="shared" si="1189"/>
        <v>44</v>
      </c>
      <c r="I5919">
        <f>IF(ISBLANK(A5919),I5918/1,LOOKUP(Sheet1!G5919,FIPS!A$3:A$55,FIPS!C$3:C$55))</f>
        <v>48</v>
      </c>
      <c r="J5919" t="b">
        <f t="shared" si="1192"/>
        <v>1</v>
      </c>
      <c r="K5919" t="str">
        <f t="shared" si="1190"/>
        <v>Bailey</v>
      </c>
      <c r="L5919" t="b">
        <f t="shared" si="1188"/>
        <v>0</v>
      </c>
      <c r="M5919" t="str">
        <f t="shared" si="1191"/>
        <v/>
      </c>
      <c r="N5919">
        <f t="shared" si="1196"/>
        <v>9</v>
      </c>
      <c r="O5919" t="b">
        <f t="shared" si="1195"/>
        <v>0</v>
      </c>
      <c r="P5919" t="str">
        <f t="shared" si="1193"/>
        <v/>
      </c>
      <c r="Q5919" t="str">
        <f t="shared" ca="1" si="1194"/>
        <v/>
      </c>
      <c r="T5919">
        <v>17</v>
      </c>
      <c r="U5919">
        <v>6</v>
      </c>
      <c r="V5919">
        <v>0</v>
      </c>
      <c r="Z5919" t="str">
        <f t="shared" si="1186"/>
        <v/>
      </c>
    </row>
    <row r="5920" spans="2:26" x14ac:dyDescent="0.2">
      <c r="B5920">
        <v>10</v>
      </c>
      <c r="C5920">
        <v>0</v>
      </c>
      <c r="D5920">
        <v>2</v>
      </c>
      <c r="E5920">
        <v>999</v>
      </c>
      <c r="F5920">
        <v>9</v>
      </c>
      <c r="G5920" s="1" t="s">
        <v>3948</v>
      </c>
      <c r="H5920">
        <f t="shared" si="1189"/>
        <v>44</v>
      </c>
      <c r="I5920">
        <f>IF(ISBLANK(A5920),I5919/1,LOOKUP(Sheet1!G5920,FIPS!A$3:A$55,FIPS!C$3:C$55))</f>
        <v>48</v>
      </c>
      <c r="J5920" t="b">
        <f t="shared" si="1192"/>
        <v>1</v>
      </c>
      <c r="K5920" t="str">
        <f t="shared" si="1190"/>
        <v>Bandera</v>
      </c>
      <c r="L5920" t="b">
        <f t="shared" si="1188"/>
        <v>0</v>
      </c>
      <c r="M5920" t="str">
        <f t="shared" si="1191"/>
        <v/>
      </c>
      <c r="N5920">
        <f t="shared" si="1196"/>
        <v>10</v>
      </c>
      <c r="O5920" t="b">
        <f t="shared" si="1195"/>
        <v>0</v>
      </c>
      <c r="P5920" t="str">
        <f t="shared" si="1193"/>
        <v/>
      </c>
      <c r="Q5920" t="str">
        <f t="shared" ca="1" si="1194"/>
        <v/>
      </c>
      <c r="T5920">
        <v>19</v>
      </c>
      <c r="U5920">
        <v>6</v>
      </c>
      <c r="V5920">
        <v>0</v>
      </c>
      <c r="Z5920" t="str">
        <f t="shared" si="1186"/>
        <v/>
      </c>
    </row>
    <row r="5921" spans="2:26" x14ac:dyDescent="0.2">
      <c r="B5921">
        <v>11</v>
      </c>
      <c r="C5921">
        <v>19</v>
      </c>
      <c r="D5921">
        <v>1</v>
      </c>
      <c r="E5921">
        <v>999</v>
      </c>
      <c r="F5921">
        <v>9</v>
      </c>
      <c r="G5921" s="1" t="s">
        <v>2053</v>
      </c>
      <c r="H5921">
        <f t="shared" si="1189"/>
        <v>44</v>
      </c>
      <c r="I5921">
        <f>IF(ISBLANK(A5921),I5920/1,LOOKUP(Sheet1!G5921,FIPS!A$3:A$55,FIPS!C$3:C$55))</f>
        <v>48</v>
      </c>
      <c r="J5921" t="b">
        <f t="shared" si="1192"/>
        <v>1</v>
      </c>
      <c r="K5921" t="str">
        <f t="shared" si="1190"/>
        <v>Bastrop</v>
      </c>
      <c r="L5921" t="b">
        <f t="shared" si="1188"/>
        <v>0</v>
      </c>
      <c r="M5921" t="str">
        <f t="shared" si="1191"/>
        <v/>
      </c>
      <c r="N5921">
        <f t="shared" si="1196"/>
        <v>11</v>
      </c>
      <c r="O5921" t="b">
        <f t="shared" si="1195"/>
        <v>0</v>
      </c>
      <c r="P5921" t="str">
        <f t="shared" si="1193"/>
        <v/>
      </c>
      <c r="Q5921" t="str">
        <f t="shared" ca="1" si="1194"/>
        <v/>
      </c>
      <c r="T5921">
        <v>21</v>
      </c>
      <c r="U5921">
        <v>5</v>
      </c>
      <c r="V5921">
        <v>640</v>
      </c>
      <c r="Z5921" t="str">
        <f t="shared" si="1186"/>
        <v/>
      </c>
    </row>
    <row r="5922" spans="2:26" x14ac:dyDescent="0.2">
      <c r="B5922">
        <v>12</v>
      </c>
      <c r="C5922">
        <v>0</v>
      </c>
      <c r="D5922">
        <v>2</v>
      </c>
      <c r="E5922">
        <v>999</v>
      </c>
      <c r="F5922">
        <v>9</v>
      </c>
      <c r="G5922" s="1" t="s">
        <v>3949</v>
      </c>
      <c r="H5922">
        <f t="shared" si="1189"/>
        <v>44</v>
      </c>
      <c r="I5922">
        <f>IF(ISBLANK(A5922),I5921/1,LOOKUP(Sheet1!G5922,FIPS!A$3:A$55,FIPS!C$3:C$55))</f>
        <v>48</v>
      </c>
      <c r="J5922" t="b">
        <f t="shared" si="1192"/>
        <v>1</v>
      </c>
      <c r="K5922" t="str">
        <f t="shared" si="1190"/>
        <v>Baylor</v>
      </c>
      <c r="L5922" t="b">
        <f t="shared" si="1188"/>
        <v>0</v>
      </c>
      <c r="M5922" t="str">
        <f t="shared" si="1191"/>
        <v/>
      </c>
      <c r="N5922">
        <f t="shared" si="1196"/>
        <v>12</v>
      </c>
      <c r="O5922" t="b">
        <f t="shared" si="1195"/>
        <v>0</v>
      </c>
      <c r="P5922" t="str">
        <f t="shared" si="1193"/>
        <v/>
      </c>
      <c r="Q5922" t="str">
        <f t="shared" ca="1" si="1194"/>
        <v/>
      </c>
      <c r="T5922">
        <v>23</v>
      </c>
      <c r="U5922">
        <v>6</v>
      </c>
      <c r="V5922">
        <v>0</v>
      </c>
      <c r="Z5922" t="str">
        <f t="shared" si="1186"/>
        <v/>
      </c>
    </row>
    <row r="5923" spans="2:26" x14ac:dyDescent="0.2">
      <c r="B5923">
        <v>13</v>
      </c>
      <c r="C5923">
        <v>0</v>
      </c>
      <c r="D5923">
        <v>2</v>
      </c>
      <c r="G5923" s="1" t="s">
        <v>3950</v>
      </c>
      <c r="H5923">
        <f t="shared" si="1189"/>
        <v>44</v>
      </c>
      <c r="I5923">
        <f>IF(ISBLANK(A5923),I5922/1,LOOKUP(Sheet1!G5923,FIPS!A$3:A$55,FIPS!C$3:C$55))</f>
        <v>48</v>
      </c>
      <c r="J5923" t="b">
        <f t="shared" si="1192"/>
        <v>1</v>
      </c>
      <c r="K5923" t="str">
        <f t="shared" si="1190"/>
        <v>Bee</v>
      </c>
      <c r="L5923" t="b">
        <f t="shared" si="1188"/>
        <v>0</v>
      </c>
      <c r="M5923" t="str">
        <f t="shared" si="1191"/>
        <v/>
      </c>
      <c r="N5923">
        <f t="shared" si="1196"/>
        <v>13</v>
      </c>
      <c r="O5923" t="b">
        <f t="shared" si="1195"/>
        <v>0</v>
      </c>
      <c r="P5923" t="str">
        <f t="shared" si="1193"/>
        <v/>
      </c>
      <c r="Q5923" t="str">
        <f t="shared" ca="1" si="1194"/>
        <v/>
      </c>
      <c r="T5923">
        <v>25</v>
      </c>
      <c r="U5923">
        <v>5</v>
      </c>
      <c r="V5923">
        <v>0</v>
      </c>
      <c r="Z5923" t="str">
        <f t="shared" si="1186"/>
        <v/>
      </c>
    </row>
    <row r="5924" spans="2:26" x14ac:dyDescent="0.2">
      <c r="E5924">
        <v>16</v>
      </c>
      <c r="F5924">
        <v>6</v>
      </c>
      <c r="G5924" s="1" t="s">
        <v>3951</v>
      </c>
      <c r="H5924">
        <f t="shared" si="1189"/>
        <v>44</v>
      </c>
      <c r="I5924">
        <f>IF(ISBLANK(A5924),I5923/1,LOOKUP(Sheet1!G5924,FIPS!A$3:A$55,FIPS!C$3:C$55))</f>
        <v>48</v>
      </c>
      <c r="J5924" t="b">
        <f t="shared" si="1192"/>
        <v>0</v>
      </c>
      <c r="K5924" t="str">
        <f t="shared" si="1190"/>
        <v/>
      </c>
      <c r="L5924" t="b">
        <f t="shared" si="1188"/>
        <v>1</v>
      </c>
      <c r="M5924" t="str">
        <f t="shared" si="1191"/>
        <v>Beeville</v>
      </c>
      <c r="N5924">
        <f t="shared" si="1196"/>
        <v>13</v>
      </c>
      <c r="O5924" t="b">
        <f t="shared" si="1195"/>
        <v>0</v>
      </c>
      <c r="P5924" t="str">
        <f t="shared" si="1193"/>
        <v/>
      </c>
      <c r="Q5924" t="str">
        <f t="shared" ca="1" si="1194"/>
        <v/>
      </c>
      <c r="W5924">
        <v>7192</v>
      </c>
      <c r="Z5924" t="str">
        <f t="shared" si="1186"/>
        <v/>
      </c>
    </row>
    <row r="5925" spans="2:26" x14ac:dyDescent="0.2">
      <c r="E5925">
        <v>999</v>
      </c>
      <c r="F5925">
        <v>9</v>
      </c>
      <c r="G5925" s="1" t="s">
        <v>10</v>
      </c>
      <c r="H5925">
        <f t="shared" si="1189"/>
        <v>44</v>
      </c>
      <c r="I5925">
        <f>IF(ISBLANK(A5925),I5924/1,LOOKUP(Sheet1!G5925,FIPS!A$3:A$55,FIPS!C$3:C$55))</f>
        <v>48</v>
      </c>
      <c r="J5925" t="b">
        <f t="shared" si="1192"/>
        <v>0</v>
      </c>
      <c r="K5925" t="str">
        <f t="shared" si="1190"/>
        <v/>
      </c>
      <c r="L5925" t="b">
        <f t="shared" si="1188"/>
        <v>0</v>
      </c>
      <c r="M5925" t="str">
        <f t="shared" si="1191"/>
        <v/>
      </c>
      <c r="N5925">
        <f t="shared" si="1196"/>
        <v>13</v>
      </c>
      <c r="O5925" t="b">
        <f t="shared" si="1195"/>
        <v>0</v>
      </c>
      <c r="P5925" t="str">
        <f t="shared" si="1193"/>
        <v/>
      </c>
      <c r="Q5925" t="str">
        <f t="shared" ca="1" si="1194"/>
        <v/>
      </c>
      <c r="W5925">
        <v>99999</v>
      </c>
      <c r="Z5925" t="str">
        <f t="shared" si="1186"/>
        <v/>
      </c>
    </row>
    <row r="5926" spans="2:26" x14ac:dyDescent="0.2">
      <c r="B5926">
        <v>14</v>
      </c>
      <c r="C5926">
        <v>147</v>
      </c>
      <c r="D5926">
        <v>1</v>
      </c>
      <c r="G5926" s="1" t="s">
        <v>487</v>
      </c>
      <c r="H5926">
        <f t="shared" si="1189"/>
        <v>44</v>
      </c>
      <c r="I5926">
        <f>IF(ISBLANK(A5926),I5925/1,LOOKUP(Sheet1!G5926,FIPS!A$3:A$55,FIPS!C$3:C$55))</f>
        <v>48</v>
      </c>
      <c r="J5926" t="b">
        <f t="shared" si="1192"/>
        <v>1</v>
      </c>
      <c r="K5926" t="str">
        <f t="shared" si="1190"/>
        <v>Bell</v>
      </c>
      <c r="L5926" t="b">
        <f t="shared" si="1188"/>
        <v>0</v>
      </c>
      <c r="M5926" t="str">
        <f t="shared" si="1191"/>
        <v/>
      </c>
      <c r="N5926">
        <f t="shared" si="1196"/>
        <v>14</v>
      </c>
      <c r="O5926" t="b">
        <f t="shared" si="1195"/>
        <v>0</v>
      </c>
      <c r="P5926" t="str">
        <f t="shared" si="1193"/>
        <v/>
      </c>
      <c r="Q5926" t="str">
        <f t="shared" ca="1" si="1194"/>
        <v/>
      </c>
      <c r="T5926">
        <v>27</v>
      </c>
      <c r="U5926">
        <v>3</v>
      </c>
      <c r="V5926">
        <v>3810</v>
      </c>
      <c r="Z5926" t="str">
        <f t="shared" si="1186"/>
        <v/>
      </c>
    </row>
    <row r="5927" spans="2:26" x14ac:dyDescent="0.2">
      <c r="E5927">
        <v>18</v>
      </c>
      <c r="F5927">
        <v>6</v>
      </c>
      <c r="G5927" s="1" t="s">
        <v>2614</v>
      </c>
      <c r="H5927">
        <f t="shared" si="1189"/>
        <v>44</v>
      </c>
      <c r="I5927">
        <f>IF(ISBLANK(A5927),I5926/1,LOOKUP(Sheet1!G5927,FIPS!A$3:A$55,FIPS!C$3:C$55))</f>
        <v>48</v>
      </c>
      <c r="J5927" t="b">
        <f t="shared" si="1192"/>
        <v>0</v>
      </c>
      <c r="K5927" t="str">
        <f t="shared" si="1190"/>
        <v/>
      </c>
      <c r="L5927" t="b">
        <f t="shared" si="1188"/>
        <v>1</v>
      </c>
      <c r="M5927" t="str">
        <f t="shared" si="1191"/>
        <v>Belton</v>
      </c>
      <c r="N5927">
        <f t="shared" si="1196"/>
        <v>14</v>
      </c>
      <c r="O5927" t="b">
        <f t="shared" si="1195"/>
        <v>0</v>
      </c>
      <c r="P5927" t="str">
        <f t="shared" si="1193"/>
        <v/>
      </c>
      <c r="Q5927" t="str">
        <f t="shared" ca="1" si="1194"/>
        <v/>
      </c>
      <c r="W5927">
        <v>7492</v>
      </c>
      <c r="Z5927" t="str">
        <f t="shared" si="1186"/>
        <v/>
      </c>
    </row>
    <row r="5928" spans="2:26" x14ac:dyDescent="0.2">
      <c r="E5928">
        <v>71</v>
      </c>
      <c r="F5928">
        <v>6</v>
      </c>
      <c r="G5928" s="1" t="s">
        <v>3952</v>
      </c>
      <c r="H5928">
        <f t="shared" si="1189"/>
        <v>44</v>
      </c>
      <c r="I5928">
        <f>IF(ISBLANK(A5928),I5927/1,LOOKUP(Sheet1!G5928,FIPS!A$3:A$55,FIPS!C$3:C$55))</f>
        <v>48</v>
      </c>
      <c r="J5928" t="b">
        <f t="shared" si="1192"/>
        <v>0</v>
      </c>
      <c r="K5928" t="str">
        <f t="shared" si="1190"/>
        <v/>
      </c>
      <c r="L5928" t="b">
        <f t="shared" si="1188"/>
        <v>1</v>
      </c>
      <c r="M5928" t="str">
        <f t="shared" si="1191"/>
        <v>Harker Heights</v>
      </c>
      <c r="N5928">
        <f t="shared" si="1196"/>
        <v>14</v>
      </c>
      <c r="O5928" t="b">
        <f t="shared" si="1195"/>
        <v>0</v>
      </c>
      <c r="P5928" t="str">
        <f t="shared" si="1193"/>
        <v/>
      </c>
      <c r="Q5928" t="str">
        <f t="shared" ca="1" si="1194"/>
        <v/>
      </c>
      <c r="W5928">
        <v>32312</v>
      </c>
      <c r="Z5928" t="str">
        <f t="shared" si="1186"/>
        <v/>
      </c>
    </row>
    <row r="5929" spans="2:26" x14ac:dyDescent="0.2">
      <c r="E5929">
        <v>84</v>
      </c>
      <c r="F5929">
        <v>4</v>
      </c>
      <c r="G5929" s="1" t="s">
        <v>3953</v>
      </c>
      <c r="H5929">
        <f t="shared" si="1189"/>
        <v>44</v>
      </c>
      <c r="I5929">
        <f>IF(ISBLANK(A5929),I5928/1,LOOKUP(Sheet1!G5929,FIPS!A$3:A$55,FIPS!C$3:C$55))</f>
        <v>48</v>
      </c>
      <c r="J5929" t="b">
        <f t="shared" si="1192"/>
        <v>0</v>
      </c>
      <c r="K5929" t="str">
        <f t="shared" si="1190"/>
        <v/>
      </c>
      <c r="L5929" t="b">
        <f t="shared" si="1188"/>
        <v>1</v>
      </c>
      <c r="M5929" t="str">
        <f t="shared" si="1191"/>
        <v>Killeen</v>
      </c>
      <c r="N5929">
        <f t="shared" si="1196"/>
        <v>14</v>
      </c>
      <c r="O5929" t="b">
        <f t="shared" si="1195"/>
        <v>0</v>
      </c>
      <c r="P5929" t="str">
        <f t="shared" si="1193"/>
        <v/>
      </c>
      <c r="Q5929" t="str">
        <f t="shared" ca="1" si="1194"/>
        <v/>
      </c>
      <c r="W5929">
        <v>39148</v>
      </c>
      <c r="Z5929" t="str">
        <f t="shared" si="1186"/>
        <v/>
      </c>
    </row>
    <row r="5930" spans="2:26" x14ac:dyDescent="0.2">
      <c r="E5930">
        <v>152</v>
      </c>
      <c r="F5930">
        <v>5</v>
      </c>
      <c r="G5930" s="1" t="s">
        <v>3954</v>
      </c>
      <c r="H5930">
        <f t="shared" si="1189"/>
        <v>44</v>
      </c>
      <c r="I5930">
        <f>IF(ISBLANK(A5930),I5929/1,LOOKUP(Sheet1!G5930,FIPS!A$3:A$55,FIPS!C$3:C$55))</f>
        <v>48</v>
      </c>
      <c r="J5930" t="b">
        <f t="shared" si="1192"/>
        <v>0</v>
      </c>
      <c r="K5930" t="str">
        <f t="shared" si="1190"/>
        <v/>
      </c>
      <c r="L5930" t="b">
        <f t="shared" ref="L5930:L5961" si="1197">IF(NOT(J5930),AND(NOT(ISBLANK(E5930)),TRIM(E5930)&lt;&gt;"999"),FALSE())</f>
        <v>1</v>
      </c>
      <c r="M5930" t="str">
        <f t="shared" si="1191"/>
        <v>Temple</v>
      </c>
      <c r="N5930">
        <f t="shared" si="1196"/>
        <v>14</v>
      </c>
      <c r="O5930" t="b">
        <f t="shared" si="1195"/>
        <v>0</v>
      </c>
      <c r="P5930" t="str">
        <f t="shared" si="1193"/>
        <v/>
      </c>
      <c r="Q5930" t="str">
        <f t="shared" ca="1" si="1194"/>
        <v/>
      </c>
      <c r="W5930">
        <v>72176</v>
      </c>
      <c r="Z5930" t="str">
        <f t="shared" si="1186"/>
        <v/>
      </c>
    </row>
    <row r="5931" spans="2:26" x14ac:dyDescent="0.2">
      <c r="E5931">
        <v>999</v>
      </c>
      <c r="F5931">
        <v>9</v>
      </c>
      <c r="G5931" s="1" t="s">
        <v>2553</v>
      </c>
      <c r="H5931">
        <f t="shared" si="1189"/>
        <v>44</v>
      </c>
      <c r="I5931">
        <f>IF(ISBLANK(A5931),I5930/1,LOOKUP(Sheet1!G5931,FIPS!A$3:A$55,FIPS!C$3:C$55))</f>
        <v>48</v>
      </c>
      <c r="J5931" t="b">
        <f t="shared" si="1192"/>
        <v>0</v>
      </c>
      <c r="K5931" t="str">
        <f t="shared" si="1190"/>
        <v/>
      </c>
      <c r="L5931" t="b">
        <f t="shared" si="1197"/>
        <v>0</v>
      </c>
      <c r="M5931" t="str">
        <f t="shared" si="1191"/>
        <v/>
      </c>
      <c r="N5931">
        <f t="shared" si="1196"/>
        <v>14</v>
      </c>
      <c r="O5931" t="b">
        <f t="shared" si="1195"/>
        <v>0</v>
      </c>
      <c r="P5931" t="str">
        <f t="shared" si="1193"/>
        <v/>
      </c>
      <c r="Q5931" t="str">
        <f t="shared" ca="1" si="1194"/>
        <v/>
      </c>
      <c r="W5931">
        <v>99999</v>
      </c>
      <c r="Z5931" t="str">
        <f t="shared" si="1186"/>
        <v/>
      </c>
    </row>
    <row r="5932" spans="2:26" x14ac:dyDescent="0.2">
      <c r="B5932">
        <v>15</v>
      </c>
      <c r="C5932">
        <v>248</v>
      </c>
      <c r="D5932">
        <v>1</v>
      </c>
      <c r="G5932" s="1" t="s">
        <v>3955</v>
      </c>
      <c r="H5932">
        <f t="shared" si="1189"/>
        <v>44</v>
      </c>
      <c r="I5932">
        <f>IF(ISBLANK(A5932),I5931/1,LOOKUP(Sheet1!G5932,FIPS!A$3:A$55,FIPS!C$3:C$55))</f>
        <v>48</v>
      </c>
      <c r="J5932" t="b">
        <f t="shared" si="1192"/>
        <v>1</v>
      </c>
      <c r="K5932" t="str">
        <f t="shared" si="1190"/>
        <v>Bexar</v>
      </c>
      <c r="L5932" t="b">
        <f t="shared" si="1197"/>
        <v>0</v>
      </c>
      <c r="M5932" t="str">
        <f t="shared" si="1191"/>
        <v/>
      </c>
      <c r="N5932">
        <f t="shared" si="1196"/>
        <v>15</v>
      </c>
      <c r="O5932" t="b">
        <f t="shared" si="1195"/>
        <v>0</v>
      </c>
      <c r="P5932" t="str">
        <f t="shared" si="1193"/>
        <v/>
      </c>
      <c r="Q5932" t="str">
        <f t="shared" ca="1" si="1194"/>
        <v/>
      </c>
      <c r="T5932">
        <v>29</v>
      </c>
      <c r="U5932">
        <v>0</v>
      </c>
      <c r="V5932">
        <v>7240</v>
      </c>
      <c r="Z5932" t="str">
        <f t="shared" si="1186"/>
        <v/>
      </c>
    </row>
    <row r="5933" spans="2:26" x14ac:dyDescent="0.2">
      <c r="E5933">
        <v>95</v>
      </c>
      <c r="F5933">
        <v>6</v>
      </c>
      <c r="G5933" s="1" t="s">
        <v>3956</v>
      </c>
      <c r="H5933">
        <f t="shared" si="1189"/>
        <v>44</v>
      </c>
      <c r="I5933">
        <f>IF(ISBLANK(A5933),I5932/1,LOOKUP(Sheet1!G5933,FIPS!A$3:A$55,FIPS!C$3:C$55))</f>
        <v>48</v>
      </c>
      <c r="J5933" t="b">
        <f t="shared" si="1192"/>
        <v>0</v>
      </c>
      <c r="K5933" t="str">
        <f t="shared" si="1190"/>
        <v/>
      </c>
      <c r="L5933" t="b">
        <f t="shared" si="1197"/>
        <v>1</v>
      </c>
      <c r="M5933" t="str">
        <f t="shared" si="1191"/>
        <v>Live Oak</v>
      </c>
      <c r="N5933">
        <f t="shared" si="1196"/>
        <v>15</v>
      </c>
      <c r="O5933" t="b">
        <f t="shared" si="1195"/>
        <v>0</v>
      </c>
      <c r="P5933" t="str">
        <f t="shared" si="1193"/>
        <v/>
      </c>
      <c r="Q5933" t="str">
        <f t="shared" ca="1" si="1194"/>
        <v/>
      </c>
      <c r="W5933">
        <v>43096</v>
      </c>
      <c r="Z5933" t="str">
        <f t="shared" si="1186"/>
        <v/>
      </c>
    </row>
    <row r="5934" spans="2:26" x14ac:dyDescent="0.2">
      <c r="E5934">
        <v>137</v>
      </c>
      <c r="F5934">
        <v>1</v>
      </c>
      <c r="G5934" s="1" t="s">
        <v>3957</v>
      </c>
      <c r="H5934">
        <f t="shared" si="1189"/>
        <v>44</v>
      </c>
      <c r="I5934">
        <f>IF(ISBLANK(A5934),I5933/1,LOOKUP(Sheet1!G5934,FIPS!A$3:A$55,FIPS!C$3:C$55))</f>
        <v>48</v>
      </c>
      <c r="J5934" t="b">
        <f t="shared" ref="J5934:J5965" si="1198">NOT(ISBLANK(B5934))</f>
        <v>0</v>
      </c>
      <c r="K5934" t="str">
        <f t="shared" si="1190"/>
        <v/>
      </c>
      <c r="L5934" t="b">
        <f t="shared" si="1197"/>
        <v>1</v>
      </c>
      <c r="M5934" t="str">
        <f t="shared" si="1191"/>
        <v>San Antonio</v>
      </c>
      <c r="N5934">
        <f t="shared" si="1196"/>
        <v>15</v>
      </c>
      <c r="O5934" t="b">
        <f t="shared" si="1195"/>
        <v>0</v>
      </c>
      <c r="P5934" t="str">
        <f t="shared" si="1193"/>
        <v/>
      </c>
      <c r="Q5934" t="str">
        <f t="shared" ca="1" si="1194"/>
        <v/>
      </c>
      <c r="W5934">
        <v>65000</v>
      </c>
      <c r="Z5934" t="str">
        <f t="shared" si="1186"/>
        <v/>
      </c>
    </row>
    <row r="5935" spans="2:26" x14ac:dyDescent="0.2">
      <c r="E5935">
        <v>141</v>
      </c>
      <c r="F5935">
        <v>6</v>
      </c>
      <c r="G5935" s="1" t="s">
        <v>3958</v>
      </c>
      <c r="H5935">
        <f t="shared" si="1189"/>
        <v>44</v>
      </c>
      <c r="I5935">
        <f>IF(ISBLANK(A5935),I5934/1,LOOKUP(Sheet1!G5935,FIPS!A$3:A$55,FIPS!C$3:C$55))</f>
        <v>48</v>
      </c>
      <c r="J5935" t="b">
        <f t="shared" si="1198"/>
        <v>0</v>
      </c>
      <c r="K5935" t="str">
        <f t="shared" si="1190"/>
        <v/>
      </c>
      <c r="L5935" t="b">
        <f t="shared" si="1197"/>
        <v>1</v>
      </c>
      <c r="M5935" t="str">
        <f t="shared" si="1191"/>
        <v>Schertz</v>
      </c>
      <c r="N5935">
        <f t="shared" si="1196"/>
        <v>15</v>
      </c>
      <c r="O5935" t="b">
        <f t="shared" si="1195"/>
        <v>0</v>
      </c>
      <c r="P5935" t="str">
        <f t="shared" si="1193"/>
        <v/>
      </c>
      <c r="Q5935" t="str">
        <f t="shared" ca="1" si="1194"/>
        <v/>
      </c>
      <c r="W5935">
        <v>66128</v>
      </c>
      <c r="Z5935" t="str">
        <f t="shared" si="1186"/>
        <v/>
      </c>
    </row>
    <row r="5936" spans="2:26" x14ac:dyDescent="0.2">
      <c r="E5936">
        <v>150</v>
      </c>
      <c r="F5936">
        <v>6</v>
      </c>
      <c r="G5936" s="1" t="s">
        <v>3959</v>
      </c>
      <c r="H5936">
        <f t="shared" si="1189"/>
        <v>44</v>
      </c>
      <c r="I5936">
        <f>IF(ISBLANK(A5936),I5935/1,LOOKUP(Sheet1!G5936,FIPS!A$3:A$55,FIPS!C$3:C$55))</f>
        <v>48</v>
      </c>
      <c r="J5936" t="b">
        <f t="shared" si="1198"/>
        <v>0</v>
      </c>
      <c r="K5936" t="str">
        <f t="shared" si="1190"/>
        <v/>
      </c>
      <c r="L5936" t="b">
        <f t="shared" si="1197"/>
        <v>1</v>
      </c>
      <c r="M5936" t="str">
        <f t="shared" si="1191"/>
        <v>Universal City</v>
      </c>
      <c r="N5936">
        <f t="shared" si="1196"/>
        <v>15</v>
      </c>
      <c r="O5936" t="b">
        <f t="shared" si="1195"/>
        <v>0</v>
      </c>
      <c r="P5936" t="str">
        <f t="shared" si="1193"/>
        <v/>
      </c>
      <c r="Q5936" t="str">
        <f t="shared" ca="1" si="1194"/>
        <v/>
      </c>
      <c r="W5936">
        <v>74408</v>
      </c>
      <c r="Z5936" t="str">
        <f t="shared" si="1186"/>
        <v/>
      </c>
    </row>
    <row r="5937" spans="2:26" x14ac:dyDescent="0.2">
      <c r="E5937">
        <v>999</v>
      </c>
      <c r="F5937">
        <v>9</v>
      </c>
      <c r="G5937" s="1" t="s">
        <v>2553</v>
      </c>
      <c r="H5937">
        <f t="shared" si="1189"/>
        <v>44</v>
      </c>
      <c r="I5937">
        <f>IF(ISBLANK(A5937),I5936/1,LOOKUP(Sheet1!G5937,FIPS!A$3:A$55,FIPS!C$3:C$55))</f>
        <v>48</v>
      </c>
      <c r="J5937" t="b">
        <f t="shared" si="1198"/>
        <v>0</v>
      </c>
      <c r="K5937" t="str">
        <f t="shared" si="1190"/>
        <v/>
      </c>
      <c r="L5937" t="b">
        <f t="shared" si="1197"/>
        <v>0</v>
      </c>
      <c r="M5937" t="str">
        <f t="shared" si="1191"/>
        <v/>
      </c>
      <c r="N5937">
        <f t="shared" si="1196"/>
        <v>15</v>
      </c>
      <c r="O5937" t="b">
        <f t="shared" si="1195"/>
        <v>0</v>
      </c>
      <c r="P5937" t="str">
        <f t="shared" si="1193"/>
        <v/>
      </c>
      <c r="Q5937" t="str">
        <f t="shared" ca="1" si="1194"/>
        <v/>
      </c>
      <c r="W5937">
        <v>99999</v>
      </c>
      <c r="Z5937" t="str">
        <f t="shared" si="1186"/>
        <v/>
      </c>
    </row>
    <row r="5938" spans="2:26" x14ac:dyDescent="0.2">
      <c r="B5938">
        <v>16</v>
      </c>
      <c r="C5938">
        <v>0</v>
      </c>
      <c r="D5938">
        <v>2</v>
      </c>
      <c r="E5938">
        <v>999</v>
      </c>
      <c r="F5938">
        <v>9</v>
      </c>
      <c r="G5938" s="1" t="s">
        <v>3960</v>
      </c>
      <c r="H5938">
        <f t="shared" si="1189"/>
        <v>44</v>
      </c>
      <c r="I5938">
        <f>IF(ISBLANK(A5938),I5937/1,LOOKUP(Sheet1!G5938,FIPS!A$3:A$55,FIPS!C$3:C$55))</f>
        <v>48</v>
      </c>
      <c r="J5938" t="b">
        <f t="shared" si="1198"/>
        <v>1</v>
      </c>
      <c r="K5938" t="str">
        <f t="shared" si="1190"/>
        <v>Blanco</v>
      </c>
      <c r="L5938" t="b">
        <f t="shared" si="1197"/>
        <v>0</v>
      </c>
      <c r="M5938" t="str">
        <f t="shared" si="1191"/>
        <v/>
      </c>
      <c r="N5938">
        <f t="shared" si="1196"/>
        <v>16</v>
      </c>
      <c r="O5938" t="b">
        <f t="shared" si="1195"/>
        <v>0</v>
      </c>
      <c r="P5938" t="str">
        <f t="shared" si="1193"/>
        <v/>
      </c>
      <c r="Q5938" t="str">
        <f t="shared" ca="1" si="1194"/>
        <v/>
      </c>
      <c r="T5938">
        <v>31</v>
      </c>
      <c r="U5938">
        <v>6</v>
      </c>
      <c r="V5938">
        <v>0</v>
      </c>
      <c r="Z5938" t="str">
        <f t="shared" si="1186"/>
        <v/>
      </c>
    </row>
    <row r="5939" spans="2:26" x14ac:dyDescent="0.2">
      <c r="B5939">
        <v>17</v>
      </c>
      <c r="C5939">
        <v>0</v>
      </c>
      <c r="D5939">
        <v>2</v>
      </c>
      <c r="E5939">
        <v>999</v>
      </c>
      <c r="F5939">
        <v>9</v>
      </c>
      <c r="G5939" s="1" t="s">
        <v>3961</v>
      </c>
      <c r="H5939">
        <f t="shared" si="1189"/>
        <v>44</v>
      </c>
      <c r="I5939">
        <f>IF(ISBLANK(A5939),I5938/1,LOOKUP(Sheet1!G5939,FIPS!A$3:A$55,FIPS!C$3:C$55))</f>
        <v>48</v>
      </c>
      <c r="J5939" t="b">
        <f t="shared" si="1198"/>
        <v>1</v>
      </c>
      <c r="K5939" t="str">
        <f t="shared" si="1190"/>
        <v>Borden</v>
      </c>
      <c r="L5939" t="b">
        <f t="shared" si="1197"/>
        <v>0</v>
      </c>
      <c r="M5939" t="str">
        <f t="shared" si="1191"/>
        <v/>
      </c>
      <c r="N5939">
        <f t="shared" si="1196"/>
        <v>17</v>
      </c>
      <c r="O5939" t="b">
        <f t="shared" si="1195"/>
        <v>0</v>
      </c>
      <c r="P5939" t="str">
        <f t="shared" si="1193"/>
        <v/>
      </c>
      <c r="Q5939" t="str">
        <f t="shared" ca="1" si="1194"/>
        <v/>
      </c>
      <c r="T5939">
        <v>33</v>
      </c>
      <c r="U5939">
        <v>6</v>
      </c>
      <c r="V5939">
        <v>0</v>
      </c>
      <c r="Z5939" t="str">
        <f t="shared" si="1186"/>
        <v/>
      </c>
    </row>
    <row r="5940" spans="2:26" x14ac:dyDescent="0.2">
      <c r="B5940">
        <v>18</v>
      </c>
      <c r="C5940">
        <v>0</v>
      </c>
      <c r="D5940">
        <v>2</v>
      </c>
      <c r="E5940">
        <v>999</v>
      </c>
      <c r="F5940">
        <v>9</v>
      </c>
      <c r="G5940" s="1" t="s">
        <v>3962</v>
      </c>
      <c r="H5940">
        <f t="shared" si="1189"/>
        <v>44</v>
      </c>
      <c r="I5940">
        <f>IF(ISBLANK(A5940),I5939/1,LOOKUP(Sheet1!G5940,FIPS!A$3:A$55,FIPS!C$3:C$55))</f>
        <v>48</v>
      </c>
      <c r="J5940" t="b">
        <f t="shared" si="1198"/>
        <v>1</v>
      </c>
      <c r="K5940" t="str">
        <f t="shared" si="1190"/>
        <v>Bosque</v>
      </c>
      <c r="L5940" t="b">
        <f t="shared" si="1197"/>
        <v>0</v>
      </c>
      <c r="M5940" t="str">
        <f t="shared" si="1191"/>
        <v/>
      </c>
      <c r="N5940">
        <f t="shared" si="1196"/>
        <v>18</v>
      </c>
      <c r="O5940" t="b">
        <f t="shared" si="1195"/>
        <v>0</v>
      </c>
      <c r="P5940" t="str">
        <f t="shared" si="1193"/>
        <v/>
      </c>
      <c r="Q5940" t="str">
        <f t="shared" ca="1" si="1194"/>
        <v/>
      </c>
      <c r="T5940">
        <v>35</v>
      </c>
      <c r="U5940">
        <v>6</v>
      </c>
      <c r="V5940">
        <v>0</v>
      </c>
      <c r="Z5940" t="str">
        <f t="shared" si="1186"/>
        <v/>
      </c>
    </row>
    <row r="5941" spans="2:26" x14ac:dyDescent="0.2">
      <c r="B5941">
        <v>19</v>
      </c>
      <c r="C5941">
        <v>281</v>
      </c>
      <c r="D5941">
        <v>1</v>
      </c>
      <c r="G5941" s="1" t="s">
        <v>2132</v>
      </c>
      <c r="H5941">
        <f t="shared" si="1189"/>
        <v>44</v>
      </c>
      <c r="I5941">
        <f>IF(ISBLANK(A5941),I5940/1,LOOKUP(Sheet1!G5941,FIPS!A$3:A$55,FIPS!C$3:C$55))</f>
        <v>48</v>
      </c>
      <c r="J5941" t="b">
        <f t="shared" si="1198"/>
        <v>1</v>
      </c>
      <c r="K5941" t="str">
        <f t="shared" si="1190"/>
        <v>Bowie</v>
      </c>
      <c r="L5941" t="b">
        <f t="shared" si="1197"/>
        <v>0</v>
      </c>
      <c r="M5941" t="str">
        <f t="shared" si="1191"/>
        <v/>
      </c>
      <c r="N5941">
        <f t="shared" si="1196"/>
        <v>19</v>
      </c>
      <c r="O5941" t="b">
        <f t="shared" si="1195"/>
        <v>0</v>
      </c>
      <c r="P5941" t="str">
        <f t="shared" si="1193"/>
        <v/>
      </c>
      <c r="Q5941" t="str">
        <f t="shared" ca="1" si="1194"/>
        <v/>
      </c>
      <c r="T5941">
        <v>37</v>
      </c>
      <c r="U5941">
        <v>4</v>
      </c>
      <c r="V5941">
        <v>8360</v>
      </c>
      <c r="Z5941" t="str">
        <f t="shared" si="1186"/>
        <v/>
      </c>
    </row>
    <row r="5942" spans="2:26" x14ac:dyDescent="0.2">
      <c r="E5942">
        <v>154</v>
      </c>
      <c r="F5942">
        <v>5</v>
      </c>
      <c r="G5942" s="1" t="s">
        <v>336</v>
      </c>
      <c r="H5942">
        <f t="shared" si="1189"/>
        <v>44</v>
      </c>
      <c r="I5942">
        <f>IF(ISBLANK(A5942),I5941/1,LOOKUP(Sheet1!G5942,FIPS!A$3:A$55,FIPS!C$3:C$55))</f>
        <v>48</v>
      </c>
      <c r="J5942" t="b">
        <f t="shared" si="1198"/>
        <v>0</v>
      </c>
      <c r="K5942" t="str">
        <f t="shared" si="1190"/>
        <v/>
      </c>
      <c r="L5942" t="b">
        <f t="shared" si="1197"/>
        <v>1</v>
      </c>
      <c r="M5942" t="str">
        <f t="shared" si="1191"/>
        <v>Texarkana</v>
      </c>
      <c r="N5942">
        <f t="shared" si="1196"/>
        <v>19</v>
      </c>
      <c r="O5942" t="b">
        <f t="shared" si="1195"/>
        <v>0</v>
      </c>
      <c r="P5942" t="str">
        <f t="shared" si="1193"/>
        <v/>
      </c>
      <c r="Q5942" t="str">
        <f t="shared" ca="1" si="1194"/>
        <v/>
      </c>
      <c r="W5942">
        <v>72368</v>
      </c>
      <c r="Z5942" t="str">
        <f t="shared" si="1186"/>
        <v/>
      </c>
    </row>
    <row r="5943" spans="2:26" x14ac:dyDescent="0.2">
      <c r="E5943">
        <v>999</v>
      </c>
      <c r="F5943">
        <v>9</v>
      </c>
      <c r="G5943" s="1" t="s">
        <v>10</v>
      </c>
      <c r="H5943">
        <f t="shared" si="1189"/>
        <v>44</v>
      </c>
      <c r="I5943">
        <f>IF(ISBLANK(A5943),I5942/1,LOOKUP(Sheet1!G5943,FIPS!A$3:A$55,FIPS!C$3:C$55))</f>
        <v>48</v>
      </c>
      <c r="J5943" t="b">
        <f t="shared" si="1198"/>
        <v>0</v>
      </c>
      <c r="K5943" t="str">
        <f t="shared" si="1190"/>
        <v/>
      </c>
      <c r="L5943" t="b">
        <f t="shared" si="1197"/>
        <v>0</v>
      </c>
      <c r="M5943" t="str">
        <f t="shared" si="1191"/>
        <v/>
      </c>
      <c r="N5943">
        <f t="shared" si="1196"/>
        <v>19</v>
      </c>
      <c r="O5943" t="b">
        <f t="shared" si="1195"/>
        <v>0</v>
      </c>
      <c r="P5943" t="str">
        <f t="shared" si="1193"/>
        <v/>
      </c>
      <c r="Q5943" t="str">
        <f t="shared" ca="1" si="1194"/>
        <v/>
      </c>
      <c r="W5943">
        <v>99999</v>
      </c>
      <c r="Z5943" t="str">
        <f t="shared" si="1186"/>
        <v/>
      </c>
    </row>
    <row r="5944" spans="2:26" x14ac:dyDescent="0.2">
      <c r="B5944">
        <v>20</v>
      </c>
      <c r="C5944">
        <v>39</v>
      </c>
      <c r="D5944">
        <v>1</v>
      </c>
      <c r="G5944" s="1" t="s">
        <v>3963</v>
      </c>
      <c r="H5944">
        <f t="shared" si="1189"/>
        <v>44</v>
      </c>
      <c r="I5944">
        <f>IF(ISBLANK(A5944),I5943/1,LOOKUP(Sheet1!G5944,FIPS!A$3:A$55,FIPS!C$3:C$55))</f>
        <v>48</v>
      </c>
      <c r="J5944" t="b">
        <f t="shared" si="1198"/>
        <v>1</v>
      </c>
      <c r="K5944" t="str">
        <f t="shared" si="1190"/>
        <v>Brazoria</v>
      </c>
      <c r="L5944" t="b">
        <f t="shared" si="1197"/>
        <v>0</v>
      </c>
      <c r="M5944" t="str">
        <f t="shared" si="1191"/>
        <v/>
      </c>
      <c r="N5944">
        <f t="shared" si="1196"/>
        <v>20</v>
      </c>
      <c r="O5944" t="b">
        <f t="shared" si="1195"/>
        <v>0</v>
      </c>
      <c r="P5944" t="str">
        <f t="shared" si="1193"/>
        <v/>
      </c>
      <c r="Q5944" t="str">
        <f t="shared" ca="1" si="1194"/>
        <v/>
      </c>
      <c r="T5944">
        <v>39</v>
      </c>
      <c r="U5944">
        <v>3</v>
      </c>
      <c r="V5944">
        <v>1145</v>
      </c>
      <c r="Z5944" t="str">
        <f t="shared" si="1186"/>
        <v/>
      </c>
    </row>
    <row r="5945" spans="2:26" x14ac:dyDescent="0.2">
      <c r="E5945">
        <v>4</v>
      </c>
      <c r="F5945">
        <v>6</v>
      </c>
      <c r="G5945" s="1" t="s">
        <v>3964</v>
      </c>
      <c r="H5945">
        <f t="shared" si="1189"/>
        <v>44</v>
      </c>
      <c r="I5945">
        <f>IF(ISBLANK(A5945),I5944/1,LOOKUP(Sheet1!G5945,FIPS!A$3:A$55,FIPS!C$3:C$55))</f>
        <v>48</v>
      </c>
      <c r="J5945" t="b">
        <f t="shared" si="1198"/>
        <v>0</v>
      </c>
      <c r="K5945" t="str">
        <f t="shared" si="1190"/>
        <v/>
      </c>
      <c r="L5945" t="b">
        <f t="shared" si="1197"/>
        <v>1</v>
      </c>
      <c r="M5945" t="str">
        <f t="shared" si="1191"/>
        <v>Alvin</v>
      </c>
      <c r="N5945">
        <f t="shared" si="1196"/>
        <v>20</v>
      </c>
      <c r="O5945" t="b">
        <f t="shared" si="1195"/>
        <v>0</v>
      </c>
      <c r="P5945" t="str">
        <f t="shared" si="1193"/>
        <v/>
      </c>
      <c r="Q5945" t="str">
        <f t="shared" ca="1" si="1194"/>
        <v/>
      </c>
      <c r="W5945">
        <v>2272</v>
      </c>
      <c r="Z5945" t="str">
        <f t="shared" si="1186"/>
        <v/>
      </c>
    </row>
    <row r="5946" spans="2:26" x14ac:dyDescent="0.2">
      <c r="E5946">
        <v>7</v>
      </c>
      <c r="F5946">
        <v>6</v>
      </c>
      <c r="G5946" s="1" t="s">
        <v>3965</v>
      </c>
      <c r="H5946">
        <f t="shared" si="1189"/>
        <v>44</v>
      </c>
      <c r="I5946">
        <f>IF(ISBLANK(A5946),I5945/1,LOOKUP(Sheet1!G5946,FIPS!A$3:A$55,FIPS!C$3:C$55))</f>
        <v>48</v>
      </c>
      <c r="J5946" t="b">
        <f t="shared" si="1198"/>
        <v>0</v>
      </c>
      <c r="K5946" t="str">
        <f t="shared" si="1190"/>
        <v/>
      </c>
      <c r="L5946" t="b">
        <f t="shared" si="1197"/>
        <v>1</v>
      </c>
      <c r="M5946" t="str">
        <f t="shared" si="1191"/>
        <v>Angleton</v>
      </c>
      <c r="N5946">
        <f t="shared" si="1196"/>
        <v>20</v>
      </c>
      <c r="O5946" t="b">
        <f t="shared" si="1195"/>
        <v>0</v>
      </c>
      <c r="P5946" t="str">
        <f t="shared" si="1193"/>
        <v/>
      </c>
      <c r="Q5946" t="str">
        <f t="shared" ca="1" si="1194"/>
        <v/>
      </c>
      <c r="W5946">
        <v>3264</v>
      </c>
      <c r="Z5946" t="str">
        <f t="shared" si="1186"/>
        <v/>
      </c>
    </row>
    <row r="5947" spans="2:26" x14ac:dyDescent="0.2">
      <c r="E5947">
        <v>58</v>
      </c>
      <c r="F5947">
        <v>6</v>
      </c>
      <c r="G5947" s="1" t="s">
        <v>1650</v>
      </c>
      <c r="H5947">
        <f t="shared" si="1189"/>
        <v>44</v>
      </c>
      <c r="I5947">
        <f>IF(ISBLANK(A5947),I5946/1,LOOKUP(Sheet1!G5947,FIPS!A$3:A$55,FIPS!C$3:C$55))</f>
        <v>48</v>
      </c>
      <c r="J5947" t="b">
        <f t="shared" si="1198"/>
        <v>0</v>
      </c>
      <c r="K5947" t="str">
        <f t="shared" si="1190"/>
        <v/>
      </c>
      <c r="L5947" t="b">
        <f t="shared" si="1197"/>
        <v>1</v>
      </c>
      <c r="M5947" t="str">
        <f t="shared" si="1191"/>
        <v>Freeport</v>
      </c>
      <c r="N5947">
        <f t="shared" si="1196"/>
        <v>20</v>
      </c>
      <c r="O5947" t="b">
        <f t="shared" si="1195"/>
        <v>0</v>
      </c>
      <c r="P5947" t="str">
        <f t="shared" si="1193"/>
        <v/>
      </c>
      <c r="Q5947" t="str">
        <f t="shared" ca="1" si="1194"/>
        <v/>
      </c>
      <c r="W5947">
        <v>27420</v>
      </c>
      <c r="Z5947" t="str">
        <f t="shared" si="1186"/>
        <v/>
      </c>
    </row>
    <row r="5948" spans="2:26" x14ac:dyDescent="0.2">
      <c r="E5948">
        <v>86</v>
      </c>
      <c r="F5948">
        <v>6</v>
      </c>
      <c r="G5948" s="1" t="s">
        <v>3966</v>
      </c>
      <c r="H5948">
        <f t="shared" si="1189"/>
        <v>44</v>
      </c>
      <c r="I5948">
        <f>IF(ISBLANK(A5948),I5947/1,LOOKUP(Sheet1!G5948,FIPS!A$3:A$55,FIPS!C$3:C$55))</f>
        <v>48</v>
      </c>
      <c r="J5948" t="b">
        <f t="shared" si="1198"/>
        <v>0</v>
      </c>
      <c r="K5948" t="str">
        <f t="shared" si="1190"/>
        <v/>
      </c>
      <c r="L5948" t="b">
        <f t="shared" si="1197"/>
        <v>1</v>
      </c>
      <c r="M5948" t="str">
        <f t="shared" si="1191"/>
        <v>Lake Jackson</v>
      </c>
      <c r="N5948">
        <f t="shared" si="1196"/>
        <v>20</v>
      </c>
      <c r="O5948" t="b">
        <f t="shared" si="1195"/>
        <v>0</v>
      </c>
      <c r="P5948" t="str">
        <f t="shared" si="1193"/>
        <v/>
      </c>
      <c r="Q5948" t="str">
        <f t="shared" ca="1" si="1194"/>
        <v/>
      </c>
      <c r="W5948">
        <v>40588</v>
      </c>
      <c r="Z5948" t="str">
        <f t="shared" si="1186"/>
        <v/>
      </c>
    </row>
    <row r="5949" spans="2:26" x14ac:dyDescent="0.2">
      <c r="E5949">
        <v>120</v>
      </c>
      <c r="F5949">
        <v>6</v>
      </c>
      <c r="G5949" s="1" t="s">
        <v>3967</v>
      </c>
      <c r="H5949">
        <f t="shared" si="1189"/>
        <v>44</v>
      </c>
      <c r="I5949">
        <f>IF(ISBLANK(A5949),I5948/1,LOOKUP(Sheet1!G5949,FIPS!A$3:A$55,FIPS!C$3:C$55))</f>
        <v>48</v>
      </c>
      <c r="J5949" t="b">
        <f t="shared" si="1198"/>
        <v>0</v>
      </c>
      <c r="K5949" t="str">
        <f t="shared" si="1190"/>
        <v/>
      </c>
      <c r="L5949" t="b">
        <f t="shared" si="1197"/>
        <v>1</v>
      </c>
      <c r="M5949" t="str">
        <f t="shared" si="1191"/>
        <v>Pearland</v>
      </c>
      <c r="N5949">
        <f t="shared" si="1196"/>
        <v>20</v>
      </c>
      <c r="O5949" t="b">
        <f t="shared" si="1195"/>
        <v>0</v>
      </c>
      <c r="P5949" t="str">
        <f t="shared" si="1193"/>
        <v/>
      </c>
      <c r="Q5949" t="str">
        <f t="shared" ca="1" si="1194"/>
        <v/>
      </c>
      <c r="W5949">
        <v>56348</v>
      </c>
      <c r="Z5949" t="str">
        <f t="shared" si="1186"/>
        <v/>
      </c>
    </row>
    <row r="5950" spans="2:26" x14ac:dyDescent="0.2">
      <c r="E5950">
        <v>999</v>
      </c>
      <c r="F5950">
        <v>9</v>
      </c>
      <c r="G5950" s="1" t="s">
        <v>2553</v>
      </c>
      <c r="H5950">
        <f t="shared" si="1189"/>
        <v>44</v>
      </c>
      <c r="I5950">
        <f>IF(ISBLANK(A5950),I5949/1,LOOKUP(Sheet1!G5950,FIPS!A$3:A$55,FIPS!C$3:C$55))</f>
        <v>48</v>
      </c>
      <c r="J5950" t="b">
        <f t="shared" si="1198"/>
        <v>0</v>
      </c>
      <c r="K5950" t="str">
        <f t="shared" si="1190"/>
        <v/>
      </c>
      <c r="L5950" t="b">
        <f t="shared" si="1197"/>
        <v>0</v>
      </c>
      <c r="M5950" t="str">
        <f t="shared" si="1191"/>
        <v/>
      </c>
      <c r="N5950">
        <f t="shared" si="1196"/>
        <v>20</v>
      </c>
      <c r="O5950" t="b">
        <f t="shared" si="1195"/>
        <v>0</v>
      </c>
      <c r="P5950" t="str">
        <f t="shared" si="1193"/>
        <v/>
      </c>
      <c r="Q5950" t="str">
        <f t="shared" ca="1" si="1194"/>
        <v/>
      </c>
      <c r="W5950">
        <v>99999</v>
      </c>
      <c r="Z5950" t="str">
        <f t="shared" si="1186"/>
        <v/>
      </c>
    </row>
    <row r="5951" spans="2:26" x14ac:dyDescent="0.2">
      <c r="B5951">
        <v>21</v>
      </c>
      <c r="C5951">
        <v>42</v>
      </c>
      <c r="D5951">
        <v>1</v>
      </c>
      <c r="G5951" s="1" t="s">
        <v>3968</v>
      </c>
      <c r="H5951">
        <f t="shared" si="1189"/>
        <v>44</v>
      </c>
      <c r="I5951">
        <f>IF(ISBLANK(A5951),I5950/1,LOOKUP(Sheet1!G5951,FIPS!A$3:A$55,FIPS!C$3:C$55))</f>
        <v>48</v>
      </c>
      <c r="J5951" t="b">
        <f t="shared" si="1198"/>
        <v>1</v>
      </c>
      <c r="K5951" t="str">
        <f t="shared" si="1190"/>
        <v>Brazes</v>
      </c>
      <c r="L5951" t="b">
        <f t="shared" si="1197"/>
        <v>0</v>
      </c>
      <c r="M5951" t="str">
        <f t="shared" si="1191"/>
        <v/>
      </c>
      <c r="N5951">
        <f t="shared" si="1196"/>
        <v>21</v>
      </c>
      <c r="O5951" t="b">
        <f t="shared" si="1195"/>
        <v>0</v>
      </c>
      <c r="P5951" t="str">
        <f t="shared" si="1193"/>
        <v/>
      </c>
      <c r="Q5951" t="str">
        <f t="shared" ca="1" si="1194"/>
        <v/>
      </c>
      <c r="T5951">
        <v>41</v>
      </c>
      <c r="U5951">
        <v>3</v>
      </c>
      <c r="V5951">
        <v>1260</v>
      </c>
      <c r="Z5951" t="str">
        <f t="shared" si="1186"/>
        <v/>
      </c>
    </row>
    <row r="5952" spans="2:26" x14ac:dyDescent="0.2">
      <c r="E5952">
        <v>25</v>
      </c>
      <c r="F5952">
        <v>4</v>
      </c>
      <c r="G5952" s="1" t="s">
        <v>1240</v>
      </c>
      <c r="H5952">
        <f t="shared" si="1189"/>
        <v>44</v>
      </c>
      <c r="I5952">
        <f>IF(ISBLANK(A5952),I5951/1,LOOKUP(Sheet1!G5952,FIPS!A$3:A$55,FIPS!C$3:C$55))</f>
        <v>48</v>
      </c>
      <c r="J5952" t="b">
        <f t="shared" si="1198"/>
        <v>0</v>
      </c>
      <c r="K5952" t="str">
        <f t="shared" si="1190"/>
        <v/>
      </c>
      <c r="L5952" t="b">
        <f t="shared" si="1197"/>
        <v>1</v>
      </c>
      <c r="M5952" t="str">
        <f t="shared" si="1191"/>
        <v>Bryan</v>
      </c>
      <c r="N5952">
        <f t="shared" si="1196"/>
        <v>21</v>
      </c>
      <c r="O5952" t="b">
        <f t="shared" si="1195"/>
        <v>0</v>
      </c>
      <c r="P5952" t="str">
        <f t="shared" si="1193"/>
        <v/>
      </c>
      <c r="Q5952" t="str">
        <f t="shared" ca="1" si="1194"/>
        <v/>
      </c>
      <c r="W5952">
        <v>10912</v>
      </c>
      <c r="Z5952" t="str">
        <f t="shared" si="1186"/>
        <v/>
      </c>
    </row>
    <row r="5953" spans="2:26" x14ac:dyDescent="0.2">
      <c r="E5953">
        <v>32</v>
      </c>
      <c r="F5953">
        <v>4</v>
      </c>
      <c r="G5953" s="1" t="s">
        <v>3969</v>
      </c>
      <c r="H5953">
        <f t="shared" si="1189"/>
        <v>44</v>
      </c>
      <c r="I5953">
        <f>IF(ISBLANK(A5953),I5952/1,LOOKUP(Sheet1!G5953,FIPS!A$3:A$55,FIPS!C$3:C$55))</f>
        <v>48</v>
      </c>
      <c r="J5953" t="b">
        <f t="shared" si="1198"/>
        <v>0</v>
      </c>
      <c r="K5953" t="str">
        <f t="shared" si="1190"/>
        <v/>
      </c>
      <c r="L5953" t="b">
        <f t="shared" si="1197"/>
        <v>1</v>
      </c>
      <c r="M5953" t="str">
        <f t="shared" si="1191"/>
        <v>College Station</v>
      </c>
      <c r="N5953">
        <f t="shared" si="1196"/>
        <v>21</v>
      </c>
      <c r="O5953" t="b">
        <f t="shared" si="1195"/>
        <v>0</v>
      </c>
      <c r="P5953" t="str">
        <f t="shared" si="1193"/>
        <v/>
      </c>
      <c r="Q5953" t="str">
        <f t="shared" ca="1" si="1194"/>
        <v/>
      </c>
      <c r="W5953">
        <v>15976</v>
      </c>
      <c r="Z5953" t="str">
        <f t="shared" si="1186"/>
        <v/>
      </c>
    </row>
    <row r="5954" spans="2:26" x14ac:dyDescent="0.2">
      <c r="E5954">
        <v>999</v>
      </c>
      <c r="F5954">
        <v>9</v>
      </c>
      <c r="G5954" s="1" t="s">
        <v>10</v>
      </c>
      <c r="H5954">
        <f t="shared" si="1189"/>
        <v>44</v>
      </c>
      <c r="I5954">
        <f>IF(ISBLANK(A5954),I5953/1,LOOKUP(Sheet1!G5954,FIPS!A$3:A$55,FIPS!C$3:C$55))</f>
        <v>48</v>
      </c>
      <c r="J5954" t="b">
        <f t="shared" si="1198"/>
        <v>0</v>
      </c>
      <c r="K5954" t="str">
        <f t="shared" si="1190"/>
        <v/>
      </c>
      <c r="L5954" t="b">
        <f t="shared" si="1197"/>
        <v>0</v>
      </c>
      <c r="M5954" t="str">
        <f t="shared" si="1191"/>
        <v/>
      </c>
      <c r="N5954">
        <f t="shared" si="1196"/>
        <v>21</v>
      </c>
      <c r="O5954" t="b">
        <f t="shared" si="1195"/>
        <v>0</v>
      </c>
      <c r="P5954" t="str">
        <f t="shared" si="1193"/>
        <v/>
      </c>
      <c r="Q5954" t="str">
        <f t="shared" ca="1" si="1194"/>
        <v/>
      </c>
      <c r="W5954">
        <v>99999</v>
      </c>
      <c r="Z5954" t="str">
        <f t="shared" ref="Z5954:Z6017" si="1199">IF(J5954,IF(T5954&gt;0,"",FALSE),IF(T5954&gt;0,TRUE,""))</f>
        <v/>
      </c>
    </row>
    <row r="5955" spans="2:26" x14ac:dyDescent="0.2">
      <c r="B5955">
        <v>22</v>
      </c>
      <c r="C5955">
        <v>0</v>
      </c>
      <c r="D5955">
        <v>2</v>
      </c>
      <c r="E5955">
        <v>999</v>
      </c>
      <c r="F5955">
        <v>9</v>
      </c>
      <c r="G5955" s="1" t="s">
        <v>3970</v>
      </c>
      <c r="H5955">
        <f t="shared" si="1189"/>
        <v>44</v>
      </c>
      <c r="I5955">
        <f>IF(ISBLANK(A5955),I5954/1,LOOKUP(Sheet1!G5955,FIPS!A$3:A$55,FIPS!C$3:C$55))</f>
        <v>48</v>
      </c>
      <c r="J5955" t="b">
        <f t="shared" si="1198"/>
        <v>1</v>
      </c>
      <c r="K5955" t="str">
        <f t="shared" si="1190"/>
        <v>Brewster</v>
      </c>
      <c r="L5955" t="b">
        <f t="shared" si="1197"/>
        <v>0</v>
      </c>
      <c r="M5955" t="str">
        <f t="shared" si="1191"/>
        <v/>
      </c>
      <c r="N5955">
        <f t="shared" si="1196"/>
        <v>22</v>
      </c>
      <c r="O5955" t="b">
        <f t="shared" si="1195"/>
        <v>0</v>
      </c>
      <c r="P5955" t="str">
        <f t="shared" si="1193"/>
        <v/>
      </c>
      <c r="Q5955" t="str">
        <f t="shared" ca="1" si="1194"/>
        <v/>
      </c>
      <c r="T5955">
        <v>43</v>
      </c>
      <c r="U5955">
        <v>6</v>
      </c>
      <c r="V5955">
        <v>0</v>
      </c>
      <c r="Z5955" t="str">
        <f t="shared" si="1199"/>
        <v/>
      </c>
    </row>
    <row r="5956" spans="2:26" x14ac:dyDescent="0.2">
      <c r="B5956">
        <v>23</v>
      </c>
      <c r="C5956">
        <v>0</v>
      </c>
      <c r="D5956">
        <v>2</v>
      </c>
      <c r="E5956">
        <v>999</v>
      </c>
      <c r="F5956">
        <v>9</v>
      </c>
      <c r="G5956" s="1" t="s">
        <v>3971</v>
      </c>
      <c r="H5956">
        <f t="shared" si="1189"/>
        <v>44</v>
      </c>
      <c r="I5956">
        <f>IF(ISBLANK(A5956),I5955/1,LOOKUP(Sheet1!G5956,FIPS!A$3:A$55,FIPS!C$3:C$55))</f>
        <v>48</v>
      </c>
      <c r="J5956" t="b">
        <f t="shared" si="1198"/>
        <v>1</v>
      </c>
      <c r="K5956" t="str">
        <f t="shared" si="1190"/>
        <v>Briscoe</v>
      </c>
      <c r="L5956" t="b">
        <f t="shared" si="1197"/>
        <v>0</v>
      </c>
      <c r="M5956" t="str">
        <f t="shared" si="1191"/>
        <v/>
      </c>
      <c r="N5956">
        <f t="shared" si="1196"/>
        <v>23</v>
      </c>
      <c r="O5956" t="b">
        <f t="shared" si="1195"/>
        <v>0</v>
      </c>
      <c r="P5956" t="str">
        <f t="shared" si="1193"/>
        <v/>
      </c>
      <c r="Q5956" t="str">
        <f t="shared" ca="1" si="1194"/>
        <v/>
      </c>
      <c r="T5956">
        <v>45</v>
      </c>
      <c r="U5956">
        <v>6</v>
      </c>
      <c r="V5956">
        <v>0</v>
      </c>
      <c r="Z5956" t="str">
        <f t="shared" si="1199"/>
        <v/>
      </c>
    </row>
    <row r="5957" spans="2:26" x14ac:dyDescent="0.2">
      <c r="B5957">
        <v>24</v>
      </c>
      <c r="C5957">
        <v>0</v>
      </c>
      <c r="D5957">
        <v>2</v>
      </c>
      <c r="E5957">
        <v>999</v>
      </c>
      <c r="F5957">
        <v>9</v>
      </c>
      <c r="G5957" s="1" t="s">
        <v>1239</v>
      </c>
      <c r="H5957">
        <f t="shared" si="1189"/>
        <v>44</v>
      </c>
      <c r="I5957">
        <f>IF(ISBLANK(A5957),I5956/1,LOOKUP(Sheet1!G5957,FIPS!A$3:A$55,FIPS!C$3:C$55))</f>
        <v>48</v>
      </c>
      <c r="J5957" t="b">
        <f t="shared" si="1198"/>
        <v>1</v>
      </c>
      <c r="K5957" t="str">
        <f t="shared" si="1190"/>
        <v>Brooks</v>
      </c>
      <c r="L5957" t="b">
        <f t="shared" si="1197"/>
        <v>0</v>
      </c>
      <c r="M5957" t="str">
        <f t="shared" si="1191"/>
        <v/>
      </c>
      <c r="N5957">
        <f t="shared" si="1196"/>
        <v>24</v>
      </c>
      <c r="O5957" t="b">
        <f t="shared" si="1195"/>
        <v>0</v>
      </c>
      <c r="P5957" t="str">
        <f t="shared" si="1193"/>
        <v/>
      </c>
      <c r="Q5957" t="str">
        <f t="shared" ca="1" si="1194"/>
        <v/>
      </c>
      <c r="T5957">
        <v>47</v>
      </c>
      <c r="U5957">
        <v>6</v>
      </c>
      <c r="V5957">
        <v>0</v>
      </c>
      <c r="Z5957" t="str">
        <f t="shared" si="1199"/>
        <v/>
      </c>
    </row>
    <row r="5958" spans="2:26" x14ac:dyDescent="0.2">
      <c r="B5958">
        <v>25</v>
      </c>
      <c r="C5958">
        <v>0</v>
      </c>
      <c r="D5958">
        <v>2</v>
      </c>
      <c r="G5958" s="1" t="s">
        <v>1440</v>
      </c>
      <c r="H5958">
        <f t="shared" si="1189"/>
        <v>44</v>
      </c>
      <c r="I5958">
        <f>IF(ISBLANK(A5958),I5957/1,LOOKUP(Sheet1!G5958,FIPS!A$3:A$55,FIPS!C$3:C$55))</f>
        <v>48</v>
      </c>
      <c r="J5958" t="b">
        <f t="shared" si="1198"/>
        <v>1</v>
      </c>
      <c r="K5958" t="str">
        <f t="shared" si="1190"/>
        <v>Brown</v>
      </c>
      <c r="L5958" t="b">
        <f t="shared" si="1197"/>
        <v>0</v>
      </c>
      <c r="M5958" t="str">
        <f t="shared" si="1191"/>
        <v/>
      </c>
      <c r="N5958">
        <f t="shared" si="1196"/>
        <v>25</v>
      </c>
      <c r="O5958" t="b">
        <f t="shared" si="1195"/>
        <v>0</v>
      </c>
      <c r="P5958" t="str">
        <f t="shared" si="1193"/>
        <v/>
      </c>
      <c r="Q5958" t="str">
        <f t="shared" ca="1" si="1194"/>
        <v/>
      </c>
      <c r="T5958">
        <v>49</v>
      </c>
      <c r="U5958">
        <v>5</v>
      </c>
      <c r="V5958">
        <v>0</v>
      </c>
      <c r="Z5958" t="str">
        <f t="shared" si="1199"/>
        <v/>
      </c>
    </row>
    <row r="5959" spans="2:26" x14ac:dyDescent="0.2">
      <c r="E5959">
        <v>24</v>
      </c>
      <c r="F5959">
        <v>6</v>
      </c>
      <c r="G5959" s="1" t="s">
        <v>3972</v>
      </c>
      <c r="H5959">
        <f t="shared" si="1189"/>
        <v>44</v>
      </c>
      <c r="I5959">
        <f>IF(ISBLANK(A5959),I5958/1,LOOKUP(Sheet1!G5959,FIPS!A$3:A$55,FIPS!C$3:C$55))</f>
        <v>48</v>
      </c>
      <c r="J5959" t="b">
        <f t="shared" si="1198"/>
        <v>0</v>
      </c>
      <c r="K5959" t="str">
        <f t="shared" si="1190"/>
        <v/>
      </c>
      <c r="L5959" t="b">
        <f t="shared" si="1197"/>
        <v>1</v>
      </c>
      <c r="M5959" t="str">
        <f t="shared" si="1191"/>
        <v>Brownwood</v>
      </c>
      <c r="N5959">
        <f t="shared" si="1196"/>
        <v>25</v>
      </c>
      <c r="O5959" t="b">
        <f t="shared" si="1195"/>
        <v>0</v>
      </c>
      <c r="P5959" t="str">
        <f t="shared" si="1193"/>
        <v/>
      </c>
      <c r="Q5959" t="str">
        <f t="shared" ca="1" si="1194"/>
        <v/>
      </c>
      <c r="W5959">
        <v>10780</v>
      </c>
      <c r="Z5959" t="str">
        <f t="shared" si="1199"/>
        <v/>
      </c>
    </row>
    <row r="5960" spans="2:26" x14ac:dyDescent="0.2">
      <c r="E5960">
        <v>999</v>
      </c>
      <c r="F5960">
        <v>9</v>
      </c>
      <c r="G5960" s="1" t="s">
        <v>10</v>
      </c>
      <c r="H5960">
        <f t="shared" si="1189"/>
        <v>44</v>
      </c>
      <c r="I5960">
        <f>IF(ISBLANK(A5960),I5959/1,LOOKUP(Sheet1!G5960,FIPS!A$3:A$55,FIPS!C$3:C$55))</f>
        <v>48</v>
      </c>
      <c r="J5960" t="b">
        <f t="shared" si="1198"/>
        <v>0</v>
      </c>
      <c r="K5960" t="str">
        <f t="shared" si="1190"/>
        <v/>
      </c>
      <c r="L5960" t="b">
        <f t="shared" si="1197"/>
        <v>0</v>
      </c>
      <c r="M5960" t="str">
        <f t="shared" si="1191"/>
        <v/>
      </c>
      <c r="N5960">
        <f t="shared" si="1196"/>
        <v>25</v>
      </c>
      <c r="O5960" t="b">
        <f t="shared" si="1195"/>
        <v>0</v>
      </c>
      <c r="P5960" t="str">
        <f t="shared" si="1193"/>
        <v/>
      </c>
      <c r="Q5960" t="str">
        <f t="shared" ca="1" si="1194"/>
        <v/>
      </c>
      <c r="W5960">
        <v>99999</v>
      </c>
      <c r="Z5960" t="str">
        <f t="shared" si="1199"/>
        <v/>
      </c>
    </row>
    <row r="5961" spans="2:26" x14ac:dyDescent="0.2">
      <c r="B5961">
        <v>26</v>
      </c>
      <c r="C5961">
        <v>0</v>
      </c>
      <c r="D5961">
        <v>2</v>
      </c>
      <c r="E5961">
        <v>999</v>
      </c>
      <c r="F5961">
        <v>9</v>
      </c>
      <c r="G5961" s="1" t="s">
        <v>3973</v>
      </c>
      <c r="H5961">
        <f t="shared" si="1189"/>
        <v>44</v>
      </c>
      <c r="I5961">
        <f>IF(ISBLANK(A5961),I5960/1,LOOKUP(Sheet1!G5961,FIPS!A$3:A$55,FIPS!C$3:C$55))</f>
        <v>48</v>
      </c>
      <c r="J5961" t="b">
        <f t="shared" si="1198"/>
        <v>1</v>
      </c>
      <c r="K5961" t="str">
        <f t="shared" si="1190"/>
        <v>Burleson</v>
      </c>
      <c r="L5961" t="b">
        <f t="shared" si="1197"/>
        <v>0</v>
      </c>
      <c r="M5961" t="str">
        <f t="shared" si="1191"/>
        <v/>
      </c>
      <c r="N5961">
        <f t="shared" si="1196"/>
        <v>26</v>
      </c>
      <c r="O5961" t="b">
        <f t="shared" si="1195"/>
        <v>0</v>
      </c>
      <c r="P5961" t="str">
        <f t="shared" si="1193"/>
        <v/>
      </c>
      <c r="Q5961" t="str">
        <f t="shared" ca="1" si="1194"/>
        <v/>
      </c>
      <c r="T5961">
        <v>51</v>
      </c>
      <c r="U5961">
        <v>6</v>
      </c>
      <c r="Z5961" t="str">
        <f t="shared" si="1199"/>
        <v/>
      </c>
    </row>
    <row r="5962" spans="2:26" x14ac:dyDescent="0.2">
      <c r="B5962">
        <v>27</v>
      </c>
      <c r="C5962">
        <v>0</v>
      </c>
      <c r="D5962">
        <v>2</v>
      </c>
      <c r="E5962">
        <v>999</v>
      </c>
      <c r="F5962">
        <v>9</v>
      </c>
      <c r="G5962" s="1" t="s">
        <v>3974</v>
      </c>
      <c r="H5962">
        <f t="shared" si="1189"/>
        <v>44</v>
      </c>
      <c r="I5962">
        <f>IF(ISBLANK(A5962),I5961/1,LOOKUP(Sheet1!G5962,FIPS!A$3:A$55,FIPS!C$3:C$55))</f>
        <v>48</v>
      </c>
      <c r="J5962" t="b">
        <f t="shared" si="1198"/>
        <v>1</v>
      </c>
      <c r="K5962" t="str">
        <f t="shared" si="1190"/>
        <v>Burnet</v>
      </c>
      <c r="L5962" t="b">
        <f t="shared" ref="L5962:L5985" si="1200">IF(NOT(J5962),AND(NOT(ISBLANK(E5962)),TRIM(E5962)&lt;&gt;"999"),FALSE())</f>
        <v>0</v>
      </c>
      <c r="M5962" t="str">
        <f t="shared" si="1191"/>
        <v/>
      </c>
      <c r="N5962">
        <f t="shared" si="1196"/>
        <v>27</v>
      </c>
      <c r="O5962" t="b">
        <f t="shared" si="1195"/>
        <v>0</v>
      </c>
      <c r="P5962" t="str">
        <f t="shared" si="1193"/>
        <v/>
      </c>
      <c r="Q5962" t="str">
        <f t="shared" ca="1" si="1194"/>
        <v/>
      </c>
      <c r="T5962">
        <v>53</v>
      </c>
      <c r="U5962">
        <v>6</v>
      </c>
      <c r="V5962">
        <v>0</v>
      </c>
      <c r="Z5962" t="str">
        <f t="shared" si="1199"/>
        <v/>
      </c>
    </row>
    <row r="5963" spans="2:26" x14ac:dyDescent="0.2">
      <c r="B5963">
        <v>28</v>
      </c>
      <c r="C5963">
        <v>19</v>
      </c>
      <c r="D5963">
        <v>1</v>
      </c>
      <c r="G5963" s="1" t="s">
        <v>3975</v>
      </c>
      <c r="H5963">
        <f t="shared" ref="H5963:H6026" si="1201">IF(ISBLANK(A5963),H5962/1,A5963)</f>
        <v>44</v>
      </c>
      <c r="I5963">
        <f>IF(ISBLANK(A5963),I5962/1,LOOKUP(Sheet1!G5963,FIPS!A$3:A$55,FIPS!C$3:C$55))</f>
        <v>48</v>
      </c>
      <c r="J5963" t="b">
        <f t="shared" si="1198"/>
        <v>1</v>
      </c>
      <c r="K5963" t="str">
        <f t="shared" ref="K5963:K6026" si="1202">IF(J5963,TRIM(G5963),"")</f>
        <v>Cadwell</v>
      </c>
      <c r="L5963" t="b">
        <f t="shared" si="1200"/>
        <v>0</v>
      </c>
      <c r="M5963" t="str">
        <f t="shared" ref="M5963:M6026" si="1203">IF(L5963,IF(ISERR(FIND(",",G5963)),TRIM(G5963),TRIM(LEFT(G5963,FIND(",",G5963)-1))),"")</f>
        <v/>
      </c>
      <c r="N5963">
        <f t="shared" si="1196"/>
        <v>28</v>
      </c>
      <c r="O5963" t="b">
        <f t="shared" si="1195"/>
        <v>0</v>
      </c>
      <c r="P5963" t="str">
        <f t="shared" si="1193"/>
        <v/>
      </c>
      <c r="Q5963" t="str">
        <f t="shared" ca="1" si="1194"/>
        <v/>
      </c>
      <c r="T5963">
        <v>55</v>
      </c>
      <c r="U5963">
        <v>5</v>
      </c>
      <c r="V5963">
        <v>640</v>
      </c>
      <c r="Z5963" t="str">
        <f t="shared" si="1199"/>
        <v/>
      </c>
    </row>
    <row r="5964" spans="2:26" x14ac:dyDescent="0.2">
      <c r="E5964">
        <v>140</v>
      </c>
      <c r="F5964">
        <v>5</v>
      </c>
      <c r="G5964" s="1" t="s">
        <v>3976</v>
      </c>
      <c r="H5964">
        <f t="shared" si="1201"/>
        <v>44</v>
      </c>
      <c r="I5964">
        <f>IF(ISBLANK(A5964),I5963/1,LOOKUP(Sheet1!G5964,FIPS!A$3:A$55,FIPS!C$3:C$55))</f>
        <v>48</v>
      </c>
      <c r="J5964" t="b">
        <f t="shared" si="1198"/>
        <v>0</v>
      </c>
      <c r="K5964" t="str">
        <f t="shared" si="1202"/>
        <v/>
      </c>
      <c r="L5964" t="b">
        <f t="shared" si="1200"/>
        <v>1</v>
      </c>
      <c r="M5964" t="str">
        <f t="shared" si="1203"/>
        <v>San Marcos</v>
      </c>
      <c r="N5964">
        <f t="shared" si="1196"/>
        <v>28</v>
      </c>
      <c r="O5964" t="b">
        <f t="shared" si="1195"/>
        <v>0</v>
      </c>
      <c r="P5964" t="str">
        <f t="shared" si="1193"/>
        <v/>
      </c>
      <c r="Q5964" t="str">
        <f t="shared" ca="1" si="1194"/>
        <v/>
      </c>
      <c r="W5964">
        <v>65600</v>
      </c>
      <c r="Z5964" t="str">
        <f t="shared" si="1199"/>
        <v/>
      </c>
    </row>
    <row r="5965" spans="2:26" x14ac:dyDescent="0.2">
      <c r="E5965">
        <v>999</v>
      </c>
      <c r="F5965">
        <v>9</v>
      </c>
      <c r="G5965" s="1" t="s">
        <v>10</v>
      </c>
      <c r="H5965">
        <f t="shared" si="1201"/>
        <v>44</v>
      </c>
      <c r="I5965">
        <f>IF(ISBLANK(A5965),I5964/1,LOOKUP(Sheet1!G5965,FIPS!A$3:A$55,FIPS!C$3:C$55))</f>
        <v>48</v>
      </c>
      <c r="J5965" t="b">
        <f t="shared" si="1198"/>
        <v>0</v>
      </c>
      <c r="K5965" t="str">
        <f t="shared" si="1202"/>
        <v/>
      </c>
      <c r="L5965" t="b">
        <f t="shared" si="1200"/>
        <v>0</v>
      </c>
      <c r="M5965" t="str">
        <f t="shared" si="1203"/>
        <v/>
      </c>
      <c r="N5965">
        <f t="shared" si="1196"/>
        <v>28</v>
      </c>
      <c r="O5965" t="b">
        <f t="shared" si="1195"/>
        <v>0</v>
      </c>
      <c r="P5965" t="str">
        <f t="shared" si="1193"/>
        <v/>
      </c>
      <c r="Q5965" t="str">
        <f t="shared" ca="1" si="1194"/>
        <v/>
      </c>
      <c r="W5965">
        <v>99999</v>
      </c>
      <c r="Z5965" t="str">
        <f t="shared" si="1199"/>
        <v/>
      </c>
    </row>
    <row r="5966" spans="2:26" x14ac:dyDescent="0.2">
      <c r="B5966">
        <v>29</v>
      </c>
      <c r="C5966">
        <v>0</v>
      </c>
      <c r="D5966">
        <v>2</v>
      </c>
      <c r="G5966" s="1" t="s">
        <v>34</v>
      </c>
      <c r="H5966">
        <f t="shared" si="1201"/>
        <v>44</v>
      </c>
      <c r="I5966">
        <f>IF(ISBLANK(A5966),I5965/1,LOOKUP(Sheet1!G5966,FIPS!A$3:A$55,FIPS!C$3:C$55))</f>
        <v>48</v>
      </c>
      <c r="J5966" t="b">
        <f t="shared" ref="J5966:J5996" si="1204">NOT(ISBLANK(B5966))</f>
        <v>1</v>
      </c>
      <c r="K5966" t="str">
        <f t="shared" si="1202"/>
        <v>Calhoun</v>
      </c>
      <c r="L5966" t="b">
        <f t="shared" si="1200"/>
        <v>0</v>
      </c>
      <c r="M5966" t="str">
        <f t="shared" si="1203"/>
        <v/>
      </c>
      <c r="N5966">
        <f t="shared" si="1196"/>
        <v>29</v>
      </c>
      <c r="O5966" t="b">
        <f t="shared" si="1195"/>
        <v>0</v>
      </c>
      <c r="P5966" t="str">
        <f t="shared" ref="P5966:P5996" si="1205">IF(O5966,17-MATCH(N5966-1,N5948:N5965),"")</f>
        <v/>
      </c>
      <c r="Q5966" t="str">
        <f t="shared" ref="Q5966:Q5996" ca="1" si="1206">IF(O5966,_xlfn.TEXTJOIN(",",TRUE,INDIRECT(_xlfn.CONCAT("E",(ROW()-P5966),":E",(ROW()-1)),TRUE)),"")</f>
        <v/>
      </c>
      <c r="T5966">
        <v>57</v>
      </c>
      <c r="U5966">
        <v>6</v>
      </c>
      <c r="V5966">
        <v>0</v>
      </c>
      <c r="Z5966" t="str">
        <f t="shared" si="1199"/>
        <v/>
      </c>
    </row>
    <row r="5967" spans="2:26" x14ac:dyDescent="0.2">
      <c r="E5967">
        <v>127</v>
      </c>
      <c r="F5967">
        <v>6</v>
      </c>
      <c r="G5967" s="1" t="s">
        <v>3977</v>
      </c>
      <c r="H5967">
        <f t="shared" si="1201"/>
        <v>44</v>
      </c>
      <c r="I5967">
        <f>IF(ISBLANK(A5967),I5966/1,LOOKUP(Sheet1!G5967,FIPS!A$3:A$55,FIPS!C$3:C$55))</f>
        <v>48</v>
      </c>
      <c r="J5967" t="b">
        <f t="shared" si="1204"/>
        <v>0</v>
      </c>
      <c r="K5967" t="str">
        <f t="shared" si="1202"/>
        <v/>
      </c>
      <c r="L5967" t="b">
        <f t="shared" si="1200"/>
        <v>1</v>
      </c>
      <c r="M5967" t="str">
        <f t="shared" si="1203"/>
        <v>Port Lavaca</v>
      </c>
      <c r="N5967">
        <f t="shared" si="1196"/>
        <v>29</v>
      </c>
      <c r="O5967" t="b">
        <f t="shared" si="1195"/>
        <v>0</v>
      </c>
      <c r="P5967" t="str">
        <f t="shared" si="1205"/>
        <v/>
      </c>
      <c r="Q5967" t="str">
        <f t="shared" ca="1" si="1206"/>
        <v/>
      </c>
      <c r="W5967">
        <v>58916</v>
      </c>
      <c r="Z5967" t="str">
        <f t="shared" si="1199"/>
        <v/>
      </c>
    </row>
    <row r="5968" spans="2:26" x14ac:dyDescent="0.2">
      <c r="E5968">
        <v>999</v>
      </c>
      <c r="F5968">
        <v>9</v>
      </c>
      <c r="G5968" s="1" t="s">
        <v>10</v>
      </c>
      <c r="H5968">
        <f t="shared" si="1201"/>
        <v>44</v>
      </c>
      <c r="I5968">
        <f>IF(ISBLANK(A5968),I5967/1,LOOKUP(Sheet1!G5968,FIPS!A$3:A$55,FIPS!C$3:C$55))</f>
        <v>48</v>
      </c>
      <c r="J5968" t="b">
        <f t="shared" si="1204"/>
        <v>0</v>
      </c>
      <c r="K5968" t="str">
        <f t="shared" si="1202"/>
        <v/>
      </c>
      <c r="L5968" t="b">
        <f t="shared" si="1200"/>
        <v>0</v>
      </c>
      <c r="M5968" t="str">
        <f t="shared" si="1203"/>
        <v/>
      </c>
      <c r="N5968">
        <f t="shared" si="1196"/>
        <v>29</v>
      </c>
      <c r="O5968" t="b">
        <f t="shared" si="1195"/>
        <v>0</v>
      </c>
      <c r="P5968" t="str">
        <f t="shared" si="1205"/>
        <v/>
      </c>
      <c r="Q5968" t="str">
        <f t="shared" ca="1" si="1206"/>
        <v/>
      </c>
      <c r="W5968">
        <v>99999</v>
      </c>
      <c r="Z5968" t="str">
        <f t="shared" si="1199"/>
        <v/>
      </c>
    </row>
    <row r="5969" spans="2:26" x14ac:dyDescent="0.2">
      <c r="B5969">
        <v>30</v>
      </c>
      <c r="C5969">
        <v>0</v>
      </c>
      <c r="D5969">
        <v>2</v>
      </c>
      <c r="E5969">
        <v>999</v>
      </c>
      <c r="F5969">
        <v>9</v>
      </c>
      <c r="G5969" s="1" t="s">
        <v>3978</v>
      </c>
      <c r="H5969">
        <f t="shared" si="1201"/>
        <v>44</v>
      </c>
      <c r="I5969">
        <f>IF(ISBLANK(A5969),I5968/1,LOOKUP(Sheet1!G5969,FIPS!A$3:A$55,FIPS!C$3:C$55))</f>
        <v>48</v>
      </c>
      <c r="J5969" t="b">
        <f t="shared" si="1204"/>
        <v>1</v>
      </c>
      <c r="K5969" t="str">
        <f t="shared" si="1202"/>
        <v>Callahan</v>
      </c>
      <c r="L5969" t="b">
        <f t="shared" si="1200"/>
        <v>0</v>
      </c>
      <c r="M5969" t="str">
        <f t="shared" si="1203"/>
        <v/>
      </c>
      <c r="N5969">
        <f t="shared" si="1196"/>
        <v>30</v>
      </c>
      <c r="O5969" t="b">
        <f t="shared" si="1195"/>
        <v>0</v>
      </c>
      <c r="P5969" t="str">
        <f t="shared" si="1205"/>
        <v/>
      </c>
      <c r="Q5969" t="str">
        <f t="shared" ca="1" si="1206"/>
        <v/>
      </c>
      <c r="T5969">
        <v>59</v>
      </c>
      <c r="U5969">
        <v>6</v>
      </c>
      <c r="V5969">
        <v>0</v>
      </c>
      <c r="Z5969" t="str">
        <f t="shared" si="1199"/>
        <v/>
      </c>
    </row>
    <row r="5970" spans="2:26" x14ac:dyDescent="0.2">
      <c r="B5970">
        <v>31</v>
      </c>
      <c r="C5970">
        <v>41</v>
      </c>
      <c r="D5970">
        <v>1</v>
      </c>
      <c r="G5970" s="1" t="s">
        <v>2029</v>
      </c>
      <c r="H5970">
        <f t="shared" si="1201"/>
        <v>44</v>
      </c>
      <c r="I5970">
        <f>IF(ISBLANK(A5970),I5969/1,LOOKUP(Sheet1!G5970,FIPS!A$3:A$55,FIPS!C$3:C$55))</f>
        <v>48</v>
      </c>
      <c r="J5970" t="b">
        <f t="shared" si="1204"/>
        <v>1</v>
      </c>
      <c r="K5970" t="str">
        <f t="shared" si="1202"/>
        <v>Cameron</v>
      </c>
      <c r="L5970" t="b">
        <f t="shared" si="1200"/>
        <v>0</v>
      </c>
      <c r="M5970" t="str">
        <f t="shared" si="1203"/>
        <v/>
      </c>
      <c r="N5970">
        <f t="shared" si="1196"/>
        <v>31</v>
      </c>
      <c r="O5970" t="b">
        <f t="shared" si="1195"/>
        <v>0</v>
      </c>
      <c r="P5970" t="str">
        <f t="shared" si="1205"/>
        <v/>
      </c>
      <c r="Q5970" t="str">
        <f t="shared" ca="1" si="1206"/>
        <v/>
      </c>
      <c r="T5970">
        <v>61</v>
      </c>
      <c r="U5970">
        <v>2</v>
      </c>
      <c r="V5970">
        <v>1240</v>
      </c>
      <c r="Z5970" t="str">
        <f t="shared" si="1199"/>
        <v/>
      </c>
    </row>
    <row r="5971" spans="2:26" x14ac:dyDescent="0.2">
      <c r="E5971">
        <v>23</v>
      </c>
      <c r="F5971">
        <v>4</v>
      </c>
      <c r="G5971" s="1" t="s">
        <v>3979</v>
      </c>
      <c r="H5971">
        <f t="shared" si="1201"/>
        <v>44</v>
      </c>
      <c r="I5971">
        <f>IF(ISBLANK(A5971),I5970/1,LOOKUP(Sheet1!G5971,FIPS!A$3:A$55,FIPS!C$3:C$55))</f>
        <v>48</v>
      </c>
      <c r="J5971" t="b">
        <f t="shared" si="1204"/>
        <v>0</v>
      </c>
      <c r="K5971" t="str">
        <f t="shared" si="1202"/>
        <v/>
      </c>
      <c r="L5971" t="b">
        <f t="shared" si="1200"/>
        <v>1</v>
      </c>
      <c r="M5971" t="str">
        <f t="shared" si="1203"/>
        <v>Brownsville</v>
      </c>
      <c r="N5971">
        <f t="shared" si="1196"/>
        <v>31</v>
      </c>
      <c r="O5971" t="b">
        <f t="shared" si="1195"/>
        <v>0</v>
      </c>
      <c r="P5971" t="str">
        <f t="shared" si="1205"/>
        <v/>
      </c>
      <c r="Q5971" t="str">
        <f t="shared" ca="1" si="1206"/>
        <v/>
      </c>
      <c r="W5971">
        <v>10768</v>
      </c>
      <c r="Z5971" t="str">
        <f t="shared" si="1199"/>
        <v/>
      </c>
    </row>
    <row r="5972" spans="2:26" x14ac:dyDescent="0.2">
      <c r="E5972">
        <v>72</v>
      </c>
      <c r="F5972">
        <v>5</v>
      </c>
      <c r="G5972" s="1" t="s">
        <v>3980</v>
      </c>
      <c r="H5972">
        <f t="shared" si="1201"/>
        <v>44</v>
      </c>
      <c r="I5972">
        <f>IF(ISBLANK(A5972),I5971/1,LOOKUP(Sheet1!G5972,FIPS!A$3:A$55,FIPS!C$3:C$55))</f>
        <v>48</v>
      </c>
      <c r="J5972" t="b">
        <f t="shared" si="1204"/>
        <v>0</v>
      </c>
      <c r="K5972" t="str">
        <f t="shared" si="1202"/>
        <v/>
      </c>
      <c r="L5972" t="b">
        <f t="shared" si="1200"/>
        <v>1</v>
      </c>
      <c r="M5972" t="str">
        <f t="shared" si="1203"/>
        <v>Harlingen</v>
      </c>
      <c r="N5972">
        <f t="shared" si="1196"/>
        <v>31</v>
      </c>
      <c r="O5972" t="b">
        <f t="shared" si="1195"/>
        <v>0</v>
      </c>
      <c r="P5972" t="str">
        <f t="shared" si="1205"/>
        <v/>
      </c>
      <c r="Q5972" t="str">
        <f t="shared" ca="1" si="1206"/>
        <v/>
      </c>
      <c r="W5972">
        <v>32372</v>
      </c>
      <c r="Z5972" t="str">
        <f t="shared" si="1199"/>
        <v/>
      </c>
    </row>
    <row r="5973" spans="2:26" x14ac:dyDescent="0.2">
      <c r="E5973">
        <v>130</v>
      </c>
      <c r="F5973">
        <v>6</v>
      </c>
      <c r="G5973" s="1" t="s">
        <v>727</v>
      </c>
      <c r="H5973">
        <f t="shared" si="1201"/>
        <v>44</v>
      </c>
      <c r="I5973">
        <f>IF(ISBLANK(A5973),I5972/1,LOOKUP(Sheet1!G5973,FIPS!A$3:A$55,FIPS!C$3:C$55))</f>
        <v>48</v>
      </c>
      <c r="J5973" t="b">
        <f t="shared" si="1204"/>
        <v>0</v>
      </c>
      <c r="K5973" t="str">
        <f t="shared" si="1202"/>
        <v/>
      </c>
      <c r="L5973" t="b">
        <f t="shared" si="1200"/>
        <v>1</v>
      </c>
      <c r="M5973" t="str">
        <f t="shared" si="1203"/>
        <v>San Benito</v>
      </c>
      <c r="N5973">
        <f t="shared" si="1196"/>
        <v>31</v>
      </c>
      <c r="O5973" t="b">
        <f t="shared" si="1195"/>
        <v>0</v>
      </c>
      <c r="P5973" t="str">
        <f t="shared" si="1205"/>
        <v/>
      </c>
      <c r="Q5973" t="str">
        <f t="shared" ca="1" si="1206"/>
        <v/>
      </c>
      <c r="W5973">
        <v>65036</v>
      </c>
      <c r="Z5973" t="str">
        <f t="shared" si="1199"/>
        <v/>
      </c>
    </row>
    <row r="5974" spans="2:26" x14ac:dyDescent="0.2">
      <c r="E5974">
        <v>999</v>
      </c>
      <c r="F5974">
        <v>9</v>
      </c>
      <c r="G5974" s="1" t="s">
        <v>10</v>
      </c>
      <c r="H5974">
        <f t="shared" si="1201"/>
        <v>44</v>
      </c>
      <c r="I5974">
        <f>IF(ISBLANK(A5974),I5973/1,LOOKUP(Sheet1!G5974,FIPS!A$3:A$55,FIPS!C$3:C$55))</f>
        <v>48</v>
      </c>
      <c r="J5974" t="b">
        <f t="shared" si="1204"/>
        <v>0</v>
      </c>
      <c r="K5974" t="str">
        <f t="shared" si="1202"/>
        <v/>
      </c>
      <c r="L5974" t="b">
        <f t="shared" si="1200"/>
        <v>0</v>
      </c>
      <c r="M5974" t="str">
        <f t="shared" si="1203"/>
        <v/>
      </c>
      <c r="N5974">
        <f t="shared" si="1196"/>
        <v>31</v>
      </c>
      <c r="O5974" t="b">
        <f t="shared" si="1195"/>
        <v>0</v>
      </c>
      <c r="P5974" t="str">
        <f t="shared" si="1205"/>
        <v/>
      </c>
      <c r="Q5974" t="str">
        <f t="shared" ca="1" si="1206"/>
        <v/>
      </c>
      <c r="W5974">
        <v>99999</v>
      </c>
      <c r="Z5974" t="str">
        <f t="shared" si="1199"/>
        <v/>
      </c>
    </row>
    <row r="5975" spans="2:26" x14ac:dyDescent="0.2">
      <c r="B5975">
        <v>32</v>
      </c>
      <c r="C5975">
        <v>0</v>
      </c>
      <c r="D5975">
        <v>2</v>
      </c>
      <c r="E5975">
        <v>999</v>
      </c>
      <c r="F5975">
        <v>9</v>
      </c>
      <c r="G5975" s="1" t="s">
        <v>3981</v>
      </c>
      <c r="H5975">
        <f t="shared" si="1201"/>
        <v>44</v>
      </c>
      <c r="I5975">
        <f>IF(ISBLANK(A5975),I5974/1,LOOKUP(Sheet1!G5975,FIPS!A$3:A$55,FIPS!C$3:C$55))</f>
        <v>48</v>
      </c>
      <c r="J5975" t="b">
        <f t="shared" si="1204"/>
        <v>1</v>
      </c>
      <c r="K5975" t="str">
        <f t="shared" si="1202"/>
        <v>Camp</v>
      </c>
      <c r="L5975" t="b">
        <f t="shared" si="1200"/>
        <v>0</v>
      </c>
      <c r="M5975" t="str">
        <f t="shared" si="1203"/>
        <v/>
      </c>
      <c r="N5975">
        <f t="shared" si="1196"/>
        <v>32</v>
      </c>
      <c r="O5975" t="b">
        <f t="shared" ref="O5975:O6038" si="1207">AND(ISNUMBER(N5975),E5975="999",NOT(J5975))</f>
        <v>0</v>
      </c>
      <c r="P5975" t="str">
        <f t="shared" si="1205"/>
        <v/>
      </c>
      <c r="Q5975" t="str">
        <f t="shared" ca="1" si="1206"/>
        <v/>
      </c>
      <c r="T5975">
        <v>63</v>
      </c>
      <c r="U5975">
        <v>6</v>
      </c>
      <c r="V5975">
        <v>0</v>
      </c>
      <c r="Z5975" t="str">
        <f t="shared" si="1199"/>
        <v/>
      </c>
    </row>
    <row r="5976" spans="2:26" x14ac:dyDescent="0.2">
      <c r="B5976">
        <v>33</v>
      </c>
      <c r="C5976">
        <v>0</v>
      </c>
      <c r="D5976">
        <v>2</v>
      </c>
      <c r="E5976">
        <v>999</v>
      </c>
      <c r="F5976">
        <v>9</v>
      </c>
      <c r="G5976" s="1" t="s">
        <v>492</v>
      </c>
      <c r="H5976">
        <f t="shared" si="1201"/>
        <v>44</v>
      </c>
      <c r="I5976">
        <f>IF(ISBLANK(A5976),I5975/1,LOOKUP(Sheet1!G5976,FIPS!A$3:A$55,FIPS!C$3:C$55))</f>
        <v>48</v>
      </c>
      <c r="J5976" t="b">
        <f t="shared" si="1204"/>
        <v>1</v>
      </c>
      <c r="K5976" t="str">
        <f t="shared" si="1202"/>
        <v>Carson</v>
      </c>
      <c r="L5976" t="b">
        <f t="shared" si="1200"/>
        <v>0</v>
      </c>
      <c r="M5976" t="str">
        <f t="shared" si="1203"/>
        <v/>
      </c>
      <c r="N5976">
        <f t="shared" si="1196"/>
        <v>33</v>
      </c>
      <c r="O5976" t="b">
        <f t="shared" si="1207"/>
        <v>0</v>
      </c>
      <c r="P5976" t="str">
        <f t="shared" si="1205"/>
        <v/>
      </c>
      <c r="Q5976" t="str">
        <f t="shared" ca="1" si="1206"/>
        <v/>
      </c>
      <c r="T5976">
        <v>65</v>
      </c>
      <c r="U5976">
        <v>6</v>
      </c>
      <c r="V5976">
        <v>0</v>
      </c>
      <c r="Z5976" t="str">
        <f t="shared" si="1199"/>
        <v/>
      </c>
    </row>
    <row r="5977" spans="2:26" x14ac:dyDescent="0.2">
      <c r="B5977" s="1" t="s">
        <v>96</v>
      </c>
      <c r="C5977" s="1" t="s">
        <v>17</v>
      </c>
      <c r="D5977" s="1" t="s">
        <v>18</v>
      </c>
      <c r="E5977" s="1" t="s">
        <v>8</v>
      </c>
      <c r="F5977" s="1" t="s">
        <v>9</v>
      </c>
      <c r="G5977" s="1" t="s">
        <v>1443</v>
      </c>
      <c r="H5977">
        <f t="shared" si="1201"/>
        <v>44</v>
      </c>
      <c r="I5977">
        <f>IF(ISBLANK(A5977),I5976/1,LOOKUP(Sheet1!G5977,FIPS!A$3:A$55,FIPS!C$3:C$55))</f>
        <v>48</v>
      </c>
      <c r="J5977" t="b">
        <f t="shared" si="1204"/>
        <v>1</v>
      </c>
      <c r="K5977" t="str">
        <f t="shared" si="1202"/>
        <v>Cass</v>
      </c>
      <c r="L5977" t="b">
        <f t="shared" si="1200"/>
        <v>0</v>
      </c>
      <c r="M5977" t="str">
        <f t="shared" si="1203"/>
        <v/>
      </c>
      <c r="N5977">
        <f t="shared" si="1196"/>
        <v>34</v>
      </c>
      <c r="O5977" t="b">
        <f t="shared" si="1207"/>
        <v>0</v>
      </c>
      <c r="P5977" t="str">
        <f t="shared" si="1205"/>
        <v/>
      </c>
      <c r="Q5977" t="str">
        <f t="shared" ca="1" si="1206"/>
        <v/>
      </c>
      <c r="T5977">
        <v>67</v>
      </c>
      <c r="U5977">
        <v>5</v>
      </c>
      <c r="V5977">
        <v>0</v>
      </c>
      <c r="Z5977" t="str">
        <f t="shared" si="1199"/>
        <v/>
      </c>
    </row>
    <row r="5978" spans="2:26" x14ac:dyDescent="0.2">
      <c r="B5978" s="1" t="s">
        <v>5</v>
      </c>
      <c r="C5978" s="1" t="s">
        <v>17</v>
      </c>
      <c r="D5978" s="1" t="s">
        <v>18</v>
      </c>
      <c r="E5978" s="1" t="s">
        <v>8</v>
      </c>
      <c r="F5978" s="1" t="s">
        <v>9</v>
      </c>
      <c r="G5978" s="1" t="s">
        <v>3982</v>
      </c>
      <c r="H5978">
        <f t="shared" si="1201"/>
        <v>44</v>
      </c>
      <c r="I5978">
        <f>IF(ISBLANK(A5978),I5977/1,LOOKUP(Sheet1!G5978,FIPS!A$3:A$55,FIPS!C$3:C$55))</f>
        <v>48</v>
      </c>
      <c r="J5978" t="b">
        <f t="shared" si="1204"/>
        <v>1</v>
      </c>
      <c r="K5978" t="str">
        <f t="shared" si="1202"/>
        <v>Castro</v>
      </c>
      <c r="L5978" t="b">
        <f t="shared" si="1200"/>
        <v>0</v>
      </c>
      <c r="M5978" t="str">
        <f t="shared" si="1203"/>
        <v/>
      </c>
      <c r="N5978">
        <f t="shared" si="1196"/>
        <v>35</v>
      </c>
      <c r="O5978" t="b">
        <f t="shared" si="1207"/>
        <v>0</v>
      </c>
      <c r="P5978" t="str">
        <f t="shared" si="1205"/>
        <v/>
      </c>
      <c r="Q5978" t="str">
        <f t="shared" ca="1" si="1206"/>
        <v/>
      </c>
      <c r="T5978">
        <v>69</v>
      </c>
      <c r="U5978">
        <v>6</v>
      </c>
      <c r="V5978">
        <v>0</v>
      </c>
      <c r="Z5978" t="str">
        <f t="shared" si="1199"/>
        <v/>
      </c>
    </row>
    <row r="5979" spans="2:26" x14ac:dyDescent="0.2">
      <c r="B5979" s="1" t="s">
        <v>99</v>
      </c>
      <c r="C5979" s="1" t="s">
        <v>666</v>
      </c>
      <c r="D5979" s="1" t="s">
        <v>26</v>
      </c>
      <c r="G5979" s="1" t="s">
        <v>40</v>
      </c>
      <c r="H5979">
        <f t="shared" si="1201"/>
        <v>44</v>
      </c>
      <c r="I5979">
        <f>IF(ISBLANK(A5979),I5978/1,LOOKUP(Sheet1!G5979,FIPS!A$3:A$55,FIPS!C$3:C$55))</f>
        <v>48</v>
      </c>
      <c r="J5979" t="b">
        <f t="shared" si="1204"/>
        <v>1</v>
      </c>
      <c r="K5979" t="str">
        <f t="shared" si="1202"/>
        <v>Chambers</v>
      </c>
      <c r="L5979" t="b">
        <f t="shared" si="1200"/>
        <v>0</v>
      </c>
      <c r="M5979" t="str">
        <f t="shared" si="1203"/>
        <v/>
      </c>
      <c r="N5979">
        <f t="shared" si="1196"/>
        <v>36</v>
      </c>
      <c r="O5979" t="b">
        <f t="shared" si="1207"/>
        <v>0</v>
      </c>
      <c r="P5979" t="str">
        <f t="shared" si="1205"/>
        <v/>
      </c>
      <c r="Q5979" t="str">
        <f t="shared" ca="1" si="1206"/>
        <v/>
      </c>
      <c r="T5979">
        <v>71</v>
      </c>
      <c r="U5979">
        <v>6</v>
      </c>
      <c r="V5979">
        <v>3360</v>
      </c>
      <c r="Z5979" t="str">
        <f t="shared" si="1199"/>
        <v/>
      </c>
    </row>
    <row r="5980" spans="2:26" x14ac:dyDescent="0.2">
      <c r="E5980" s="1" t="s">
        <v>45</v>
      </c>
      <c r="F5980" s="1" t="s">
        <v>70</v>
      </c>
      <c r="G5980" s="1" t="s">
        <v>3983</v>
      </c>
      <c r="H5980">
        <f t="shared" si="1201"/>
        <v>44</v>
      </c>
      <c r="I5980">
        <f>IF(ISBLANK(A5980),I5979/1,LOOKUP(Sheet1!G5980,FIPS!A$3:A$55,FIPS!C$3:C$55))</f>
        <v>48</v>
      </c>
      <c r="J5980" t="b">
        <f t="shared" si="1204"/>
        <v>0</v>
      </c>
      <c r="K5980" t="str">
        <f t="shared" si="1202"/>
        <v/>
      </c>
      <c r="L5980" t="b">
        <f t="shared" si="1200"/>
        <v>1</v>
      </c>
      <c r="M5980" t="str">
        <f t="shared" si="1203"/>
        <v>Baytown</v>
      </c>
      <c r="N5980">
        <f t="shared" si="1196"/>
        <v>36</v>
      </c>
      <c r="O5980" t="b">
        <f t="shared" si="1207"/>
        <v>0</v>
      </c>
      <c r="P5980" t="str">
        <f t="shared" si="1205"/>
        <v/>
      </c>
      <c r="Q5980" t="str">
        <f t="shared" ca="1" si="1206"/>
        <v/>
      </c>
      <c r="W5980">
        <v>6128</v>
      </c>
      <c r="Z5980" t="str">
        <f t="shared" si="1199"/>
        <v/>
      </c>
    </row>
    <row r="5981" spans="2:26" x14ac:dyDescent="0.2">
      <c r="E5981" s="1" t="s">
        <v>8</v>
      </c>
      <c r="F5981" s="1" t="s">
        <v>9</v>
      </c>
      <c r="G5981" s="1" t="s">
        <v>1038</v>
      </c>
      <c r="H5981">
        <f t="shared" si="1201"/>
        <v>44</v>
      </c>
      <c r="I5981">
        <f>IF(ISBLANK(A5981),I5980/1,LOOKUP(Sheet1!G5981,FIPS!A$3:A$55,FIPS!C$3:C$55))</f>
        <v>48</v>
      </c>
      <c r="J5981" t="b">
        <f t="shared" si="1204"/>
        <v>0</v>
      </c>
      <c r="K5981" t="str">
        <f t="shared" si="1202"/>
        <v/>
      </c>
      <c r="L5981" t="b">
        <f t="shared" si="1200"/>
        <v>0</v>
      </c>
      <c r="M5981" t="str">
        <f t="shared" si="1203"/>
        <v/>
      </c>
      <c r="N5981">
        <f t="shared" si="1196"/>
        <v>36</v>
      </c>
      <c r="O5981" t="b">
        <f t="shared" si="1207"/>
        <v>1</v>
      </c>
      <c r="P5981">
        <f t="shared" si="1205"/>
        <v>1</v>
      </c>
      <c r="Q5981" t="str">
        <f t="shared" ca="1" si="1206"/>
        <v>013</v>
      </c>
      <c r="W5981">
        <v>99999</v>
      </c>
      <c r="Z5981" t="str">
        <f t="shared" si="1199"/>
        <v/>
      </c>
    </row>
    <row r="5982" spans="2:26" x14ac:dyDescent="0.2">
      <c r="B5982" s="1" t="s">
        <v>103</v>
      </c>
      <c r="C5982" s="1" t="s">
        <v>17</v>
      </c>
      <c r="D5982" s="1" t="s">
        <v>18</v>
      </c>
      <c r="G5982" s="1" t="s">
        <v>41</v>
      </c>
      <c r="H5982">
        <f t="shared" si="1201"/>
        <v>44</v>
      </c>
      <c r="I5982">
        <f>IF(ISBLANK(A5982),I5981/1,LOOKUP(Sheet1!G5982,FIPS!A$3:A$55,FIPS!C$3:C$55))</f>
        <v>48</v>
      </c>
      <c r="J5982" t="b">
        <f t="shared" si="1204"/>
        <v>1</v>
      </c>
      <c r="K5982" t="str">
        <f t="shared" si="1202"/>
        <v>Cherokee</v>
      </c>
      <c r="L5982" t="b">
        <f t="shared" si="1200"/>
        <v>0</v>
      </c>
      <c r="M5982" t="str">
        <f t="shared" si="1203"/>
        <v/>
      </c>
      <c r="N5982">
        <f t="shared" ref="N5982:N6045" si="1208">IF(ISBLANK(A5982),IF(ISBLANK(B5982),N5981,B5982/1),"")</f>
        <v>37</v>
      </c>
      <c r="O5982" t="b">
        <f t="shared" si="1207"/>
        <v>0</v>
      </c>
      <c r="P5982" t="str">
        <f t="shared" si="1205"/>
        <v/>
      </c>
      <c r="Q5982" t="str">
        <f t="shared" ca="1" si="1206"/>
        <v/>
      </c>
      <c r="T5982">
        <v>73</v>
      </c>
      <c r="U5982">
        <v>5</v>
      </c>
      <c r="V5982">
        <v>0</v>
      </c>
      <c r="Z5982" t="str">
        <f t="shared" si="1199"/>
        <v/>
      </c>
    </row>
    <row r="5983" spans="2:26" x14ac:dyDescent="0.2">
      <c r="E5983" s="1" t="s">
        <v>505</v>
      </c>
      <c r="F5983" s="1" t="s">
        <v>6</v>
      </c>
      <c r="G5983" s="1" t="s">
        <v>38</v>
      </c>
      <c r="H5983">
        <f t="shared" si="1201"/>
        <v>44</v>
      </c>
      <c r="I5983">
        <f>IF(ISBLANK(A5983),I5982/1,LOOKUP(Sheet1!G5983,FIPS!A$3:A$55,FIPS!C$3:C$55))</f>
        <v>48</v>
      </c>
      <c r="J5983" t="b">
        <f t="shared" si="1204"/>
        <v>0</v>
      </c>
      <c r="K5983" t="str">
        <f t="shared" si="1202"/>
        <v/>
      </c>
      <c r="L5983" t="b">
        <f t="shared" si="1200"/>
        <v>1</v>
      </c>
      <c r="M5983" t="str">
        <f t="shared" si="1203"/>
        <v>Jacksonville</v>
      </c>
      <c r="N5983">
        <f t="shared" si="1208"/>
        <v>37</v>
      </c>
      <c r="O5983" t="b">
        <f t="shared" si="1207"/>
        <v>0</v>
      </c>
      <c r="P5983" t="str">
        <f t="shared" si="1205"/>
        <v/>
      </c>
      <c r="Q5983" t="str">
        <f t="shared" ca="1" si="1206"/>
        <v/>
      </c>
      <c r="W5983">
        <v>37216</v>
      </c>
      <c r="Z5983" t="str">
        <f t="shared" si="1199"/>
        <v/>
      </c>
    </row>
    <row r="5984" spans="2:26" x14ac:dyDescent="0.2">
      <c r="E5984" s="1" t="s">
        <v>8</v>
      </c>
      <c r="F5984" s="1" t="s">
        <v>9</v>
      </c>
      <c r="G5984" s="1" t="s">
        <v>1038</v>
      </c>
      <c r="H5984">
        <f t="shared" si="1201"/>
        <v>44</v>
      </c>
      <c r="I5984">
        <f>IF(ISBLANK(A5984),I5983/1,LOOKUP(Sheet1!G5984,FIPS!A$3:A$55,FIPS!C$3:C$55))</f>
        <v>48</v>
      </c>
      <c r="J5984" t="b">
        <f t="shared" si="1204"/>
        <v>0</v>
      </c>
      <c r="K5984" t="str">
        <f t="shared" si="1202"/>
        <v/>
      </c>
      <c r="L5984" t="b">
        <f t="shared" si="1200"/>
        <v>0</v>
      </c>
      <c r="M5984" t="str">
        <f t="shared" si="1203"/>
        <v/>
      </c>
      <c r="N5984">
        <f t="shared" si="1208"/>
        <v>37</v>
      </c>
      <c r="O5984" t="b">
        <f t="shared" si="1207"/>
        <v>1</v>
      </c>
      <c r="P5984">
        <f t="shared" si="1205"/>
        <v>1</v>
      </c>
      <c r="Q5984" t="str">
        <f t="shared" ca="1" si="1206"/>
        <v>080</v>
      </c>
      <c r="W5984">
        <v>99999</v>
      </c>
      <c r="Z5984" t="str">
        <f t="shared" si="1199"/>
        <v/>
      </c>
    </row>
    <row r="5985" spans="2:26" x14ac:dyDescent="0.2">
      <c r="B5985" s="1" t="s">
        <v>101</v>
      </c>
      <c r="C5985" s="1" t="s">
        <v>17</v>
      </c>
      <c r="D5985" s="1" t="s">
        <v>18</v>
      </c>
      <c r="E5985" s="1" t="s">
        <v>8</v>
      </c>
      <c r="F5985" s="1" t="s">
        <v>9</v>
      </c>
      <c r="G5985" s="1" t="s">
        <v>3984</v>
      </c>
      <c r="H5985">
        <f t="shared" si="1201"/>
        <v>44</v>
      </c>
      <c r="I5985">
        <f>IF(ISBLANK(A5985),I5984/1,LOOKUP(Sheet1!G5985,FIPS!A$3:A$55,FIPS!C$3:C$55))</f>
        <v>48</v>
      </c>
      <c r="J5985" t="b">
        <f t="shared" si="1204"/>
        <v>1</v>
      </c>
      <c r="K5985" t="str">
        <f t="shared" si="1202"/>
        <v>Childress</v>
      </c>
      <c r="L5985" t="b">
        <f t="shared" si="1200"/>
        <v>0</v>
      </c>
      <c r="M5985" t="str">
        <f t="shared" si="1203"/>
        <v/>
      </c>
      <c r="N5985">
        <f t="shared" si="1208"/>
        <v>38</v>
      </c>
      <c r="O5985" t="b">
        <f t="shared" si="1207"/>
        <v>0</v>
      </c>
      <c r="P5985" t="str">
        <f t="shared" si="1205"/>
        <v/>
      </c>
      <c r="Q5985" t="str">
        <f t="shared" ca="1" si="1206"/>
        <v/>
      </c>
      <c r="T5985">
        <v>75</v>
      </c>
      <c r="U5985">
        <v>6</v>
      </c>
      <c r="V5985">
        <v>0</v>
      </c>
      <c r="Z5985" t="str">
        <f t="shared" si="1199"/>
        <v/>
      </c>
    </row>
    <row r="5986" spans="2:26" x14ac:dyDescent="0.2">
      <c r="B5986" s="1" t="s">
        <v>75</v>
      </c>
      <c r="C5986" s="1" t="s">
        <v>17</v>
      </c>
      <c r="D5986" s="1" t="s">
        <v>18</v>
      </c>
      <c r="E5986" s="1" t="s">
        <v>8</v>
      </c>
      <c r="F5986" s="1" t="s">
        <v>9</v>
      </c>
      <c r="G5986" s="1" t="s">
        <v>47</v>
      </c>
      <c r="H5986">
        <f t="shared" si="1201"/>
        <v>44</v>
      </c>
      <c r="I5986">
        <f>IF(ISBLANK(A5986),I5985/1,LOOKUP(Sheet1!G5986,FIPS!A$3:A$55,FIPS!C$3:C$55))</f>
        <v>48</v>
      </c>
      <c r="J5986" t="b">
        <f t="shared" si="1204"/>
        <v>1</v>
      </c>
      <c r="K5986" t="str">
        <f t="shared" si="1202"/>
        <v>Clay</v>
      </c>
      <c r="L5986" t="b">
        <f t="shared" ref="L5986:L6049" si="1209">IF(NOT(J5986),AND(NOT(ISBLANK(E5986)),E5986&lt;&gt;"999"),FALSE())</f>
        <v>0</v>
      </c>
      <c r="M5986" t="str">
        <f t="shared" si="1203"/>
        <v/>
      </c>
      <c r="N5986">
        <f t="shared" si="1208"/>
        <v>39</v>
      </c>
      <c r="O5986" t="b">
        <f t="shared" si="1207"/>
        <v>0</v>
      </c>
      <c r="P5986" t="str">
        <f t="shared" si="1205"/>
        <v/>
      </c>
      <c r="Q5986" t="str">
        <f t="shared" ca="1" si="1206"/>
        <v/>
      </c>
      <c r="T5986">
        <v>77</v>
      </c>
      <c r="U5986">
        <v>6</v>
      </c>
      <c r="V5986">
        <v>0</v>
      </c>
      <c r="Z5986" t="str">
        <f t="shared" si="1199"/>
        <v/>
      </c>
    </row>
    <row r="5987" spans="2:26" x14ac:dyDescent="0.2">
      <c r="B5987" s="1" t="s">
        <v>55</v>
      </c>
      <c r="C5987" s="1" t="s">
        <v>17</v>
      </c>
      <c r="D5987" s="1" t="s">
        <v>18</v>
      </c>
      <c r="E5987" s="1" t="s">
        <v>8</v>
      </c>
      <c r="F5987" s="1" t="s">
        <v>9</v>
      </c>
      <c r="G5987" s="1" t="s">
        <v>3985</v>
      </c>
      <c r="H5987">
        <f t="shared" si="1201"/>
        <v>44</v>
      </c>
      <c r="I5987">
        <f>IF(ISBLANK(A5987),I5986/1,LOOKUP(Sheet1!G5987,FIPS!A$3:A$55,FIPS!C$3:C$55))</f>
        <v>48</v>
      </c>
      <c r="J5987" t="b">
        <f t="shared" si="1204"/>
        <v>1</v>
      </c>
      <c r="K5987" t="str">
        <f t="shared" si="1202"/>
        <v>Cochran</v>
      </c>
      <c r="L5987" t="b">
        <f t="shared" si="1209"/>
        <v>0</v>
      </c>
      <c r="M5987" t="str">
        <f t="shared" si="1203"/>
        <v/>
      </c>
      <c r="N5987">
        <f t="shared" si="1208"/>
        <v>40</v>
      </c>
      <c r="O5987" t="b">
        <f t="shared" si="1207"/>
        <v>0</v>
      </c>
      <c r="P5987" t="str">
        <f t="shared" si="1205"/>
        <v/>
      </c>
      <c r="Q5987" t="str">
        <f t="shared" ca="1" si="1206"/>
        <v/>
      </c>
      <c r="T5987">
        <v>79</v>
      </c>
      <c r="U5987">
        <v>6</v>
      </c>
      <c r="V5987">
        <v>0</v>
      </c>
      <c r="Z5987" t="str">
        <f t="shared" si="1199"/>
        <v/>
      </c>
    </row>
    <row r="5988" spans="2:26" x14ac:dyDescent="0.2">
      <c r="B5988" s="1" t="s">
        <v>122</v>
      </c>
      <c r="C5988" s="1" t="s">
        <v>17</v>
      </c>
      <c r="D5988" s="1" t="s">
        <v>18</v>
      </c>
      <c r="E5988" s="1" t="s">
        <v>8</v>
      </c>
      <c r="F5988" s="1" t="s">
        <v>9</v>
      </c>
      <c r="G5988" s="1" t="s">
        <v>3986</v>
      </c>
      <c r="H5988">
        <f t="shared" si="1201"/>
        <v>44</v>
      </c>
      <c r="I5988">
        <f>IF(ISBLANK(A5988),I5987/1,LOOKUP(Sheet1!G5988,FIPS!A$3:A$55,FIPS!C$3:C$55))</f>
        <v>48</v>
      </c>
      <c r="J5988" t="b">
        <f t="shared" si="1204"/>
        <v>1</v>
      </c>
      <c r="K5988" t="str">
        <f t="shared" si="1202"/>
        <v>Coke</v>
      </c>
      <c r="L5988" t="b">
        <f t="shared" si="1209"/>
        <v>0</v>
      </c>
      <c r="M5988" t="str">
        <f t="shared" si="1203"/>
        <v/>
      </c>
      <c r="N5988">
        <f t="shared" si="1208"/>
        <v>41</v>
      </c>
      <c r="O5988" t="b">
        <f t="shared" si="1207"/>
        <v>0</v>
      </c>
      <c r="P5988" t="str">
        <f t="shared" si="1205"/>
        <v/>
      </c>
      <c r="Q5988" t="str">
        <f t="shared" ca="1" si="1206"/>
        <v/>
      </c>
      <c r="T5988">
        <v>81</v>
      </c>
      <c r="U5988">
        <v>6</v>
      </c>
      <c r="V5988">
        <v>0</v>
      </c>
      <c r="Z5988" t="str">
        <f t="shared" si="1199"/>
        <v/>
      </c>
    </row>
    <row r="5989" spans="2:26" x14ac:dyDescent="0.2">
      <c r="B5989" s="1" t="s">
        <v>127</v>
      </c>
      <c r="C5989" s="1" t="s">
        <v>17</v>
      </c>
      <c r="D5989" s="1" t="s">
        <v>18</v>
      </c>
      <c r="E5989" s="1" t="s">
        <v>8</v>
      </c>
      <c r="F5989" s="1" t="s">
        <v>9</v>
      </c>
      <c r="G5989" s="1" t="s">
        <v>3987</v>
      </c>
      <c r="H5989">
        <f t="shared" si="1201"/>
        <v>44</v>
      </c>
      <c r="I5989">
        <f>IF(ISBLANK(A5989),I5988/1,LOOKUP(Sheet1!G5989,FIPS!A$3:A$55,FIPS!C$3:C$55))</f>
        <v>48</v>
      </c>
      <c r="J5989" t="b">
        <f t="shared" si="1204"/>
        <v>1</v>
      </c>
      <c r="K5989" t="str">
        <f t="shared" si="1202"/>
        <v>Col eman</v>
      </c>
      <c r="L5989" t="b">
        <f t="shared" si="1209"/>
        <v>0</v>
      </c>
      <c r="M5989" t="str">
        <f t="shared" si="1203"/>
        <v/>
      </c>
      <c r="N5989">
        <f t="shared" si="1208"/>
        <v>42</v>
      </c>
      <c r="O5989" t="b">
        <f t="shared" si="1207"/>
        <v>0</v>
      </c>
      <c r="P5989" t="str">
        <f t="shared" si="1205"/>
        <v/>
      </c>
      <c r="Q5989" t="str">
        <f t="shared" ca="1" si="1206"/>
        <v/>
      </c>
      <c r="T5989">
        <v>83</v>
      </c>
      <c r="U5989">
        <v>6</v>
      </c>
      <c r="V5989">
        <v>0</v>
      </c>
      <c r="Z5989" t="str">
        <f t="shared" si="1199"/>
        <v/>
      </c>
    </row>
    <row r="5990" spans="2:26" x14ac:dyDescent="0.2">
      <c r="B5990" s="1" t="s">
        <v>135</v>
      </c>
      <c r="C5990" s="1" t="s">
        <v>197</v>
      </c>
      <c r="D5990" s="1" t="s">
        <v>26</v>
      </c>
      <c r="G5990" s="1" t="s">
        <v>3988</v>
      </c>
      <c r="H5990">
        <f t="shared" si="1201"/>
        <v>44</v>
      </c>
      <c r="I5990">
        <f>IF(ISBLANK(A5990),I5989/1,LOOKUP(Sheet1!G5990,FIPS!A$3:A$55,FIPS!C$3:C$55))</f>
        <v>48</v>
      </c>
      <c r="J5990" t="b">
        <f t="shared" si="1204"/>
        <v>1</v>
      </c>
      <c r="K5990" t="str">
        <f t="shared" si="1202"/>
        <v>Collin</v>
      </c>
      <c r="L5990" t="b">
        <f t="shared" si="1209"/>
        <v>0</v>
      </c>
      <c r="M5990" t="str">
        <f t="shared" si="1203"/>
        <v/>
      </c>
      <c r="N5990">
        <f t="shared" si="1208"/>
        <v>43</v>
      </c>
      <c r="O5990" t="b">
        <f t="shared" si="1207"/>
        <v>0</v>
      </c>
      <c r="P5990" t="str">
        <f t="shared" si="1205"/>
        <v/>
      </c>
      <c r="Q5990" t="str">
        <f t="shared" ca="1" si="1206"/>
        <v/>
      </c>
      <c r="T5990">
        <v>85</v>
      </c>
      <c r="U5990">
        <v>2</v>
      </c>
      <c r="V5990">
        <v>1920</v>
      </c>
      <c r="Z5990" t="str">
        <f t="shared" si="1199"/>
        <v/>
      </c>
    </row>
    <row r="5991" spans="2:26" x14ac:dyDescent="0.2">
      <c r="E5991" s="1" t="s">
        <v>16</v>
      </c>
      <c r="F5991" s="1" t="s">
        <v>6</v>
      </c>
      <c r="G5991" s="1" t="s">
        <v>1676</v>
      </c>
      <c r="H5991">
        <f t="shared" si="1201"/>
        <v>44</v>
      </c>
      <c r="I5991">
        <f>IF(ISBLANK(A5991),I5990/1,LOOKUP(Sheet1!G5991,FIPS!A$3:A$55,FIPS!C$3:C$55))</f>
        <v>48</v>
      </c>
      <c r="J5991" t="b">
        <f t="shared" si="1204"/>
        <v>0</v>
      </c>
      <c r="K5991" t="str">
        <f t="shared" si="1202"/>
        <v/>
      </c>
      <c r="L5991" t="b">
        <f t="shared" si="1209"/>
        <v>1</v>
      </c>
      <c r="M5991" t="str">
        <f t="shared" si="1203"/>
        <v>Allen</v>
      </c>
      <c r="N5991">
        <f t="shared" si="1208"/>
        <v>43</v>
      </c>
      <c r="O5991" t="b">
        <f t="shared" si="1207"/>
        <v>0</v>
      </c>
      <c r="P5991" t="str">
        <f t="shared" si="1205"/>
        <v/>
      </c>
      <c r="Q5991" t="str">
        <f t="shared" ca="1" si="1206"/>
        <v/>
      </c>
      <c r="W5991">
        <v>1924</v>
      </c>
      <c r="Z5991" t="str">
        <f t="shared" si="1199"/>
        <v/>
      </c>
    </row>
    <row r="5992" spans="2:26" x14ac:dyDescent="0.2">
      <c r="E5992" s="1" t="s">
        <v>88</v>
      </c>
      <c r="F5992" s="1" t="s">
        <v>35</v>
      </c>
      <c r="G5992" s="1" t="s">
        <v>4724</v>
      </c>
      <c r="H5992">
        <f t="shared" si="1201"/>
        <v>44</v>
      </c>
      <c r="I5992">
        <f>IF(ISBLANK(A5992),I5991/1,LOOKUP(Sheet1!G5992,FIPS!A$3:A$55,FIPS!C$3:C$55))</f>
        <v>48</v>
      </c>
      <c r="J5992" t="b">
        <f t="shared" si="1204"/>
        <v>0</v>
      </c>
      <c r="K5992" t="str">
        <f t="shared" si="1202"/>
        <v/>
      </c>
      <c r="L5992" t="b">
        <f t="shared" si="1209"/>
        <v>1</v>
      </c>
      <c r="M5992" t="str">
        <f t="shared" si="1203"/>
        <v>Carrollton</v>
      </c>
      <c r="N5992">
        <f t="shared" si="1208"/>
        <v>43</v>
      </c>
      <c r="O5992" t="b">
        <f t="shared" si="1207"/>
        <v>0</v>
      </c>
      <c r="P5992" t="str">
        <f t="shared" si="1205"/>
        <v/>
      </c>
      <c r="Q5992" t="str">
        <f t="shared" ca="1" si="1206"/>
        <v/>
      </c>
      <c r="W5992">
        <v>13024</v>
      </c>
      <c r="Z5992" t="str">
        <f t="shared" si="1199"/>
        <v/>
      </c>
    </row>
    <row r="5993" spans="2:26" x14ac:dyDescent="0.2">
      <c r="E5993" s="1" t="s">
        <v>75</v>
      </c>
      <c r="F5993" s="1" t="s">
        <v>26</v>
      </c>
      <c r="G5993" s="1" t="s">
        <v>3989</v>
      </c>
      <c r="H5993">
        <f t="shared" si="1201"/>
        <v>44</v>
      </c>
      <c r="I5993">
        <f>IF(ISBLANK(A5993),I5992/1,LOOKUP(Sheet1!G5993,FIPS!A$3:A$55,FIPS!C$3:C$55))</f>
        <v>48</v>
      </c>
      <c r="J5993" t="b">
        <f t="shared" si="1204"/>
        <v>0</v>
      </c>
      <c r="K5993" t="str">
        <f t="shared" si="1202"/>
        <v/>
      </c>
      <c r="L5993" t="b">
        <f t="shared" si="1209"/>
        <v>1</v>
      </c>
      <c r="M5993" t="str">
        <f t="shared" si="1203"/>
        <v>Oallas</v>
      </c>
      <c r="N5993">
        <f t="shared" si="1208"/>
        <v>43</v>
      </c>
      <c r="O5993" t="b">
        <f t="shared" si="1207"/>
        <v>0</v>
      </c>
      <c r="P5993" t="str">
        <f t="shared" si="1205"/>
        <v/>
      </c>
      <c r="Q5993" t="str">
        <f t="shared" ca="1" si="1206"/>
        <v/>
      </c>
      <c r="W5993">
        <v>19000</v>
      </c>
      <c r="Z5993" t="str">
        <f t="shared" si="1199"/>
        <v/>
      </c>
    </row>
    <row r="5994" spans="2:26" x14ac:dyDescent="0.2">
      <c r="E5994" s="1" t="s">
        <v>170</v>
      </c>
      <c r="F5994" s="1" t="s">
        <v>132</v>
      </c>
      <c r="G5994" s="1" t="s">
        <v>3990</v>
      </c>
      <c r="H5994">
        <f t="shared" si="1201"/>
        <v>44</v>
      </c>
      <c r="I5994">
        <f>IF(ISBLANK(A5994),I5993/1,LOOKUP(Sheet1!G5994,FIPS!A$3:A$55,FIPS!C$3:C$55))</f>
        <v>48</v>
      </c>
      <c r="J5994" t="b">
        <f t="shared" si="1204"/>
        <v>0</v>
      </c>
      <c r="K5994" t="str">
        <f t="shared" si="1202"/>
        <v/>
      </c>
      <c r="L5994" t="b">
        <f t="shared" si="1209"/>
        <v>1</v>
      </c>
      <c r="M5994" t="str">
        <f t="shared" si="1203"/>
        <v>Garland</v>
      </c>
      <c r="N5994">
        <f t="shared" si="1208"/>
        <v>43</v>
      </c>
      <c r="O5994" t="b">
        <f t="shared" si="1207"/>
        <v>0</v>
      </c>
      <c r="P5994" t="str">
        <f t="shared" si="1205"/>
        <v/>
      </c>
      <c r="Q5994" t="str">
        <f t="shared" ca="1" si="1206"/>
        <v/>
      </c>
      <c r="W5994">
        <v>29000</v>
      </c>
      <c r="Z5994" t="str">
        <f t="shared" si="1199"/>
        <v/>
      </c>
    </row>
    <row r="5995" spans="2:26" x14ac:dyDescent="0.2">
      <c r="E5995" s="1" t="s">
        <v>361</v>
      </c>
      <c r="F5995" s="1" t="s">
        <v>6</v>
      </c>
      <c r="G5995" s="1" t="s">
        <v>3991</v>
      </c>
      <c r="H5995">
        <f t="shared" si="1201"/>
        <v>44</v>
      </c>
      <c r="I5995">
        <f>IF(ISBLANK(A5995),I5994/1,LOOKUP(Sheet1!G5995,FIPS!A$3:A$55,FIPS!C$3:C$55))</f>
        <v>48</v>
      </c>
      <c r="J5995" t="b">
        <f t="shared" si="1204"/>
        <v>0</v>
      </c>
      <c r="K5995" t="str">
        <f t="shared" si="1202"/>
        <v/>
      </c>
      <c r="L5995" t="b">
        <f t="shared" si="1209"/>
        <v>1</v>
      </c>
      <c r="M5995" t="str">
        <f t="shared" si="1203"/>
        <v>McKinney</v>
      </c>
      <c r="N5995">
        <f t="shared" si="1208"/>
        <v>43</v>
      </c>
      <c r="O5995" t="b">
        <f t="shared" si="1207"/>
        <v>0</v>
      </c>
      <c r="P5995" t="str">
        <f t="shared" si="1205"/>
        <v/>
      </c>
      <c r="Q5995" t="str">
        <f t="shared" ca="1" si="1206"/>
        <v/>
      </c>
      <c r="W5995">
        <v>45744</v>
      </c>
      <c r="Z5995" t="str">
        <f t="shared" si="1199"/>
        <v/>
      </c>
    </row>
    <row r="5996" spans="2:26" x14ac:dyDescent="0.2">
      <c r="E5996" s="1" t="s">
        <v>774</v>
      </c>
      <c r="F5996" s="1" t="s">
        <v>132</v>
      </c>
      <c r="G5996" s="1" t="s">
        <v>3992</v>
      </c>
      <c r="H5996">
        <f t="shared" si="1201"/>
        <v>44</v>
      </c>
      <c r="I5996">
        <f>IF(ISBLANK(A5996),I5995/1,LOOKUP(Sheet1!G5996,FIPS!A$3:A$55,FIPS!C$3:C$55))</f>
        <v>48</v>
      </c>
      <c r="J5996" t="b">
        <f t="shared" si="1204"/>
        <v>0</v>
      </c>
      <c r="K5996" t="str">
        <f t="shared" si="1202"/>
        <v/>
      </c>
      <c r="L5996" t="b">
        <f t="shared" si="1209"/>
        <v>1</v>
      </c>
      <c r="M5996" t="str">
        <f t="shared" si="1203"/>
        <v>Piano</v>
      </c>
      <c r="N5996">
        <f t="shared" si="1208"/>
        <v>43</v>
      </c>
      <c r="O5996" t="b">
        <f t="shared" si="1207"/>
        <v>0</v>
      </c>
      <c r="P5996" t="str">
        <f t="shared" si="1205"/>
        <v/>
      </c>
      <c r="Q5996" t="str">
        <f t="shared" ca="1" si="1206"/>
        <v/>
      </c>
      <c r="W5996">
        <v>58016</v>
      </c>
      <c r="Z5996" t="str">
        <f t="shared" si="1199"/>
        <v/>
      </c>
    </row>
    <row r="5997" spans="2:26" x14ac:dyDescent="0.2">
      <c r="E5997" s="1" t="s">
        <v>128</v>
      </c>
      <c r="F5997" s="1" t="s">
        <v>70</v>
      </c>
      <c r="G5997" s="1" t="s">
        <v>4015</v>
      </c>
      <c r="H5997">
        <f t="shared" si="1201"/>
        <v>44</v>
      </c>
      <c r="I5997">
        <f>IF(ISBLANK(A5997),I5996/1,LOOKUP(Sheet1!G5997,FIPS!A$3:A$55,FIPS!C$3:C$55))</f>
        <v>48</v>
      </c>
      <c r="J5997" t="b">
        <f t="shared" ref="J5997:J6059" si="1210">NOT(ISBLANK(B5997))</f>
        <v>0</v>
      </c>
      <c r="K5997" t="str">
        <f t="shared" si="1202"/>
        <v/>
      </c>
      <c r="L5997" t="b">
        <f t="shared" si="1209"/>
        <v>1</v>
      </c>
      <c r="M5997" t="str">
        <f t="shared" si="1203"/>
        <v>Richardson</v>
      </c>
      <c r="N5997">
        <f t="shared" si="1208"/>
        <v>43</v>
      </c>
      <c r="O5997" t="b">
        <f t="shared" si="1207"/>
        <v>0</v>
      </c>
      <c r="P5997" t="str">
        <f t="shared" ref="P5997:P6008" si="1211">IF(O5997,17-MATCH(N5997-1,N5979:N5996),"")</f>
        <v/>
      </c>
      <c r="Q5997" t="str">
        <f t="shared" ref="Q5997:Q6008" ca="1" si="1212">IF(O5997,_xlfn.TEXTJOIN(",",TRUE,INDIRECT(_xlfn.CONCAT("E",(ROW()-P5997),":E",(ROW()-1)),TRUE)),"")</f>
        <v/>
      </c>
      <c r="W5997">
        <v>61796</v>
      </c>
      <c r="Z5997" t="str">
        <f t="shared" si="1199"/>
        <v/>
      </c>
    </row>
    <row r="5998" spans="2:26" x14ac:dyDescent="0.2">
      <c r="E5998" s="1" t="s">
        <v>8</v>
      </c>
      <c r="F5998" s="1" t="s">
        <v>9</v>
      </c>
      <c r="G5998" s="1" t="s">
        <v>1038</v>
      </c>
      <c r="H5998">
        <f t="shared" si="1201"/>
        <v>44</v>
      </c>
      <c r="I5998">
        <f>IF(ISBLANK(A5998),I5997/1,LOOKUP(Sheet1!G5998,FIPS!A$3:A$55,FIPS!C$3:C$55))</f>
        <v>48</v>
      </c>
      <c r="J5998" t="b">
        <f t="shared" si="1210"/>
        <v>0</v>
      </c>
      <c r="K5998" t="str">
        <f t="shared" si="1202"/>
        <v/>
      </c>
      <c r="L5998" t="b">
        <f t="shared" si="1209"/>
        <v>0</v>
      </c>
      <c r="M5998" t="str">
        <f t="shared" si="1203"/>
        <v/>
      </c>
      <c r="N5998">
        <f t="shared" si="1208"/>
        <v>43</v>
      </c>
      <c r="O5998" t="b">
        <f t="shared" si="1207"/>
        <v>1</v>
      </c>
      <c r="P5998">
        <f t="shared" si="1211"/>
        <v>7</v>
      </c>
      <c r="Q5998" t="str">
        <f t="shared" ca="1" si="1212"/>
        <v>003,029,039,063,100,124,129</v>
      </c>
      <c r="W5998">
        <v>99999</v>
      </c>
      <c r="Z5998" t="str">
        <f t="shared" si="1199"/>
        <v/>
      </c>
    </row>
    <row r="5999" spans="2:26" x14ac:dyDescent="0.2">
      <c r="B5999" s="1" t="s">
        <v>137</v>
      </c>
      <c r="C5999" s="1" t="s">
        <v>17</v>
      </c>
      <c r="D5999" s="1" t="s">
        <v>18</v>
      </c>
      <c r="E5999" s="1" t="s">
        <v>8</v>
      </c>
      <c r="F5999" s="1" t="s">
        <v>9</v>
      </c>
      <c r="G5999" s="1" t="s">
        <v>4721</v>
      </c>
      <c r="H5999">
        <f t="shared" si="1201"/>
        <v>44</v>
      </c>
      <c r="I5999">
        <f>IF(ISBLANK(A5999),I5998/1,LOOKUP(Sheet1!G5999,FIPS!A$3:A$55,FIPS!C$3:C$55))</f>
        <v>48</v>
      </c>
      <c r="J5999" t="b">
        <f t="shared" si="1210"/>
        <v>1</v>
      </c>
      <c r="K5999" t="str">
        <f t="shared" si="1202"/>
        <v>Collingsworth</v>
      </c>
      <c r="L5999" t="b">
        <f t="shared" si="1209"/>
        <v>0</v>
      </c>
      <c r="M5999" t="str">
        <f t="shared" si="1203"/>
        <v/>
      </c>
      <c r="N5999">
        <f t="shared" si="1208"/>
        <v>44</v>
      </c>
      <c r="O5999" t="b">
        <f t="shared" si="1207"/>
        <v>0</v>
      </c>
      <c r="P5999" t="str">
        <f t="shared" si="1211"/>
        <v/>
      </c>
      <c r="Q5999" t="str">
        <f t="shared" ca="1" si="1212"/>
        <v/>
      </c>
      <c r="T5999">
        <v>87</v>
      </c>
      <c r="U5999">
        <v>6</v>
      </c>
      <c r="V5999">
        <v>0</v>
      </c>
      <c r="Z5999" t="str">
        <f t="shared" si="1199"/>
        <v/>
      </c>
    </row>
    <row r="6000" spans="2:26" x14ac:dyDescent="0.2">
      <c r="B6000" s="1" t="s">
        <v>139</v>
      </c>
      <c r="C6000" s="1" t="s">
        <v>17</v>
      </c>
      <c r="D6000" s="1" t="s">
        <v>18</v>
      </c>
      <c r="E6000" s="1" t="s">
        <v>8</v>
      </c>
      <c r="F6000" s="1" t="s">
        <v>9</v>
      </c>
      <c r="G6000" s="1" t="s">
        <v>942</v>
      </c>
      <c r="H6000">
        <f t="shared" si="1201"/>
        <v>44</v>
      </c>
      <c r="I6000">
        <f>IF(ISBLANK(A6000),I5999/1,LOOKUP(Sheet1!G6000,FIPS!A$3:A$55,FIPS!C$3:C$55))</f>
        <v>48</v>
      </c>
      <c r="J6000" t="b">
        <f t="shared" si="1210"/>
        <v>1</v>
      </c>
      <c r="K6000" t="str">
        <f t="shared" si="1202"/>
        <v>Colorado</v>
      </c>
      <c r="L6000" t="b">
        <f t="shared" si="1209"/>
        <v>0</v>
      </c>
      <c r="M6000" t="str">
        <f t="shared" si="1203"/>
        <v/>
      </c>
      <c r="N6000">
        <f t="shared" si="1208"/>
        <v>45</v>
      </c>
      <c r="O6000" t="b">
        <f t="shared" si="1207"/>
        <v>0</v>
      </c>
      <c r="P6000" t="str">
        <f t="shared" si="1211"/>
        <v/>
      </c>
      <c r="Q6000" t="str">
        <f t="shared" ca="1" si="1212"/>
        <v/>
      </c>
      <c r="T6000">
        <v>89</v>
      </c>
      <c r="U6000">
        <v>6</v>
      </c>
      <c r="V6000">
        <v>0</v>
      </c>
      <c r="Z6000" t="str">
        <f t="shared" si="1199"/>
        <v/>
      </c>
    </row>
    <row r="6001" spans="2:26" x14ac:dyDescent="0.2">
      <c r="B6001" s="1" t="s">
        <v>114</v>
      </c>
      <c r="C6001" s="1" t="s">
        <v>619</v>
      </c>
      <c r="D6001" s="1" t="s">
        <v>26</v>
      </c>
      <c r="G6001" s="1" t="s">
        <v>3993</v>
      </c>
      <c r="H6001">
        <f t="shared" si="1201"/>
        <v>44</v>
      </c>
      <c r="I6001">
        <f>IF(ISBLANK(A6001),I6000/1,LOOKUP(Sheet1!G6001,FIPS!A$3:A$55,FIPS!C$3:C$55))</f>
        <v>48</v>
      </c>
      <c r="J6001" t="b">
        <f t="shared" si="1210"/>
        <v>1</v>
      </c>
      <c r="K6001" t="str">
        <f t="shared" si="1202"/>
        <v>Comal</v>
      </c>
      <c r="L6001" t="b">
        <f t="shared" si="1209"/>
        <v>0</v>
      </c>
      <c r="M6001" t="str">
        <f t="shared" si="1203"/>
        <v/>
      </c>
      <c r="N6001">
        <f t="shared" si="1208"/>
        <v>46</v>
      </c>
      <c r="O6001" t="b">
        <f t="shared" si="1207"/>
        <v>0</v>
      </c>
      <c r="P6001" t="str">
        <f t="shared" si="1211"/>
        <v/>
      </c>
      <c r="Q6001" t="str">
        <f t="shared" ca="1" si="1212"/>
        <v/>
      </c>
      <c r="T6001">
        <v>91</v>
      </c>
      <c r="U6001">
        <v>4</v>
      </c>
      <c r="V6001">
        <v>7240</v>
      </c>
      <c r="Z6001" t="str">
        <f t="shared" si="1199"/>
        <v/>
      </c>
    </row>
    <row r="6002" spans="2:26" x14ac:dyDescent="0.2">
      <c r="E6002" s="1" t="s">
        <v>518</v>
      </c>
      <c r="F6002" s="1" t="s">
        <v>35</v>
      </c>
      <c r="G6002" s="1" t="s">
        <v>3994</v>
      </c>
      <c r="H6002">
        <f t="shared" si="1201"/>
        <v>44</v>
      </c>
      <c r="I6002">
        <f>IF(ISBLANK(A6002),I6001/1,LOOKUP(Sheet1!G6002,FIPS!A$3:A$55,FIPS!C$3:C$55))</f>
        <v>48</v>
      </c>
      <c r="J6002" t="b">
        <f t="shared" si="1210"/>
        <v>0</v>
      </c>
      <c r="K6002" t="str">
        <f t="shared" si="1202"/>
        <v/>
      </c>
      <c r="L6002" t="b">
        <f t="shared" si="1209"/>
        <v>1</v>
      </c>
      <c r="M6002" t="str">
        <f t="shared" si="1203"/>
        <v>New Braunfels</v>
      </c>
      <c r="N6002">
        <f t="shared" si="1208"/>
        <v>46</v>
      </c>
      <c r="O6002" t="b">
        <f t="shared" si="1207"/>
        <v>0</v>
      </c>
      <c r="P6002" t="str">
        <f t="shared" si="1211"/>
        <v/>
      </c>
      <c r="Q6002" t="str">
        <f t="shared" ca="1" si="1212"/>
        <v/>
      </c>
      <c r="W6002">
        <v>50820</v>
      </c>
      <c r="Z6002" t="str">
        <f t="shared" si="1199"/>
        <v/>
      </c>
    </row>
    <row r="6003" spans="2:26" x14ac:dyDescent="0.2">
      <c r="E6003" s="1" t="s">
        <v>668</v>
      </c>
      <c r="F6003" s="1" t="s">
        <v>6</v>
      </c>
      <c r="G6003" s="1" t="s">
        <v>3995</v>
      </c>
      <c r="H6003">
        <f t="shared" si="1201"/>
        <v>44</v>
      </c>
      <c r="I6003">
        <f>IF(ISBLANK(A6003),I6002/1,LOOKUP(Sheet1!G6003,FIPS!A$3:A$55,FIPS!C$3:C$55))</f>
        <v>48</v>
      </c>
      <c r="J6003" t="b">
        <f t="shared" si="1210"/>
        <v>0</v>
      </c>
      <c r="K6003" t="str">
        <f t="shared" si="1202"/>
        <v/>
      </c>
      <c r="L6003" t="b">
        <f t="shared" si="1209"/>
        <v>1</v>
      </c>
      <c r="M6003" t="str">
        <f t="shared" si="1203"/>
        <v>Schertz</v>
      </c>
      <c r="N6003">
        <f t="shared" si="1208"/>
        <v>46</v>
      </c>
      <c r="O6003" t="b">
        <f t="shared" si="1207"/>
        <v>0</v>
      </c>
      <c r="P6003" t="str">
        <f t="shared" si="1211"/>
        <v/>
      </c>
      <c r="Q6003" t="str">
        <f t="shared" ca="1" si="1212"/>
        <v/>
      </c>
      <c r="W6003">
        <v>66128</v>
      </c>
      <c r="Z6003" t="str">
        <f t="shared" si="1199"/>
        <v/>
      </c>
    </row>
    <row r="6004" spans="2:26" x14ac:dyDescent="0.2">
      <c r="E6004" s="1" t="s">
        <v>8</v>
      </c>
      <c r="F6004" s="1" t="s">
        <v>9</v>
      </c>
      <c r="G6004" s="1" t="s">
        <v>1038</v>
      </c>
      <c r="H6004">
        <f t="shared" si="1201"/>
        <v>44</v>
      </c>
      <c r="I6004">
        <f>IF(ISBLANK(A6004),I6003/1,LOOKUP(Sheet1!G6004,FIPS!A$3:A$55,FIPS!C$3:C$55))</f>
        <v>48</v>
      </c>
      <c r="J6004" t="b">
        <f t="shared" si="1210"/>
        <v>0</v>
      </c>
      <c r="K6004" t="str">
        <f t="shared" si="1202"/>
        <v/>
      </c>
      <c r="L6004" t="b">
        <f t="shared" si="1209"/>
        <v>0</v>
      </c>
      <c r="M6004" t="str">
        <f t="shared" si="1203"/>
        <v/>
      </c>
      <c r="N6004">
        <f t="shared" si="1208"/>
        <v>46</v>
      </c>
      <c r="O6004" t="b">
        <f t="shared" si="1207"/>
        <v>1</v>
      </c>
      <c r="P6004">
        <f t="shared" si="1211"/>
        <v>2</v>
      </c>
      <c r="Q6004" t="str">
        <f t="shared" ca="1" si="1212"/>
        <v>112,141</v>
      </c>
      <c r="W6004">
        <v>99999</v>
      </c>
      <c r="Z6004" t="str">
        <f t="shared" si="1199"/>
        <v/>
      </c>
    </row>
    <row r="6005" spans="2:26" x14ac:dyDescent="0.2">
      <c r="B6005" s="1" t="s">
        <v>143</v>
      </c>
      <c r="C6005" s="1" t="s">
        <v>17</v>
      </c>
      <c r="D6005" s="1" t="s">
        <v>18</v>
      </c>
      <c r="E6005" s="1" t="s">
        <v>8</v>
      </c>
      <c r="F6005" s="1" t="s">
        <v>9</v>
      </c>
      <c r="G6005" s="1" t="s">
        <v>1856</v>
      </c>
      <c r="H6005">
        <f t="shared" si="1201"/>
        <v>44</v>
      </c>
      <c r="I6005">
        <f>IF(ISBLANK(A6005),I6004/1,LOOKUP(Sheet1!G6005,FIPS!A$3:A$55,FIPS!C$3:C$55))</f>
        <v>48</v>
      </c>
      <c r="J6005" t="b">
        <f t="shared" si="1210"/>
        <v>1</v>
      </c>
      <c r="K6005" t="str">
        <f t="shared" si="1202"/>
        <v>Comanche</v>
      </c>
      <c r="L6005" t="b">
        <f t="shared" si="1209"/>
        <v>0</v>
      </c>
      <c r="M6005" t="str">
        <f t="shared" si="1203"/>
        <v/>
      </c>
      <c r="N6005">
        <f t="shared" si="1208"/>
        <v>47</v>
      </c>
      <c r="O6005" t="b">
        <f t="shared" si="1207"/>
        <v>0</v>
      </c>
      <c r="P6005" t="str">
        <f t="shared" si="1211"/>
        <v/>
      </c>
      <c r="Q6005" t="str">
        <f t="shared" ca="1" si="1212"/>
        <v/>
      </c>
      <c r="T6005">
        <v>93</v>
      </c>
      <c r="U6005">
        <v>6</v>
      </c>
      <c r="V6005">
        <v>0</v>
      </c>
      <c r="Z6005" t="str">
        <f t="shared" si="1199"/>
        <v/>
      </c>
    </row>
    <row r="6006" spans="2:26" x14ac:dyDescent="0.2">
      <c r="B6006" s="1" t="s">
        <v>145</v>
      </c>
      <c r="C6006" s="1" t="s">
        <v>17</v>
      </c>
      <c r="D6006" s="1" t="s">
        <v>18</v>
      </c>
      <c r="E6006" s="1" t="s">
        <v>8</v>
      </c>
      <c r="F6006" s="1" t="s">
        <v>9</v>
      </c>
      <c r="G6006" s="1" t="s">
        <v>3996</v>
      </c>
      <c r="H6006">
        <f t="shared" si="1201"/>
        <v>44</v>
      </c>
      <c r="I6006">
        <f>IF(ISBLANK(A6006),I6005/1,LOOKUP(Sheet1!G6006,FIPS!A$3:A$55,FIPS!C$3:C$55))</f>
        <v>48</v>
      </c>
      <c r="J6006" t="b">
        <f t="shared" si="1210"/>
        <v>1</v>
      </c>
      <c r="K6006" t="str">
        <f t="shared" si="1202"/>
        <v>Concho</v>
      </c>
      <c r="L6006" t="b">
        <f t="shared" si="1209"/>
        <v>0</v>
      </c>
      <c r="M6006" t="str">
        <f t="shared" si="1203"/>
        <v/>
      </c>
      <c r="N6006">
        <f t="shared" si="1208"/>
        <v>48</v>
      </c>
      <c r="O6006" t="b">
        <f t="shared" si="1207"/>
        <v>0</v>
      </c>
      <c r="P6006" t="str">
        <f t="shared" si="1211"/>
        <v/>
      </c>
      <c r="Q6006" t="str">
        <f t="shared" ca="1" si="1212"/>
        <v/>
      </c>
      <c r="T6006">
        <v>95</v>
      </c>
      <c r="U6006">
        <v>6</v>
      </c>
      <c r="V6006">
        <v>0</v>
      </c>
      <c r="Z6006" t="str">
        <f t="shared" si="1199"/>
        <v/>
      </c>
    </row>
    <row r="6007" spans="2:26" x14ac:dyDescent="0.2">
      <c r="B6007" s="1" t="s">
        <v>148</v>
      </c>
      <c r="C6007" s="1" t="s">
        <v>17</v>
      </c>
      <c r="D6007" s="1" t="s">
        <v>18</v>
      </c>
      <c r="G6007" s="1" t="s">
        <v>3997</v>
      </c>
      <c r="H6007">
        <f t="shared" si="1201"/>
        <v>44</v>
      </c>
      <c r="I6007">
        <f>IF(ISBLANK(A6007),I6006/1,LOOKUP(Sheet1!G6007,FIPS!A$3:A$55,FIPS!C$3:C$55))</f>
        <v>48</v>
      </c>
      <c r="J6007" t="b">
        <f t="shared" si="1210"/>
        <v>1</v>
      </c>
      <c r="K6007" t="str">
        <f t="shared" si="1202"/>
        <v>Cooke</v>
      </c>
      <c r="L6007" t="b">
        <f t="shared" si="1209"/>
        <v>0</v>
      </c>
      <c r="M6007" t="str">
        <f t="shared" si="1203"/>
        <v/>
      </c>
      <c r="N6007">
        <f t="shared" si="1208"/>
        <v>49</v>
      </c>
      <c r="O6007" t="b">
        <f t="shared" si="1207"/>
        <v>0</v>
      </c>
      <c r="P6007" t="str">
        <f t="shared" si="1211"/>
        <v/>
      </c>
      <c r="Q6007" t="str">
        <f t="shared" ca="1" si="1212"/>
        <v/>
      </c>
      <c r="T6007">
        <v>97</v>
      </c>
      <c r="U6007">
        <v>5</v>
      </c>
      <c r="V6007">
        <v>0</v>
      </c>
      <c r="Z6007" t="str">
        <f t="shared" si="1199"/>
        <v/>
      </c>
    </row>
    <row r="6008" spans="2:26" x14ac:dyDescent="0.2">
      <c r="E6008" s="1" t="s">
        <v>177</v>
      </c>
      <c r="F6008" s="1" t="s">
        <v>6</v>
      </c>
      <c r="G6008" s="1" t="s">
        <v>1091</v>
      </c>
      <c r="H6008">
        <f t="shared" si="1201"/>
        <v>44</v>
      </c>
      <c r="I6008">
        <f>IF(ISBLANK(A6008),I6007/1,LOOKUP(Sheet1!G6008,FIPS!A$3:A$55,FIPS!C$3:C$55))</f>
        <v>48</v>
      </c>
      <c r="J6008" t="b">
        <f t="shared" si="1210"/>
        <v>0</v>
      </c>
      <c r="K6008" t="str">
        <f t="shared" si="1202"/>
        <v/>
      </c>
      <c r="L6008" t="b">
        <f t="shared" si="1209"/>
        <v>1</v>
      </c>
      <c r="M6008" t="str">
        <f t="shared" si="1203"/>
        <v>Gainesville</v>
      </c>
      <c r="N6008">
        <f t="shared" si="1208"/>
        <v>49</v>
      </c>
      <c r="O6008" t="b">
        <f t="shared" si="1207"/>
        <v>0</v>
      </c>
      <c r="P6008" t="str">
        <f t="shared" si="1211"/>
        <v/>
      </c>
      <c r="Q6008" t="str">
        <f t="shared" ca="1" si="1212"/>
        <v/>
      </c>
      <c r="W6008">
        <v>27984</v>
      </c>
      <c r="Z6008" t="str">
        <f t="shared" si="1199"/>
        <v/>
      </c>
    </row>
    <row r="6009" spans="2:26" x14ac:dyDescent="0.2">
      <c r="E6009" s="1" t="s">
        <v>8</v>
      </c>
      <c r="F6009" s="1" t="s">
        <v>9</v>
      </c>
      <c r="G6009" s="1" t="s">
        <v>1038</v>
      </c>
      <c r="H6009">
        <f t="shared" si="1201"/>
        <v>44</v>
      </c>
      <c r="I6009">
        <f>IF(ISBLANK(A6009),I6008/1,LOOKUP(Sheet1!G6009,FIPS!A$3:A$55,FIPS!C$3:C$55))</f>
        <v>48</v>
      </c>
      <c r="J6009" t="b">
        <f t="shared" si="1210"/>
        <v>0</v>
      </c>
      <c r="K6009" t="str">
        <f t="shared" si="1202"/>
        <v/>
      </c>
      <c r="L6009" t="b">
        <f t="shared" si="1209"/>
        <v>0</v>
      </c>
      <c r="M6009" t="str">
        <f t="shared" si="1203"/>
        <v/>
      </c>
      <c r="N6009">
        <f t="shared" si="1208"/>
        <v>49</v>
      </c>
      <c r="O6009" t="b">
        <f t="shared" si="1207"/>
        <v>1</v>
      </c>
      <c r="P6009">
        <f t="shared" ref="P6009:P6071" si="1213">IF(O6009,17-MATCH(N6009-1,N5991:N6008),"")</f>
        <v>1</v>
      </c>
      <c r="Q6009" t="str">
        <f t="shared" ref="Q6009:Q6071" ca="1" si="1214">IF(O6009,_xlfn.TEXTJOIN(",",TRUE,INDIRECT(_xlfn.CONCAT("E",(ROW()-P6009),":E",(ROW()-1)),TRUE)),"")</f>
        <v>060</v>
      </c>
      <c r="W6009">
        <v>99999</v>
      </c>
      <c r="Z6009" t="str">
        <f t="shared" si="1199"/>
        <v/>
      </c>
    </row>
    <row r="6010" spans="2:26" x14ac:dyDescent="0.2">
      <c r="B6010" s="1" t="s">
        <v>152</v>
      </c>
      <c r="C6010" s="1" t="s">
        <v>3998</v>
      </c>
      <c r="D6010" s="1" t="s">
        <v>26</v>
      </c>
      <c r="G6010" s="1" t="s">
        <v>4722</v>
      </c>
      <c r="H6010">
        <f t="shared" si="1201"/>
        <v>44</v>
      </c>
      <c r="I6010">
        <f>IF(ISBLANK(A6010),I6009/1,LOOKUP(Sheet1!G6010,FIPS!A$3:A$55,FIPS!C$3:C$55))</f>
        <v>48</v>
      </c>
      <c r="J6010" t="b">
        <f t="shared" si="1210"/>
        <v>1</v>
      </c>
      <c r="K6010" t="str">
        <f t="shared" si="1202"/>
        <v>Coryell</v>
      </c>
      <c r="L6010" t="b">
        <f t="shared" si="1209"/>
        <v>0</v>
      </c>
      <c r="M6010" t="str">
        <f t="shared" si="1203"/>
        <v/>
      </c>
      <c r="N6010">
        <f t="shared" si="1208"/>
        <v>50</v>
      </c>
      <c r="O6010" t="b">
        <f t="shared" si="1207"/>
        <v>0</v>
      </c>
      <c r="P6010" t="str">
        <f t="shared" si="1213"/>
        <v/>
      </c>
      <c r="Q6010" t="str">
        <f t="shared" ca="1" si="1214"/>
        <v/>
      </c>
      <c r="T6010">
        <v>99</v>
      </c>
      <c r="U6010">
        <v>4</v>
      </c>
      <c r="V6010">
        <v>3810</v>
      </c>
      <c r="Z6010" t="str">
        <f t="shared" si="1199"/>
        <v/>
      </c>
    </row>
    <row r="6011" spans="2:26" x14ac:dyDescent="0.2">
      <c r="E6011" s="1" t="s">
        <v>99</v>
      </c>
      <c r="F6011" s="1" t="s">
        <v>6</v>
      </c>
      <c r="G6011" s="1" t="s">
        <v>3999</v>
      </c>
      <c r="H6011">
        <f t="shared" si="1201"/>
        <v>44</v>
      </c>
      <c r="I6011">
        <f>IF(ISBLANK(A6011),I6010/1,LOOKUP(Sheet1!G6011,FIPS!A$3:A$55,FIPS!C$3:C$55))</f>
        <v>48</v>
      </c>
      <c r="J6011" t="b">
        <f t="shared" si="1210"/>
        <v>0</v>
      </c>
      <c r="K6011" t="str">
        <f t="shared" si="1202"/>
        <v/>
      </c>
      <c r="L6011" t="b">
        <f t="shared" si="1209"/>
        <v>1</v>
      </c>
      <c r="M6011" t="str">
        <f t="shared" si="1203"/>
        <v>Copperas Cove</v>
      </c>
      <c r="N6011">
        <f t="shared" si="1208"/>
        <v>50</v>
      </c>
      <c r="O6011" t="b">
        <f t="shared" si="1207"/>
        <v>0</v>
      </c>
      <c r="P6011" t="str">
        <f t="shared" si="1213"/>
        <v/>
      </c>
      <c r="Q6011" t="str">
        <f t="shared" ca="1" si="1214"/>
        <v/>
      </c>
      <c r="W6011">
        <v>16624</v>
      </c>
      <c r="Z6011" t="str">
        <f t="shared" si="1199"/>
        <v/>
      </c>
    </row>
    <row r="6012" spans="2:26" x14ac:dyDescent="0.2">
      <c r="E6012" s="1" t="s">
        <v>190</v>
      </c>
      <c r="F6012" s="1" t="s">
        <v>6</v>
      </c>
      <c r="G6012" s="1" t="s">
        <v>4723</v>
      </c>
      <c r="H6012">
        <f t="shared" si="1201"/>
        <v>44</v>
      </c>
      <c r="I6012">
        <f>IF(ISBLANK(A6012),I6011/1,LOOKUP(Sheet1!G6012,FIPS!A$3:A$55,FIPS!C$3:C$55))</f>
        <v>48</v>
      </c>
      <c r="J6012" t="b">
        <f t="shared" si="1210"/>
        <v>0</v>
      </c>
      <c r="K6012" t="str">
        <f t="shared" si="1202"/>
        <v/>
      </c>
      <c r="L6012" t="b">
        <f t="shared" si="1209"/>
        <v>1</v>
      </c>
      <c r="M6012" t="str">
        <f t="shared" si="1203"/>
        <v>Gatesville</v>
      </c>
      <c r="N6012">
        <f t="shared" si="1208"/>
        <v>50</v>
      </c>
      <c r="O6012" t="b">
        <f t="shared" si="1207"/>
        <v>0</v>
      </c>
      <c r="P6012" t="str">
        <f t="shared" si="1213"/>
        <v/>
      </c>
      <c r="Q6012" t="str">
        <f t="shared" ca="1" si="1214"/>
        <v/>
      </c>
      <c r="W6012">
        <v>29168</v>
      </c>
      <c r="Z6012" t="str">
        <f t="shared" si="1199"/>
        <v/>
      </c>
    </row>
    <row r="6013" spans="2:26" x14ac:dyDescent="0.2">
      <c r="E6013" s="1" t="s">
        <v>8</v>
      </c>
      <c r="F6013" s="1" t="s">
        <v>9</v>
      </c>
      <c r="G6013" s="1" t="s">
        <v>1038</v>
      </c>
      <c r="H6013">
        <f t="shared" si="1201"/>
        <v>44</v>
      </c>
      <c r="I6013">
        <f>IF(ISBLANK(A6013),I6012/1,LOOKUP(Sheet1!G6013,FIPS!A$3:A$55,FIPS!C$3:C$55))</f>
        <v>48</v>
      </c>
      <c r="J6013" t="b">
        <f t="shared" si="1210"/>
        <v>0</v>
      </c>
      <c r="K6013" t="str">
        <f t="shared" si="1202"/>
        <v/>
      </c>
      <c r="L6013" t="b">
        <f t="shared" si="1209"/>
        <v>0</v>
      </c>
      <c r="M6013" t="str">
        <f t="shared" si="1203"/>
        <v/>
      </c>
      <c r="N6013">
        <f t="shared" si="1208"/>
        <v>50</v>
      </c>
      <c r="O6013" t="b">
        <f t="shared" si="1207"/>
        <v>1</v>
      </c>
      <c r="P6013">
        <f t="shared" si="1213"/>
        <v>2</v>
      </c>
      <c r="Q6013" t="str">
        <f t="shared" ca="1" si="1214"/>
        <v>036,064</v>
      </c>
      <c r="W6013">
        <v>99999</v>
      </c>
      <c r="Z6013" t="str">
        <f t="shared" si="1199"/>
        <v/>
      </c>
    </row>
    <row r="6014" spans="2:26" x14ac:dyDescent="0.2">
      <c r="B6014" s="1" t="s">
        <v>154</v>
      </c>
      <c r="C6014" s="1" t="s">
        <v>17</v>
      </c>
      <c r="D6014" s="1" t="s">
        <v>18</v>
      </c>
      <c r="E6014" s="1" t="s">
        <v>8</v>
      </c>
      <c r="F6014" s="1" t="s">
        <v>9</v>
      </c>
      <c r="G6014" s="1" t="s">
        <v>4000</v>
      </c>
      <c r="H6014">
        <f t="shared" si="1201"/>
        <v>44</v>
      </c>
      <c r="I6014">
        <f>IF(ISBLANK(A6014),I6013/1,LOOKUP(Sheet1!G6014,FIPS!A$3:A$55,FIPS!C$3:C$55))</f>
        <v>48</v>
      </c>
      <c r="J6014" t="b">
        <f t="shared" si="1210"/>
        <v>1</v>
      </c>
      <c r="K6014" t="str">
        <f t="shared" si="1202"/>
        <v>Cottle</v>
      </c>
      <c r="L6014" t="b">
        <f t="shared" si="1209"/>
        <v>0</v>
      </c>
      <c r="M6014" t="str">
        <f t="shared" si="1203"/>
        <v/>
      </c>
      <c r="N6014">
        <f t="shared" si="1208"/>
        <v>51</v>
      </c>
      <c r="O6014" t="b">
        <f t="shared" si="1207"/>
        <v>0</v>
      </c>
      <c r="P6014" t="str">
        <f t="shared" si="1213"/>
        <v/>
      </c>
      <c r="Q6014" t="str">
        <f t="shared" ca="1" si="1214"/>
        <v/>
      </c>
      <c r="T6014">
        <v>101</v>
      </c>
      <c r="U6014">
        <v>6</v>
      </c>
      <c r="V6014">
        <v>0</v>
      </c>
      <c r="Z6014" t="str">
        <f t="shared" si="1199"/>
        <v/>
      </c>
    </row>
    <row r="6015" spans="2:26" x14ac:dyDescent="0.2">
      <c r="B6015" s="1" t="s">
        <v>157</v>
      </c>
      <c r="C6015" s="1" t="s">
        <v>17</v>
      </c>
      <c r="D6015" s="1" t="s">
        <v>18</v>
      </c>
      <c r="E6015" s="1" t="s">
        <v>8</v>
      </c>
      <c r="F6015" s="1" t="s">
        <v>9</v>
      </c>
      <c r="G6015" s="1" t="s">
        <v>4001</v>
      </c>
      <c r="H6015">
        <f t="shared" si="1201"/>
        <v>44</v>
      </c>
      <c r="I6015">
        <f>IF(ISBLANK(A6015),I6014/1,LOOKUP(Sheet1!G6015,FIPS!A$3:A$55,FIPS!C$3:C$55))</f>
        <v>48</v>
      </c>
      <c r="J6015" t="b">
        <f t="shared" si="1210"/>
        <v>1</v>
      </c>
      <c r="K6015" t="str">
        <f t="shared" si="1202"/>
        <v>Crane</v>
      </c>
      <c r="L6015" t="b">
        <f t="shared" si="1209"/>
        <v>0</v>
      </c>
      <c r="M6015" t="str">
        <f t="shared" si="1203"/>
        <v/>
      </c>
      <c r="N6015">
        <f t="shared" si="1208"/>
        <v>52</v>
      </c>
      <c r="O6015" t="b">
        <f t="shared" si="1207"/>
        <v>0</v>
      </c>
      <c r="P6015" t="str">
        <f t="shared" si="1213"/>
        <v/>
      </c>
      <c r="Q6015" t="str">
        <f t="shared" ca="1" si="1214"/>
        <v/>
      </c>
      <c r="T6015">
        <v>103</v>
      </c>
      <c r="U6015">
        <v>6</v>
      </c>
      <c r="V6015">
        <v>0</v>
      </c>
      <c r="Z6015" t="str">
        <f t="shared" si="1199"/>
        <v/>
      </c>
    </row>
    <row r="6016" spans="2:26" x14ac:dyDescent="0.2">
      <c r="B6016" s="1" t="s">
        <v>160</v>
      </c>
      <c r="C6016" s="1" t="s">
        <v>17</v>
      </c>
      <c r="D6016" s="1" t="s">
        <v>18</v>
      </c>
      <c r="E6016" s="1" t="s">
        <v>8</v>
      </c>
      <c r="F6016" s="1" t="s">
        <v>9</v>
      </c>
      <c r="G6016" s="1" t="s">
        <v>3890</v>
      </c>
      <c r="H6016">
        <f t="shared" si="1201"/>
        <v>44</v>
      </c>
      <c r="I6016">
        <f>IF(ISBLANK(A6016),I6015/1,LOOKUP(Sheet1!G6016,FIPS!A$3:A$55,FIPS!C$3:C$55))</f>
        <v>48</v>
      </c>
      <c r="J6016" t="b">
        <f t="shared" si="1210"/>
        <v>1</v>
      </c>
      <c r="K6016" t="str">
        <f t="shared" si="1202"/>
        <v>Crockett</v>
      </c>
      <c r="L6016" t="b">
        <f t="shared" si="1209"/>
        <v>0</v>
      </c>
      <c r="M6016" t="str">
        <f t="shared" si="1203"/>
        <v/>
      </c>
      <c r="N6016">
        <f t="shared" si="1208"/>
        <v>53</v>
      </c>
      <c r="O6016" t="b">
        <f t="shared" si="1207"/>
        <v>0</v>
      </c>
      <c r="P6016" t="str">
        <f t="shared" si="1213"/>
        <v/>
      </c>
      <c r="Q6016" t="str">
        <f t="shared" ca="1" si="1214"/>
        <v/>
      </c>
      <c r="T6016">
        <v>105</v>
      </c>
      <c r="U6016">
        <v>6</v>
      </c>
      <c r="V6016">
        <v>0</v>
      </c>
      <c r="Z6016" t="str">
        <f t="shared" si="1199"/>
        <v/>
      </c>
    </row>
    <row r="6017" spans="2:26" x14ac:dyDescent="0.2">
      <c r="B6017" s="1" t="s">
        <v>162</v>
      </c>
      <c r="C6017" s="1" t="s">
        <v>17</v>
      </c>
      <c r="D6017" s="1" t="s">
        <v>18</v>
      </c>
      <c r="E6017" s="1" t="s">
        <v>8</v>
      </c>
      <c r="F6017" s="1" t="s">
        <v>9</v>
      </c>
      <c r="G6017" s="1" t="s">
        <v>4002</v>
      </c>
      <c r="H6017">
        <f t="shared" si="1201"/>
        <v>44</v>
      </c>
      <c r="I6017">
        <f>IF(ISBLANK(A6017),I6016/1,LOOKUP(Sheet1!G6017,FIPS!A$3:A$55,FIPS!C$3:C$55))</f>
        <v>48</v>
      </c>
      <c r="J6017" t="b">
        <f t="shared" si="1210"/>
        <v>1</v>
      </c>
      <c r="K6017" t="str">
        <f t="shared" si="1202"/>
        <v>Crosby</v>
      </c>
      <c r="L6017" t="b">
        <f t="shared" si="1209"/>
        <v>0</v>
      </c>
      <c r="M6017" t="str">
        <f t="shared" si="1203"/>
        <v/>
      </c>
      <c r="N6017">
        <f t="shared" si="1208"/>
        <v>54</v>
      </c>
      <c r="O6017" t="b">
        <f t="shared" si="1207"/>
        <v>0</v>
      </c>
      <c r="P6017" t="str">
        <f t="shared" si="1213"/>
        <v/>
      </c>
      <c r="Q6017" t="str">
        <f t="shared" ca="1" si="1214"/>
        <v/>
      </c>
      <c r="T6017">
        <v>107</v>
      </c>
      <c r="U6017">
        <v>6</v>
      </c>
      <c r="V6017">
        <v>0</v>
      </c>
      <c r="Z6017" t="str">
        <f t="shared" si="1199"/>
        <v/>
      </c>
    </row>
    <row r="6018" spans="2:26" x14ac:dyDescent="0.2">
      <c r="B6018" s="1" t="s">
        <v>164</v>
      </c>
      <c r="C6018" s="1" t="s">
        <v>17</v>
      </c>
      <c r="D6018" s="1" t="s">
        <v>18</v>
      </c>
      <c r="E6018" s="1" t="s">
        <v>8</v>
      </c>
      <c r="F6018" s="1" t="s">
        <v>9</v>
      </c>
      <c r="G6018" s="1" t="s">
        <v>4003</v>
      </c>
      <c r="H6018">
        <f t="shared" si="1201"/>
        <v>44</v>
      </c>
      <c r="I6018">
        <f>IF(ISBLANK(A6018),I6017/1,LOOKUP(Sheet1!G6018,FIPS!A$3:A$55,FIPS!C$3:C$55))</f>
        <v>48</v>
      </c>
      <c r="J6018" t="b">
        <f t="shared" si="1210"/>
        <v>1</v>
      </c>
      <c r="K6018" t="str">
        <f t="shared" si="1202"/>
        <v>Culberson</v>
      </c>
      <c r="L6018" t="b">
        <f t="shared" si="1209"/>
        <v>0</v>
      </c>
      <c r="M6018" t="str">
        <f t="shared" si="1203"/>
        <v/>
      </c>
      <c r="N6018">
        <f t="shared" si="1208"/>
        <v>55</v>
      </c>
      <c r="O6018" t="b">
        <f t="shared" si="1207"/>
        <v>0</v>
      </c>
      <c r="P6018" t="str">
        <f t="shared" si="1213"/>
        <v/>
      </c>
      <c r="Q6018" t="str">
        <f t="shared" ca="1" si="1214"/>
        <v/>
      </c>
      <c r="T6018">
        <v>109</v>
      </c>
      <c r="U6018">
        <v>6</v>
      </c>
      <c r="V6018">
        <v>0</v>
      </c>
      <c r="Z6018" t="str">
        <f t="shared" ref="Z6018:Z6081" si="1215">IF(J6018,IF(T6018&gt;0,"",FALSE),IF(T6018&gt;0,TRUE,""))</f>
        <v/>
      </c>
    </row>
    <row r="6019" spans="2:26" x14ac:dyDescent="0.2">
      <c r="B6019" s="1" t="s">
        <v>167</v>
      </c>
      <c r="C6019" s="1" t="s">
        <v>17</v>
      </c>
      <c r="D6019" s="1" t="s">
        <v>18</v>
      </c>
      <c r="E6019" s="1" t="s">
        <v>8</v>
      </c>
      <c r="F6019" s="1" t="s">
        <v>9</v>
      </c>
      <c r="G6019" s="1" t="s">
        <v>4860</v>
      </c>
      <c r="H6019">
        <f t="shared" si="1201"/>
        <v>44</v>
      </c>
      <c r="I6019">
        <f>IF(ISBLANK(A6019),I6018/1,LOOKUP(Sheet1!G6019,FIPS!A$3:A$55,FIPS!C$3:C$55))</f>
        <v>48</v>
      </c>
      <c r="J6019" t="b">
        <f t="shared" si="1210"/>
        <v>1</v>
      </c>
      <c r="K6019" t="str">
        <f t="shared" si="1202"/>
        <v>Dallam</v>
      </c>
      <c r="L6019" t="b">
        <f t="shared" si="1209"/>
        <v>0</v>
      </c>
      <c r="M6019" t="str">
        <f t="shared" si="1203"/>
        <v/>
      </c>
      <c r="N6019">
        <f t="shared" si="1208"/>
        <v>56</v>
      </c>
      <c r="O6019" t="b">
        <f t="shared" si="1207"/>
        <v>0</v>
      </c>
      <c r="P6019" t="str">
        <f t="shared" si="1213"/>
        <v/>
      </c>
      <c r="Q6019" t="str">
        <f t="shared" ca="1" si="1214"/>
        <v/>
      </c>
      <c r="T6019">
        <v>111</v>
      </c>
      <c r="U6019">
        <v>6</v>
      </c>
      <c r="V6019">
        <v>0</v>
      </c>
      <c r="Z6019" t="str">
        <f t="shared" si="1215"/>
        <v/>
      </c>
    </row>
    <row r="6020" spans="2:26" x14ac:dyDescent="0.2">
      <c r="B6020" s="1" t="s">
        <v>169</v>
      </c>
      <c r="C6020" s="1" t="s">
        <v>197</v>
      </c>
      <c r="D6020" s="1" t="s">
        <v>26</v>
      </c>
      <c r="G6020" s="1" t="s">
        <v>74</v>
      </c>
      <c r="H6020">
        <f t="shared" si="1201"/>
        <v>44</v>
      </c>
      <c r="I6020">
        <f>IF(ISBLANK(A6020),I6019/1,LOOKUP(Sheet1!G6020,FIPS!A$3:A$55,FIPS!C$3:C$55))</f>
        <v>48</v>
      </c>
      <c r="J6020" t="b">
        <f t="shared" si="1210"/>
        <v>1</v>
      </c>
      <c r="K6020" t="str">
        <f t="shared" si="1202"/>
        <v>Dallas</v>
      </c>
      <c r="L6020" t="b">
        <f t="shared" si="1209"/>
        <v>0</v>
      </c>
      <c r="M6020" t="str">
        <f t="shared" si="1203"/>
        <v/>
      </c>
      <c r="N6020">
        <f t="shared" si="1208"/>
        <v>57</v>
      </c>
      <c r="O6020" t="b">
        <f t="shared" si="1207"/>
        <v>0</v>
      </c>
      <c r="P6020" t="str">
        <f t="shared" si="1213"/>
        <v/>
      </c>
      <c r="Q6020" t="str">
        <f t="shared" ca="1" si="1214"/>
        <v/>
      </c>
      <c r="T6020">
        <v>113</v>
      </c>
      <c r="U6020">
        <v>0</v>
      </c>
      <c r="V6020">
        <v>1920</v>
      </c>
      <c r="Z6020" t="str">
        <f t="shared" si="1215"/>
        <v/>
      </c>
    </row>
    <row r="6021" spans="2:26" x14ac:dyDescent="0.2">
      <c r="E6021" s="1" t="s">
        <v>42</v>
      </c>
      <c r="F6021" s="1" t="s">
        <v>6</v>
      </c>
      <c r="G6021" s="1" t="s">
        <v>4004</v>
      </c>
      <c r="H6021">
        <f t="shared" si="1201"/>
        <v>44</v>
      </c>
      <c r="I6021">
        <f>IF(ISBLANK(A6021),I6020/1,LOOKUP(Sheet1!G6021,FIPS!A$3:A$55,FIPS!C$3:C$55))</f>
        <v>48</v>
      </c>
      <c r="J6021" t="b">
        <f t="shared" si="1210"/>
        <v>0</v>
      </c>
      <c r="K6021" t="str">
        <f t="shared" si="1202"/>
        <v/>
      </c>
      <c r="L6021" t="b">
        <f t="shared" si="1209"/>
        <v>1</v>
      </c>
      <c r="M6021" t="str">
        <f t="shared" si="1203"/>
        <v>Balch Springs</v>
      </c>
      <c r="N6021">
        <f t="shared" si="1208"/>
        <v>57</v>
      </c>
      <c r="O6021" t="b">
        <f t="shared" si="1207"/>
        <v>0</v>
      </c>
      <c r="P6021" t="str">
        <f t="shared" si="1213"/>
        <v/>
      </c>
      <c r="Q6021" t="str">
        <f t="shared" ca="1" si="1214"/>
        <v/>
      </c>
      <c r="W6021">
        <v>5372</v>
      </c>
      <c r="Z6021" t="str">
        <f t="shared" si="1215"/>
        <v/>
      </c>
    </row>
    <row r="6022" spans="2:26" x14ac:dyDescent="0.2">
      <c r="E6022" s="1" t="s">
        <v>88</v>
      </c>
      <c r="F6022" s="1" t="s">
        <v>35</v>
      </c>
      <c r="G6022" s="1" t="s">
        <v>4820</v>
      </c>
      <c r="H6022">
        <f t="shared" si="1201"/>
        <v>44</v>
      </c>
      <c r="I6022">
        <f>IF(ISBLANK(A6022),I6021/1,LOOKUP(Sheet1!G6022,FIPS!A$3:A$55,FIPS!C$3:C$55))</f>
        <v>48</v>
      </c>
      <c r="J6022" t="b">
        <f t="shared" si="1210"/>
        <v>0</v>
      </c>
      <c r="K6022" t="str">
        <f t="shared" si="1202"/>
        <v/>
      </c>
      <c r="L6022" t="b">
        <f t="shared" si="1209"/>
        <v>1</v>
      </c>
      <c r="M6022" t="str">
        <f t="shared" si="1203"/>
        <v>Carrollton</v>
      </c>
      <c r="N6022">
        <f t="shared" si="1208"/>
        <v>57</v>
      </c>
      <c r="O6022" t="b">
        <f t="shared" si="1207"/>
        <v>0</v>
      </c>
      <c r="P6022" t="str">
        <f t="shared" si="1213"/>
        <v/>
      </c>
      <c r="Q6022" t="str">
        <f t="shared" ca="1" si="1214"/>
        <v/>
      </c>
      <c r="W6022">
        <v>13024</v>
      </c>
      <c r="Z6022" t="str">
        <f t="shared" si="1215"/>
        <v/>
      </c>
    </row>
    <row r="6023" spans="2:26" x14ac:dyDescent="0.2">
      <c r="E6023" s="1" t="s">
        <v>90</v>
      </c>
      <c r="F6023" s="1" t="s">
        <v>6</v>
      </c>
      <c r="G6023" s="1" t="s">
        <v>4005</v>
      </c>
      <c r="H6023">
        <f t="shared" si="1201"/>
        <v>44</v>
      </c>
      <c r="I6023">
        <f>IF(ISBLANK(A6023),I6022/1,LOOKUP(Sheet1!G6023,FIPS!A$3:A$55,FIPS!C$3:C$55))</f>
        <v>48</v>
      </c>
      <c r="J6023" t="b">
        <f t="shared" si="1210"/>
        <v>0</v>
      </c>
      <c r="K6023" t="str">
        <f t="shared" si="1202"/>
        <v/>
      </c>
      <c r="L6023" t="b">
        <f t="shared" si="1209"/>
        <v>1</v>
      </c>
      <c r="M6023" t="str">
        <f t="shared" si="1203"/>
        <v>Cedar Hill</v>
      </c>
      <c r="N6023">
        <f t="shared" si="1208"/>
        <v>57</v>
      </c>
      <c r="O6023" t="b">
        <f t="shared" si="1207"/>
        <v>0</v>
      </c>
      <c r="P6023" t="str">
        <f t="shared" si="1213"/>
        <v/>
      </c>
      <c r="Q6023" t="str">
        <f t="shared" ca="1" si="1214"/>
        <v/>
      </c>
      <c r="W6023">
        <v>13492</v>
      </c>
      <c r="Z6023" t="str">
        <f t="shared" si="1215"/>
        <v/>
      </c>
    </row>
    <row r="6024" spans="2:26" x14ac:dyDescent="0.2">
      <c r="E6024" s="1" t="s">
        <v>5</v>
      </c>
      <c r="F6024" s="1" t="s">
        <v>6</v>
      </c>
      <c r="G6024" s="1" t="s">
        <v>4006</v>
      </c>
      <c r="H6024">
        <f t="shared" si="1201"/>
        <v>44</v>
      </c>
      <c r="I6024">
        <f>IF(ISBLANK(A6024),I6023/1,LOOKUP(Sheet1!G6024,FIPS!A$3:A$55,FIPS!C$3:C$55))</f>
        <v>48</v>
      </c>
      <c r="J6024" t="b">
        <f t="shared" si="1210"/>
        <v>0</v>
      </c>
      <c r="K6024" t="str">
        <f t="shared" si="1202"/>
        <v/>
      </c>
      <c r="L6024" t="b">
        <f t="shared" si="1209"/>
        <v>1</v>
      </c>
      <c r="M6024" t="str">
        <f t="shared" si="1203"/>
        <v>Coppell</v>
      </c>
      <c r="N6024">
        <f t="shared" si="1208"/>
        <v>57</v>
      </c>
      <c r="O6024" t="b">
        <f t="shared" si="1207"/>
        <v>0</v>
      </c>
      <c r="P6024" t="str">
        <f t="shared" si="1213"/>
        <v/>
      </c>
      <c r="Q6024" t="str">
        <f t="shared" ca="1" si="1214"/>
        <v/>
      </c>
      <c r="W6024">
        <v>16612</v>
      </c>
      <c r="Z6024" t="str">
        <f t="shared" si="1215"/>
        <v/>
      </c>
    </row>
    <row r="6025" spans="2:26" x14ac:dyDescent="0.2">
      <c r="E6025" s="1" t="s">
        <v>75</v>
      </c>
      <c r="F6025" s="1" t="s">
        <v>26</v>
      </c>
      <c r="G6025" s="1" t="s">
        <v>4007</v>
      </c>
      <c r="H6025">
        <f t="shared" si="1201"/>
        <v>44</v>
      </c>
      <c r="I6025">
        <f>IF(ISBLANK(A6025),I6024/1,LOOKUP(Sheet1!G6025,FIPS!A$3:A$55,FIPS!C$3:C$55))</f>
        <v>48</v>
      </c>
      <c r="J6025" t="b">
        <f t="shared" si="1210"/>
        <v>0</v>
      </c>
      <c r="K6025" t="str">
        <f t="shared" si="1202"/>
        <v/>
      </c>
      <c r="L6025" t="b">
        <f t="shared" si="1209"/>
        <v>1</v>
      </c>
      <c r="M6025" t="str">
        <f t="shared" si="1203"/>
        <v>Dallas</v>
      </c>
      <c r="N6025">
        <f t="shared" si="1208"/>
        <v>57</v>
      </c>
      <c r="O6025" t="b">
        <f t="shared" si="1207"/>
        <v>0</v>
      </c>
      <c r="P6025" t="str">
        <f t="shared" si="1213"/>
        <v/>
      </c>
      <c r="Q6025" t="str">
        <f t="shared" ca="1" si="1214"/>
        <v/>
      </c>
      <c r="W6025">
        <v>19000</v>
      </c>
      <c r="Z6025" t="str">
        <f t="shared" si="1215"/>
        <v/>
      </c>
    </row>
    <row r="6026" spans="2:26" x14ac:dyDescent="0.2">
      <c r="E6026" s="1" t="s">
        <v>137</v>
      </c>
      <c r="F6026" s="1" t="s">
        <v>35</v>
      </c>
      <c r="G6026" s="1" t="s">
        <v>4008</v>
      </c>
      <c r="H6026">
        <f t="shared" si="1201"/>
        <v>44</v>
      </c>
      <c r="I6026">
        <f>IF(ISBLANK(A6026),I6025/1,LOOKUP(Sheet1!G6026,FIPS!A$3:A$55,FIPS!C$3:C$55))</f>
        <v>48</v>
      </c>
      <c r="J6026" t="b">
        <f t="shared" si="1210"/>
        <v>0</v>
      </c>
      <c r="K6026" t="str">
        <f t="shared" si="1202"/>
        <v/>
      </c>
      <c r="L6026" t="b">
        <f t="shared" si="1209"/>
        <v>1</v>
      </c>
      <c r="M6026" t="str">
        <f t="shared" si="1203"/>
        <v>DeSoto</v>
      </c>
      <c r="N6026">
        <f t="shared" si="1208"/>
        <v>57</v>
      </c>
      <c r="O6026" t="b">
        <f t="shared" si="1207"/>
        <v>0</v>
      </c>
      <c r="P6026" t="str">
        <f t="shared" si="1213"/>
        <v/>
      </c>
      <c r="Q6026" t="str">
        <f t="shared" ca="1" si="1214"/>
        <v/>
      </c>
      <c r="W6026">
        <v>20092</v>
      </c>
      <c r="Z6026" t="str">
        <f t="shared" si="1215"/>
        <v/>
      </c>
    </row>
    <row r="6027" spans="2:26" x14ac:dyDescent="0.2">
      <c r="E6027" s="1" t="s">
        <v>143</v>
      </c>
      <c r="F6027" s="1" t="s">
        <v>35</v>
      </c>
      <c r="G6027" s="1" t="s">
        <v>4818</v>
      </c>
      <c r="H6027">
        <f t="shared" ref="H6027:H6090" si="1216">IF(ISBLANK(A6027),H6026/1,A6027)</f>
        <v>44</v>
      </c>
      <c r="I6027">
        <f>IF(ISBLANK(A6027),I6026/1,LOOKUP(Sheet1!G6027,FIPS!A$3:A$55,FIPS!C$3:C$55))</f>
        <v>48</v>
      </c>
      <c r="J6027" t="b">
        <f t="shared" si="1210"/>
        <v>0</v>
      </c>
      <c r="K6027" t="str">
        <f t="shared" ref="K6027:K6090" si="1217">IF(J6027,TRIM(G6027),"")</f>
        <v/>
      </c>
      <c r="L6027" t="b">
        <f t="shared" si="1209"/>
        <v>1</v>
      </c>
      <c r="M6027" t="str">
        <f t="shared" ref="M6027:M6090" si="1218">IF(L6027,IF(ISERR(FIND(",",G6027)),TRIM(G6027),TRIM(LEFT(G6027,FIND(",",G6027)-1))),"")</f>
        <v>Duncanville</v>
      </c>
      <c r="N6027">
        <f t="shared" si="1208"/>
        <v>57</v>
      </c>
      <c r="O6027" t="b">
        <f t="shared" si="1207"/>
        <v>0</v>
      </c>
      <c r="P6027" t="str">
        <f t="shared" si="1213"/>
        <v/>
      </c>
      <c r="Q6027" t="str">
        <f t="shared" ca="1" si="1214"/>
        <v/>
      </c>
      <c r="W6027">
        <v>21628</v>
      </c>
      <c r="Z6027" t="str">
        <f t="shared" si="1215"/>
        <v/>
      </c>
    </row>
    <row r="6028" spans="2:26" x14ac:dyDescent="0.2">
      <c r="E6028" s="1" t="s">
        <v>162</v>
      </c>
      <c r="F6028" s="1" t="s">
        <v>6</v>
      </c>
      <c r="G6028" s="1" t="s">
        <v>4009</v>
      </c>
      <c r="H6028">
        <f t="shared" si="1216"/>
        <v>44</v>
      </c>
      <c r="I6028">
        <f>IF(ISBLANK(A6028),I6027/1,LOOKUP(Sheet1!G6028,FIPS!A$3:A$55,FIPS!C$3:C$55))</f>
        <v>48</v>
      </c>
      <c r="J6028" t="b">
        <f t="shared" si="1210"/>
        <v>0</v>
      </c>
      <c r="K6028" t="str">
        <f t="shared" si="1217"/>
        <v/>
      </c>
      <c r="L6028" t="b">
        <f t="shared" si="1209"/>
        <v>1</v>
      </c>
      <c r="M6028" t="str">
        <f t="shared" si="1218"/>
        <v>Farmers Branch</v>
      </c>
      <c r="N6028">
        <f t="shared" si="1208"/>
        <v>57</v>
      </c>
      <c r="O6028" t="b">
        <f t="shared" si="1207"/>
        <v>0</v>
      </c>
      <c r="P6028" t="str">
        <f t="shared" si="1213"/>
        <v/>
      </c>
      <c r="Q6028" t="str">
        <f t="shared" ca="1" si="1214"/>
        <v/>
      </c>
      <c r="W6028">
        <v>25452</v>
      </c>
      <c r="Z6028" t="str">
        <f t="shared" si="1215"/>
        <v/>
      </c>
    </row>
    <row r="6029" spans="2:26" x14ac:dyDescent="0.2">
      <c r="E6029" s="1" t="s">
        <v>170</v>
      </c>
      <c r="F6029" s="1" t="s">
        <v>132</v>
      </c>
      <c r="G6029" s="1" t="s">
        <v>4819</v>
      </c>
      <c r="H6029">
        <f t="shared" si="1216"/>
        <v>44</v>
      </c>
      <c r="I6029">
        <f>IF(ISBLANK(A6029),I6028/1,LOOKUP(Sheet1!G6029,FIPS!A$3:A$55,FIPS!C$3:C$55))</f>
        <v>48</v>
      </c>
      <c r="J6029" t="b">
        <f t="shared" si="1210"/>
        <v>0</v>
      </c>
      <c r="K6029" t="str">
        <f t="shared" si="1217"/>
        <v/>
      </c>
      <c r="L6029" t="b">
        <f t="shared" si="1209"/>
        <v>1</v>
      </c>
      <c r="M6029" t="str">
        <f t="shared" si="1218"/>
        <v>Garland</v>
      </c>
      <c r="N6029">
        <f t="shared" si="1208"/>
        <v>57</v>
      </c>
      <c r="O6029" t="b">
        <f t="shared" si="1207"/>
        <v>0</v>
      </c>
      <c r="P6029" t="str">
        <f t="shared" si="1213"/>
        <v/>
      </c>
      <c r="Q6029" t="str">
        <f t="shared" ca="1" si="1214"/>
        <v/>
      </c>
      <c r="W6029">
        <v>29000</v>
      </c>
      <c r="Z6029" t="str">
        <f t="shared" si="1215"/>
        <v/>
      </c>
    </row>
    <row r="6030" spans="2:26" x14ac:dyDescent="0.2">
      <c r="E6030" s="1" t="s">
        <v>195</v>
      </c>
      <c r="F6030" s="1" t="s">
        <v>70</v>
      </c>
      <c r="G6030" s="1" t="s">
        <v>4010</v>
      </c>
      <c r="H6030">
        <f t="shared" si="1216"/>
        <v>44</v>
      </c>
      <c r="I6030">
        <f>IF(ISBLANK(A6030),I6029/1,LOOKUP(Sheet1!G6030,FIPS!A$3:A$55,FIPS!C$3:C$55))</f>
        <v>48</v>
      </c>
      <c r="J6030" t="b">
        <f t="shared" si="1210"/>
        <v>0</v>
      </c>
      <c r="K6030" t="str">
        <f t="shared" si="1217"/>
        <v/>
      </c>
      <c r="L6030" t="b">
        <f t="shared" si="1209"/>
        <v>1</v>
      </c>
      <c r="M6030" t="str">
        <f t="shared" si="1218"/>
        <v>Grand Prairie</v>
      </c>
      <c r="N6030">
        <f t="shared" si="1208"/>
        <v>57</v>
      </c>
      <c r="O6030" t="b">
        <f t="shared" si="1207"/>
        <v>0</v>
      </c>
      <c r="P6030" t="str">
        <f t="shared" si="1213"/>
        <v/>
      </c>
      <c r="Q6030" t="str">
        <f t="shared" ca="1" si="1214"/>
        <v/>
      </c>
      <c r="W6030">
        <v>30464</v>
      </c>
      <c r="Z6030" t="str">
        <f t="shared" si="1215"/>
        <v/>
      </c>
    </row>
    <row r="6031" spans="2:26" x14ac:dyDescent="0.2">
      <c r="E6031" s="1" t="s">
        <v>197</v>
      </c>
      <c r="F6031" s="1" t="s">
        <v>35</v>
      </c>
      <c r="G6031" s="1" t="s">
        <v>4011</v>
      </c>
      <c r="H6031">
        <f t="shared" si="1216"/>
        <v>44</v>
      </c>
      <c r="I6031">
        <f>IF(ISBLANK(A6031),I6030/1,LOOKUP(Sheet1!G6031,FIPS!A$3:A$55,FIPS!C$3:C$55))</f>
        <v>48</v>
      </c>
      <c r="J6031" t="b">
        <f t="shared" si="1210"/>
        <v>0</v>
      </c>
      <c r="K6031" t="str">
        <f t="shared" si="1217"/>
        <v/>
      </c>
      <c r="L6031" t="b">
        <f t="shared" si="1209"/>
        <v>1</v>
      </c>
      <c r="M6031" t="str">
        <f t="shared" si="1218"/>
        <v>Grapevine</v>
      </c>
      <c r="N6031">
        <f t="shared" si="1208"/>
        <v>57</v>
      </c>
      <c r="O6031" t="b">
        <f t="shared" si="1207"/>
        <v>0</v>
      </c>
      <c r="P6031" t="str">
        <f t="shared" si="1213"/>
        <v/>
      </c>
      <c r="Q6031" t="str">
        <f t="shared" ca="1" si="1214"/>
        <v/>
      </c>
      <c r="W6031">
        <v>30644</v>
      </c>
      <c r="Z6031" t="str">
        <f t="shared" si="1215"/>
        <v/>
      </c>
    </row>
    <row r="6032" spans="2:26" x14ac:dyDescent="0.2">
      <c r="E6032" s="1" t="s">
        <v>804</v>
      </c>
      <c r="F6032" s="1" t="s">
        <v>132</v>
      </c>
      <c r="G6032" s="1" t="s">
        <v>4012</v>
      </c>
      <c r="H6032">
        <f t="shared" si="1216"/>
        <v>44</v>
      </c>
      <c r="I6032">
        <f>IF(ISBLANK(A6032),I6031/1,LOOKUP(Sheet1!G6032,FIPS!A$3:A$55,FIPS!C$3:C$55))</f>
        <v>48</v>
      </c>
      <c r="J6032" t="b">
        <f t="shared" si="1210"/>
        <v>0</v>
      </c>
      <c r="K6032" t="str">
        <f t="shared" si="1217"/>
        <v/>
      </c>
      <c r="L6032" t="b">
        <f t="shared" si="1209"/>
        <v>1</v>
      </c>
      <c r="M6032" t="str">
        <f t="shared" si="1218"/>
        <v>Irving</v>
      </c>
      <c r="N6032">
        <f t="shared" si="1208"/>
        <v>57</v>
      </c>
      <c r="O6032" t="b">
        <f t="shared" si="1207"/>
        <v>0</v>
      </c>
      <c r="P6032" t="str">
        <f t="shared" si="1213"/>
        <v/>
      </c>
      <c r="Q6032" t="str">
        <f t="shared" ca="1" si="1214"/>
        <v/>
      </c>
      <c r="W6032">
        <v>37000</v>
      </c>
      <c r="Z6032" t="str">
        <f t="shared" si="1215"/>
        <v/>
      </c>
    </row>
    <row r="6033" spans="2:26" x14ac:dyDescent="0.2">
      <c r="E6033" s="1" t="s">
        <v>652</v>
      </c>
      <c r="F6033" s="1" t="s">
        <v>6</v>
      </c>
      <c r="G6033" s="1" t="s">
        <v>529</v>
      </c>
      <c r="H6033">
        <f t="shared" si="1216"/>
        <v>44</v>
      </c>
      <c r="I6033">
        <f>IF(ISBLANK(A6033),I6032/1,LOOKUP(Sheet1!G6033,FIPS!A$3:A$55,FIPS!C$3:C$55))</f>
        <v>48</v>
      </c>
      <c r="J6033" t="b">
        <f t="shared" si="1210"/>
        <v>0</v>
      </c>
      <c r="K6033" t="str">
        <f t="shared" si="1217"/>
        <v/>
      </c>
      <c r="L6033" t="b">
        <f t="shared" si="1209"/>
        <v>1</v>
      </c>
      <c r="M6033" t="str">
        <f t="shared" si="1218"/>
        <v>Lancaster</v>
      </c>
      <c r="N6033">
        <f t="shared" si="1208"/>
        <v>57</v>
      </c>
      <c r="O6033" t="b">
        <f t="shared" si="1207"/>
        <v>0</v>
      </c>
      <c r="P6033" t="str">
        <f t="shared" si="1213"/>
        <v/>
      </c>
      <c r="Q6033" t="str">
        <f t="shared" ca="1" si="1214"/>
        <v/>
      </c>
      <c r="W6033">
        <v>41212</v>
      </c>
      <c r="Z6033" t="str">
        <f t="shared" si="1215"/>
        <v/>
      </c>
    </row>
    <row r="6034" spans="2:26" x14ac:dyDescent="0.2">
      <c r="E6034" s="1" t="s">
        <v>53</v>
      </c>
      <c r="F6034" s="1" t="s">
        <v>35</v>
      </c>
      <c r="G6034" s="1" t="s">
        <v>4013</v>
      </c>
      <c r="H6034">
        <f t="shared" si="1216"/>
        <v>44</v>
      </c>
      <c r="I6034">
        <f>IF(ISBLANK(A6034),I6033/1,LOOKUP(Sheet1!G6034,FIPS!A$3:A$55,FIPS!C$3:C$55))</f>
        <v>48</v>
      </c>
      <c r="J6034" t="b">
        <f t="shared" si="1210"/>
        <v>0</v>
      </c>
      <c r="K6034" t="str">
        <f t="shared" si="1217"/>
        <v/>
      </c>
      <c r="L6034" t="b">
        <f t="shared" si="1209"/>
        <v>1</v>
      </c>
      <c r="M6034" t="str">
        <f t="shared" si="1218"/>
        <v>Lewisvllle</v>
      </c>
      <c r="N6034">
        <f t="shared" si="1208"/>
        <v>57</v>
      </c>
      <c r="O6034" t="b">
        <f t="shared" si="1207"/>
        <v>0</v>
      </c>
      <c r="P6034" t="str">
        <f t="shared" si="1213"/>
        <v/>
      </c>
      <c r="Q6034" t="str">
        <f t="shared" ca="1" si="1214"/>
        <v/>
      </c>
      <c r="W6034">
        <v>42508</v>
      </c>
      <c r="Z6034" t="str">
        <f t="shared" si="1215"/>
        <v/>
      </c>
    </row>
    <row r="6035" spans="2:26" x14ac:dyDescent="0.2">
      <c r="E6035" s="1" t="s">
        <v>445</v>
      </c>
      <c r="F6035" s="1" t="s">
        <v>132</v>
      </c>
      <c r="G6035" s="1" t="s">
        <v>4014</v>
      </c>
      <c r="H6035">
        <f t="shared" si="1216"/>
        <v>44</v>
      </c>
      <c r="I6035">
        <f>IF(ISBLANK(A6035),I6034/1,LOOKUP(Sheet1!G6035,FIPS!A$3:A$55,FIPS!C$3:C$55))</f>
        <v>48</v>
      </c>
      <c r="J6035" t="b">
        <f t="shared" si="1210"/>
        <v>0</v>
      </c>
      <c r="K6035" t="str">
        <f t="shared" si="1217"/>
        <v/>
      </c>
      <c r="L6035" t="b">
        <f t="shared" si="1209"/>
        <v>1</v>
      </c>
      <c r="M6035" t="str">
        <f t="shared" si="1218"/>
        <v>Mesquite</v>
      </c>
      <c r="N6035">
        <f t="shared" si="1208"/>
        <v>57</v>
      </c>
      <c r="O6035" t="b">
        <f t="shared" si="1207"/>
        <v>0</v>
      </c>
      <c r="P6035" t="str">
        <f t="shared" si="1213"/>
        <v/>
      </c>
      <c r="Q6035" t="str">
        <f t="shared" ca="1" si="1214"/>
        <v/>
      </c>
      <c r="W6035">
        <v>47892</v>
      </c>
      <c r="Z6035" t="str">
        <f t="shared" si="1215"/>
        <v/>
      </c>
    </row>
    <row r="6036" spans="2:26" x14ac:dyDescent="0.2">
      <c r="E6036" s="1" t="s">
        <v>128</v>
      </c>
      <c r="F6036" s="1" t="s">
        <v>70</v>
      </c>
      <c r="G6036" s="1" t="s">
        <v>4015</v>
      </c>
      <c r="H6036">
        <f t="shared" si="1216"/>
        <v>44</v>
      </c>
      <c r="I6036">
        <f>IF(ISBLANK(A6036),I6035/1,LOOKUP(Sheet1!G6036,FIPS!A$3:A$55,FIPS!C$3:C$55))</f>
        <v>48</v>
      </c>
      <c r="J6036" t="b">
        <f t="shared" si="1210"/>
        <v>0</v>
      </c>
      <c r="K6036" t="str">
        <f t="shared" si="1217"/>
        <v/>
      </c>
      <c r="L6036" t="b">
        <f t="shared" si="1209"/>
        <v>1</v>
      </c>
      <c r="M6036" t="str">
        <f t="shared" si="1218"/>
        <v>Richardson</v>
      </c>
      <c r="N6036">
        <f t="shared" si="1208"/>
        <v>57</v>
      </c>
      <c r="O6036" t="b">
        <f t="shared" si="1207"/>
        <v>0</v>
      </c>
      <c r="P6036" t="str">
        <f t="shared" si="1213"/>
        <v/>
      </c>
      <c r="Q6036" t="str">
        <f t="shared" ca="1" si="1214"/>
        <v/>
      </c>
      <c r="W6036">
        <v>61796</v>
      </c>
      <c r="Z6036" t="str">
        <f t="shared" si="1215"/>
        <v/>
      </c>
    </row>
    <row r="6037" spans="2:26" x14ac:dyDescent="0.2">
      <c r="E6037" s="1" t="s">
        <v>392</v>
      </c>
      <c r="F6037" s="1" t="s">
        <v>6</v>
      </c>
      <c r="G6037" s="1" t="s">
        <v>4016</v>
      </c>
      <c r="H6037">
        <f t="shared" si="1216"/>
        <v>44</v>
      </c>
      <c r="I6037">
        <f>IF(ISBLANK(A6037),I6036/1,LOOKUP(Sheet1!G6037,FIPS!A$3:A$55,FIPS!C$3:C$55))</f>
        <v>48</v>
      </c>
      <c r="J6037" t="b">
        <f t="shared" si="1210"/>
        <v>0</v>
      </c>
      <c r="K6037" t="str">
        <f t="shared" si="1217"/>
        <v/>
      </c>
      <c r="L6037" t="b">
        <f t="shared" si="1209"/>
        <v>1</v>
      </c>
      <c r="M6037" t="str">
        <f t="shared" si="1218"/>
        <v>Rowlett</v>
      </c>
      <c r="N6037">
        <f t="shared" si="1208"/>
        <v>57</v>
      </c>
      <c r="O6037" t="b">
        <f t="shared" si="1207"/>
        <v>0</v>
      </c>
      <c r="P6037" t="str">
        <f t="shared" si="1213"/>
        <v/>
      </c>
      <c r="Q6037" t="str">
        <f t="shared" ca="1" si="1214"/>
        <v/>
      </c>
      <c r="W6037">
        <v>63572</v>
      </c>
      <c r="Z6037" t="str">
        <f t="shared" si="1215"/>
        <v/>
      </c>
    </row>
    <row r="6038" spans="2:26" x14ac:dyDescent="0.2">
      <c r="E6038" s="1" t="s">
        <v>255</v>
      </c>
      <c r="F6038" s="1" t="s">
        <v>6</v>
      </c>
      <c r="G6038" s="1" t="s">
        <v>4017</v>
      </c>
      <c r="H6038">
        <f t="shared" si="1216"/>
        <v>44</v>
      </c>
      <c r="I6038">
        <f>IF(ISBLANK(A6038),I6037/1,LOOKUP(Sheet1!G6038,FIPS!A$3:A$55,FIPS!C$3:C$55))</f>
        <v>48</v>
      </c>
      <c r="J6038" t="b">
        <f t="shared" si="1210"/>
        <v>0</v>
      </c>
      <c r="K6038" t="str">
        <f t="shared" si="1217"/>
        <v/>
      </c>
      <c r="L6038" t="b">
        <f t="shared" si="1209"/>
        <v>1</v>
      </c>
      <c r="M6038" t="str">
        <f t="shared" si="1218"/>
        <v>University Park</v>
      </c>
      <c r="N6038">
        <f t="shared" si="1208"/>
        <v>57</v>
      </c>
      <c r="O6038" t="b">
        <f t="shared" si="1207"/>
        <v>0</v>
      </c>
      <c r="P6038" t="str">
        <f t="shared" ref="P6038:P6042" si="1219">IF(O6038,17-MATCH(N6038-1,N6020:N6037),"")</f>
        <v/>
      </c>
      <c r="Q6038" t="str">
        <f t="shared" ref="Q6038:Q6042" ca="1" si="1220">IF(O6038,_xlfn.TEXTJOIN(",",TRUE,INDIRECT(_xlfn.CONCAT("E",(ROW()-P6038),":E",(ROW()-1)),TRUE)),"")</f>
        <v/>
      </c>
      <c r="W6038">
        <v>74492</v>
      </c>
      <c r="Z6038" t="str">
        <f t="shared" si="1215"/>
        <v/>
      </c>
    </row>
    <row r="6039" spans="2:26" x14ac:dyDescent="0.2">
      <c r="E6039" s="1" t="s">
        <v>8</v>
      </c>
      <c r="F6039" s="1" t="s">
        <v>9</v>
      </c>
      <c r="G6039" s="1" t="s">
        <v>1447</v>
      </c>
      <c r="H6039">
        <f t="shared" si="1216"/>
        <v>44</v>
      </c>
      <c r="I6039">
        <f>IF(ISBLANK(A6039),I6038/1,LOOKUP(Sheet1!G6039,FIPS!A$3:A$55,FIPS!C$3:C$55))</f>
        <v>48</v>
      </c>
      <c r="J6039" t="b">
        <f t="shared" si="1210"/>
        <v>0</v>
      </c>
      <c r="K6039" t="str">
        <f t="shared" si="1217"/>
        <v/>
      </c>
      <c r="L6039" t="b">
        <f t="shared" si="1209"/>
        <v>0</v>
      </c>
      <c r="M6039" t="str">
        <f t="shared" si="1218"/>
        <v/>
      </c>
      <c r="N6039">
        <f t="shared" si="1208"/>
        <v>57</v>
      </c>
      <c r="O6039" t="b">
        <f t="shared" ref="O6039:O6102" si="1221">AND(ISNUMBER(N6039),E6039="999",NOT(J6039))</f>
        <v>1</v>
      </c>
      <c r="P6039">
        <v>19</v>
      </c>
      <c r="Q6039" t="str">
        <f t="shared" ca="1" si="1220"/>
        <v>011,029,030,035,039,044,047,054,063,066,067,079,089,094,104,129,135,159</v>
      </c>
      <c r="W6039">
        <v>99999</v>
      </c>
      <c r="Z6039" t="str">
        <f t="shared" si="1215"/>
        <v/>
      </c>
    </row>
    <row r="6040" spans="2:26" x14ac:dyDescent="0.2">
      <c r="B6040" s="1" t="s">
        <v>172</v>
      </c>
      <c r="C6040" s="1" t="s">
        <v>17</v>
      </c>
      <c r="D6040" s="1" t="s">
        <v>18</v>
      </c>
      <c r="G6040" s="1" t="s">
        <v>2704</v>
      </c>
      <c r="H6040">
        <f t="shared" si="1216"/>
        <v>44</v>
      </c>
      <c r="I6040">
        <f>IF(ISBLANK(A6040),I6039/1,LOOKUP(Sheet1!G6040,FIPS!A$3:A$55,FIPS!C$3:C$55))</f>
        <v>48</v>
      </c>
      <c r="J6040" t="b">
        <f t="shared" si="1210"/>
        <v>1</v>
      </c>
      <c r="K6040" t="str">
        <f t="shared" si="1217"/>
        <v>Dawson</v>
      </c>
      <c r="L6040" t="b">
        <f t="shared" si="1209"/>
        <v>0</v>
      </c>
      <c r="M6040" t="str">
        <f t="shared" si="1218"/>
        <v/>
      </c>
      <c r="N6040">
        <f t="shared" si="1208"/>
        <v>58</v>
      </c>
      <c r="O6040" t="b">
        <f t="shared" si="1221"/>
        <v>0</v>
      </c>
      <c r="P6040" t="str">
        <f t="shared" si="1219"/>
        <v/>
      </c>
      <c r="Q6040" t="str">
        <f t="shared" ca="1" si="1220"/>
        <v/>
      </c>
      <c r="T6040">
        <v>115</v>
      </c>
      <c r="U6040">
        <v>6</v>
      </c>
      <c r="V6040">
        <v>0</v>
      </c>
      <c r="Z6040" t="str">
        <f t="shared" si="1215"/>
        <v/>
      </c>
    </row>
    <row r="6041" spans="2:26" x14ac:dyDescent="0.2">
      <c r="E6041" s="1" t="s">
        <v>812</v>
      </c>
      <c r="F6041" s="1" t="s">
        <v>6</v>
      </c>
      <c r="G6041" s="1" t="s">
        <v>4018</v>
      </c>
      <c r="H6041">
        <f t="shared" si="1216"/>
        <v>44</v>
      </c>
      <c r="I6041">
        <f>IF(ISBLANK(A6041),I6040/1,LOOKUP(Sheet1!G6041,FIPS!A$3:A$55,FIPS!C$3:C$55))</f>
        <v>48</v>
      </c>
      <c r="J6041" t="b">
        <f t="shared" si="1210"/>
        <v>0</v>
      </c>
      <c r="K6041" t="str">
        <f t="shared" si="1217"/>
        <v/>
      </c>
      <c r="L6041" t="b">
        <f t="shared" si="1209"/>
        <v>1</v>
      </c>
      <c r="M6041" t="str">
        <f t="shared" si="1218"/>
        <v>Lamesa</v>
      </c>
      <c r="N6041">
        <f t="shared" si="1208"/>
        <v>58</v>
      </c>
      <c r="O6041" t="b">
        <f t="shared" si="1221"/>
        <v>0</v>
      </c>
      <c r="P6041" t="str">
        <f t="shared" si="1219"/>
        <v/>
      </c>
      <c r="Q6041" t="str">
        <f t="shared" ca="1" si="1220"/>
        <v/>
      </c>
      <c r="W6041">
        <v>41164</v>
      </c>
      <c r="Z6041" t="str">
        <f t="shared" si="1215"/>
        <v/>
      </c>
    </row>
    <row r="6042" spans="2:26" x14ac:dyDescent="0.2">
      <c r="E6042" s="1" t="s">
        <v>8</v>
      </c>
      <c r="F6042" s="1" t="s">
        <v>9</v>
      </c>
      <c r="G6042" s="1" t="s">
        <v>1447</v>
      </c>
      <c r="H6042">
        <f t="shared" si="1216"/>
        <v>44</v>
      </c>
      <c r="I6042">
        <f>IF(ISBLANK(A6042),I6041/1,LOOKUP(Sheet1!G6042,FIPS!A$3:A$55,FIPS!C$3:C$55))</f>
        <v>48</v>
      </c>
      <c r="J6042" t="b">
        <f t="shared" si="1210"/>
        <v>0</v>
      </c>
      <c r="K6042" t="str">
        <f t="shared" si="1217"/>
        <v/>
      </c>
      <c r="L6042" t="b">
        <f t="shared" si="1209"/>
        <v>0</v>
      </c>
      <c r="M6042" t="str">
        <f t="shared" si="1218"/>
        <v/>
      </c>
      <c r="N6042">
        <f t="shared" si="1208"/>
        <v>58</v>
      </c>
      <c r="O6042" t="b">
        <f t="shared" si="1221"/>
        <v>1</v>
      </c>
      <c r="P6042">
        <f t="shared" si="1219"/>
        <v>1</v>
      </c>
      <c r="Q6042" t="str">
        <f t="shared" ca="1" si="1220"/>
        <v>088</v>
      </c>
      <c r="W6042">
        <v>99999</v>
      </c>
      <c r="Z6042" t="str">
        <f t="shared" si="1215"/>
        <v/>
      </c>
    </row>
    <row r="6043" spans="2:26" x14ac:dyDescent="0.2">
      <c r="B6043" s="1" t="s">
        <v>174</v>
      </c>
      <c r="C6043" s="1" t="s">
        <v>17</v>
      </c>
      <c r="D6043" s="1" t="s">
        <v>18</v>
      </c>
      <c r="G6043" s="1" t="s">
        <v>4859</v>
      </c>
      <c r="H6043">
        <f t="shared" si="1216"/>
        <v>44</v>
      </c>
      <c r="I6043">
        <f>IF(ISBLANK(A6043),I6042/1,LOOKUP(Sheet1!G6043,FIPS!A$3:A$55,FIPS!C$3:C$55))</f>
        <v>48</v>
      </c>
      <c r="J6043" t="b">
        <f t="shared" si="1210"/>
        <v>1</v>
      </c>
      <c r="K6043" t="str">
        <f t="shared" si="1217"/>
        <v>Deaf Smith</v>
      </c>
      <c r="L6043" t="b">
        <f t="shared" si="1209"/>
        <v>0</v>
      </c>
      <c r="M6043" t="str">
        <f t="shared" si="1218"/>
        <v/>
      </c>
      <c r="N6043">
        <f t="shared" si="1208"/>
        <v>59</v>
      </c>
      <c r="O6043" t="b">
        <f t="shared" si="1221"/>
        <v>0</v>
      </c>
      <c r="P6043" t="str">
        <f t="shared" si="1213"/>
        <v/>
      </c>
      <c r="Q6043" t="str">
        <f t="shared" ca="1" si="1214"/>
        <v/>
      </c>
      <c r="T6043">
        <v>117</v>
      </c>
      <c r="U6043">
        <v>6</v>
      </c>
      <c r="V6043">
        <v>0</v>
      </c>
      <c r="Z6043" t="str">
        <f t="shared" si="1215"/>
        <v/>
      </c>
    </row>
    <row r="6044" spans="2:26" x14ac:dyDescent="0.2">
      <c r="E6044" s="1" t="s">
        <v>377</v>
      </c>
      <c r="F6044" s="1" t="s">
        <v>6</v>
      </c>
      <c r="G6044" s="1" t="s">
        <v>4019</v>
      </c>
      <c r="H6044">
        <f t="shared" si="1216"/>
        <v>44</v>
      </c>
      <c r="I6044">
        <f>IF(ISBLANK(A6044),I6043/1,LOOKUP(Sheet1!G6044,FIPS!A$3:A$55,FIPS!C$3:C$55))</f>
        <v>48</v>
      </c>
      <c r="J6044" t="b">
        <f t="shared" si="1210"/>
        <v>0</v>
      </c>
      <c r="K6044" t="str">
        <f t="shared" si="1217"/>
        <v/>
      </c>
      <c r="L6044" t="b">
        <f t="shared" si="1209"/>
        <v>1</v>
      </c>
      <c r="M6044" t="str">
        <f t="shared" si="1218"/>
        <v>Hereford</v>
      </c>
      <c r="N6044">
        <f t="shared" si="1208"/>
        <v>59</v>
      </c>
      <c r="O6044" t="b">
        <f t="shared" si="1221"/>
        <v>0</v>
      </c>
      <c r="P6044" t="str">
        <f t="shared" si="1213"/>
        <v/>
      </c>
      <c r="Q6044" t="str">
        <f t="shared" ca="1" si="1214"/>
        <v/>
      </c>
      <c r="W6044">
        <v>33320</v>
      </c>
      <c r="Z6044" t="str">
        <f t="shared" si="1215"/>
        <v/>
      </c>
    </row>
    <row r="6045" spans="2:26" x14ac:dyDescent="0.2">
      <c r="E6045" s="1" t="s">
        <v>8</v>
      </c>
      <c r="F6045" s="1" t="s">
        <v>9</v>
      </c>
      <c r="G6045" s="1" t="s">
        <v>1233</v>
      </c>
      <c r="H6045">
        <f t="shared" si="1216"/>
        <v>44</v>
      </c>
      <c r="I6045">
        <f>IF(ISBLANK(A6045),I6044/1,LOOKUP(Sheet1!G6045,FIPS!A$3:A$55,FIPS!C$3:C$55))</f>
        <v>48</v>
      </c>
      <c r="J6045" t="b">
        <f t="shared" si="1210"/>
        <v>0</v>
      </c>
      <c r="K6045" t="str">
        <f t="shared" si="1217"/>
        <v/>
      </c>
      <c r="L6045" t="b">
        <f t="shared" si="1209"/>
        <v>0</v>
      </c>
      <c r="M6045" t="str">
        <f t="shared" si="1218"/>
        <v/>
      </c>
      <c r="N6045">
        <f t="shared" si="1208"/>
        <v>59</v>
      </c>
      <c r="O6045" t="b">
        <f t="shared" si="1221"/>
        <v>1</v>
      </c>
      <c r="P6045">
        <f t="shared" ref="P6045:P6063" si="1222">IF(O6045,17-MATCH(N6045-1,N6027:N6044),"")</f>
        <v>1</v>
      </c>
      <c r="Q6045" t="str">
        <f t="shared" ref="Q6045:Q6063" ca="1" si="1223">IF(O6045,_xlfn.TEXTJOIN(",",TRUE,INDIRECT(_xlfn.CONCAT("E",(ROW()-P6045),":E",(ROW()-1)),TRUE)),"")</f>
        <v>074</v>
      </c>
      <c r="W6045">
        <v>99999</v>
      </c>
      <c r="Z6045" t="str">
        <f t="shared" si="1215"/>
        <v/>
      </c>
    </row>
    <row r="6046" spans="2:26" x14ac:dyDescent="0.2">
      <c r="B6046" s="1" t="s">
        <v>177</v>
      </c>
      <c r="C6046" s="1" t="s">
        <v>17</v>
      </c>
      <c r="D6046" s="1" t="s">
        <v>18</v>
      </c>
      <c r="E6046" s="1" t="s">
        <v>8</v>
      </c>
      <c r="F6046" s="1" t="s">
        <v>9</v>
      </c>
      <c r="G6046" s="1" t="s">
        <v>969</v>
      </c>
      <c r="H6046">
        <f t="shared" si="1216"/>
        <v>44</v>
      </c>
      <c r="I6046">
        <f>IF(ISBLANK(A6046),I6045/1,LOOKUP(Sheet1!G6046,FIPS!A$3:A$55,FIPS!C$3:C$55))</f>
        <v>48</v>
      </c>
      <c r="J6046" t="b">
        <f t="shared" si="1210"/>
        <v>1</v>
      </c>
      <c r="K6046" t="str">
        <f t="shared" si="1217"/>
        <v>Delta</v>
      </c>
      <c r="L6046" t="b">
        <f t="shared" si="1209"/>
        <v>0</v>
      </c>
      <c r="M6046" t="str">
        <f t="shared" si="1218"/>
        <v/>
      </c>
      <c r="N6046">
        <f t="shared" ref="N6046:N6109" si="1224">IF(ISBLANK(A6046),IF(ISBLANK(B6046),N6045,B6046/1),"")</f>
        <v>60</v>
      </c>
      <c r="O6046" t="b">
        <f t="shared" si="1221"/>
        <v>0</v>
      </c>
      <c r="P6046" t="str">
        <f t="shared" si="1222"/>
        <v/>
      </c>
      <c r="Q6046" t="str">
        <f t="shared" ca="1" si="1223"/>
        <v/>
      </c>
      <c r="T6046">
        <v>119</v>
      </c>
      <c r="U6046">
        <v>6</v>
      </c>
      <c r="V6046">
        <v>0</v>
      </c>
      <c r="Z6046" t="str">
        <f t="shared" si="1215"/>
        <v/>
      </c>
    </row>
    <row r="6047" spans="2:26" x14ac:dyDescent="0.2">
      <c r="B6047" s="1" t="s">
        <v>179</v>
      </c>
      <c r="C6047" s="1" t="s">
        <v>197</v>
      </c>
      <c r="D6047" s="1" t="s">
        <v>26</v>
      </c>
      <c r="G6047" s="1" t="s">
        <v>4022</v>
      </c>
      <c r="H6047">
        <f t="shared" si="1216"/>
        <v>44</v>
      </c>
      <c r="I6047">
        <f>IF(ISBLANK(A6047),I6046/1,LOOKUP(Sheet1!G6047,FIPS!A$3:A$55,FIPS!C$3:C$55))</f>
        <v>48</v>
      </c>
      <c r="J6047" t="b">
        <f t="shared" si="1210"/>
        <v>1</v>
      </c>
      <c r="K6047" t="str">
        <f t="shared" si="1217"/>
        <v>Denton</v>
      </c>
      <c r="L6047" t="b">
        <f t="shared" si="1209"/>
        <v>0</v>
      </c>
      <c r="M6047" t="str">
        <f t="shared" si="1218"/>
        <v/>
      </c>
      <c r="N6047">
        <f t="shared" si="1224"/>
        <v>61</v>
      </c>
      <c r="O6047" t="b">
        <f t="shared" si="1221"/>
        <v>0</v>
      </c>
      <c r="P6047" t="str">
        <f t="shared" si="1222"/>
        <v/>
      </c>
      <c r="Q6047" t="str">
        <f t="shared" ca="1" si="1223"/>
        <v/>
      </c>
      <c r="T6047">
        <v>121</v>
      </c>
      <c r="U6047">
        <v>2</v>
      </c>
      <c r="V6047">
        <v>1920</v>
      </c>
      <c r="Z6047" t="str">
        <f t="shared" si="1215"/>
        <v/>
      </c>
    </row>
    <row r="6048" spans="2:26" x14ac:dyDescent="0.2">
      <c r="E6048" s="1" t="s">
        <v>88</v>
      </c>
      <c r="F6048" s="1" t="s">
        <v>35</v>
      </c>
      <c r="G6048" s="1" t="s">
        <v>4858</v>
      </c>
      <c r="H6048">
        <f t="shared" si="1216"/>
        <v>44</v>
      </c>
      <c r="I6048">
        <f>IF(ISBLANK(A6048),I6047/1,LOOKUP(Sheet1!G6048,FIPS!A$3:A$55,FIPS!C$3:C$55))</f>
        <v>48</v>
      </c>
      <c r="J6048" t="b">
        <f t="shared" si="1210"/>
        <v>0</v>
      </c>
      <c r="K6048" t="str">
        <f t="shared" si="1217"/>
        <v/>
      </c>
      <c r="L6048" t="b">
        <f t="shared" si="1209"/>
        <v>1</v>
      </c>
      <c r="M6048" t="str">
        <f t="shared" si="1218"/>
        <v>Carrollton</v>
      </c>
      <c r="N6048">
        <f t="shared" si="1224"/>
        <v>61</v>
      </c>
      <c r="O6048" t="b">
        <f t="shared" si="1221"/>
        <v>0</v>
      </c>
      <c r="P6048" t="str">
        <f t="shared" si="1222"/>
        <v/>
      </c>
      <c r="Q6048" t="str">
        <f t="shared" ca="1" si="1223"/>
        <v/>
      </c>
      <c r="W6048">
        <v>13024</v>
      </c>
      <c r="Z6048" t="str">
        <f t="shared" si="1215"/>
        <v/>
      </c>
    </row>
    <row r="6049" spans="2:26" x14ac:dyDescent="0.2">
      <c r="E6049" s="1" t="s">
        <v>5</v>
      </c>
      <c r="F6049" s="1" t="s">
        <v>6</v>
      </c>
      <c r="G6049" s="1" t="s">
        <v>4020</v>
      </c>
      <c r="H6049">
        <f t="shared" si="1216"/>
        <v>44</v>
      </c>
      <c r="I6049">
        <f>IF(ISBLANK(A6049),I6048/1,LOOKUP(Sheet1!G6049,FIPS!A$3:A$55,FIPS!C$3:C$55))</f>
        <v>48</v>
      </c>
      <c r="J6049" t="b">
        <f t="shared" si="1210"/>
        <v>0</v>
      </c>
      <c r="K6049" t="str">
        <f t="shared" si="1217"/>
        <v/>
      </c>
      <c r="L6049" t="b">
        <f t="shared" si="1209"/>
        <v>1</v>
      </c>
      <c r="M6049" t="str">
        <f t="shared" si="1218"/>
        <v>Coppell</v>
      </c>
      <c r="N6049">
        <f t="shared" si="1224"/>
        <v>61</v>
      </c>
      <c r="O6049" t="b">
        <f t="shared" si="1221"/>
        <v>0</v>
      </c>
      <c r="P6049" t="str">
        <f t="shared" si="1222"/>
        <v/>
      </c>
      <c r="Q6049" t="str">
        <f t="shared" ca="1" si="1223"/>
        <v/>
      </c>
      <c r="W6049">
        <v>16612</v>
      </c>
      <c r="Z6049" t="str">
        <f t="shared" si="1215"/>
        <v/>
      </c>
    </row>
    <row r="6050" spans="2:26" x14ac:dyDescent="0.2">
      <c r="E6050" s="1" t="s">
        <v>75</v>
      </c>
      <c r="F6050" s="1" t="s">
        <v>26</v>
      </c>
      <c r="G6050" s="1" t="s">
        <v>4021</v>
      </c>
      <c r="H6050">
        <f t="shared" si="1216"/>
        <v>44</v>
      </c>
      <c r="I6050">
        <f>IF(ISBLANK(A6050),I6049/1,LOOKUP(Sheet1!G6050,FIPS!A$3:A$55,FIPS!C$3:C$55))</f>
        <v>48</v>
      </c>
      <c r="J6050" t="b">
        <f t="shared" si="1210"/>
        <v>0</v>
      </c>
      <c r="K6050" t="str">
        <f t="shared" si="1217"/>
        <v/>
      </c>
      <c r="L6050" t="b">
        <f t="shared" ref="L6050:L6113" si="1225">IF(NOT(J6050),AND(NOT(ISBLANK(E6050)),E6050&lt;&gt;"999"),FALSE())</f>
        <v>1</v>
      </c>
      <c r="M6050" t="str">
        <f t="shared" si="1218"/>
        <v>Dallas</v>
      </c>
      <c r="N6050">
        <f t="shared" si="1224"/>
        <v>61</v>
      </c>
      <c r="O6050" t="b">
        <f t="shared" si="1221"/>
        <v>0</v>
      </c>
      <c r="P6050" t="str">
        <f t="shared" si="1222"/>
        <v/>
      </c>
      <c r="Q6050" t="str">
        <f t="shared" ca="1" si="1223"/>
        <v/>
      </c>
      <c r="W6050">
        <v>19000</v>
      </c>
      <c r="Z6050" t="str">
        <f t="shared" si="1215"/>
        <v/>
      </c>
    </row>
    <row r="6051" spans="2:26" x14ac:dyDescent="0.2">
      <c r="E6051" s="1" t="s">
        <v>135</v>
      </c>
      <c r="F6051" s="1" t="s">
        <v>70</v>
      </c>
      <c r="G6051" s="1" t="s">
        <v>4022</v>
      </c>
      <c r="H6051">
        <f t="shared" si="1216"/>
        <v>44</v>
      </c>
      <c r="I6051">
        <f>IF(ISBLANK(A6051),I6050/1,LOOKUP(Sheet1!G6051,FIPS!A$3:A$55,FIPS!C$3:C$55))</f>
        <v>48</v>
      </c>
      <c r="J6051" t="b">
        <f t="shared" ref="J6051:J6054" si="1226">NOT(ISBLANK(B6051))</f>
        <v>0</v>
      </c>
      <c r="K6051" t="str">
        <f t="shared" si="1217"/>
        <v/>
      </c>
      <c r="L6051" t="b">
        <f t="shared" si="1225"/>
        <v>1</v>
      </c>
      <c r="M6051" t="str">
        <f t="shared" si="1218"/>
        <v>Denton</v>
      </c>
      <c r="N6051">
        <f t="shared" si="1224"/>
        <v>61</v>
      </c>
      <c r="O6051" t="b">
        <f t="shared" si="1221"/>
        <v>0</v>
      </c>
      <c r="P6051" t="str">
        <f t="shared" si="1222"/>
        <v/>
      </c>
      <c r="Q6051" t="str">
        <f t="shared" ca="1" si="1223"/>
        <v/>
      </c>
      <c r="W6051">
        <v>19972</v>
      </c>
      <c r="Z6051" t="str">
        <f t="shared" si="1215"/>
        <v/>
      </c>
    </row>
    <row r="6052" spans="2:26" x14ac:dyDescent="0.2">
      <c r="E6052" s="1" t="s">
        <v>164</v>
      </c>
      <c r="F6052" s="1" t="s">
        <v>6</v>
      </c>
      <c r="G6052" s="1" t="s">
        <v>4023</v>
      </c>
      <c r="H6052">
        <f t="shared" si="1216"/>
        <v>44</v>
      </c>
      <c r="I6052">
        <f>IF(ISBLANK(A6052),I6051/1,LOOKUP(Sheet1!G6052,FIPS!A$3:A$55,FIPS!C$3:C$55))</f>
        <v>48</v>
      </c>
      <c r="J6052" t="b">
        <f t="shared" si="1226"/>
        <v>0</v>
      </c>
      <c r="K6052" t="str">
        <f t="shared" si="1217"/>
        <v/>
      </c>
      <c r="L6052" t="b">
        <f t="shared" si="1225"/>
        <v>1</v>
      </c>
      <c r="M6052" t="str">
        <f t="shared" si="1218"/>
        <v>Flower Mound</v>
      </c>
      <c r="N6052">
        <f t="shared" si="1224"/>
        <v>61</v>
      </c>
      <c r="O6052" t="b">
        <f t="shared" si="1221"/>
        <v>0</v>
      </c>
      <c r="P6052" t="str">
        <f t="shared" si="1222"/>
        <v/>
      </c>
      <c r="Q6052" t="str">
        <f t="shared" ca="1" si="1223"/>
        <v/>
      </c>
      <c r="W6052">
        <v>26232</v>
      </c>
      <c r="Z6052" t="str">
        <f t="shared" si="1215"/>
        <v/>
      </c>
    </row>
    <row r="6053" spans="2:26" x14ac:dyDescent="0.2">
      <c r="E6053" s="1" t="s">
        <v>169</v>
      </c>
      <c r="F6053" s="1" t="s">
        <v>18</v>
      </c>
      <c r="G6053" s="1" t="s">
        <v>4024</v>
      </c>
      <c r="H6053">
        <f t="shared" si="1216"/>
        <v>44</v>
      </c>
      <c r="I6053">
        <f>IF(ISBLANK(A6053),I6052/1,LOOKUP(Sheet1!G6053,FIPS!A$3:A$55,FIPS!C$3:C$55))</f>
        <v>48</v>
      </c>
      <c r="J6053" t="b">
        <f t="shared" si="1226"/>
        <v>0</v>
      </c>
      <c r="K6053" t="str">
        <f t="shared" si="1217"/>
        <v/>
      </c>
      <c r="L6053" t="b">
        <f t="shared" si="1225"/>
        <v>1</v>
      </c>
      <c r="M6053" t="str">
        <f t="shared" si="1218"/>
        <v>Fort Worth</v>
      </c>
      <c r="N6053">
        <f t="shared" si="1224"/>
        <v>61</v>
      </c>
      <c r="O6053" t="b">
        <f t="shared" si="1221"/>
        <v>0</v>
      </c>
      <c r="P6053" t="str">
        <f t="shared" si="1222"/>
        <v/>
      </c>
      <c r="Q6053" t="str">
        <f t="shared" ca="1" si="1223"/>
        <v/>
      </c>
      <c r="W6053">
        <v>27000</v>
      </c>
      <c r="Z6053" t="str">
        <f t="shared" si="1215"/>
        <v/>
      </c>
    </row>
    <row r="6054" spans="2:26" x14ac:dyDescent="0.2">
      <c r="E6054" s="1" t="s">
        <v>197</v>
      </c>
      <c r="F6054" s="1" t="s">
        <v>35</v>
      </c>
      <c r="G6054" s="1" t="s">
        <v>4025</v>
      </c>
      <c r="H6054">
        <f t="shared" si="1216"/>
        <v>44</v>
      </c>
      <c r="I6054">
        <f>IF(ISBLANK(A6054),I6053/1,LOOKUP(Sheet1!G6054,FIPS!A$3:A$55,FIPS!C$3:C$55))</f>
        <v>48</v>
      </c>
      <c r="J6054" t="b">
        <f t="shared" si="1226"/>
        <v>0</v>
      </c>
      <c r="K6054" t="str">
        <f t="shared" si="1217"/>
        <v/>
      </c>
      <c r="L6054" t="b">
        <f t="shared" si="1225"/>
        <v>1</v>
      </c>
      <c r="M6054" t="str">
        <f t="shared" si="1218"/>
        <v>Grapevine</v>
      </c>
      <c r="N6054">
        <f t="shared" si="1224"/>
        <v>61</v>
      </c>
      <c r="O6054" t="b">
        <f t="shared" si="1221"/>
        <v>0</v>
      </c>
      <c r="P6054" t="str">
        <f t="shared" si="1222"/>
        <v/>
      </c>
      <c r="Q6054" t="str">
        <f t="shared" ca="1" si="1223"/>
        <v/>
      </c>
      <c r="W6054">
        <v>30644</v>
      </c>
      <c r="Z6054" t="str">
        <f t="shared" si="1215"/>
        <v/>
      </c>
    </row>
    <row r="6055" spans="2:26" x14ac:dyDescent="0.2">
      <c r="E6055" s="1" t="s">
        <v>53</v>
      </c>
      <c r="F6055" s="1" t="s">
        <v>35</v>
      </c>
      <c r="G6055" s="1" t="s">
        <v>4821</v>
      </c>
      <c r="H6055">
        <f t="shared" si="1216"/>
        <v>44</v>
      </c>
      <c r="I6055">
        <f>IF(ISBLANK(A6055),I6054/1,LOOKUP(Sheet1!G6055,FIPS!A$3:A$55,FIPS!C$3:C$55))</f>
        <v>48</v>
      </c>
      <c r="J6055" t="b">
        <f t="shared" si="1210"/>
        <v>0</v>
      </c>
      <c r="K6055" t="str">
        <f t="shared" si="1217"/>
        <v/>
      </c>
      <c r="L6055" t="b">
        <f t="shared" si="1225"/>
        <v>1</v>
      </c>
      <c r="M6055" t="str">
        <f t="shared" si="1218"/>
        <v>Lewisville. part</v>
      </c>
      <c r="N6055">
        <f t="shared" si="1224"/>
        <v>61</v>
      </c>
      <c r="O6055" t="b">
        <f t="shared" si="1221"/>
        <v>0</v>
      </c>
      <c r="P6055" t="str">
        <f t="shared" si="1222"/>
        <v/>
      </c>
      <c r="Q6055" t="str">
        <f t="shared" ca="1" si="1223"/>
        <v/>
      </c>
      <c r="W6055">
        <v>42508</v>
      </c>
      <c r="Z6055" t="str">
        <f t="shared" si="1215"/>
        <v/>
      </c>
    </row>
    <row r="6056" spans="2:26" x14ac:dyDescent="0.2">
      <c r="E6056" s="1" t="s">
        <v>774</v>
      </c>
      <c r="F6056" s="1" t="s">
        <v>132</v>
      </c>
      <c r="G6056" s="1" t="s">
        <v>3992</v>
      </c>
      <c r="H6056">
        <f t="shared" si="1216"/>
        <v>44</v>
      </c>
      <c r="I6056">
        <f>IF(ISBLANK(A6056),I6055/1,LOOKUP(Sheet1!G6056,FIPS!A$3:A$55,FIPS!C$3:C$55))</f>
        <v>48</v>
      </c>
      <c r="J6056" t="b">
        <f t="shared" si="1210"/>
        <v>0</v>
      </c>
      <c r="K6056" t="str">
        <f t="shared" si="1217"/>
        <v/>
      </c>
      <c r="L6056" t="b">
        <f t="shared" si="1225"/>
        <v>1</v>
      </c>
      <c r="M6056" t="str">
        <f t="shared" si="1218"/>
        <v>Piano</v>
      </c>
      <c r="N6056">
        <f t="shared" si="1224"/>
        <v>61</v>
      </c>
      <c r="O6056" t="b">
        <f t="shared" si="1221"/>
        <v>0</v>
      </c>
      <c r="P6056" t="str">
        <f t="shared" si="1222"/>
        <v/>
      </c>
      <c r="Q6056" t="str">
        <f t="shared" ca="1" si="1223"/>
        <v/>
      </c>
      <c r="W6056">
        <v>58016</v>
      </c>
      <c r="Z6056" t="str">
        <f t="shared" si="1215"/>
        <v/>
      </c>
    </row>
    <row r="6057" spans="2:26" x14ac:dyDescent="0.2">
      <c r="E6057" s="1" t="s">
        <v>818</v>
      </c>
      <c r="F6057" s="1" t="s">
        <v>6</v>
      </c>
      <c r="G6057" s="1" t="s">
        <v>4026</v>
      </c>
      <c r="H6057">
        <f t="shared" si="1216"/>
        <v>44</v>
      </c>
      <c r="I6057">
        <f>IF(ISBLANK(A6057),I6056/1,LOOKUP(Sheet1!G6057,FIPS!A$3:A$55,FIPS!C$3:C$55))</f>
        <v>48</v>
      </c>
      <c r="J6057" t="b">
        <f t="shared" si="1210"/>
        <v>0</v>
      </c>
      <c r="K6057" t="str">
        <f t="shared" si="1217"/>
        <v/>
      </c>
      <c r="L6057" t="b">
        <f t="shared" si="1225"/>
        <v>1</v>
      </c>
      <c r="M6057" t="str">
        <f t="shared" si="1218"/>
        <v>The Colony</v>
      </c>
      <c r="N6057">
        <f t="shared" si="1224"/>
        <v>61</v>
      </c>
      <c r="O6057" t="b">
        <f t="shared" si="1221"/>
        <v>0</v>
      </c>
      <c r="P6057" t="str">
        <f t="shared" si="1222"/>
        <v/>
      </c>
      <c r="Q6057" t="str">
        <f t="shared" ca="1" si="1223"/>
        <v/>
      </c>
      <c r="W6057">
        <v>72530</v>
      </c>
      <c r="Z6057" t="str">
        <f t="shared" si="1215"/>
        <v/>
      </c>
    </row>
    <row r="6058" spans="2:26" x14ac:dyDescent="0.2">
      <c r="E6058" s="1" t="s">
        <v>8</v>
      </c>
      <c r="F6058" s="1" t="s">
        <v>9</v>
      </c>
      <c r="G6058" s="1" t="s">
        <v>1709</v>
      </c>
      <c r="H6058">
        <f t="shared" si="1216"/>
        <v>44</v>
      </c>
      <c r="I6058">
        <f>IF(ISBLANK(A6058),I6057/1,LOOKUP(Sheet1!G6058,FIPS!A$3:A$55,FIPS!C$3:C$55))</f>
        <v>48</v>
      </c>
      <c r="J6058" t="b">
        <f t="shared" si="1210"/>
        <v>0</v>
      </c>
      <c r="K6058" t="str">
        <f t="shared" si="1217"/>
        <v/>
      </c>
      <c r="L6058" t="b">
        <f t="shared" si="1225"/>
        <v>0</v>
      </c>
      <c r="M6058" t="str">
        <f t="shared" si="1218"/>
        <v/>
      </c>
      <c r="N6058">
        <f t="shared" si="1224"/>
        <v>61</v>
      </c>
      <c r="O6058" t="b">
        <f t="shared" si="1221"/>
        <v>1</v>
      </c>
      <c r="P6058">
        <f t="shared" si="1222"/>
        <v>10</v>
      </c>
      <c r="Q6058" t="str">
        <f t="shared" ca="1" si="1223"/>
        <v>029,035,039,043,055,057,067,094,124,156</v>
      </c>
      <c r="W6058">
        <v>99999</v>
      </c>
      <c r="Z6058" t="str">
        <f t="shared" si="1215"/>
        <v/>
      </c>
    </row>
    <row r="6059" spans="2:26" x14ac:dyDescent="0.2">
      <c r="B6059" s="1" t="s">
        <v>182</v>
      </c>
      <c r="C6059" s="1" t="s">
        <v>17</v>
      </c>
      <c r="D6059" s="1" t="s">
        <v>18</v>
      </c>
      <c r="E6059" s="1" t="s">
        <v>8</v>
      </c>
      <c r="F6059" s="1" t="s">
        <v>9</v>
      </c>
      <c r="G6059" s="1" t="s">
        <v>4027</v>
      </c>
      <c r="H6059">
        <f t="shared" si="1216"/>
        <v>44</v>
      </c>
      <c r="I6059">
        <f>IF(ISBLANK(A6059),I6058/1,LOOKUP(Sheet1!G6059,FIPS!A$3:A$55,FIPS!C$3:C$55))</f>
        <v>48</v>
      </c>
      <c r="J6059" t="b">
        <f t="shared" si="1210"/>
        <v>1</v>
      </c>
      <c r="K6059" t="str">
        <f t="shared" si="1217"/>
        <v>De Witt</v>
      </c>
      <c r="L6059" t="b">
        <f t="shared" si="1225"/>
        <v>0</v>
      </c>
      <c r="M6059" t="str">
        <f t="shared" si="1218"/>
        <v/>
      </c>
      <c r="N6059">
        <f t="shared" si="1224"/>
        <v>62</v>
      </c>
      <c r="O6059" t="b">
        <f t="shared" si="1221"/>
        <v>0</v>
      </c>
      <c r="P6059" t="str">
        <f t="shared" si="1222"/>
        <v/>
      </c>
      <c r="Q6059" t="str">
        <f t="shared" ca="1" si="1223"/>
        <v/>
      </c>
      <c r="T6059">
        <v>123</v>
      </c>
      <c r="U6059">
        <v>6</v>
      </c>
      <c r="V6059">
        <v>0</v>
      </c>
      <c r="Z6059" t="str">
        <f t="shared" si="1215"/>
        <v/>
      </c>
    </row>
    <row r="6060" spans="2:26" x14ac:dyDescent="0.2">
      <c r="B6060" s="1" t="s">
        <v>170</v>
      </c>
      <c r="C6060" s="1" t="s">
        <v>17</v>
      </c>
      <c r="D6060" s="1" t="s">
        <v>18</v>
      </c>
      <c r="E6060" s="1" t="s">
        <v>8</v>
      </c>
      <c r="F6060" s="1" t="s">
        <v>9</v>
      </c>
      <c r="G6060" s="1" t="s">
        <v>4028</v>
      </c>
      <c r="H6060">
        <f t="shared" si="1216"/>
        <v>44</v>
      </c>
      <c r="I6060">
        <f>IF(ISBLANK(A6060),I6059/1,LOOKUP(Sheet1!G6060,FIPS!A$3:A$55,FIPS!C$3:C$55))</f>
        <v>48</v>
      </c>
      <c r="J6060" t="b">
        <f t="shared" ref="J6060:J6123" si="1227">NOT(ISBLANK(B6060))</f>
        <v>1</v>
      </c>
      <c r="K6060" t="str">
        <f t="shared" si="1217"/>
        <v>Dickens</v>
      </c>
      <c r="L6060" t="b">
        <f t="shared" si="1225"/>
        <v>0</v>
      </c>
      <c r="M6060" t="str">
        <f t="shared" si="1218"/>
        <v/>
      </c>
      <c r="N6060">
        <f t="shared" si="1224"/>
        <v>63</v>
      </c>
      <c r="O6060" t="b">
        <f t="shared" si="1221"/>
        <v>0</v>
      </c>
      <c r="P6060" t="str">
        <f t="shared" si="1222"/>
        <v/>
      </c>
      <c r="Q6060" t="str">
        <f t="shared" ca="1" si="1223"/>
        <v/>
      </c>
      <c r="T6060">
        <v>125</v>
      </c>
      <c r="U6060">
        <v>6</v>
      </c>
      <c r="V6060">
        <v>0</v>
      </c>
      <c r="Z6060" t="str">
        <f t="shared" si="1215"/>
        <v/>
      </c>
    </row>
    <row r="6061" spans="2:26" x14ac:dyDescent="0.2">
      <c r="B6061" s="1" t="s">
        <v>190</v>
      </c>
      <c r="C6061" s="1" t="s">
        <v>17</v>
      </c>
      <c r="D6061" s="1" t="s">
        <v>18</v>
      </c>
      <c r="E6061" s="1" t="s">
        <v>8</v>
      </c>
      <c r="F6061" s="1" t="s">
        <v>9</v>
      </c>
      <c r="G6061" s="1" t="s">
        <v>4857</v>
      </c>
      <c r="H6061">
        <f t="shared" si="1216"/>
        <v>44</v>
      </c>
      <c r="I6061">
        <f>IF(ISBLANK(A6061),I6060/1,LOOKUP(Sheet1!G6061,FIPS!A$3:A$55,FIPS!C$3:C$55))</f>
        <v>48</v>
      </c>
      <c r="J6061" t="b">
        <f t="shared" si="1227"/>
        <v>1</v>
      </c>
      <c r="K6061" t="str">
        <f t="shared" si="1217"/>
        <v>Dimmit</v>
      </c>
      <c r="L6061" t="b">
        <f t="shared" si="1225"/>
        <v>0</v>
      </c>
      <c r="M6061" t="str">
        <f t="shared" si="1218"/>
        <v/>
      </c>
      <c r="N6061">
        <f t="shared" si="1224"/>
        <v>64</v>
      </c>
      <c r="O6061" t="b">
        <f t="shared" si="1221"/>
        <v>0</v>
      </c>
      <c r="P6061" t="str">
        <f t="shared" si="1222"/>
        <v/>
      </c>
      <c r="Q6061" t="str">
        <f t="shared" ca="1" si="1223"/>
        <v/>
      </c>
      <c r="T6061">
        <v>127</v>
      </c>
      <c r="U6061">
        <v>6</v>
      </c>
      <c r="V6061">
        <v>0</v>
      </c>
      <c r="Z6061" t="str">
        <f t="shared" si="1215"/>
        <v/>
      </c>
    </row>
    <row r="6062" spans="2:26" x14ac:dyDescent="0.2">
      <c r="B6062" s="1" t="s">
        <v>193</v>
      </c>
      <c r="C6062" s="1" t="s">
        <v>17</v>
      </c>
      <c r="D6062" s="1" t="s">
        <v>18</v>
      </c>
      <c r="E6062" s="1" t="s">
        <v>8</v>
      </c>
      <c r="F6062" s="1" t="s">
        <v>9</v>
      </c>
      <c r="G6062" s="1" t="s">
        <v>4029</v>
      </c>
      <c r="H6062">
        <f t="shared" si="1216"/>
        <v>44</v>
      </c>
      <c r="I6062">
        <f>IF(ISBLANK(A6062),I6061/1,LOOKUP(Sheet1!G6062,FIPS!A$3:A$55,FIPS!C$3:C$55))</f>
        <v>48</v>
      </c>
      <c r="J6062" t="b">
        <f t="shared" si="1227"/>
        <v>1</v>
      </c>
      <c r="K6062" t="str">
        <f t="shared" si="1217"/>
        <v>Donley</v>
      </c>
      <c r="L6062" t="b">
        <f t="shared" si="1225"/>
        <v>0</v>
      </c>
      <c r="M6062" t="str">
        <f t="shared" si="1218"/>
        <v/>
      </c>
      <c r="N6062">
        <f t="shared" si="1224"/>
        <v>65</v>
      </c>
      <c r="O6062" t="b">
        <f t="shared" si="1221"/>
        <v>0</v>
      </c>
      <c r="P6062" t="str">
        <f t="shared" si="1222"/>
        <v/>
      </c>
      <c r="Q6062" t="str">
        <f t="shared" ca="1" si="1223"/>
        <v/>
      </c>
      <c r="T6062">
        <v>129</v>
      </c>
      <c r="U6062">
        <v>6</v>
      </c>
      <c r="V6062">
        <v>0</v>
      </c>
      <c r="Z6062" t="str">
        <f t="shared" si="1215"/>
        <v/>
      </c>
    </row>
    <row r="6063" spans="2:26" x14ac:dyDescent="0.2">
      <c r="B6063" s="1" t="s">
        <v>195</v>
      </c>
      <c r="C6063" s="1" t="s">
        <v>17</v>
      </c>
      <c r="D6063" s="1" t="s">
        <v>18</v>
      </c>
      <c r="E6063" s="1" t="s">
        <v>8</v>
      </c>
      <c r="F6063" s="1" t="s">
        <v>9</v>
      </c>
      <c r="G6063" s="1" t="s">
        <v>1131</v>
      </c>
      <c r="H6063">
        <f t="shared" si="1216"/>
        <v>44</v>
      </c>
      <c r="I6063">
        <f>IF(ISBLANK(A6063),I6062/1,LOOKUP(Sheet1!G6063,FIPS!A$3:A$55,FIPS!C$3:C$55))</f>
        <v>48</v>
      </c>
      <c r="J6063" t="b">
        <f t="shared" si="1227"/>
        <v>1</v>
      </c>
      <c r="K6063" t="str">
        <f t="shared" si="1217"/>
        <v>Duval</v>
      </c>
      <c r="L6063" t="b">
        <f t="shared" si="1225"/>
        <v>0</v>
      </c>
      <c r="M6063" t="str">
        <f t="shared" si="1218"/>
        <v/>
      </c>
      <c r="N6063">
        <f t="shared" si="1224"/>
        <v>66</v>
      </c>
      <c r="O6063" t="b">
        <f t="shared" si="1221"/>
        <v>0</v>
      </c>
      <c r="P6063" t="str">
        <f t="shared" si="1222"/>
        <v/>
      </c>
      <c r="Q6063" t="str">
        <f t="shared" ca="1" si="1223"/>
        <v/>
      </c>
      <c r="T6063">
        <v>131</v>
      </c>
      <c r="U6063">
        <v>6</v>
      </c>
      <c r="V6063">
        <v>0</v>
      </c>
      <c r="Z6063" t="str">
        <f t="shared" si="1215"/>
        <v/>
      </c>
    </row>
    <row r="6064" spans="2:26" x14ac:dyDescent="0.2">
      <c r="B6064" s="1" t="s">
        <v>197</v>
      </c>
      <c r="C6064" s="1" t="s">
        <v>17</v>
      </c>
      <c r="D6064" s="1" t="s">
        <v>18</v>
      </c>
      <c r="F6064" s="1" t="s">
        <v>9</v>
      </c>
      <c r="G6064" s="1" t="s">
        <v>4030</v>
      </c>
      <c r="H6064">
        <f t="shared" si="1216"/>
        <v>44</v>
      </c>
      <c r="I6064">
        <f>IF(ISBLANK(A6064),I6063/1,LOOKUP(Sheet1!G6064,FIPS!A$3:A$55,FIPS!C$3:C$55))</f>
        <v>48</v>
      </c>
      <c r="J6064" t="b">
        <f t="shared" si="1227"/>
        <v>1</v>
      </c>
      <c r="K6064" t="str">
        <f t="shared" si="1217"/>
        <v>Eastland</v>
      </c>
      <c r="L6064" t="b">
        <f t="shared" si="1225"/>
        <v>0</v>
      </c>
      <c r="M6064" t="str">
        <f t="shared" si="1218"/>
        <v/>
      </c>
      <c r="N6064">
        <f t="shared" si="1224"/>
        <v>67</v>
      </c>
      <c r="O6064" t="b">
        <f t="shared" si="1221"/>
        <v>0</v>
      </c>
      <c r="P6064" t="str">
        <f>IF(O6064,17-MATCH(N6064-1,N6047:N6063),"")</f>
        <v/>
      </c>
      <c r="Q6064" t="str">
        <f t="shared" ca="1" si="1214"/>
        <v/>
      </c>
      <c r="T6064">
        <v>133</v>
      </c>
      <c r="U6064">
        <v>6</v>
      </c>
      <c r="V6064">
        <v>0</v>
      </c>
      <c r="Z6064" t="str">
        <f t="shared" si="1215"/>
        <v/>
      </c>
    </row>
    <row r="6065" spans="2:26" x14ac:dyDescent="0.2">
      <c r="B6065" s="1" t="s">
        <v>365</v>
      </c>
      <c r="C6065" s="1" t="s">
        <v>431</v>
      </c>
      <c r="D6065" s="1" t="s">
        <v>26</v>
      </c>
      <c r="G6065" s="1" t="s">
        <v>4031</v>
      </c>
      <c r="H6065">
        <f t="shared" si="1216"/>
        <v>44</v>
      </c>
      <c r="I6065">
        <f>IF(ISBLANK(A6065),I6064/1,LOOKUP(Sheet1!G6065,FIPS!A$3:A$55,FIPS!C$3:C$55))</f>
        <v>48</v>
      </c>
      <c r="J6065" t="b">
        <f t="shared" si="1227"/>
        <v>1</v>
      </c>
      <c r="K6065" t="str">
        <f t="shared" si="1217"/>
        <v>Ector</v>
      </c>
      <c r="L6065" t="b">
        <f t="shared" si="1225"/>
        <v>0</v>
      </c>
      <c r="M6065" t="str">
        <f t="shared" si="1218"/>
        <v/>
      </c>
      <c r="N6065">
        <f t="shared" si="1224"/>
        <v>68</v>
      </c>
      <c r="O6065" t="b">
        <f t="shared" si="1221"/>
        <v>0</v>
      </c>
      <c r="P6065" t="str">
        <f>IF(O6065,17-MATCH(N6065-1,N6048:N6064),"")</f>
        <v/>
      </c>
      <c r="Q6065" t="str">
        <f t="shared" ca="1" si="1214"/>
        <v/>
      </c>
      <c r="T6065">
        <v>135</v>
      </c>
      <c r="U6065">
        <v>3</v>
      </c>
      <c r="V6065">
        <v>5800</v>
      </c>
      <c r="Z6065" t="str">
        <f t="shared" si="1215"/>
        <v/>
      </c>
    </row>
    <row r="6066" spans="2:26" x14ac:dyDescent="0.2">
      <c r="E6066" s="1" t="s">
        <v>705</v>
      </c>
      <c r="F6066" s="1" t="s">
        <v>70</v>
      </c>
      <c r="G6066" s="1" t="s">
        <v>4032</v>
      </c>
      <c r="H6066">
        <f t="shared" si="1216"/>
        <v>44</v>
      </c>
      <c r="I6066">
        <f>IF(ISBLANK(A6066),I6065/1,LOOKUP(Sheet1!G6066,FIPS!A$3:A$55,FIPS!C$3:C$55))</f>
        <v>48</v>
      </c>
      <c r="J6066" t="b">
        <f t="shared" si="1227"/>
        <v>0</v>
      </c>
      <c r="K6066" t="str">
        <f t="shared" si="1217"/>
        <v/>
      </c>
      <c r="L6066" t="b">
        <f t="shared" si="1225"/>
        <v>1</v>
      </c>
      <c r="M6066" t="str">
        <f t="shared" si="1218"/>
        <v>Odessa</v>
      </c>
      <c r="N6066">
        <f t="shared" si="1224"/>
        <v>68</v>
      </c>
      <c r="O6066" t="b">
        <f t="shared" si="1221"/>
        <v>0</v>
      </c>
      <c r="P6066" t="str">
        <f>IF(O6066,17-MATCH(N6066-1,N6049:N6065),"")</f>
        <v/>
      </c>
      <c r="Q6066" t="str">
        <f t="shared" ca="1" si="1214"/>
        <v/>
      </c>
      <c r="W6066">
        <v>53388</v>
      </c>
      <c r="Z6066" t="str">
        <f t="shared" si="1215"/>
        <v/>
      </c>
    </row>
    <row r="6067" spans="2:26" x14ac:dyDescent="0.2">
      <c r="E6067" s="1" t="s">
        <v>8</v>
      </c>
      <c r="F6067" s="1" t="s">
        <v>9</v>
      </c>
      <c r="G6067" s="1" t="s">
        <v>1709</v>
      </c>
      <c r="H6067">
        <f t="shared" si="1216"/>
        <v>44</v>
      </c>
      <c r="I6067">
        <f>IF(ISBLANK(A6067),I6066/1,LOOKUP(Sheet1!G6067,FIPS!A$3:A$55,FIPS!C$3:C$55))</f>
        <v>48</v>
      </c>
      <c r="J6067" t="b">
        <f t="shared" si="1227"/>
        <v>0</v>
      </c>
      <c r="K6067" t="str">
        <f t="shared" si="1217"/>
        <v/>
      </c>
      <c r="L6067" t="b">
        <f t="shared" si="1225"/>
        <v>0</v>
      </c>
      <c r="M6067" t="str">
        <f t="shared" si="1218"/>
        <v/>
      </c>
      <c r="N6067">
        <f t="shared" si="1224"/>
        <v>68</v>
      </c>
      <c r="O6067" t="b">
        <f t="shared" si="1221"/>
        <v>1</v>
      </c>
      <c r="P6067">
        <f>IF(O6067,17-MATCH(N6067-1,N6050:N6066),"")</f>
        <v>2</v>
      </c>
      <c r="Q6067" t="str">
        <f t="shared" ca="1" si="1214"/>
        <v>114</v>
      </c>
      <c r="W6067">
        <v>99999</v>
      </c>
      <c r="Z6067" t="str">
        <f t="shared" si="1215"/>
        <v/>
      </c>
    </row>
    <row r="6068" spans="2:26" x14ac:dyDescent="0.2">
      <c r="B6068" s="1" t="s">
        <v>367</v>
      </c>
      <c r="C6068" s="1" t="s">
        <v>17</v>
      </c>
      <c r="D6068" s="1" t="s">
        <v>18</v>
      </c>
      <c r="E6068" s="1" t="s">
        <v>8</v>
      </c>
      <c r="F6068" s="1" t="s">
        <v>9</v>
      </c>
      <c r="G6068" s="1" t="s">
        <v>1561</v>
      </c>
      <c r="H6068">
        <f t="shared" si="1216"/>
        <v>44</v>
      </c>
      <c r="I6068">
        <f>IF(ISBLANK(A6068),I6067/1,LOOKUP(Sheet1!G6068,FIPS!A$3:A$55,FIPS!C$3:C$55))</f>
        <v>48</v>
      </c>
      <c r="J6068" t="b">
        <f t="shared" si="1227"/>
        <v>1</v>
      </c>
      <c r="K6068" t="str">
        <f t="shared" si="1217"/>
        <v>Edwards</v>
      </c>
      <c r="L6068" t="b">
        <f t="shared" si="1225"/>
        <v>0</v>
      </c>
      <c r="M6068" t="str">
        <f t="shared" si="1218"/>
        <v/>
      </c>
      <c r="N6068">
        <f t="shared" si="1224"/>
        <v>69</v>
      </c>
      <c r="O6068" t="b">
        <f t="shared" si="1221"/>
        <v>0</v>
      </c>
      <c r="P6068" t="str">
        <f>IF(O6068,17-MATCH(N6068-1,N6051:N6067),"")</f>
        <v/>
      </c>
      <c r="Q6068" t="str">
        <f t="shared" ca="1" si="1214"/>
        <v/>
      </c>
      <c r="T6068">
        <v>127</v>
      </c>
      <c r="U6068">
        <v>6</v>
      </c>
      <c r="V6068">
        <v>0</v>
      </c>
      <c r="Z6068" t="str">
        <f t="shared" si="1215"/>
        <v/>
      </c>
    </row>
    <row r="6069" spans="2:26" x14ac:dyDescent="0.2">
      <c r="B6069" s="1" t="s">
        <v>369</v>
      </c>
      <c r="C6069" s="1" t="s">
        <v>197</v>
      </c>
      <c r="D6069" s="1" t="s">
        <v>26</v>
      </c>
      <c r="G6069" s="1" t="s">
        <v>1862</v>
      </c>
      <c r="H6069">
        <f t="shared" si="1216"/>
        <v>44</v>
      </c>
      <c r="I6069">
        <f>IF(ISBLANK(A6069),I6068/1,LOOKUP(Sheet1!G6069,FIPS!A$3:A$55,FIPS!C$3:C$55))</f>
        <v>48</v>
      </c>
      <c r="J6069" t="b">
        <f t="shared" si="1227"/>
        <v>1</v>
      </c>
      <c r="K6069" t="str">
        <f t="shared" si="1217"/>
        <v>Ellis</v>
      </c>
      <c r="L6069" t="b">
        <f t="shared" si="1225"/>
        <v>0</v>
      </c>
      <c r="M6069" t="str">
        <f t="shared" si="1218"/>
        <v/>
      </c>
      <c r="N6069">
        <f t="shared" si="1224"/>
        <v>70</v>
      </c>
      <c r="O6069" t="b">
        <f t="shared" si="1221"/>
        <v>0</v>
      </c>
      <c r="P6069" t="str">
        <f t="shared" si="1213"/>
        <v/>
      </c>
      <c r="Q6069" t="str">
        <f t="shared" ca="1" si="1214"/>
        <v/>
      </c>
      <c r="T6069">
        <v>139</v>
      </c>
      <c r="U6069">
        <v>4</v>
      </c>
      <c r="V6069">
        <v>1920</v>
      </c>
      <c r="Z6069" t="str">
        <f t="shared" si="1215"/>
        <v/>
      </c>
    </row>
    <row r="6070" spans="2:26" x14ac:dyDescent="0.2">
      <c r="E6070" s="1" t="s">
        <v>90</v>
      </c>
      <c r="F6070" s="1" t="s">
        <v>6</v>
      </c>
      <c r="G6070" s="1" t="s">
        <v>4033</v>
      </c>
      <c r="H6070">
        <f t="shared" si="1216"/>
        <v>44</v>
      </c>
      <c r="I6070">
        <f>IF(ISBLANK(A6070),I6069/1,LOOKUP(Sheet1!G6070,FIPS!A$3:A$55,FIPS!C$3:C$55))</f>
        <v>48</v>
      </c>
      <c r="J6070" t="b">
        <f t="shared" si="1227"/>
        <v>0</v>
      </c>
      <c r="K6070" t="str">
        <f t="shared" si="1217"/>
        <v/>
      </c>
      <c r="L6070" t="b">
        <f t="shared" si="1225"/>
        <v>1</v>
      </c>
      <c r="M6070" t="str">
        <f t="shared" si="1218"/>
        <v>Cedar Hill</v>
      </c>
      <c r="N6070">
        <f t="shared" si="1224"/>
        <v>70</v>
      </c>
      <c r="O6070" t="b">
        <f t="shared" si="1221"/>
        <v>0</v>
      </c>
      <c r="P6070" t="str">
        <f t="shared" si="1213"/>
        <v/>
      </c>
      <c r="Q6070" t="str">
        <f t="shared" ca="1" si="1214"/>
        <v/>
      </c>
      <c r="W6070">
        <v>13492</v>
      </c>
      <c r="Z6070" t="str">
        <f t="shared" si="1215"/>
        <v/>
      </c>
    </row>
    <row r="6071" spans="2:26" x14ac:dyDescent="0.2">
      <c r="E6071" s="1" t="s">
        <v>157</v>
      </c>
      <c r="F6071" s="1" t="s">
        <v>6</v>
      </c>
      <c r="G6071" s="1" t="s">
        <v>4034</v>
      </c>
      <c r="H6071">
        <f t="shared" si="1216"/>
        <v>44</v>
      </c>
      <c r="I6071">
        <f>IF(ISBLANK(A6071),I6070/1,LOOKUP(Sheet1!G6071,FIPS!A$3:A$55,FIPS!C$3:C$55))</f>
        <v>48</v>
      </c>
      <c r="J6071" t="b">
        <f t="shared" si="1227"/>
        <v>0</v>
      </c>
      <c r="K6071" t="str">
        <f t="shared" si="1217"/>
        <v/>
      </c>
      <c r="L6071" t="b">
        <f t="shared" si="1225"/>
        <v>1</v>
      </c>
      <c r="M6071" t="str">
        <f t="shared" si="1218"/>
        <v>Ennis</v>
      </c>
      <c r="N6071">
        <f t="shared" si="1224"/>
        <v>70</v>
      </c>
      <c r="O6071" t="b">
        <f t="shared" si="1221"/>
        <v>0</v>
      </c>
      <c r="P6071" t="str">
        <f t="shared" si="1213"/>
        <v/>
      </c>
      <c r="Q6071" t="str">
        <f t="shared" ca="1" si="1214"/>
        <v/>
      </c>
      <c r="W6071">
        <v>24348</v>
      </c>
      <c r="Z6071" t="str">
        <f t="shared" si="1215"/>
        <v/>
      </c>
    </row>
    <row r="6072" spans="2:26" x14ac:dyDescent="0.2">
      <c r="E6072" s="1" t="s">
        <v>195</v>
      </c>
      <c r="F6072" s="1" t="s">
        <v>70</v>
      </c>
      <c r="G6072" s="1" t="s">
        <v>4035</v>
      </c>
      <c r="H6072">
        <f t="shared" si="1216"/>
        <v>44</v>
      </c>
      <c r="I6072">
        <f>IF(ISBLANK(A6072),I6071/1,LOOKUP(Sheet1!G6072,FIPS!A$3:A$55,FIPS!C$3:C$55))</f>
        <v>48</v>
      </c>
      <c r="J6072" t="b">
        <f t="shared" si="1227"/>
        <v>0</v>
      </c>
      <c r="K6072" t="str">
        <f t="shared" si="1217"/>
        <v/>
      </c>
      <c r="L6072" t="b">
        <f t="shared" si="1225"/>
        <v>1</v>
      </c>
      <c r="M6072" t="str">
        <f t="shared" si="1218"/>
        <v>Grand Prairie</v>
      </c>
      <c r="N6072">
        <f t="shared" si="1224"/>
        <v>70</v>
      </c>
      <c r="O6072" t="b">
        <f t="shared" si="1221"/>
        <v>0</v>
      </c>
      <c r="P6072" t="str">
        <f t="shared" ref="P6072:P6135" si="1228">IF(O6072,17-MATCH(N6072-1,N6054:N6071),"")</f>
        <v/>
      </c>
      <c r="Q6072" t="str">
        <f t="shared" ref="Q6072:Q6135" ca="1" si="1229">IF(O6072,_xlfn.TEXTJOIN(",",TRUE,INDIRECT(_xlfn.CONCAT("E",(ROW()-P6072),":E",(ROW()-1)),TRUE)),"")</f>
        <v/>
      </c>
      <c r="W6072">
        <v>30464</v>
      </c>
      <c r="Z6072" t="str">
        <f t="shared" si="1215"/>
        <v/>
      </c>
    </row>
    <row r="6073" spans="2:26" x14ac:dyDescent="0.2">
      <c r="E6073" s="1" t="s">
        <v>512</v>
      </c>
      <c r="F6073" s="1" t="s">
        <v>6</v>
      </c>
      <c r="G6073" s="1" t="s">
        <v>4036</v>
      </c>
      <c r="H6073">
        <f t="shared" si="1216"/>
        <v>44</v>
      </c>
      <c r="I6073">
        <f>IF(ISBLANK(A6073),I6072/1,LOOKUP(Sheet1!G6073,FIPS!A$3:A$55,FIPS!C$3:C$55))</f>
        <v>48</v>
      </c>
      <c r="J6073" t="b">
        <f t="shared" si="1227"/>
        <v>0</v>
      </c>
      <c r="K6073" t="str">
        <f t="shared" si="1217"/>
        <v/>
      </c>
      <c r="L6073" t="b">
        <f t="shared" si="1225"/>
        <v>1</v>
      </c>
      <c r="M6073" t="str">
        <f t="shared" si="1218"/>
        <v>Mansfield</v>
      </c>
      <c r="N6073">
        <f t="shared" si="1224"/>
        <v>70</v>
      </c>
      <c r="O6073" t="b">
        <f t="shared" si="1221"/>
        <v>0</v>
      </c>
      <c r="P6073" t="str">
        <f t="shared" si="1228"/>
        <v/>
      </c>
      <c r="Q6073" t="str">
        <f t="shared" ca="1" si="1229"/>
        <v/>
      </c>
      <c r="W6073">
        <v>46452</v>
      </c>
      <c r="Z6073" t="str">
        <f t="shared" si="1215"/>
        <v/>
      </c>
    </row>
    <row r="6074" spans="2:26" x14ac:dyDescent="0.2">
      <c r="E6074" s="1" t="s">
        <v>351</v>
      </c>
      <c r="F6074" s="1" t="s">
        <v>6</v>
      </c>
      <c r="G6074" s="1" t="s">
        <v>4037</v>
      </c>
      <c r="H6074">
        <f t="shared" si="1216"/>
        <v>44</v>
      </c>
      <c r="I6074">
        <f>IF(ISBLANK(A6074),I6073/1,LOOKUP(Sheet1!G6074,FIPS!A$3:A$55,FIPS!C$3:C$55))</f>
        <v>48</v>
      </c>
      <c r="J6074" t="b">
        <f t="shared" si="1227"/>
        <v>0</v>
      </c>
      <c r="K6074" t="str">
        <f t="shared" si="1217"/>
        <v/>
      </c>
      <c r="L6074" t="b">
        <f t="shared" si="1225"/>
        <v>1</v>
      </c>
      <c r="M6074" t="str">
        <f t="shared" si="1218"/>
        <v>Waxahachie</v>
      </c>
      <c r="N6074">
        <f t="shared" si="1224"/>
        <v>70</v>
      </c>
      <c r="O6074" t="b">
        <f t="shared" si="1221"/>
        <v>0</v>
      </c>
      <c r="P6074" t="str">
        <f t="shared" si="1228"/>
        <v/>
      </c>
      <c r="Q6074" t="str">
        <f t="shared" ca="1" si="1229"/>
        <v/>
      </c>
      <c r="W6074">
        <v>76016</v>
      </c>
      <c r="Z6074" t="str">
        <f t="shared" si="1215"/>
        <v/>
      </c>
    </row>
    <row r="6075" spans="2:26" x14ac:dyDescent="0.2">
      <c r="E6075" s="1" t="s">
        <v>8</v>
      </c>
      <c r="F6075" s="1" t="s">
        <v>9</v>
      </c>
      <c r="G6075" s="1" t="s">
        <v>1709</v>
      </c>
      <c r="H6075">
        <f t="shared" si="1216"/>
        <v>44</v>
      </c>
      <c r="I6075">
        <f>IF(ISBLANK(A6075),I6074/1,LOOKUP(Sheet1!G6075,FIPS!A$3:A$55,FIPS!C$3:C$55))</f>
        <v>48</v>
      </c>
      <c r="J6075" t="b">
        <f t="shared" si="1227"/>
        <v>0</v>
      </c>
      <c r="K6075" t="str">
        <f t="shared" si="1217"/>
        <v/>
      </c>
      <c r="L6075" t="b">
        <f t="shared" si="1225"/>
        <v>0</v>
      </c>
      <c r="M6075" t="str">
        <f t="shared" si="1218"/>
        <v/>
      </c>
      <c r="N6075">
        <f t="shared" si="1224"/>
        <v>70</v>
      </c>
      <c r="O6075" t="b">
        <f t="shared" si="1221"/>
        <v>1</v>
      </c>
      <c r="P6075">
        <f t="shared" si="1228"/>
        <v>5</v>
      </c>
      <c r="Q6075" t="str">
        <f t="shared" ca="1" si="1229"/>
        <v>030,052,066,101,166</v>
      </c>
      <c r="W6075">
        <v>99999</v>
      </c>
      <c r="Z6075" t="str">
        <f t="shared" si="1215"/>
        <v/>
      </c>
    </row>
    <row r="6076" spans="2:26" x14ac:dyDescent="0.2">
      <c r="B6076" s="1" t="s">
        <v>372</v>
      </c>
      <c r="C6076" s="1" t="s">
        <v>456</v>
      </c>
      <c r="D6076" s="1" t="s">
        <v>26</v>
      </c>
      <c r="G6076" s="1" t="s">
        <v>977</v>
      </c>
      <c r="H6076">
        <f t="shared" si="1216"/>
        <v>44</v>
      </c>
      <c r="I6076">
        <f>IF(ISBLANK(A6076),I6075/1,LOOKUP(Sheet1!G6076,FIPS!A$3:A$55,FIPS!C$3:C$55))</f>
        <v>48</v>
      </c>
      <c r="J6076" t="b">
        <f t="shared" si="1227"/>
        <v>1</v>
      </c>
      <c r="K6076" t="str">
        <f t="shared" si="1217"/>
        <v>El Paso</v>
      </c>
      <c r="L6076" t="b">
        <f t="shared" si="1225"/>
        <v>0</v>
      </c>
      <c r="M6076" t="str">
        <f t="shared" si="1218"/>
        <v/>
      </c>
      <c r="N6076">
        <f t="shared" si="1224"/>
        <v>71</v>
      </c>
      <c r="O6076" t="b">
        <f t="shared" si="1221"/>
        <v>0</v>
      </c>
      <c r="P6076" t="str">
        <f t="shared" si="1228"/>
        <v/>
      </c>
      <c r="Q6076" t="str">
        <f t="shared" ca="1" si="1229"/>
        <v/>
      </c>
      <c r="T6076">
        <v>141</v>
      </c>
      <c r="U6076">
        <v>1</v>
      </c>
      <c r="V6076">
        <v>2320</v>
      </c>
      <c r="Z6076" t="str">
        <f t="shared" si="1215"/>
        <v/>
      </c>
    </row>
    <row r="6077" spans="2:26" x14ac:dyDescent="0.2">
      <c r="E6077" s="1" t="s">
        <v>154</v>
      </c>
      <c r="F6077" s="1" t="s">
        <v>26</v>
      </c>
      <c r="G6077" s="1" t="s">
        <v>4038</v>
      </c>
      <c r="H6077">
        <f t="shared" si="1216"/>
        <v>44</v>
      </c>
      <c r="I6077">
        <f>IF(ISBLANK(A6077),I6076/1,LOOKUP(Sheet1!G6077,FIPS!A$3:A$55,FIPS!C$3:C$55))</f>
        <v>48</v>
      </c>
      <c r="J6077" t="b">
        <f t="shared" si="1227"/>
        <v>0</v>
      </c>
      <c r="K6077" t="str">
        <f t="shared" si="1217"/>
        <v/>
      </c>
      <c r="L6077" t="b">
        <f t="shared" si="1225"/>
        <v>1</v>
      </c>
      <c r="M6077" t="str">
        <f t="shared" si="1218"/>
        <v>El Paso</v>
      </c>
      <c r="N6077">
        <f t="shared" si="1224"/>
        <v>71</v>
      </c>
      <c r="O6077" t="b">
        <f t="shared" si="1221"/>
        <v>0</v>
      </c>
      <c r="P6077" t="str">
        <f t="shared" si="1228"/>
        <v/>
      </c>
      <c r="Q6077" t="str">
        <f t="shared" ca="1" si="1229"/>
        <v/>
      </c>
      <c r="W6077">
        <v>24000</v>
      </c>
      <c r="Z6077" t="str">
        <f t="shared" si="1215"/>
        <v/>
      </c>
    </row>
    <row r="6078" spans="2:26" x14ac:dyDescent="0.2">
      <c r="E6078" s="1" t="s">
        <v>847</v>
      </c>
      <c r="F6078" s="1" t="s">
        <v>6</v>
      </c>
      <c r="G6078" s="1" t="s">
        <v>3042</v>
      </c>
      <c r="H6078">
        <f t="shared" si="1216"/>
        <v>44</v>
      </c>
      <c r="I6078">
        <f>IF(ISBLANK(A6078),I6077/1,LOOKUP(Sheet1!G6078,FIPS!A$3:A$55,FIPS!C$3:C$55))</f>
        <v>48</v>
      </c>
      <c r="J6078" t="b">
        <f t="shared" si="1227"/>
        <v>0</v>
      </c>
      <c r="K6078" t="str">
        <f t="shared" si="1217"/>
        <v/>
      </c>
      <c r="L6078" t="b">
        <f t="shared" si="1225"/>
        <v>1</v>
      </c>
      <c r="M6078" t="str">
        <f t="shared" si="1218"/>
        <v>Socorro</v>
      </c>
      <c r="N6078">
        <f t="shared" si="1224"/>
        <v>71</v>
      </c>
      <c r="O6078" t="b">
        <f t="shared" si="1221"/>
        <v>0</v>
      </c>
      <c r="P6078" t="str">
        <f t="shared" si="1228"/>
        <v/>
      </c>
      <c r="Q6078" t="str">
        <f t="shared" ca="1" si="1229"/>
        <v/>
      </c>
      <c r="W6078">
        <v>68636</v>
      </c>
      <c r="Z6078" t="str">
        <f t="shared" si="1215"/>
        <v/>
      </c>
    </row>
    <row r="6079" spans="2:26" x14ac:dyDescent="0.2">
      <c r="E6079" s="1" t="s">
        <v>8</v>
      </c>
      <c r="F6079" s="1" t="s">
        <v>9</v>
      </c>
      <c r="G6079" s="1" t="s">
        <v>1709</v>
      </c>
      <c r="H6079">
        <f t="shared" si="1216"/>
        <v>44</v>
      </c>
      <c r="I6079">
        <f>IF(ISBLANK(A6079),I6078/1,LOOKUP(Sheet1!G6079,FIPS!A$3:A$55,FIPS!C$3:C$55))</f>
        <v>48</v>
      </c>
      <c r="J6079" t="b">
        <f t="shared" si="1227"/>
        <v>0</v>
      </c>
      <c r="K6079" t="str">
        <f t="shared" si="1217"/>
        <v/>
      </c>
      <c r="L6079" t="b">
        <f t="shared" si="1225"/>
        <v>0</v>
      </c>
      <c r="M6079" t="str">
        <f t="shared" si="1218"/>
        <v/>
      </c>
      <c r="N6079">
        <f t="shared" si="1224"/>
        <v>71</v>
      </c>
      <c r="O6079" t="b">
        <f t="shared" si="1221"/>
        <v>1</v>
      </c>
      <c r="P6079">
        <f t="shared" si="1228"/>
        <v>2</v>
      </c>
      <c r="Q6079" t="str">
        <f t="shared" ca="1" si="1229"/>
        <v>051,145</v>
      </c>
      <c r="W6079">
        <v>99999</v>
      </c>
      <c r="Z6079" t="str">
        <f t="shared" si="1215"/>
        <v/>
      </c>
    </row>
    <row r="6080" spans="2:26" x14ac:dyDescent="0.2">
      <c r="B6080" s="1" t="s">
        <v>120</v>
      </c>
      <c r="C6080" s="1" t="s">
        <v>17</v>
      </c>
      <c r="D6080" s="1" t="s">
        <v>18</v>
      </c>
      <c r="G6080" s="1" t="s">
        <v>4039</v>
      </c>
      <c r="H6080">
        <f t="shared" si="1216"/>
        <v>44</v>
      </c>
      <c r="I6080">
        <f>IF(ISBLANK(A6080),I6079/1,LOOKUP(Sheet1!G6080,FIPS!A$3:A$55,FIPS!C$3:C$55))</f>
        <v>48</v>
      </c>
      <c r="J6080" t="b">
        <f t="shared" si="1227"/>
        <v>1</v>
      </c>
      <c r="K6080" t="str">
        <f t="shared" si="1217"/>
        <v>Erath</v>
      </c>
      <c r="L6080" t="b">
        <f t="shared" si="1225"/>
        <v>0</v>
      </c>
      <c r="M6080" t="str">
        <f t="shared" si="1218"/>
        <v/>
      </c>
      <c r="N6080">
        <f t="shared" si="1224"/>
        <v>72</v>
      </c>
      <c r="O6080" t="b">
        <f t="shared" si="1221"/>
        <v>0</v>
      </c>
      <c r="P6080" t="str">
        <f t="shared" si="1228"/>
        <v/>
      </c>
      <c r="Q6080" t="str">
        <f t="shared" ca="1" si="1229"/>
        <v/>
      </c>
      <c r="T6080">
        <v>143</v>
      </c>
      <c r="U6080">
        <v>5</v>
      </c>
      <c r="V6080">
        <v>0</v>
      </c>
      <c r="Z6080" t="str">
        <f t="shared" si="1215"/>
        <v/>
      </c>
    </row>
    <row r="6081" spans="2:26" x14ac:dyDescent="0.2">
      <c r="E6081" s="1" t="s">
        <v>608</v>
      </c>
      <c r="F6081" s="1" t="s">
        <v>6</v>
      </c>
      <c r="G6081" s="1" t="s">
        <v>4040</v>
      </c>
      <c r="H6081">
        <f t="shared" si="1216"/>
        <v>44</v>
      </c>
      <c r="I6081">
        <f>IF(ISBLANK(A6081),I6080/1,LOOKUP(Sheet1!G6081,FIPS!A$3:A$55,FIPS!C$3:C$55))</f>
        <v>48</v>
      </c>
      <c r="J6081" t="b">
        <f t="shared" si="1227"/>
        <v>0</v>
      </c>
      <c r="K6081" t="str">
        <f t="shared" si="1217"/>
        <v/>
      </c>
      <c r="L6081" t="b">
        <f t="shared" si="1225"/>
        <v>1</v>
      </c>
      <c r="M6081" t="str">
        <f t="shared" si="1218"/>
        <v>Stephenville</v>
      </c>
      <c r="N6081">
        <f t="shared" si="1224"/>
        <v>72</v>
      </c>
      <c r="O6081" t="b">
        <f t="shared" si="1221"/>
        <v>0</v>
      </c>
      <c r="P6081" t="str">
        <f t="shared" si="1228"/>
        <v/>
      </c>
      <c r="Q6081" t="str">
        <f t="shared" ca="1" si="1229"/>
        <v/>
      </c>
      <c r="W6081">
        <v>70208</v>
      </c>
      <c r="Z6081" t="str">
        <f t="shared" si="1215"/>
        <v/>
      </c>
    </row>
    <row r="6082" spans="2:26" x14ac:dyDescent="0.2">
      <c r="E6082" s="1" t="s">
        <v>8</v>
      </c>
      <c r="F6082" s="1" t="s">
        <v>9</v>
      </c>
      <c r="G6082" s="1" t="s">
        <v>1709</v>
      </c>
      <c r="H6082">
        <f t="shared" si="1216"/>
        <v>44</v>
      </c>
      <c r="I6082">
        <f>IF(ISBLANK(A6082),I6081/1,LOOKUP(Sheet1!G6082,FIPS!A$3:A$55,FIPS!C$3:C$55))</f>
        <v>48</v>
      </c>
      <c r="J6082" t="b">
        <f t="shared" si="1227"/>
        <v>0</v>
      </c>
      <c r="K6082" t="str">
        <f t="shared" si="1217"/>
        <v/>
      </c>
      <c r="L6082" t="b">
        <f t="shared" si="1225"/>
        <v>0</v>
      </c>
      <c r="M6082" t="str">
        <f t="shared" si="1218"/>
        <v/>
      </c>
      <c r="N6082">
        <f t="shared" si="1224"/>
        <v>72</v>
      </c>
      <c r="O6082" t="b">
        <f t="shared" si="1221"/>
        <v>1</v>
      </c>
      <c r="P6082">
        <f t="shared" si="1228"/>
        <v>1</v>
      </c>
      <c r="Q6082" t="str">
        <f t="shared" ca="1" si="1229"/>
        <v>147</v>
      </c>
      <c r="W6082">
        <v>99999</v>
      </c>
      <c r="Z6082" t="str">
        <f t="shared" ref="Z6082:Z6145" si="1230">IF(J6082,IF(T6082&gt;0,"",FALSE),IF(T6082&gt;0,TRUE,""))</f>
        <v/>
      </c>
    </row>
    <row r="6083" spans="2:26" x14ac:dyDescent="0.2">
      <c r="B6083" s="1" t="s">
        <v>375</v>
      </c>
      <c r="C6083" s="1" t="s">
        <v>17</v>
      </c>
      <c r="D6083" s="1" t="s">
        <v>18</v>
      </c>
      <c r="E6083" s="1" t="s">
        <v>8</v>
      </c>
      <c r="F6083" s="1" t="s">
        <v>9</v>
      </c>
      <c r="G6083" s="1" t="s">
        <v>4041</v>
      </c>
      <c r="H6083">
        <f t="shared" si="1216"/>
        <v>44</v>
      </c>
      <c r="I6083">
        <f>IF(ISBLANK(A6083),I6082/1,LOOKUP(Sheet1!G6083,FIPS!A$3:A$55,FIPS!C$3:C$55))</f>
        <v>48</v>
      </c>
      <c r="J6083" t="b">
        <f t="shared" si="1227"/>
        <v>1</v>
      </c>
      <c r="K6083" t="str">
        <f t="shared" si="1217"/>
        <v>Fal 1s</v>
      </c>
      <c r="L6083" t="b">
        <f t="shared" si="1225"/>
        <v>0</v>
      </c>
      <c r="M6083" t="str">
        <f t="shared" si="1218"/>
        <v/>
      </c>
      <c r="N6083">
        <f t="shared" si="1224"/>
        <v>73</v>
      </c>
      <c r="O6083" t="b">
        <f t="shared" si="1221"/>
        <v>0</v>
      </c>
      <c r="P6083" t="str">
        <f t="shared" si="1228"/>
        <v/>
      </c>
      <c r="Q6083" t="str">
        <f t="shared" ca="1" si="1229"/>
        <v/>
      </c>
      <c r="T6083">
        <v>145</v>
      </c>
      <c r="U6083">
        <v>6</v>
      </c>
      <c r="V6083">
        <v>0</v>
      </c>
      <c r="Z6083" t="str">
        <f t="shared" si="1230"/>
        <v/>
      </c>
    </row>
    <row r="6084" spans="2:26" x14ac:dyDescent="0.2">
      <c r="B6084" s="1" t="s">
        <v>377</v>
      </c>
      <c r="C6084" s="1" t="s">
        <v>17</v>
      </c>
      <c r="D6084" s="1" t="s">
        <v>18</v>
      </c>
      <c r="E6084" s="1" t="s">
        <v>8</v>
      </c>
      <c r="F6084" s="1" t="s">
        <v>9</v>
      </c>
      <c r="G6084" s="1" t="s">
        <v>1283</v>
      </c>
      <c r="H6084">
        <f t="shared" si="1216"/>
        <v>44</v>
      </c>
      <c r="I6084">
        <f>IF(ISBLANK(A6084),I6083/1,LOOKUP(Sheet1!G6084,FIPS!A$3:A$55,FIPS!C$3:C$55))</f>
        <v>48</v>
      </c>
      <c r="J6084" t="b">
        <f t="shared" si="1227"/>
        <v>1</v>
      </c>
      <c r="K6084" t="str">
        <f t="shared" si="1217"/>
        <v>Fannin</v>
      </c>
      <c r="L6084" t="b">
        <f t="shared" si="1225"/>
        <v>0</v>
      </c>
      <c r="M6084" t="str">
        <f t="shared" si="1218"/>
        <v/>
      </c>
      <c r="N6084">
        <f t="shared" si="1224"/>
        <v>74</v>
      </c>
      <c r="O6084" t="b">
        <f t="shared" si="1221"/>
        <v>0</v>
      </c>
      <c r="P6084" t="str">
        <f t="shared" si="1228"/>
        <v/>
      </c>
      <c r="Q6084" t="str">
        <f t="shared" ca="1" si="1229"/>
        <v/>
      </c>
      <c r="T6084">
        <v>147</v>
      </c>
      <c r="U6084">
        <v>6</v>
      </c>
      <c r="V6084">
        <v>0</v>
      </c>
      <c r="Z6084" t="str">
        <f t="shared" si="1230"/>
        <v/>
      </c>
    </row>
    <row r="6085" spans="2:26" x14ac:dyDescent="0.2">
      <c r="B6085" s="1" t="s">
        <v>379</v>
      </c>
      <c r="C6085" s="1" t="s">
        <v>17</v>
      </c>
      <c r="D6085" s="1" t="s">
        <v>18</v>
      </c>
      <c r="E6085" s="1" t="s">
        <v>8</v>
      </c>
      <c r="F6085" s="1" t="s">
        <v>9</v>
      </c>
      <c r="G6085" s="1" t="s">
        <v>89</v>
      </c>
      <c r="H6085">
        <f t="shared" si="1216"/>
        <v>44</v>
      </c>
      <c r="I6085">
        <f>IF(ISBLANK(A6085),I6084/1,LOOKUP(Sheet1!G6085,FIPS!A$3:A$55,FIPS!C$3:C$55))</f>
        <v>48</v>
      </c>
      <c r="J6085" t="b">
        <f t="shared" si="1227"/>
        <v>1</v>
      </c>
      <c r="K6085" t="str">
        <f t="shared" si="1217"/>
        <v>Fayette</v>
      </c>
      <c r="L6085" t="b">
        <f t="shared" si="1225"/>
        <v>0</v>
      </c>
      <c r="M6085" t="str">
        <f t="shared" si="1218"/>
        <v/>
      </c>
      <c r="N6085">
        <f t="shared" si="1224"/>
        <v>75</v>
      </c>
      <c r="O6085" t="b">
        <f t="shared" si="1221"/>
        <v>0</v>
      </c>
      <c r="P6085" t="str">
        <f t="shared" si="1228"/>
        <v/>
      </c>
      <c r="Q6085" t="str">
        <f t="shared" ca="1" si="1229"/>
        <v/>
      </c>
      <c r="T6085">
        <v>149</v>
      </c>
      <c r="U6085">
        <v>6</v>
      </c>
      <c r="V6085">
        <v>0</v>
      </c>
      <c r="Z6085" t="str">
        <f t="shared" si="1230"/>
        <v/>
      </c>
    </row>
    <row r="6086" spans="2:26" x14ac:dyDescent="0.2">
      <c r="B6086" s="1" t="s">
        <v>461</v>
      </c>
      <c r="C6086" s="1" t="s">
        <v>17</v>
      </c>
      <c r="D6086" s="1" t="s">
        <v>18</v>
      </c>
      <c r="E6086" s="1" t="s">
        <v>8</v>
      </c>
      <c r="F6086" s="1" t="s">
        <v>9</v>
      </c>
      <c r="G6086" s="1" t="s">
        <v>4042</v>
      </c>
      <c r="H6086">
        <f t="shared" si="1216"/>
        <v>44</v>
      </c>
      <c r="I6086">
        <f>IF(ISBLANK(A6086),I6085/1,LOOKUP(Sheet1!G6086,FIPS!A$3:A$55,FIPS!C$3:C$55))</f>
        <v>48</v>
      </c>
      <c r="J6086" t="b">
        <f t="shared" si="1227"/>
        <v>1</v>
      </c>
      <c r="K6086" t="str">
        <f t="shared" si="1217"/>
        <v>Fisher</v>
      </c>
      <c r="L6086" t="b">
        <f t="shared" si="1225"/>
        <v>0</v>
      </c>
      <c r="M6086" t="str">
        <f t="shared" si="1218"/>
        <v/>
      </c>
      <c r="N6086">
        <f t="shared" si="1224"/>
        <v>76</v>
      </c>
      <c r="O6086" t="b">
        <f t="shared" si="1221"/>
        <v>0</v>
      </c>
      <c r="P6086" t="str">
        <f t="shared" si="1228"/>
        <v/>
      </c>
      <c r="Q6086" t="str">
        <f t="shared" ca="1" si="1229"/>
        <v/>
      </c>
      <c r="T6086">
        <v>151</v>
      </c>
      <c r="U6086">
        <v>6</v>
      </c>
      <c r="V6086">
        <v>0</v>
      </c>
      <c r="Z6086" t="str">
        <f t="shared" si="1230"/>
        <v/>
      </c>
    </row>
    <row r="6087" spans="2:26" x14ac:dyDescent="0.2">
      <c r="B6087" s="1" t="s">
        <v>68</v>
      </c>
      <c r="C6087" s="1" t="s">
        <v>17</v>
      </c>
      <c r="D6087" s="1" t="s">
        <v>18</v>
      </c>
      <c r="E6087" s="1" t="s">
        <v>8</v>
      </c>
      <c r="F6087" s="1" t="s">
        <v>9</v>
      </c>
      <c r="G6087" s="1" t="s">
        <v>1285</v>
      </c>
      <c r="H6087">
        <f t="shared" si="1216"/>
        <v>44</v>
      </c>
      <c r="I6087">
        <f>IF(ISBLANK(A6087),I6086/1,LOOKUP(Sheet1!G6087,FIPS!A$3:A$55,FIPS!C$3:C$55))</f>
        <v>48</v>
      </c>
      <c r="J6087" t="b">
        <f t="shared" si="1227"/>
        <v>1</v>
      </c>
      <c r="K6087" t="str">
        <f t="shared" si="1217"/>
        <v>Floyd</v>
      </c>
      <c r="L6087" t="b">
        <f t="shared" si="1225"/>
        <v>0</v>
      </c>
      <c r="M6087" t="str">
        <f t="shared" si="1218"/>
        <v/>
      </c>
      <c r="N6087">
        <f t="shared" si="1224"/>
        <v>77</v>
      </c>
      <c r="O6087" t="b">
        <f t="shared" si="1221"/>
        <v>0</v>
      </c>
      <c r="P6087" t="str">
        <f t="shared" si="1228"/>
        <v/>
      </c>
      <c r="Q6087" t="str">
        <f t="shared" ca="1" si="1229"/>
        <v/>
      </c>
      <c r="T6087">
        <v>153</v>
      </c>
      <c r="U6087">
        <v>6</v>
      </c>
      <c r="V6087">
        <v>0</v>
      </c>
      <c r="Z6087" t="str">
        <f t="shared" si="1230"/>
        <v/>
      </c>
    </row>
    <row r="6088" spans="2:26" x14ac:dyDescent="0.2">
      <c r="B6088" s="1" t="s">
        <v>503</v>
      </c>
      <c r="C6088" s="1" t="s">
        <v>17</v>
      </c>
      <c r="D6088" s="1" t="s">
        <v>18</v>
      </c>
      <c r="E6088" s="1" t="s">
        <v>8</v>
      </c>
      <c r="F6088" s="1" t="s">
        <v>9</v>
      </c>
      <c r="G6088" s="1" t="s">
        <v>4043</v>
      </c>
      <c r="H6088">
        <f t="shared" si="1216"/>
        <v>44</v>
      </c>
      <c r="I6088">
        <f>IF(ISBLANK(A6088),I6087/1,LOOKUP(Sheet1!G6088,FIPS!A$3:A$55,FIPS!C$3:C$55))</f>
        <v>48</v>
      </c>
      <c r="J6088" t="b">
        <f t="shared" si="1227"/>
        <v>1</v>
      </c>
      <c r="K6088" t="str">
        <f t="shared" si="1217"/>
        <v>Foard</v>
      </c>
      <c r="L6088" t="b">
        <f t="shared" si="1225"/>
        <v>0</v>
      </c>
      <c r="M6088" t="str">
        <f t="shared" si="1218"/>
        <v/>
      </c>
      <c r="N6088">
        <f t="shared" si="1224"/>
        <v>78</v>
      </c>
      <c r="O6088" t="b">
        <f t="shared" si="1221"/>
        <v>0</v>
      </c>
      <c r="P6088" t="str">
        <f t="shared" si="1228"/>
        <v/>
      </c>
      <c r="Q6088" t="str">
        <f t="shared" ca="1" si="1229"/>
        <v/>
      </c>
      <c r="T6088">
        <v>155</v>
      </c>
      <c r="U6088">
        <v>6</v>
      </c>
      <c r="V6088">
        <v>0</v>
      </c>
      <c r="Z6088" t="str">
        <f t="shared" si="1230"/>
        <v/>
      </c>
    </row>
    <row r="6089" spans="2:26" x14ac:dyDescent="0.2">
      <c r="B6089" s="1" t="s">
        <v>804</v>
      </c>
      <c r="C6089" s="1" t="s">
        <v>666</v>
      </c>
      <c r="D6089" s="1" t="s">
        <v>26</v>
      </c>
      <c r="G6089" s="1" t="s">
        <v>4044</v>
      </c>
      <c r="H6089">
        <f t="shared" si="1216"/>
        <v>44</v>
      </c>
      <c r="I6089">
        <f>IF(ISBLANK(A6089),I6088/1,LOOKUP(Sheet1!G6089,FIPS!A$3:A$55,FIPS!C$3:C$55))</f>
        <v>48</v>
      </c>
      <c r="J6089" t="b">
        <f t="shared" si="1227"/>
        <v>1</v>
      </c>
      <c r="K6089" t="str">
        <f t="shared" si="1217"/>
        <v>Fort Bend</v>
      </c>
      <c r="L6089" t="b">
        <f t="shared" si="1225"/>
        <v>0</v>
      </c>
      <c r="M6089" t="str">
        <f t="shared" si="1218"/>
        <v/>
      </c>
      <c r="N6089">
        <f t="shared" si="1224"/>
        <v>79</v>
      </c>
      <c r="O6089" t="b">
        <f t="shared" si="1221"/>
        <v>0</v>
      </c>
      <c r="P6089" t="str">
        <f t="shared" si="1228"/>
        <v/>
      </c>
      <c r="Q6089" t="str">
        <f t="shared" ca="1" si="1229"/>
        <v/>
      </c>
      <c r="T6089">
        <v>157</v>
      </c>
      <c r="U6089">
        <v>3</v>
      </c>
      <c r="V6089">
        <v>3360</v>
      </c>
      <c r="Z6089" t="str">
        <f t="shared" si="1230"/>
        <v/>
      </c>
    </row>
    <row r="6090" spans="2:26" x14ac:dyDescent="0.2">
      <c r="E6090" s="1" t="s">
        <v>379</v>
      </c>
      <c r="F6090" s="1" t="s">
        <v>541</v>
      </c>
      <c r="G6090" s="1" t="s">
        <v>4045</v>
      </c>
      <c r="H6090">
        <f t="shared" si="1216"/>
        <v>44</v>
      </c>
      <c r="I6090">
        <f>IF(ISBLANK(A6090),I6089/1,LOOKUP(Sheet1!G6090,FIPS!A$3:A$55,FIPS!C$3:C$55))</f>
        <v>48</v>
      </c>
      <c r="J6090" t="b">
        <f t="shared" si="1227"/>
        <v>0</v>
      </c>
      <c r="K6090" t="str">
        <f t="shared" si="1217"/>
        <v/>
      </c>
      <c r="L6090" t="b">
        <f t="shared" si="1225"/>
        <v>1</v>
      </c>
      <c r="M6090" t="str">
        <f t="shared" si="1218"/>
        <v>Houston</v>
      </c>
      <c r="N6090">
        <f t="shared" si="1224"/>
        <v>79</v>
      </c>
      <c r="O6090" t="b">
        <f t="shared" si="1221"/>
        <v>0</v>
      </c>
      <c r="P6090" t="str">
        <f t="shared" si="1228"/>
        <v/>
      </c>
      <c r="Q6090" t="str">
        <f t="shared" ca="1" si="1229"/>
        <v/>
      </c>
      <c r="W6090">
        <v>35000</v>
      </c>
      <c r="Z6090" t="str">
        <f t="shared" si="1230"/>
        <v/>
      </c>
    </row>
    <row r="6091" spans="2:26" x14ac:dyDescent="0.2">
      <c r="E6091" s="1" t="s">
        <v>741</v>
      </c>
      <c r="F6091" s="1" t="s">
        <v>35</v>
      </c>
      <c r="G6091" s="1" t="s">
        <v>4046</v>
      </c>
      <c r="H6091">
        <f t="shared" ref="H6091:H6154" si="1231">IF(ISBLANK(A6091),H6090/1,A6091)</f>
        <v>44</v>
      </c>
      <c r="I6091">
        <f>IF(ISBLANK(A6091),I6090/1,LOOKUP(Sheet1!G6091,FIPS!A$3:A$55,FIPS!C$3:C$55))</f>
        <v>48</v>
      </c>
      <c r="J6091" t="b">
        <f t="shared" si="1227"/>
        <v>0</v>
      </c>
      <c r="K6091" t="str">
        <f t="shared" ref="K6091:K6154" si="1232">IF(J6091,TRIM(G6091),"")</f>
        <v/>
      </c>
      <c r="L6091" t="b">
        <f t="shared" si="1225"/>
        <v>1</v>
      </c>
      <c r="M6091" t="str">
        <f t="shared" ref="M6091:M6154" si="1233">IF(L6091,IF(ISERR(FIND(",",G6091)),TRIM(G6091),TRIM(LEFT(G6091,FIND(",",G6091)-1))),"")</f>
        <v>Missouri City</v>
      </c>
      <c r="N6091">
        <f t="shared" si="1224"/>
        <v>79</v>
      </c>
      <c r="O6091" t="b">
        <f t="shared" si="1221"/>
        <v>0</v>
      </c>
      <c r="P6091" t="str">
        <f t="shared" si="1228"/>
        <v/>
      </c>
      <c r="Q6091" t="str">
        <f t="shared" ca="1" si="1229"/>
        <v/>
      </c>
      <c r="W6091">
        <v>48804</v>
      </c>
      <c r="Z6091" t="str">
        <f t="shared" si="1230"/>
        <v/>
      </c>
    </row>
    <row r="6092" spans="2:26" x14ac:dyDescent="0.2">
      <c r="E6092" s="1" t="s">
        <v>611</v>
      </c>
      <c r="F6092" s="1" t="s">
        <v>6</v>
      </c>
      <c r="G6092" s="1" t="s">
        <v>434</v>
      </c>
      <c r="H6092">
        <f t="shared" si="1231"/>
        <v>44</v>
      </c>
      <c r="I6092">
        <f>IF(ISBLANK(A6092),I6091/1,LOOKUP(Sheet1!G6092,FIPS!A$3:A$55,FIPS!C$3:C$55))</f>
        <v>48</v>
      </c>
      <c r="J6092" t="b">
        <f t="shared" si="1227"/>
        <v>0</v>
      </c>
      <c r="K6092" t="str">
        <f t="shared" si="1232"/>
        <v/>
      </c>
      <c r="L6092" t="b">
        <f t="shared" si="1225"/>
        <v>1</v>
      </c>
      <c r="M6092" t="str">
        <f t="shared" si="1233"/>
        <v>Richmond</v>
      </c>
      <c r="N6092">
        <f t="shared" si="1224"/>
        <v>79</v>
      </c>
      <c r="O6092" t="b">
        <f t="shared" si="1221"/>
        <v>0</v>
      </c>
      <c r="P6092" t="str">
        <f t="shared" si="1228"/>
        <v/>
      </c>
      <c r="Q6092" t="str">
        <f t="shared" ca="1" si="1229"/>
        <v/>
      </c>
      <c r="W6092">
        <v>61892</v>
      </c>
      <c r="Z6092" t="str">
        <f t="shared" si="1230"/>
        <v/>
      </c>
    </row>
    <row r="6093" spans="2:26" x14ac:dyDescent="0.2">
      <c r="E6093" s="1" t="s">
        <v>776</v>
      </c>
      <c r="F6093" s="1" t="s">
        <v>6</v>
      </c>
      <c r="G6093" s="1" t="s">
        <v>4047</v>
      </c>
      <c r="H6093">
        <f t="shared" si="1231"/>
        <v>44</v>
      </c>
      <c r="I6093">
        <f>IF(ISBLANK(A6093),I6092/1,LOOKUP(Sheet1!G6093,FIPS!A$3:A$55,FIPS!C$3:C$55))</f>
        <v>48</v>
      </c>
      <c r="J6093" t="b">
        <f t="shared" si="1227"/>
        <v>0</v>
      </c>
      <c r="K6093" t="str">
        <f t="shared" si="1232"/>
        <v/>
      </c>
      <c r="L6093" t="b">
        <f t="shared" si="1225"/>
        <v>1</v>
      </c>
      <c r="M6093" t="str">
        <f t="shared" si="1233"/>
        <v>Rosenberg</v>
      </c>
      <c r="N6093">
        <f t="shared" si="1224"/>
        <v>79</v>
      </c>
      <c r="O6093" t="b">
        <f t="shared" si="1221"/>
        <v>0</v>
      </c>
      <c r="P6093" t="str">
        <f t="shared" si="1228"/>
        <v/>
      </c>
      <c r="Q6093" t="str">
        <f t="shared" ca="1" si="1229"/>
        <v/>
      </c>
      <c r="W6093">
        <v>63284</v>
      </c>
      <c r="Z6093" t="str">
        <f t="shared" si="1230"/>
        <v/>
      </c>
    </row>
    <row r="6094" spans="2:26" x14ac:dyDescent="0.2">
      <c r="E6094" s="1" t="s">
        <v>544</v>
      </c>
      <c r="F6094" s="1" t="s">
        <v>6</v>
      </c>
      <c r="G6094" s="1" t="s">
        <v>4048</v>
      </c>
      <c r="H6094">
        <f t="shared" si="1231"/>
        <v>44</v>
      </c>
      <c r="I6094">
        <f>IF(ISBLANK(A6094),I6093/1,LOOKUP(Sheet1!G6094,FIPS!A$3:A$55,FIPS!C$3:C$55))</f>
        <v>48</v>
      </c>
      <c r="J6094" t="b">
        <f t="shared" si="1227"/>
        <v>0</v>
      </c>
      <c r="K6094" t="str">
        <f t="shared" si="1232"/>
        <v/>
      </c>
      <c r="L6094" t="b">
        <f t="shared" si="1225"/>
        <v>1</v>
      </c>
      <c r="M6094" t="str">
        <f t="shared" si="1233"/>
        <v>Sugar Land</v>
      </c>
      <c r="N6094">
        <f t="shared" si="1224"/>
        <v>79</v>
      </c>
      <c r="O6094" t="b">
        <f t="shared" si="1221"/>
        <v>0</v>
      </c>
      <c r="P6094" t="str">
        <f t="shared" si="1228"/>
        <v/>
      </c>
      <c r="Q6094" t="str">
        <f t="shared" ca="1" si="1229"/>
        <v/>
      </c>
      <c r="W6094">
        <v>70808</v>
      </c>
      <c r="Z6094" t="str">
        <f t="shared" si="1230"/>
        <v/>
      </c>
    </row>
    <row r="6095" spans="2:26" x14ac:dyDescent="0.2">
      <c r="E6095" s="1" t="s">
        <v>8</v>
      </c>
      <c r="F6095" s="1" t="s">
        <v>9</v>
      </c>
      <c r="G6095" s="1" t="s">
        <v>4049</v>
      </c>
      <c r="H6095">
        <f t="shared" si="1231"/>
        <v>44</v>
      </c>
      <c r="I6095">
        <f>IF(ISBLANK(A6095),I6094/1,LOOKUP(Sheet1!G6095,FIPS!A$3:A$55,FIPS!C$3:C$55))</f>
        <v>48</v>
      </c>
      <c r="J6095" t="b">
        <f t="shared" si="1227"/>
        <v>0</v>
      </c>
      <c r="K6095" t="str">
        <f t="shared" si="1232"/>
        <v/>
      </c>
      <c r="L6095" t="b">
        <f t="shared" si="1225"/>
        <v>0</v>
      </c>
      <c r="M6095" t="str">
        <f t="shared" si="1233"/>
        <v/>
      </c>
      <c r="N6095">
        <f t="shared" si="1224"/>
        <v>79</v>
      </c>
      <c r="O6095" t="b">
        <f t="shared" si="1221"/>
        <v>1</v>
      </c>
      <c r="P6095">
        <f t="shared" si="1228"/>
        <v>5</v>
      </c>
      <c r="Q6095" t="str">
        <f t="shared" ca="1" si="1229"/>
        <v>075,108,130,133,148</v>
      </c>
      <c r="W6095">
        <v>99999</v>
      </c>
      <c r="Z6095" t="str">
        <f t="shared" si="1230"/>
        <v/>
      </c>
    </row>
    <row r="6096" spans="2:26" x14ac:dyDescent="0.2">
      <c r="B6096" s="1" t="s">
        <v>4856</v>
      </c>
      <c r="C6096" s="1" t="s">
        <v>17</v>
      </c>
      <c r="D6096" s="1" t="s">
        <v>18</v>
      </c>
      <c r="E6096" s="1" t="s">
        <v>8</v>
      </c>
      <c r="F6096" s="1" t="s">
        <v>9</v>
      </c>
      <c r="G6096" s="1" t="s">
        <v>91</v>
      </c>
      <c r="H6096">
        <f t="shared" si="1231"/>
        <v>44</v>
      </c>
      <c r="I6096">
        <f>IF(ISBLANK(A6096),I6095/1,LOOKUP(Sheet1!G6096,FIPS!A$3:A$55,FIPS!C$3:C$55))</f>
        <v>48</v>
      </c>
      <c r="J6096" t="b">
        <f t="shared" si="1227"/>
        <v>1</v>
      </c>
      <c r="K6096" t="str">
        <f t="shared" si="1232"/>
        <v>Franklin</v>
      </c>
      <c r="L6096" t="b">
        <f t="shared" si="1225"/>
        <v>0</v>
      </c>
      <c r="M6096" t="str">
        <f t="shared" si="1233"/>
        <v/>
      </c>
      <c r="N6096">
        <f t="shared" si="1224"/>
        <v>80</v>
      </c>
      <c r="O6096" t="b">
        <f t="shared" si="1221"/>
        <v>0</v>
      </c>
      <c r="P6096" t="str">
        <f t="shared" si="1228"/>
        <v/>
      </c>
      <c r="Q6096" t="str">
        <f t="shared" ca="1" si="1229"/>
        <v/>
      </c>
      <c r="T6096">
        <v>159</v>
      </c>
      <c r="U6096">
        <v>6</v>
      </c>
      <c r="V6096">
        <v>0</v>
      </c>
      <c r="Z6096" t="str">
        <f t="shared" si="1230"/>
        <v/>
      </c>
    </row>
    <row r="6097" spans="2:26" x14ac:dyDescent="0.2">
      <c r="B6097" s="1" t="s">
        <v>768</v>
      </c>
      <c r="C6097" s="1" t="s">
        <v>17</v>
      </c>
      <c r="D6097" s="1" t="s">
        <v>18</v>
      </c>
      <c r="E6097" s="1" t="s">
        <v>8</v>
      </c>
      <c r="F6097" s="1" t="s">
        <v>9</v>
      </c>
      <c r="G6097" s="1" t="s">
        <v>4050</v>
      </c>
      <c r="H6097">
        <f t="shared" si="1231"/>
        <v>44</v>
      </c>
      <c r="I6097">
        <f>IF(ISBLANK(A6097),I6096/1,LOOKUP(Sheet1!G6097,FIPS!A$3:A$55,FIPS!C$3:C$55))</f>
        <v>48</v>
      </c>
      <c r="J6097" t="b">
        <f t="shared" si="1227"/>
        <v>1</v>
      </c>
      <c r="K6097" t="str">
        <f t="shared" si="1232"/>
        <v>Freestone</v>
      </c>
      <c r="L6097" t="b">
        <f t="shared" si="1225"/>
        <v>0</v>
      </c>
      <c r="M6097" t="str">
        <f t="shared" si="1233"/>
        <v/>
      </c>
      <c r="N6097">
        <f t="shared" si="1224"/>
        <v>81</v>
      </c>
      <c r="O6097" t="b">
        <f t="shared" si="1221"/>
        <v>0</v>
      </c>
      <c r="P6097" t="str">
        <f t="shared" si="1228"/>
        <v/>
      </c>
      <c r="Q6097" t="str">
        <f t="shared" ca="1" si="1229"/>
        <v/>
      </c>
      <c r="T6097">
        <v>161</v>
      </c>
      <c r="U6097">
        <v>6</v>
      </c>
      <c r="V6097">
        <v>0</v>
      </c>
      <c r="Z6097" t="str">
        <f t="shared" si="1230"/>
        <v/>
      </c>
    </row>
    <row r="6098" spans="2:26" x14ac:dyDescent="0.2">
      <c r="B6098" s="1" t="s">
        <v>770</v>
      </c>
      <c r="C6098" s="1" t="s">
        <v>17</v>
      </c>
      <c r="D6098" s="1" t="s">
        <v>18</v>
      </c>
      <c r="E6098" s="1" t="s">
        <v>8</v>
      </c>
      <c r="F6098" s="1" t="s">
        <v>9</v>
      </c>
      <c r="G6098" s="1" t="s">
        <v>4051</v>
      </c>
      <c r="H6098">
        <f t="shared" si="1231"/>
        <v>44</v>
      </c>
      <c r="I6098">
        <f>IF(ISBLANK(A6098),I6097/1,LOOKUP(Sheet1!G6098,FIPS!A$3:A$55,FIPS!C$3:C$55))</f>
        <v>48</v>
      </c>
      <c r="J6098" t="b">
        <f t="shared" si="1227"/>
        <v>1</v>
      </c>
      <c r="K6098" t="str">
        <f t="shared" si="1232"/>
        <v>Frio</v>
      </c>
      <c r="L6098" t="b">
        <f t="shared" si="1225"/>
        <v>0</v>
      </c>
      <c r="M6098" t="str">
        <f t="shared" si="1233"/>
        <v/>
      </c>
      <c r="N6098">
        <f t="shared" si="1224"/>
        <v>82</v>
      </c>
      <c r="O6098" t="b">
        <f t="shared" si="1221"/>
        <v>0</v>
      </c>
      <c r="P6098" t="str">
        <f t="shared" si="1228"/>
        <v/>
      </c>
      <c r="Q6098" t="str">
        <f t="shared" ca="1" si="1229"/>
        <v/>
      </c>
      <c r="T6098">
        <v>163</v>
      </c>
      <c r="U6098">
        <v>6</v>
      </c>
      <c r="V6098">
        <v>0</v>
      </c>
      <c r="Z6098" t="str">
        <f t="shared" si="1230"/>
        <v/>
      </c>
    </row>
    <row r="6099" spans="2:26" x14ac:dyDescent="0.2">
      <c r="B6099" s="1" t="s">
        <v>456</v>
      </c>
      <c r="C6099" s="1" t="s">
        <v>17</v>
      </c>
      <c r="D6099" s="1" t="s">
        <v>18</v>
      </c>
      <c r="E6099" s="1" t="s">
        <v>8</v>
      </c>
      <c r="F6099" s="1" t="s">
        <v>9</v>
      </c>
      <c r="G6099" s="1" t="s">
        <v>4052</v>
      </c>
      <c r="H6099">
        <f t="shared" si="1231"/>
        <v>44</v>
      </c>
      <c r="I6099">
        <f>IF(ISBLANK(A6099),I6098/1,LOOKUP(Sheet1!G6099,FIPS!A$3:A$55,FIPS!C$3:C$55))</f>
        <v>48</v>
      </c>
      <c r="J6099" t="b">
        <f t="shared" si="1227"/>
        <v>1</v>
      </c>
      <c r="K6099" t="str">
        <f t="shared" si="1232"/>
        <v>Gaines</v>
      </c>
      <c r="L6099" t="b">
        <f t="shared" si="1225"/>
        <v>0</v>
      </c>
      <c r="M6099" t="str">
        <f t="shared" si="1233"/>
        <v/>
      </c>
      <c r="N6099">
        <f t="shared" si="1224"/>
        <v>83</v>
      </c>
      <c r="O6099" t="b">
        <f t="shared" si="1221"/>
        <v>0</v>
      </c>
      <c r="P6099" t="str">
        <f t="shared" si="1228"/>
        <v/>
      </c>
      <c r="Q6099" t="str">
        <f t="shared" ca="1" si="1229"/>
        <v/>
      </c>
      <c r="T6099">
        <v>165</v>
      </c>
      <c r="U6099">
        <v>6</v>
      </c>
      <c r="V6099">
        <v>0</v>
      </c>
      <c r="Z6099" t="str">
        <f t="shared" si="1230"/>
        <v/>
      </c>
    </row>
    <row r="6100" spans="2:26" x14ac:dyDescent="0.2">
      <c r="B6100" s="1" t="s">
        <v>877</v>
      </c>
      <c r="C6100" s="1" t="s">
        <v>739</v>
      </c>
      <c r="D6100" s="1" t="s">
        <v>26</v>
      </c>
      <c r="G6100" s="1" t="s">
        <v>4053</v>
      </c>
      <c r="H6100">
        <f t="shared" si="1231"/>
        <v>44</v>
      </c>
      <c r="I6100">
        <f>IF(ISBLANK(A6100),I6099/1,LOOKUP(Sheet1!G6100,FIPS!A$3:A$55,FIPS!C$3:C$55))</f>
        <v>48</v>
      </c>
      <c r="J6100" t="b">
        <f t="shared" si="1227"/>
        <v>1</v>
      </c>
      <c r="K6100" t="str">
        <f t="shared" si="1232"/>
        <v>Galveston</v>
      </c>
      <c r="L6100" t="b">
        <f t="shared" si="1225"/>
        <v>0</v>
      </c>
      <c r="M6100" t="str">
        <f t="shared" si="1233"/>
        <v/>
      </c>
      <c r="N6100">
        <f t="shared" si="1224"/>
        <v>84</v>
      </c>
      <c r="O6100" t="b">
        <f t="shared" si="1221"/>
        <v>0</v>
      </c>
      <c r="P6100" t="str">
        <f t="shared" si="1228"/>
        <v/>
      </c>
      <c r="Q6100" t="str">
        <f t="shared" ca="1" si="1229"/>
        <v/>
      </c>
      <c r="T6100">
        <v>167</v>
      </c>
      <c r="U6100">
        <v>3</v>
      </c>
      <c r="V6100">
        <v>2920</v>
      </c>
      <c r="Z6100" t="str">
        <f t="shared" si="1230"/>
        <v/>
      </c>
    </row>
    <row r="6101" spans="2:26" x14ac:dyDescent="0.2">
      <c r="E6101" s="1" t="s">
        <v>174</v>
      </c>
      <c r="F6101" s="1" t="s">
        <v>6</v>
      </c>
      <c r="G6101" s="1" t="s">
        <v>4054</v>
      </c>
      <c r="H6101">
        <f t="shared" si="1231"/>
        <v>44</v>
      </c>
      <c r="I6101">
        <f>IF(ISBLANK(A6101),I6100/1,LOOKUP(Sheet1!G6101,FIPS!A$3:A$55,FIPS!C$3:C$55))</f>
        <v>48</v>
      </c>
      <c r="J6101" t="b">
        <f t="shared" si="1227"/>
        <v>0</v>
      </c>
      <c r="K6101" t="str">
        <f t="shared" si="1232"/>
        <v/>
      </c>
      <c r="L6101" t="b">
        <f t="shared" si="1225"/>
        <v>1</v>
      </c>
      <c r="M6101" t="str">
        <f t="shared" si="1233"/>
        <v>Friendswood</v>
      </c>
      <c r="N6101">
        <f t="shared" si="1224"/>
        <v>84</v>
      </c>
      <c r="O6101" t="b">
        <f t="shared" si="1221"/>
        <v>0</v>
      </c>
      <c r="P6101" t="str">
        <f t="shared" si="1228"/>
        <v/>
      </c>
      <c r="Q6101" t="str">
        <f t="shared" ca="1" si="1229"/>
        <v/>
      </c>
      <c r="W6101">
        <v>27648</v>
      </c>
      <c r="Z6101" t="str">
        <f t="shared" si="1230"/>
        <v/>
      </c>
    </row>
    <row r="6102" spans="2:26" x14ac:dyDescent="0.2">
      <c r="E6102" s="1" t="s">
        <v>182</v>
      </c>
      <c r="F6102" s="1" t="s">
        <v>70</v>
      </c>
      <c r="G6102" s="1" t="s">
        <v>4053</v>
      </c>
      <c r="H6102">
        <f t="shared" si="1231"/>
        <v>44</v>
      </c>
      <c r="I6102">
        <f>IF(ISBLANK(A6102),I6101/1,LOOKUP(Sheet1!G6102,FIPS!A$3:A$55,FIPS!C$3:C$55))</f>
        <v>48</v>
      </c>
      <c r="J6102" t="b">
        <f t="shared" si="1227"/>
        <v>0</v>
      </c>
      <c r="K6102" t="str">
        <f t="shared" si="1232"/>
        <v/>
      </c>
      <c r="L6102" t="b">
        <f t="shared" si="1225"/>
        <v>1</v>
      </c>
      <c r="M6102" t="str">
        <f t="shared" si="1233"/>
        <v>Galveston</v>
      </c>
      <c r="N6102">
        <f t="shared" si="1224"/>
        <v>84</v>
      </c>
      <c r="O6102" t="b">
        <f t="shared" si="1221"/>
        <v>0</v>
      </c>
      <c r="P6102" t="str">
        <f t="shared" si="1228"/>
        <v/>
      </c>
      <c r="Q6102" t="str">
        <f t="shared" ca="1" si="1229"/>
        <v/>
      </c>
      <c r="W6102">
        <v>28068</v>
      </c>
      <c r="Z6102" t="str">
        <f t="shared" si="1230"/>
        <v/>
      </c>
    </row>
    <row r="6103" spans="2:26" x14ac:dyDescent="0.2">
      <c r="E6103" s="1" t="s">
        <v>735</v>
      </c>
      <c r="F6103" s="1" t="s">
        <v>6</v>
      </c>
      <c r="G6103" s="1" t="s">
        <v>4055</v>
      </c>
      <c r="H6103">
        <f t="shared" si="1231"/>
        <v>44</v>
      </c>
      <c r="I6103">
        <f>IF(ISBLANK(A6103),I6102/1,LOOKUP(Sheet1!G6103,FIPS!A$3:A$55,FIPS!C$3:C$55))</f>
        <v>48</v>
      </c>
      <c r="J6103" t="b">
        <f t="shared" si="1227"/>
        <v>0</v>
      </c>
      <c r="K6103" t="str">
        <f t="shared" si="1232"/>
        <v/>
      </c>
      <c r="L6103" t="b">
        <f t="shared" si="1225"/>
        <v>1</v>
      </c>
      <c r="M6103" t="str">
        <f t="shared" si="1233"/>
        <v>La Marque</v>
      </c>
      <c r="N6103">
        <f t="shared" si="1224"/>
        <v>84</v>
      </c>
      <c r="O6103" t="b">
        <f t="shared" ref="O6103:O6166" si="1234">AND(ISNUMBER(N6103),E6103="999",NOT(J6103))</f>
        <v>0</v>
      </c>
      <c r="P6103" t="str">
        <f t="shared" si="1228"/>
        <v/>
      </c>
      <c r="Q6103" t="str">
        <f t="shared" ca="1" si="1229"/>
        <v/>
      </c>
      <c r="W6103">
        <v>41116</v>
      </c>
      <c r="Z6103" t="str">
        <f t="shared" si="1230"/>
        <v/>
      </c>
    </row>
    <row r="6104" spans="2:26" x14ac:dyDescent="0.2">
      <c r="E6104" s="1" t="s">
        <v>278</v>
      </c>
      <c r="F6104" s="1" t="s">
        <v>35</v>
      </c>
      <c r="G6104" s="1" t="s">
        <v>4056</v>
      </c>
      <c r="H6104">
        <f t="shared" si="1231"/>
        <v>44</v>
      </c>
      <c r="I6104">
        <f>IF(ISBLANK(A6104),I6103/1,LOOKUP(Sheet1!G6104,FIPS!A$3:A$55,FIPS!C$3:C$55))</f>
        <v>48</v>
      </c>
      <c r="J6104" t="b">
        <f t="shared" si="1227"/>
        <v>0</v>
      </c>
      <c r="K6104" t="str">
        <f t="shared" si="1232"/>
        <v/>
      </c>
      <c r="L6104" t="b">
        <f t="shared" si="1225"/>
        <v>1</v>
      </c>
      <c r="M6104" t="str">
        <f t="shared" si="1233"/>
        <v>League City</v>
      </c>
      <c r="N6104">
        <f t="shared" si="1224"/>
        <v>84</v>
      </c>
      <c r="O6104" t="b">
        <f t="shared" si="1234"/>
        <v>0</v>
      </c>
      <c r="P6104" t="str">
        <f t="shared" si="1228"/>
        <v/>
      </c>
      <c r="Q6104" t="str">
        <f t="shared" ca="1" si="1229"/>
        <v/>
      </c>
      <c r="W6104">
        <v>41980</v>
      </c>
      <c r="Z6104" t="str">
        <f t="shared" si="1230"/>
        <v/>
      </c>
    </row>
    <row r="6105" spans="2:26" x14ac:dyDescent="0.2">
      <c r="E6105" s="1" t="s">
        <v>629</v>
      </c>
      <c r="F6105" s="1" t="s">
        <v>35</v>
      </c>
      <c r="G6105" s="1" t="s">
        <v>4057</v>
      </c>
      <c r="H6105">
        <f t="shared" si="1231"/>
        <v>44</v>
      </c>
      <c r="I6105">
        <f>IF(ISBLANK(A6105),I6104/1,LOOKUP(Sheet1!G6105,FIPS!A$3:A$55,FIPS!C$3:C$55))</f>
        <v>48</v>
      </c>
      <c r="J6105" t="b">
        <f t="shared" si="1227"/>
        <v>0</v>
      </c>
      <c r="K6105" t="str">
        <f t="shared" si="1232"/>
        <v/>
      </c>
      <c r="L6105" t="b">
        <f t="shared" si="1225"/>
        <v>1</v>
      </c>
      <c r="M6105" t="str">
        <f t="shared" si="1233"/>
        <v>Texas City</v>
      </c>
      <c r="N6105">
        <f t="shared" si="1224"/>
        <v>84</v>
      </c>
      <c r="O6105" t="b">
        <f t="shared" si="1234"/>
        <v>0</v>
      </c>
      <c r="P6105" t="str">
        <f t="shared" si="1228"/>
        <v/>
      </c>
      <c r="Q6105" t="str">
        <f t="shared" ca="1" si="1229"/>
        <v/>
      </c>
      <c r="W6105">
        <v>72392</v>
      </c>
      <c r="Z6105" t="str">
        <f t="shared" si="1230"/>
        <v/>
      </c>
    </row>
    <row r="6106" spans="2:26" x14ac:dyDescent="0.2">
      <c r="E6106" s="1" t="s">
        <v>8</v>
      </c>
      <c r="F6106" s="1" t="s">
        <v>9</v>
      </c>
      <c r="G6106" s="1" t="s">
        <v>801</v>
      </c>
      <c r="H6106">
        <f t="shared" si="1231"/>
        <v>44</v>
      </c>
      <c r="I6106">
        <f>IF(ISBLANK(A6106),I6105/1,LOOKUP(Sheet1!G6106,FIPS!A$3:A$55,FIPS!C$3:C$55))</f>
        <v>48</v>
      </c>
      <c r="J6106" t="b">
        <f t="shared" si="1227"/>
        <v>0</v>
      </c>
      <c r="K6106" t="str">
        <f t="shared" si="1232"/>
        <v/>
      </c>
      <c r="L6106" t="b">
        <f t="shared" si="1225"/>
        <v>0</v>
      </c>
      <c r="M6106" t="str">
        <f t="shared" si="1233"/>
        <v/>
      </c>
      <c r="N6106">
        <f t="shared" si="1224"/>
        <v>84</v>
      </c>
      <c r="O6106" t="b">
        <f t="shared" si="1234"/>
        <v>1</v>
      </c>
      <c r="P6106">
        <f t="shared" si="1228"/>
        <v>5</v>
      </c>
      <c r="Q6106" t="str">
        <f t="shared" ca="1" si="1229"/>
        <v>059,062,087,092,155</v>
      </c>
      <c r="W6106">
        <v>99999</v>
      </c>
      <c r="Z6106" t="str">
        <f t="shared" si="1230"/>
        <v/>
      </c>
    </row>
    <row r="6107" spans="2:26" x14ac:dyDescent="0.2">
      <c r="B6107" s="1" t="s">
        <v>919</v>
      </c>
      <c r="C6107" s="1" t="s">
        <v>17</v>
      </c>
      <c r="D6107" s="1" t="s">
        <v>18</v>
      </c>
      <c r="E6107" s="1" t="s">
        <v>8</v>
      </c>
      <c r="F6107" s="1" t="s">
        <v>9</v>
      </c>
      <c r="G6107" s="1" t="s">
        <v>4058</v>
      </c>
      <c r="H6107">
        <f t="shared" si="1231"/>
        <v>44</v>
      </c>
      <c r="I6107">
        <f>IF(ISBLANK(A6107),I6106/1,LOOKUP(Sheet1!G6107,FIPS!A$3:A$55,FIPS!C$3:C$55))</f>
        <v>48</v>
      </c>
      <c r="J6107" t="b">
        <f t="shared" si="1227"/>
        <v>1</v>
      </c>
      <c r="K6107" t="str">
        <f t="shared" si="1232"/>
        <v>Garza</v>
      </c>
      <c r="L6107" t="b">
        <f t="shared" si="1225"/>
        <v>0</v>
      </c>
      <c r="M6107" t="str">
        <f t="shared" si="1233"/>
        <v/>
      </c>
      <c r="N6107">
        <f t="shared" si="1224"/>
        <v>85</v>
      </c>
      <c r="O6107" t="b">
        <f t="shared" si="1234"/>
        <v>0</v>
      </c>
      <c r="P6107" t="str">
        <f t="shared" si="1228"/>
        <v/>
      </c>
      <c r="Q6107" t="str">
        <f t="shared" ca="1" si="1229"/>
        <v/>
      </c>
      <c r="T6107">
        <v>169</v>
      </c>
      <c r="U6107">
        <v>6</v>
      </c>
      <c r="V6107">
        <v>0</v>
      </c>
      <c r="Z6107" t="str">
        <f t="shared" si="1230"/>
        <v/>
      </c>
    </row>
    <row r="6108" spans="2:26" x14ac:dyDescent="0.2">
      <c r="B6108" s="1" t="s">
        <v>724</v>
      </c>
      <c r="C6108" s="1" t="s">
        <v>17</v>
      </c>
      <c r="D6108" s="1" t="s">
        <v>18</v>
      </c>
      <c r="E6108" s="1" t="s">
        <v>8</v>
      </c>
      <c r="F6108" s="1" t="s">
        <v>9</v>
      </c>
      <c r="G6108" s="1" t="s">
        <v>4059</v>
      </c>
      <c r="H6108">
        <f t="shared" si="1231"/>
        <v>44</v>
      </c>
      <c r="I6108">
        <f>IF(ISBLANK(A6108),I6107/1,LOOKUP(Sheet1!G6108,FIPS!A$3:A$55,FIPS!C$3:C$55))</f>
        <v>48</v>
      </c>
      <c r="J6108" t="b">
        <f t="shared" si="1227"/>
        <v>1</v>
      </c>
      <c r="K6108" t="str">
        <f t="shared" si="1232"/>
        <v>Gillespie</v>
      </c>
      <c r="L6108" t="b">
        <f t="shared" si="1225"/>
        <v>0</v>
      </c>
      <c r="M6108" t="str">
        <f t="shared" si="1233"/>
        <v/>
      </c>
      <c r="N6108">
        <f t="shared" si="1224"/>
        <v>86</v>
      </c>
      <c r="O6108" t="b">
        <f t="shared" si="1234"/>
        <v>0</v>
      </c>
      <c r="P6108" t="str">
        <f t="shared" si="1228"/>
        <v/>
      </c>
      <c r="Q6108" t="str">
        <f t="shared" ca="1" si="1229"/>
        <v/>
      </c>
      <c r="T6108">
        <v>171</v>
      </c>
      <c r="U6108">
        <v>6</v>
      </c>
      <c r="V6108">
        <v>0</v>
      </c>
      <c r="Z6108" t="str">
        <f t="shared" si="1230"/>
        <v/>
      </c>
    </row>
    <row r="6109" spans="2:26" x14ac:dyDescent="0.2">
      <c r="B6109" s="1" t="s">
        <v>735</v>
      </c>
      <c r="C6109" s="1" t="s">
        <v>17</v>
      </c>
      <c r="D6109" s="1" t="s">
        <v>18</v>
      </c>
      <c r="E6109" s="1" t="s">
        <v>8</v>
      </c>
      <c r="F6109" s="1" t="s">
        <v>9</v>
      </c>
      <c r="G6109" s="1" t="s">
        <v>4060</v>
      </c>
      <c r="H6109">
        <f t="shared" si="1231"/>
        <v>44</v>
      </c>
      <c r="I6109">
        <f>IF(ISBLANK(A6109),I6108/1,LOOKUP(Sheet1!G6109,FIPS!A$3:A$55,FIPS!C$3:C$55))</f>
        <v>48</v>
      </c>
      <c r="J6109" t="b">
        <f t="shared" si="1227"/>
        <v>1</v>
      </c>
      <c r="K6109" t="str">
        <f t="shared" si="1232"/>
        <v>Glasscock</v>
      </c>
      <c r="L6109" t="b">
        <f t="shared" si="1225"/>
        <v>0</v>
      </c>
      <c r="M6109" t="str">
        <f t="shared" si="1233"/>
        <v/>
      </c>
      <c r="N6109">
        <f t="shared" si="1224"/>
        <v>87</v>
      </c>
      <c r="O6109" t="b">
        <f t="shared" si="1234"/>
        <v>0</v>
      </c>
      <c r="P6109" t="str">
        <f t="shared" si="1228"/>
        <v/>
      </c>
      <c r="Q6109" t="str">
        <f t="shared" ca="1" si="1229"/>
        <v/>
      </c>
      <c r="T6109">
        <v>173</v>
      </c>
      <c r="U6109">
        <v>6</v>
      </c>
      <c r="V6109">
        <v>0</v>
      </c>
      <c r="Z6109" t="str">
        <f t="shared" si="1230"/>
        <v/>
      </c>
    </row>
    <row r="6110" spans="2:26" x14ac:dyDescent="0.2">
      <c r="B6110" s="1" t="s">
        <v>812</v>
      </c>
      <c r="C6110" s="1" t="s">
        <v>17</v>
      </c>
      <c r="D6110" s="1" t="s">
        <v>18</v>
      </c>
      <c r="E6110" s="1" t="s">
        <v>8</v>
      </c>
      <c r="F6110" s="1" t="s">
        <v>9</v>
      </c>
      <c r="G6110" s="1" t="s">
        <v>4061</v>
      </c>
      <c r="H6110">
        <f t="shared" si="1231"/>
        <v>44</v>
      </c>
      <c r="I6110">
        <f>IF(ISBLANK(A6110),I6109/1,LOOKUP(Sheet1!G6110,FIPS!A$3:A$55,FIPS!C$3:C$55))</f>
        <v>48</v>
      </c>
      <c r="J6110" t="b">
        <f t="shared" si="1227"/>
        <v>1</v>
      </c>
      <c r="K6110" t="str">
        <f t="shared" si="1232"/>
        <v>Gol iad</v>
      </c>
      <c r="L6110" t="b">
        <f t="shared" si="1225"/>
        <v>0</v>
      </c>
      <c r="M6110" t="str">
        <f t="shared" si="1233"/>
        <v/>
      </c>
      <c r="N6110">
        <f t="shared" ref="N6110:N6173" si="1235">IF(ISBLANK(A6110),IF(ISBLANK(B6110),N6109,B6110/1),"")</f>
        <v>88</v>
      </c>
      <c r="O6110" t="b">
        <f t="shared" si="1234"/>
        <v>0</v>
      </c>
      <c r="P6110" t="str">
        <f t="shared" si="1228"/>
        <v/>
      </c>
      <c r="Q6110" t="str">
        <f t="shared" ca="1" si="1229"/>
        <v/>
      </c>
      <c r="T6110">
        <v>175</v>
      </c>
      <c r="U6110">
        <v>6</v>
      </c>
      <c r="V6110">
        <v>0</v>
      </c>
      <c r="Z6110" t="str">
        <f t="shared" si="1230"/>
        <v/>
      </c>
    </row>
    <row r="6111" spans="2:26" x14ac:dyDescent="0.2">
      <c r="B6111" s="1" t="s">
        <v>652</v>
      </c>
      <c r="C6111" s="1" t="s">
        <v>17</v>
      </c>
      <c r="D6111" s="1" t="s">
        <v>18</v>
      </c>
      <c r="E6111" s="1" t="s">
        <v>8</v>
      </c>
      <c r="F6111" s="1" t="s">
        <v>9</v>
      </c>
      <c r="G6111" s="1" t="s">
        <v>4062</v>
      </c>
      <c r="H6111">
        <f t="shared" si="1231"/>
        <v>44</v>
      </c>
      <c r="I6111">
        <f>IF(ISBLANK(A6111),I6110/1,LOOKUP(Sheet1!G6111,FIPS!A$3:A$55,FIPS!C$3:C$55))</f>
        <v>48</v>
      </c>
      <c r="J6111" t="b">
        <f t="shared" si="1227"/>
        <v>1</v>
      </c>
      <c r="K6111" t="str">
        <f t="shared" si="1232"/>
        <v>Gonzales</v>
      </c>
      <c r="L6111" t="b">
        <f t="shared" si="1225"/>
        <v>0</v>
      </c>
      <c r="M6111" t="str">
        <f t="shared" si="1233"/>
        <v/>
      </c>
      <c r="N6111">
        <f t="shared" si="1235"/>
        <v>89</v>
      </c>
      <c r="O6111" t="b">
        <f t="shared" si="1234"/>
        <v>0</v>
      </c>
      <c r="P6111" t="str">
        <f t="shared" si="1228"/>
        <v/>
      </c>
      <c r="Q6111" t="str">
        <f t="shared" ca="1" si="1229"/>
        <v/>
      </c>
      <c r="T6111">
        <v>177</v>
      </c>
      <c r="U6111">
        <v>6</v>
      </c>
      <c r="V6111">
        <v>0</v>
      </c>
      <c r="Z6111" t="str">
        <f t="shared" si="1230"/>
        <v/>
      </c>
    </row>
    <row r="6112" spans="2:26" x14ac:dyDescent="0.2">
      <c r="B6112" s="1" t="s">
        <v>388</v>
      </c>
      <c r="C6112" s="1" t="s">
        <v>17</v>
      </c>
      <c r="D6112" s="1" t="s">
        <v>18</v>
      </c>
      <c r="G6112" s="1" t="s">
        <v>1871</v>
      </c>
      <c r="H6112">
        <f t="shared" si="1231"/>
        <v>44</v>
      </c>
      <c r="I6112">
        <f>IF(ISBLANK(A6112),I6111/1,LOOKUP(Sheet1!G6112,FIPS!A$3:A$55,FIPS!C$3:C$55))</f>
        <v>48</v>
      </c>
      <c r="J6112" t="b">
        <f t="shared" si="1227"/>
        <v>1</v>
      </c>
      <c r="K6112" t="str">
        <f t="shared" si="1232"/>
        <v>Gray</v>
      </c>
      <c r="L6112" t="b">
        <f t="shared" si="1225"/>
        <v>0</v>
      </c>
      <c r="M6112" t="str">
        <f t="shared" si="1233"/>
        <v/>
      </c>
      <c r="N6112">
        <f t="shared" si="1235"/>
        <v>90</v>
      </c>
      <c r="O6112" t="b">
        <f t="shared" si="1234"/>
        <v>0</v>
      </c>
      <c r="P6112" t="str">
        <f t="shared" si="1228"/>
        <v/>
      </c>
      <c r="Q6112" t="str">
        <f t="shared" ca="1" si="1229"/>
        <v/>
      </c>
      <c r="T6112">
        <v>179</v>
      </c>
      <c r="U6112">
        <v>6</v>
      </c>
      <c r="V6112">
        <v>0</v>
      </c>
      <c r="Z6112" t="str">
        <f t="shared" si="1230"/>
        <v/>
      </c>
    </row>
    <row r="6113" spans="2:26" x14ac:dyDescent="0.2">
      <c r="E6113" s="1" t="s">
        <v>522</v>
      </c>
      <c r="F6113" s="1" t="s">
        <v>6</v>
      </c>
      <c r="G6113" s="1" t="s">
        <v>4063</v>
      </c>
      <c r="H6113">
        <f t="shared" si="1231"/>
        <v>44</v>
      </c>
      <c r="I6113">
        <f>IF(ISBLANK(A6113),I6112/1,LOOKUP(Sheet1!G6113,FIPS!A$3:A$55,FIPS!C$3:C$55))</f>
        <v>48</v>
      </c>
      <c r="J6113" t="b">
        <f t="shared" si="1227"/>
        <v>0</v>
      </c>
      <c r="K6113" t="str">
        <f t="shared" si="1232"/>
        <v/>
      </c>
      <c r="L6113" t="b">
        <f t="shared" si="1225"/>
        <v>1</v>
      </c>
      <c r="M6113" t="str">
        <f t="shared" si="1233"/>
        <v>Pampa</v>
      </c>
      <c r="N6113">
        <f t="shared" si="1235"/>
        <v>90</v>
      </c>
      <c r="O6113" t="b">
        <f t="shared" si="1234"/>
        <v>0</v>
      </c>
      <c r="P6113" t="str">
        <f t="shared" si="1228"/>
        <v/>
      </c>
      <c r="Q6113" t="str">
        <f t="shared" ca="1" si="1229"/>
        <v/>
      </c>
      <c r="W6113">
        <v>54912</v>
      </c>
      <c r="Z6113" t="str">
        <f t="shared" si="1230"/>
        <v/>
      </c>
    </row>
    <row r="6114" spans="2:26" x14ac:dyDescent="0.2">
      <c r="E6114" s="1" t="s">
        <v>8</v>
      </c>
      <c r="F6114" s="1" t="s">
        <v>9</v>
      </c>
      <c r="G6114" s="1" t="s">
        <v>1092</v>
      </c>
      <c r="H6114">
        <f t="shared" si="1231"/>
        <v>44</v>
      </c>
      <c r="I6114">
        <f>IF(ISBLANK(A6114),I6113/1,LOOKUP(Sheet1!G6114,FIPS!A$3:A$55,FIPS!C$3:C$55))</f>
        <v>48</v>
      </c>
      <c r="J6114" t="b">
        <f t="shared" si="1227"/>
        <v>0</v>
      </c>
      <c r="K6114" t="str">
        <f t="shared" si="1232"/>
        <v/>
      </c>
      <c r="L6114" t="b">
        <f t="shared" ref="L6114:L6177" si="1236">IF(NOT(J6114),AND(NOT(ISBLANK(E6114)),E6114&lt;&gt;"999"),FALSE())</f>
        <v>0</v>
      </c>
      <c r="M6114" t="str">
        <f t="shared" si="1233"/>
        <v/>
      </c>
      <c r="N6114">
        <f t="shared" si="1235"/>
        <v>90</v>
      </c>
      <c r="O6114" t="b">
        <f t="shared" si="1234"/>
        <v>1</v>
      </c>
      <c r="P6114">
        <f t="shared" si="1228"/>
        <v>1</v>
      </c>
      <c r="Q6114" t="str">
        <f t="shared" ca="1" si="1229"/>
        <v>117</v>
      </c>
      <c r="W6114">
        <v>99999</v>
      </c>
      <c r="Z6114" t="str">
        <f t="shared" si="1230"/>
        <v/>
      </c>
    </row>
    <row r="6115" spans="2:26" x14ac:dyDescent="0.2">
      <c r="B6115" s="1" t="s">
        <v>448</v>
      </c>
      <c r="C6115" s="1" t="s">
        <v>639</v>
      </c>
      <c r="E6115" s="1" t="s">
        <v>26</v>
      </c>
      <c r="G6115" s="1" t="s">
        <v>1965</v>
      </c>
      <c r="H6115">
        <f t="shared" si="1231"/>
        <v>44</v>
      </c>
      <c r="I6115">
        <f>IF(ISBLANK(A6115),I6114/1,LOOKUP(Sheet1!G6115,FIPS!A$3:A$55,FIPS!C$3:C$55))</f>
        <v>48</v>
      </c>
      <c r="J6115" t="b">
        <f t="shared" si="1227"/>
        <v>1</v>
      </c>
      <c r="K6115" t="str">
        <f t="shared" si="1232"/>
        <v>Grayson</v>
      </c>
      <c r="L6115" t="b">
        <f t="shared" si="1236"/>
        <v>0</v>
      </c>
      <c r="M6115" t="str">
        <f t="shared" si="1233"/>
        <v/>
      </c>
      <c r="N6115">
        <f t="shared" si="1235"/>
        <v>91</v>
      </c>
      <c r="O6115" t="b">
        <f t="shared" si="1234"/>
        <v>0</v>
      </c>
      <c r="P6115" t="str">
        <f t="shared" si="1228"/>
        <v/>
      </c>
      <c r="Q6115" t="str">
        <f t="shared" ca="1" si="1229"/>
        <v/>
      </c>
      <c r="T6115">
        <v>181</v>
      </c>
      <c r="U6115">
        <v>4</v>
      </c>
      <c r="V6115">
        <v>7640</v>
      </c>
      <c r="Z6115" t="str">
        <f t="shared" si="1230"/>
        <v/>
      </c>
    </row>
    <row r="6116" spans="2:26" x14ac:dyDescent="0.2">
      <c r="E6116" s="1" t="s">
        <v>127</v>
      </c>
      <c r="F6116" s="1" t="s">
        <v>6</v>
      </c>
      <c r="G6116" s="1" t="s">
        <v>4064</v>
      </c>
      <c r="H6116">
        <f t="shared" si="1231"/>
        <v>44</v>
      </c>
      <c r="I6116">
        <f>IF(ISBLANK(A6116),I6115/1,LOOKUP(Sheet1!G6116,FIPS!A$3:A$55,FIPS!C$3:C$55))</f>
        <v>48</v>
      </c>
      <c r="J6116" t="b">
        <f t="shared" si="1227"/>
        <v>0</v>
      </c>
      <c r="K6116" t="str">
        <f t="shared" si="1232"/>
        <v/>
      </c>
      <c r="L6116" t="b">
        <f t="shared" si="1236"/>
        <v>1</v>
      </c>
      <c r="M6116" t="str">
        <f t="shared" si="1233"/>
        <v>Denisen</v>
      </c>
      <c r="N6116">
        <f t="shared" si="1235"/>
        <v>91</v>
      </c>
      <c r="O6116" t="b">
        <f t="shared" si="1234"/>
        <v>0</v>
      </c>
      <c r="P6116" t="str">
        <f t="shared" si="1228"/>
        <v/>
      </c>
      <c r="Q6116" t="str">
        <f t="shared" ca="1" si="1229"/>
        <v/>
      </c>
      <c r="W6116">
        <v>19900</v>
      </c>
      <c r="Z6116" t="str">
        <f t="shared" si="1230"/>
        <v/>
      </c>
    </row>
    <row r="6117" spans="2:26" x14ac:dyDescent="0.2">
      <c r="E6117" s="1" t="s">
        <v>540</v>
      </c>
      <c r="F6117" s="1" t="s">
        <v>35</v>
      </c>
      <c r="G6117" s="1" t="s">
        <v>1922</v>
      </c>
      <c r="H6117">
        <f t="shared" si="1231"/>
        <v>44</v>
      </c>
      <c r="I6117">
        <f>IF(ISBLANK(A6117),I6116/1,LOOKUP(Sheet1!G6117,FIPS!A$3:A$55,FIPS!C$3:C$55))</f>
        <v>48</v>
      </c>
      <c r="J6117" t="b">
        <f t="shared" si="1227"/>
        <v>0</v>
      </c>
      <c r="K6117" t="str">
        <f t="shared" si="1232"/>
        <v/>
      </c>
      <c r="L6117" t="b">
        <f t="shared" si="1236"/>
        <v>1</v>
      </c>
      <c r="M6117" t="str">
        <f t="shared" si="1233"/>
        <v>Sherman</v>
      </c>
      <c r="N6117">
        <f t="shared" si="1235"/>
        <v>91</v>
      </c>
      <c r="O6117" t="b">
        <f t="shared" si="1234"/>
        <v>0</v>
      </c>
      <c r="P6117" t="str">
        <f t="shared" si="1228"/>
        <v/>
      </c>
      <c r="Q6117" t="str">
        <f t="shared" ca="1" si="1229"/>
        <v/>
      </c>
      <c r="W6117">
        <v>67496</v>
      </c>
      <c r="Z6117" t="str">
        <f t="shared" si="1230"/>
        <v/>
      </c>
    </row>
    <row r="6118" spans="2:26" x14ac:dyDescent="0.2">
      <c r="E6118" s="1" t="s">
        <v>8</v>
      </c>
      <c r="F6118" s="1" t="s">
        <v>9</v>
      </c>
      <c r="G6118" s="1" t="s">
        <v>1092</v>
      </c>
      <c r="H6118">
        <f t="shared" si="1231"/>
        <v>44</v>
      </c>
      <c r="I6118">
        <f>IF(ISBLANK(A6118),I6117/1,LOOKUP(Sheet1!G6118,FIPS!A$3:A$55,FIPS!C$3:C$55))</f>
        <v>48</v>
      </c>
      <c r="J6118" t="b">
        <f t="shared" si="1227"/>
        <v>0</v>
      </c>
      <c r="K6118" t="str">
        <f t="shared" si="1232"/>
        <v/>
      </c>
      <c r="L6118" t="b">
        <f t="shared" si="1236"/>
        <v>0</v>
      </c>
      <c r="M6118" t="str">
        <f t="shared" si="1233"/>
        <v/>
      </c>
      <c r="N6118">
        <f t="shared" si="1235"/>
        <v>91</v>
      </c>
      <c r="O6118" t="b">
        <f t="shared" si="1234"/>
        <v>1</v>
      </c>
      <c r="P6118">
        <f t="shared" si="1228"/>
        <v>2</v>
      </c>
      <c r="Q6118" t="str">
        <f t="shared" ca="1" si="1229"/>
        <v>042,143</v>
      </c>
      <c r="W6118">
        <v>99999</v>
      </c>
      <c r="Z6118" t="str">
        <f t="shared" si="1230"/>
        <v/>
      </c>
    </row>
    <row r="6119" spans="2:26" x14ac:dyDescent="0.2">
      <c r="B6119" s="1" t="s">
        <v>278</v>
      </c>
      <c r="C6119" s="1" t="s">
        <v>424</v>
      </c>
      <c r="E6119" s="1" t="s">
        <v>26</v>
      </c>
      <c r="G6119" s="1" t="s">
        <v>4065</v>
      </c>
      <c r="H6119">
        <f t="shared" si="1231"/>
        <v>44</v>
      </c>
      <c r="I6119">
        <f>IF(ISBLANK(A6119),I6118/1,LOOKUP(Sheet1!G6119,FIPS!A$3:A$55,FIPS!C$3:C$55))</f>
        <v>48</v>
      </c>
      <c r="J6119" t="b">
        <f t="shared" si="1227"/>
        <v>1</v>
      </c>
      <c r="K6119" t="str">
        <f t="shared" si="1232"/>
        <v>Gregg</v>
      </c>
      <c r="L6119" t="b">
        <f t="shared" si="1236"/>
        <v>0</v>
      </c>
      <c r="M6119" t="str">
        <f t="shared" si="1233"/>
        <v/>
      </c>
      <c r="N6119">
        <f t="shared" si="1235"/>
        <v>92</v>
      </c>
      <c r="O6119" t="b">
        <f t="shared" si="1234"/>
        <v>0</v>
      </c>
      <c r="P6119" t="str">
        <f t="shared" si="1228"/>
        <v/>
      </c>
      <c r="Q6119" t="str">
        <f t="shared" ca="1" si="1229"/>
        <v/>
      </c>
      <c r="T6119">
        <v>183</v>
      </c>
      <c r="U6119">
        <v>3</v>
      </c>
      <c r="V6119">
        <v>4420</v>
      </c>
      <c r="Z6119" t="str">
        <f t="shared" si="1230"/>
        <v/>
      </c>
    </row>
    <row r="6120" spans="2:26" x14ac:dyDescent="0.2">
      <c r="E6120" s="1" t="s">
        <v>456</v>
      </c>
      <c r="F6120" s="1" t="s">
        <v>6</v>
      </c>
      <c r="G6120" s="1" t="s">
        <v>4066</v>
      </c>
      <c r="H6120">
        <f t="shared" si="1231"/>
        <v>44</v>
      </c>
      <c r="I6120">
        <f>IF(ISBLANK(A6120),I6119/1,LOOKUP(Sheet1!G6120,FIPS!A$3:A$55,FIPS!C$3:C$55))</f>
        <v>48</v>
      </c>
      <c r="J6120" t="b">
        <f t="shared" si="1227"/>
        <v>0</v>
      </c>
      <c r="K6120" t="str">
        <f t="shared" si="1232"/>
        <v/>
      </c>
      <c r="L6120" t="b">
        <f t="shared" si="1236"/>
        <v>1</v>
      </c>
      <c r="M6120" t="str">
        <f t="shared" si="1233"/>
        <v>Kilgore</v>
      </c>
      <c r="N6120">
        <f t="shared" si="1235"/>
        <v>92</v>
      </c>
      <c r="O6120" t="b">
        <f t="shared" si="1234"/>
        <v>0</v>
      </c>
      <c r="P6120" t="str">
        <f t="shared" si="1228"/>
        <v/>
      </c>
      <c r="Q6120" t="str">
        <f t="shared" ca="1" si="1229"/>
        <v/>
      </c>
      <c r="W6120">
        <v>39124</v>
      </c>
      <c r="Z6120" t="str">
        <f t="shared" si="1230"/>
        <v/>
      </c>
    </row>
    <row r="6121" spans="2:26" x14ac:dyDescent="0.2">
      <c r="E6121" s="1" t="s">
        <v>509</v>
      </c>
      <c r="F6121" s="1" t="s">
        <v>70</v>
      </c>
      <c r="G6121" s="1" t="s">
        <v>4067</v>
      </c>
      <c r="H6121">
        <f t="shared" si="1231"/>
        <v>44</v>
      </c>
      <c r="I6121">
        <f>IF(ISBLANK(A6121),I6120/1,LOOKUP(Sheet1!G6121,FIPS!A$3:A$55,FIPS!C$3:C$55))</f>
        <v>48</v>
      </c>
      <c r="J6121" t="b">
        <f t="shared" si="1227"/>
        <v>0</v>
      </c>
      <c r="K6121" t="str">
        <f t="shared" si="1232"/>
        <v/>
      </c>
      <c r="L6121" t="b">
        <f t="shared" si="1236"/>
        <v>1</v>
      </c>
      <c r="M6121" t="str">
        <f t="shared" si="1233"/>
        <v>Longview</v>
      </c>
      <c r="N6121">
        <f t="shared" si="1235"/>
        <v>92</v>
      </c>
      <c r="O6121" t="b">
        <f t="shared" si="1234"/>
        <v>0</v>
      </c>
      <c r="P6121" t="str">
        <f t="shared" si="1228"/>
        <v/>
      </c>
      <c r="Q6121" t="str">
        <f t="shared" ca="1" si="1229"/>
        <v/>
      </c>
      <c r="W6121">
        <v>43888</v>
      </c>
      <c r="Z6121" t="str">
        <f t="shared" si="1230"/>
        <v/>
      </c>
    </row>
    <row r="6122" spans="2:26" x14ac:dyDescent="0.2">
      <c r="E6122" s="1" t="s">
        <v>8</v>
      </c>
      <c r="F6122" s="1" t="s">
        <v>9</v>
      </c>
      <c r="G6122" s="1" t="s">
        <v>1092</v>
      </c>
      <c r="H6122">
        <f t="shared" si="1231"/>
        <v>44</v>
      </c>
      <c r="I6122">
        <f>IF(ISBLANK(A6122),I6121/1,LOOKUP(Sheet1!G6122,FIPS!A$3:A$55,FIPS!C$3:C$55))</f>
        <v>48</v>
      </c>
      <c r="J6122" t="b">
        <f t="shared" si="1227"/>
        <v>0</v>
      </c>
      <c r="K6122" t="str">
        <f t="shared" si="1232"/>
        <v/>
      </c>
      <c r="L6122" t="b">
        <f t="shared" si="1236"/>
        <v>0</v>
      </c>
      <c r="M6122" t="str">
        <f t="shared" si="1233"/>
        <v/>
      </c>
      <c r="N6122">
        <f t="shared" si="1235"/>
        <v>92</v>
      </c>
      <c r="O6122" t="b">
        <f t="shared" si="1234"/>
        <v>1</v>
      </c>
      <c r="P6122">
        <f t="shared" si="1228"/>
        <v>2</v>
      </c>
      <c r="Q6122" t="str">
        <f t="shared" ca="1" si="1229"/>
        <v>083,096</v>
      </c>
      <c r="W6122">
        <v>99999</v>
      </c>
      <c r="Z6122" t="str">
        <f t="shared" si="1230"/>
        <v/>
      </c>
    </row>
    <row r="6123" spans="2:26" x14ac:dyDescent="0.2">
      <c r="B6123" s="1" t="s">
        <v>507</v>
      </c>
      <c r="C6123" s="1" t="s">
        <v>17</v>
      </c>
      <c r="D6123" s="1" t="s">
        <v>18</v>
      </c>
      <c r="E6123" s="1" t="s">
        <v>8</v>
      </c>
      <c r="F6123" s="1" t="s">
        <v>9</v>
      </c>
      <c r="G6123" s="1" t="s">
        <v>4068</v>
      </c>
      <c r="H6123">
        <f t="shared" si="1231"/>
        <v>44</v>
      </c>
      <c r="I6123">
        <f>IF(ISBLANK(A6123),I6122/1,LOOKUP(Sheet1!G6123,FIPS!A$3:A$55,FIPS!C$3:C$55))</f>
        <v>48</v>
      </c>
      <c r="J6123" t="b">
        <f t="shared" si="1227"/>
        <v>1</v>
      </c>
      <c r="K6123" t="str">
        <f t="shared" si="1232"/>
        <v>Grimes</v>
      </c>
      <c r="L6123" t="b">
        <f t="shared" si="1236"/>
        <v>0</v>
      </c>
      <c r="M6123" t="str">
        <f t="shared" si="1233"/>
        <v/>
      </c>
      <c r="N6123">
        <f t="shared" si="1235"/>
        <v>93</v>
      </c>
      <c r="O6123" t="b">
        <f t="shared" si="1234"/>
        <v>0</v>
      </c>
      <c r="P6123" t="str">
        <f t="shared" si="1228"/>
        <v/>
      </c>
      <c r="Q6123" t="str">
        <f t="shared" ca="1" si="1229"/>
        <v/>
      </c>
      <c r="T6123">
        <v>185</v>
      </c>
      <c r="U6123">
        <v>6</v>
      </c>
      <c r="V6123">
        <v>0</v>
      </c>
      <c r="Z6123" t="str">
        <f t="shared" si="1230"/>
        <v/>
      </c>
    </row>
    <row r="6124" spans="2:26" x14ac:dyDescent="0.2">
      <c r="B6124" s="1" t="s">
        <v>53</v>
      </c>
      <c r="C6124" s="1" t="s">
        <v>619</v>
      </c>
      <c r="D6124" s="1" t="s">
        <v>26</v>
      </c>
      <c r="G6124" s="1" t="s">
        <v>3020</v>
      </c>
      <c r="H6124">
        <f t="shared" si="1231"/>
        <v>44</v>
      </c>
      <c r="I6124">
        <f>IF(ISBLANK(A6124),I6123/1,LOOKUP(Sheet1!G6124,FIPS!A$3:A$55,FIPS!C$3:C$55))</f>
        <v>48</v>
      </c>
      <c r="J6124" t="b">
        <f t="shared" ref="J6124:J6187" si="1237">NOT(ISBLANK(B6124))</f>
        <v>1</v>
      </c>
      <c r="K6124" t="str">
        <f t="shared" si="1232"/>
        <v>Guadalupe</v>
      </c>
      <c r="L6124" t="b">
        <f t="shared" si="1236"/>
        <v>0</v>
      </c>
      <c r="M6124" t="str">
        <f t="shared" si="1233"/>
        <v/>
      </c>
      <c r="N6124">
        <f t="shared" si="1235"/>
        <v>94</v>
      </c>
      <c r="O6124" t="b">
        <f t="shared" si="1234"/>
        <v>0</v>
      </c>
      <c r="P6124" t="str">
        <f t="shared" si="1228"/>
        <v/>
      </c>
      <c r="Q6124" t="str">
        <f t="shared" ca="1" si="1229"/>
        <v/>
      </c>
      <c r="T6124">
        <v>187</v>
      </c>
      <c r="U6124">
        <v>4</v>
      </c>
      <c r="V6124">
        <v>7240</v>
      </c>
      <c r="Z6124" t="str">
        <f t="shared" si="1230"/>
        <v/>
      </c>
    </row>
    <row r="6125" spans="2:26" x14ac:dyDescent="0.2">
      <c r="E6125" s="1" t="s">
        <v>518</v>
      </c>
      <c r="F6125" s="1" t="s">
        <v>35</v>
      </c>
      <c r="G6125" s="1" t="s">
        <v>4069</v>
      </c>
      <c r="H6125">
        <f t="shared" si="1231"/>
        <v>44</v>
      </c>
      <c r="I6125">
        <f>IF(ISBLANK(A6125),I6124/1,LOOKUP(Sheet1!G6125,FIPS!A$3:A$55,FIPS!C$3:C$55))</f>
        <v>48</v>
      </c>
      <c r="J6125" t="b">
        <f t="shared" si="1237"/>
        <v>0</v>
      </c>
      <c r="K6125" t="str">
        <f t="shared" si="1232"/>
        <v/>
      </c>
      <c r="L6125" t="b">
        <f t="shared" si="1236"/>
        <v>1</v>
      </c>
      <c r="M6125" t="str">
        <f t="shared" si="1233"/>
        <v>New Braunfels</v>
      </c>
      <c r="N6125">
        <f t="shared" si="1235"/>
        <v>94</v>
      </c>
      <c r="O6125" t="b">
        <f t="shared" si="1234"/>
        <v>0</v>
      </c>
      <c r="P6125" t="str">
        <f t="shared" si="1228"/>
        <v/>
      </c>
      <c r="Q6125" t="str">
        <f t="shared" ca="1" si="1229"/>
        <v/>
      </c>
      <c r="W6125">
        <v>50820</v>
      </c>
      <c r="Z6125" t="str">
        <f t="shared" si="1230"/>
        <v/>
      </c>
    </row>
    <row r="6126" spans="2:26" x14ac:dyDescent="0.2">
      <c r="E6126" s="1" t="s">
        <v>668</v>
      </c>
      <c r="F6126" s="1" t="s">
        <v>6</v>
      </c>
      <c r="G6126" s="1" t="s">
        <v>4070</v>
      </c>
      <c r="H6126">
        <f t="shared" si="1231"/>
        <v>44</v>
      </c>
      <c r="I6126">
        <f>IF(ISBLANK(A6126),I6125/1,LOOKUP(Sheet1!G6126,FIPS!A$3:A$55,FIPS!C$3:C$55))</f>
        <v>48</v>
      </c>
      <c r="J6126" t="b">
        <f t="shared" si="1237"/>
        <v>0</v>
      </c>
      <c r="K6126" t="str">
        <f t="shared" si="1232"/>
        <v/>
      </c>
      <c r="L6126" t="b">
        <f t="shared" si="1236"/>
        <v>1</v>
      </c>
      <c r="M6126" t="str">
        <f t="shared" si="1233"/>
        <v>Schertz</v>
      </c>
      <c r="N6126">
        <f t="shared" si="1235"/>
        <v>94</v>
      </c>
      <c r="O6126" t="b">
        <f t="shared" si="1234"/>
        <v>0</v>
      </c>
      <c r="P6126" t="str">
        <f t="shared" si="1228"/>
        <v/>
      </c>
      <c r="Q6126" t="str">
        <f t="shared" ca="1" si="1229"/>
        <v/>
      </c>
      <c r="W6126">
        <v>66128</v>
      </c>
      <c r="Z6126" t="str">
        <f t="shared" si="1230"/>
        <v/>
      </c>
    </row>
    <row r="6127" spans="2:26" x14ac:dyDescent="0.2">
      <c r="E6127" s="1" t="s">
        <v>845</v>
      </c>
      <c r="F6127" s="1" t="s">
        <v>6</v>
      </c>
      <c r="G6127" s="1" t="s">
        <v>4071</v>
      </c>
      <c r="H6127">
        <f t="shared" si="1231"/>
        <v>44</v>
      </c>
      <c r="I6127">
        <f>IF(ISBLANK(A6127),I6126/1,LOOKUP(Sheet1!G6127,FIPS!A$3:A$55,FIPS!C$3:C$55))</f>
        <v>48</v>
      </c>
      <c r="J6127" t="b">
        <f t="shared" si="1237"/>
        <v>0</v>
      </c>
      <c r="K6127" t="str">
        <f t="shared" si="1232"/>
        <v/>
      </c>
      <c r="L6127" t="b">
        <f t="shared" si="1236"/>
        <v>1</v>
      </c>
      <c r="M6127" t="str">
        <f t="shared" si="1233"/>
        <v>Seguin</v>
      </c>
      <c r="N6127">
        <f t="shared" si="1235"/>
        <v>94</v>
      </c>
      <c r="O6127" t="b">
        <f t="shared" si="1234"/>
        <v>0</v>
      </c>
      <c r="P6127" t="str">
        <f t="shared" si="1228"/>
        <v/>
      </c>
      <c r="Q6127" t="str">
        <f t="shared" ca="1" si="1229"/>
        <v/>
      </c>
      <c r="W6127">
        <v>66644</v>
      </c>
      <c r="Z6127" t="str">
        <f t="shared" si="1230"/>
        <v/>
      </c>
    </row>
    <row r="6128" spans="2:26" x14ac:dyDescent="0.2">
      <c r="E6128" s="1" t="s">
        <v>8</v>
      </c>
      <c r="F6128" s="1" t="s">
        <v>9</v>
      </c>
      <c r="G6128" s="1" t="s">
        <v>974</v>
      </c>
      <c r="H6128">
        <f t="shared" si="1231"/>
        <v>44</v>
      </c>
      <c r="I6128">
        <f>IF(ISBLANK(A6128),I6127/1,LOOKUP(Sheet1!G6128,FIPS!A$3:A$55,FIPS!C$3:C$55))</f>
        <v>48</v>
      </c>
      <c r="J6128" t="b">
        <f t="shared" si="1237"/>
        <v>0</v>
      </c>
      <c r="K6128" t="str">
        <f t="shared" si="1232"/>
        <v/>
      </c>
      <c r="L6128" t="b">
        <f t="shared" si="1236"/>
        <v>0</v>
      </c>
      <c r="M6128" t="str">
        <f t="shared" si="1233"/>
        <v/>
      </c>
      <c r="N6128">
        <f t="shared" si="1235"/>
        <v>94</v>
      </c>
      <c r="O6128" t="b">
        <f t="shared" si="1234"/>
        <v>1</v>
      </c>
      <c r="P6128">
        <f t="shared" si="1228"/>
        <v>3</v>
      </c>
      <c r="Q6128" t="str">
        <f t="shared" ca="1" si="1229"/>
        <v>112,141,142</v>
      </c>
      <c r="W6128">
        <v>99999</v>
      </c>
      <c r="Z6128" t="str">
        <f t="shared" si="1230"/>
        <v/>
      </c>
    </row>
    <row r="6129" spans="2:26" x14ac:dyDescent="0.2">
      <c r="B6129" s="1" t="s">
        <v>843</v>
      </c>
      <c r="C6129" s="1" t="s">
        <v>17</v>
      </c>
      <c r="D6129" s="1" t="s">
        <v>18</v>
      </c>
      <c r="G6129" s="1" t="s">
        <v>95</v>
      </c>
      <c r="H6129">
        <f t="shared" si="1231"/>
        <v>44</v>
      </c>
      <c r="I6129">
        <f>IF(ISBLANK(A6129),I6128/1,LOOKUP(Sheet1!G6129,FIPS!A$3:A$55,FIPS!C$3:C$55))</f>
        <v>48</v>
      </c>
      <c r="J6129" t="b">
        <f t="shared" si="1237"/>
        <v>1</v>
      </c>
      <c r="K6129" t="str">
        <f t="shared" si="1232"/>
        <v>Hale</v>
      </c>
      <c r="L6129" t="b">
        <f t="shared" si="1236"/>
        <v>0</v>
      </c>
      <c r="M6129" t="str">
        <f t="shared" si="1233"/>
        <v/>
      </c>
      <c r="N6129">
        <f t="shared" si="1235"/>
        <v>95</v>
      </c>
      <c r="O6129" t="b">
        <f t="shared" si="1234"/>
        <v>0</v>
      </c>
      <c r="P6129" t="str">
        <f t="shared" si="1228"/>
        <v/>
      </c>
      <c r="Q6129" t="str">
        <f t="shared" ca="1" si="1229"/>
        <v/>
      </c>
      <c r="T6129">
        <v>189</v>
      </c>
      <c r="U6129">
        <v>5</v>
      </c>
      <c r="V6129">
        <v>0</v>
      </c>
      <c r="Z6129" t="str">
        <f t="shared" si="1230"/>
        <v/>
      </c>
    </row>
    <row r="6130" spans="2:26" x14ac:dyDescent="0.2">
      <c r="E6130" s="1" t="s">
        <v>524</v>
      </c>
      <c r="F6130" s="1" t="s">
        <v>115</v>
      </c>
      <c r="G6130" s="1" t="s">
        <v>4072</v>
      </c>
      <c r="H6130">
        <f t="shared" si="1231"/>
        <v>44</v>
      </c>
      <c r="I6130">
        <f>IF(ISBLANK(A6130),I6129/1,LOOKUP(Sheet1!G6130,FIPS!A$3:A$55,FIPS!C$3:C$55))</f>
        <v>48</v>
      </c>
      <c r="J6130" t="b">
        <f t="shared" si="1237"/>
        <v>0</v>
      </c>
      <c r="K6130" t="str">
        <f t="shared" si="1232"/>
        <v/>
      </c>
      <c r="L6130" t="b">
        <f t="shared" si="1236"/>
        <v>1</v>
      </c>
      <c r="M6130" t="str">
        <f t="shared" si="1233"/>
        <v>Plainview</v>
      </c>
      <c r="N6130">
        <f t="shared" si="1235"/>
        <v>95</v>
      </c>
      <c r="O6130" t="b">
        <f t="shared" si="1234"/>
        <v>0</v>
      </c>
      <c r="P6130" t="str">
        <f t="shared" si="1228"/>
        <v/>
      </c>
      <c r="Q6130" t="str">
        <f t="shared" ca="1" si="1229"/>
        <v/>
      </c>
      <c r="W6130">
        <v>57980</v>
      </c>
      <c r="Z6130" t="str">
        <f t="shared" si="1230"/>
        <v/>
      </c>
    </row>
    <row r="6131" spans="2:26" x14ac:dyDescent="0.2">
      <c r="E6131" s="1" t="s">
        <v>8</v>
      </c>
      <c r="F6131" s="1" t="s">
        <v>9</v>
      </c>
      <c r="G6131" s="1" t="s">
        <v>974</v>
      </c>
      <c r="H6131">
        <f t="shared" si="1231"/>
        <v>44</v>
      </c>
      <c r="I6131">
        <f>IF(ISBLANK(A6131),I6130/1,LOOKUP(Sheet1!G6131,FIPS!A$3:A$55,FIPS!C$3:C$55))</f>
        <v>48</v>
      </c>
      <c r="J6131" t="b">
        <f t="shared" si="1237"/>
        <v>0</v>
      </c>
      <c r="K6131" t="str">
        <f t="shared" si="1232"/>
        <v/>
      </c>
      <c r="L6131" t="b">
        <f t="shared" si="1236"/>
        <v>0</v>
      </c>
      <c r="M6131" t="str">
        <f t="shared" si="1233"/>
        <v/>
      </c>
      <c r="N6131">
        <f t="shared" si="1235"/>
        <v>95</v>
      </c>
      <c r="O6131" t="b">
        <f t="shared" si="1234"/>
        <v>1</v>
      </c>
      <c r="P6131">
        <f t="shared" si="1228"/>
        <v>1</v>
      </c>
      <c r="Q6131" t="str">
        <f t="shared" ca="1" si="1229"/>
        <v>123</v>
      </c>
      <c r="W6131">
        <v>99999</v>
      </c>
      <c r="Z6131" t="str">
        <f t="shared" si="1230"/>
        <v/>
      </c>
    </row>
    <row r="6132" spans="2:26" x14ac:dyDescent="0.2">
      <c r="B6132" s="1" t="s">
        <v>509</v>
      </c>
      <c r="C6132" s="1" t="s">
        <v>17</v>
      </c>
      <c r="D6132" s="1" t="s">
        <v>18</v>
      </c>
      <c r="E6132" s="1" t="s">
        <v>8</v>
      </c>
      <c r="F6132" s="1" t="s">
        <v>9</v>
      </c>
      <c r="G6132" s="1" t="s">
        <v>2767</v>
      </c>
      <c r="H6132">
        <f t="shared" si="1231"/>
        <v>44</v>
      </c>
      <c r="I6132">
        <f>IF(ISBLANK(A6132),I6131/1,LOOKUP(Sheet1!G6132,FIPS!A$3:A$55,FIPS!C$3:C$55))</f>
        <v>48</v>
      </c>
      <c r="J6132" t="b">
        <f t="shared" si="1237"/>
        <v>1</v>
      </c>
      <c r="K6132" t="str">
        <f t="shared" si="1232"/>
        <v>Hall</v>
      </c>
      <c r="L6132" t="b">
        <f t="shared" si="1236"/>
        <v>0</v>
      </c>
      <c r="M6132" t="str">
        <f t="shared" si="1233"/>
        <v/>
      </c>
      <c r="N6132">
        <f t="shared" si="1235"/>
        <v>96</v>
      </c>
      <c r="O6132" t="b">
        <f t="shared" si="1234"/>
        <v>0</v>
      </c>
      <c r="P6132" t="str">
        <f t="shared" si="1228"/>
        <v/>
      </c>
      <c r="Q6132" t="str">
        <f t="shared" ca="1" si="1229"/>
        <v/>
      </c>
      <c r="T6132">
        <v>191</v>
      </c>
      <c r="U6132">
        <v>6</v>
      </c>
      <c r="V6132">
        <v>0</v>
      </c>
      <c r="Z6132" t="str">
        <f t="shared" si="1230"/>
        <v/>
      </c>
    </row>
    <row r="6133" spans="2:26" x14ac:dyDescent="0.2">
      <c r="B6133" s="1" t="s">
        <v>510</v>
      </c>
      <c r="C6133" s="1" t="s">
        <v>17</v>
      </c>
      <c r="D6133" s="1" t="s">
        <v>18</v>
      </c>
      <c r="E6133" s="1" t="s">
        <v>8</v>
      </c>
      <c r="F6133" s="1" t="s">
        <v>9</v>
      </c>
      <c r="G6133" s="1" t="s">
        <v>1136</v>
      </c>
      <c r="H6133">
        <f t="shared" si="1231"/>
        <v>44</v>
      </c>
      <c r="I6133">
        <f>IF(ISBLANK(A6133),I6132/1,LOOKUP(Sheet1!G6133,FIPS!A$3:A$55,FIPS!C$3:C$55))</f>
        <v>48</v>
      </c>
      <c r="J6133" t="b">
        <f t="shared" si="1237"/>
        <v>1</v>
      </c>
      <c r="K6133" t="str">
        <f t="shared" si="1232"/>
        <v>Hamilton</v>
      </c>
      <c r="L6133" t="b">
        <f t="shared" si="1236"/>
        <v>0</v>
      </c>
      <c r="M6133" t="str">
        <f t="shared" si="1233"/>
        <v/>
      </c>
      <c r="N6133">
        <f t="shared" si="1235"/>
        <v>97</v>
      </c>
      <c r="O6133" t="b">
        <f t="shared" si="1234"/>
        <v>0</v>
      </c>
      <c r="P6133" t="str">
        <f t="shared" si="1228"/>
        <v/>
      </c>
      <c r="Q6133" t="str">
        <f t="shared" ca="1" si="1229"/>
        <v/>
      </c>
      <c r="T6133">
        <v>193</v>
      </c>
      <c r="U6133">
        <v>6</v>
      </c>
      <c r="V6133">
        <v>0</v>
      </c>
      <c r="Z6133" t="str">
        <f t="shared" si="1230"/>
        <v/>
      </c>
    </row>
    <row r="6134" spans="2:26" x14ac:dyDescent="0.2">
      <c r="B6134" s="1" t="s">
        <v>737</v>
      </c>
      <c r="C6134" s="1" t="s">
        <v>17</v>
      </c>
      <c r="D6134" s="1" t="s">
        <v>18</v>
      </c>
      <c r="E6134" s="1" t="s">
        <v>8</v>
      </c>
      <c r="F6134" s="1" t="s">
        <v>9</v>
      </c>
      <c r="G6134" s="1" t="s">
        <v>4073</v>
      </c>
      <c r="H6134">
        <f t="shared" si="1231"/>
        <v>44</v>
      </c>
      <c r="I6134">
        <f>IF(ISBLANK(A6134),I6133/1,LOOKUP(Sheet1!G6134,FIPS!A$3:A$55,FIPS!C$3:C$55))</f>
        <v>48</v>
      </c>
      <c r="J6134" t="b">
        <f t="shared" si="1237"/>
        <v>1</v>
      </c>
      <c r="K6134" t="str">
        <f t="shared" si="1232"/>
        <v>Hansford</v>
      </c>
      <c r="L6134" t="b">
        <f t="shared" si="1236"/>
        <v>0</v>
      </c>
      <c r="M6134" t="str">
        <f t="shared" si="1233"/>
        <v/>
      </c>
      <c r="N6134">
        <f t="shared" si="1235"/>
        <v>98</v>
      </c>
      <c r="O6134" t="b">
        <f t="shared" si="1234"/>
        <v>0</v>
      </c>
      <c r="P6134" t="str">
        <f t="shared" si="1228"/>
        <v/>
      </c>
      <c r="Q6134" t="str">
        <f t="shared" ca="1" si="1229"/>
        <v/>
      </c>
      <c r="T6134">
        <v>195</v>
      </c>
      <c r="U6134">
        <v>6</v>
      </c>
      <c r="V6134">
        <v>0</v>
      </c>
      <c r="Z6134" t="str">
        <f t="shared" si="1230"/>
        <v/>
      </c>
    </row>
    <row r="6135" spans="2:26" x14ac:dyDescent="0.2">
      <c r="B6135" s="1" t="s">
        <v>805</v>
      </c>
      <c r="C6135" s="1" t="s">
        <v>17</v>
      </c>
      <c r="D6135" s="1" t="s">
        <v>18</v>
      </c>
      <c r="E6135" s="1" t="s">
        <v>8</v>
      </c>
      <c r="F6135" s="1" t="s">
        <v>9</v>
      </c>
      <c r="G6135" s="1" t="s">
        <v>3902</v>
      </c>
      <c r="H6135">
        <f t="shared" si="1231"/>
        <v>44</v>
      </c>
      <c r="I6135">
        <f>IF(ISBLANK(A6135),I6134/1,LOOKUP(Sheet1!G6135,FIPS!A$3:A$55,FIPS!C$3:C$55))</f>
        <v>48</v>
      </c>
      <c r="J6135" t="b">
        <f t="shared" si="1237"/>
        <v>1</v>
      </c>
      <c r="K6135" t="str">
        <f t="shared" si="1232"/>
        <v>Hardeman</v>
      </c>
      <c r="L6135" t="b">
        <f t="shared" si="1236"/>
        <v>0</v>
      </c>
      <c r="M6135" t="str">
        <f t="shared" si="1233"/>
        <v/>
      </c>
      <c r="N6135">
        <f t="shared" si="1235"/>
        <v>99</v>
      </c>
      <c r="O6135" t="b">
        <f t="shared" si="1234"/>
        <v>0</v>
      </c>
      <c r="P6135" t="str">
        <f t="shared" si="1228"/>
        <v/>
      </c>
      <c r="Q6135" t="str">
        <f t="shared" ca="1" si="1229"/>
        <v/>
      </c>
      <c r="T6135">
        <v>197</v>
      </c>
      <c r="U6135">
        <v>6</v>
      </c>
      <c r="V6135">
        <v>0</v>
      </c>
      <c r="Z6135" t="str">
        <f t="shared" si="1230"/>
        <v/>
      </c>
    </row>
    <row r="6136" spans="2:26" x14ac:dyDescent="0.2">
      <c r="B6136" s="1" t="s">
        <v>361</v>
      </c>
      <c r="C6136" s="1" t="s">
        <v>77</v>
      </c>
      <c r="D6136" s="1" t="s">
        <v>26</v>
      </c>
      <c r="E6136" s="1" t="s">
        <v>8</v>
      </c>
      <c r="F6136" s="1" t="s">
        <v>9</v>
      </c>
      <c r="G6136" s="1" t="s">
        <v>1567</v>
      </c>
      <c r="H6136">
        <f t="shared" si="1231"/>
        <v>44</v>
      </c>
      <c r="I6136">
        <f>IF(ISBLANK(A6136),I6135/1,LOOKUP(Sheet1!G6136,FIPS!A$3:A$55,FIPS!C$3:C$55))</f>
        <v>48</v>
      </c>
      <c r="J6136" t="b">
        <f t="shared" si="1237"/>
        <v>1</v>
      </c>
      <c r="K6136" t="str">
        <f t="shared" si="1232"/>
        <v>Hardin</v>
      </c>
      <c r="L6136" t="b">
        <f t="shared" si="1236"/>
        <v>0</v>
      </c>
      <c r="M6136" t="str">
        <f t="shared" si="1233"/>
        <v/>
      </c>
      <c r="N6136">
        <f t="shared" si="1235"/>
        <v>100</v>
      </c>
      <c r="O6136" t="b">
        <f t="shared" si="1234"/>
        <v>0</v>
      </c>
      <c r="P6136" t="str">
        <f t="shared" ref="P6136:P6199" si="1238">IF(O6136,17-MATCH(N6136-1,N6118:N6135),"")</f>
        <v/>
      </c>
      <c r="Q6136" t="str">
        <f t="shared" ref="Q6136:Q6199" ca="1" si="1239">IF(O6136,_xlfn.TEXTJOIN(",",TRUE,INDIRECT(_xlfn.CONCAT("E",(ROW()-P6136),":E",(ROW()-1)),TRUE)),"")</f>
        <v/>
      </c>
      <c r="T6136">
        <v>199</v>
      </c>
      <c r="U6136">
        <v>5</v>
      </c>
      <c r="V6136">
        <v>840</v>
      </c>
      <c r="Z6136" t="str">
        <f t="shared" si="1230"/>
        <v/>
      </c>
    </row>
    <row r="6137" spans="2:26" x14ac:dyDescent="0.2">
      <c r="B6137" s="1" t="s">
        <v>512</v>
      </c>
      <c r="C6137" s="1" t="s">
        <v>666</v>
      </c>
      <c r="D6137" s="1" t="s">
        <v>26</v>
      </c>
      <c r="G6137" s="1" t="s">
        <v>1304</v>
      </c>
      <c r="H6137">
        <f t="shared" si="1231"/>
        <v>44</v>
      </c>
      <c r="I6137">
        <f>IF(ISBLANK(A6137),I6136/1,LOOKUP(Sheet1!G6137,FIPS!A$3:A$55,FIPS!C$3:C$55))</f>
        <v>48</v>
      </c>
      <c r="J6137" t="b">
        <f t="shared" si="1237"/>
        <v>1</v>
      </c>
      <c r="K6137" t="str">
        <f t="shared" si="1232"/>
        <v>Harris</v>
      </c>
      <c r="L6137" t="b">
        <f t="shared" si="1236"/>
        <v>0</v>
      </c>
      <c r="M6137" t="str">
        <f t="shared" si="1233"/>
        <v/>
      </c>
      <c r="N6137">
        <f t="shared" si="1235"/>
        <v>101</v>
      </c>
      <c r="O6137" t="b">
        <f t="shared" si="1234"/>
        <v>0</v>
      </c>
      <c r="P6137" t="str">
        <f t="shared" si="1238"/>
        <v/>
      </c>
      <c r="Q6137" t="str">
        <f t="shared" ca="1" si="1239"/>
        <v/>
      </c>
      <c r="T6137">
        <v>201</v>
      </c>
      <c r="U6137">
        <v>0</v>
      </c>
      <c r="V6137">
        <v>3360</v>
      </c>
      <c r="Z6137" t="str">
        <f t="shared" si="1230"/>
        <v/>
      </c>
    </row>
    <row r="6138" spans="2:26" x14ac:dyDescent="0.2">
      <c r="E6138" s="1" t="s">
        <v>45</v>
      </c>
      <c r="F6138" s="1" t="s">
        <v>70</v>
      </c>
      <c r="G6138" s="1" t="s">
        <v>4074</v>
      </c>
      <c r="H6138">
        <f t="shared" si="1231"/>
        <v>44</v>
      </c>
      <c r="I6138">
        <f>IF(ISBLANK(A6138),I6137/1,LOOKUP(Sheet1!G6138,FIPS!A$3:A$55,FIPS!C$3:C$55))</f>
        <v>48</v>
      </c>
      <c r="J6138" t="b">
        <f t="shared" si="1237"/>
        <v>0</v>
      </c>
      <c r="K6138" t="str">
        <f t="shared" si="1232"/>
        <v/>
      </c>
      <c r="L6138" t="b">
        <f t="shared" si="1236"/>
        <v>1</v>
      </c>
      <c r="M6138" t="str">
        <f t="shared" si="1233"/>
        <v>Baytown</v>
      </c>
      <c r="N6138">
        <f t="shared" si="1235"/>
        <v>101</v>
      </c>
      <c r="O6138" t="b">
        <f t="shared" si="1234"/>
        <v>0</v>
      </c>
      <c r="P6138" t="str">
        <f t="shared" si="1238"/>
        <v/>
      </c>
      <c r="Q6138" t="str">
        <f t="shared" ca="1" si="1239"/>
        <v/>
      </c>
      <c r="W6138">
        <v>6128</v>
      </c>
      <c r="Z6138" t="str">
        <f t="shared" si="1230"/>
        <v/>
      </c>
    </row>
    <row r="6139" spans="2:26" x14ac:dyDescent="0.2">
      <c r="E6139" s="1" t="s">
        <v>52</v>
      </c>
      <c r="F6139" s="1" t="s">
        <v>6</v>
      </c>
      <c r="G6139" s="1" t="s">
        <v>4075</v>
      </c>
      <c r="H6139">
        <f t="shared" si="1231"/>
        <v>44</v>
      </c>
      <c r="I6139">
        <f>IF(ISBLANK(A6139),I6138/1,LOOKUP(Sheet1!G6139,FIPS!A$3:A$55,FIPS!C$3:C$55))</f>
        <v>48</v>
      </c>
      <c r="J6139" t="b">
        <f t="shared" si="1237"/>
        <v>0</v>
      </c>
      <c r="K6139" t="str">
        <f t="shared" si="1232"/>
        <v/>
      </c>
      <c r="L6139" t="b">
        <f t="shared" si="1236"/>
        <v>1</v>
      </c>
      <c r="M6139" t="str">
        <f t="shared" si="1233"/>
        <v>Bellaire</v>
      </c>
      <c r="N6139">
        <f t="shared" si="1235"/>
        <v>101</v>
      </c>
      <c r="O6139" t="b">
        <f t="shared" si="1234"/>
        <v>0</v>
      </c>
      <c r="P6139" t="str">
        <f t="shared" si="1238"/>
        <v/>
      </c>
      <c r="Q6139" t="str">
        <f t="shared" ca="1" si="1239"/>
        <v/>
      </c>
      <c r="W6139">
        <v>7300</v>
      </c>
      <c r="Z6139" t="str">
        <f t="shared" si="1230"/>
        <v/>
      </c>
    </row>
    <row r="6140" spans="2:26" x14ac:dyDescent="0.2">
      <c r="E6140" s="1" t="s">
        <v>55</v>
      </c>
      <c r="F6140" s="1" t="s">
        <v>35</v>
      </c>
      <c r="G6140" s="1" t="s">
        <v>4855</v>
      </c>
      <c r="H6140">
        <f t="shared" si="1231"/>
        <v>44</v>
      </c>
      <c r="I6140">
        <f>IF(ISBLANK(A6140),I6139/1,LOOKUP(Sheet1!G6140,FIPS!A$3:A$55,FIPS!C$3:C$55))</f>
        <v>48</v>
      </c>
      <c r="J6140" t="b">
        <f t="shared" si="1237"/>
        <v>0</v>
      </c>
      <c r="K6140" t="str">
        <f t="shared" si="1232"/>
        <v/>
      </c>
      <c r="L6140" t="b">
        <f t="shared" si="1236"/>
        <v>1</v>
      </c>
      <c r="M6140" t="str">
        <f t="shared" si="1233"/>
        <v>Deer Park</v>
      </c>
      <c r="N6140">
        <f t="shared" si="1235"/>
        <v>101</v>
      </c>
      <c r="O6140" t="b">
        <f t="shared" si="1234"/>
        <v>0</v>
      </c>
      <c r="P6140" t="str">
        <f t="shared" si="1238"/>
        <v/>
      </c>
      <c r="Q6140" t="str">
        <f t="shared" ca="1" si="1239"/>
        <v/>
      </c>
      <c r="W6140">
        <v>19624</v>
      </c>
      <c r="Z6140" t="str">
        <f t="shared" si="1230"/>
        <v/>
      </c>
    </row>
    <row r="6141" spans="2:26" x14ac:dyDescent="0.2">
      <c r="E6141" s="1" t="s">
        <v>174</v>
      </c>
      <c r="F6141" s="1" t="s">
        <v>6</v>
      </c>
      <c r="G6141" s="1" t="s">
        <v>4054</v>
      </c>
      <c r="H6141">
        <f t="shared" si="1231"/>
        <v>44</v>
      </c>
      <c r="I6141">
        <f>IF(ISBLANK(A6141),I6140/1,LOOKUP(Sheet1!G6141,FIPS!A$3:A$55,FIPS!C$3:C$55))</f>
        <v>48</v>
      </c>
      <c r="J6141" t="b">
        <f t="shared" si="1237"/>
        <v>0</v>
      </c>
      <c r="K6141" t="str">
        <f t="shared" si="1232"/>
        <v/>
      </c>
      <c r="L6141" t="b">
        <f t="shared" si="1236"/>
        <v>1</v>
      </c>
      <c r="M6141" t="str">
        <f t="shared" si="1233"/>
        <v>Friendswood</v>
      </c>
      <c r="N6141">
        <f t="shared" si="1235"/>
        <v>101</v>
      </c>
      <c r="O6141" t="b">
        <f t="shared" si="1234"/>
        <v>0</v>
      </c>
      <c r="P6141" t="str">
        <f t="shared" si="1238"/>
        <v/>
      </c>
      <c r="Q6141" t="str">
        <f t="shared" ca="1" si="1239"/>
        <v/>
      </c>
      <c r="W6141">
        <v>27648</v>
      </c>
      <c r="Z6141" t="str">
        <f t="shared" si="1230"/>
        <v/>
      </c>
    </row>
    <row r="6142" spans="2:26" x14ac:dyDescent="0.2">
      <c r="E6142" s="1" t="s">
        <v>179</v>
      </c>
      <c r="F6142" s="1" t="s">
        <v>6</v>
      </c>
      <c r="G6142" s="1" t="s">
        <v>4076</v>
      </c>
      <c r="H6142">
        <f t="shared" si="1231"/>
        <v>44</v>
      </c>
      <c r="I6142">
        <f>IF(ISBLANK(A6142),I6141/1,LOOKUP(Sheet1!G6142,FIPS!A$3:A$55,FIPS!C$3:C$55))</f>
        <v>48</v>
      </c>
      <c r="J6142" t="b">
        <f t="shared" si="1237"/>
        <v>0</v>
      </c>
      <c r="K6142" t="str">
        <f t="shared" si="1232"/>
        <v/>
      </c>
      <c r="L6142" t="b">
        <f t="shared" si="1236"/>
        <v>1</v>
      </c>
      <c r="M6142" t="str">
        <f t="shared" si="1233"/>
        <v>Galena Park</v>
      </c>
      <c r="N6142">
        <f t="shared" si="1235"/>
        <v>101</v>
      </c>
      <c r="O6142" t="b">
        <f t="shared" si="1234"/>
        <v>0</v>
      </c>
      <c r="P6142" t="str">
        <f t="shared" si="1238"/>
        <v/>
      </c>
      <c r="Q6142" t="str">
        <f t="shared" ca="1" si="1239"/>
        <v/>
      </c>
      <c r="W6142">
        <v>27996</v>
      </c>
      <c r="Z6142" t="str">
        <f t="shared" si="1230"/>
        <v/>
      </c>
    </row>
    <row r="6143" spans="2:26" x14ac:dyDescent="0.2">
      <c r="E6143" s="1" t="s">
        <v>379</v>
      </c>
      <c r="F6143" s="1" t="s">
        <v>541</v>
      </c>
      <c r="G6143" s="1" t="s">
        <v>4077</v>
      </c>
      <c r="H6143">
        <f t="shared" si="1231"/>
        <v>44</v>
      </c>
      <c r="I6143">
        <f>IF(ISBLANK(A6143),I6142/1,LOOKUP(Sheet1!G6143,FIPS!A$3:A$55,FIPS!C$3:C$55))</f>
        <v>48</v>
      </c>
      <c r="J6143" t="b">
        <f t="shared" si="1237"/>
        <v>0</v>
      </c>
      <c r="K6143" t="str">
        <f t="shared" si="1232"/>
        <v/>
      </c>
      <c r="L6143" t="b">
        <f t="shared" si="1236"/>
        <v>1</v>
      </c>
      <c r="M6143" t="str">
        <f t="shared" si="1233"/>
        <v>Houston</v>
      </c>
      <c r="N6143">
        <f t="shared" si="1235"/>
        <v>101</v>
      </c>
      <c r="O6143" t="b">
        <f t="shared" si="1234"/>
        <v>0</v>
      </c>
      <c r="P6143" t="str">
        <f t="shared" si="1238"/>
        <v/>
      </c>
      <c r="Q6143" t="str">
        <f t="shared" ca="1" si="1239"/>
        <v/>
      </c>
      <c r="W6143">
        <v>35000</v>
      </c>
      <c r="Z6143" t="str">
        <f t="shared" si="1230"/>
        <v/>
      </c>
    </row>
    <row r="6144" spans="2:26" x14ac:dyDescent="0.2">
      <c r="E6144" s="1" t="s">
        <v>461</v>
      </c>
      <c r="F6144" s="1" t="s">
        <v>6</v>
      </c>
      <c r="G6144" s="1" t="s">
        <v>4078</v>
      </c>
      <c r="H6144">
        <f t="shared" si="1231"/>
        <v>44</v>
      </c>
      <c r="I6144">
        <f>IF(ISBLANK(A6144),I6143/1,LOOKUP(Sheet1!G6144,FIPS!A$3:A$55,FIPS!C$3:C$55))</f>
        <v>48</v>
      </c>
      <c r="J6144" t="b">
        <f t="shared" si="1237"/>
        <v>0</v>
      </c>
      <c r="K6144" t="str">
        <f t="shared" si="1232"/>
        <v/>
      </c>
      <c r="L6144" t="b">
        <f t="shared" si="1236"/>
        <v>1</v>
      </c>
      <c r="M6144" t="str">
        <f t="shared" si="1233"/>
        <v>Humble</v>
      </c>
      <c r="N6144">
        <f t="shared" si="1235"/>
        <v>101</v>
      </c>
      <c r="O6144" t="b">
        <f t="shared" si="1234"/>
        <v>0</v>
      </c>
      <c r="P6144" t="str">
        <f t="shared" si="1238"/>
        <v/>
      </c>
      <c r="Q6144" t="str">
        <f t="shared" ca="1" si="1239"/>
        <v/>
      </c>
      <c r="W6144">
        <v>35348</v>
      </c>
      <c r="Z6144" t="str">
        <f t="shared" si="1230"/>
        <v/>
      </c>
    </row>
    <row r="6145" spans="2:26" x14ac:dyDescent="0.2">
      <c r="E6145" s="1" t="s">
        <v>388</v>
      </c>
      <c r="F6145" s="1" t="s">
        <v>35</v>
      </c>
      <c r="G6145" s="1" t="s">
        <v>1731</v>
      </c>
      <c r="H6145">
        <f t="shared" si="1231"/>
        <v>44</v>
      </c>
      <c r="I6145">
        <f>IF(ISBLANK(A6145),I6144/1,LOOKUP(Sheet1!G6145,FIPS!A$3:A$55,FIPS!C$3:C$55))</f>
        <v>48</v>
      </c>
      <c r="J6145" t="b">
        <f t="shared" si="1237"/>
        <v>0</v>
      </c>
      <c r="K6145" t="str">
        <f t="shared" si="1232"/>
        <v/>
      </c>
      <c r="L6145" t="b">
        <f t="shared" si="1236"/>
        <v>1</v>
      </c>
      <c r="M6145" t="str">
        <f t="shared" si="1233"/>
        <v>La Porte</v>
      </c>
      <c r="N6145">
        <f t="shared" si="1235"/>
        <v>101</v>
      </c>
      <c r="O6145" t="b">
        <f t="shared" si="1234"/>
        <v>0</v>
      </c>
      <c r="P6145" t="str">
        <f t="shared" si="1238"/>
        <v/>
      </c>
      <c r="Q6145" t="str">
        <f t="shared" ca="1" si="1239"/>
        <v/>
      </c>
      <c r="W6145">
        <v>41440</v>
      </c>
      <c r="Z6145" t="str">
        <f t="shared" si="1230"/>
        <v/>
      </c>
    </row>
    <row r="6146" spans="2:26" x14ac:dyDescent="0.2">
      <c r="E6146" s="1" t="s">
        <v>278</v>
      </c>
      <c r="F6146" s="1" t="s">
        <v>35</v>
      </c>
      <c r="G6146" s="1" t="s">
        <v>4079</v>
      </c>
      <c r="H6146">
        <f t="shared" si="1231"/>
        <v>44</v>
      </c>
      <c r="I6146">
        <f>IF(ISBLANK(A6146),I6145/1,LOOKUP(Sheet1!G6146,FIPS!A$3:A$55,FIPS!C$3:C$55))</f>
        <v>48</v>
      </c>
      <c r="J6146" t="b">
        <f t="shared" si="1237"/>
        <v>0</v>
      </c>
      <c r="K6146" t="str">
        <f t="shared" si="1232"/>
        <v/>
      </c>
      <c r="L6146" t="b">
        <f t="shared" si="1236"/>
        <v>1</v>
      </c>
      <c r="M6146" t="str">
        <f t="shared" si="1233"/>
        <v>League City</v>
      </c>
      <c r="N6146">
        <f t="shared" si="1235"/>
        <v>101</v>
      </c>
      <c r="O6146" t="b">
        <f t="shared" si="1234"/>
        <v>0</v>
      </c>
      <c r="P6146" t="str">
        <f t="shared" si="1238"/>
        <v/>
      </c>
      <c r="Q6146" t="str">
        <f t="shared" ca="1" si="1239"/>
        <v/>
      </c>
      <c r="W6146">
        <v>41980</v>
      </c>
      <c r="Z6146" t="str">
        <f t="shared" ref="Z6146:Z6209" si="1240">IF(J6146,IF(T6146&gt;0,"",FALSE),IF(T6146&gt;0,TRUE,""))</f>
        <v/>
      </c>
    </row>
    <row r="6147" spans="2:26" x14ac:dyDescent="0.2">
      <c r="E6147" s="1" t="s">
        <v>4080</v>
      </c>
      <c r="F6147" s="1" t="s">
        <v>35</v>
      </c>
      <c r="G6147" s="1" t="s">
        <v>4081</v>
      </c>
      <c r="H6147">
        <f t="shared" si="1231"/>
        <v>44</v>
      </c>
      <c r="I6147">
        <f>IF(ISBLANK(A6147),I6146/1,LOOKUP(Sheet1!G6147,FIPS!A$3:A$55,FIPS!C$3:C$55))</f>
        <v>48</v>
      </c>
      <c r="J6147" t="b">
        <f t="shared" si="1237"/>
        <v>0</v>
      </c>
      <c r="K6147" t="str">
        <f t="shared" si="1232"/>
        <v/>
      </c>
      <c r="L6147" t="b">
        <f t="shared" si="1236"/>
        <v>1</v>
      </c>
      <c r="M6147" t="str">
        <f t="shared" si="1233"/>
        <v>Missouri City</v>
      </c>
      <c r="N6147">
        <f t="shared" si="1235"/>
        <v>101</v>
      </c>
      <c r="O6147" t="b">
        <f t="shared" si="1234"/>
        <v>0</v>
      </c>
      <c r="P6147" t="str">
        <f t="shared" si="1238"/>
        <v/>
      </c>
      <c r="Q6147" t="str">
        <f t="shared" ca="1" si="1239"/>
        <v/>
      </c>
      <c r="W6147">
        <v>48804</v>
      </c>
      <c r="Z6147" t="str">
        <f t="shared" si="1240"/>
        <v/>
      </c>
    </row>
    <row r="6148" spans="2:26" x14ac:dyDescent="0.2">
      <c r="E6148" s="1" t="s">
        <v>660</v>
      </c>
      <c r="F6148" s="1" t="s">
        <v>132</v>
      </c>
      <c r="G6148" s="1" t="s">
        <v>562</v>
      </c>
      <c r="H6148">
        <f t="shared" si="1231"/>
        <v>44</v>
      </c>
      <c r="I6148">
        <f>IF(ISBLANK(A6148),I6147/1,LOOKUP(Sheet1!G6148,FIPS!A$3:A$55,FIPS!C$3:C$55))</f>
        <v>48</v>
      </c>
      <c r="J6148" t="b">
        <f t="shared" si="1237"/>
        <v>0</v>
      </c>
      <c r="K6148" t="str">
        <f t="shared" si="1232"/>
        <v/>
      </c>
      <c r="L6148" t="b">
        <f t="shared" si="1236"/>
        <v>1</v>
      </c>
      <c r="M6148" t="str">
        <f t="shared" si="1233"/>
        <v>Pasadena</v>
      </c>
      <c r="N6148">
        <f t="shared" si="1235"/>
        <v>101</v>
      </c>
      <c r="O6148" t="b">
        <f t="shared" si="1234"/>
        <v>0</v>
      </c>
      <c r="P6148" t="str">
        <f t="shared" si="1238"/>
        <v/>
      </c>
      <c r="Q6148" t="str">
        <f t="shared" ca="1" si="1239"/>
        <v/>
      </c>
      <c r="W6148">
        <v>56000</v>
      </c>
      <c r="Z6148" t="str">
        <f t="shared" si="1240"/>
        <v/>
      </c>
    </row>
    <row r="6149" spans="2:26" x14ac:dyDescent="0.2">
      <c r="E6149" s="1" t="s">
        <v>662</v>
      </c>
      <c r="F6149" s="1" t="s">
        <v>6</v>
      </c>
      <c r="G6149" s="1" t="s">
        <v>4082</v>
      </c>
      <c r="H6149">
        <f t="shared" si="1231"/>
        <v>44</v>
      </c>
      <c r="I6149">
        <f>IF(ISBLANK(A6149),I6148/1,LOOKUP(Sheet1!G6149,FIPS!A$3:A$55,FIPS!C$3:C$55))</f>
        <v>48</v>
      </c>
      <c r="J6149" t="b">
        <f t="shared" si="1237"/>
        <v>0</v>
      </c>
      <c r="K6149" t="str">
        <f t="shared" si="1232"/>
        <v/>
      </c>
      <c r="L6149" t="b">
        <f t="shared" si="1236"/>
        <v>1</v>
      </c>
      <c r="M6149" t="str">
        <f t="shared" si="1233"/>
        <v>Pearland</v>
      </c>
      <c r="N6149">
        <f t="shared" si="1235"/>
        <v>101</v>
      </c>
      <c r="O6149" t="b">
        <f t="shared" si="1234"/>
        <v>0</v>
      </c>
      <c r="P6149" t="str">
        <f t="shared" si="1238"/>
        <v/>
      </c>
      <c r="Q6149" t="str">
        <f t="shared" ca="1" si="1239"/>
        <v/>
      </c>
      <c r="W6149">
        <v>56348</v>
      </c>
      <c r="Z6149" t="str">
        <f t="shared" si="1240"/>
        <v/>
      </c>
    </row>
    <row r="6150" spans="2:26" x14ac:dyDescent="0.2">
      <c r="E6150" s="1" t="s">
        <v>542</v>
      </c>
      <c r="F6150" s="1" t="s">
        <v>6</v>
      </c>
      <c r="G6150" s="1" t="s">
        <v>4083</v>
      </c>
      <c r="H6150">
        <f t="shared" si="1231"/>
        <v>44</v>
      </c>
      <c r="I6150">
        <f>IF(ISBLANK(A6150),I6149/1,LOOKUP(Sheet1!G6150,FIPS!A$3:A$55,FIPS!C$3:C$55))</f>
        <v>48</v>
      </c>
      <c r="J6150" t="b">
        <f t="shared" si="1237"/>
        <v>0</v>
      </c>
      <c r="K6150" t="str">
        <f t="shared" si="1232"/>
        <v/>
      </c>
      <c r="L6150" t="b">
        <f t="shared" si="1236"/>
        <v>1</v>
      </c>
      <c r="M6150" t="str">
        <f t="shared" si="1233"/>
        <v>South Houston</v>
      </c>
      <c r="N6150">
        <f t="shared" si="1235"/>
        <v>101</v>
      </c>
      <c r="O6150" t="b">
        <f t="shared" si="1234"/>
        <v>0</v>
      </c>
      <c r="P6150" t="str">
        <f t="shared" si="1238"/>
        <v/>
      </c>
      <c r="Q6150" t="str">
        <f t="shared" ca="1" si="1239"/>
        <v/>
      </c>
      <c r="W6150">
        <v>69020</v>
      </c>
      <c r="Z6150" t="str">
        <f t="shared" si="1240"/>
        <v/>
      </c>
    </row>
    <row r="6151" spans="2:26" x14ac:dyDescent="0.2">
      <c r="E6151" s="1" t="s">
        <v>851</v>
      </c>
      <c r="F6151" s="1" t="s">
        <v>6</v>
      </c>
      <c r="G6151" s="1" t="s">
        <v>4084</v>
      </c>
      <c r="H6151">
        <f t="shared" si="1231"/>
        <v>44</v>
      </c>
      <c r="I6151">
        <f>IF(ISBLANK(A6151),I6150/1,LOOKUP(Sheet1!G6151,FIPS!A$3:A$55,FIPS!C$3:C$55))</f>
        <v>48</v>
      </c>
      <c r="J6151" t="b">
        <f t="shared" si="1237"/>
        <v>0</v>
      </c>
      <c r="K6151" t="str">
        <f t="shared" si="1232"/>
        <v/>
      </c>
      <c r="L6151" t="b">
        <f t="shared" si="1236"/>
        <v>1</v>
      </c>
      <c r="M6151" t="str">
        <f t="shared" si="1233"/>
        <v>West University Place</v>
      </c>
      <c r="N6151">
        <f t="shared" si="1235"/>
        <v>101</v>
      </c>
      <c r="O6151" t="b">
        <f t="shared" si="1234"/>
        <v>0</v>
      </c>
      <c r="P6151" t="str">
        <f t="shared" si="1238"/>
        <v/>
      </c>
      <c r="Q6151" t="str">
        <f t="shared" ca="1" si="1239"/>
        <v/>
      </c>
      <c r="W6151">
        <v>77956</v>
      </c>
      <c r="Z6151" t="str">
        <f t="shared" si="1240"/>
        <v/>
      </c>
    </row>
    <row r="6152" spans="2:26" x14ac:dyDescent="0.2">
      <c r="E6152" s="1" t="s">
        <v>8</v>
      </c>
      <c r="F6152" s="1" t="s">
        <v>9</v>
      </c>
      <c r="G6152" s="1" t="s">
        <v>974</v>
      </c>
      <c r="H6152">
        <f t="shared" si="1231"/>
        <v>44</v>
      </c>
      <c r="I6152">
        <f>IF(ISBLANK(A6152),I6151/1,LOOKUP(Sheet1!G6152,FIPS!A$3:A$55,FIPS!C$3:C$55))</f>
        <v>48</v>
      </c>
      <c r="J6152" t="b">
        <f t="shared" si="1237"/>
        <v>0</v>
      </c>
      <c r="K6152" t="str">
        <f t="shared" si="1232"/>
        <v/>
      </c>
      <c r="L6152" t="b">
        <f t="shared" si="1236"/>
        <v>0</v>
      </c>
      <c r="M6152" t="str">
        <f t="shared" si="1233"/>
        <v/>
      </c>
      <c r="N6152">
        <f t="shared" si="1235"/>
        <v>101</v>
      </c>
      <c r="O6152" t="b">
        <f t="shared" si="1234"/>
        <v>1</v>
      </c>
      <c r="P6152">
        <f t="shared" si="1238"/>
        <v>14</v>
      </c>
      <c r="Q6152" t="str">
        <f t="shared" ca="1" si="1239"/>
        <v>013,017,040,059,061,075,076,090,092,toa,119,120,146,169</v>
      </c>
      <c r="W6152">
        <v>99999</v>
      </c>
      <c r="Z6152" t="str">
        <f t="shared" si="1240"/>
        <v/>
      </c>
    </row>
    <row r="6153" spans="2:26" x14ac:dyDescent="0.2">
      <c r="B6153" s="1" t="s">
        <v>514</v>
      </c>
      <c r="C6153" s="1" t="s">
        <v>424</v>
      </c>
      <c r="D6153" s="1" t="s">
        <v>26</v>
      </c>
      <c r="G6153" s="1" t="s">
        <v>1703</v>
      </c>
      <c r="H6153">
        <f t="shared" si="1231"/>
        <v>44</v>
      </c>
      <c r="I6153">
        <f>IF(ISBLANK(A6153),I6152/1,LOOKUP(Sheet1!G6153,FIPS!A$3:A$55,FIPS!C$3:C$55))</f>
        <v>48</v>
      </c>
      <c r="J6153" t="b">
        <f t="shared" si="1237"/>
        <v>1</v>
      </c>
      <c r="K6153" t="str">
        <f t="shared" si="1232"/>
        <v>Harrison</v>
      </c>
      <c r="L6153" t="b">
        <f t="shared" si="1236"/>
        <v>0</v>
      </c>
      <c r="M6153" t="str">
        <f t="shared" si="1233"/>
        <v/>
      </c>
      <c r="N6153">
        <f t="shared" si="1235"/>
        <v>102</v>
      </c>
      <c r="O6153" t="b">
        <f t="shared" si="1234"/>
        <v>0</v>
      </c>
      <c r="P6153" t="str">
        <f t="shared" si="1238"/>
        <v/>
      </c>
      <c r="Q6153" t="str">
        <f t="shared" ca="1" si="1239"/>
        <v/>
      </c>
      <c r="T6153">
        <v>203</v>
      </c>
      <c r="U6153">
        <v>4</v>
      </c>
      <c r="V6153">
        <v>4420</v>
      </c>
      <c r="Z6153" t="str">
        <f t="shared" si="1240"/>
        <v/>
      </c>
    </row>
    <row r="6154" spans="2:26" x14ac:dyDescent="0.2">
      <c r="E6154" s="1" t="s">
        <v>509</v>
      </c>
      <c r="F6154" s="1" t="s">
        <v>70</v>
      </c>
      <c r="G6154" s="1" t="s">
        <v>4085</v>
      </c>
      <c r="H6154">
        <f t="shared" si="1231"/>
        <v>44</v>
      </c>
      <c r="I6154">
        <f>IF(ISBLANK(A6154),I6153/1,LOOKUP(Sheet1!G6154,FIPS!A$3:A$55,FIPS!C$3:C$55))</f>
        <v>48</v>
      </c>
      <c r="J6154" t="b">
        <f t="shared" si="1237"/>
        <v>0</v>
      </c>
      <c r="K6154" t="str">
        <f t="shared" si="1232"/>
        <v/>
      </c>
      <c r="L6154" t="b">
        <f t="shared" si="1236"/>
        <v>1</v>
      </c>
      <c r="M6154" t="str">
        <f t="shared" si="1233"/>
        <v>Longview</v>
      </c>
      <c r="N6154">
        <f t="shared" si="1235"/>
        <v>102</v>
      </c>
      <c r="O6154" t="b">
        <f t="shared" si="1234"/>
        <v>0</v>
      </c>
      <c r="P6154" t="str">
        <f t="shared" si="1238"/>
        <v/>
      </c>
      <c r="Q6154" t="str">
        <f t="shared" ca="1" si="1239"/>
        <v/>
      </c>
      <c r="W6154">
        <v>43888</v>
      </c>
      <c r="Z6154" t="str">
        <f t="shared" si="1240"/>
        <v/>
      </c>
    </row>
    <row r="6155" spans="2:26" x14ac:dyDescent="0.2">
      <c r="E6155" s="1" t="s">
        <v>514</v>
      </c>
      <c r="F6155" s="1" t="s">
        <v>6</v>
      </c>
      <c r="G6155" s="1" t="s">
        <v>146</v>
      </c>
      <c r="H6155">
        <f t="shared" ref="H6155:H6218" si="1241">IF(ISBLANK(A6155),H6154/1,A6155)</f>
        <v>44</v>
      </c>
      <c r="I6155">
        <f>IF(ISBLANK(A6155),I6154/1,LOOKUP(Sheet1!G6155,FIPS!A$3:A$55,FIPS!C$3:C$55))</f>
        <v>48</v>
      </c>
      <c r="J6155" t="b">
        <f t="shared" si="1237"/>
        <v>0</v>
      </c>
      <c r="K6155" t="str">
        <f t="shared" ref="K6155:K6218" si="1242">IF(J6155,TRIM(G6155),"")</f>
        <v/>
      </c>
      <c r="L6155" t="b">
        <f t="shared" si="1236"/>
        <v>1</v>
      </c>
      <c r="M6155" t="str">
        <f t="shared" ref="M6155:M6218" si="1243">IF(L6155,IF(ISERR(FIND(",",G6155)),TRIM(G6155),TRIM(LEFT(G6155,FIND(",",G6155)-1))),"")</f>
        <v>Marshall</v>
      </c>
      <c r="N6155">
        <f t="shared" si="1235"/>
        <v>102</v>
      </c>
      <c r="O6155" t="b">
        <f t="shared" si="1234"/>
        <v>0</v>
      </c>
      <c r="P6155" t="str">
        <f t="shared" si="1238"/>
        <v/>
      </c>
      <c r="Q6155" t="str">
        <f t="shared" ca="1" si="1239"/>
        <v/>
      </c>
      <c r="W6155">
        <v>46776</v>
      </c>
      <c r="Z6155" t="str">
        <f t="shared" si="1240"/>
        <v/>
      </c>
    </row>
    <row r="6156" spans="2:26" x14ac:dyDescent="0.2">
      <c r="E6156" s="1" t="s">
        <v>8</v>
      </c>
      <c r="F6156" s="1" t="s">
        <v>9</v>
      </c>
      <c r="G6156" s="1" t="s">
        <v>974</v>
      </c>
      <c r="H6156">
        <f t="shared" si="1241"/>
        <v>44</v>
      </c>
      <c r="I6156">
        <f>IF(ISBLANK(A6156),I6155/1,LOOKUP(Sheet1!G6156,FIPS!A$3:A$55,FIPS!C$3:C$55))</f>
        <v>48</v>
      </c>
      <c r="J6156" t="b">
        <f t="shared" si="1237"/>
        <v>0</v>
      </c>
      <c r="K6156" t="str">
        <f t="shared" si="1242"/>
        <v/>
      </c>
      <c r="L6156" t="b">
        <f t="shared" si="1236"/>
        <v>0</v>
      </c>
      <c r="M6156" t="str">
        <f t="shared" si="1243"/>
        <v/>
      </c>
      <c r="N6156">
        <f t="shared" si="1235"/>
        <v>102</v>
      </c>
      <c r="O6156" t="b">
        <f t="shared" si="1234"/>
        <v>1</v>
      </c>
      <c r="P6156">
        <f t="shared" si="1238"/>
        <v>2</v>
      </c>
      <c r="Q6156" t="str">
        <f t="shared" ca="1" si="1239"/>
        <v>096,102</v>
      </c>
      <c r="W6156">
        <v>99999</v>
      </c>
      <c r="Z6156" t="str">
        <f t="shared" si="1240"/>
        <v/>
      </c>
    </row>
    <row r="6157" spans="2:26" x14ac:dyDescent="0.2">
      <c r="B6157" s="1" t="s">
        <v>390</v>
      </c>
      <c r="C6157" s="1" t="s">
        <v>17</v>
      </c>
      <c r="D6157" s="1" t="s">
        <v>18</v>
      </c>
      <c r="E6157" s="1" t="s">
        <v>8</v>
      </c>
      <c r="F6157" s="1" t="s">
        <v>9</v>
      </c>
      <c r="G6157" s="1" t="s">
        <v>4086</v>
      </c>
      <c r="H6157">
        <f t="shared" si="1241"/>
        <v>44</v>
      </c>
      <c r="I6157">
        <f>IF(ISBLANK(A6157),I6156/1,LOOKUP(Sheet1!G6157,FIPS!A$3:A$55,FIPS!C$3:C$55))</f>
        <v>48</v>
      </c>
      <c r="J6157" t="b">
        <f t="shared" si="1237"/>
        <v>1</v>
      </c>
      <c r="K6157" t="str">
        <f t="shared" si="1242"/>
        <v>Hartley</v>
      </c>
      <c r="L6157" t="b">
        <f t="shared" si="1236"/>
        <v>0</v>
      </c>
      <c r="M6157" t="str">
        <f t="shared" si="1243"/>
        <v/>
      </c>
      <c r="N6157">
        <f t="shared" si="1235"/>
        <v>103</v>
      </c>
      <c r="O6157" t="b">
        <f t="shared" si="1234"/>
        <v>0</v>
      </c>
      <c r="P6157" t="str">
        <f t="shared" si="1238"/>
        <v/>
      </c>
      <c r="Q6157" t="str">
        <f t="shared" ca="1" si="1239"/>
        <v/>
      </c>
      <c r="T6157">
        <v>205</v>
      </c>
      <c r="U6157">
        <v>6</v>
      </c>
      <c r="V6157">
        <v>0</v>
      </c>
      <c r="Z6157" t="str">
        <f t="shared" si="1240"/>
        <v/>
      </c>
    </row>
    <row r="6158" spans="2:26" x14ac:dyDescent="0.2">
      <c r="B6158" s="1" t="s">
        <v>445</v>
      </c>
      <c r="C6158" s="1" t="s">
        <v>17</v>
      </c>
      <c r="D6158" s="1" t="s">
        <v>18</v>
      </c>
      <c r="E6158" s="1" t="s">
        <v>8</v>
      </c>
      <c r="F6158" s="1" t="s">
        <v>9</v>
      </c>
      <c r="G6158" s="1" t="s">
        <v>4087</v>
      </c>
      <c r="H6158">
        <f t="shared" si="1241"/>
        <v>44</v>
      </c>
      <c r="I6158">
        <f>IF(ISBLANK(A6158),I6157/1,LOOKUP(Sheet1!G6158,FIPS!A$3:A$55,FIPS!C$3:C$55))</f>
        <v>48</v>
      </c>
      <c r="J6158" t="b">
        <f t="shared" si="1237"/>
        <v>1</v>
      </c>
      <c r="K6158" t="str">
        <f t="shared" si="1242"/>
        <v>Haskel 1</v>
      </c>
      <c r="L6158" t="b">
        <f t="shared" si="1236"/>
        <v>0</v>
      </c>
      <c r="M6158" t="str">
        <f t="shared" si="1243"/>
        <v/>
      </c>
      <c r="N6158">
        <f t="shared" si="1235"/>
        <v>104</v>
      </c>
      <c r="O6158" t="b">
        <f t="shared" si="1234"/>
        <v>0</v>
      </c>
      <c r="P6158" t="str">
        <f t="shared" si="1238"/>
        <v/>
      </c>
      <c r="Q6158" t="str">
        <f t="shared" ca="1" si="1239"/>
        <v/>
      </c>
      <c r="T6158">
        <v>207</v>
      </c>
      <c r="U6158">
        <v>6</v>
      </c>
      <c r="V6158">
        <v>0</v>
      </c>
      <c r="Z6158" t="str">
        <f t="shared" si="1240"/>
        <v/>
      </c>
    </row>
    <row r="6159" spans="2:26" x14ac:dyDescent="0.2">
      <c r="B6159" s="1" t="s">
        <v>85</v>
      </c>
      <c r="C6159" s="1" t="s">
        <v>59</v>
      </c>
      <c r="D6159" s="1" t="s">
        <v>26</v>
      </c>
      <c r="G6159" s="1" t="s">
        <v>1863</v>
      </c>
      <c r="H6159">
        <f t="shared" si="1241"/>
        <v>44</v>
      </c>
      <c r="I6159">
        <f>IF(ISBLANK(A6159),I6158/1,LOOKUP(Sheet1!G6159,FIPS!A$3:A$55,FIPS!C$3:C$55))</f>
        <v>48</v>
      </c>
      <c r="J6159" t="b">
        <f t="shared" si="1237"/>
        <v>1</v>
      </c>
      <c r="K6159" t="str">
        <f t="shared" si="1242"/>
        <v>Hays</v>
      </c>
      <c r="L6159" t="b">
        <f t="shared" si="1236"/>
        <v>0</v>
      </c>
      <c r="M6159" t="str">
        <f t="shared" si="1243"/>
        <v/>
      </c>
      <c r="N6159">
        <f t="shared" si="1235"/>
        <v>105</v>
      </c>
      <c r="O6159" t="b">
        <f t="shared" si="1234"/>
        <v>0</v>
      </c>
      <c r="P6159" t="str">
        <f t="shared" si="1238"/>
        <v/>
      </c>
      <c r="Q6159" t="str">
        <f t="shared" ca="1" si="1239"/>
        <v/>
      </c>
      <c r="T6159">
        <v>209</v>
      </c>
      <c r="U6159">
        <v>4</v>
      </c>
      <c r="V6159">
        <v>640</v>
      </c>
      <c r="Z6159" t="str">
        <f t="shared" si="1240"/>
        <v/>
      </c>
    </row>
    <row r="6160" spans="2:26" x14ac:dyDescent="0.2">
      <c r="E6160" s="1" t="s">
        <v>538</v>
      </c>
      <c r="F6160" s="1" t="s">
        <v>35</v>
      </c>
      <c r="G6160" s="1" t="s">
        <v>4088</v>
      </c>
      <c r="H6160">
        <f t="shared" si="1241"/>
        <v>44</v>
      </c>
      <c r="I6160">
        <f>IF(ISBLANK(A6160),I6159/1,LOOKUP(Sheet1!G6160,FIPS!A$3:A$55,FIPS!C$3:C$55))</f>
        <v>48</v>
      </c>
      <c r="J6160" t="b">
        <f t="shared" si="1237"/>
        <v>0</v>
      </c>
      <c r="K6160" t="str">
        <f t="shared" si="1242"/>
        <v/>
      </c>
      <c r="L6160" t="b">
        <f t="shared" si="1236"/>
        <v>1</v>
      </c>
      <c r="M6160" t="str">
        <f t="shared" si="1243"/>
        <v>San Marcos</v>
      </c>
      <c r="N6160">
        <f t="shared" si="1235"/>
        <v>105</v>
      </c>
      <c r="O6160" t="b">
        <f t="shared" si="1234"/>
        <v>0</v>
      </c>
      <c r="P6160" t="str">
        <f t="shared" si="1238"/>
        <v/>
      </c>
      <c r="Q6160" t="str">
        <f t="shared" ca="1" si="1239"/>
        <v/>
      </c>
      <c r="W6160">
        <v>65600</v>
      </c>
      <c r="Z6160" t="str">
        <f t="shared" si="1240"/>
        <v/>
      </c>
    </row>
    <row r="6161" spans="2:26" x14ac:dyDescent="0.2">
      <c r="E6161" s="1" t="s">
        <v>8</v>
      </c>
      <c r="F6161" s="1" t="s">
        <v>9</v>
      </c>
      <c r="G6161" s="1" t="s">
        <v>974</v>
      </c>
      <c r="H6161">
        <f t="shared" si="1241"/>
        <v>44</v>
      </c>
      <c r="I6161">
        <f>IF(ISBLANK(A6161),I6160/1,LOOKUP(Sheet1!G6161,FIPS!A$3:A$55,FIPS!C$3:C$55))</f>
        <v>48</v>
      </c>
      <c r="J6161" t="b">
        <f t="shared" si="1237"/>
        <v>0</v>
      </c>
      <c r="K6161" t="str">
        <f t="shared" si="1242"/>
        <v/>
      </c>
      <c r="L6161" t="b">
        <f t="shared" si="1236"/>
        <v>0</v>
      </c>
      <c r="M6161" t="str">
        <f t="shared" si="1243"/>
        <v/>
      </c>
      <c r="N6161">
        <f t="shared" si="1235"/>
        <v>105</v>
      </c>
      <c r="O6161" t="b">
        <f t="shared" si="1234"/>
        <v>1</v>
      </c>
      <c r="P6161">
        <f t="shared" si="1238"/>
        <v>1</v>
      </c>
      <c r="Q6161" t="str">
        <f t="shared" ca="1" si="1239"/>
        <v>140</v>
      </c>
      <c r="W6161">
        <v>99999</v>
      </c>
      <c r="Z6161" t="str">
        <f t="shared" si="1240"/>
        <v/>
      </c>
    </row>
    <row r="6162" spans="2:26" x14ac:dyDescent="0.2">
      <c r="B6162" s="1" t="s">
        <v>516</v>
      </c>
      <c r="C6162" s="1" t="s">
        <v>17</v>
      </c>
      <c r="D6162" s="1" t="s">
        <v>18</v>
      </c>
      <c r="E6162" s="1" t="s">
        <v>8</v>
      </c>
      <c r="F6162" s="1" t="s">
        <v>9</v>
      </c>
      <c r="G6162" s="1" t="s">
        <v>4089</v>
      </c>
      <c r="H6162">
        <f t="shared" si="1241"/>
        <v>44</v>
      </c>
      <c r="I6162">
        <f>IF(ISBLANK(A6162),I6161/1,LOOKUP(Sheet1!G6162,FIPS!A$3:A$55,FIPS!C$3:C$55))</f>
        <v>48</v>
      </c>
      <c r="J6162" t="b">
        <f t="shared" si="1237"/>
        <v>1</v>
      </c>
      <c r="K6162" t="str">
        <f t="shared" si="1242"/>
        <v>Hemphill</v>
      </c>
      <c r="L6162" t="b">
        <f t="shared" si="1236"/>
        <v>0</v>
      </c>
      <c r="M6162" t="str">
        <f t="shared" si="1243"/>
        <v/>
      </c>
      <c r="N6162">
        <f t="shared" si="1235"/>
        <v>106</v>
      </c>
      <c r="O6162" t="b">
        <f t="shared" si="1234"/>
        <v>0</v>
      </c>
      <c r="P6162" t="str">
        <f t="shared" si="1238"/>
        <v/>
      </c>
      <c r="Q6162" t="str">
        <f t="shared" ca="1" si="1239"/>
        <v/>
      </c>
      <c r="T6162">
        <v>211</v>
      </c>
      <c r="U6162">
        <v>6</v>
      </c>
      <c r="V6162">
        <v>0</v>
      </c>
      <c r="Z6162" t="str">
        <f t="shared" si="1240"/>
        <v/>
      </c>
    </row>
    <row r="6163" spans="2:26" x14ac:dyDescent="0.2">
      <c r="B6163" s="1" t="s">
        <v>739</v>
      </c>
      <c r="C6163" s="1" t="s">
        <v>197</v>
      </c>
      <c r="D6163" s="1" t="s">
        <v>26</v>
      </c>
      <c r="G6163" s="1" t="s">
        <v>1568</v>
      </c>
      <c r="H6163">
        <f t="shared" si="1241"/>
        <v>44</v>
      </c>
      <c r="I6163">
        <f>IF(ISBLANK(A6163),I6162/1,LOOKUP(Sheet1!G6163,FIPS!A$3:A$55,FIPS!C$3:C$55))</f>
        <v>48</v>
      </c>
      <c r="J6163" t="b">
        <f t="shared" si="1237"/>
        <v>1</v>
      </c>
      <c r="K6163" t="str">
        <f t="shared" si="1242"/>
        <v>Henderson</v>
      </c>
      <c r="L6163" t="b">
        <f t="shared" si="1236"/>
        <v>0</v>
      </c>
      <c r="M6163" t="str">
        <f t="shared" si="1243"/>
        <v/>
      </c>
      <c r="N6163">
        <f t="shared" si="1235"/>
        <v>107</v>
      </c>
      <c r="O6163" t="b">
        <f t="shared" si="1234"/>
        <v>0</v>
      </c>
      <c r="P6163" t="str">
        <f t="shared" si="1238"/>
        <v/>
      </c>
      <c r="Q6163" t="str">
        <f t="shared" ca="1" si="1239"/>
        <v/>
      </c>
      <c r="T6163">
        <v>213</v>
      </c>
      <c r="U6163">
        <v>4</v>
      </c>
      <c r="V6163">
        <v>1920</v>
      </c>
      <c r="Z6163" t="str">
        <f t="shared" si="1240"/>
        <v/>
      </c>
    </row>
    <row r="6164" spans="2:26" x14ac:dyDescent="0.2">
      <c r="E6164" s="1" t="s">
        <v>39</v>
      </c>
      <c r="F6164" s="1" t="s">
        <v>6</v>
      </c>
      <c r="G6164" s="1" t="s">
        <v>130</v>
      </c>
      <c r="H6164">
        <f t="shared" si="1241"/>
        <v>44</v>
      </c>
      <c r="I6164">
        <f>IF(ISBLANK(A6164),I6163/1,LOOKUP(Sheet1!G6164,FIPS!A$3:A$55,FIPS!C$3:C$55))</f>
        <v>48</v>
      </c>
      <c r="J6164" t="b">
        <f t="shared" si="1237"/>
        <v>0</v>
      </c>
      <c r="K6164" t="str">
        <f t="shared" si="1242"/>
        <v/>
      </c>
      <c r="L6164" t="b">
        <f t="shared" si="1236"/>
        <v>1</v>
      </c>
      <c r="M6164" t="str">
        <f t="shared" si="1243"/>
        <v>Athens</v>
      </c>
      <c r="N6164">
        <f t="shared" si="1235"/>
        <v>107</v>
      </c>
      <c r="O6164" t="b">
        <f t="shared" si="1234"/>
        <v>0</v>
      </c>
      <c r="P6164" t="str">
        <f t="shared" si="1238"/>
        <v/>
      </c>
      <c r="Q6164" t="str">
        <f t="shared" ca="1" si="1239"/>
        <v/>
      </c>
      <c r="W6164">
        <v>4504</v>
      </c>
      <c r="Z6164" t="str">
        <f t="shared" si="1240"/>
        <v/>
      </c>
    </row>
    <row r="6165" spans="2:26" x14ac:dyDescent="0.2">
      <c r="E6165" s="1" t="s">
        <v>8</v>
      </c>
      <c r="F6165" s="1" t="s">
        <v>9</v>
      </c>
      <c r="G6165" s="1" t="s">
        <v>974</v>
      </c>
      <c r="H6165">
        <f t="shared" si="1241"/>
        <v>44</v>
      </c>
      <c r="I6165">
        <f>IF(ISBLANK(A6165),I6164/1,LOOKUP(Sheet1!G6165,FIPS!A$3:A$55,FIPS!C$3:C$55))</f>
        <v>48</v>
      </c>
      <c r="J6165" t="b">
        <f t="shared" si="1237"/>
        <v>0</v>
      </c>
      <c r="K6165" t="str">
        <f t="shared" si="1242"/>
        <v/>
      </c>
      <c r="L6165" t="b">
        <f t="shared" si="1236"/>
        <v>0</v>
      </c>
      <c r="M6165" t="str">
        <f t="shared" si="1243"/>
        <v/>
      </c>
      <c r="N6165">
        <f t="shared" si="1235"/>
        <v>107</v>
      </c>
      <c r="O6165" t="b">
        <f t="shared" si="1234"/>
        <v>1</v>
      </c>
      <c r="P6165">
        <f t="shared" si="1238"/>
        <v>1</v>
      </c>
      <c r="Q6165" t="str">
        <f t="shared" ca="1" si="1239"/>
        <v>009</v>
      </c>
      <c r="W6165">
        <v>99999</v>
      </c>
      <c r="Z6165" t="str">
        <f t="shared" si="1240"/>
        <v/>
      </c>
    </row>
    <row r="6166" spans="2:26" x14ac:dyDescent="0.2">
      <c r="B6166" s="1" t="s">
        <v>741</v>
      </c>
      <c r="C6166" s="1" t="s">
        <v>711</v>
      </c>
      <c r="D6166" s="1" t="s">
        <v>26</v>
      </c>
      <c r="G6166" s="1" t="s">
        <v>3022</v>
      </c>
      <c r="H6166">
        <f t="shared" si="1241"/>
        <v>44</v>
      </c>
      <c r="I6166">
        <f>IF(ISBLANK(A6166),I6165/1,LOOKUP(Sheet1!G6166,FIPS!A$3:A$55,FIPS!C$3:C$55))</f>
        <v>48</v>
      </c>
      <c r="J6166" t="b">
        <f t="shared" si="1237"/>
        <v>1</v>
      </c>
      <c r="K6166" t="str">
        <f t="shared" si="1242"/>
        <v>Hidalgo</v>
      </c>
      <c r="L6166" t="b">
        <f t="shared" si="1236"/>
        <v>0</v>
      </c>
      <c r="M6166" t="str">
        <f t="shared" si="1243"/>
        <v/>
      </c>
      <c r="N6166">
        <f t="shared" si="1235"/>
        <v>108</v>
      </c>
      <c r="O6166" t="b">
        <f t="shared" si="1234"/>
        <v>0</v>
      </c>
      <c r="P6166" t="str">
        <f t="shared" si="1238"/>
        <v/>
      </c>
      <c r="Q6166" t="str">
        <f t="shared" ca="1" si="1239"/>
        <v/>
      </c>
      <c r="T6166">
        <v>215</v>
      </c>
      <c r="U6166">
        <v>2</v>
      </c>
      <c r="V6166">
        <v>4880</v>
      </c>
      <c r="Z6166" t="str">
        <f t="shared" si="1240"/>
        <v/>
      </c>
    </row>
    <row r="6167" spans="2:26" x14ac:dyDescent="0.2">
      <c r="E6167" s="1" t="s">
        <v>139</v>
      </c>
      <c r="F6167" s="1" t="s">
        <v>6</v>
      </c>
      <c r="G6167" s="1" t="s">
        <v>4090</v>
      </c>
      <c r="H6167">
        <f t="shared" si="1241"/>
        <v>44</v>
      </c>
      <c r="I6167">
        <f>IF(ISBLANK(A6167),I6166/1,LOOKUP(Sheet1!G6167,FIPS!A$3:A$55,FIPS!C$3:C$55))</f>
        <v>48</v>
      </c>
      <c r="J6167" t="b">
        <f t="shared" si="1237"/>
        <v>0</v>
      </c>
      <c r="K6167" t="str">
        <f t="shared" si="1242"/>
        <v/>
      </c>
      <c r="L6167" t="b">
        <f t="shared" si="1236"/>
        <v>1</v>
      </c>
      <c r="M6167" t="str">
        <f t="shared" si="1243"/>
        <v>Donna</v>
      </c>
      <c r="N6167">
        <f t="shared" si="1235"/>
        <v>108</v>
      </c>
      <c r="O6167" t="b">
        <f t="shared" ref="O6167:O6230" si="1244">AND(ISNUMBER(N6167),E6167="999",NOT(J6167))</f>
        <v>0</v>
      </c>
      <c r="P6167" t="str">
        <f t="shared" si="1238"/>
        <v/>
      </c>
      <c r="Q6167" t="str">
        <f t="shared" ca="1" si="1239"/>
        <v/>
      </c>
      <c r="W6167">
        <v>20884</v>
      </c>
      <c r="Z6167" t="str">
        <f t="shared" si="1240"/>
        <v/>
      </c>
    </row>
    <row r="6168" spans="2:26" x14ac:dyDescent="0.2">
      <c r="E6168" s="1" t="s">
        <v>148</v>
      </c>
      <c r="F6168" s="1" t="s">
        <v>35</v>
      </c>
      <c r="G6168" s="1" t="s">
        <v>4091</v>
      </c>
      <c r="H6168">
        <f t="shared" si="1241"/>
        <v>44</v>
      </c>
      <c r="I6168">
        <f>IF(ISBLANK(A6168),I6167/1,LOOKUP(Sheet1!G6168,FIPS!A$3:A$55,FIPS!C$3:C$55))</f>
        <v>48</v>
      </c>
      <c r="J6168" t="b">
        <f t="shared" si="1237"/>
        <v>0</v>
      </c>
      <c r="K6168" t="str">
        <f t="shared" si="1242"/>
        <v/>
      </c>
      <c r="L6168" t="b">
        <f t="shared" si="1236"/>
        <v>1</v>
      </c>
      <c r="M6168" t="str">
        <f t="shared" si="1243"/>
        <v>Edinburg</v>
      </c>
      <c r="N6168">
        <f t="shared" si="1235"/>
        <v>108</v>
      </c>
      <c r="O6168" t="b">
        <f t="shared" si="1244"/>
        <v>0</v>
      </c>
      <c r="P6168" t="str">
        <f t="shared" si="1238"/>
        <v/>
      </c>
      <c r="Q6168" t="str">
        <f t="shared" ca="1" si="1239"/>
        <v/>
      </c>
      <c r="W6168">
        <v>22660</v>
      </c>
      <c r="Z6168" t="str">
        <f t="shared" si="1240"/>
        <v/>
      </c>
    </row>
    <row r="6169" spans="2:26" x14ac:dyDescent="0.2">
      <c r="E6169" s="1" t="s">
        <v>805</v>
      </c>
      <c r="F6169" s="1" t="s">
        <v>70</v>
      </c>
      <c r="G6169" s="1" t="s">
        <v>4719</v>
      </c>
      <c r="H6169">
        <f t="shared" si="1241"/>
        <v>44</v>
      </c>
      <c r="I6169">
        <f>IF(ISBLANK(A6169),I6168/1,LOOKUP(Sheet1!G6169,FIPS!A$3:A$55,FIPS!C$3:C$55))</f>
        <v>48</v>
      </c>
      <c r="J6169" t="b">
        <f t="shared" si="1237"/>
        <v>0</v>
      </c>
      <c r="K6169" t="str">
        <f t="shared" si="1242"/>
        <v/>
      </c>
      <c r="L6169" t="b">
        <f t="shared" si="1236"/>
        <v>1</v>
      </c>
      <c r="M6169" t="str">
        <f t="shared" si="1243"/>
        <v>McAllen</v>
      </c>
      <c r="N6169">
        <f t="shared" si="1235"/>
        <v>108</v>
      </c>
      <c r="O6169" t="b">
        <f t="shared" si="1244"/>
        <v>0</v>
      </c>
      <c r="P6169" t="str">
        <f t="shared" si="1238"/>
        <v/>
      </c>
      <c r="Q6169" t="str">
        <f t="shared" ca="1" si="1239"/>
        <v/>
      </c>
      <c r="W6169">
        <v>45384</v>
      </c>
      <c r="Z6169" t="str">
        <f t="shared" si="1240"/>
        <v/>
      </c>
    </row>
    <row r="6170" spans="2:26" x14ac:dyDescent="0.2">
      <c r="E6170" s="1" t="s">
        <v>390</v>
      </c>
      <c r="F6170" s="1" t="s">
        <v>6</v>
      </c>
      <c r="G6170" s="1" t="s">
        <v>4092</v>
      </c>
      <c r="H6170">
        <f t="shared" si="1241"/>
        <v>44</v>
      </c>
      <c r="I6170">
        <f>IF(ISBLANK(A6170),I6169/1,LOOKUP(Sheet1!G6170,FIPS!A$3:A$55,FIPS!C$3:C$55))</f>
        <v>48</v>
      </c>
      <c r="J6170" t="b">
        <f t="shared" si="1237"/>
        <v>0</v>
      </c>
      <c r="K6170" t="str">
        <f t="shared" si="1242"/>
        <v/>
      </c>
      <c r="L6170" t="b">
        <f t="shared" si="1236"/>
        <v>1</v>
      </c>
      <c r="M6170" t="str">
        <f t="shared" si="1243"/>
        <v>Mercedes</v>
      </c>
      <c r="N6170">
        <f t="shared" si="1235"/>
        <v>108</v>
      </c>
      <c r="O6170" t="b">
        <f t="shared" si="1244"/>
        <v>0</v>
      </c>
      <c r="P6170" t="str">
        <f t="shared" si="1238"/>
        <v/>
      </c>
      <c r="Q6170" t="str">
        <f t="shared" ca="1" si="1239"/>
        <v/>
      </c>
      <c r="W6170">
        <v>47700</v>
      </c>
      <c r="Z6170" t="str">
        <f t="shared" si="1240"/>
        <v/>
      </c>
    </row>
    <row r="6171" spans="2:26" x14ac:dyDescent="0.2">
      <c r="E6171" s="1" t="s">
        <v>739</v>
      </c>
      <c r="F6171" s="1" t="s">
        <v>35</v>
      </c>
      <c r="G6171" s="1" t="s">
        <v>4854</v>
      </c>
      <c r="H6171">
        <f t="shared" si="1241"/>
        <v>44</v>
      </c>
      <c r="I6171">
        <f>IF(ISBLANK(A6171),I6170/1,LOOKUP(Sheet1!G6171,FIPS!A$3:A$55,FIPS!C$3:C$55))</f>
        <v>48</v>
      </c>
      <c r="J6171" t="b">
        <f t="shared" si="1237"/>
        <v>0</v>
      </c>
      <c r="K6171" t="str">
        <f t="shared" si="1242"/>
        <v/>
      </c>
      <c r="L6171" t="b">
        <f t="shared" si="1236"/>
        <v>1</v>
      </c>
      <c r="M6171" t="str">
        <f t="shared" si="1243"/>
        <v>Mission</v>
      </c>
      <c r="N6171">
        <f t="shared" si="1235"/>
        <v>108</v>
      </c>
      <c r="O6171" t="b">
        <f t="shared" si="1244"/>
        <v>0</v>
      </c>
      <c r="P6171" t="str">
        <f t="shared" si="1238"/>
        <v/>
      </c>
      <c r="Q6171" t="str">
        <f t="shared" ca="1" si="1239"/>
        <v/>
      </c>
      <c r="W6171">
        <v>48768</v>
      </c>
      <c r="Z6171" t="str">
        <f t="shared" si="1240"/>
        <v/>
      </c>
    </row>
    <row r="6172" spans="2:26" x14ac:dyDescent="0.2">
      <c r="E6172" s="1" t="s">
        <v>707</v>
      </c>
      <c r="F6172" s="1" t="s">
        <v>35</v>
      </c>
      <c r="G6172" s="1" t="s">
        <v>4093</v>
      </c>
      <c r="H6172">
        <f t="shared" si="1241"/>
        <v>44</v>
      </c>
      <c r="I6172">
        <f>IF(ISBLANK(A6172),I6171/1,LOOKUP(Sheet1!G6172,FIPS!A$3:A$55,FIPS!C$3:C$55))</f>
        <v>48</v>
      </c>
      <c r="J6172" t="b">
        <f t="shared" si="1237"/>
        <v>0</v>
      </c>
      <c r="K6172" t="str">
        <f t="shared" si="1242"/>
        <v/>
      </c>
      <c r="L6172" t="b">
        <f t="shared" si="1236"/>
        <v>1</v>
      </c>
      <c r="M6172" t="str">
        <f t="shared" si="1243"/>
        <v>Pharr</v>
      </c>
      <c r="N6172">
        <f t="shared" si="1235"/>
        <v>108</v>
      </c>
      <c r="O6172" t="b">
        <f t="shared" si="1244"/>
        <v>0</v>
      </c>
      <c r="P6172" t="str">
        <f t="shared" si="1238"/>
        <v/>
      </c>
      <c r="Q6172" t="str">
        <f t="shared" ca="1" si="1239"/>
        <v/>
      </c>
      <c r="W6172">
        <v>57200</v>
      </c>
      <c r="Z6172" t="str">
        <f t="shared" si="1240"/>
        <v/>
      </c>
    </row>
    <row r="6173" spans="2:26" x14ac:dyDescent="0.2">
      <c r="E6173" s="1" t="s">
        <v>833</v>
      </c>
      <c r="F6173" s="1" t="s">
        <v>6</v>
      </c>
      <c r="G6173" s="1" t="s">
        <v>4720</v>
      </c>
      <c r="H6173">
        <f t="shared" si="1241"/>
        <v>44</v>
      </c>
      <c r="I6173">
        <f>IF(ISBLANK(A6173),I6172/1,LOOKUP(Sheet1!G6173,FIPS!A$3:A$55,FIPS!C$3:C$55))</f>
        <v>48</v>
      </c>
      <c r="J6173" t="b">
        <f t="shared" si="1237"/>
        <v>0</v>
      </c>
      <c r="K6173" t="str">
        <f t="shared" si="1242"/>
        <v/>
      </c>
      <c r="L6173" t="b">
        <f t="shared" si="1236"/>
        <v>1</v>
      </c>
      <c r="M6173" t="str">
        <f t="shared" si="1243"/>
        <v>San Juan</v>
      </c>
      <c r="N6173">
        <f t="shared" si="1235"/>
        <v>108</v>
      </c>
      <c r="O6173" t="b">
        <f t="shared" si="1244"/>
        <v>0</v>
      </c>
      <c r="P6173" t="str">
        <f t="shared" si="1238"/>
        <v/>
      </c>
      <c r="Q6173" t="str">
        <f t="shared" ca="1" si="1239"/>
        <v/>
      </c>
      <c r="W6173">
        <v>65516</v>
      </c>
      <c r="Z6173" t="str">
        <f t="shared" si="1240"/>
        <v/>
      </c>
    </row>
    <row r="6174" spans="2:26" x14ac:dyDescent="0.2">
      <c r="E6174" s="1" t="s">
        <v>479</v>
      </c>
      <c r="F6174" s="1" t="s">
        <v>6</v>
      </c>
      <c r="G6174" s="1" t="s">
        <v>4094</v>
      </c>
      <c r="H6174">
        <f t="shared" si="1241"/>
        <v>44</v>
      </c>
      <c r="I6174">
        <f>IF(ISBLANK(A6174),I6173/1,LOOKUP(Sheet1!G6174,FIPS!A$3:A$55,FIPS!C$3:C$55))</f>
        <v>48</v>
      </c>
      <c r="J6174" t="b">
        <f t="shared" si="1237"/>
        <v>0</v>
      </c>
      <c r="K6174" t="str">
        <f t="shared" si="1242"/>
        <v/>
      </c>
      <c r="L6174" t="b">
        <f t="shared" si="1236"/>
        <v>1</v>
      </c>
      <c r="M6174" t="str">
        <f t="shared" si="1243"/>
        <v>Weslaco</v>
      </c>
      <c r="N6174">
        <f t="shared" ref="N6174:N6237" si="1245">IF(ISBLANK(A6174),IF(ISBLANK(B6174),N6173,B6174/1),"")</f>
        <v>108</v>
      </c>
      <c r="O6174" t="b">
        <f t="shared" si="1244"/>
        <v>0</v>
      </c>
      <c r="P6174" t="str">
        <f t="shared" si="1238"/>
        <v/>
      </c>
      <c r="Q6174" t="str">
        <f t="shared" ca="1" si="1239"/>
        <v/>
      </c>
      <c r="W6174">
        <v>77272</v>
      </c>
      <c r="Z6174" t="str">
        <f t="shared" si="1240"/>
        <v/>
      </c>
    </row>
    <row r="6175" spans="2:26" x14ac:dyDescent="0.2">
      <c r="E6175" s="1" t="s">
        <v>8</v>
      </c>
      <c r="F6175" s="1" t="s">
        <v>9</v>
      </c>
      <c r="G6175" s="1" t="s">
        <v>974</v>
      </c>
      <c r="H6175">
        <f t="shared" si="1241"/>
        <v>44</v>
      </c>
      <c r="I6175">
        <f>IF(ISBLANK(A6175),I6174/1,LOOKUP(Sheet1!G6175,FIPS!A$3:A$55,FIPS!C$3:C$55))</f>
        <v>48</v>
      </c>
      <c r="J6175" t="b">
        <f t="shared" si="1237"/>
        <v>0</v>
      </c>
      <c r="K6175" t="str">
        <f t="shared" si="1242"/>
        <v/>
      </c>
      <c r="L6175" t="b">
        <f t="shared" si="1236"/>
        <v>0</v>
      </c>
      <c r="M6175" t="str">
        <f t="shared" si="1243"/>
        <v/>
      </c>
      <c r="N6175">
        <f t="shared" si="1245"/>
        <v>108</v>
      </c>
      <c r="O6175" t="b">
        <f t="shared" si="1244"/>
        <v>1</v>
      </c>
      <c r="P6175">
        <f t="shared" si="1238"/>
        <v>8</v>
      </c>
      <c r="Q6175" t="str">
        <f t="shared" ca="1" si="1239"/>
        <v>045,049,099,103,107,122,139,168</v>
      </c>
      <c r="W6175">
        <v>99999</v>
      </c>
      <c r="Z6175" t="str">
        <f t="shared" si="1240"/>
        <v/>
      </c>
    </row>
    <row r="6176" spans="2:26" x14ac:dyDescent="0.2">
      <c r="B6176" s="1" t="s">
        <v>814</v>
      </c>
      <c r="C6176" s="1" t="s">
        <v>17</v>
      </c>
      <c r="D6176" s="1" t="s">
        <v>18</v>
      </c>
      <c r="E6176" s="1" t="s">
        <v>8</v>
      </c>
      <c r="F6176" s="1" t="s">
        <v>9</v>
      </c>
      <c r="G6176" s="1" t="s">
        <v>2713</v>
      </c>
      <c r="H6176">
        <f t="shared" si="1241"/>
        <v>44</v>
      </c>
      <c r="I6176">
        <f>IF(ISBLANK(A6176),I6175/1,LOOKUP(Sheet1!G6176,FIPS!A$3:A$55,FIPS!C$3:C$55))</f>
        <v>48</v>
      </c>
      <c r="J6176" t="b">
        <f t="shared" si="1237"/>
        <v>1</v>
      </c>
      <c r="K6176" t="str">
        <f t="shared" si="1242"/>
        <v>Hill</v>
      </c>
      <c r="L6176" t="b">
        <f t="shared" si="1236"/>
        <v>0</v>
      </c>
      <c r="M6176" t="str">
        <f t="shared" si="1243"/>
        <v/>
      </c>
      <c r="N6176">
        <f t="shared" si="1245"/>
        <v>109</v>
      </c>
      <c r="O6176" t="b">
        <f t="shared" si="1244"/>
        <v>0</v>
      </c>
      <c r="P6176" t="str">
        <f t="shared" si="1238"/>
        <v/>
      </c>
      <c r="Q6176" t="str">
        <f t="shared" ca="1" si="1239"/>
        <v/>
      </c>
      <c r="T6176">
        <v>217</v>
      </c>
      <c r="U6176">
        <v>5</v>
      </c>
      <c r="V6176">
        <v>0</v>
      </c>
      <c r="Z6176" t="str">
        <f t="shared" si="1240"/>
        <v/>
      </c>
    </row>
    <row r="6177" spans="2:26" x14ac:dyDescent="0.2">
      <c r="B6177" s="1" t="s">
        <v>728</v>
      </c>
      <c r="C6177" s="1" t="s">
        <v>17</v>
      </c>
      <c r="D6177" s="1" t="s">
        <v>18</v>
      </c>
      <c r="G6177" s="1" t="s">
        <v>4852</v>
      </c>
      <c r="H6177">
        <f t="shared" si="1241"/>
        <v>44</v>
      </c>
      <c r="I6177">
        <f>IF(ISBLANK(A6177),I6176/1,LOOKUP(Sheet1!G6177,FIPS!A$3:A$55,FIPS!C$3:C$55))</f>
        <v>48</v>
      </c>
      <c r="J6177" t="b">
        <f t="shared" si="1237"/>
        <v>1</v>
      </c>
      <c r="K6177" t="str">
        <f t="shared" si="1242"/>
        <v>Hockley</v>
      </c>
      <c r="L6177" t="b">
        <f t="shared" si="1236"/>
        <v>0</v>
      </c>
      <c r="M6177" t="str">
        <f t="shared" si="1243"/>
        <v/>
      </c>
      <c r="N6177">
        <f t="shared" si="1245"/>
        <v>110</v>
      </c>
      <c r="O6177" t="b">
        <f t="shared" si="1244"/>
        <v>0</v>
      </c>
      <c r="P6177" t="str">
        <f t="shared" si="1238"/>
        <v/>
      </c>
      <c r="Q6177" t="str">
        <f t="shared" ca="1" si="1239"/>
        <v/>
      </c>
      <c r="T6177">
        <v>219</v>
      </c>
      <c r="U6177">
        <v>6</v>
      </c>
      <c r="V6177">
        <v>0</v>
      </c>
      <c r="Z6177" t="str">
        <f t="shared" si="1240"/>
        <v/>
      </c>
    </row>
    <row r="6178" spans="2:26" x14ac:dyDescent="0.2">
      <c r="E6178" s="1" t="s">
        <v>507</v>
      </c>
      <c r="F6178" s="1" t="s">
        <v>6</v>
      </c>
      <c r="G6178" s="1" t="s">
        <v>4853</v>
      </c>
      <c r="H6178">
        <f t="shared" si="1241"/>
        <v>44</v>
      </c>
      <c r="I6178">
        <f>IF(ISBLANK(A6178),I6177/1,LOOKUP(Sheet1!G6178,FIPS!A$3:A$55,FIPS!C$3:C$55))</f>
        <v>48</v>
      </c>
      <c r="J6178" t="b">
        <f t="shared" si="1237"/>
        <v>0</v>
      </c>
      <c r="K6178" t="str">
        <f t="shared" si="1242"/>
        <v/>
      </c>
      <c r="L6178" t="b">
        <f t="shared" ref="L6178:L6241" si="1246">IF(NOT(J6178),AND(NOT(ISBLANK(E6178)),E6178&lt;&gt;"999"),FALSE())</f>
        <v>1</v>
      </c>
      <c r="M6178" t="str">
        <f t="shared" si="1243"/>
        <v>Levelland</v>
      </c>
      <c r="N6178">
        <f t="shared" si="1245"/>
        <v>110</v>
      </c>
      <c r="O6178" t="b">
        <f t="shared" si="1244"/>
        <v>0</v>
      </c>
      <c r="P6178" t="str">
        <f t="shared" si="1238"/>
        <v/>
      </c>
      <c r="Q6178" t="str">
        <f t="shared" ca="1" si="1239"/>
        <v/>
      </c>
      <c r="W6178">
        <v>42448</v>
      </c>
      <c r="Z6178" t="str">
        <f t="shared" si="1240"/>
        <v/>
      </c>
    </row>
    <row r="6179" spans="2:26" x14ac:dyDescent="0.2">
      <c r="E6179" s="1" t="s">
        <v>8</v>
      </c>
      <c r="F6179" s="1" t="s">
        <v>9</v>
      </c>
      <c r="G6179" s="1" t="s">
        <v>974</v>
      </c>
      <c r="H6179">
        <f t="shared" si="1241"/>
        <v>44</v>
      </c>
      <c r="I6179">
        <f>IF(ISBLANK(A6179),I6178/1,LOOKUP(Sheet1!G6179,FIPS!A$3:A$55,FIPS!C$3:C$55))</f>
        <v>48</v>
      </c>
      <c r="J6179" t="b">
        <f t="shared" si="1237"/>
        <v>0</v>
      </c>
      <c r="K6179" t="str">
        <f t="shared" si="1242"/>
        <v/>
      </c>
      <c r="L6179" t="b">
        <f t="shared" si="1246"/>
        <v>0</v>
      </c>
      <c r="M6179" t="str">
        <f t="shared" si="1243"/>
        <v/>
      </c>
      <c r="N6179">
        <f t="shared" si="1245"/>
        <v>110</v>
      </c>
      <c r="O6179" t="b">
        <f t="shared" si="1244"/>
        <v>1</v>
      </c>
      <c r="P6179">
        <f t="shared" si="1238"/>
        <v>1</v>
      </c>
      <c r="Q6179" t="str">
        <f t="shared" ca="1" si="1239"/>
        <v>093</v>
      </c>
      <c r="W6179">
        <v>99999</v>
      </c>
      <c r="Z6179" t="str">
        <f t="shared" si="1240"/>
        <v/>
      </c>
    </row>
    <row r="6180" spans="2:26" x14ac:dyDescent="0.2">
      <c r="B6180" s="1" t="s">
        <v>656</v>
      </c>
      <c r="C6180" s="1" t="s">
        <v>390</v>
      </c>
      <c r="D6180" s="1" t="s">
        <v>26</v>
      </c>
      <c r="E6180" s="1" t="s">
        <v>8</v>
      </c>
      <c r="F6180" s="1" t="s">
        <v>9</v>
      </c>
      <c r="G6180" s="1" t="s">
        <v>4095</v>
      </c>
      <c r="H6180">
        <f t="shared" si="1241"/>
        <v>44</v>
      </c>
      <c r="I6180">
        <f>IF(ISBLANK(A6180),I6179/1,LOOKUP(Sheet1!G6180,FIPS!A$3:A$55,FIPS!C$3:C$55))</f>
        <v>48</v>
      </c>
      <c r="J6180" t="b">
        <f t="shared" si="1237"/>
        <v>1</v>
      </c>
      <c r="K6180" t="str">
        <f t="shared" si="1242"/>
        <v>Hood</v>
      </c>
      <c r="L6180" t="b">
        <f t="shared" si="1246"/>
        <v>0</v>
      </c>
      <c r="M6180" t="str">
        <f t="shared" si="1243"/>
        <v/>
      </c>
      <c r="N6180">
        <f t="shared" si="1245"/>
        <v>111</v>
      </c>
      <c r="O6180" t="b">
        <f t="shared" si="1244"/>
        <v>0</v>
      </c>
      <c r="P6180" t="str">
        <f t="shared" si="1238"/>
        <v/>
      </c>
      <c r="Q6180" t="str">
        <f t="shared" ca="1" si="1239"/>
        <v/>
      </c>
      <c r="T6180">
        <v>221</v>
      </c>
      <c r="U6180">
        <v>5</v>
      </c>
      <c r="V6180">
        <v>2800</v>
      </c>
      <c r="Z6180" t="str">
        <f t="shared" si="1240"/>
        <v/>
      </c>
    </row>
    <row r="6181" spans="2:26" x14ac:dyDescent="0.2">
      <c r="B6181" s="1" t="s">
        <v>518</v>
      </c>
      <c r="C6181" s="1" t="s">
        <v>17</v>
      </c>
      <c r="D6181" s="1" t="s">
        <v>18</v>
      </c>
      <c r="G6181" s="1" t="s">
        <v>2463</v>
      </c>
      <c r="H6181">
        <f t="shared" si="1241"/>
        <v>44</v>
      </c>
      <c r="I6181">
        <f>IF(ISBLANK(A6181),I6180/1,LOOKUP(Sheet1!G6181,FIPS!A$3:A$55,FIPS!C$3:C$55))</f>
        <v>48</v>
      </c>
      <c r="J6181" t="b">
        <f t="shared" si="1237"/>
        <v>1</v>
      </c>
      <c r="K6181" t="str">
        <f t="shared" si="1242"/>
        <v>Hopkins</v>
      </c>
      <c r="L6181" t="b">
        <f t="shared" si="1246"/>
        <v>0</v>
      </c>
      <c r="M6181" t="str">
        <f t="shared" si="1243"/>
        <v/>
      </c>
      <c r="N6181">
        <f t="shared" si="1245"/>
        <v>112</v>
      </c>
      <c r="O6181" t="b">
        <f t="shared" si="1244"/>
        <v>0</v>
      </c>
      <c r="P6181" t="str">
        <f t="shared" si="1238"/>
        <v/>
      </c>
      <c r="Q6181" t="str">
        <f t="shared" ca="1" si="1239"/>
        <v/>
      </c>
      <c r="T6181">
        <v>223</v>
      </c>
      <c r="U6181">
        <v>5</v>
      </c>
      <c r="V6181">
        <v>0</v>
      </c>
      <c r="Z6181" t="str">
        <f t="shared" si="1240"/>
        <v/>
      </c>
    </row>
    <row r="6182" spans="2:26" x14ac:dyDescent="0.2">
      <c r="E6182" s="1" t="s">
        <v>797</v>
      </c>
      <c r="F6182" s="1" t="s">
        <v>6</v>
      </c>
      <c r="G6182" s="1" t="s">
        <v>4096</v>
      </c>
      <c r="H6182">
        <f t="shared" si="1241"/>
        <v>44</v>
      </c>
      <c r="I6182">
        <f>IF(ISBLANK(A6182),I6181/1,LOOKUP(Sheet1!G6182,FIPS!A$3:A$55,FIPS!C$3:C$55))</f>
        <v>48</v>
      </c>
      <c r="J6182" t="b">
        <f t="shared" si="1237"/>
        <v>0</v>
      </c>
      <c r="K6182" t="str">
        <f t="shared" si="1242"/>
        <v/>
      </c>
      <c r="L6182" t="b">
        <f t="shared" si="1246"/>
        <v>1</v>
      </c>
      <c r="M6182" t="str">
        <f t="shared" si="1243"/>
        <v>Sulphur Springs</v>
      </c>
      <c r="N6182">
        <f t="shared" si="1245"/>
        <v>112</v>
      </c>
      <c r="O6182" t="b">
        <f t="shared" si="1244"/>
        <v>0</v>
      </c>
      <c r="P6182" t="str">
        <f t="shared" si="1238"/>
        <v/>
      </c>
      <c r="Q6182" t="str">
        <f t="shared" ca="1" si="1239"/>
        <v/>
      </c>
      <c r="W6182">
        <v>70904</v>
      </c>
      <c r="Z6182" t="str">
        <f t="shared" si="1240"/>
        <v/>
      </c>
    </row>
    <row r="6183" spans="2:26" x14ac:dyDescent="0.2">
      <c r="E6183" s="1" t="s">
        <v>8</v>
      </c>
      <c r="F6183" s="1" t="s">
        <v>9</v>
      </c>
      <c r="G6183" s="1" t="s">
        <v>1082</v>
      </c>
      <c r="H6183">
        <f t="shared" si="1241"/>
        <v>44</v>
      </c>
      <c r="I6183">
        <f>IF(ISBLANK(A6183),I6182/1,LOOKUP(Sheet1!G6183,FIPS!A$3:A$55,FIPS!C$3:C$55))</f>
        <v>48</v>
      </c>
      <c r="J6183" t="b">
        <f t="shared" si="1237"/>
        <v>0</v>
      </c>
      <c r="K6183" t="str">
        <f t="shared" si="1242"/>
        <v/>
      </c>
      <c r="L6183" t="b">
        <f t="shared" si="1246"/>
        <v>0</v>
      </c>
      <c r="M6183" t="str">
        <f t="shared" si="1243"/>
        <v/>
      </c>
      <c r="N6183">
        <f t="shared" si="1245"/>
        <v>112</v>
      </c>
      <c r="O6183" t="b">
        <f t="shared" si="1244"/>
        <v>1</v>
      </c>
      <c r="P6183">
        <f t="shared" si="1238"/>
        <v>1</v>
      </c>
      <c r="Q6183" t="str">
        <f t="shared" ca="1" si="1239"/>
        <v>149</v>
      </c>
      <c r="W6183">
        <v>99999</v>
      </c>
      <c r="Z6183" t="str">
        <f t="shared" si="1240"/>
        <v/>
      </c>
    </row>
    <row r="6184" spans="2:26" x14ac:dyDescent="0.2">
      <c r="B6184" s="1" t="s">
        <v>772</v>
      </c>
      <c r="C6184" s="1" t="s">
        <v>17</v>
      </c>
      <c r="D6184" s="1" t="s">
        <v>18</v>
      </c>
      <c r="E6184" s="1" t="s">
        <v>8</v>
      </c>
      <c r="F6184" s="1" t="s">
        <v>9</v>
      </c>
      <c r="G6184" s="1" t="s">
        <v>98</v>
      </c>
      <c r="H6184">
        <f t="shared" si="1241"/>
        <v>44</v>
      </c>
      <c r="I6184">
        <f>IF(ISBLANK(A6184),I6183/1,LOOKUP(Sheet1!G6184,FIPS!A$3:A$55,FIPS!C$3:C$55))</f>
        <v>48</v>
      </c>
      <c r="J6184" t="b">
        <f t="shared" si="1237"/>
        <v>1</v>
      </c>
      <c r="K6184" t="str">
        <f t="shared" si="1242"/>
        <v>Houston</v>
      </c>
      <c r="L6184" t="b">
        <f t="shared" si="1246"/>
        <v>0</v>
      </c>
      <c r="M6184" t="str">
        <f t="shared" si="1243"/>
        <v/>
      </c>
      <c r="N6184">
        <f t="shared" si="1245"/>
        <v>113</v>
      </c>
      <c r="O6184" t="b">
        <f t="shared" si="1244"/>
        <v>0</v>
      </c>
      <c r="P6184" t="str">
        <f t="shared" si="1238"/>
        <v/>
      </c>
      <c r="Q6184" t="str">
        <f t="shared" ca="1" si="1239"/>
        <v/>
      </c>
      <c r="T6184">
        <v>225</v>
      </c>
      <c r="U6184">
        <v>6</v>
      </c>
      <c r="V6184">
        <v>0</v>
      </c>
      <c r="Z6184" t="str">
        <f t="shared" si="1240"/>
        <v/>
      </c>
    </row>
    <row r="6185" spans="2:26" x14ac:dyDescent="0.2">
      <c r="B6185" s="1" t="s">
        <v>705</v>
      </c>
      <c r="C6185" s="1" t="s">
        <v>17</v>
      </c>
      <c r="D6185" s="1" t="s">
        <v>18</v>
      </c>
      <c r="G6185" s="1" t="s">
        <v>322</v>
      </c>
      <c r="H6185">
        <f t="shared" si="1241"/>
        <v>44</v>
      </c>
      <c r="I6185">
        <f>IF(ISBLANK(A6185),I6184/1,LOOKUP(Sheet1!G6185,FIPS!A$3:A$55,FIPS!C$3:C$55))</f>
        <v>48</v>
      </c>
      <c r="J6185" t="b">
        <f t="shared" si="1237"/>
        <v>1</v>
      </c>
      <c r="K6185" t="str">
        <f t="shared" si="1242"/>
        <v>Howard</v>
      </c>
      <c r="L6185" t="b">
        <f t="shared" si="1246"/>
        <v>0</v>
      </c>
      <c r="M6185" t="str">
        <f t="shared" si="1243"/>
        <v/>
      </c>
      <c r="N6185">
        <f t="shared" si="1245"/>
        <v>114</v>
      </c>
      <c r="O6185" t="b">
        <f t="shared" si="1244"/>
        <v>0</v>
      </c>
      <c r="P6185" t="str">
        <f t="shared" si="1238"/>
        <v/>
      </c>
      <c r="Q6185" t="str">
        <f t="shared" ca="1" si="1239"/>
        <v/>
      </c>
      <c r="T6185">
        <v>227</v>
      </c>
      <c r="U6185">
        <v>5</v>
      </c>
      <c r="V6185">
        <v>0</v>
      </c>
      <c r="Z6185" t="str">
        <f t="shared" si="1240"/>
        <v/>
      </c>
    </row>
    <row r="6186" spans="2:26" x14ac:dyDescent="0.2">
      <c r="E6186" s="1" t="s">
        <v>61</v>
      </c>
      <c r="F6186" s="1" t="s">
        <v>6</v>
      </c>
      <c r="G6186" s="1" t="s">
        <v>4097</v>
      </c>
      <c r="H6186">
        <f t="shared" si="1241"/>
        <v>44</v>
      </c>
      <c r="I6186">
        <f>IF(ISBLANK(A6186),I6185/1,LOOKUP(Sheet1!G6186,FIPS!A$3:A$55,FIPS!C$3:C$55))</f>
        <v>48</v>
      </c>
      <c r="J6186" t="b">
        <f t="shared" si="1237"/>
        <v>0</v>
      </c>
      <c r="K6186" t="str">
        <f t="shared" si="1242"/>
        <v/>
      </c>
      <c r="L6186" t="b">
        <f t="shared" si="1246"/>
        <v>1</v>
      </c>
      <c r="M6186" t="str">
        <f t="shared" si="1243"/>
        <v>Big Spring</v>
      </c>
      <c r="N6186">
        <f t="shared" si="1245"/>
        <v>114</v>
      </c>
      <c r="O6186" t="b">
        <f t="shared" si="1244"/>
        <v>0</v>
      </c>
      <c r="P6186" t="str">
        <f t="shared" si="1238"/>
        <v/>
      </c>
      <c r="Q6186" t="str">
        <f t="shared" ca="1" si="1239"/>
        <v/>
      </c>
      <c r="W6186">
        <v>6236</v>
      </c>
      <c r="Z6186" t="str">
        <f t="shared" si="1240"/>
        <v/>
      </c>
    </row>
    <row r="6187" spans="2:26" x14ac:dyDescent="0.2">
      <c r="E6187" s="1" t="s">
        <v>8</v>
      </c>
      <c r="F6187" s="1" t="s">
        <v>9</v>
      </c>
      <c r="G6187" s="1" t="s">
        <v>801</v>
      </c>
      <c r="H6187">
        <f t="shared" si="1241"/>
        <v>44</v>
      </c>
      <c r="I6187">
        <f>IF(ISBLANK(A6187),I6186/1,LOOKUP(Sheet1!G6187,FIPS!A$3:A$55,FIPS!C$3:C$55))</f>
        <v>48</v>
      </c>
      <c r="J6187" t="b">
        <f t="shared" si="1237"/>
        <v>0</v>
      </c>
      <c r="K6187" t="str">
        <f t="shared" si="1242"/>
        <v/>
      </c>
      <c r="L6187" t="b">
        <f t="shared" si="1246"/>
        <v>0</v>
      </c>
      <c r="M6187" t="str">
        <f t="shared" si="1243"/>
        <v/>
      </c>
      <c r="N6187">
        <f t="shared" si="1245"/>
        <v>114</v>
      </c>
      <c r="O6187" t="b">
        <f t="shared" si="1244"/>
        <v>1</v>
      </c>
      <c r="P6187">
        <f t="shared" si="1238"/>
        <v>1</v>
      </c>
      <c r="Q6187" t="str">
        <f t="shared" ca="1" si="1239"/>
        <v>020</v>
      </c>
      <c r="W6187">
        <v>99999</v>
      </c>
      <c r="Z6187" t="str">
        <f t="shared" si="1240"/>
        <v/>
      </c>
    </row>
    <row r="6188" spans="2:26" x14ac:dyDescent="0.2">
      <c r="B6188" s="1" t="s">
        <v>520</v>
      </c>
      <c r="C6188" s="1" t="s">
        <v>17</v>
      </c>
      <c r="D6188" s="1" t="s">
        <v>18</v>
      </c>
      <c r="E6188" s="1" t="s">
        <v>8</v>
      </c>
      <c r="F6188" s="1" t="s">
        <v>9</v>
      </c>
      <c r="G6188" s="1" t="s">
        <v>4098</v>
      </c>
      <c r="H6188">
        <f t="shared" si="1241"/>
        <v>44</v>
      </c>
      <c r="I6188">
        <f>IF(ISBLANK(A6188),I6187/1,LOOKUP(Sheet1!G6188,FIPS!A$3:A$55,FIPS!C$3:C$55))</f>
        <v>48</v>
      </c>
      <c r="J6188" t="b">
        <f t="shared" ref="J6188:J6251" si="1247">NOT(ISBLANK(B6188))</f>
        <v>1</v>
      </c>
      <c r="K6188" t="str">
        <f t="shared" si="1242"/>
        <v>Hudspeth</v>
      </c>
      <c r="L6188" t="b">
        <f t="shared" si="1246"/>
        <v>0</v>
      </c>
      <c r="M6188" t="str">
        <f t="shared" si="1243"/>
        <v/>
      </c>
      <c r="N6188">
        <f t="shared" si="1245"/>
        <v>115</v>
      </c>
      <c r="O6188" t="b">
        <f t="shared" si="1244"/>
        <v>0</v>
      </c>
      <c r="P6188" t="str">
        <f t="shared" si="1238"/>
        <v/>
      </c>
      <c r="Q6188" t="str">
        <f t="shared" ca="1" si="1239"/>
        <v/>
      </c>
      <c r="T6188">
        <v>229</v>
      </c>
      <c r="U6188">
        <v>6</v>
      </c>
      <c r="V6188">
        <v>0</v>
      </c>
      <c r="Z6188" t="str">
        <f t="shared" si="1240"/>
        <v/>
      </c>
    </row>
    <row r="6189" spans="2:26" x14ac:dyDescent="0.2">
      <c r="B6189" s="1" t="s">
        <v>658</v>
      </c>
      <c r="C6189" s="1" t="s">
        <v>197</v>
      </c>
      <c r="D6189" s="1" t="s">
        <v>26</v>
      </c>
      <c r="G6189" s="1" t="s">
        <v>4099</v>
      </c>
      <c r="H6189">
        <f t="shared" si="1241"/>
        <v>44</v>
      </c>
      <c r="I6189">
        <f>IF(ISBLANK(A6189),I6188/1,LOOKUP(Sheet1!G6189,FIPS!A$3:A$55,FIPS!C$3:C$55))</f>
        <v>48</v>
      </c>
      <c r="J6189" t="b">
        <f t="shared" si="1247"/>
        <v>1</v>
      </c>
      <c r="K6189" t="str">
        <f t="shared" si="1242"/>
        <v>Hunt</v>
      </c>
      <c r="L6189" t="b">
        <f t="shared" si="1246"/>
        <v>0</v>
      </c>
      <c r="M6189" t="str">
        <f t="shared" si="1243"/>
        <v/>
      </c>
      <c r="N6189">
        <f t="shared" si="1245"/>
        <v>116</v>
      </c>
      <c r="O6189" t="b">
        <f t="shared" si="1244"/>
        <v>0</v>
      </c>
      <c r="P6189" t="str">
        <f t="shared" si="1238"/>
        <v/>
      </c>
      <c r="Q6189" t="str">
        <f t="shared" ca="1" si="1239"/>
        <v/>
      </c>
      <c r="T6189">
        <v>231</v>
      </c>
      <c r="U6189">
        <v>4</v>
      </c>
      <c r="V6189">
        <v>1920</v>
      </c>
      <c r="Z6189" t="str">
        <f t="shared" si="1240"/>
        <v/>
      </c>
    </row>
    <row r="6190" spans="2:26" x14ac:dyDescent="0.2">
      <c r="E6190" s="1" t="s">
        <v>365</v>
      </c>
      <c r="F6190" s="1" t="s">
        <v>6</v>
      </c>
      <c r="G6190" s="1" t="s">
        <v>2599</v>
      </c>
      <c r="H6190">
        <f t="shared" si="1241"/>
        <v>44</v>
      </c>
      <c r="I6190">
        <f>IF(ISBLANK(A6190),I6189/1,LOOKUP(Sheet1!G6190,FIPS!A$3:A$55,FIPS!C$3:C$55))</f>
        <v>48</v>
      </c>
      <c r="J6190" t="b">
        <f t="shared" si="1247"/>
        <v>0</v>
      </c>
      <c r="K6190" t="str">
        <f t="shared" si="1242"/>
        <v/>
      </c>
      <c r="L6190" t="b">
        <f t="shared" si="1246"/>
        <v>1</v>
      </c>
      <c r="M6190" t="str">
        <f t="shared" si="1243"/>
        <v>Greenville</v>
      </c>
      <c r="N6190">
        <f t="shared" si="1245"/>
        <v>116</v>
      </c>
      <c r="O6190" t="b">
        <f t="shared" si="1244"/>
        <v>0</v>
      </c>
      <c r="P6190" t="str">
        <f t="shared" si="1238"/>
        <v/>
      </c>
      <c r="Q6190" t="str">
        <f t="shared" ca="1" si="1239"/>
        <v/>
      </c>
      <c r="W6190">
        <v>30920</v>
      </c>
      <c r="Z6190" t="str">
        <f t="shared" si="1240"/>
        <v/>
      </c>
    </row>
    <row r="6191" spans="2:26" x14ac:dyDescent="0.2">
      <c r="E6191" s="1" t="s">
        <v>8</v>
      </c>
      <c r="F6191" s="1" t="s">
        <v>9</v>
      </c>
      <c r="G6191" s="1" t="s">
        <v>801</v>
      </c>
      <c r="H6191">
        <f t="shared" si="1241"/>
        <v>44</v>
      </c>
      <c r="I6191">
        <f>IF(ISBLANK(A6191),I6190/1,LOOKUP(Sheet1!G6191,FIPS!A$3:A$55,FIPS!C$3:C$55))</f>
        <v>48</v>
      </c>
      <c r="J6191" t="b">
        <f t="shared" si="1247"/>
        <v>0</v>
      </c>
      <c r="K6191" t="str">
        <f t="shared" si="1242"/>
        <v/>
      </c>
      <c r="L6191" t="b">
        <f t="shared" si="1246"/>
        <v>0</v>
      </c>
      <c r="M6191" t="str">
        <f t="shared" si="1243"/>
        <v/>
      </c>
      <c r="N6191">
        <f t="shared" si="1245"/>
        <v>116</v>
      </c>
      <c r="O6191" t="b">
        <f t="shared" si="1244"/>
        <v>1</v>
      </c>
      <c r="P6191">
        <f t="shared" si="1238"/>
        <v>1</v>
      </c>
      <c r="Q6191" t="str">
        <f t="shared" ca="1" si="1239"/>
        <v>068</v>
      </c>
      <c r="W6191">
        <v>99999</v>
      </c>
      <c r="Z6191" t="str">
        <f t="shared" si="1240"/>
        <v/>
      </c>
    </row>
    <row r="6192" spans="2:26" x14ac:dyDescent="0.2">
      <c r="B6192" s="1" t="s">
        <v>522</v>
      </c>
      <c r="C6192" s="1" t="s">
        <v>17</v>
      </c>
      <c r="D6192" s="1" t="s">
        <v>18</v>
      </c>
      <c r="G6192" s="1" t="s">
        <v>1907</v>
      </c>
      <c r="H6192">
        <f t="shared" si="1241"/>
        <v>44</v>
      </c>
      <c r="I6192">
        <f>IF(ISBLANK(A6192),I6191/1,LOOKUP(Sheet1!G6192,FIPS!A$3:A$55,FIPS!C$3:C$55))</f>
        <v>48</v>
      </c>
      <c r="J6192" t="b">
        <f t="shared" si="1247"/>
        <v>1</v>
      </c>
      <c r="K6192" t="str">
        <f t="shared" si="1242"/>
        <v>Hutchinson</v>
      </c>
      <c r="L6192" t="b">
        <f t="shared" si="1246"/>
        <v>0</v>
      </c>
      <c r="M6192" t="str">
        <f t="shared" si="1243"/>
        <v/>
      </c>
      <c r="N6192">
        <f t="shared" si="1245"/>
        <v>117</v>
      </c>
      <c r="O6192" t="b">
        <f t="shared" si="1244"/>
        <v>0</v>
      </c>
      <c r="P6192" t="str">
        <f t="shared" si="1238"/>
        <v/>
      </c>
      <c r="Q6192" t="str">
        <f t="shared" ca="1" si="1239"/>
        <v/>
      </c>
      <c r="T6192">
        <v>233</v>
      </c>
      <c r="U6192">
        <v>5</v>
      </c>
      <c r="V6192">
        <v>0</v>
      </c>
      <c r="Z6192" t="str">
        <f t="shared" si="1240"/>
        <v/>
      </c>
    </row>
    <row r="6193" spans="2:26" x14ac:dyDescent="0.2">
      <c r="E6193" s="1" t="s">
        <v>63</v>
      </c>
      <c r="F6193" s="1" t="s">
        <v>6</v>
      </c>
      <c r="G6193" s="1" t="s">
        <v>4100</v>
      </c>
      <c r="H6193">
        <f t="shared" si="1241"/>
        <v>44</v>
      </c>
      <c r="I6193">
        <f>IF(ISBLANK(A6193),I6192/1,LOOKUP(Sheet1!G6193,FIPS!A$3:A$55,FIPS!C$3:C$55))</f>
        <v>48</v>
      </c>
      <c r="J6193" t="b">
        <f t="shared" si="1247"/>
        <v>0</v>
      </c>
      <c r="K6193" t="str">
        <f t="shared" si="1242"/>
        <v/>
      </c>
      <c r="L6193" t="b">
        <f t="shared" si="1246"/>
        <v>1</v>
      </c>
      <c r="M6193" t="str">
        <f t="shared" si="1243"/>
        <v>Borger</v>
      </c>
      <c r="N6193">
        <f t="shared" si="1245"/>
        <v>117</v>
      </c>
      <c r="O6193" t="b">
        <f t="shared" si="1244"/>
        <v>0</v>
      </c>
      <c r="P6193" t="str">
        <f t="shared" si="1238"/>
        <v/>
      </c>
      <c r="Q6193" t="str">
        <f t="shared" ca="1" si="1239"/>
        <v/>
      </c>
      <c r="W6193">
        <v>9556</v>
      </c>
      <c r="Z6193" t="str">
        <f t="shared" si="1240"/>
        <v/>
      </c>
    </row>
    <row r="6194" spans="2:26" x14ac:dyDescent="0.2">
      <c r="E6194" s="1" t="s">
        <v>8</v>
      </c>
      <c r="F6194" s="1" t="s">
        <v>9</v>
      </c>
      <c r="G6194" s="1" t="s">
        <v>801</v>
      </c>
      <c r="H6194">
        <f t="shared" si="1241"/>
        <v>44</v>
      </c>
      <c r="I6194">
        <f>IF(ISBLANK(A6194),I6193/1,LOOKUP(Sheet1!G6194,FIPS!A$3:A$55,FIPS!C$3:C$55))</f>
        <v>48</v>
      </c>
      <c r="J6194" t="b">
        <f t="shared" si="1247"/>
        <v>0</v>
      </c>
      <c r="K6194" t="str">
        <f t="shared" si="1242"/>
        <v/>
      </c>
      <c r="L6194" t="b">
        <f t="shared" si="1246"/>
        <v>0</v>
      </c>
      <c r="M6194" t="str">
        <f t="shared" si="1243"/>
        <v/>
      </c>
      <c r="N6194">
        <f t="shared" si="1245"/>
        <v>117</v>
      </c>
      <c r="O6194" t="b">
        <f t="shared" si="1244"/>
        <v>1</v>
      </c>
      <c r="P6194">
        <f t="shared" si="1238"/>
        <v>1</v>
      </c>
      <c r="Q6194" t="str">
        <f t="shared" ca="1" si="1239"/>
        <v>021</v>
      </c>
      <c r="W6194">
        <v>99999</v>
      </c>
      <c r="Z6194" t="str">
        <f t="shared" si="1240"/>
        <v/>
      </c>
    </row>
    <row r="6195" spans="2:26" x14ac:dyDescent="0.2">
      <c r="B6195" s="1" t="s">
        <v>421</v>
      </c>
      <c r="C6195" s="1" t="s">
        <v>17</v>
      </c>
      <c r="D6195" s="1" t="s">
        <v>18</v>
      </c>
      <c r="E6195" s="1" t="s">
        <v>8</v>
      </c>
      <c r="F6195" s="1" t="s">
        <v>9</v>
      </c>
      <c r="G6195" s="1" t="s">
        <v>4101</v>
      </c>
      <c r="H6195">
        <f t="shared" si="1241"/>
        <v>44</v>
      </c>
      <c r="I6195">
        <f>IF(ISBLANK(A6195),I6194/1,LOOKUP(Sheet1!G6195,FIPS!A$3:A$55,FIPS!C$3:C$55))</f>
        <v>48</v>
      </c>
      <c r="J6195" t="b">
        <f t="shared" si="1247"/>
        <v>1</v>
      </c>
      <c r="K6195" t="str">
        <f t="shared" si="1242"/>
        <v>Irion</v>
      </c>
      <c r="L6195" t="b">
        <f t="shared" si="1246"/>
        <v>0</v>
      </c>
      <c r="M6195" t="str">
        <f t="shared" si="1243"/>
        <v/>
      </c>
      <c r="N6195">
        <f t="shared" si="1245"/>
        <v>118</v>
      </c>
      <c r="O6195" t="b">
        <f t="shared" si="1244"/>
        <v>0</v>
      </c>
      <c r="P6195" t="str">
        <f t="shared" si="1238"/>
        <v/>
      </c>
      <c r="Q6195" t="str">
        <f t="shared" ca="1" si="1239"/>
        <v/>
      </c>
      <c r="T6195">
        <v>235</v>
      </c>
      <c r="U6195">
        <v>6</v>
      </c>
      <c r="V6195">
        <v>0</v>
      </c>
      <c r="Z6195" t="str">
        <f t="shared" si="1240"/>
        <v/>
      </c>
    </row>
    <row r="6196" spans="2:26" x14ac:dyDescent="0.2">
      <c r="B6196" s="1" t="s">
        <v>660</v>
      </c>
      <c r="C6196" s="1" t="s">
        <v>17</v>
      </c>
      <c r="D6196" s="1" t="s">
        <v>18</v>
      </c>
      <c r="E6196" s="1" t="s">
        <v>8</v>
      </c>
      <c r="F6196" s="1" t="s">
        <v>9</v>
      </c>
      <c r="G6196" s="1" t="s">
        <v>4102</v>
      </c>
      <c r="H6196">
        <f t="shared" si="1241"/>
        <v>44</v>
      </c>
      <c r="I6196">
        <f>IF(ISBLANK(A6196),I6195/1,LOOKUP(Sheet1!G6196,FIPS!A$3:A$55,FIPS!C$3:C$55))</f>
        <v>48</v>
      </c>
      <c r="J6196" t="b">
        <f t="shared" si="1247"/>
        <v>1</v>
      </c>
      <c r="K6196" t="str">
        <f t="shared" si="1242"/>
        <v>Jack</v>
      </c>
      <c r="L6196" t="b">
        <f t="shared" si="1246"/>
        <v>0</v>
      </c>
      <c r="M6196" t="str">
        <f t="shared" si="1243"/>
        <v/>
      </c>
      <c r="N6196">
        <f t="shared" si="1245"/>
        <v>119</v>
      </c>
      <c r="O6196" t="b">
        <f t="shared" si="1244"/>
        <v>0</v>
      </c>
      <c r="P6196" t="str">
        <f t="shared" si="1238"/>
        <v/>
      </c>
      <c r="Q6196" t="str">
        <f t="shared" ca="1" si="1239"/>
        <v/>
      </c>
      <c r="T6196">
        <v>237</v>
      </c>
      <c r="U6196">
        <v>6</v>
      </c>
      <c r="V6196">
        <v>0</v>
      </c>
      <c r="Z6196" t="str">
        <f t="shared" si="1240"/>
        <v/>
      </c>
    </row>
    <row r="6197" spans="2:26" x14ac:dyDescent="0.2">
      <c r="B6197" s="1" t="s">
        <v>662</v>
      </c>
      <c r="C6197" s="1" t="s">
        <v>17</v>
      </c>
      <c r="D6197" s="1" t="s">
        <v>18</v>
      </c>
      <c r="E6197" s="1" t="s">
        <v>8</v>
      </c>
      <c r="F6197" s="1" t="s">
        <v>9</v>
      </c>
      <c r="G6197" s="1" t="s">
        <v>100</v>
      </c>
      <c r="H6197">
        <f t="shared" si="1241"/>
        <v>44</v>
      </c>
      <c r="I6197">
        <f>IF(ISBLANK(A6197),I6196/1,LOOKUP(Sheet1!G6197,FIPS!A$3:A$55,FIPS!C$3:C$55))</f>
        <v>48</v>
      </c>
      <c r="J6197" t="b">
        <f t="shared" si="1247"/>
        <v>1</v>
      </c>
      <c r="K6197" t="str">
        <f t="shared" si="1242"/>
        <v>Jackson</v>
      </c>
      <c r="L6197" t="b">
        <f t="shared" si="1246"/>
        <v>0</v>
      </c>
      <c r="M6197" t="str">
        <f t="shared" si="1243"/>
        <v/>
      </c>
      <c r="N6197">
        <f t="shared" si="1245"/>
        <v>120</v>
      </c>
      <c r="O6197" t="b">
        <f t="shared" si="1244"/>
        <v>0</v>
      </c>
      <c r="P6197" t="str">
        <f t="shared" si="1238"/>
        <v/>
      </c>
      <c r="Q6197" t="str">
        <f t="shared" ca="1" si="1239"/>
        <v/>
      </c>
      <c r="T6197">
        <v>239</v>
      </c>
      <c r="U6197">
        <v>6</v>
      </c>
      <c r="V6197">
        <v>0</v>
      </c>
      <c r="Z6197" t="str">
        <f t="shared" si="1240"/>
        <v/>
      </c>
    </row>
    <row r="6198" spans="2:26" x14ac:dyDescent="0.2">
      <c r="B6198" s="1" t="s">
        <v>664</v>
      </c>
      <c r="C6198" s="1" t="s">
        <v>17</v>
      </c>
      <c r="D6198" s="1" t="s">
        <v>18</v>
      </c>
      <c r="E6198" s="1" t="s">
        <v>8</v>
      </c>
      <c r="F6198" s="1" t="s">
        <v>9</v>
      </c>
      <c r="G6198" s="1" t="s">
        <v>192</v>
      </c>
      <c r="H6198">
        <f t="shared" si="1241"/>
        <v>44</v>
      </c>
      <c r="I6198">
        <f>IF(ISBLANK(A6198),I6197/1,LOOKUP(Sheet1!G6198,FIPS!A$3:A$55,FIPS!C$3:C$55))</f>
        <v>48</v>
      </c>
      <c r="J6198" t="b">
        <f t="shared" si="1247"/>
        <v>1</v>
      </c>
      <c r="K6198" t="str">
        <f t="shared" si="1242"/>
        <v>Jasper</v>
      </c>
      <c r="L6198" t="b">
        <f t="shared" si="1246"/>
        <v>0</v>
      </c>
      <c r="M6198" t="str">
        <f t="shared" si="1243"/>
        <v/>
      </c>
      <c r="N6198">
        <f t="shared" si="1245"/>
        <v>121</v>
      </c>
      <c r="O6198" t="b">
        <f t="shared" si="1244"/>
        <v>0</v>
      </c>
      <c r="P6198" t="str">
        <f t="shared" si="1238"/>
        <v/>
      </c>
      <c r="Q6198" t="str">
        <f t="shared" ca="1" si="1239"/>
        <v/>
      </c>
      <c r="T6198">
        <v>241</v>
      </c>
      <c r="U6198">
        <v>5</v>
      </c>
      <c r="V6198">
        <v>0</v>
      </c>
      <c r="Z6198" t="str">
        <f t="shared" si="1240"/>
        <v/>
      </c>
    </row>
    <row r="6199" spans="2:26" x14ac:dyDescent="0.2">
      <c r="B6199" s="1" t="s">
        <v>707</v>
      </c>
      <c r="C6199" s="1" t="s">
        <v>17</v>
      </c>
      <c r="D6199" s="1" t="s">
        <v>18</v>
      </c>
      <c r="E6199" s="1" t="s">
        <v>8</v>
      </c>
      <c r="F6199" s="1" t="s">
        <v>9</v>
      </c>
      <c r="G6199" s="1" t="s">
        <v>1309</v>
      </c>
      <c r="H6199">
        <f t="shared" si="1241"/>
        <v>44</v>
      </c>
      <c r="I6199">
        <f>IF(ISBLANK(A6199),I6198/1,LOOKUP(Sheet1!G6199,FIPS!A$3:A$55,FIPS!C$3:C$55))</f>
        <v>48</v>
      </c>
      <c r="J6199" t="b">
        <f t="shared" si="1247"/>
        <v>1</v>
      </c>
      <c r="K6199" t="str">
        <f t="shared" si="1242"/>
        <v>Jeff Davis</v>
      </c>
      <c r="L6199" t="b">
        <f t="shared" si="1246"/>
        <v>0</v>
      </c>
      <c r="M6199" t="str">
        <f t="shared" si="1243"/>
        <v/>
      </c>
      <c r="N6199">
        <f t="shared" si="1245"/>
        <v>122</v>
      </c>
      <c r="O6199" t="b">
        <f t="shared" si="1244"/>
        <v>0</v>
      </c>
      <c r="P6199" t="str">
        <f t="shared" si="1238"/>
        <v/>
      </c>
      <c r="Q6199" t="str">
        <f t="shared" ca="1" si="1239"/>
        <v/>
      </c>
      <c r="T6199">
        <v>243</v>
      </c>
      <c r="U6199">
        <v>6</v>
      </c>
      <c r="V6199">
        <v>0</v>
      </c>
      <c r="Z6199" t="str">
        <f t="shared" si="1240"/>
        <v/>
      </c>
    </row>
    <row r="6200" spans="2:26" x14ac:dyDescent="0.2">
      <c r="B6200" s="1" t="s">
        <v>524</v>
      </c>
      <c r="C6200" s="1" t="s">
        <v>77</v>
      </c>
      <c r="D6200" s="1" t="s">
        <v>26</v>
      </c>
      <c r="G6200" s="1" t="s">
        <v>104</v>
      </c>
      <c r="H6200">
        <f t="shared" si="1241"/>
        <v>44</v>
      </c>
      <c r="I6200">
        <f>IF(ISBLANK(A6200),I6199/1,LOOKUP(Sheet1!G6200,FIPS!A$3:A$55,FIPS!C$3:C$55))</f>
        <v>48</v>
      </c>
      <c r="J6200" t="b">
        <f t="shared" si="1247"/>
        <v>1</v>
      </c>
      <c r="K6200" t="str">
        <f t="shared" si="1242"/>
        <v>Jefferson</v>
      </c>
      <c r="L6200" t="b">
        <f t="shared" si="1246"/>
        <v>0</v>
      </c>
      <c r="M6200" t="str">
        <f t="shared" si="1243"/>
        <v/>
      </c>
      <c r="N6200">
        <f t="shared" si="1245"/>
        <v>123</v>
      </c>
      <c r="O6200" t="b">
        <f t="shared" si="1244"/>
        <v>0</v>
      </c>
      <c r="P6200" t="str">
        <f t="shared" ref="P6200:P6263" si="1248">IF(O6200,17-MATCH(N6200-1,N6182:N6199),"")</f>
        <v/>
      </c>
      <c r="Q6200" t="str">
        <f t="shared" ref="Q6200:Q6263" ca="1" si="1249">IF(O6200,_xlfn.TEXTJOIN(",",TRUE,INDIRECT(_xlfn.CONCAT("E",(ROW()-P6200),":E",(ROW()-1)),TRUE)),"")</f>
        <v/>
      </c>
      <c r="T6200">
        <v>245</v>
      </c>
      <c r="U6200">
        <v>3</v>
      </c>
      <c r="V6200">
        <v>840</v>
      </c>
      <c r="Z6200" t="str">
        <f t="shared" si="1240"/>
        <v/>
      </c>
    </row>
    <row r="6201" spans="2:26" x14ac:dyDescent="0.2">
      <c r="E6201" s="1" t="s">
        <v>20</v>
      </c>
      <c r="F6201" s="1" t="s">
        <v>132</v>
      </c>
      <c r="G6201" s="1" t="s">
        <v>4103</v>
      </c>
      <c r="H6201">
        <f t="shared" si="1241"/>
        <v>44</v>
      </c>
      <c r="I6201">
        <f>IF(ISBLANK(A6201),I6200/1,LOOKUP(Sheet1!G6201,FIPS!A$3:A$55,FIPS!C$3:C$55))</f>
        <v>48</v>
      </c>
      <c r="J6201" t="b">
        <f t="shared" si="1247"/>
        <v>0</v>
      </c>
      <c r="K6201" t="str">
        <f t="shared" si="1242"/>
        <v/>
      </c>
      <c r="L6201" t="b">
        <f t="shared" si="1246"/>
        <v>1</v>
      </c>
      <c r="M6201" t="str">
        <f t="shared" si="1243"/>
        <v>Beaumont</v>
      </c>
      <c r="N6201">
        <f t="shared" si="1245"/>
        <v>123</v>
      </c>
      <c r="O6201" t="b">
        <f t="shared" si="1244"/>
        <v>0</v>
      </c>
      <c r="P6201" t="str">
        <f t="shared" si="1248"/>
        <v/>
      </c>
      <c r="Q6201" t="str">
        <f t="shared" ca="1" si="1249"/>
        <v/>
      </c>
      <c r="W6201">
        <v>7000</v>
      </c>
      <c r="Z6201" t="str">
        <f t="shared" si="1240"/>
        <v/>
      </c>
    </row>
    <row r="6202" spans="2:26" x14ac:dyDescent="0.2">
      <c r="E6202" s="1" t="s">
        <v>367</v>
      </c>
      <c r="F6202" s="1" t="s">
        <v>6</v>
      </c>
      <c r="G6202" s="1" t="s">
        <v>4104</v>
      </c>
      <c r="H6202">
        <f t="shared" si="1241"/>
        <v>44</v>
      </c>
      <c r="I6202">
        <f>IF(ISBLANK(A6202),I6201/1,LOOKUP(Sheet1!G6202,FIPS!A$3:A$55,FIPS!C$3:C$55))</f>
        <v>48</v>
      </c>
      <c r="J6202" t="b">
        <f t="shared" si="1247"/>
        <v>0</v>
      </c>
      <c r="K6202" t="str">
        <f t="shared" si="1242"/>
        <v/>
      </c>
      <c r="L6202" t="b">
        <f t="shared" si="1246"/>
        <v>1</v>
      </c>
      <c r="M6202" t="str">
        <f t="shared" si="1243"/>
        <v>Groves</v>
      </c>
      <c r="N6202">
        <f t="shared" si="1245"/>
        <v>123</v>
      </c>
      <c r="O6202" t="b">
        <f t="shared" si="1244"/>
        <v>0</v>
      </c>
      <c r="P6202" t="str">
        <f t="shared" si="1248"/>
        <v/>
      </c>
      <c r="Q6202" t="str">
        <f t="shared" ca="1" si="1249"/>
        <v/>
      </c>
      <c r="W6202">
        <v>31328</v>
      </c>
      <c r="Z6202" t="str">
        <f t="shared" si="1240"/>
        <v/>
      </c>
    </row>
    <row r="6203" spans="2:26" x14ac:dyDescent="0.2">
      <c r="E6203" s="1" t="s">
        <v>656</v>
      </c>
      <c r="F6203" s="1" t="s">
        <v>6</v>
      </c>
      <c r="G6203" s="1" t="s">
        <v>4105</v>
      </c>
      <c r="H6203">
        <f t="shared" si="1241"/>
        <v>44</v>
      </c>
      <c r="I6203">
        <f>IF(ISBLANK(A6203),I6202/1,LOOKUP(Sheet1!G6203,FIPS!A$3:A$55,FIPS!C$3:C$55))</f>
        <v>48</v>
      </c>
      <c r="J6203" t="b">
        <f t="shared" si="1247"/>
        <v>0</v>
      </c>
      <c r="K6203" t="str">
        <f t="shared" si="1242"/>
        <v/>
      </c>
      <c r="L6203" t="b">
        <f t="shared" si="1246"/>
        <v>1</v>
      </c>
      <c r="M6203" t="str">
        <f t="shared" si="1243"/>
        <v>Nederland</v>
      </c>
      <c r="N6203">
        <f t="shared" si="1245"/>
        <v>123</v>
      </c>
      <c r="O6203" t="b">
        <f t="shared" si="1244"/>
        <v>0</v>
      </c>
      <c r="P6203" t="str">
        <f t="shared" si="1248"/>
        <v/>
      </c>
      <c r="Q6203" t="str">
        <f t="shared" ca="1" si="1249"/>
        <v/>
      </c>
      <c r="W6203">
        <v>50580</v>
      </c>
      <c r="Z6203" t="str">
        <f t="shared" si="1240"/>
        <v/>
      </c>
    </row>
    <row r="6204" spans="2:26" x14ac:dyDescent="0.2">
      <c r="E6204" s="1" t="s">
        <v>526</v>
      </c>
      <c r="F6204" s="1" t="s">
        <v>70</v>
      </c>
      <c r="G6204" s="1" t="s">
        <v>4106</v>
      </c>
      <c r="H6204">
        <f t="shared" si="1241"/>
        <v>44</v>
      </c>
      <c r="I6204">
        <f>IF(ISBLANK(A6204),I6203/1,LOOKUP(Sheet1!G6204,FIPS!A$3:A$55,FIPS!C$3:C$55))</f>
        <v>48</v>
      </c>
      <c r="J6204" t="b">
        <f t="shared" si="1247"/>
        <v>0</v>
      </c>
      <c r="K6204" t="str">
        <f t="shared" si="1242"/>
        <v/>
      </c>
      <c r="L6204" t="b">
        <f t="shared" si="1246"/>
        <v>1</v>
      </c>
      <c r="M6204" t="str">
        <f t="shared" si="1243"/>
        <v>Port Arthur</v>
      </c>
      <c r="N6204">
        <f t="shared" si="1245"/>
        <v>123</v>
      </c>
      <c r="O6204" t="b">
        <f t="shared" si="1244"/>
        <v>0</v>
      </c>
      <c r="P6204" t="str">
        <f t="shared" si="1248"/>
        <v/>
      </c>
      <c r="Q6204" t="str">
        <f t="shared" ca="1" si="1249"/>
        <v/>
      </c>
      <c r="W6204">
        <v>58820</v>
      </c>
      <c r="Z6204" t="str">
        <f t="shared" si="1240"/>
        <v/>
      </c>
    </row>
    <row r="6205" spans="2:26" x14ac:dyDescent="0.2">
      <c r="E6205" s="1" t="s">
        <v>530</v>
      </c>
      <c r="F6205" s="1" t="s">
        <v>6</v>
      </c>
      <c r="G6205" s="1" t="s">
        <v>4107</v>
      </c>
      <c r="H6205">
        <f t="shared" si="1241"/>
        <v>44</v>
      </c>
      <c r="I6205">
        <f>IF(ISBLANK(A6205),I6204/1,LOOKUP(Sheet1!G6205,FIPS!A$3:A$55,FIPS!C$3:C$55))</f>
        <v>48</v>
      </c>
      <c r="J6205" t="b">
        <f t="shared" si="1247"/>
        <v>0</v>
      </c>
      <c r="K6205" t="str">
        <f t="shared" si="1242"/>
        <v/>
      </c>
      <c r="L6205" t="b">
        <f t="shared" si="1246"/>
        <v>1</v>
      </c>
      <c r="M6205" t="str">
        <f t="shared" si="1243"/>
        <v>Port Neches</v>
      </c>
      <c r="N6205">
        <f t="shared" si="1245"/>
        <v>123</v>
      </c>
      <c r="O6205" t="b">
        <f t="shared" si="1244"/>
        <v>0</v>
      </c>
      <c r="P6205" t="str">
        <f t="shared" si="1248"/>
        <v/>
      </c>
      <c r="Q6205" t="str">
        <f t="shared" ca="1" si="1249"/>
        <v/>
      </c>
      <c r="W6205">
        <v>58940</v>
      </c>
      <c r="Z6205" t="str">
        <f t="shared" si="1240"/>
        <v/>
      </c>
    </row>
    <row r="6206" spans="2:26" x14ac:dyDescent="0.2">
      <c r="E6206" s="1" t="s">
        <v>8</v>
      </c>
      <c r="F6206" s="1" t="s">
        <v>9</v>
      </c>
      <c r="G6206" s="1" t="s">
        <v>1233</v>
      </c>
      <c r="H6206">
        <f t="shared" si="1241"/>
        <v>44</v>
      </c>
      <c r="I6206">
        <f>IF(ISBLANK(A6206),I6205/1,LOOKUP(Sheet1!G6206,FIPS!A$3:A$55,FIPS!C$3:C$55))</f>
        <v>48</v>
      </c>
      <c r="J6206" t="b">
        <f t="shared" si="1247"/>
        <v>0</v>
      </c>
      <c r="K6206" t="str">
        <f t="shared" si="1242"/>
        <v/>
      </c>
      <c r="L6206" t="b">
        <f t="shared" si="1246"/>
        <v>0</v>
      </c>
      <c r="M6206" t="str">
        <f t="shared" si="1243"/>
        <v/>
      </c>
      <c r="N6206">
        <f t="shared" si="1245"/>
        <v>123</v>
      </c>
      <c r="O6206" t="b">
        <f t="shared" si="1244"/>
        <v>1</v>
      </c>
      <c r="P6206">
        <f t="shared" si="1248"/>
        <v>5</v>
      </c>
      <c r="Q6206" t="str">
        <f t="shared" ca="1" si="1249"/>
        <v>014,069,111,125,128</v>
      </c>
      <c r="W6206">
        <v>99999</v>
      </c>
      <c r="Z6206" t="str">
        <f t="shared" si="1240"/>
        <v/>
      </c>
    </row>
    <row r="6207" spans="2:26" x14ac:dyDescent="0.2">
      <c r="B6207" s="1" t="s">
        <v>774</v>
      </c>
      <c r="C6207" s="1" t="s">
        <v>17</v>
      </c>
      <c r="D6207" s="1" t="s">
        <v>18</v>
      </c>
      <c r="E6207" s="1" t="s">
        <v>8</v>
      </c>
      <c r="F6207" s="1" t="s">
        <v>9</v>
      </c>
      <c r="G6207" s="1" t="s">
        <v>4108</v>
      </c>
      <c r="H6207">
        <f t="shared" si="1241"/>
        <v>44</v>
      </c>
      <c r="I6207">
        <f>IF(ISBLANK(A6207),I6206/1,LOOKUP(Sheet1!G6207,FIPS!A$3:A$55,FIPS!C$3:C$55))</f>
        <v>48</v>
      </c>
      <c r="J6207" t="b">
        <f t="shared" si="1247"/>
        <v>1</v>
      </c>
      <c r="K6207" t="str">
        <f t="shared" si="1242"/>
        <v>dim Hogg</v>
      </c>
      <c r="L6207" t="b">
        <f t="shared" si="1246"/>
        <v>0</v>
      </c>
      <c r="M6207" t="str">
        <f t="shared" si="1243"/>
        <v/>
      </c>
      <c r="N6207">
        <f t="shared" si="1245"/>
        <v>124</v>
      </c>
      <c r="O6207" t="b">
        <f t="shared" si="1244"/>
        <v>0</v>
      </c>
      <c r="P6207" t="str">
        <f t="shared" si="1248"/>
        <v/>
      </c>
      <c r="Q6207" t="str">
        <f t="shared" ca="1" si="1249"/>
        <v/>
      </c>
      <c r="T6207">
        <v>247</v>
      </c>
      <c r="U6207">
        <v>6</v>
      </c>
      <c r="V6207">
        <v>0</v>
      </c>
      <c r="Z6207" t="str">
        <f t="shared" si="1240"/>
        <v/>
      </c>
    </row>
    <row r="6208" spans="2:26" x14ac:dyDescent="0.2">
      <c r="B6208" s="1" t="s">
        <v>526</v>
      </c>
      <c r="C6208" s="1" t="s">
        <v>17</v>
      </c>
      <c r="D6208" s="1" t="s">
        <v>18</v>
      </c>
      <c r="G6208" s="1" t="s">
        <v>4109</v>
      </c>
      <c r="H6208">
        <f t="shared" si="1241"/>
        <v>44</v>
      </c>
      <c r="I6208">
        <f>IF(ISBLANK(A6208),I6207/1,LOOKUP(Sheet1!G6208,FIPS!A$3:A$55,FIPS!C$3:C$55))</f>
        <v>48</v>
      </c>
      <c r="J6208" t="b">
        <f t="shared" si="1247"/>
        <v>1</v>
      </c>
      <c r="K6208" t="str">
        <f t="shared" si="1242"/>
        <v>dim Wells</v>
      </c>
      <c r="L6208" t="b">
        <f t="shared" si="1246"/>
        <v>0</v>
      </c>
      <c r="M6208" t="str">
        <f t="shared" si="1243"/>
        <v/>
      </c>
      <c r="N6208">
        <f t="shared" si="1245"/>
        <v>125</v>
      </c>
      <c r="O6208" t="b">
        <f t="shared" si="1244"/>
        <v>0</v>
      </c>
      <c r="P6208" t="str">
        <f t="shared" si="1248"/>
        <v/>
      </c>
      <c r="Q6208" t="str">
        <f t="shared" ca="1" si="1249"/>
        <v/>
      </c>
      <c r="T6208">
        <v>249</v>
      </c>
      <c r="U6208">
        <v>5</v>
      </c>
      <c r="V6208">
        <v>0</v>
      </c>
      <c r="Z6208" t="str">
        <f t="shared" si="1240"/>
        <v/>
      </c>
    </row>
    <row r="6209" spans="2:26" x14ac:dyDescent="0.2">
      <c r="E6209" s="1" t="s">
        <v>11</v>
      </c>
      <c r="F6209" s="1" t="s">
        <v>6</v>
      </c>
      <c r="G6209" s="1" t="s">
        <v>4110</v>
      </c>
      <c r="H6209">
        <f t="shared" si="1241"/>
        <v>44</v>
      </c>
      <c r="I6209">
        <f>IF(ISBLANK(A6209),I6208/1,LOOKUP(Sheet1!G6209,FIPS!A$3:A$55,FIPS!C$3:C$55))</f>
        <v>48</v>
      </c>
      <c r="J6209" t="b">
        <f t="shared" si="1247"/>
        <v>0</v>
      </c>
      <c r="K6209" t="str">
        <f t="shared" si="1242"/>
        <v/>
      </c>
      <c r="L6209" t="b">
        <f t="shared" si="1246"/>
        <v>1</v>
      </c>
      <c r="M6209" t="str">
        <f t="shared" si="1243"/>
        <v>Alice</v>
      </c>
      <c r="N6209">
        <f t="shared" si="1245"/>
        <v>125</v>
      </c>
      <c r="O6209" t="b">
        <f t="shared" si="1244"/>
        <v>0</v>
      </c>
      <c r="P6209" t="str">
        <f t="shared" si="1248"/>
        <v/>
      </c>
      <c r="Q6209" t="str">
        <f t="shared" ca="1" si="1249"/>
        <v/>
      </c>
      <c r="W6209">
        <v>1852</v>
      </c>
      <c r="Z6209" t="str">
        <f t="shared" si="1240"/>
        <v/>
      </c>
    </row>
    <row r="6210" spans="2:26" x14ac:dyDescent="0.2">
      <c r="E6210" s="1" t="s">
        <v>8</v>
      </c>
      <c r="F6210" s="1" t="s">
        <v>9</v>
      </c>
      <c r="G6210" s="1" t="s">
        <v>1233</v>
      </c>
      <c r="H6210">
        <f t="shared" si="1241"/>
        <v>44</v>
      </c>
      <c r="I6210">
        <f>IF(ISBLANK(A6210),I6209/1,LOOKUP(Sheet1!G6210,FIPS!A$3:A$55,FIPS!C$3:C$55))</f>
        <v>48</v>
      </c>
      <c r="J6210" t="b">
        <f t="shared" si="1247"/>
        <v>0</v>
      </c>
      <c r="K6210" t="str">
        <f t="shared" si="1242"/>
        <v/>
      </c>
      <c r="L6210" t="b">
        <f t="shared" si="1246"/>
        <v>0</v>
      </c>
      <c r="M6210" t="str">
        <f t="shared" si="1243"/>
        <v/>
      </c>
      <c r="N6210">
        <f t="shared" si="1245"/>
        <v>125</v>
      </c>
      <c r="O6210" t="b">
        <f t="shared" si="1244"/>
        <v>1</v>
      </c>
      <c r="P6210">
        <f t="shared" si="1248"/>
        <v>1</v>
      </c>
      <c r="Q6210" t="str">
        <f t="shared" ca="1" si="1249"/>
        <v>002</v>
      </c>
      <c r="W6210">
        <v>99999</v>
      </c>
      <c r="Z6210" t="str">
        <f t="shared" ref="Z6210:Z6273" si="1250">IF(J6210,IF(T6210&gt;0,"",FALSE),IF(T6210&gt;0,TRUE,""))</f>
        <v/>
      </c>
    </row>
    <row r="6211" spans="2:26" x14ac:dyDescent="0.2">
      <c r="B6211" s="1" t="s">
        <v>528</v>
      </c>
      <c r="C6211" s="1" t="s">
        <v>390</v>
      </c>
      <c r="D6211" s="1" t="s">
        <v>26</v>
      </c>
      <c r="G6211" s="1" t="s">
        <v>327</v>
      </c>
      <c r="H6211">
        <f t="shared" si="1241"/>
        <v>44</v>
      </c>
      <c r="I6211">
        <f>IF(ISBLANK(A6211),I6210/1,LOOKUP(Sheet1!G6211,FIPS!A$3:A$55,FIPS!C$3:C$55))</f>
        <v>48</v>
      </c>
      <c r="J6211" t="b">
        <f t="shared" si="1247"/>
        <v>1</v>
      </c>
      <c r="K6211" t="str">
        <f t="shared" si="1242"/>
        <v>Johnson</v>
      </c>
      <c r="L6211" t="b">
        <f t="shared" si="1246"/>
        <v>0</v>
      </c>
      <c r="M6211" t="str">
        <f t="shared" si="1243"/>
        <v/>
      </c>
      <c r="N6211">
        <f t="shared" si="1245"/>
        <v>126</v>
      </c>
      <c r="O6211" t="b">
        <f t="shared" si="1244"/>
        <v>0</v>
      </c>
      <c r="P6211" t="str">
        <f t="shared" si="1248"/>
        <v/>
      </c>
      <c r="Q6211" t="str">
        <f t="shared" ca="1" si="1249"/>
        <v/>
      </c>
      <c r="T6211">
        <v>251</v>
      </c>
      <c r="U6211">
        <v>4</v>
      </c>
      <c r="V6211">
        <v>2800</v>
      </c>
      <c r="Z6211" t="str">
        <f t="shared" si="1250"/>
        <v/>
      </c>
    </row>
    <row r="6212" spans="2:26" x14ac:dyDescent="0.2">
      <c r="E6212" s="1" t="s">
        <v>82</v>
      </c>
      <c r="F6212" s="1" t="s">
        <v>6</v>
      </c>
      <c r="G6212" s="1" t="s">
        <v>4111</v>
      </c>
      <c r="H6212">
        <f t="shared" si="1241"/>
        <v>44</v>
      </c>
      <c r="I6212">
        <f>IF(ISBLANK(A6212),I6211/1,LOOKUP(Sheet1!G6212,FIPS!A$3:A$55,FIPS!C$3:C$55))</f>
        <v>48</v>
      </c>
      <c r="J6212" t="b">
        <f t="shared" si="1247"/>
        <v>0</v>
      </c>
      <c r="K6212" t="str">
        <f t="shared" si="1242"/>
        <v/>
      </c>
      <c r="L6212" t="b">
        <f t="shared" si="1246"/>
        <v>1</v>
      </c>
      <c r="M6212" t="str">
        <f t="shared" si="1243"/>
        <v>Burleson</v>
      </c>
      <c r="N6212">
        <f t="shared" si="1245"/>
        <v>126</v>
      </c>
      <c r="O6212" t="b">
        <f t="shared" si="1244"/>
        <v>0</v>
      </c>
      <c r="P6212" t="str">
        <f t="shared" si="1248"/>
        <v/>
      </c>
      <c r="Q6212" t="str">
        <f t="shared" ca="1" si="1249"/>
        <v/>
      </c>
      <c r="W6212">
        <v>11428</v>
      </c>
      <c r="Z6212" t="str">
        <f t="shared" si="1250"/>
        <v/>
      </c>
    </row>
    <row r="6213" spans="2:26" x14ac:dyDescent="0.2">
      <c r="E6213" s="1" t="s">
        <v>92</v>
      </c>
      <c r="F6213" s="1" t="s">
        <v>6</v>
      </c>
      <c r="G6213" s="1" t="s">
        <v>48</v>
      </c>
      <c r="H6213">
        <f t="shared" si="1241"/>
        <v>44</v>
      </c>
      <c r="I6213">
        <f>IF(ISBLANK(A6213),I6212/1,LOOKUP(Sheet1!G6213,FIPS!A$3:A$55,FIPS!C$3:C$55))</f>
        <v>48</v>
      </c>
      <c r="J6213" t="b">
        <f t="shared" si="1247"/>
        <v>0</v>
      </c>
      <c r="K6213" t="str">
        <f t="shared" si="1242"/>
        <v/>
      </c>
      <c r="L6213" t="b">
        <f t="shared" si="1246"/>
        <v>1</v>
      </c>
      <c r="M6213" t="str">
        <f t="shared" si="1243"/>
        <v>Cleburne</v>
      </c>
      <c r="N6213">
        <f t="shared" si="1245"/>
        <v>126</v>
      </c>
      <c r="O6213" t="b">
        <f t="shared" si="1244"/>
        <v>0</v>
      </c>
      <c r="P6213" t="str">
        <f t="shared" si="1248"/>
        <v/>
      </c>
      <c r="Q6213" t="str">
        <f t="shared" ca="1" si="1249"/>
        <v/>
      </c>
      <c r="W6213">
        <v>15364</v>
      </c>
      <c r="Z6213" t="str">
        <f t="shared" si="1250"/>
        <v/>
      </c>
    </row>
    <row r="6214" spans="2:26" x14ac:dyDescent="0.2">
      <c r="E6214" s="1" t="s">
        <v>512</v>
      </c>
      <c r="F6214" s="1" t="s">
        <v>6</v>
      </c>
      <c r="G6214" s="1" t="s">
        <v>4112</v>
      </c>
      <c r="H6214">
        <f t="shared" si="1241"/>
        <v>44</v>
      </c>
      <c r="I6214">
        <f>IF(ISBLANK(A6214),I6213/1,LOOKUP(Sheet1!G6214,FIPS!A$3:A$55,FIPS!C$3:C$55))</f>
        <v>48</v>
      </c>
      <c r="J6214" t="b">
        <f t="shared" si="1247"/>
        <v>0</v>
      </c>
      <c r="K6214" t="str">
        <f t="shared" si="1242"/>
        <v/>
      </c>
      <c r="L6214" t="b">
        <f t="shared" si="1246"/>
        <v>1</v>
      </c>
      <c r="M6214" t="str">
        <f t="shared" si="1243"/>
        <v>Mansfield</v>
      </c>
      <c r="N6214">
        <f t="shared" si="1245"/>
        <v>126</v>
      </c>
      <c r="O6214" t="b">
        <f t="shared" si="1244"/>
        <v>0</v>
      </c>
      <c r="P6214" t="str">
        <f t="shared" si="1248"/>
        <v/>
      </c>
      <c r="Q6214" t="str">
        <f t="shared" ca="1" si="1249"/>
        <v/>
      </c>
      <c r="W6214">
        <v>46452</v>
      </c>
      <c r="Z6214" t="str">
        <f t="shared" si="1250"/>
        <v/>
      </c>
    </row>
    <row r="6215" spans="2:26" x14ac:dyDescent="0.2">
      <c r="E6215" s="1" t="s">
        <v>8</v>
      </c>
      <c r="F6215" s="1" t="s">
        <v>9</v>
      </c>
      <c r="G6215" s="1" t="s">
        <v>1233</v>
      </c>
      <c r="H6215">
        <f t="shared" si="1241"/>
        <v>44</v>
      </c>
      <c r="I6215">
        <f>IF(ISBLANK(A6215),I6214/1,LOOKUP(Sheet1!G6215,FIPS!A$3:A$55,FIPS!C$3:C$55))</f>
        <v>48</v>
      </c>
      <c r="J6215" t="b">
        <f t="shared" si="1247"/>
        <v>0</v>
      </c>
      <c r="K6215" t="str">
        <f t="shared" si="1242"/>
        <v/>
      </c>
      <c r="L6215" t="b">
        <f t="shared" si="1246"/>
        <v>0</v>
      </c>
      <c r="M6215" t="str">
        <f t="shared" si="1243"/>
        <v/>
      </c>
      <c r="N6215">
        <f t="shared" si="1245"/>
        <v>126</v>
      </c>
      <c r="O6215" t="b">
        <f t="shared" si="1244"/>
        <v>1</v>
      </c>
      <c r="P6215">
        <f t="shared" si="1248"/>
        <v>3</v>
      </c>
      <c r="Q6215" t="str">
        <f t="shared" ca="1" si="1249"/>
        <v>027,031,101</v>
      </c>
      <c r="W6215">
        <v>99999</v>
      </c>
      <c r="Z6215" t="str">
        <f t="shared" si="1250"/>
        <v/>
      </c>
    </row>
    <row r="6216" spans="2:26" x14ac:dyDescent="0.2">
      <c r="B6216" s="1" t="s">
        <v>666</v>
      </c>
      <c r="C6216" s="1" t="s">
        <v>17</v>
      </c>
      <c r="D6216" s="1" t="s">
        <v>18</v>
      </c>
      <c r="G6216" s="1" t="s">
        <v>1311</v>
      </c>
      <c r="H6216">
        <f t="shared" si="1241"/>
        <v>44</v>
      </c>
      <c r="I6216">
        <f>IF(ISBLANK(A6216),I6215/1,LOOKUP(Sheet1!G6216,FIPS!A$3:A$55,FIPS!C$3:C$55))</f>
        <v>48</v>
      </c>
      <c r="J6216" t="b">
        <f t="shared" si="1247"/>
        <v>1</v>
      </c>
      <c r="K6216" t="str">
        <f t="shared" si="1242"/>
        <v>Jones</v>
      </c>
      <c r="L6216" t="b">
        <f t="shared" si="1246"/>
        <v>0</v>
      </c>
      <c r="M6216" t="str">
        <f t="shared" si="1243"/>
        <v/>
      </c>
      <c r="N6216">
        <f t="shared" si="1245"/>
        <v>127</v>
      </c>
      <c r="O6216" t="b">
        <f t="shared" si="1244"/>
        <v>0</v>
      </c>
      <c r="P6216" t="str">
        <f t="shared" si="1248"/>
        <v/>
      </c>
      <c r="Q6216" t="str">
        <f t="shared" ca="1" si="1249"/>
        <v/>
      </c>
      <c r="T6216">
        <v>253</v>
      </c>
      <c r="U6216">
        <v>6</v>
      </c>
      <c r="V6216">
        <v>0</v>
      </c>
      <c r="Z6216" t="str">
        <f t="shared" si="1250"/>
        <v/>
      </c>
    </row>
    <row r="6217" spans="2:26" x14ac:dyDescent="0.2">
      <c r="E6217" s="1" t="s">
        <v>2</v>
      </c>
      <c r="F6217" s="1" t="s">
        <v>132</v>
      </c>
      <c r="G6217" s="1" t="s">
        <v>4113</v>
      </c>
      <c r="H6217">
        <f t="shared" si="1241"/>
        <v>44</v>
      </c>
      <c r="I6217">
        <f>IF(ISBLANK(A6217),I6216/1,LOOKUP(Sheet1!G6217,FIPS!A$3:A$55,FIPS!C$3:C$55))</f>
        <v>48</v>
      </c>
      <c r="J6217" t="b">
        <f t="shared" si="1247"/>
        <v>0</v>
      </c>
      <c r="K6217" t="str">
        <f t="shared" si="1242"/>
        <v/>
      </c>
      <c r="L6217" t="b">
        <f t="shared" si="1246"/>
        <v>1</v>
      </c>
      <c r="M6217" t="str">
        <f t="shared" si="1243"/>
        <v>Abilene</v>
      </c>
      <c r="N6217">
        <f t="shared" si="1245"/>
        <v>127</v>
      </c>
      <c r="O6217" t="b">
        <f t="shared" si="1244"/>
        <v>0</v>
      </c>
      <c r="P6217" t="str">
        <f t="shared" si="1248"/>
        <v/>
      </c>
      <c r="Q6217" t="str">
        <f t="shared" ca="1" si="1249"/>
        <v/>
      </c>
      <c r="W6217">
        <v>1000</v>
      </c>
      <c r="Z6217" t="str">
        <f t="shared" si="1250"/>
        <v/>
      </c>
    </row>
    <row r="6218" spans="2:26" x14ac:dyDescent="0.2">
      <c r="E6218" s="1" t="s">
        <v>8</v>
      </c>
      <c r="F6218" s="1" t="s">
        <v>9</v>
      </c>
      <c r="G6218" s="1" t="s">
        <v>1102</v>
      </c>
      <c r="H6218">
        <f t="shared" si="1241"/>
        <v>44</v>
      </c>
      <c r="I6218">
        <f>IF(ISBLANK(A6218),I6217/1,LOOKUP(Sheet1!G6218,FIPS!A$3:A$55,FIPS!C$3:C$55))</f>
        <v>48</v>
      </c>
      <c r="J6218" t="b">
        <f t="shared" si="1247"/>
        <v>0</v>
      </c>
      <c r="K6218" t="str">
        <f t="shared" si="1242"/>
        <v/>
      </c>
      <c r="L6218" t="b">
        <f t="shared" si="1246"/>
        <v>0</v>
      </c>
      <c r="M6218" t="str">
        <f t="shared" si="1243"/>
        <v/>
      </c>
      <c r="N6218">
        <f t="shared" si="1245"/>
        <v>127</v>
      </c>
      <c r="O6218" t="b">
        <f t="shared" si="1244"/>
        <v>1</v>
      </c>
      <c r="P6218">
        <f t="shared" si="1248"/>
        <v>1</v>
      </c>
      <c r="Q6218" t="str">
        <f t="shared" ca="1" si="1249"/>
        <v>001</v>
      </c>
      <c r="W6218">
        <v>99999</v>
      </c>
      <c r="Z6218" t="str">
        <f t="shared" si="1250"/>
        <v/>
      </c>
    </row>
    <row r="6219" spans="2:26" x14ac:dyDescent="0.2">
      <c r="B6219" s="1" t="s">
        <v>530</v>
      </c>
      <c r="C6219" s="1" t="s">
        <v>17</v>
      </c>
      <c r="D6219" s="1" t="s">
        <v>18</v>
      </c>
      <c r="E6219" s="1" t="s">
        <v>8</v>
      </c>
      <c r="F6219" s="1" t="s">
        <v>9</v>
      </c>
      <c r="G6219" s="1" t="s">
        <v>4114</v>
      </c>
      <c r="H6219">
        <f t="shared" ref="H6219:H6282" si="1251">IF(ISBLANK(A6219),H6218/1,A6219)</f>
        <v>44</v>
      </c>
      <c r="I6219">
        <f>IF(ISBLANK(A6219),I6218/1,LOOKUP(Sheet1!G6219,FIPS!A$3:A$55,FIPS!C$3:C$55))</f>
        <v>48</v>
      </c>
      <c r="J6219" t="b">
        <f t="shared" si="1247"/>
        <v>1</v>
      </c>
      <c r="K6219" t="str">
        <f t="shared" ref="K6219:K6282" si="1252">IF(J6219,TRIM(G6219),"")</f>
        <v>Karnes</v>
      </c>
      <c r="L6219" t="b">
        <f t="shared" si="1246"/>
        <v>0</v>
      </c>
      <c r="M6219" t="str">
        <f t="shared" ref="M6219:M6282" si="1253">IF(L6219,IF(ISERR(FIND(",",G6219)),TRIM(G6219),TRIM(LEFT(G6219,FIND(",",G6219)-1))),"")</f>
        <v/>
      </c>
      <c r="N6219">
        <f t="shared" si="1245"/>
        <v>128</v>
      </c>
      <c r="O6219" t="b">
        <f t="shared" si="1244"/>
        <v>0</v>
      </c>
      <c r="P6219" t="str">
        <f t="shared" si="1248"/>
        <v/>
      </c>
      <c r="Q6219" t="str">
        <f t="shared" ca="1" si="1249"/>
        <v/>
      </c>
      <c r="T6219">
        <v>255</v>
      </c>
      <c r="U6219">
        <v>6</v>
      </c>
      <c r="V6219">
        <v>0</v>
      </c>
      <c r="Z6219" t="str">
        <f t="shared" si="1250"/>
        <v/>
      </c>
    </row>
    <row r="6220" spans="2:26" x14ac:dyDescent="0.2">
      <c r="B6220" s="1" t="s">
        <v>128</v>
      </c>
      <c r="C6220" s="1" t="s">
        <v>197</v>
      </c>
      <c r="D6220" s="1" t="s">
        <v>26</v>
      </c>
      <c r="G6220" s="1" t="s">
        <v>4115</v>
      </c>
      <c r="H6220">
        <f t="shared" si="1251"/>
        <v>44</v>
      </c>
      <c r="I6220">
        <f>IF(ISBLANK(A6220),I6219/1,LOOKUP(Sheet1!G6220,FIPS!A$3:A$55,FIPS!C$3:C$55))</f>
        <v>48</v>
      </c>
      <c r="J6220" t="b">
        <f t="shared" si="1247"/>
        <v>1</v>
      </c>
      <c r="K6220" t="str">
        <f t="shared" si="1252"/>
        <v>Kaufman</v>
      </c>
      <c r="L6220" t="b">
        <f t="shared" si="1246"/>
        <v>0</v>
      </c>
      <c r="M6220" t="str">
        <f t="shared" si="1253"/>
        <v/>
      </c>
      <c r="N6220">
        <f t="shared" si="1245"/>
        <v>129</v>
      </c>
      <c r="O6220" t="b">
        <f t="shared" si="1244"/>
        <v>0</v>
      </c>
      <c r="P6220" t="str">
        <f t="shared" si="1248"/>
        <v/>
      </c>
      <c r="Q6220" t="str">
        <f t="shared" ca="1" si="1249"/>
        <v/>
      </c>
      <c r="T6220">
        <v>257</v>
      </c>
      <c r="U6220">
        <v>4</v>
      </c>
      <c r="V6220">
        <v>1920</v>
      </c>
      <c r="Z6220" t="str">
        <f t="shared" si="1250"/>
        <v/>
      </c>
    </row>
    <row r="6221" spans="2:26" x14ac:dyDescent="0.2">
      <c r="E6221" s="1" t="s">
        <v>75</v>
      </c>
      <c r="F6221" s="1" t="s">
        <v>26</v>
      </c>
      <c r="G6221" s="1" t="s">
        <v>4116</v>
      </c>
      <c r="H6221">
        <f t="shared" si="1251"/>
        <v>44</v>
      </c>
      <c r="I6221">
        <f>IF(ISBLANK(A6221),I6220/1,LOOKUP(Sheet1!G6221,FIPS!A$3:A$55,FIPS!C$3:C$55))</f>
        <v>48</v>
      </c>
      <c r="J6221" t="b">
        <f t="shared" si="1247"/>
        <v>0</v>
      </c>
      <c r="K6221" t="str">
        <f t="shared" si="1252"/>
        <v/>
      </c>
      <c r="L6221" t="b">
        <f t="shared" si="1246"/>
        <v>1</v>
      </c>
      <c r="M6221" t="str">
        <f t="shared" si="1253"/>
        <v>Dallas</v>
      </c>
      <c r="N6221">
        <f t="shared" si="1245"/>
        <v>129</v>
      </c>
      <c r="O6221" t="b">
        <f t="shared" si="1244"/>
        <v>0</v>
      </c>
      <c r="P6221" t="str">
        <f t="shared" si="1248"/>
        <v/>
      </c>
      <c r="Q6221" t="str">
        <f t="shared" ca="1" si="1249"/>
        <v/>
      </c>
      <c r="W6221">
        <v>19000</v>
      </c>
      <c r="Z6221" t="str">
        <f t="shared" si="1250"/>
        <v/>
      </c>
    </row>
    <row r="6222" spans="2:26" x14ac:dyDescent="0.2">
      <c r="E6222" s="1" t="s">
        <v>546</v>
      </c>
      <c r="F6222" s="1" t="s">
        <v>6</v>
      </c>
      <c r="G6222" s="1" t="s">
        <v>1346</v>
      </c>
      <c r="H6222">
        <f t="shared" si="1251"/>
        <v>44</v>
      </c>
      <c r="I6222">
        <f>IF(ISBLANK(A6222),I6221/1,LOOKUP(Sheet1!G6222,FIPS!A$3:A$55,FIPS!C$3:C$55))</f>
        <v>48</v>
      </c>
      <c r="J6222" t="b">
        <f t="shared" si="1247"/>
        <v>0</v>
      </c>
      <c r="K6222" t="str">
        <f t="shared" si="1252"/>
        <v/>
      </c>
      <c r="L6222" t="b">
        <f t="shared" si="1246"/>
        <v>1</v>
      </c>
      <c r="M6222" t="str">
        <f t="shared" si="1253"/>
        <v>Terrell</v>
      </c>
      <c r="N6222">
        <f t="shared" si="1245"/>
        <v>129</v>
      </c>
      <c r="O6222" t="b">
        <f t="shared" si="1244"/>
        <v>0</v>
      </c>
      <c r="P6222" t="str">
        <f t="shared" si="1248"/>
        <v/>
      </c>
      <c r="Q6222" t="str">
        <f t="shared" ca="1" si="1249"/>
        <v/>
      </c>
      <c r="W6222">
        <v>72284</v>
      </c>
      <c r="Z6222" t="str">
        <f t="shared" si="1250"/>
        <v/>
      </c>
    </row>
    <row r="6223" spans="2:26" x14ac:dyDescent="0.2">
      <c r="E6223" s="1" t="s">
        <v>8</v>
      </c>
      <c r="F6223" s="1" t="s">
        <v>9</v>
      </c>
      <c r="G6223" s="1" t="s">
        <v>1102</v>
      </c>
      <c r="H6223">
        <f t="shared" si="1251"/>
        <v>44</v>
      </c>
      <c r="I6223">
        <f>IF(ISBLANK(A6223),I6222/1,LOOKUP(Sheet1!G6223,FIPS!A$3:A$55,FIPS!C$3:C$55))</f>
        <v>48</v>
      </c>
      <c r="J6223" t="b">
        <f t="shared" si="1247"/>
        <v>0</v>
      </c>
      <c r="K6223" t="str">
        <f t="shared" si="1252"/>
        <v/>
      </c>
      <c r="L6223" t="b">
        <f t="shared" si="1246"/>
        <v>0</v>
      </c>
      <c r="M6223" t="str">
        <f t="shared" si="1253"/>
        <v/>
      </c>
      <c r="N6223">
        <f t="shared" si="1245"/>
        <v>129</v>
      </c>
      <c r="O6223" t="b">
        <f t="shared" si="1244"/>
        <v>1</v>
      </c>
      <c r="P6223">
        <f t="shared" si="1248"/>
        <v>2</v>
      </c>
      <c r="Q6223" t="str">
        <f t="shared" ca="1" si="1249"/>
        <v>039,153</v>
      </c>
      <c r="W6223">
        <v>99999</v>
      </c>
      <c r="Z6223" t="str">
        <f t="shared" si="1250"/>
        <v/>
      </c>
    </row>
    <row r="6224" spans="2:26" x14ac:dyDescent="0.2">
      <c r="B6224" s="1" t="s">
        <v>611</v>
      </c>
      <c r="C6224" s="1" t="s">
        <v>17</v>
      </c>
      <c r="D6224" s="1" t="s">
        <v>18</v>
      </c>
      <c r="E6224" s="1" t="s">
        <v>8</v>
      </c>
      <c r="F6224" s="1" t="s">
        <v>9</v>
      </c>
      <c r="G6224" s="1" t="s">
        <v>1586</v>
      </c>
      <c r="H6224">
        <f t="shared" si="1251"/>
        <v>44</v>
      </c>
      <c r="I6224">
        <f>IF(ISBLANK(A6224),I6223/1,LOOKUP(Sheet1!G6224,FIPS!A$3:A$55,FIPS!C$3:C$55))</f>
        <v>48</v>
      </c>
      <c r="J6224" t="b">
        <f t="shared" si="1247"/>
        <v>1</v>
      </c>
      <c r="K6224" t="str">
        <f t="shared" si="1252"/>
        <v>Kendall</v>
      </c>
      <c r="L6224" t="b">
        <f t="shared" si="1246"/>
        <v>0</v>
      </c>
      <c r="M6224" t="str">
        <f t="shared" si="1253"/>
        <v/>
      </c>
      <c r="N6224">
        <f t="shared" si="1245"/>
        <v>130</v>
      </c>
      <c r="O6224" t="b">
        <f t="shared" si="1244"/>
        <v>0</v>
      </c>
      <c r="P6224" t="str">
        <f t="shared" si="1248"/>
        <v/>
      </c>
      <c r="Q6224" t="str">
        <f t="shared" ca="1" si="1249"/>
        <v/>
      </c>
      <c r="T6224">
        <v>259</v>
      </c>
      <c r="U6224">
        <v>6</v>
      </c>
      <c r="V6224">
        <v>0</v>
      </c>
      <c r="Z6224" t="str">
        <f t="shared" si="1250"/>
        <v/>
      </c>
    </row>
    <row r="6225" spans="2:26" x14ac:dyDescent="0.2">
      <c r="B6225" s="1" t="s">
        <v>532</v>
      </c>
      <c r="C6225" s="1" t="s">
        <v>17</v>
      </c>
      <c r="D6225" s="1" t="s">
        <v>18</v>
      </c>
      <c r="E6225" s="1" t="s">
        <v>8</v>
      </c>
      <c r="F6225" s="1" t="s">
        <v>9</v>
      </c>
      <c r="G6225" s="1" t="s">
        <v>4117</v>
      </c>
      <c r="H6225">
        <f t="shared" si="1251"/>
        <v>44</v>
      </c>
      <c r="I6225">
        <f>IF(ISBLANK(A6225),I6224/1,LOOKUP(Sheet1!G6225,FIPS!A$3:A$55,FIPS!C$3:C$55))</f>
        <v>48</v>
      </c>
      <c r="J6225" t="b">
        <f t="shared" si="1247"/>
        <v>1</v>
      </c>
      <c r="K6225" t="str">
        <f t="shared" si="1252"/>
        <v>Kenedy</v>
      </c>
      <c r="L6225" t="b">
        <f t="shared" si="1246"/>
        <v>0</v>
      </c>
      <c r="M6225" t="str">
        <f t="shared" si="1253"/>
        <v/>
      </c>
      <c r="N6225">
        <f t="shared" si="1245"/>
        <v>131</v>
      </c>
      <c r="O6225" t="b">
        <f t="shared" si="1244"/>
        <v>0</v>
      </c>
      <c r="P6225" t="str">
        <f t="shared" si="1248"/>
        <v/>
      </c>
      <c r="Q6225" t="str">
        <f t="shared" ca="1" si="1249"/>
        <v/>
      </c>
      <c r="T6225">
        <v>261</v>
      </c>
      <c r="U6225">
        <v>6</v>
      </c>
      <c r="V6225">
        <v>0</v>
      </c>
      <c r="Z6225" t="str">
        <f t="shared" si="1250"/>
        <v/>
      </c>
    </row>
    <row r="6226" spans="2:26" x14ac:dyDescent="0.2">
      <c r="B6226" s="1" t="s">
        <v>534</v>
      </c>
      <c r="C6226" s="1" t="s">
        <v>17</v>
      </c>
      <c r="D6226" s="1" t="s">
        <v>18</v>
      </c>
      <c r="E6226" s="1" t="s">
        <v>8</v>
      </c>
      <c r="F6226" s="1" t="s">
        <v>9</v>
      </c>
      <c r="G6226" s="1" t="s">
        <v>1081</v>
      </c>
      <c r="H6226">
        <f t="shared" si="1251"/>
        <v>44</v>
      </c>
      <c r="I6226">
        <f>IF(ISBLANK(A6226),I6225/1,LOOKUP(Sheet1!G6226,FIPS!A$3:A$55,FIPS!C$3:C$55))</f>
        <v>48</v>
      </c>
      <c r="J6226" t="b">
        <f t="shared" si="1247"/>
        <v>1</v>
      </c>
      <c r="K6226" t="str">
        <f t="shared" si="1252"/>
        <v>Kent</v>
      </c>
      <c r="L6226" t="b">
        <f t="shared" si="1246"/>
        <v>0</v>
      </c>
      <c r="M6226" t="str">
        <f t="shared" si="1253"/>
        <v/>
      </c>
      <c r="N6226">
        <f t="shared" si="1245"/>
        <v>132</v>
      </c>
      <c r="O6226" t="b">
        <f t="shared" si="1244"/>
        <v>0</v>
      </c>
      <c r="P6226" t="str">
        <f t="shared" si="1248"/>
        <v/>
      </c>
      <c r="Q6226" t="str">
        <f t="shared" ca="1" si="1249"/>
        <v/>
      </c>
      <c r="T6226">
        <v>263</v>
      </c>
      <c r="U6226">
        <v>6</v>
      </c>
      <c r="V6226">
        <v>0</v>
      </c>
      <c r="Z6226" t="str">
        <f t="shared" si="1250"/>
        <v/>
      </c>
    </row>
    <row r="6227" spans="2:26" x14ac:dyDescent="0.2">
      <c r="B6227" s="1" t="s">
        <v>776</v>
      </c>
      <c r="C6227" s="1" t="s">
        <v>17</v>
      </c>
      <c r="D6227" s="1" t="s">
        <v>18</v>
      </c>
      <c r="G6227" s="1" t="s">
        <v>4118</v>
      </c>
      <c r="H6227">
        <f t="shared" si="1251"/>
        <v>44</v>
      </c>
      <c r="I6227">
        <f>IF(ISBLANK(A6227),I6226/1,LOOKUP(Sheet1!G6227,FIPS!A$3:A$55,FIPS!C$3:C$55))</f>
        <v>48</v>
      </c>
      <c r="J6227" t="b">
        <f t="shared" si="1247"/>
        <v>1</v>
      </c>
      <c r="K6227" t="str">
        <f t="shared" si="1252"/>
        <v>Kerr</v>
      </c>
      <c r="L6227" t="b">
        <f t="shared" si="1246"/>
        <v>0</v>
      </c>
      <c r="M6227" t="str">
        <f t="shared" si="1253"/>
        <v/>
      </c>
      <c r="N6227">
        <f t="shared" si="1245"/>
        <v>133</v>
      </c>
      <c r="O6227" t="b">
        <f t="shared" si="1244"/>
        <v>0</v>
      </c>
      <c r="P6227" t="str">
        <f t="shared" si="1248"/>
        <v/>
      </c>
      <c r="Q6227" t="str">
        <f t="shared" ca="1" si="1249"/>
        <v/>
      </c>
      <c r="T6227">
        <v>265</v>
      </c>
      <c r="U6227">
        <v>5</v>
      </c>
      <c r="V6227">
        <v>0</v>
      </c>
      <c r="Z6227" t="str">
        <f t="shared" si="1250"/>
        <v/>
      </c>
    </row>
    <row r="6228" spans="2:26" x14ac:dyDescent="0.2">
      <c r="E6228" s="1" t="s">
        <v>770</v>
      </c>
      <c r="F6228" s="1" t="s">
        <v>6</v>
      </c>
      <c r="G6228" s="1" t="s">
        <v>4119</v>
      </c>
      <c r="H6228">
        <f t="shared" si="1251"/>
        <v>44</v>
      </c>
      <c r="I6228">
        <f>IF(ISBLANK(A6228),I6227/1,LOOKUP(Sheet1!G6228,FIPS!A$3:A$55,FIPS!C$3:C$55))</f>
        <v>48</v>
      </c>
      <c r="J6228" t="b">
        <f t="shared" si="1247"/>
        <v>0</v>
      </c>
      <c r="K6228" t="str">
        <f t="shared" si="1252"/>
        <v/>
      </c>
      <c r="L6228" t="b">
        <f t="shared" si="1246"/>
        <v>1</v>
      </c>
      <c r="M6228" t="str">
        <f t="shared" si="1253"/>
        <v>Kerrville</v>
      </c>
      <c r="N6228">
        <f t="shared" si="1245"/>
        <v>133</v>
      </c>
      <c r="O6228" t="b">
        <f t="shared" si="1244"/>
        <v>0</v>
      </c>
      <c r="P6228" t="str">
        <f t="shared" si="1248"/>
        <v/>
      </c>
      <c r="Q6228" t="str">
        <f t="shared" ca="1" si="1249"/>
        <v/>
      </c>
      <c r="W6228">
        <v>39040</v>
      </c>
      <c r="Z6228" t="str">
        <f t="shared" si="1250"/>
        <v/>
      </c>
    </row>
    <row r="6229" spans="2:26" x14ac:dyDescent="0.2">
      <c r="E6229" s="1" t="s">
        <v>8</v>
      </c>
      <c r="F6229" s="1" t="s">
        <v>9</v>
      </c>
      <c r="G6229" s="1" t="s">
        <v>1102</v>
      </c>
      <c r="H6229">
        <f t="shared" si="1251"/>
        <v>44</v>
      </c>
      <c r="I6229">
        <f>IF(ISBLANK(A6229),I6228/1,LOOKUP(Sheet1!G6229,FIPS!A$3:A$55,FIPS!C$3:C$55))</f>
        <v>48</v>
      </c>
      <c r="J6229" t="b">
        <f t="shared" si="1247"/>
        <v>0</v>
      </c>
      <c r="K6229" t="str">
        <f t="shared" si="1252"/>
        <v/>
      </c>
      <c r="L6229" t="b">
        <f t="shared" si="1246"/>
        <v>0</v>
      </c>
      <c r="M6229" t="str">
        <f t="shared" si="1253"/>
        <v/>
      </c>
      <c r="N6229">
        <f t="shared" si="1245"/>
        <v>133</v>
      </c>
      <c r="O6229" t="b">
        <f t="shared" si="1244"/>
        <v>1</v>
      </c>
      <c r="P6229">
        <f t="shared" si="1248"/>
        <v>1</v>
      </c>
      <c r="Q6229" t="str">
        <f t="shared" ca="1" si="1249"/>
        <v>082</v>
      </c>
      <c r="W6229">
        <v>99999</v>
      </c>
      <c r="Z6229" t="str">
        <f t="shared" si="1250"/>
        <v/>
      </c>
    </row>
    <row r="6230" spans="2:26" x14ac:dyDescent="0.2">
      <c r="B6230" s="1" t="s">
        <v>474</v>
      </c>
      <c r="C6230" s="1" t="s">
        <v>17</v>
      </c>
      <c r="D6230" s="1" t="s">
        <v>18</v>
      </c>
      <c r="E6230" s="1" t="s">
        <v>8</v>
      </c>
      <c r="F6230" s="1" t="s">
        <v>9</v>
      </c>
      <c r="G6230" s="1" t="s">
        <v>4120</v>
      </c>
      <c r="H6230">
        <f t="shared" si="1251"/>
        <v>44</v>
      </c>
      <c r="I6230">
        <f>IF(ISBLANK(A6230),I6229/1,LOOKUP(Sheet1!G6230,FIPS!A$3:A$55,FIPS!C$3:C$55))</f>
        <v>48</v>
      </c>
      <c r="J6230" t="b">
        <f t="shared" si="1247"/>
        <v>1</v>
      </c>
      <c r="K6230" t="str">
        <f t="shared" si="1252"/>
        <v>Kimble</v>
      </c>
      <c r="L6230" t="b">
        <f t="shared" si="1246"/>
        <v>0</v>
      </c>
      <c r="M6230" t="str">
        <f t="shared" si="1253"/>
        <v/>
      </c>
      <c r="N6230">
        <f t="shared" si="1245"/>
        <v>134</v>
      </c>
      <c r="O6230" t="b">
        <f t="shared" si="1244"/>
        <v>0</v>
      </c>
      <c r="P6230" t="str">
        <f t="shared" si="1248"/>
        <v/>
      </c>
      <c r="Q6230" t="str">
        <f t="shared" ca="1" si="1249"/>
        <v/>
      </c>
      <c r="T6230">
        <v>267</v>
      </c>
      <c r="U6230">
        <v>6</v>
      </c>
      <c r="V6230">
        <v>0</v>
      </c>
      <c r="Z6230" t="str">
        <f t="shared" si="1250"/>
        <v/>
      </c>
    </row>
    <row r="6231" spans="2:26" x14ac:dyDescent="0.2">
      <c r="B6231" s="1" t="s">
        <v>392</v>
      </c>
      <c r="C6231" s="1" t="s">
        <v>17</v>
      </c>
      <c r="D6231" s="1" t="s">
        <v>18</v>
      </c>
      <c r="E6231" s="1" t="s">
        <v>8</v>
      </c>
      <c r="F6231" s="1" t="s">
        <v>9</v>
      </c>
      <c r="G6231" s="1" t="s">
        <v>4121</v>
      </c>
      <c r="H6231">
        <f t="shared" si="1251"/>
        <v>44</v>
      </c>
      <c r="I6231">
        <f>IF(ISBLANK(A6231),I6230/1,LOOKUP(Sheet1!G6231,FIPS!A$3:A$55,FIPS!C$3:C$55))</f>
        <v>48</v>
      </c>
      <c r="J6231" t="b">
        <f t="shared" si="1247"/>
        <v>1</v>
      </c>
      <c r="K6231" t="str">
        <f t="shared" si="1252"/>
        <v>King</v>
      </c>
      <c r="L6231" t="b">
        <f t="shared" si="1246"/>
        <v>0</v>
      </c>
      <c r="M6231" t="str">
        <f t="shared" si="1253"/>
        <v/>
      </c>
      <c r="N6231">
        <f t="shared" si="1245"/>
        <v>135</v>
      </c>
      <c r="O6231" t="b">
        <f t="shared" ref="O6231:O6294" si="1254">AND(ISNUMBER(N6231),E6231="999",NOT(J6231))</f>
        <v>0</v>
      </c>
      <c r="P6231" t="str">
        <f t="shared" si="1248"/>
        <v/>
      </c>
      <c r="Q6231" t="str">
        <f t="shared" ca="1" si="1249"/>
        <v/>
      </c>
      <c r="T6231">
        <v>269</v>
      </c>
      <c r="U6231">
        <v>6</v>
      </c>
      <c r="V6231">
        <v>0</v>
      </c>
      <c r="Z6231" t="str">
        <f t="shared" si="1250"/>
        <v/>
      </c>
    </row>
    <row r="6232" spans="2:26" x14ac:dyDescent="0.2">
      <c r="B6232" s="1" t="s">
        <v>795</v>
      </c>
      <c r="C6232" s="1" t="s">
        <v>17</v>
      </c>
      <c r="D6232" s="1" t="s">
        <v>18</v>
      </c>
      <c r="E6232" s="1" t="s">
        <v>8</v>
      </c>
      <c r="F6232" s="1" t="s">
        <v>9</v>
      </c>
      <c r="G6232" s="1" t="s">
        <v>4122</v>
      </c>
      <c r="H6232">
        <f t="shared" si="1251"/>
        <v>44</v>
      </c>
      <c r="I6232">
        <f>IF(ISBLANK(A6232),I6231/1,LOOKUP(Sheet1!G6232,FIPS!A$3:A$55,FIPS!C$3:C$55))</f>
        <v>48</v>
      </c>
      <c r="J6232" t="b">
        <f t="shared" si="1247"/>
        <v>1</v>
      </c>
      <c r="K6232" t="str">
        <f t="shared" si="1252"/>
        <v>Kinney</v>
      </c>
      <c r="L6232" t="b">
        <f t="shared" si="1246"/>
        <v>0</v>
      </c>
      <c r="M6232" t="str">
        <f t="shared" si="1253"/>
        <v/>
      </c>
      <c r="N6232">
        <f t="shared" si="1245"/>
        <v>136</v>
      </c>
      <c r="O6232" t="b">
        <f t="shared" si="1254"/>
        <v>0</v>
      </c>
      <c r="P6232" t="str">
        <f t="shared" si="1248"/>
        <v/>
      </c>
      <c r="Q6232" t="str">
        <f t="shared" ca="1" si="1249"/>
        <v/>
      </c>
      <c r="T6232">
        <v>271</v>
      </c>
      <c r="U6232">
        <v>6</v>
      </c>
      <c r="V6232">
        <v>0</v>
      </c>
      <c r="Z6232" t="str">
        <f t="shared" si="1250"/>
        <v/>
      </c>
    </row>
    <row r="6233" spans="2:26" x14ac:dyDescent="0.2">
      <c r="B6233" s="1" t="s">
        <v>743</v>
      </c>
      <c r="C6233" s="1" t="s">
        <v>17</v>
      </c>
      <c r="D6233" s="1" t="s">
        <v>18</v>
      </c>
      <c r="G6233" s="1" t="s">
        <v>4123</v>
      </c>
      <c r="H6233">
        <f t="shared" si="1251"/>
        <v>44</v>
      </c>
      <c r="I6233">
        <f>IF(ISBLANK(A6233),I6232/1,LOOKUP(Sheet1!G6233,FIPS!A$3:A$55,FIPS!C$3:C$55))</f>
        <v>48</v>
      </c>
      <c r="J6233" t="b">
        <f t="shared" si="1247"/>
        <v>1</v>
      </c>
      <c r="K6233" t="str">
        <f t="shared" si="1252"/>
        <v>Kleberg</v>
      </c>
      <c r="L6233" t="b">
        <f t="shared" si="1246"/>
        <v>0</v>
      </c>
      <c r="M6233" t="str">
        <f t="shared" si="1253"/>
        <v/>
      </c>
      <c r="N6233">
        <f t="shared" si="1245"/>
        <v>137</v>
      </c>
      <c r="O6233" t="b">
        <f t="shared" si="1254"/>
        <v>0</v>
      </c>
      <c r="P6233" t="str">
        <f t="shared" si="1248"/>
        <v/>
      </c>
      <c r="Q6233" t="str">
        <f t="shared" ca="1" si="1249"/>
        <v/>
      </c>
      <c r="T6233">
        <v>273</v>
      </c>
      <c r="U6233">
        <v>5</v>
      </c>
      <c r="V6233">
        <v>0</v>
      </c>
      <c r="Z6233" t="str">
        <f t="shared" si="1250"/>
        <v/>
      </c>
    </row>
    <row r="6234" spans="2:26" x14ac:dyDescent="0.2">
      <c r="E6234" s="1" t="s">
        <v>103</v>
      </c>
      <c r="F6234" s="1" t="s">
        <v>18</v>
      </c>
      <c r="G6234" s="1" t="s">
        <v>4850</v>
      </c>
      <c r="H6234">
        <f t="shared" si="1251"/>
        <v>44</v>
      </c>
      <c r="I6234">
        <f>IF(ISBLANK(A6234),I6233/1,LOOKUP(Sheet1!G6234,FIPS!A$3:A$55,FIPS!C$3:C$55))</f>
        <v>48</v>
      </c>
      <c r="J6234" t="b">
        <f t="shared" si="1247"/>
        <v>0</v>
      </c>
      <c r="K6234" t="str">
        <f t="shared" si="1252"/>
        <v/>
      </c>
      <c r="L6234" t="b">
        <f t="shared" si="1246"/>
        <v>1</v>
      </c>
      <c r="M6234" t="str">
        <f t="shared" si="1253"/>
        <v>Corpus Christi</v>
      </c>
      <c r="N6234">
        <f t="shared" si="1245"/>
        <v>137</v>
      </c>
      <c r="O6234" t="b">
        <f t="shared" si="1254"/>
        <v>0</v>
      </c>
      <c r="P6234" t="str">
        <f t="shared" si="1248"/>
        <v/>
      </c>
      <c r="Q6234" t="str">
        <f t="shared" ca="1" si="1249"/>
        <v/>
      </c>
      <c r="W6234">
        <v>17000</v>
      </c>
      <c r="Z6234" t="str">
        <f t="shared" si="1250"/>
        <v/>
      </c>
    </row>
    <row r="6235" spans="2:26" x14ac:dyDescent="0.2">
      <c r="E6235" s="1" t="s">
        <v>919</v>
      </c>
      <c r="F6235" s="1" t="s">
        <v>35</v>
      </c>
      <c r="G6235" s="1" t="s">
        <v>4851</v>
      </c>
      <c r="H6235">
        <f t="shared" si="1251"/>
        <v>44</v>
      </c>
      <c r="I6235">
        <f>IF(ISBLANK(A6235),I6234/1,LOOKUP(Sheet1!G6235,FIPS!A$3:A$55,FIPS!C$3:C$55))</f>
        <v>48</v>
      </c>
      <c r="J6235" t="b">
        <f t="shared" si="1247"/>
        <v>0</v>
      </c>
      <c r="K6235" t="str">
        <f t="shared" si="1252"/>
        <v/>
      </c>
      <c r="L6235" t="b">
        <f t="shared" si="1246"/>
        <v>1</v>
      </c>
      <c r="M6235" t="str">
        <f t="shared" si="1253"/>
        <v>Kingsville</v>
      </c>
      <c r="N6235">
        <f t="shared" si="1245"/>
        <v>137</v>
      </c>
      <c r="O6235" t="b">
        <f t="shared" si="1254"/>
        <v>0</v>
      </c>
      <c r="P6235" t="str">
        <f t="shared" si="1248"/>
        <v/>
      </c>
      <c r="Q6235" t="str">
        <f t="shared" ca="1" si="1249"/>
        <v/>
      </c>
      <c r="W6235">
        <v>39352</v>
      </c>
      <c r="Z6235" t="str">
        <f t="shared" si="1250"/>
        <v/>
      </c>
    </row>
    <row r="6236" spans="2:26" x14ac:dyDescent="0.2">
      <c r="E6236" s="1" t="s">
        <v>8</v>
      </c>
      <c r="F6236" s="1" t="s">
        <v>9</v>
      </c>
      <c r="G6236" s="1" t="s">
        <v>974</v>
      </c>
      <c r="H6236">
        <f t="shared" si="1251"/>
        <v>44</v>
      </c>
      <c r="I6236">
        <f>IF(ISBLANK(A6236),I6235/1,LOOKUP(Sheet1!G6236,FIPS!A$3:A$55,FIPS!C$3:C$55))</f>
        <v>48</v>
      </c>
      <c r="J6236" t="b">
        <f t="shared" si="1247"/>
        <v>0</v>
      </c>
      <c r="K6236" t="str">
        <f t="shared" si="1252"/>
        <v/>
      </c>
      <c r="L6236" t="b">
        <f t="shared" si="1246"/>
        <v>0</v>
      </c>
      <c r="M6236" t="str">
        <f t="shared" si="1253"/>
        <v/>
      </c>
      <c r="N6236">
        <f t="shared" si="1245"/>
        <v>137</v>
      </c>
      <c r="O6236" t="b">
        <f t="shared" si="1254"/>
        <v>1</v>
      </c>
      <c r="P6236">
        <f t="shared" si="1248"/>
        <v>2</v>
      </c>
      <c r="Q6236" t="str">
        <f t="shared" ca="1" si="1249"/>
        <v>037,085</v>
      </c>
      <c r="W6236">
        <v>99999</v>
      </c>
      <c r="Z6236" t="str">
        <f t="shared" si="1250"/>
        <v/>
      </c>
    </row>
    <row r="6237" spans="2:26" x14ac:dyDescent="0.2">
      <c r="B6237" s="1" t="s">
        <v>536</v>
      </c>
      <c r="C6237" s="1" t="s">
        <v>17</v>
      </c>
      <c r="D6237" s="1" t="s">
        <v>18</v>
      </c>
      <c r="E6237" s="1" t="s">
        <v>8</v>
      </c>
      <c r="F6237" s="1" t="s">
        <v>9</v>
      </c>
      <c r="G6237" s="1" t="s">
        <v>1587</v>
      </c>
      <c r="H6237">
        <f t="shared" si="1251"/>
        <v>44</v>
      </c>
      <c r="I6237">
        <f>IF(ISBLANK(A6237),I6236/1,LOOKUP(Sheet1!G6237,FIPS!A$3:A$55,FIPS!C$3:C$55))</f>
        <v>48</v>
      </c>
      <c r="J6237" t="b">
        <f t="shared" si="1247"/>
        <v>1</v>
      </c>
      <c r="K6237" t="str">
        <f t="shared" si="1252"/>
        <v>Knox</v>
      </c>
      <c r="L6237" t="b">
        <f t="shared" si="1246"/>
        <v>0</v>
      </c>
      <c r="M6237" t="str">
        <f t="shared" si="1253"/>
        <v/>
      </c>
      <c r="N6237">
        <f t="shared" si="1245"/>
        <v>138</v>
      </c>
      <c r="O6237" t="b">
        <f t="shared" si="1254"/>
        <v>0</v>
      </c>
      <c r="P6237" t="str">
        <f t="shared" si="1248"/>
        <v/>
      </c>
      <c r="Q6237" t="str">
        <f t="shared" ca="1" si="1249"/>
        <v/>
      </c>
      <c r="T6237">
        <v>275</v>
      </c>
      <c r="U6237">
        <v>6</v>
      </c>
      <c r="V6237">
        <v>0</v>
      </c>
      <c r="Z6237" t="str">
        <f t="shared" si="1250"/>
        <v/>
      </c>
    </row>
    <row r="6238" spans="2:26" x14ac:dyDescent="0.2">
      <c r="B6238" s="1" t="s">
        <v>833</v>
      </c>
      <c r="C6238" s="1" t="s">
        <v>17</v>
      </c>
      <c r="D6238" s="1" t="s">
        <v>18</v>
      </c>
      <c r="G6238" s="1" t="s">
        <v>117</v>
      </c>
      <c r="H6238">
        <f t="shared" si="1251"/>
        <v>44</v>
      </c>
      <c r="I6238">
        <f>IF(ISBLANK(A6238),I6237/1,LOOKUP(Sheet1!G6238,FIPS!A$3:A$55,FIPS!C$3:C$55))</f>
        <v>48</v>
      </c>
      <c r="J6238" t="b">
        <f t="shared" si="1247"/>
        <v>1</v>
      </c>
      <c r="K6238" t="str">
        <f t="shared" si="1252"/>
        <v>Lamar</v>
      </c>
      <c r="L6238" t="b">
        <f t="shared" si="1246"/>
        <v>0</v>
      </c>
      <c r="M6238" t="str">
        <f t="shared" si="1253"/>
        <v/>
      </c>
      <c r="N6238">
        <f t="shared" ref="N6238:N6301" si="1255">IF(ISBLANK(A6238),IF(ISBLANK(B6238),N6237,B6238/1),"")</f>
        <v>139</v>
      </c>
      <c r="O6238" t="b">
        <f t="shared" si="1254"/>
        <v>0</v>
      </c>
      <c r="P6238" t="str">
        <f t="shared" si="1248"/>
        <v/>
      </c>
      <c r="Q6238" t="str">
        <f t="shared" ca="1" si="1249"/>
        <v/>
      </c>
      <c r="T6238">
        <v>277</v>
      </c>
      <c r="U6238">
        <v>5</v>
      </c>
      <c r="V6238">
        <v>0</v>
      </c>
      <c r="Z6238" t="str">
        <f t="shared" si="1250"/>
        <v/>
      </c>
    </row>
    <row r="6239" spans="2:26" x14ac:dyDescent="0.2">
      <c r="E6239" s="1" t="s">
        <v>421</v>
      </c>
      <c r="F6239" s="1" t="s">
        <v>6</v>
      </c>
      <c r="G6239" s="1" t="s">
        <v>4124</v>
      </c>
      <c r="H6239">
        <f t="shared" si="1251"/>
        <v>44</v>
      </c>
      <c r="I6239">
        <f>IF(ISBLANK(A6239),I6238/1,LOOKUP(Sheet1!G6239,FIPS!A$3:A$55,FIPS!C$3:C$55))</f>
        <v>48</v>
      </c>
      <c r="J6239" t="b">
        <f t="shared" si="1247"/>
        <v>0</v>
      </c>
      <c r="K6239" t="str">
        <f t="shared" si="1252"/>
        <v/>
      </c>
      <c r="L6239" t="b">
        <f t="shared" si="1246"/>
        <v>1</v>
      </c>
      <c r="M6239" t="str">
        <f t="shared" si="1253"/>
        <v>Paris</v>
      </c>
      <c r="N6239">
        <f t="shared" si="1255"/>
        <v>139</v>
      </c>
      <c r="O6239" t="b">
        <f t="shared" si="1254"/>
        <v>0</v>
      </c>
      <c r="P6239" t="str">
        <f t="shared" si="1248"/>
        <v/>
      </c>
      <c r="Q6239" t="str">
        <f t="shared" ca="1" si="1249"/>
        <v/>
      </c>
      <c r="W6239">
        <v>55080</v>
      </c>
      <c r="Z6239" t="str">
        <f t="shared" si="1250"/>
        <v/>
      </c>
    </row>
    <row r="6240" spans="2:26" x14ac:dyDescent="0.2">
      <c r="E6240" s="1" t="s">
        <v>8</v>
      </c>
      <c r="F6240" s="1" t="s">
        <v>9</v>
      </c>
      <c r="G6240" s="1" t="s">
        <v>4125</v>
      </c>
      <c r="H6240">
        <f t="shared" si="1251"/>
        <v>44</v>
      </c>
      <c r="I6240">
        <f>IF(ISBLANK(A6240),I6239/1,LOOKUP(Sheet1!G6240,FIPS!A$3:A$55,FIPS!C$3:C$55))</f>
        <v>48</v>
      </c>
      <c r="J6240" t="b">
        <f t="shared" si="1247"/>
        <v>0</v>
      </c>
      <c r="K6240" t="str">
        <f t="shared" si="1252"/>
        <v/>
      </c>
      <c r="L6240" t="b">
        <f t="shared" si="1246"/>
        <v>0</v>
      </c>
      <c r="M6240" t="str">
        <f t="shared" si="1253"/>
        <v/>
      </c>
      <c r="N6240">
        <f t="shared" si="1255"/>
        <v>139</v>
      </c>
      <c r="O6240" t="b">
        <f t="shared" si="1254"/>
        <v>1</v>
      </c>
      <c r="P6240">
        <f t="shared" si="1248"/>
        <v>1</v>
      </c>
      <c r="Q6240" t="str">
        <f t="shared" ca="1" si="1249"/>
        <v>118</v>
      </c>
      <c r="W6240">
        <v>99999</v>
      </c>
      <c r="Z6240" t="str">
        <f t="shared" si="1250"/>
        <v/>
      </c>
    </row>
    <row r="6241" spans="2:26" x14ac:dyDescent="0.2">
      <c r="B6241" s="1" t="s">
        <v>538</v>
      </c>
      <c r="C6241" s="1" t="s">
        <v>17</v>
      </c>
      <c r="D6241" s="1" t="s">
        <v>18</v>
      </c>
      <c r="E6241" s="1" t="s">
        <v>8</v>
      </c>
      <c r="F6241" s="1" t="s">
        <v>9</v>
      </c>
      <c r="G6241" s="1" t="s">
        <v>4126</v>
      </c>
      <c r="H6241">
        <f t="shared" si="1251"/>
        <v>44</v>
      </c>
      <c r="I6241">
        <f>IF(ISBLANK(A6241),I6240/1,LOOKUP(Sheet1!G6241,FIPS!A$3:A$55,FIPS!C$3:C$55))</f>
        <v>48</v>
      </c>
      <c r="J6241" t="b">
        <f t="shared" si="1247"/>
        <v>1</v>
      </c>
      <c r="K6241" t="str">
        <f t="shared" si="1252"/>
        <v>Lamb</v>
      </c>
      <c r="L6241" t="b">
        <f t="shared" si="1246"/>
        <v>0</v>
      </c>
      <c r="M6241" t="str">
        <f t="shared" si="1253"/>
        <v/>
      </c>
      <c r="N6241">
        <f t="shared" si="1255"/>
        <v>140</v>
      </c>
      <c r="O6241" t="b">
        <f t="shared" si="1254"/>
        <v>0</v>
      </c>
      <c r="P6241" t="str">
        <f t="shared" si="1248"/>
        <v/>
      </c>
      <c r="Q6241" t="str">
        <f t="shared" ca="1" si="1249"/>
        <v/>
      </c>
      <c r="T6241">
        <v>279</v>
      </c>
      <c r="U6241">
        <v>6</v>
      </c>
      <c r="V6241">
        <v>0</v>
      </c>
      <c r="Z6241" t="str">
        <f t="shared" si="1250"/>
        <v/>
      </c>
    </row>
    <row r="6242" spans="2:26" x14ac:dyDescent="0.2">
      <c r="B6242" s="1" t="s">
        <v>668</v>
      </c>
      <c r="C6242" s="1" t="s">
        <v>17</v>
      </c>
      <c r="D6242" s="1" t="s">
        <v>18</v>
      </c>
      <c r="G6242" s="1" t="s">
        <v>4127</v>
      </c>
      <c r="H6242">
        <f t="shared" si="1251"/>
        <v>44</v>
      </c>
      <c r="I6242">
        <f>IF(ISBLANK(A6242),I6241/1,LOOKUP(Sheet1!G6242,FIPS!A$3:A$55,FIPS!C$3:C$55))</f>
        <v>48</v>
      </c>
      <c r="J6242" t="b">
        <f t="shared" si="1247"/>
        <v>1</v>
      </c>
      <c r="K6242" t="str">
        <f t="shared" si="1252"/>
        <v>Lampasas</v>
      </c>
      <c r="L6242" t="b">
        <f t="shared" ref="L6242:L6305" si="1256">IF(NOT(J6242),AND(NOT(ISBLANK(E6242)),E6242&lt;&gt;"999"),FALSE())</f>
        <v>0</v>
      </c>
      <c r="M6242" t="str">
        <f t="shared" si="1253"/>
        <v/>
      </c>
      <c r="N6242">
        <f t="shared" si="1255"/>
        <v>141</v>
      </c>
      <c r="O6242" t="b">
        <f t="shared" si="1254"/>
        <v>0</v>
      </c>
      <c r="P6242" t="str">
        <f t="shared" si="1248"/>
        <v/>
      </c>
      <c r="Q6242" t="str">
        <f t="shared" ca="1" si="1249"/>
        <v/>
      </c>
      <c r="T6242">
        <v>281</v>
      </c>
      <c r="U6242">
        <v>6</v>
      </c>
      <c r="V6242">
        <v>0</v>
      </c>
      <c r="Z6242" t="str">
        <f t="shared" si="1250"/>
        <v/>
      </c>
    </row>
    <row r="6243" spans="2:26" x14ac:dyDescent="0.2">
      <c r="E6243" s="1" t="s">
        <v>99</v>
      </c>
      <c r="F6243" s="1" t="s">
        <v>6</v>
      </c>
      <c r="G6243" s="1" t="s">
        <v>4128</v>
      </c>
      <c r="H6243">
        <f t="shared" si="1251"/>
        <v>44</v>
      </c>
      <c r="I6243">
        <f>IF(ISBLANK(A6243),I6242/1,LOOKUP(Sheet1!G6243,FIPS!A$3:A$55,FIPS!C$3:C$55))</f>
        <v>48</v>
      </c>
      <c r="J6243" t="b">
        <f t="shared" si="1247"/>
        <v>0</v>
      </c>
      <c r="K6243" t="str">
        <f t="shared" si="1252"/>
        <v/>
      </c>
      <c r="L6243" t="b">
        <f t="shared" si="1256"/>
        <v>1</v>
      </c>
      <c r="M6243" t="str">
        <f t="shared" si="1253"/>
        <v>Copperas Cove</v>
      </c>
      <c r="N6243">
        <f t="shared" si="1255"/>
        <v>141</v>
      </c>
      <c r="O6243" t="b">
        <f t="shared" si="1254"/>
        <v>0</v>
      </c>
      <c r="P6243" t="str">
        <f t="shared" si="1248"/>
        <v/>
      </c>
      <c r="Q6243" t="str">
        <f t="shared" ca="1" si="1249"/>
        <v/>
      </c>
      <c r="W6243">
        <v>16624</v>
      </c>
      <c r="Z6243" t="str">
        <f t="shared" si="1250"/>
        <v/>
      </c>
    </row>
    <row r="6244" spans="2:26" x14ac:dyDescent="0.2">
      <c r="E6244" s="1" t="s">
        <v>8</v>
      </c>
      <c r="F6244" s="1" t="s">
        <v>9</v>
      </c>
      <c r="G6244" s="1" t="s">
        <v>974</v>
      </c>
      <c r="H6244">
        <f t="shared" si="1251"/>
        <v>44</v>
      </c>
      <c r="I6244">
        <f>IF(ISBLANK(A6244),I6243/1,LOOKUP(Sheet1!G6244,FIPS!A$3:A$55,FIPS!C$3:C$55))</f>
        <v>48</v>
      </c>
      <c r="J6244" t="b">
        <f t="shared" si="1247"/>
        <v>0</v>
      </c>
      <c r="K6244" t="str">
        <f t="shared" si="1252"/>
        <v/>
      </c>
      <c r="L6244" t="b">
        <f t="shared" si="1256"/>
        <v>0</v>
      </c>
      <c r="M6244" t="str">
        <f t="shared" si="1253"/>
        <v/>
      </c>
      <c r="N6244">
        <f t="shared" si="1255"/>
        <v>141</v>
      </c>
      <c r="O6244" t="b">
        <f t="shared" si="1254"/>
        <v>1</v>
      </c>
      <c r="P6244">
        <f t="shared" si="1248"/>
        <v>1</v>
      </c>
      <c r="Q6244" t="str">
        <f t="shared" ca="1" si="1249"/>
        <v>036</v>
      </c>
      <c r="W6244">
        <v>99999</v>
      </c>
      <c r="Z6244" t="str">
        <f t="shared" si="1250"/>
        <v/>
      </c>
    </row>
    <row r="6245" spans="2:26" x14ac:dyDescent="0.2">
      <c r="B6245" s="1" t="s">
        <v>845</v>
      </c>
      <c r="C6245" s="1" t="s">
        <v>17</v>
      </c>
      <c r="D6245" s="1" t="s">
        <v>18</v>
      </c>
      <c r="E6245" s="1" t="s">
        <v>8</v>
      </c>
      <c r="F6245" s="1" t="s">
        <v>9</v>
      </c>
      <c r="G6245" s="1" t="s">
        <v>1603</v>
      </c>
      <c r="H6245">
        <f t="shared" si="1251"/>
        <v>44</v>
      </c>
      <c r="I6245">
        <f>IF(ISBLANK(A6245),I6244/1,LOOKUP(Sheet1!G6245,FIPS!A$3:A$55,FIPS!C$3:C$55))</f>
        <v>48</v>
      </c>
      <c r="J6245" t="b">
        <f t="shared" si="1247"/>
        <v>1</v>
      </c>
      <c r="K6245" t="str">
        <f t="shared" si="1252"/>
        <v>La Salle</v>
      </c>
      <c r="L6245" t="b">
        <f t="shared" si="1256"/>
        <v>0</v>
      </c>
      <c r="M6245" t="str">
        <f t="shared" si="1253"/>
        <v/>
      </c>
      <c r="N6245">
        <f t="shared" si="1255"/>
        <v>142</v>
      </c>
      <c r="O6245" t="b">
        <f t="shared" si="1254"/>
        <v>0</v>
      </c>
      <c r="P6245" t="str">
        <f t="shared" si="1248"/>
        <v/>
      </c>
      <c r="Q6245" t="str">
        <f t="shared" ca="1" si="1249"/>
        <v/>
      </c>
      <c r="T6245">
        <v>283</v>
      </c>
      <c r="U6245">
        <v>6</v>
      </c>
      <c r="V6245">
        <v>0</v>
      </c>
      <c r="Z6245" t="str">
        <f t="shared" si="1250"/>
        <v/>
      </c>
    </row>
    <row r="6246" spans="2:26" x14ac:dyDescent="0.2">
      <c r="B6246" s="1" t="s">
        <v>540</v>
      </c>
      <c r="C6246" s="1" t="s">
        <v>17</v>
      </c>
      <c r="D6246" s="1" t="s">
        <v>18</v>
      </c>
      <c r="E6246" s="1" t="s">
        <v>8</v>
      </c>
      <c r="F6246" s="1" t="s">
        <v>9</v>
      </c>
      <c r="G6246" s="1" t="s">
        <v>4129</v>
      </c>
      <c r="H6246">
        <f t="shared" si="1251"/>
        <v>44</v>
      </c>
      <c r="I6246">
        <f>IF(ISBLANK(A6246),I6245/1,LOOKUP(Sheet1!G6246,FIPS!A$3:A$55,FIPS!C$3:C$55))</f>
        <v>48</v>
      </c>
      <c r="J6246" t="b">
        <f t="shared" si="1247"/>
        <v>1</v>
      </c>
      <c r="K6246" t="str">
        <f t="shared" si="1252"/>
        <v>Lavaca</v>
      </c>
      <c r="L6246" t="b">
        <f t="shared" si="1256"/>
        <v>0</v>
      </c>
      <c r="M6246" t="str">
        <f t="shared" si="1253"/>
        <v/>
      </c>
      <c r="N6246">
        <f t="shared" si="1255"/>
        <v>143</v>
      </c>
      <c r="O6246" t="b">
        <f t="shared" si="1254"/>
        <v>0</v>
      </c>
      <c r="P6246" t="str">
        <f t="shared" si="1248"/>
        <v/>
      </c>
      <c r="Q6246" t="str">
        <f t="shared" ca="1" si="1249"/>
        <v/>
      </c>
      <c r="T6246">
        <v>285</v>
      </c>
      <c r="U6246">
        <v>6</v>
      </c>
      <c r="V6246">
        <v>0</v>
      </c>
      <c r="Z6246" t="str">
        <f t="shared" si="1250"/>
        <v/>
      </c>
    </row>
    <row r="6247" spans="2:26" x14ac:dyDescent="0.2">
      <c r="B6247" s="1" t="s">
        <v>627</v>
      </c>
      <c r="C6247" s="1" t="s">
        <v>17</v>
      </c>
      <c r="D6247" s="1" t="s">
        <v>18</v>
      </c>
      <c r="E6247" s="1" t="s">
        <v>8</v>
      </c>
      <c r="F6247" s="1" t="s">
        <v>9</v>
      </c>
      <c r="G6247" s="1" t="s">
        <v>123</v>
      </c>
      <c r="H6247">
        <f t="shared" si="1251"/>
        <v>44</v>
      </c>
      <c r="I6247">
        <f>IF(ISBLANK(A6247),I6246/1,LOOKUP(Sheet1!G6247,FIPS!A$3:A$55,FIPS!C$3:C$55))</f>
        <v>48</v>
      </c>
      <c r="J6247" t="b">
        <f t="shared" si="1247"/>
        <v>1</v>
      </c>
      <c r="K6247" t="str">
        <f t="shared" si="1252"/>
        <v>Lee</v>
      </c>
      <c r="L6247" t="b">
        <f t="shared" si="1256"/>
        <v>0</v>
      </c>
      <c r="M6247" t="str">
        <f t="shared" si="1253"/>
        <v/>
      </c>
      <c r="N6247">
        <f t="shared" si="1255"/>
        <v>144</v>
      </c>
      <c r="O6247" t="b">
        <f t="shared" si="1254"/>
        <v>0</v>
      </c>
      <c r="P6247" t="str">
        <f t="shared" si="1248"/>
        <v/>
      </c>
      <c r="Q6247" t="str">
        <f t="shared" ca="1" si="1249"/>
        <v/>
      </c>
      <c r="T6247">
        <v>287</v>
      </c>
      <c r="U6247">
        <v>6</v>
      </c>
      <c r="Z6247" t="str">
        <f t="shared" si="1250"/>
        <v/>
      </c>
    </row>
    <row r="6248" spans="2:26" x14ac:dyDescent="0.2">
      <c r="B6248" s="1" t="s">
        <v>847</v>
      </c>
      <c r="C6248" s="1" t="s">
        <v>17</v>
      </c>
      <c r="D6248" s="1" t="s">
        <v>18</v>
      </c>
      <c r="E6248" s="1" t="s">
        <v>8</v>
      </c>
      <c r="F6248" s="1" t="s">
        <v>9</v>
      </c>
      <c r="G6248" s="1" t="s">
        <v>1145</v>
      </c>
      <c r="H6248">
        <f t="shared" si="1251"/>
        <v>44</v>
      </c>
      <c r="I6248">
        <f>IF(ISBLANK(A6248),I6247/1,LOOKUP(Sheet1!G6248,FIPS!A$3:A$55,FIPS!C$3:C$55))</f>
        <v>48</v>
      </c>
      <c r="J6248" t="b">
        <f t="shared" si="1247"/>
        <v>1</v>
      </c>
      <c r="K6248" t="str">
        <f t="shared" si="1252"/>
        <v>Leon</v>
      </c>
      <c r="L6248" t="b">
        <f t="shared" si="1256"/>
        <v>0</v>
      </c>
      <c r="M6248" t="str">
        <f t="shared" si="1253"/>
        <v/>
      </c>
      <c r="N6248">
        <f t="shared" si="1255"/>
        <v>145</v>
      </c>
      <c r="O6248" t="b">
        <f t="shared" si="1254"/>
        <v>0</v>
      </c>
      <c r="P6248" t="str">
        <f t="shared" si="1248"/>
        <v/>
      </c>
      <c r="Q6248" t="str">
        <f t="shared" ca="1" si="1249"/>
        <v/>
      </c>
      <c r="T6248">
        <v>289</v>
      </c>
      <c r="U6248">
        <v>6</v>
      </c>
      <c r="V6248">
        <v>0</v>
      </c>
      <c r="Z6248" t="str">
        <f t="shared" si="1250"/>
        <v/>
      </c>
    </row>
    <row r="6249" spans="2:26" x14ac:dyDescent="0.2">
      <c r="B6249" s="1" t="s">
        <v>542</v>
      </c>
      <c r="C6249" s="1" t="s">
        <v>666</v>
      </c>
      <c r="D6249" s="1" t="s">
        <v>26</v>
      </c>
      <c r="E6249" s="1" t="s">
        <v>8</v>
      </c>
      <c r="F6249" s="1" t="s">
        <v>9</v>
      </c>
      <c r="G6249" s="1" t="s">
        <v>1148</v>
      </c>
      <c r="H6249">
        <f t="shared" si="1251"/>
        <v>44</v>
      </c>
      <c r="I6249">
        <f>IF(ISBLANK(A6249),I6248/1,LOOKUP(Sheet1!G6249,FIPS!A$3:A$55,FIPS!C$3:C$55))</f>
        <v>48</v>
      </c>
      <c r="J6249" t="b">
        <f t="shared" si="1247"/>
        <v>1</v>
      </c>
      <c r="K6249" t="str">
        <f t="shared" si="1252"/>
        <v>Liberty</v>
      </c>
      <c r="L6249" t="b">
        <f t="shared" si="1256"/>
        <v>0</v>
      </c>
      <c r="M6249" t="str">
        <f t="shared" si="1253"/>
        <v/>
      </c>
      <c r="N6249">
        <f t="shared" si="1255"/>
        <v>146</v>
      </c>
      <c r="O6249" t="b">
        <f t="shared" si="1254"/>
        <v>0</v>
      </c>
      <c r="P6249" t="str">
        <f t="shared" si="1248"/>
        <v/>
      </c>
      <c r="Q6249" t="str">
        <f t="shared" ca="1" si="1249"/>
        <v/>
      </c>
      <c r="T6249">
        <v>291</v>
      </c>
      <c r="U6249">
        <v>4</v>
      </c>
      <c r="V6249">
        <v>3360</v>
      </c>
      <c r="Z6249" t="str">
        <f t="shared" si="1250"/>
        <v/>
      </c>
    </row>
    <row r="6250" spans="2:26" x14ac:dyDescent="0.2">
      <c r="B6250" s="1" t="s">
        <v>608</v>
      </c>
      <c r="C6250" s="1" t="s">
        <v>17</v>
      </c>
      <c r="D6250" s="1" t="s">
        <v>18</v>
      </c>
      <c r="E6250" s="1" t="s">
        <v>8</v>
      </c>
      <c r="F6250" s="1" t="s">
        <v>9</v>
      </c>
      <c r="G6250" s="1" t="s">
        <v>129</v>
      </c>
      <c r="H6250">
        <f t="shared" si="1251"/>
        <v>44</v>
      </c>
      <c r="I6250">
        <f>IF(ISBLANK(A6250),I6249/1,LOOKUP(Sheet1!G6250,FIPS!A$3:A$55,FIPS!C$3:C$55))</f>
        <v>48</v>
      </c>
      <c r="J6250" t="b">
        <f t="shared" si="1247"/>
        <v>1</v>
      </c>
      <c r="K6250" t="str">
        <f t="shared" si="1252"/>
        <v>Limestone</v>
      </c>
      <c r="L6250" t="b">
        <f t="shared" si="1256"/>
        <v>0</v>
      </c>
      <c r="M6250" t="str">
        <f t="shared" si="1253"/>
        <v/>
      </c>
      <c r="N6250">
        <f t="shared" si="1255"/>
        <v>147</v>
      </c>
      <c r="O6250" t="b">
        <f t="shared" si="1254"/>
        <v>0</v>
      </c>
      <c r="P6250" t="str">
        <f t="shared" si="1248"/>
        <v/>
      </c>
      <c r="Q6250" t="str">
        <f t="shared" ca="1" si="1249"/>
        <v/>
      </c>
      <c r="T6250">
        <v>293</v>
      </c>
      <c r="U6250">
        <v>6</v>
      </c>
      <c r="V6250">
        <v>0</v>
      </c>
      <c r="Z6250" t="str">
        <f t="shared" si="1250"/>
        <v/>
      </c>
    </row>
    <row r="6251" spans="2:26" x14ac:dyDescent="0.2">
      <c r="B6251" s="1" t="s">
        <v>544</v>
      </c>
      <c r="C6251" s="1" t="s">
        <v>17</v>
      </c>
      <c r="D6251" s="1" t="s">
        <v>18</v>
      </c>
      <c r="E6251" s="1" t="s">
        <v>8</v>
      </c>
      <c r="F6251" s="1" t="s">
        <v>9</v>
      </c>
      <c r="G6251" s="1" t="s">
        <v>4130</v>
      </c>
      <c r="H6251">
        <f t="shared" si="1251"/>
        <v>44</v>
      </c>
      <c r="I6251">
        <f>IF(ISBLANK(A6251),I6250/1,LOOKUP(Sheet1!G6251,FIPS!A$3:A$55,FIPS!C$3:C$55))</f>
        <v>48</v>
      </c>
      <c r="J6251" t="b">
        <f t="shared" si="1247"/>
        <v>1</v>
      </c>
      <c r="K6251" t="str">
        <f t="shared" si="1252"/>
        <v>Llpscomb</v>
      </c>
      <c r="L6251" t="b">
        <f t="shared" si="1256"/>
        <v>0</v>
      </c>
      <c r="M6251" t="str">
        <f t="shared" si="1253"/>
        <v/>
      </c>
      <c r="N6251">
        <f t="shared" si="1255"/>
        <v>148</v>
      </c>
      <c r="O6251" t="b">
        <f t="shared" si="1254"/>
        <v>0</v>
      </c>
      <c r="P6251" t="str">
        <f t="shared" si="1248"/>
        <v/>
      </c>
      <c r="Q6251" t="str">
        <f t="shared" ca="1" si="1249"/>
        <v/>
      </c>
      <c r="T6251">
        <v>295</v>
      </c>
      <c r="U6251">
        <v>6</v>
      </c>
      <c r="V6251">
        <v>0</v>
      </c>
      <c r="Z6251" t="str">
        <f t="shared" si="1250"/>
        <v/>
      </c>
    </row>
    <row r="6252" spans="2:26" x14ac:dyDescent="0.2">
      <c r="B6252" s="1" t="s">
        <v>797</v>
      </c>
      <c r="C6252" s="1" t="s">
        <v>17</v>
      </c>
      <c r="D6252" s="1" t="s">
        <v>18</v>
      </c>
      <c r="E6252" s="1" t="s">
        <v>8</v>
      </c>
      <c r="F6252" s="1" t="s">
        <v>9</v>
      </c>
      <c r="G6252" s="1" t="s">
        <v>4131</v>
      </c>
      <c r="H6252">
        <f t="shared" si="1251"/>
        <v>44</v>
      </c>
      <c r="I6252">
        <f>IF(ISBLANK(A6252),I6251/1,LOOKUP(Sheet1!G6252,FIPS!A$3:A$55,FIPS!C$3:C$55))</f>
        <v>48</v>
      </c>
      <c r="J6252" t="b">
        <f t="shared" ref="J6252:J6314" si="1257">NOT(ISBLANK(B6252))</f>
        <v>1</v>
      </c>
      <c r="K6252" t="str">
        <f t="shared" si="1252"/>
        <v>Live Oak</v>
      </c>
      <c r="L6252" t="b">
        <f t="shared" si="1256"/>
        <v>0</v>
      </c>
      <c r="M6252" t="str">
        <f t="shared" si="1253"/>
        <v/>
      </c>
      <c r="N6252">
        <f t="shared" si="1255"/>
        <v>149</v>
      </c>
      <c r="O6252" t="b">
        <f t="shared" si="1254"/>
        <v>0</v>
      </c>
      <c r="P6252" t="str">
        <f t="shared" si="1248"/>
        <v/>
      </c>
      <c r="Q6252" t="str">
        <f t="shared" ca="1" si="1249"/>
        <v/>
      </c>
      <c r="T6252">
        <v>297</v>
      </c>
      <c r="U6252">
        <v>6</v>
      </c>
      <c r="V6252">
        <v>0</v>
      </c>
      <c r="Z6252" t="str">
        <f t="shared" si="1250"/>
        <v/>
      </c>
    </row>
    <row r="6253" spans="2:26" x14ac:dyDescent="0.2">
      <c r="B6253" s="1" t="s">
        <v>633</v>
      </c>
      <c r="C6253" s="1" t="s">
        <v>17</v>
      </c>
      <c r="D6253" s="1" t="s">
        <v>18</v>
      </c>
      <c r="E6253" s="1" t="s">
        <v>8</v>
      </c>
      <c r="F6253" s="1" t="s">
        <v>9</v>
      </c>
      <c r="G6253" s="1" t="s">
        <v>4132</v>
      </c>
      <c r="H6253">
        <f t="shared" si="1251"/>
        <v>44</v>
      </c>
      <c r="I6253">
        <f>IF(ISBLANK(A6253),I6252/1,LOOKUP(Sheet1!G6253,FIPS!A$3:A$55,FIPS!C$3:C$55))</f>
        <v>48</v>
      </c>
      <c r="J6253" t="b">
        <f t="shared" si="1257"/>
        <v>1</v>
      </c>
      <c r="K6253" t="str">
        <f t="shared" si="1252"/>
        <v>Llano</v>
      </c>
      <c r="L6253" t="b">
        <f t="shared" si="1256"/>
        <v>0</v>
      </c>
      <c r="M6253" t="str">
        <f t="shared" si="1253"/>
        <v/>
      </c>
      <c r="N6253">
        <f t="shared" si="1255"/>
        <v>150</v>
      </c>
      <c r="O6253" t="b">
        <f t="shared" si="1254"/>
        <v>0</v>
      </c>
      <c r="P6253" t="str">
        <f t="shared" si="1248"/>
        <v/>
      </c>
      <c r="Q6253" t="str">
        <f t="shared" ca="1" si="1249"/>
        <v/>
      </c>
      <c r="T6253">
        <v>299</v>
      </c>
      <c r="U6253">
        <v>6</v>
      </c>
      <c r="V6253">
        <v>0</v>
      </c>
      <c r="Z6253" t="str">
        <f t="shared" si="1250"/>
        <v/>
      </c>
    </row>
    <row r="6254" spans="2:26" x14ac:dyDescent="0.2">
      <c r="B6254" s="1" t="s">
        <v>422</v>
      </c>
      <c r="C6254" s="1" t="s">
        <v>17</v>
      </c>
      <c r="D6254" s="1" t="s">
        <v>18</v>
      </c>
      <c r="E6254" s="1" t="s">
        <v>8</v>
      </c>
      <c r="F6254" s="1" t="s">
        <v>9</v>
      </c>
      <c r="G6254" s="1" t="s">
        <v>4133</v>
      </c>
      <c r="H6254">
        <f t="shared" si="1251"/>
        <v>44</v>
      </c>
      <c r="I6254">
        <f>IF(ISBLANK(A6254),I6253/1,LOOKUP(Sheet1!G6254,FIPS!A$3:A$55,FIPS!C$3:C$55))</f>
        <v>48</v>
      </c>
      <c r="J6254" t="b">
        <f t="shared" si="1257"/>
        <v>1</v>
      </c>
      <c r="K6254" t="str">
        <f t="shared" si="1252"/>
        <v>Loving</v>
      </c>
      <c r="L6254" t="b">
        <f t="shared" si="1256"/>
        <v>0</v>
      </c>
      <c r="M6254" t="str">
        <f t="shared" si="1253"/>
        <v/>
      </c>
      <c r="N6254">
        <f t="shared" si="1255"/>
        <v>151</v>
      </c>
      <c r="O6254" t="b">
        <f t="shared" si="1254"/>
        <v>0</v>
      </c>
      <c r="P6254" t="str">
        <f t="shared" si="1248"/>
        <v/>
      </c>
      <c r="Q6254" t="str">
        <f t="shared" ca="1" si="1249"/>
        <v/>
      </c>
      <c r="T6254">
        <v>301</v>
      </c>
      <c r="U6254">
        <v>6</v>
      </c>
      <c r="V6254">
        <v>0</v>
      </c>
      <c r="Z6254" t="str">
        <f t="shared" si="1250"/>
        <v/>
      </c>
    </row>
    <row r="6255" spans="2:26" x14ac:dyDescent="0.2">
      <c r="B6255" s="1" t="s">
        <v>940</v>
      </c>
      <c r="C6255" s="1" t="s">
        <v>853</v>
      </c>
      <c r="D6255" s="1" t="s">
        <v>26</v>
      </c>
      <c r="G6255" s="1" t="s">
        <v>4134</v>
      </c>
      <c r="H6255">
        <f t="shared" si="1251"/>
        <v>44</v>
      </c>
      <c r="I6255">
        <f>IF(ISBLANK(A6255),I6254/1,LOOKUP(Sheet1!G6255,FIPS!A$3:A$55,FIPS!C$3:C$55))</f>
        <v>48</v>
      </c>
      <c r="J6255" t="b">
        <f t="shared" si="1257"/>
        <v>1</v>
      </c>
      <c r="K6255" t="str">
        <f t="shared" si="1252"/>
        <v>Lubbock</v>
      </c>
      <c r="L6255" t="b">
        <f t="shared" si="1256"/>
        <v>0</v>
      </c>
      <c r="M6255" t="str">
        <f t="shared" si="1253"/>
        <v/>
      </c>
      <c r="N6255">
        <f t="shared" si="1255"/>
        <v>152</v>
      </c>
      <c r="O6255" t="b">
        <f t="shared" si="1254"/>
        <v>0</v>
      </c>
      <c r="P6255" t="str">
        <f t="shared" si="1248"/>
        <v/>
      </c>
      <c r="Q6255" t="str">
        <f t="shared" ca="1" si="1249"/>
        <v/>
      </c>
      <c r="T6255">
        <v>303</v>
      </c>
      <c r="U6255">
        <v>3</v>
      </c>
      <c r="V6255">
        <v>4600</v>
      </c>
      <c r="Z6255" t="str">
        <f t="shared" si="1250"/>
        <v/>
      </c>
    </row>
    <row r="6256" spans="2:26" x14ac:dyDescent="0.2">
      <c r="E6256" s="1" t="s">
        <v>510</v>
      </c>
      <c r="F6256" s="1" t="s">
        <v>132</v>
      </c>
      <c r="G6256" s="1" t="s">
        <v>4134</v>
      </c>
      <c r="H6256">
        <f t="shared" si="1251"/>
        <v>44</v>
      </c>
      <c r="I6256">
        <f>IF(ISBLANK(A6256),I6255/1,LOOKUP(Sheet1!G6256,FIPS!A$3:A$55,FIPS!C$3:C$55))</f>
        <v>48</v>
      </c>
      <c r="J6256" t="b">
        <f t="shared" si="1257"/>
        <v>0</v>
      </c>
      <c r="K6256" t="str">
        <f t="shared" si="1252"/>
        <v/>
      </c>
      <c r="L6256" t="b">
        <f t="shared" si="1256"/>
        <v>1</v>
      </c>
      <c r="M6256" t="str">
        <f t="shared" si="1253"/>
        <v>Lubbock</v>
      </c>
      <c r="N6256">
        <f t="shared" si="1255"/>
        <v>152</v>
      </c>
      <c r="O6256" t="b">
        <f t="shared" si="1254"/>
        <v>0</v>
      </c>
      <c r="P6256" t="str">
        <f t="shared" si="1248"/>
        <v/>
      </c>
      <c r="Q6256" t="str">
        <f t="shared" ca="1" si="1249"/>
        <v/>
      </c>
      <c r="W6256">
        <v>45000</v>
      </c>
      <c r="Z6256" t="str">
        <f t="shared" si="1250"/>
        <v/>
      </c>
    </row>
    <row r="6257" spans="2:26" x14ac:dyDescent="0.2">
      <c r="E6257" s="1" t="s">
        <v>8</v>
      </c>
      <c r="F6257" s="1" t="s">
        <v>9</v>
      </c>
      <c r="G6257" s="1" t="s">
        <v>1233</v>
      </c>
      <c r="H6257">
        <f t="shared" si="1251"/>
        <v>44</v>
      </c>
      <c r="I6257">
        <f>IF(ISBLANK(A6257),I6256/1,LOOKUP(Sheet1!G6257,FIPS!A$3:A$55,FIPS!C$3:C$55))</f>
        <v>48</v>
      </c>
      <c r="J6257" t="b">
        <f t="shared" si="1257"/>
        <v>0</v>
      </c>
      <c r="K6257" t="str">
        <f t="shared" si="1252"/>
        <v/>
      </c>
      <c r="L6257" t="b">
        <f t="shared" si="1256"/>
        <v>0</v>
      </c>
      <c r="M6257" t="str">
        <f t="shared" si="1253"/>
        <v/>
      </c>
      <c r="N6257">
        <f t="shared" si="1255"/>
        <v>152</v>
      </c>
      <c r="O6257" t="b">
        <f t="shared" si="1254"/>
        <v>1</v>
      </c>
      <c r="P6257">
        <f t="shared" si="1248"/>
        <v>1</v>
      </c>
      <c r="Q6257" t="str">
        <f t="shared" ca="1" si="1249"/>
        <v>097</v>
      </c>
      <c r="W6257">
        <v>99999</v>
      </c>
      <c r="Z6257" t="str">
        <f t="shared" si="1250"/>
        <v/>
      </c>
    </row>
    <row r="6258" spans="2:26" x14ac:dyDescent="0.2">
      <c r="B6258" s="1" t="s">
        <v>546</v>
      </c>
      <c r="C6258" s="1" t="s">
        <v>17</v>
      </c>
      <c r="D6258" s="1" t="s">
        <v>18</v>
      </c>
      <c r="E6258" s="1" t="s">
        <v>8</v>
      </c>
      <c r="F6258" s="1" t="s">
        <v>9</v>
      </c>
      <c r="G6258" s="1" t="s">
        <v>2166</v>
      </c>
      <c r="H6258">
        <f t="shared" si="1251"/>
        <v>44</v>
      </c>
      <c r="I6258">
        <f>IF(ISBLANK(A6258),I6257/1,LOOKUP(Sheet1!G6258,FIPS!A$3:A$55,FIPS!C$3:C$55))</f>
        <v>48</v>
      </c>
      <c r="J6258" t="b">
        <f t="shared" si="1257"/>
        <v>1</v>
      </c>
      <c r="K6258" t="str">
        <f t="shared" si="1252"/>
        <v>Lynn</v>
      </c>
      <c r="L6258" t="b">
        <f t="shared" si="1256"/>
        <v>0</v>
      </c>
      <c r="M6258" t="str">
        <f t="shared" si="1253"/>
        <v/>
      </c>
      <c r="N6258">
        <f t="shared" si="1255"/>
        <v>153</v>
      </c>
      <c r="O6258" t="b">
        <f t="shared" si="1254"/>
        <v>0</v>
      </c>
      <c r="P6258" t="str">
        <f t="shared" si="1248"/>
        <v/>
      </c>
      <c r="Q6258" t="str">
        <f t="shared" ca="1" si="1249"/>
        <v/>
      </c>
      <c r="T6258">
        <v>305</v>
      </c>
      <c r="U6258">
        <v>6</v>
      </c>
      <c r="V6258">
        <v>0</v>
      </c>
      <c r="Z6258" t="str">
        <f t="shared" si="1250"/>
        <v/>
      </c>
    </row>
    <row r="6259" spans="2:26" x14ac:dyDescent="0.2">
      <c r="B6259" s="1" t="s">
        <v>816</v>
      </c>
      <c r="C6259" s="1" t="s">
        <v>17</v>
      </c>
      <c r="D6259" s="1" t="s">
        <v>18</v>
      </c>
      <c r="E6259" s="1" t="s">
        <v>8</v>
      </c>
      <c r="F6259" s="1" t="s">
        <v>9</v>
      </c>
      <c r="G6259" s="1" t="s">
        <v>4849</v>
      </c>
      <c r="H6259">
        <f t="shared" si="1251"/>
        <v>44</v>
      </c>
      <c r="I6259">
        <f>IF(ISBLANK(A6259),I6258/1,LOOKUP(Sheet1!G6259,FIPS!A$3:A$55,FIPS!C$3:C$55))</f>
        <v>48</v>
      </c>
      <c r="J6259" t="b">
        <f t="shared" si="1257"/>
        <v>1</v>
      </c>
      <c r="K6259" t="str">
        <f t="shared" si="1252"/>
        <v>McCulloch</v>
      </c>
      <c r="L6259" t="b">
        <f t="shared" si="1256"/>
        <v>0</v>
      </c>
      <c r="M6259" t="str">
        <f t="shared" si="1253"/>
        <v/>
      </c>
      <c r="N6259">
        <f t="shared" si="1255"/>
        <v>154</v>
      </c>
      <c r="O6259" t="b">
        <f t="shared" si="1254"/>
        <v>0</v>
      </c>
      <c r="P6259" t="str">
        <f t="shared" si="1248"/>
        <v/>
      </c>
      <c r="Q6259" t="str">
        <f t="shared" ca="1" si="1249"/>
        <v/>
      </c>
      <c r="T6259">
        <v>307</v>
      </c>
      <c r="U6259">
        <v>6</v>
      </c>
      <c r="V6259">
        <v>0</v>
      </c>
      <c r="Z6259" t="str">
        <f t="shared" si="1250"/>
        <v/>
      </c>
    </row>
    <row r="6260" spans="2:26" x14ac:dyDescent="0.2">
      <c r="B6260" s="1" t="s">
        <v>629</v>
      </c>
      <c r="C6260" s="1" t="s">
        <v>439</v>
      </c>
      <c r="D6260" s="1" t="s">
        <v>26</v>
      </c>
      <c r="G6260" s="1" t="s">
        <v>4135</v>
      </c>
      <c r="H6260">
        <f t="shared" si="1251"/>
        <v>44</v>
      </c>
      <c r="I6260">
        <f>IF(ISBLANK(A6260),I6259/1,LOOKUP(Sheet1!G6260,FIPS!A$3:A$55,FIPS!C$3:C$55))</f>
        <v>48</v>
      </c>
      <c r="J6260" t="b">
        <f t="shared" si="1257"/>
        <v>1</v>
      </c>
      <c r="K6260" t="str">
        <f t="shared" si="1252"/>
        <v>McLennan</v>
      </c>
      <c r="L6260" t="b">
        <f t="shared" si="1256"/>
        <v>0</v>
      </c>
      <c r="M6260" t="str">
        <f t="shared" si="1253"/>
        <v/>
      </c>
      <c r="N6260">
        <f t="shared" si="1255"/>
        <v>155</v>
      </c>
      <c r="O6260" t="b">
        <f t="shared" si="1254"/>
        <v>0</v>
      </c>
      <c r="P6260" t="str">
        <f t="shared" si="1248"/>
        <v/>
      </c>
      <c r="Q6260" t="str">
        <f t="shared" ca="1" si="1249"/>
        <v/>
      </c>
      <c r="T6260">
        <v>309</v>
      </c>
      <c r="U6260">
        <v>3</v>
      </c>
      <c r="V6260">
        <v>8800</v>
      </c>
      <c r="Z6260" t="str">
        <f t="shared" si="1250"/>
        <v/>
      </c>
    </row>
    <row r="6261" spans="2:26" x14ac:dyDescent="0.2">
      <c r="E6261" s="1" t="s">
        <v>634</v>
      </c>
      <c r="F6261" s="1" t="s">
        <v>132</v>
      </c>
      <c r="G6261" s="1" t="s">
        <v>4136</v>
      </c>
      <c r="H6261">
        <f t="shared" si="1251"/>
        <v>44</v>
      </c>
      <c r="I6261">
        <f>IF(ISBLANK(A6261),I6260/1,LOOKUP(Sheet1!G6261,FIPS!A$3:A$55,FIPS!C$3:C$55))</f>
        <v>48</v>
      </c>
      <c r="J6261" t="b">
        <f t="shared" si="1257"/>
        <v>0</v>
      </c>
      <c r="K6261" t="str">
        <f t="shared" si="1252"/>
        <v/>
      </c>
      <c r="L6261" t="b">
        <f t="shared" si="1256"/>
        <v>1</v>
      </c>
      <c r="M6261" t="str">
        <f t="shared" si="1253"/>
        <v>Waco</v>
      </c>
      <c r="N6261">
        <f t="shared" si="1255"/>
        <v>155</v>
      </c>
      <c r="O6261" t="b">
        <f t="shared" si="1254"/>
        <v>0</v>
      </c>
      <c r="P6261" t="str">
        <f t="shared" si="1248"/>
        <v/>
      </c>
      <c r="Q6261" t="str">
        <f t="shared" ca="1" si="1249"/>
        <v/>
      </c>
      <c r="W6261">
        <v>76000</v>
      </c>
      <c r="Z6261" t="str">
        <f t="shared" si="1250"/>
        <v/>
      </c>
    </row>
    <row r="6262" spans="2:26" x14ac:dyDescent="0.2">
      <c r="E6262" s="1" t="s">
        <v>8</v>
      </c>
      <c r="F6262" s="1" t="s">
        <v>9</v>
      </c>
      <c r="G6262" s="1" t="s">
        <v>1233</v>
      </c>
      <c r="H6262">
        <f t="shared" si="1251"/>
        <v>44</v>
      </c>
      <c r="I6262">
        <f>IF(ISBLANK(A6262),I6261/1,LOOKUP(Sheet1!G6262,FIPS!A$3:A$55,FIPS!C$3:C$55))</f>
        <v>48</v>
      </c>
      <c r="J6262" t="b">
        <f t="shared" si="1257"/>
        <v>0</v>
      </c>
      <c r="K6262" t="str">
        <f t="shared" si="1252"/>
        <v/>
      </c>
      <c r="L6262" t="b">
        <f t="shared" si="1256"/>
        <v>0</v>
      </c>
      <c r="M6262" t="str">
        <f t="shared" si="1253"/>
        <v/>
      </c>
      <c r="N6262">
        <f t="shared" si="1255"/>
        <v>155</v>
      </c>
      <c r="O6262" t="b">
        <f t="shared" si="1254"/>
        <v>1</v>
      </c>
      <c r="P6262">
        <f t="shared" si="1248"/>
        <v>1</v>
      </c>
      <c r="Q6262" t="str">
        <f t="shared" ca="1" si="1249"/>
        <v>164</v>
      </c>
      <c r="W6262">
        <v>99999</v>
      </c>
      <c r="Z6262" t="str">
        <f t="shared" si="1250"/>
        <v/>
      </c>
    </row>
    <row r="6263" spans="2:26" x14ac:dyDescent="0.2">
      <c r="B6263" s="1" t="s">
        <v>818</v>
      </c>
      <c r="C6263" s="1" t="s">
        <v>17</v>
      </c>
      <c r="D6263" s="1" t="s">
        <v>18</v>
      </c>
      <c r="E6263" s="1" t="s">
        <v>8</v>
      </c>
      <c r="F6263" s="1" t="s">
        <v>9</v>
      </c>
      <c r="G6263" s="1" t="s">
        <v>4137</v>
      </c>
      <c r="H6263">
        <f t="shared" si="1251"/>
        <v>44</v>
      </c>
      <c r="I6263">
        <f>IF(ISBLANK(A6263),I6262/1,LOOKUP(Sheet1!G6263,FIPS!A$3:A$55,FIPS!C$3:C$55))</f>
        <v>48</v>
      </c>
      <c r="J6263" t="b">
        <f t="shared" si="1257"/>
        <v>1</v>
      </c>
      <c r="K6263" t="str">
        <f t="shared" si="1252"/>
        <v>McMullen</v>
      </c>
      <c r="L6263" t="b">
        <f t="shared" si="1256"/>
        <v>0</v>
      </c>
      <c r="M6263" t="str">
        <f t="shared" si="1253"/>
        <v/>
      </c>
      <c r="N6263">
        <f t="shared" si="1255"/>
        <v>156</v>
      </c>
      <c r="O6263" t="b">
        <f t="shared" si="1254"/>
        <v>0</v>
      </c>
      <c r="P6263" t="str">
        <f t="shared" si="1248"/>
        <v/>
      </c>
      <c r="Q6263" t="str">
        <f t="shared" ca="1" si="1249"/>
        <v/>
      </c>
      <c r="T6263">
        <v>311</v>
      </c>
      <c r="U6263">
        <v>6</v>
      </c>
      <c r="V6263">
        <v>0</v>
      </c>
      <c r="Z6263" t="str">
        <f t="shared" si="1250"/>
        <v/>
      </c>
    </row>
    <row r="6264" spans="2:26" x14ac:dyDescent="0.2">
      <c r="B6264" s="1" t="s">
        <v>613</v>
      </c>
      <c r="C6264" s="1" t="s">
        <v>17</v>
      </c>
      <c r="D6264" s="1" t="s">
        <v>18</v>
      </c>
      <c r="E6264" s="1" t="s">
        <v>8</v>
      </c>
      <c r="F6264" s="1" t="s">
        <v>9</v>
      </c>
      <c r="G6264" s="1" t="s">
        <v>141</v>
      </c>
      <c r="H6264">
        <f t="shared" si="1251"/>
        <v>44</v>
      </c>
      <c r="I6264">
        <f>IF(ISBLANK(A6264),I6263/1,LOOKUP(Sheet1!G6264,FIPS!A$3:A$55,FIPS!C$3:C$55))</f>
        <v>48</v>
      </c>
      <c r="J6264" t="b">
        <f t="shared" si="1257"/>
        <v>1</v>
      </c>
      <c r="K6264" t="str">
        <f t="shared" si="1252"/>
        <v>Madison</v>
      </c>
      <c r="L6264" t="b">
        <f t="shared" si="1256"/>
        <v>0</v>
      </c>
      <c r="M6264" t="str">
        <f t="shared" si="1253"/>
        <v/>
      </c>
      <c r="N6264">
        <f t="shared" si="1255"/>
        <v>157</v>
      </c>
      <c r="O6264" t="b">
        <f t="shared" si="1254"/>
        <v>0</v>
      </c>
      <c r="P6264" t="str">
        <f t="shared" ref="P6264:P6326" si="1258">IF(O6264,17-MATCH(N6264-1,N6246:N6263),"")</f>
        <v/>
      </c>
      <c r="Q6264" t="str">
        <f t="shared" ref="Q6264:Q6326" ca="1" si="1259">IF(O6264,_xlfn.TEXTJOIN(",",TRUE,INDIRECT(_xlfn.CONCAT("E",(ROW()-P6264),":E",(ROW()-1)),TRUE)),"")</f>
        <v/>
      </c>
      <c r="T6264">
        <v>313</v>
      </c>
      <c r="U6264">
        <v>6</v>
      </c>
      <c r="V6264">
        <v>0</v>
      </c>
      <c r="Z6264" t="str">
        <f t="shared" si="1250"/>
        <v/>
      </c>
    </row>
    <row r="6265" spans="2:26" x14ac:dyDescent="0.2">
      <c r="B6265" s="1" t="s">
        <v>849</v>
      </c>
      <c r="C6265" s="1" t="s">
        <v>17</v>
      </c>
      <c r="D6265" s="1" t="s">
        <v>18</v>
      </c>
      <c r="E6265" s="1" t="s">
        <v>8</v>
      </c>
      <c r="F6265" s="1" t="s">
        <v>9</v>
      </c>
      <c r="G6265" s="1" t="s">
        <v>144</v>
      </c>
      <c r="H6265">
        <f t="shared" si="1251"/>
        <v>44</v>
      </c>
      <c r="I6265">
        <f>IF(ISBLANK(A6265),I6264/1,LOOKUP(Sheet1!G6265,FIPS!A$3:A$55,FIPS!C$3:C$55))</f>
        <v>48</v>
      </c>
      <c r="J6265" t="b">
        <f t="shared" si="1257"/>
        <v>1</v>
      </c>
      <c r="K6265" t="str">
        <f t="shared" si="1252"/>
        <v>Marion</v>
      </c>
      <c r="L6265" t="b">
        <f t="shared" si="1256"/>
        <v>0</v>
      </c>
      <c r="M6265" t="str">
        <f t="shared" si="1253"/>
        <v/>
      </c>
      <c r="N6265">
        <f t="shared" si="1255"/>
        <v>158</v>
      </c>
      <c r="O6265" t="b">
        <f t="shared" si="1254"/>
        <v>0</v>
      </c>
      <c r="P6265" t="str">
        <f t="shared" si="1258"/>
        <v/>
      </c>
      <c r="Q6265" t="str">
        <f t="shared" ca="1" si="1259"/>
        <v/>
      </c>
      <c r="T6265">
        <v>315</v>
      </c>
      <c r="U6265">
        <v>6</v>
      </c>
      <c r="V6265">
        <v>0</v>
      </c>
      <c r="Z6265" t="str">
        <f t="shared" si="1250"/>
        <v/>
      </c>
    </row>
    <row r="6266" spans="2:26" x14ac:dyDescent="0.2">
      <c r="B6266" s="1" t="s">
        <v>255</v>
      </c>
      <c r="C6266" s="1" t="s">
        <v>17</v>
      </c>
      <c r="D6266" s="1" t="s">
        <v>18</v>
      </c>
      <c r="G6266" s="1" t="s">
        <v>1152</v>
      </c>
      <c r="H6266">
        <f t="shared" si="1251"/>
        <v>44</v>
      </c>
      <c r="I6266">
        <f>IF(ISBLANK(A6266),I6265/1,LOOKUP(Sheet1!G6266,FIPS!A$3:A$55,FIPS!C$3:C$55))</f>
        <v>48</v>
      </c>
      <c r="J6266" t="b">
        <f t="shared" si="1257"/>
        <v>1</v>
      </c>
      <c r="K6266" t="str">
        <f t="shared" si="1252"/>
        <v>Martin</v>
      </c>
      <c r="L6266" t="b">
        <f t="shared" si="1256"/>
        <v>0</v>
      </c>
      <c r="M6266" t="str">
        <f t="shared" si="1253"/>
        <v/>
      </c>
      <c r="N6266">
        <f t="shared" si="1255"/>
        <v>159</v>
      </c>
      <c r="O6266" t="b">
        <f t="shared" si="1254"/>
        <v>0</v>
      </c>
      <c r="P6266" t="str">
        <f t="shared" si="1258"/>
        <v/>
      </c>
      <c r="Q6266" t="str">
        <f t="shared" ca="1" si="1259"/>
        <v/>
      </c>
      <c r="T6266">
        <v>317</v>
      </c>
      <c r="U6266">
        <v>6</v>
      </c>
      <c r="V6266">
        <v>0</v>
      </c>
      <c r="Z6266" t="str">
        <f t="shared" si="1250"/>
        <v/>
      </c>
    </row>
    <row r="6267" spans="2:26" x14ac:dyDescent="0.2">
      <c r="E6267" s="1" t="s">
        <v>85</v>
      </c>
      <c r="F6267" s="1" t="s">
        <v>70</v>
      </c>
      <c r="G6267" s="1" t="s">
        <v>4138</v>
      </c>
      <c r="H6267">
        <f t="shared" si="1251"/>
        <v>44</v>
      </c>
      <c r="I6267">
        <f>IF(ISBLANK(A6267),I6266/1,LOOKUP(Sheet1!G6267,FIPS!A$3:A$55,FIPS!C$3:C$55))</f>
        <v>48</v>
      </c>
      <c r="J6267" t="b">
        <f t="shared" si="1257"/>
        <v>0</v>
      </c>
      <c r="K6267" t="str">
        <f t="shared" si="1252"/>
        <v/>
      </c>
      <c r="L6267" t="b">
        <f t="shared" si="1256"/>
        <v>1</v>
      </c>
      <c r="M6267" t="str">
        <f t="shared" si="1253"/>
        <v>Midland</v>
      </c>
      <c r="N6267">
        <f t="shared" si="1255"/>
        <v>159</v>
      </c>
      <c r="O6267" t="b">
        <f t="shared" si="1254"/>
        <v>0</v>
      </c>
      <c r="P6267" t="str">
        <f t="shared" si="1258"/>
        <v/>
      </c>
      <c r="Q6267" t="str">
        <f t="shared" ca="1" si="1259"/>
        <v/>
      </c>
      <c r="W6267">
        <v>48072</v>
      </c>
      <c r="Z6267" t="str">
        <f t="shared" si="1250"/>
        <v/>
      </c>
    </row>
    <row r="6268" spans="2:26" x14ac:dyDescent="0.2">
      <c r="E6268" s="1" t="s">
        <v>8</v>
      </c>
      <c r="F6268" s="1" t="s">
        <v>9</v>
      </c>
      <c r="G6268" s="1" t="s">
        <v>1233</v>
      </c>
      <c r="H6268">
        <f t="shared" si="1251"/>
        <v>44</v>
      </c>
      <c r="I6268">
        <f>IF(ISBLANK(A6268),I6267/1,LOOKUP(Sheet1!G6268,FIPS!A$3:A$55,FIPS!C$3:C$55))</f>
        <v>48</v>
      </c>
      <c r="J6268" t="b">
        <f t="shared" si="1257"/>
        <v>0</v>
      </c>
      <c r="K6268" t="str">
        <f t="shared" si="1252"/>
        <v/>
      </c>
      <c r="L6268" t="b">
        <f t="shared" si="1256"/>
        <v>0</v>
      </c>
      <c r="M6268" t="str">
        <f t="shared" si="1253"/>
        <v/>
      </c>
      <c r="N6268">
        <f t="shared" si="1255"/>
        <v>159</v>
      </c>
      <c r="O6268" t="b">
        <f t="shared" si="1254"/>
        <v>1</v>
      </c>
      <c r="P6268">
        <f t="shared" si="1258"/>
        <v>1</v>
      </c>
      <c r="Q6268" t="str">
        <f t="shared" ca="1" si="1259"/>
        <v>105</v>
      </c>
      <c r="W6268">
        <v>99999</v>
      </c>
      <c r="Z6268" t="str">
        <f t="shared" si="1250"/>
        <v/>
      </c>
    </row>
    <row r="6269" spans="2:26" x14ac:dyDescent="0.2">
      <c r="B6269" s="1" t="s">
        <v>893</v>
      </c>
      <c r="C6269" s="1" t="s">
        <v>17</v>
      </c>
      <c r="D6269" s="1" t="s">
        <v>18</v>
      </c>
      <c r="E6269" s="1" t="s">
        <v>8</v>
      </c>
      <c r="F6269" s="1" t="s">
        <v>9</v>
      </c>
      <c r="G6269" s="1" t="s">
        <v>1625</v>
      </c>
      <c r="H6269">
        <f t="shared" si="1251"/>
        <v>44</v>
      </c>
      <c r="I6269">
        <f>IF(ISBLANK(A6269),I6268/1,LOOKUP(Sheet1!G6269,FIPS!A$3:A$55,FIPS!C$3:C$55))</f>
        <v>48</v>
      </c>
      <c r="J6269" t="b">
        <f t="shared" si="1257"/>
        <v>1</v>
      </c>
      <c r="K6269" t="str">
        <f t="shared" si="1252"/>
        <v>Mason</v>
      </c>
      <c r="L6269" t="b">
        <f t="shared" si="1256"/>
        <v>0</v>
      </c>
      <c r="M6269" t="str">
        <f t="shared" si="1253"/>
        <v/>
      </c>
      <c r="N6269">
        <f t="shared" si="1255"/>
        <v>160</v>
      </c>
      <c r="O6269" t="b">
        <f t="shared" si="1254"/>
        <v>0</v>
      </c>
      <c r="P6269" t="str">
        <f t="shared" si="1258"/>
        <v/>
      </c>
      <c r="Q6269" t="str">
        <f t="shared" ca="1" si="1259"/>
        <v/>
      </c>
      <c r="T6269">
        <v>319</v>
      </c>
      <c r="U6269">
        <v>6</v>
      </c>
      <c r="V6269">
        <v>0</v>
      </c>
      <c r="Z6269" t="str">
        <f t="shared" si="1250"/>
        <v/>
      </c>
    </row>
    <row r="6270" spans="2:26" x14ac:dyDescent="0.2">
      <c r="B6270" s="1" t="s">
        <v>548</v>
      </c>
      <c r="C6270" s="1" t="s">
        <v>17</v>
      </c>
      <c r="D6270" s="1" t="s">
        <v>18</v>
      </c>
      <c r="G6270" s="1" t="s">
        <v>4139</v>
      </c>
      <c r="H6270">
        <f t="shared" si="1251"/>
        <v>44</v>
      </c>
      <c r="I6270">
        <f>IF(ISBLANK(A6270),I6269/1,LOOKUP(Sheet1!G6270,FIPS!A$3:A$55,FIPS!C$3:C$55))</f>
        <v>48</v>
      </c>
      <c r="J6270" t="b">
        <f t="shared" si="1257"/>
        <v>1</v>
      </c>
      <c r="K6270" t="str">
        <f t="shared" si="1252"/>
        <v>Matagorda</v>
      </c>
      <c r="L6270" t="b">
        <f t="shared" si="1256"/>
        <v>0</v>
      </c>
      <c r="M6270" t="str">
        <f t="shared" si="1253"/>
        <v/>
      </c>
      <c r="N6270">
        <f t="shared" si="1255"/>
        <v>161</v>
      </c>
      <c r="O6270" t="b">
        <f t="shared" si="1254"/>
        <v>0</v>
      </c>
      <c r="P6270" t="str">
        <f t="shared" si="1258"/>
        <v/>
      </c>
      <c r="Q6270" t="str">
        <f t="shared" ca="1" si="1259"/>
        <v/>
      </c>
      <c r="T6270">
        <v>321</v>
      </c>
      <c r="U6270">
        <v>5</v>
      </c>
      <c r="V6270">
        <v>0</v>
      </c>
      <c r="Z6270" t="str">
        <f t="shared" si="1250"/>
        <v/>
      </c>
    </row>
    <row r="6271" spans="2:26" x14ac:dyDescent="0.2">
      <c r="E6271" s="1" t="s">
        <v>33</v>
      </c>
      <c r="F6271" s="1" t="s">
        <v>6</v>
      </c>
      <c r="G6271" s="1" t="s">
        <v>4140</v>
      </c>
      <c r="H6271">
        <f t="shared" si="1251"/>
        <v>44</v>
      </c>
      <c r="I6271">
        <f>IF(ISBLANK(A6271),I6270/1,LOOKUP(Sheet1!G6271,FIPS!A$3:A$55,FIPS!C$3:C$55))</f>
        <v>48</v>
      </c>
      <c r="J6271" t="b">
        <f t="shared" si="1257"/>
        <v>0</v>
      </c>
      <c r="K6271" t="str">
        <f t="shared" si="1252"/>
        <v/>
      </c>
      <c r="L6271" t="b">
        <f t="shared" si="1256"/>
        <v>1</v>
      </c>
      <c r="M6271" t="str">
        <f t="shared" si="1253"/>
        <v>Ray City</v>
      </c>
      <c r="N6271">
        <f t="shared" si="1255"/>
        <v>161</v>
      </c>
      <c r="O6271" t="b">
        <f t="shared" si="1254"/>
        <v>0</v>
      </c>
      <c r="P6271" t="str">
        <f t="shared" si="1258"/>
        <v/>
      </c>
      <c r="Q6271" t="str">
        <f t="shared" ca="1" si="1259"/>
        <v/>
      </c>
      <c r="W6271">
        <v>5984</v>
      </c>
      <c r="Z6271" t="str">
        <f t="shared" si="1250"/>
        <v/>
      </c>
    </row>
    <row r="6272" spans="2:26" x14ac:dyDescent="0.2">
      <c r="E6272" s="1" t="s">
        <v>8</v>
      </c>
      <c r="F6272" s="1" t="s">
        <v>9</v>
      </c>
      <c r="G6272" s="1" t="s">
        <v>4141</v>
      </c>
      <c r="H6272">
        <f t="shared" si="1251"/>
        <v>44</v>
      </c>
      <c r="I6272">
        <f>IF(ISBLANK(A6272),I6271/1,LOOKUP(Sheet1!G6272,FIPS!A$3:A$55,FIPS!C$3:C$55))</f>
        <v>48</v>
      </c>
      <c r="J6272" t="b">
        <f t="shared" ref="J6272:J6282" si="1260">NOT(ISBLANK(B6272))</f>
        <v>0</v>
      </c>
      <c r="K6272" t="str">
        <f t="shared" si="1252"/>
        <v/>
      </c>
      <c r="L6272" t="b">
        <f t="shared" si="1256"/>
        <v>0</v>
      </c>
      <c r="M6272" t="str">
        <f t="shared" si="1253"/>
        <v/>
      </c>
      <c r="N6272">
        <f t="shared" si="1255"/>
        <v>161</v>
      </c>
      <c r="O6272" t="b">
        <f t="shared" si="1254"/>
        <v>1</v>
      </c>
      <c r="P6272">
        <f t="shared" ref="P6272:P6282" si="1261">IF(O6272,17-MATCH(N6272-1,N6254:N6271),"")</f>
        <v>1</v>
      </c>
      <c r="Q6272" t="str">
        <f t="shared" ref="Q6272:Q6282" ca="1" si="1262">IF(O6272,_xlfn.TEXTJOIN(",",TRUE,INDIRECT(_xlfn.CONCAT("E",(ROW()-P6272),":E",(ROW()-1)),TRUE)),"")</f>
        <v>012</v>
      </c>
      <c r="W6272">
        <v>99999</v>
      </c>
      <c r="Z6272" t="str">
        <f t="shared" si="1250"/>
        <v/>
      </c>
    </row>
    <row r="6273" spans="2:26" x14ac:dyDescent="0.2">
      <c r="B6273" s="1" t="s">
        <v>745</v>
      </c>
      <c r="C6273" s="1" t="s">
        <v>17</v>
      </c>
      <c r="D6273" s="1" t="s">
        <v>18</v>
      </c>
      <c r="G6273" s="1" t="s">
        <v>4142</v>
      </c>
      <c r="H6273">
        <f t="shared" si="1251"/>
        <v>44</v>
      </c>
      <c r="I6273">
        <f>IF(ISBLANK(A6273),I6272/1,LOOKUP(Sheet1!G6273,FIPS!A$3:A$55,FIPS!C$3:C$55))</f>
        <v>48</v>
      </c>
      <c r="J6273" t="b">
        <f t="shared" si="1260"/>
        <v>1</v>
      </c>
      <c r="K6273" t="str">
        <f t="shared" si="1252"/>
        <v>Maverick</v>
      </c>
      <c r="L6273" t="b">
        <f t="shared" si="1256"/>
        <v>0</v>
      </c>
      <c r="M6273" t="str">
        <f t="shared" si="1253"/>
        <v/>
      </c>
      <c r="N6273">
        <f t="shared" si="1255"/>
        <v>162</v>
      </c>
      <c r="O6273" t="b">
        <f t="shared" si="1254"/>
        <v>0</v>
      </c>
      <c r="P6273" t="str">
        <f t="shared" si="1261"/>
        <v/>
      </c>
      <c r="Q6273" t="str">
        <f t="shared" ca="1" si="1262"/>
        <v/>
      </c>
      <c r="T6273">
        <v>323</v>
      </c>
      <c r="U6273">
        <v>5</v>
      </c>
      <c r="V6273">
        <v>0</v>
      </c>
      <c r="Z6273" t="str">
        <f t="shared" si="1250"/>
        <v/>
      </c>
    </row>
    <row r="6274" spans="2:26" x14ac:dyDescent="0.2">
      <c r="E6274" s="1" t="s">
        <v>145</v>
      </c>
      <c r="F6274" s="1" t="s">
        <v>6</v>
      </c>
      <c r="G6274" s="1" t="s">
        <v>4143</v>
      </c>
      <c r="H6274">
        <f t="shared" si="1251"/>
        <v>44</v>
      </c>
      <c r="I6274">
        <f>IF(ISBLANK(A6274),I6273/1,LOOKUP(Sheet1!G6274,FIPS!A$3:A$55,FIPS!C$3:C$55))</f>
        <v>48</v>
      </c>
      <c r="J6274" t="b">
        <f t="shared" si="1260"/>
        <v>0</v>
      </c>
      <c r="K6274" t="str">
        <f t="shared" si="1252"/>
        <v/>
      </c>
      <c r="L6274" t="b">
        <f t="shared" si="1256"/>
        <v>1</v>
      </c>
      <c r="M6274" t="str">
        <f t="shared" si="1253"/>
        <v>Eagle Pass</v>
      </c>
      <c r="N6274">
        <f t="shared" si="1255"/>
        <v>162</v>
      </c>
      <c r="O6274" t="b">
        <f t="shared" si="1254"/>
        <v>0</v>
      </c>
      <c r="P6274" t="str">
        <f t="shared" si="1261"/>
        <v/>
      </c>
      <c r="Q6274" t="str">
        <f t="shared" ca="1" si="1262"/>
        <v/>
      </c>
      <c r="W6274">
        <v>21892</v>
      </c>
      <c r="Z6274" t="str">
        <f t="shared" ref="Z6274:Z6337" si="1263">IF(J6274,IF(T6274&gt;0,"",FALSE),IF(T6274&gt;0,TRUE,""))</f>
        <v/>
      </c>
    </row>
    <row r="6275" spans="2:26" x14ac:dyDescent="0.2">
      <c r="E6275" s="1" t="s">
        <v>8</v>
      </c>
      <c r="F6275" s="1" t="s">
        <v>9</v>
      </c>
      <c r="G6275" s="1" t="s">
        <v>4141</v>
      </c>
      <c r="H6275">
        <f t="shared" si="1251"/>
        <v>44</v>
      </c>
      <c r="I6275">
        <f>IF(ISBLANK(A6275),I6274/1,LOOKUP(Sheet1!G6275,FIPS!A$3:A$55,FIPS!C$3:C$55))</f>
        <v>48</v>
      </c>
      <c r="J6275" t="b">
        <f t="shared" si="1260"/>
        <v>0</v>
      </c>
      <c r="K6275" t="str">
        <f t="shared" si="1252"/>
        <v/>
      </c>
      <c r="L6275" t="b">
        <f t="shared" si="1256"/>
        <v>0</v>
      </c>
      <c r="M6275" t="str">
        <f t="shared" si="1253"/>
        <v/>
      </c>
      <c r="N6275">
        <f t="shared" si="1255"/>
        <v>162</v>
      </c>
      <c r="O6275" t="b">
        <f t="shared" si="1254"/>
        <v>1</v>
      </c>
      <c r="P6275">
        <f t="shared" si="1261"/>
        <v>1</v>
      </c>
      <c r="Q6275" t="str">
        <f t="shared" ca="1" si="1262"/>
        <v>048</v>
      </c>
      <c r="W6275">
        <v>99999</v>
      </c>
      <c r="Z6275" t="str">
        <f t="shared" si="1263"/>
        <v/>
      </c>
    </row>
    <row r="6276" spans="2:26" x14ac:dyDescent="0.2">
      <c r="B6276" s="1" t="s">
        <v>550</v>
      </c>
      <c r="C6276" s="1" t="s">
        <v>17</v>
      </c>
      <c r="D6276" s="1" t="s">
        <v>18</v>
      </c>
      <c r="E6276" s="1" t="s">
        <v>8</v>
      </c>
      <c r="F6276" s="1" t="s">
        <v>9</v>
      </c>
      <c r="G6276" s="1" t="s">
        <v>3435</v>
      </c>
      <c r="H6276">
        <f t="shared" si="1251"/>
        <v>44</v>
      </c>
      <c r="I6276">
        <f>IF(ISBLANK(A6276),I6275/1,LOOKUP(Sheet1!G6276,FIPS!A$3:A$55,FIPS!C$3:C$55))</f>
        <v>48</v>
      </c>
      <c r="J6276" t="b">
        <f t="shared" si="1260"/>
        <v>1</v>
      </c>
      <c r="K6276" t="str">
        <f t="shared" si="1252"/>
        <v>Medina</v>
      </c>
      <c r="L6276" t="b">
        <f t="shared" si="1256"/>
        <v>0</v>
      </c>
      <c r="M6276" t="str">
        <f t="shared" si="1253"/>
        <v/>
      </c>
      <c r="N6276">
        <f t="shared" si="1255"/>
        <v>163</v>
      </c>
      <c r="O6276" t="b">
        <f t="shared" si="1254"/>
        <v>0</v>
      </c>
      <c r="P6276" t="str">
        <f t="shared" si="1261"/>
        <v/>
      </c>
      <c r="Q6276" t="str">
        <f t="shared" ca="1" si="1262"/>
        <v/>
      </c>
      <c r="T6276">
        <v>325</v>
      </c>
      <c r="U6276">
        <v>5</v>
      </c>
      <c r="V6276">
        <v>0</v>
      </c>
      <c r="Z6276" t="str">
        <f t="shared" si="1263"/>
        <v/>
      </c>
    </row>
    <row r="6277" spans="2:26" x14ac:dyDescent="0.2">
      <c r="B6277" s="1" t="s">
        <v>634</v>
      </c>
      <c r="C6277" s="1" t="s">
        <v>17</v>
      </c>
      <c r="D6277" s="1" t="s">
        <v>18</v>
      </c>
      <c r="E6277" s="1" t="s">
        <v>8</v>
      </c>
      <c r="F6277" s="1" t="s">
        <v>9</v>
      </c>
      <c r="G6277" s="1" t="s">
        <v>1627</v>
      </c>
      <c r="H6277">
        <f t="shared" si="1251"/>
        <v>44</v>
      </c>
      <c r="I6277">
        <f>IF(ISBLANK(A6277),I6276/1,LOOKUP(Sheet1!G6277,FIPS!A$3:A$55,FIPS!C$3:C$55))</f>
        <v>48</v>
      </c>
      <c r="J6277" t="b">
        <f t="shared" si="1260"/>
        <v>1</v>
      </c>
      <c r="K6277" t="str">
        <f t="shared" si="1252"/>
        <v>Menard</v>
      </c>
      <c r="L6277" t="b">
        <f t="shared" si="1256"/>
        <v>0</v>
      </c>
      <c r="M6277" t="str">
        <f t="shared" si="1253"/>
        <v/>
      </c>
      <c r="N6277">
        <f t="shared" si="1255"/>
        <v>164</v>
      </c>
      <c r="O6277" t="b">
        <f t="shared" si="1254"/>
        <v>0</v>
      </c>
      <c r="P6277" t="str">
        <f t="shared" si="1261"/>
        <v/>
      </c>
      <c r="Q6277" t="str">
        <f t="shared" ca="1" si="1262"/>
        <v/>
      </c>
      <c r="T6277">
        <v>327</v>
      </c>
      <c r="U6277">
        <v>6</v>
      </c>
      <c r="V6277">
        <v>0</v>
      </c>
      <c r="Z6277" t="str">
        <f t="shared" si="1263"/>
        <v/>
      </c>
    </row>
    <row r="6278" spans="2:26" x14ac:dyDescent="0.2">
      <c r="B6278" s="1" t="s">
        <v>552</v>
      </c>
      <c r="C6278" s="1" t="s">
        <v>431</v>
      </c>
      <c r="D6278" s="1" t="s">
        <v>26</v>
      </c>
      <c r="G6278" s="1" t="s">
        <v>2335</v>
      </c>
      <c r="H6278">
        <f t="shared" si="1251"/>
        <v>44</v>
      </c>
      <c r="I6278">
        <f>IF(ISBLANK(A6278),I6277/1,LOOKUP(Sheet1!G6278,FIPS!A$3:A$55,FIPS!C$3:C$55))</f>
        <v>48</v>
      </c>
      <c r="J6278" t="b">
        <f t="shared" si="1260"/>
        <v>1</v>
      </c>
      <c r="K6278" t="str">
        <f t="shared" si="1252"/>
        <v>Midland</v>
      </c>
      <c r="L6278" t="b">
        <f t="shared" si="1256"/>
        <v>0</v>
      </c>
      <c r="M6278" t="str">
        <f t="shared" si="1253"/>
        <v/>
      </c>
      <c r="N6278">
        <f t="shared" si="1255"/>
        <v>165</v>
      </c>
      <c r="O6278" t="b">
        <f t="shared" si="1254"/>
        <v>0</v>
      </c>
      <c r="P6278" t="str">
        <f t="shared" si="1261"/>
        <v/>
      </c>
      <c r="Q6278" t="str">
        <f t="shared" ca="1" si="1262"/>
        <v/>
      </c>
      <c r="T6278">
        <v>329</v>
      </c>
      <c r="U6278">
        <v>3</v>
      </c>
      <c r="V6278">
        <v>5800</v>
      </c>
      <c r="Z6278" t="str">
        <f t="shared" si="1263"/>
        <v/>
      </c>
    </row>
    <row r="6279" spans="2:26" x14ac:dyDescent="0.2">
      <c r="E6279" s="1" t="s">
        <v>85</v>
      </c>
      <c r="F6279" s="1" t="s">
        <v>70</v>
      </c>
      <c r="G6279" s="1" t="s">
        <v>4144</v>
      </c>
      <c r="H6279">
        <f t="shared" si="1251"/>
        <v>44</v>
      </c>
      <c r="I6279">
        <f>IF(ISBLANK(A6279),I6278/1,LOOKUP(Sheet1!G6279,FIPS!A$3:A$55,FIPS!C$3:C$55))</f>
        <v>48</v>
      </c>
      <c r="J6279" t="b">
        <f t="shared" si="1260"/>
        <v>0</v>
      </c>
      <c r="K6279" t="str">
        <f t="shared" si="1252"/>
        <v/>
      </c>
      <c r="L6279" t="b">
        <f t="shared" si="1256"/>
        <v>1</v>
      </c>
      <c r="M6279" t="str">
        <f t="shared" si="1253"/>
        <v>Midland</v>
      </c>
      <c r="N6279">
        <f t="shared" si="1255"/>
        <v>165</v>
      </c>
      <c r="O6279" t="b">
        <f t="shared" si="1254"/>
        <v>0</v>
      </c>
      <c r="P6279" t="str">
        <f t="shared" si="1261"/>
        <v/>
      </c>
      <c r="Q6279" t="str">
        <f t="shared" ca="1" si="1262"/>
        <v/>
      </c>
      <c r="W6279">
        <v>48072</v>
      </c>
      <c r="Z6279" t="str">
        <f t="shared" si="1263"/>
        <v/>
      </c>
    </row>
    <row r="6280" spans="2:26" x14ac:dyDescent="0.2">
      <c r="E6280" s="1" t="s">
        <v>705</v>
      </c>
      <c r="F6280" s="1" t="s">
        <v>70</v>
      </c>
      <c r="G6280" s="1" t="s">
        <v>4145</v>
      </c>
      <c r="H6280">
        <f t="shared" si="1251"/>
        <v>44</v>
      </c>
      <c r="I6280">
        <f>IF(ISBLANK(A6280),I6279/1,LOOKUP(Sheet1!G6280,FIPS!A$3:A$55,FIPS!C$3:C$55))</f>
        <v>48</v>
      </c>
      <c r="J6280" t="b">
        <f t="shared" si="1260"/>
        <v>0</v>
      </c>
      <c r="K6280" t="str">
        <f t="shared" si="1252"/>
        <v/>
      </c>
      <c r="L6280" t="b">
        <f t="shared" si="1256"/>
        <v>1</v>
      </c>
      <c r="M6280" t="str">
        <f t="shared" si="1253"/>
        <v>Odessa</v>
      </c>
      <c r="N6280">
        <f t="shared" si="1255"/>
        <v>165</v>
      </c>
      <c r="O6280" t="b">
        <f t="shared" si="1254"/>
        <v>0</v>
      </c>
      <c r="P6280" t="str">
        <f t="shared" si="1261"/>
        <v/>
      </c>
      <c r="Q6280" t="str">
        <f t="shared" ca="1" si="1262"/>
        <v/>
      </c>
      <c r="W6280">
        <v>53388</v>
      </c>
      <c r="Z6280" t="str">
        <f t="shared" si="1263"/>
        <v/>
      </c>
    </row>
    <row r="6281" spans="2:26" x14ac:dyDescent="0.2">
      <c r="E6281" s="1" t="s">
        <v>8</v>
      </c>
      <c r="F6281" s="1" t="s">
        <v>9</v>
      </c>
      <c r="G6281" s="1" t="s">
        <v>1364</v>
      </c>
      <c r="H6281">
        <f t="shared" si="1251"/>
        <v>44</v>
      </c>
      <c r="I6281">
        <f>IF(ISBLANK(A6281),I6280/1,LOOKUP(Sheet1!G6281,FIPS!A$3:A$55,FIPS!C$3:C$55))</f>
        <v>48</v>
      </c>
      <c r="J6281" t="b">
        <f t="shared" si="1260"/>
        <v>0</v>
      </c>
      <c r="K6281" t="str">
        <f t="shared" si="1252"/>
        <v/>
      </c>
      <c r="L6281" t="b">
        <f t="shared" si="1256"/>
        <v>0</v>
      </c>
      <c r="M6281" t="str">
        <f t="shared" si="1253"/>
        <v/>
      </c>
      <c r="N6281">
        <f t="shared" si="1255"/>
        <v>165</v>
      </c>
      <c r="O6281" t="b">
        <f t="shared" si="1254"/>
        <v>1</v>
      </c>
      <c r="P6281">
        <f t="shared" si="1261"/>
        <v>2</v>
      </c>
      <c r="Q6281" t="str">
        <f t="shared" ca="1" si="1262"/>
        <v>105,114</v>
      </c>
      <c r="W6281">
        <v>99999</v>
      </c>
      <c r="Z6281" t="str">
        <f t="shared" si="1263"/>
        <v/>
      </c>
    </row>
    <row r="6282" spans="2:26" x14ac:dyDescent="0.2">
      <c r="B6282" s="1" t="s">
        <v>351</v>
      </c>
      <c r="C6282" s="1" t="s">
        <v>17</v>
      </c>
      <c r="D6282" s="1" t="s">
        <v>18</v>
      </c>
      <c r="E6282" s="1" t="s">
        <v>8</v>
      </c>
      <c r="F6282" s="1" t="s">
        <v>9</v>
      </c>
      <c r="G6282" s="1" t="s">
        <v>4146</v>
      </c>
      <c r="H6282">
        <f t="shared" si="1251"/>
        <v>44</v>
      </c>
      <c r="I6282">
        <f>IF(ISBLANK(A6282),I6281/1,LOOKUP(Sheet1!G6282,FIPS!A$3:A$55,FIPS!C$3:C$55))</f>
        <v>48</v>
      </c>
      <c r="J6282" t="b">
        <f t="shared" si="1260"/>
        <v>1</v>
      </c>
      <c r="K6282" t="str">
        <f t="shared" si="1252"/>
        <v>Milam</v>
      </c>
      <c r="L6282" t="b">
        <f t="shared" si="1256"/>
        <v>0</v>
      </c>
      <c r="M6282" t="str">
        <f t="shared" si="1253"/>
        <v/>
      </c>
      <c r="N6282">
        <f t="shared" si="1255"/>
        <v>166</v>
      </c>
      <c r="O6282" t="b">
        <f t="shared" si="1254"/>
        <v>0</v>
      </c>
      <c r="P6282" t="str">
        <f t="shared" si="1261"/>
        <v/>
      </c>
      <c r="Q6282" t="str">
        <f t="shared" ca="1" si="1262"/>
        <v/>
      </c>
      <c r="T6282">
        <v>331</v>
      </c>
      <c r="U6282">
        <v>6</v>
      </c>
      <c r="V6282">
        <v>0</v>
      </c>
      <c r="Z6282" t="str">
        <f t="shared" si="1263"/>
        <v/>
      </c>
    </row>
    <row r="6283" spans="2:26" x14ac:dyDescent="0.2">
      <c r="B6283" s="1" t="s">
        <v>424</v>
      </c>
      <c r="C6283" s="1" t="s">
        <v>17</v>
      </c>
      <c r="D6283" s="1" t="s">
        <v>18</v>
      </c>
      <c r="E6283" s="1" t="s">
        <v>8</v>
      </c>
      <c r="F6283" s="1" t="s">
        <v>9</v>
      </c>
      <c r="G6283" s="1" t="s">
        <v>1813</v>
      </c>
      <c r="H6283">
        <f t="shared" ref="H6283:H6346" si="1264">IF(ISBLANK(A6283),H6282/1,A6283)</f>
        <v>44</v>
      </c>
      <c r="I6283">
        <f>IF(ISBLANK(A6283),I6282/1,LOOKUP(Sheet1!G6283,FIPS!A$3:A$55,FIPS!C$3:C$55))</f>
        <v>48</v>
      </c>
      <c r="J6283" t="b">
        <f t="shared" si="1257"/>
        <v>1</v>
      </c>
      <c r="K6283" t="str">
        <f t="shared" ref="K6283:K6346" si="1265">IF(J6283,TRIM(G6283),"")</f>
        <v>Mills</v>
      </c>
      <c r="L6283" t="b">
        <f t="shared" si="1256"/>
        <v>0</v>
      </c>
      <c r="M6283" t="str">
        <f t="shared" ref="M6283:M6346" si="1266">IF(L6283,IF(ISERR(FIND(",",G6283)),TRIM(G6283),TRIM(LEFT(G6283,FIND(",",G6283)-1))),"")</f>
        <v/>
      </c>
      <c r="N6283">
        <f t="shared" si="1255"/>
        <v>167</v>
      </c>
      <c r="O6283" t="b">
        <f t="shared" si="1254"/>
        <v>0</v>
      </c>
      <c r="P6283" t="str">
        <f t="shared" ref="P6283:P6289" si="1267">IF(O6283,17-MATCH(N6283-1,N6266:N6282),"")</f>
        <v/>
      </c>
      <c r="Q6283" t="str">
        <f t="shared" ca="1" si="1259"/>
        <v/>
      </c>
      <c r="T6283">
        <v>333</v>
      </c>
      <c r="U6283">
        <v>6</v>
      </c>
      <c r="V6283">
        <v>0</v>
      </c>
      <c r="Z6283" t="str">
        <f t="shared" si="1263"/>
        <v/>
      </c>
    </row>
    <row r="6284" spans="2:26" x14ac:dyDescent="0.2">
      <c r="B6284" s="1" t="s">
        <v>4147</v>
      </c>
      <c r="C6284" s="1" t="s">
        <v>17</v>
      </c>
      <c r="D6284" s="1" t="s">
        <v>18</v>
      </c>
      <c r="E6284" s="1" t="s">
        <v>8</v>
      </c>
      <c r="F6284" s="1" t="s">
        <v>9</v>
      </c>
      <c r="G6284" s="1" t="s">
        <v>1321</v>
      </c>
      <c r="H6284">
        <f t="shared" si="1264"/>
        <v>44</v>
      </c>
      <c r="I6284">
        <f>IF(ISBLANK(A6284),I6283/1,LOOKUP(Sheet1!G6284,FIPS!A$3:A$55,FIPS!C$3:C$55))</f>
        <v>48</v>
      </c>
      <c r="J6284" t="b">
        <f t="shared" si="1257"/>
        <v>1</v>
      </c>
      <c r="K6284" t="str">
        <f t="shared" si="1265"/>
        <v>Mitchell</v>
      </c>
      <c r="L6284" t="b">
        <f t="shared" si="1256"/>
        <v>0</v>
      </c>
      <c r="M6284" t="str">
        <f t="shared" si="1266"/>
        <v/>
      </c>
      <c r="N6284" t="e">
        <f t="shared" si="1255"/>
        <v>#VALUE!</v>
      </c>
      <c r="O6284" t="b">
        <f t="shared" si="1254"/>
        <v>0</v>
      </c>
      <c r="P6284" t="str">
        <f t="shared" si="1267"/>
        <v/>
      </c>
      <c r="Q6284" t="str">
        <f t="shared" ca="1" si="1259"/>
        <v/>
      </c>
      <c r="T6284">
        <v>335</v>
      </c>
      <c r="U6284">
        <v>6</v>
      </c>
      <c r="V6284">
        <v>0</v>
      </c>
      <c r="Z6284" t="str">
        <f t="shared" si="1263"/>
        <v/>
      </c>
    </row>
    <row r="6285" spans="2:26" x14ac:dyDescent="0.2">
      <c r="B6285" s="1" t="s">
        <v>851</v>
      </c>
      <c r="C6285" s="1" t="s">
        <v>17</v>
      </c>
      <c r="D6285" s="1" t="s">
        <v>18</v>
      </c>
      <c r="E6285" s="1" t="s">
        <v>8</v>
      </c>
      <c r="F6285" s="1" t="s">
        <v>9</v>
      </c>
      <c r="G6285" s="1" t="s">
        <v>4148</v>
      </c>
      <c r="H6285">
        <f t="shared" si="1264"/>
        <v>44</v>
      </c>
      <c r="I6285">
        <f>IF(ISBLANK(A6285),I6284/1,LOOKUP(Sheet1!G6285,FIPS!A$3:A$55,FIPS!C$3:C$55))</f>
        <v>48</v>
      </c>
      <c r="J6285" t="b">
        <f t="shared" si="1257"/>
        <v>1</v>
      </c>
      <c r="K6285" t="str">
        <f t="shared" si="1265"/>
        <v>Montague</v>
      </c>
      <c r="L6285" t="b">
        <f t="shared" si="1256"/>
        <v>0</v>
      </c>
      <c r="M6285" t="str">
        <f t="shared" si="1266"/>
        <v/>
      </c>
      <c r="N6285">
        <f t="shared" si="1255"/>
        <v>169</v>
      </c>
      <c r="O6285" t="b">
        <f t="shared" si="1254"/>
        <v>0</v>
      </c>
      <c r="P6285" t="str">
        <f t="shared" si="1267"/>
        <v/>
      </c>
      <c r="Q6285" t="str">
        <f t="shared" ca="1" si="1259"/>
        <v/>
      </c>
      <c r="T6285">
        <v>337</v>
      </c>
      <c r="U6285">
        <v>6</v>
      </c>
      <c r="V6285">
        <v>0</v>
      </c>
      <c r="Z6285" t="str">
        <f t="shared" si="1263"/>
        <v/>
      </c>
    </row>
    <row r="6286" spans="2:26" x14ac:dyDescent="0.2">
      <c r="B6286" s="1" t="s">
        <v>853</v>
      </c>
      <c r="C6286" s="1" t="s">
        <v>666</v>
      </c>
      <c r="D6286" s="1" t="s">
        <v>26</v>
      </c>
      <c r="G6286" s="1" t="s">
        <v>156</v>
      </c>
      <c r="H6286">
        <f t="shared" si="1264"/>
        <v>44</v>
      </c>
      <c r="I6286">
        <f>IF(ISBLANK(A6286),I6285/1,LOOKUP(Sheet1!G6286,FIPS!A$3:A$55,FIPS!C$3:C$55))</f>
        <v>48</v>
      </c>
      <c r="J6286" t="b">
        <f t="shared" si="1257"/>
        <v>1</v>
      </c>
      <c r="K6286" t="str">
        <f t="shared" si="1265"/>
        <v>Montgomery</v>
      </c>
      <c r="L6286" t="b">
        <f t="shared" si="1256"/>
        <v>0</v>
      </c>
      <c r="M6286" t="str">
        <f t="shared" si="1266"/>
        <v/>
      </c>
      <c r="N6286">
        <f t="shared" si="1255"/>
        <v>170</v>
      </c>
      <c r="O6286" t="b">
        <f t="shared" si="1254"/>
        <v>0</v>
      </c>
      <c r="P6286" t="str">
        <f t="shared" si="1267"/>
        <v/>
      </c>
      <c r="Q6286" t="str">
        <f t="shared" ca="1" si="1259"/>
        <v/>
      </c>
      <c r="T6286">
        <v>339</v>
      </c>
      <c r="U6286">
        <v>3</v>
      </c>
      <c r="V6286">
        <v>3360</v>
      </c>
      <c r="Z6286" t="str">
        <f t="shared" si="1263"/>
        <v/>
      </c>
    </row>
    <row r="6287" spans="2:26" x14ac:dyDescent="0.2">
      <c r="E6287" s="1" t="s">
        <v>96</v>
      </c>
      <c r="F6287" s="1" t="s">
        <v>35</v>
      </c>
      <c r="G6287" s="1" t="s">
        <v>4149</v>
      </c>
      <c r="H6287">
        <f t="shared" si="1264"/>
        <v>44</v>
      </c>
      <c r="I6287">
        <f>IF(ISBLANK(A6287),I6286/1,LOOKUP(Sheet1!G6287,FIPS!A$3:A$55,FIPS!C$3:C$55))</f>
        <v>48</v>
      </c>
      <c r="J6287" t="b">
        <f t="shared" si="1257"/>
        <v>0</v>
      </c>
      <c r="K6287" t="str">
        <f t="shared" si="1265"/>
        <v/>
      </c>
      <c r="L6287" t="b">
        <f t="shared" si="1256"/>
        <v>1</v>
      </c>
      <c r="M6287" t="str">
        <f t="shared" si="1266"/>
        <v>Conroe</v>
      </c>
      <c r="N6287">
        <f t="shared" si="1255"/>
        <v>170</v>
      </c>
      <c r="O6287" t="b">
        <f t="shared" si="1254"/>
        <v>0</v>
      </c>
      <c r="P6287" t="str">
        <f t="shared" si="1267"/>
        <v/>
      </c>
      <c r="Q6287" t="str">
        <f t="shared" ca="1" si="1259"/>
        <v/>
      </c>
      <c r="W6287">
        <v>16432</v>
      </c>
      <c r="Z6287" t="str">
        <f t="shared" si="1263"/>
        <v/>
      </c>
    </row>
    <row r="6288" spans="2:26" x14ac:dyDescent="0.2">
      <c r="E6288" s="1" t="s">
        <v>379</v>
      </c>
      <c r="F6288" s="1" t="s">
        <v>541</v>
      </c>
      <c r="G6288" s="1" t="s">
        <v>4150</v>
      </c>
      <c r="H6288">
        <f t="shared" si="1264"/>
        <v>44</v>
      </c>
      <c r="I6288">
        <f>IF(ISBLANK(A6288),I6287/1,LOOKUP(Sheet1!G6288,FIPS!A$3:A$55,FIPS!C$3:C$55))</f>
        <v>48</v>
      </c>
      <c r="J6288" t="b">
        <f t="shared" si="1257"/>
        <v>0</v>
      </c>
      <c r="K6288" t="str">
        <f t="shared" si="1265"/>
        <v/>
      </c>
      <c r="L6288" t="b">
        <f t="shared" si="1256"/>
        <v>1</v>
      </c>
      <c r="M6288" t="str">
        <f t="shared" si="1266"/>
        <v>Houston</v>
      </c>
      <c r="N6288">
        <f t="shared" si="1255"/>
        <v>170</v>
      </c>
      <c r="O6288" t="b">
        <f t="shared" si="1254"/>
        <v>0</v>
      </c>
      <c r="P6288" t="str">
        <f t="shared" si="1267"/>
        <v/>
      </c>
      <c r="Q6288" t="str">
        <f t="shared" ca="1" si="1259"/>
        <v/>
      </c>
      <c r="W6288">
        <v>35000</v>
      </c>
      <c r="Z6288" t="str">
        <f t="shared" si="1263"/>
        <v/>
      </c>
    </row>
    <row r="6289" spans="2:26" x14ac:dyDescent="0.2">
      <c r="E6289" s="1" t="s">
        <v>8</v>
      </c>
      <c r="F6289" s="1" t="s">
        <v>9</v>
      </c>
      <c r="G6289" s="1" t="s">
        <v>1364</v>
      </c>
      <c r="H6289">
        <f t="shared" si="1264"/>
        <v>44</v>
      </c>
      <c r="I6289">
        <f>IF(ISBLANK(A6289),I6288/1,LOOKUP(Sheet1!G6289,FIPS!A$3:A$55,FIPS!C$3:C$55))</f>
        <v>48</v>
      </c>
      <c r="J6289" t="b">
        <f t="shared" si="1257"/>
        <v>0</v>
      </c>
      <c r="K6289" t="str">
        <f t="shared" si="1265"/>
        <v/>
      </c>
      <c r="L6289" t="b">
        <f t="shared" si="1256"/>
        <v>0</v>
      </c>
      <c r="M6289" t="str">
        <f t="shared" si="1266"/>
        <v/>
      </c>
      <c r="N6289">
        <f t="shared" si="1255"/>
        <v>170</v>
      </c>
      <c r="O6289" t="b">
        <f t="shared" si="1254"/>
        <v>1</v>
      </c>
      <c r="P6289">
        <f t="shared" si="1267"/>
        <v>3</v>
      </c>
      <c r="Q6289" t="str">
        <f t="shared" ca="1" si="1259"/>
        <v>034,075</v>
      </c>
      <c r="W6289">
        <v>99999</v>
      </c>
      <c r="Z6289" t="str">
        <f t="shared" si="1263"/>
        <v/>
      </c>
    </row>
    <row r="6290" spans="2:26" x14ac:dyDescent="0.2">
      <c r="B6290" s="1" t="s">
        <v>643</v>
      </c>
      <c r="C6290" s="1" t="s">
        <v>17</v>
      </c>
      <c r="D6290" s="1" t="s">
        <v>18</v>
      </c>
      <c r="G6290" s="1" t="s">
        <v>3237</v>
      </c>
      <c r="H6290">
        <f t="shared" si="1264"/>
        <v>44</v>
      </c>
      <c r="I6290">
        <f>IF(ISBLANK(A6290),I6289/1,LOOKUP(Sheet1!G6290,FIPS!A$3:A$55,FIPS!C$3:C$55))</f>
        <v>48</v>
      </c>
      <c r="J6290" t="b">
        <f t="shared" si="1257"/>
        <v>1</v>
      </c>
      <c r="K6290" t="str">
        <f t="shared" si="1265"/>
        <v>Moore</v>
      </c>
      <c r="L6290" t="b">
        <f t="shared" si="1256"/>
        <v>0</v>
      </c>
      <c r="M6290" t="str">
        <f t="shared" si="1266"/>
        <v/>
      </c>
      <c r="N6290">
        <f t="shared" si="1255"/>
        <v>171</v>
      </c>
      <c r="O6290" t="b">
        <f t="shared" si="1254"/>
        <v>0</v>
      </c>
      <c r="P6290" t="str">
        <f t="shared" si="1258"/>
        <v/>
      </c>
      <c r="Q6290" t="str">
        <f t="shared" ca="1" si="1259"/>
        <v/>
      </c>
      <c r="T6290">
        <v>341</v>
      </c>
      <c r="U6290">
        <v>6</v>
      </c>
      <c r="V6290">
        <v>0</v>
      </c>
      <c r="Z6290" t="str">
        <f t="shared" si="1263"/>
        <v/>
      </c>
    </row>
    <row r="6291" spans="2:26" x14ac:dyDescent="0.2">
      <c r="E6291" s="1" t="s">
        <v>114</v>
      </c>
      <c r="F6291" s="1" t="s">
        <v>6</v>
      </c>
      <c r="G6291" s="1" t="s">
        <v>4151</v>
      </c>
      <c r="H6291">
        <f t="shared" si="1264"/>
        <v>44</v>
      </c>
      <c r="I6291">
        <f>IF(ISBLANK(A6291),I6290/1,LOOKUP(Sheet1!G6291,FIPS!A$3:A$55,FIPS!C$3:C$55))</f>
        <v>48</v>
      </c>
      <c r="J6291" t="b">
        <f t="shared" si="1257"/>
        <v>0</v>
      </c>
      <c r="K6291" t="str">
        <f t="shared" si="1265"/>
        <v/>
      </c>
      <c r="L6291" t="b">
        <f t="shared" si="1256"/>
        <v>1</v>
      </c>
      <c r="M6291" t="str">
        <f t="shared" si="1266"/>
        <v>Dumas</v>
      </c>
      <c r="N6291">
        <f t="shared" si="1255"/>
        <v>171</v>
      </c>
      <c r="O6291" t="b">
        <f t="shared" si="1254"/>
        <v>0</v>
      </c>
      <c r="P6291" t="str">
        <f t="shared" si="1258"/>
        <v/>
      </c>
      <c r="Q6291" t="str">
        <f t="shared" ca="1" si="1259"/>
        <v/>
      </c>
      <c r="W6291">
        <v>21556</v>
      </c>
      <c r="Z6291" t="str">
        <f t="shared" si="1263"/>
        <v/>
      </c>
    </row>
    <row r="6292" spans="2:26" x14ac:dyDescent="0.2">
      <c r="E6292" s="1" t="s">
        <v>8</v>
      </c>
      <c r="F6292" s="1" t="s">
        <v>9</v>
      </c>
      <c r="G6292" s="1" t="s">
        <v>1364</v>
      </c>
      <c r="H6292">
        <f t="shared" si="1264"/>
        <v>44</v>
      </c>
      <c r="I6292">
        <f>IF(ISBLANK(A6292),I6291/1,LOOKUP(Sheet1!G6292,FIPS!A$3:A$55,FIPS!C$3:C$55))</f>
        <v>48</v>
      </c>
      <c r="J6292" t="b">
        <f t="shared" si="1257"/>
        <v>0</v>
      </c>
      <c r="K6292" t="str">
        <f t="shared" si="1265"/>
        <v/>
      </c>
      <c r="L6292" t="b">
        <f t="shared" si="1256"/>
        <v>0</v>
      </c>
      <c r="M6292" t="str">
        <f t="shared" si="1266"/>
        <v/>
      </c>
      <c r="N6292">
        <f t="shared" si="1255"/>
        <v>171</v>
      </c>
      <c r="O6292" t="b">
        <f t="shared" si="1254"/>
        <v>1</v>
      </c>
      <c r="P6292">
        <f t="shared" si="1258"/>
        <v>1</v>
      </c>
      <c r="Q6292" t="str">
        <f t="shared" ca="1" si="1259"/>
        <v>046</v>
      </c>
      <c r="W6292">
        <v>99999</v>
      </c>
      <c r="Z6292" t="str">
        <f t="shared" si="1263"/>
        <v/>
      </c>
    </row>
    <row r="6293" spans="2:26" x14ac:dyDescent="0.2">
      <c r="B6293" s="1" t="s">
        <v>778</v>
      </c>
      <c r="C6293" s="1" t="s">
        <v>17</v>
      </c>
      <c r="D6293" s="1" t="s">
        <v>18</v>
      </c>
      <c r="E6293" s="1" t="s">
        <v>8</v>
      </c>
      <c r="F6293" s="1" t="s">
        <v>9</v>
      </c>
      <c r="G6293" s="1" t="s">
        <v>1566</v>
      </c>
      <c r="H6293">
        <f t="shared" si="1264"/>
        <v>44</v>
      </c>
      <c r="I6293">
        <f>IF(ISBLANK(A6293),I6292/1,LOOKUP(Sheet1!G6293,FIPS!A$3:A$55,FIPS!C$3:C$55))</f>
        <v>48</v>
      </c>
      <c r="J6293" t="b">
        <f t="shared" si="1257"/>
        <v>1</v>
      </c>
      <c r="K6293" t="str">
        <f t="shared" si="1265"/>
        <v>Morris</v>
      </c>
      <c r="L6293" t="b">
        <f t="shared" si="1256"/>
        <v>0</v>
      </c>
      <c r="M6293" t="str">
        <f t="shared" si="1266"/>
        <v/>
      </c>
      <c r="N6293">
        <f t="shared" si="1255"/>
        <v>172</v>
      </c>
      <c r="O6293" t="b">
        <f t="shared" si="1254"/>
        <v>0</v>
      </c>
      <c r="P6293" t="str">
        <f t="shared" si="1258"/>
        <v/>
      </c>
      <c r="Q6293" t="str">
        <f t="shared" ca="1" si="1259"/>
        <v/>
      </c>
      <c r="T6293">
        <v>343</v>
      </c>
      <c r="U6293">
        <v>6</v>
      </c>
      <c r="V6293">
        <v>0</v>
      </c>
      <c r="Z6293" t="str">
        <f t="shared" si="1263"/>
        <v/>
      </c>
    </row>
    <row r="6294" spans="2:26" x14ac:dyDescent="0.2">
      <c r="B6294" s="1" t="s">
        <v>4152</v>
      </c>
      <c r="C6294" s="1" t="s">
        <v>17</v>
      </c>
      <c r="D6294" s="1" t="s">
        <v>18</v>
      </c>
      <c r="E6294" s="1" t="s">
        <v>8</v>
      </c>
      <c r="F6294" s="1" t="s">
        <v>9</v>
      </c>
      <c r="G6294" s="1" t="s">
        <v>4153</v>
      </c>
      <c r="H6294">
        <f t="shared" si="1264"/>
        <v>44</v>
      </c>
      <c r="I6294">
        <f>IF(ISBLANK(A6294),I6293/1,LOOKUP(Sheet1!G6294,FIPS!A$3:A$55,FIPS!C$3:C$55))</f>
        <v>48</v>
      </c>
      <c r="J6294" t="b">
        <f t="shared" si="1257"/>
        <v>1</v>
      </c>
      <c r="K6294" t="str">
        <f t="shared" si="1265"/>
        <v>Motley</v>
      </c>
      <c r="L6294" t="b">
        <f t="shared" si="1256"/>
        <v>0</v>
      </c>
      <c r="M6294" t="str">
        <f t="shared" si="1266"/>
        <v/>
      </c>
      <c r="N6294" t="e">
        <f t="shared" si="1255"/>
        <v>#VALUE!</v>
      </c>
      <c r="O6294" t="b">
        <f t="shared" si="1254"/>
        <v>0</v>
      </c>
      <c r="P6294" t="str">
        <f t="shared" si="1258"/>
        <v/>
      </c>
      <c r="Q6294" t="str">
        <f t="shared" ca="1" si="1259"/>
        <v/>
      </c>
      <c r="T6294">
        <v>345</v>
      </c>
      <c r="U6294">
        <v>6</v>
      </c>
      <c r="V6294">
        <v>0</v>
      </c>
      <c r="Z6294" t="str">
        <f t="shared" si="1263"/>
        <v/>
      </c>
    </row>
    <row r="6295" spans="2:26" x14ac:dyDescent="0.2">
      <c r="B6295" s="1" t="s">
        <v>671</v>
      </c>
      <c r="C6295" s="1" t="s">
        <v>17</v>
      </c>
      <c r="D6295" s="1" t="s">
        <v>18</v>
      </c>
      <c r="G6295" s="1" t="s">
        <v>4154</v>
      </c>
      <c r="H6295">
        <f t="shared" si="1264"/>
        <v>44</v>
      </c>
      <c r="I6295">
        <f>IF(ISBLANK(A6295),I6294/1,LOOKUP(Sheet1!G6295,FIPS!A$3:A$55,FIPS!C$3:C$55))</f>
        <v>48</v>
      </c>
      <c r="J6295" t="b">
        <f t="shared" si="1257"/>
        <v>1</v>
      </c>
      <c r="K6295" t="str">
        <f t="shared" si="1265"/>
        <v>Nacogdoches</v>
      </c>
      <c r="L6295" t="b">
        <f t="shared" si="1256"/>
        <v>0</v>
      </c>
      <c r="M6295" t="str">
        <f t="shared" si="1266"/>
        <v/>
      </c>
      <c r="N6295">
        <f t="shared" si="1255"/>
        <v>174</v>
      </c>
      <c r="O6295" t="b">
        <f t="shared" ref="O6295:O6358" si="1268">AND(ISNUMBER(N6295),E6295="999",NOT(J6295))</f>
        <v>0</v>
      </c>
      <c r="P6295" t="str">
        <f t="shared" si="1258"/>
        <v/>
      </c>
      <c r="Q6295" t="str">
        <f t="shared" ca="1" si="1259"/>
        <v/>
      </c>
      <c r="T6295">
        <v>347</v>
      </c>
      <c r="U6295">
        <v>4</v>
      </c>
      <c r="V6295">
        <v>0</v>
      </c>
      <c r="Z6295" t="str">
        <f t="shared" si="1263"/>
        <v/>
      </c>
    </row>
    <row r="6296" spans="2:26" x14ac:dyDescent="0.2">
      <c r="E6296" s="1" t="s">
        <v>728</v>
      </c>
      <c r="F6296" s="1" t="s">
        <v>35</v>
      </c>
      <c r="G6296" s="1" t="s">
        <v>4154</v>
      </c>
      <c r="H6296">
        <f t="shared" si="1264"/>
        <v>44</v>
      </c>
      <c r="I6296">
        <f>IF(ISBLANK(A6296),I6295/1,LOOKUP(Sheet1!G6296,FIPS!A$3:A$55,FIPS!C$3:C$55))</f>
        <v>48</v>
      </c>
      <c r="J6296" t="b">
        <f t="shared" si="1257"/>
        <v>0</v>
      </c>
      <c r="K6296" t="str">
        <f t="shared" si="1265"/>
        <v/>
      </c>
      <c r="L6296" t="b">
        <f t="shared" si="1256"/>
        <v>1</v>
      </c>
      <c r="M6296" t="str">
        <f t="shared" si="1266"/>
        <v>Nacogdoches</v>
      </c>
      <c r="N6296">
        <f t="shared" si="1255"/>
        <v>174</v>
      </c>
      <c r="O6296" t="b">
        <f t="shared" si="1268"/>
        <v>0</v>
      </c>
      <c r="P6296" t="str">
        <f t="shared" si="1258"/>
        <v/>
      </c>
      <c r="Q6296" t="str">
        <f t="shared" ca="1" si="1259"/>
        <v/>
      </c>
      <c r="W6296">
        <v>50256</v>
      </c>
      <c r="Z6296" t="str">
        <f t="shared" si="1263"/>
        <v/>
      </c>
    </row>
    <row r="6297" spans="2:26" x14ac:dyDescent="0.2">
      <c r="E6297" s="1" t="s">
        <v>8</v>
      </c>
      <c r="F6297" s="1" t="s">
        <v>9</v>
      </c>
      <c r="G6297" s="1" t="s">
        <v>3025</v>
      </c>
      <c r="H6297">
        <f t="shared" si="1264"/>
        <v>44</v>
      </c>
      <c r="I6297">
        <f>IF(ISBLANK(A6297),I6296/1,LOOKUP(Sheet1!G6297,FIPS!A$3:A$55,FIPS!C$3:C$55))</f>
        <v>48</v>
      </c>
      <c r="J6297" t="b">
        <f t="shared" si="1257"/>
        <v>0</v>
      </c>
      <c r="K6297" t="str">
        <f t="shared" si="1265"/>
        <v/>
      </c>
      <c r="L6297" t="b">
        <f t="shared" si="1256"/>
        <v>0</v>
      </c>
      <c r="M6297" t="str">
        <f t="shared" si="1266"/>
        <v/>
      </c>
      <c r="N6297">
        <f t="shared" si="1255"/>
        <v>174</v>
      </c>
      <c r="O6297" t="b">
        <f t="shared" si="1268"/>
        <v>1</v>
      </c>
      <c r="P6297">
        <f t="shared" si="1258"/>
        <v>2</v>
      </c>
      <c r="Q6297" t="str">
        <f t="shared" ca="1" si="1259"/>
        <v>110</v>
      </c>
      <c r="W6297">
        <v>99999</v>
      </c>
      <c r="Z6297" t="str">
        <f t="shared" si="1263"/>
        <v/>
      </c>
    </row>
    <row r="6298" spans="2:26" x14ac:dyDescent="0.2">
      <c r="B6298" s="1" t="s">
        <v>711</v>
      </c>
      <c r="C6298" s="1" t="s">
        <v>17</v>
      </c>
      <c r="D6298" s="1" t="s">
        <v>18</v>
      </c>
      <c r="G6298" s="1" t="s">
        <v>4155</v>
      </c>
      <c r="H6298">
        <f t="shared" si="1264"/>
        <v>44</v>
      </c>
      <c r="I6298">
        <f>IF(ISBLANK(A6298),I6297/1,LOOKUP(Sheet1!G6298,FIPS!A$3:A$55,FIPS!C$3:C$55))</f>
        <v>48</v>
      </c>
      <c r="J6298" t="b">
        <f t="shared" si="1257"/>
        <v>1</v>
      </c>
      <c r="K6298" t="str">
        <f t="shared" si="1265"/>
        <v>Navarro</v>
      </c>
      <c r="L6298" t="b">
        <f t="shared" si="1256"/>
        <v>0</v>
      </c>
      <c r="M6298" t="str">
        <f t="shared" si="1266"/>
        <v/>
      </c>
      <c r="N6298">
        <f t="shared" si="1255"/>
        <v>175</v>
      </c>
      <c r="O6298" t="b">
        <f t="shared" si="1268"/>
        <v>0</v>
      </c>
      <c r="P6298" t="str">
        <f t="shared" si="1258"/>
        <v/>
      </c>
      <c r="Q6298" t="str">
        <f t="shared" ca="1" si="1259"/>
        <v/>
      </c>
      <c r="T6298">
        <v>349</v>
      </c>
      <c r="U6298">
        <v>5</v>
      </c>
      <c r="V6298">
        <v>0</v>
      </c>
      <c r="Z6298" t="str">
        <f t="shared" si="1263"/>
        <v/>
      </c>
    </row>
    <row r="6299" spans="2:26" x14ac:dyDescent="0.2">
      <c r="E6299" s="1" t="s">
        <v>101</v>
      </c>
      <c r="F6299" s="1" t="s">
        <v>6</v>
      </c>
      <c r="G6299" s="1" t="s">
        <v>4156</v>
      </c>
      <c r="H6299">
        <f t="shared" si="1264"/>
        <v>44</v>
      </c>
      <c r="I6299">
        <f>IF(ISBLANK(A6299),I6298/1,LOOKUP(Sheet1!G6299,FIPS!A$3:A$55,FIPS!C$3:C$55))</f>
        <v>48</v>
      </c>
      <c r="J6299" t="b">
        <f t="shared" si="1257"/>
        <v>0</v>
      </c>
      <c r="K6299" t="str">
        <f t="shared" si="1265"/>
        <v/>
      </c>
      <c r="L6299" t="b">
        <f t="shared" si="1256"/>
        <v>1</v>
      </c>
      <c r="M6299" t="str">
        <f t="shared" si="1266"/>
        <v>Corsicana</v>
      </c>
      <c r="N6299">
        <f t="shared" si="1255"/>
        <v>175</v>
      </c>
      <c r="O6299" t="b">
        <f t="shared" si="1268"/>
        <v>0</v>
      </c>
      <c r="P6299" t="str">
        <f t="shared" si="1258"/>
        <v/>
      </c>
      <c r="Q6299" t="str">
        <f t="shared" ca="1" si="1259"/>
        <v/>
      </c>
      <c r="W6299">
        <v>17060</v>
      </c>
      <c r="Z6299" t="str">
        <f t="shared" si="1263"/>
        <v/>
      </c>
    </row>
    <row r="6300" spans="2:26" x14ac:dyDescent="0.2">
      <c r="E6300" s="1" t="s">
        <v>8</v>
      </c>
      <c r="F6300" s="1" t="s">
        <v>9</v>
      </c>
      <c r="G6300" s="1" t="s">
        <v>3025</v>
      </c>
      <c r="H6300">
        <f t="shared" si="1264"/>
        <v>44</v>
      </c>
      <c r="I6300">
        <f>IF(ISBLANK(A6300),I6299/1,LOOKUP(Sheet1!G6300,FIPS!A$3:A$55,FIPS!C$3:C$55))</f>
        <v>48</v>
      </c>
      <c r="J6300" t="b">
        <f t="shared" si="1257"/>
        <v>0</v>
      </c>
      <c r="K6300" t="str">
        <f t="shared" si="1265"/>
        <v/>
      </c>
      <c r="L6300" t="b">
        <f t="shared" si="1256"/>
        <v>0</v>
      </c>
      <c r="M6300" t="str">
        <f t="shared" si="1266"/>
        <v/>
      </c>
      <c r="N6300">
        <f t="shared" si="1255"/>
        <v>175</v>
      </c>
      <c r="O6300" t="b">
        <f t="shared" si="1268"/>
        <v>1</v>
      </c>
      <c r="P6300">
        <f t="shared" si="1258"/>
        <v>1</v>
      </c>
      <c r="Q6300" t="str">
        <f t="shared" ca="1" si="1259"/>
        <v>038</v>
      </c>
      <c r="W6300">
        <v>99999</v>
      </c>
      <c r="Z6300" t="str">
        <f t="shared" si="1263"/>
        <v/>
      </c>
    </row>
    <row r="6301" spans="2:26" x14ac:dyDescent="0.2">
      <c r="B6301" s="1" t="s">
        <v>554</v>
      </c>
      <c r="C6301" s="1" t="s">
        <v>17</v>
      </c>
      <c r="D6301" s="1" t="s">
        <v>18</v>
      </c>
      <c r="E6301" s="1" t="s">
        <v>8</v>
      </c>
      <c r="F6301" s="1" t="s">
        <v>9</v>
      </c>
      <c r="G6301" s="1" t="s">
        <v>341</v>
      </c>
      <c r="H6301">
        <f t="shared" si="1264"/>
        <v>44</v>
      </c>
      <c r="I6301">
        <f>IF(ISBLANK(A6301),I6300/1,LOOKUP(Sheet1!G6301,FIPS!A$3:A$55,FIPS!C$3:C$55))</f>
        <v>48</v>
      </c>
      <c r="J6301" t="b">
        <f t="shared" si="1257"/>
        <v>1</v>
      </c>
      <c r="K6301" t="str">
        <f t="shared" si="1265"/>
        <v>Newton</v>
      </c>
      <c r="L6301" t="b">
        <f t="shared" si="1256"/>
        <v>0</v>
      </c>
      <c r="M6301" t="str">
        <f t="shared" si="1266"/>
        <v/>
      </c>
      <c r="N6301">
        <f t="shared" si="1255"/>
        <v>176</v>
      </c>
      <c r="O6301" t="b">
        <f t="shared" si="1268"/>
        <v>0</v>
      </c>
      <c r="P6301" t="str">
        <f t="shared" si="1258"/>
        <v/>
      </c>
      <c r="Q6301" t="str">
        <f t="shared" ca="1" si="1259"/>
        <v/>
      </c>
      <c r="T6301">
        <v>351</v>
      </c>
      <c r="U6301">
        <v>6</v>
      </c>
      <c r="V6301">
        <v>0</v>
      </c>
      <c r="Z6301" t="str">
        <f t="shared" si="1263"/>
        <v/>
      </c>
    </row>
    <row r="6302" spans="2:26" x14ac:dyDescent="0.2">
      <c r="B6302" s="1" t="s">
        <v>615</v>
      </c>
      <c r="C6302" s="1" t="s">
        <v>17</v>
      </c>
      <c r="D6302" s="1" t="s">
        <v>18</v>
      </c>
      <c r="G6302" s="1" t="s">
        <v>4848</v>
      </c>
      <c r="H6302">
        <f t="shared" si="1264"/>
        <v>44</v>
      </c>
      <c r="I6302">
        <f>IF(ISBLANK(A6302),I6301/1,LOOKUP(Sheet1!G6302,FIPS!A$3:A$55,FIPS!C$3:C$55))</f>
        <v>48</v>
      </c>
      <c r="J6302" t="b">
        <f t="shared" si="1257"/>
        <v>1</v>
      </c>
      <c r="K6302" t="str">
        <f t="shared" si="1265"/>
        <v>Nolan</v>
      </c>
      <c r="L6302" t="b">
        <f t="shared" si="1256"/>
        <v>0</v>
      </c>
      <c r="M6302" t="str">
        <f t="shared" si="1266"/>
        <v/>
      </c>
      <c r="N6302">
        <f t="shared" ref="N6302:N6365" si="1269">IF(ISBLANK(A6302),IF(ISBLANK(B6302),N6301,B6302/1),"")</f>
        <v>177</v>
      </c>
      <c r="O6302" t="b">
        <f t="shared" si="1268"/>
        <v>0</v>
      </c>
      <c r="P6302" t="str">
        <f t="shared" si="1258"/>
        <v/>
      </c>
      <c r="Q6302" t="str">
        <f t="shared" ca="1" si="1259"/>
        <v/>
      </c>
      <c r="T6302">
        <v>353</v>
      </c>
      <c r="U6302">
        <v>6</v>
      </c>
      <c r="V6302">
        <v>0</v>
      </c>
      <c r="Z6302" t="str">
        <f t="shared" si="1263"/>
        <v/>
      </c>
    </row>
    <row r="6303" spans="2:26" x14ac:dyDescent="0.2">
      <c r="E6303" s="1" t="s">
        <v>633</v>
      </c>
      <c r="F6303" s="1" t="s">
        <v>6</v>
      </c>
      <c r="G6303" s="1" t="s">
        <v>1128</v>
      </c>
      <c r="H6303">
        <f t="shared" si="1264"/>
        <v>44</v>
      </c>
      <c r="I6303">
        <f>IF(ISBLANK(A6303),I6302/1,LOOKUP(Sheet1!G6303,FIPS!A$3:A$55,FIPS!C$3:C$55))</f>
        <v>48</v>
      </c>
      <c r="J6303" t="b">
        <f t="shared" si="1257"/>
        <v>0</v>
      </c>
      <c r="K6303" t="str">
        <f t="shared" si="1265"/>
        <v/>
      </c>
      <c r="L6303" t="b">
        <f t="shared" si="1256"/>
        <v>1</v>
      </c>
      <c r="M6303" t="str">
        <f t="shared" si="1266"/>
        <v>Sweetwater</v>
      </c>
      <c r="N6303">
        <f t="shared" si="1269"/>
        <v>177</v>
      </c>
      <c r="O6303" t="b">
        <f t="shared" si="1268"/>
        <v>0</v>
      </c>
      <c r="P6303" t="str">
        <f t="shared" si="1258"/>
        <v/>
      </c>
      <c r="Q6303" t="str">
        <f t="shared" ca="1" si="1259"/>
        <v/>
      </c>
      <c r="W6303">
        <v>71540</v>
      </c>
      <c r="Z6303" t="str">
        <f t="shared" si="1263"/>
        <v/>
      </c>
    </row>
    <row r="6304" spans="2:26" x14ac:dyDescent="0.2">
      <c r="E6304" s="1" t="s">
        <v>8</v>
      </c>
      <c r="F6304" s="1" t="s">
        <v>9</v>
      </c>
      <c r="G6304" s="1" t="s">
        <v>3025</v>
      </c>
      <c r="H6304">
        <f t="shared" si="1264"/>
        <v>44</v>
      </c>
      <c r="I6304">
        <f>IF(ISBLANK(A6304),I6303/1,LOOKUP(Sheet1!G6304,FIPS!A$3:A$55,FIPS!C$3:C$55))</f>
        <v>48</v>
      </c>
      <c r="J6304" t="b">
        <f t="shared" si="1257"/>
        <v>0</v>
      </c>
      <c r="K6304" t="str">
        <f t="shared" si="1265"/>
        <v/>
      </c>
      <c r="L6304" t="b">
        <f t="shared" si="1256"/>
        <v>0</v>
      </c>
      <c r="M6304" t="str">
        <f t="shared" si="1266"/>
        <v/>
      </c>
      <c r="N6304">
        <f t="shared" si="1269"/>
        <v>177</v>
      </c>
      <c r="O6304" t="b">
        <f t="shared" si="1268"/>
        <v>1</v>
      </c>
      <c r="P6304">
        <f t="shared" si="1258"/>
        <v>1</v>
      </c>
      <c r="Q6304" t="str">
        <f t="shared" ca="1" si="1259"/>
        <v>150</v>
      </c>
      <c r="W6304">
        <v>99999</v>
      </c>
      <c r="Z6304" t="str">
        <f t="shared" si="1263"/>
        <v/>
      </c>
    </row>
    <row r="6305" spans="2:26" x14ac:dyDescent="0.2">
      <c r="B6305" s="1" t="s">
        <v>895</v>
      </c>
      <c r="C6305" s="1" t="s">
        <v>193</v>
      </c>
      <c r="D6305" s="1" t="s">
        <v>26</v>
      </c>
      <c r="G6305" s="1" t="s">
        <v>4157</v>
      </c>
      <c r="H6305">
        <f t="shared" si="1264"/>
        <v>44</v>
      </c>
      <c r="I6305">
        <f>IF(ISBLANK(A6305),I6304/1,LOOKUP(Sheet1!G6305,FIPS!A$3:A$55,FIPS!C$3:C$55))</f>
        <v>48</v>
      </c>
      <c r="J6305" t="b">
        <f t="shared" si="1257"/>
        <v>1</v>
      </c>
      <c r="K6305" t="str">
        <f t="shared" si="1265"/>
        <v>Nueces</v>
      </c>
      <c r="L6305" t="b">
        <f t="shared" si="1256"/>
        <v>0</v>
      </c>
      <c r="M6305" t="str">
        <f t="shared" si="1266"/>
        <v/>
      </c>
      <c r="N6305">
        <f t="shared" si="1269"/>
        <v>178</v>
      </c>
      <c r="O6305" t="b">
        <f t="shared" si="1268"/>
        <v>0</v>
      </c>
      <c r="P6305" t="str">
        <f t="shared" si="1258"/>
        <v/>
      </c>
      <c r="Q6305" t="str">
        <f t="shared" ca="1" si="1259"/>
        <v/>
      </c>
      <c r="T6305">
        <v>355</v>
      </c>
      <c r="U6305">
        <v>2</v>
      </c>
      <c r="V6305">
        <v>1880</v>
      </c>
      <c r="Z6305" t="str">
        <f t="shared" si="1263"/>
        <v/>
      </c>
    </row>
    <row r="6306" spans="2:26" x14ac:dyDescent="0.2">
      <c r="E6306" s="1" t="s">
        <v>103</v>
      </c>
      <c r="F6306" s="1" t="s">
        <v>18</v>
      </c>
      <c r="G6306" s="1" t="s">
        <v>4158</v>
      </c>
      <c r="H6306">
        <f t="shared" si="1264"/>
        <v>44</v>
      </c>
      <c r="I6306">
        <f>IF(ISBLANK(A6306),I6305/1,LOOKUP(Sheet1!G6306,FIPS!A$3:A$55,FIPS!C$3:C$55))</f>
        <v>48</v>
      </c>
      <c r="J6306" t="b">
        <f t="shared" si="1257"/>
        <v>0</v>
      </c>
      <c r="K6306" t="str">
        <f t="shared" si="1265"/>
        <v/>
      </c>
      <c r="L6306" t="b">
        <f t="shared" ref="L6306:L6369" si="1270">IF(NOT(J6306),AND(NOT(ISBLANK(E6306)),E6306&lt;&gt;"999"),FALSE())</f>
        <v>1</v>
      </c>
      <c r="M6306" t="str">
        <f t="shared" si="1266"/>
        <v>Corpus Christi</v>
      </c>
      <c r="N6306">
        <f t="shared" si="1269"/>
        <v>178</v>
      </c>
      <c r="O6306" t="b">
        <f t="shared" si="1268"/>
        <v>0</v>
      </c>
      <c r="P6306" t="str">
        <f t="shared" si="1258"/>
        <v/>
      </c>
      <c r="Q6306" t="str">
        <f t="shared" ca="1" si="1259"/>
        <v/>
      </c>
      <c r="W6306">
        <v>17000</v>
      </c>
      <c r="Z6306" t="str">
        <f t="shared" si="1263"/>
        <v/>
      </c>
    </row>
    <row r="6307" spans="2:26" x14ac:dyDescent="0.2">
      <c r="E6307" s="1" t="s">
        <v>528</v>
      </c>
      <c r="F6307" s="1" t="s">
        <v>6</v>
      </c>
      <c r="G6307" s="1" t="s">
        <v>4159</v>
      </c>
      <c r="H6307">
        <f t="shared" si="1264"/>
        <v>44</v>
      </c>
      <c r="I6307">
        <f>IF(ISBLANK(A6307),I6306/1,LOOKUP(Sheet1!G6307,FIPS!A$3:A$55,FIPS!C$3:C$55))</f>
        <v>48</v>
      </c>
      <c r="J6307" t="b">
        <f t="shared" si="1257"/>
        <v>0</v>
      </c>
      <c r="K6307" t="str">
        <f t="shared" si="1265"/>
        <v/>
      </c>
      <c r="L6307" t="b">
        <f t="shared" si="1270"/>
        <v>1</v>
      </c>
      <c r="M6307" t="str">
        <f t="shared" si="1266"/>
        <v>Portland</v>
      </c>
      <c r="N6307">
        <f t="shared" si="1269"/>
        <v>178</v>
      </c>
      <c r="O6307" t="b">
        <f t="shared" si="1268"/>
        <v>0</v>
      </c>
      <c r="P6307" t="str">
        <f t="shared" si="1258"/>
        <v/>
      </c>
      <c r="Q6307" t="str">
        <f t="shared" ca="1" si="1259"/>
        <v/>
      </c>
      <c r="W6307">
        <v>58904</v>
      </c>
      <c r="Z6307" t="str">
        <f t="shared" si="1263"/>
        <v/>
      </c>
    </row>
    <row r="6308" spans="2:26" x14ac:dyDescent="0.2">
      <c r="E6308" s="1" t="s">
        <v>532</v>
      </c>
      <c r="F6308" s="1" t="s">
        <v>6</v>
      </c>
      <c r="G6308" s="1" t="s">
        <v>4160</v>
      </c>
      <c r="H6308">
        <f t="shared" si="1264"/>
        <v>44</v>
      </c>
      <c r="I6308">
        <f>IF(ISBLANK(A6308),I6307/1,LOOKUP(Sheet1!G6308,FIPS!A$3:A$55,FIPS!C$3:C$55))</f>
        <v>48</v>
      </c>
      <c r="J6308" t="b">
        <f t="shared" si="1257"/>
        <v>0</v>
      </c>
      <c r="K6308" t="str">
        <f t="shared" si="1265"/>
        <v/>
      </c>
      <c r="L6308" t="b">
        <f t="shared" si="1270"/>
        <v>1</v>
      </c>
      <c r="M6308" t="str">
        <f t="shared" si="1266"/>
        <v>Robstown</v>
      </c>
      <c r="N6308">
        <f t="shared" si="1269"/>
        <v>178</v>
      </c>
      <c r="O6308" t="b">
        <f t="shared" si="1268"/>
        <v>0</v>
      </c>
      <c r="P6308" t="str">
        <f t="shared" si="1258"/>
        <v/>
      </c>
      <c r="Q6308" t="str">
        <f t="shared" ca="1" si="1259"/>
        <v/>
      </c>
      <c r="W6308">
        <v>62600</v>
      </c>
      <c r="Z6308" t="str">
        <f t="shared" si="1263"/>
        <v/>
      </c>
    </row>
    <row r="6309" spans="2:26" x14ac:dyDescent="0.2">
      <c r="E6309" s="1" t="s">
        <v>8</v>
      </c>
      <c r="F6309" s="1" t="s">
        <v>9</v>
      </c>
      <c r="G6309" s="1" t="s">
        <v>3025</v>
      </c>
      <c r="H6309">
        <f t="shared" si="1264"/>
        <v>44</v>
      </c>
      <c r="I6309">
        <f>IF(ISBLANK(A6309),I6308/1,LOOKUP(Sheet1!G6309,FIPS!A$3:A$55,FIPS!C$3:C$55))</f>
        <v>48</v>
      </c>
      <c r="J6309" t="b">
        <f t="shared" si="1257"/>
        <v>0</v>
      </c>
      <c r="K6309" t="str">
        <f t="shared" si="1265"/>
        <v/>
      </c>
      <c r="L6309" t="b">
        <f t="shared" si="1270"/>
        <v>0</v>
      </c>
      <c r="M6309" t="str">
        <f t="shared" si="1266"/>
        <v/>
      </c>
      <c r="N6309">
        <f t="shared" si="1269"/>
        <v>178</v>
      </c>
      <c r="O6309" t="b">
        <f t="shared" si="1268"/>
        <v>1</v>
      </c>
      <c r="P6309">
        <f t="shared" si="1258"/>
        <v>3</v>
      </c>
      <c r="Q6309" t="str">
        <f t="shared" ca="1" si="1259"/>
        <v>037,126,131</v>
      </c>
      <c r="W6309">
        <v>99999</v>
      </c>
      <c r="Z6309" t="str">
        <f t="shared" si="1263"/>
        <v/>
      </c>
    </row>
    <row r="6310" spans="2:26" x14ac:dyDescent="0.2">
      <c r="B6310" s="1" t="s">
        <v>396</v>
      </c>
      <c r="C6310" s="1" t="s">
        <v>17</v>
      </c>
      <c r="D6310" s="1" t="s">
        <v>18</v>
      </c>
      <c r="E6310" s="1" t="s">
        <v>8</v>
      </c>
      <c r="F6310" s="1" t="s">
        <v>9</v>
      </c>
      <c r="G6310" s="1" t="s">
        <v>4161</v>
      </c>
      <c r="H6310">
        <f t="shared" si="1264"/>
        <v>44</v>
      </c>
      <c r="I6310">
        <f>IF(ISBLANK(A6310),I6309/1,LOOKUP(Sheet1!G6310,FIPS!A$3:A$55,FIPS!C$3:C$55))</f>
        <v>48</v>
      </c>
      <c r="J6310" t="b">
        <f t="shared" si="1257"/>
        <v>1</v>
      </c>
      <c r="K6310" t="str">
        <f t="shared" si="1265"/>
        <v>Ochiltree</v>
      </c>
      <c r="L6310" t="b">
        <f t="shared" si="1270"/>
        <v>0</v>
      </c>
      <c r="M6310" t="str">
        <f t="shared" si="1266"/>
        <v/>
      </c>
      <c r="N6310">
        <f t="shared" si="1269"/>
        <v>179</v>
      </c>
      <c r="O6310" t="b">
        <f t="shared" si="1268"/>
        <v>0</v>
      </c>
      <c r="P6310" t="str">
        <f t="shared" si="1258"/>
        <v/>
      </c>
      <c r="Q6310" t="str">
        <f t="shared" ca="1" si="1259"/>
        <v/>
      </c>
      <c r="T6310">
        <v>357</v>
      </c>
      <c r="U6310">
        <v>6</v>
      </c>
      <c r="V6310">
        <v>0</v>
      </c>
      <c r="Z6310" t="str">
        <f t="shared" si="1263"/>
        <v/>
      </c>
    </row>
    <row r="6311" spans="2:26" x14ac:dyDescent="0.2">
      <c r="B6311" s="1" t="s">
        <v>780</v>
      </c>
      <c r="C6311" s="1" t="s">
        <v>17</v>
      </c>
      <c r="D6311" s="1" t="s">
        <v>18</v>
      </c>
      <c r="E6311" s="1" t="s">
        <v>8</v>
      </c>
      <c r="F6311" s="1" t="s">
        <v>9</v>
      </c>
      <c r="G6311" s="1" t="s">
        <v>1996</v>
      </c>
      <c r="H6311">
        <f t="shared" si="1264"/>
        <v>44</v>
      </c>
      <c r="I6311">
        <f>IF(ISBLANK(A6311),I6310/1,LOOKUP(Sheet1!G6311,FIPS!A$3:A$55,FIPS!C$3:C$55))</f>
        <v>48</v>
      </c>
      <c r="J6311" t="b">
        <f t="shared" si="1257"/>
        <v>1</v>
      </c>
      <c r="K6311" t="str">
        <f t="shared" si="1265"/>
        <v>01 dham</v>
      </c>
      <c r="L6311" t="b">
        <f t="shared" si="1270"/>
        <v>0</v>
      </c>
      <c r="M6311" t="str">
        <f t="shared" si="1266"/>
        <v/>
      </c>
      <c r="N6311">
        <f t="shared" si="1269"/>
        <v>180</v>
      </c>
      <c r="O6311" t="b">
        <f t="shared" si="1268"/>
        <v>0</v>
      </c>
      <c r="P6311" t="str">
        <f t="shared" si="1258"/>
        <v/>
      </c>
      <c r="Q6311" t="str">
        <f t="shared" ca="1" si="1259"/>
        <v/>
      </c>
      <c r="T6311">
        <v>359</v>
      </c>
      <c r="U6311">
        <v>6</v>
      </c>
      <c r="V6311">
        <v>0</v>
      </c>
      <c r="Z6311" t="str">
        <f t="shared" si="1263"/>
        <v/>
      </c>
    </row>
    <row r="6312" spans="2:26" x14ac:dyDescent="0.2">
      <c r="B6312" s="1" t="s">
        <v>747</v>
      </c>
      <c r="C6312" s="1" t="s">
        <v>77</v>
      </c>
      <c r="D6312" s="1" t="s">
        <v>26</v>
      </c>
      <c r="G6312" s="1" t="s">
        <v>645</v>
      </c>
      <c r="H6312">
        <f t="shared" si="1264"/>
        <v>44</v>
      </c>
      <c r="I6312">
        <f>IF(ISBLANK(A6312),I6311/1,LOOKUP(Sheet1!G6312,FIPS!A$3:A$55,FIPS!C$3:C$55))</f>
        <v>48</v>
      </c>
      <c r="J6312" t="b">
        <f t="shared" si="1257"/>
        <v>1</v>
      </c>
      <c r="K6312" t="str">
        <f t="shared" si="1265"/>
        <v>Orange</v>
      </c>
      <c r="L6312" t="b">
        <f t="shared" si="1270"/>
        <v>0</v>
      </c>
      <c r="M6312" t="str">
        <f t="shared" si="1266"/>
        <v/>
      </c>
      <c r="N6312">
        <f t="shared" si="1269"/>
        <v>181</v>
      </c>
      <c r="O6312" t="b">
        <f t="shared" si="1268"/>
        <v>0</v>
      </c>
      <c r="P6312" t="str">
        <f t="shared" si="1258"/>
        <v/>
      </c>
      <c r="Q6312" t="str">
        <f t="shared" ca="1" si="1259"/>
        <v/>
      </c>
      <c r="T6312">
        <v>361</v>
      </c>
      <c r="U6312">
        <v>4</v>
      </c>
      <c r="V6312">
        <v>840</v>
      </c>
      <c r="Z6312" t="str">
        <f t="shared" si="1263"/>
        <v/>
      </c>
    </row>
    <row r="6313" spans="2:26" x14ac:dyDescent="0.2">
      <c r="E6313" s="1" t="s">
        <v>520</v>
      </c>
      <c r="F6313" s="1" t="s">
        <v>6</v>
      </c>
      <c r="G6313" s="1" t="s">
        <v>645</v>
      </c>
      <c r="H6313">
        <f t="shared" si="1264"/>
        <v>44</v>
      </c>
      <c r="I6313">
        <f>IF(ISBLANK(A6313),I6312/1,LOOKUP(Sheet1!G6313,FIPS!A$3:A$55,FIPS!C$3:C$55))</f>
        <v>48</v>
      </c>
      <c r="J6313" t="b">
        <f t="shared" si="1257"/>
        <v>0</v>
      </c>
      <c r="K6313" t="str">
        <f t="shared" si="1265"/>
        <v/>
      </c>
      <c r="L6313" t="b">
        <f t="shared" si="1270"/>
        <v>1</v>
      </c>
      <c r="M6313" t="str">
        <f t="shared" si="1266"/>
        <v>Orange</v>
      </c>
      <c r="N6313">
        <f t="shared" si="1269"/>
        <v>181</v>
      </c>
      <c r="O6313" t="b">
        <f t="shared" si="1268"/>
        <v>0</v>
      </c>
      <c r="P6313" t="str">
        <f t="shared" si="1258"/>
        <v/>
      </c>
      <c r="Q6313" t="str">
        <f t="shared" ca="1" si="1259"/>
        <v/>
      </c>
      <c r="W6313">
        <v>54132</v>
      </c>
      <c r="Z6313" t="str">
        <f t="shared" si="1263"/>
        <v/>
      </c>
    </row>
    <row r="6314" spans="2:26" x14ac:dyDescent="0.2">
      <c r="E6314" s="1" t="s">
        <v>550</v>
      </c>
      <c r="F6314" s="1" t="s">
        <v>6</v>
      </c>
      <c r="G6314" s="1" t="s">
        <v>4162</v>
      </c>
      <c r="H6314">
        <f t="shared" si="1264"/>
        <v>44</v>
      </c>
      <c r="I6314">
        <f>IF(ISBLANK(A6314),I6313/1,LOOKUP(Sheet1!G6314,FIPS!A$3:A$55,FIPS!C$3:C$55))</f>
        <v>48</v>
      </c>
      <c r="J6314" t="b">
        <f t="shared" si="1257"/>
        <v>0</v>
      </c>
      <c r="K6314" t="str">
        <f t="shared" si="1265"/>
        <v/>
      </c>
      <c r="L6314" t="b">
        <f t="shared" si="1270"/>
        <v>1</v>
      </c>
      <c r="M6314" t="str">
        <f t="shared" si="1266"/>
        <v>Vidor</v>
      </c>
      <c r="N6314">
        <f t="shared" si="1269"/>
        <v>181</v>
      </c>
      <c r="O6314" t="b">
        <f t="shared" si="1268"/>
        <v>0</v>
      </c>
      <c r="P6314" t="str">
        <f t="shared" si="1258"/>
        <v/>
      </c>
      <c r="Q6314" t="str">
        <f t="shared" ca="1" si="1259"/>
        <v/>
      </c>
      <c r="W6314">
        <v>75476</v>
      </c>
      <c r="Z6314" t="str">
        <f t="shared" si="1263"/>
        <v/>
      </c>
    </row>
    <row r="6315" spans="2:26" x14ac:dyDescent="0.2">
      <c r="E6315" s="1" t="s">
        <v>8</v>
      </c>
      <c r="F6315" s="1" t="s">
        <v>9</v>
      </c>
      <c r="G6315" s="1" t="s">
        <v>3025</v>
      </c>
      <c r="H6315">
        <f t="shared" si="1264"/>
        <v>44</v>
      </c>
      <c r="I6315">
        <f>IF(ISBLANK(A6315),I6314/1,LOOKUP(Sheet1!G6315,FIPS!A$3:A$55,FIPS!C$3:C$55))</f>
        <v>48</v>
      </c>
      <c r="J6315" t="b">
        <f t="shared" ref="J6315:J6378" si="1271">NOT(ISBLANK(B6315))</f>
        <v>0</v>
      </c>
      <c r="K6315" t="str">
        <f t="shared" si="1265"/>
        <v/>
      </c>
      <c r="L6315" t="b">
        <f t="shared" si="1270"/>
        <v>0</v>
      </c>
      <c r="M6315" t="str">
        <f t="shared" si="1266"/>
        <v/>
      </c>
      <c r="N6315">
        <f t="shared" si="1269"/>
        <v>181</v>
      </c>
      <c r="O6315" t="b">
        <f t="shared" si="1268"/>
        <v>1</v>
      </c>
      <c r="P6315">
        <f t="shared" si="1258"/>
        <v>2</v>
      </c>
      <c r="Q6315" t="str">
        <f t="shared" ca="1" si="1259"/>
        <v>115,163</v>
      </c>
      <c r="W6315">
        <v>99999</v>
      </c>
      <c r="Z6315" t="str">
        <f t="shared" si="1263"/>
        <v/>
      </c>
    </row>
    <row r="6316" spans="2:26" x14ac:dyDescent="0.2">
      <c r="B6316" s="1" t="s">
        <v>673</v>
      </c>
      <c r="C6316" s="1" t="s">
        <v>17</v>
      </c>
      <c r="D6316" s="1" t="s">
        <v>18</v>
      </c>
      <c r="G6316" s="1" t="s">
        <v>4163</v>
      </c>
      <c r="H6316">
        <f t="shared" si="1264"/>
        <v>44</v>
      </c>
      <c r="I6316">
        <f>IF(ISBLANK(A6316),I6315/1,LOOKUP(Sheet1!G6316,FIPS!A$3:A$55,FIPS!C$3:C$55))</f>
        <v>48</v>
      </c>
      <c r="J6316" t="b">
        <f t="shared" si="1271"/>
        <v>1</v>
      </c>
      <c r="K6316" t="str">
        <f t="shared" si="1265"/>
        <v>Palo Pinto</v>
      </c>
      <c r="L6316" t="b">
        <f t="shared" si="1270"/>
        <v>0</v>
      </c>
      <c r="M6316" t="str">
        <f t="shared" si="1266"/>
        <v/>
      </c>
      <c r="N6316">
        <f t="shared" si="1269"/>
        <v>182</v>
      </c>
      <c r="O6316" t="b">
        <f t="shared" si="1268"/>
        <v>0</v>
      </c>
      <c r="P6316" t="str">
        <f t="shared" si="1258"/>
        <v/>
      </c>
      <c r="Q6316" t="str">
        <f t="shared" ca="1" si="1259"/>
        <v/>
      </c>
      <c r="T6316">
        <v>363</v>
      </c>
      <c r="U6316">
        <v>5</v>
      </c>
      <c r="V6316">
        <v>0</v>
      </c>
      <c r="Z6316" t="str">
        <f t="shared" si="1263"/>
        <v/>
      </c>
    </row>
    <row r="6317" spans="2:26" x14ac:dyDescent="0.2">
      <c r="E6317" s="1" t="s">
        <v>516</v>
      </c>
      <c r="F6317" s="1" t="s">
        <v>6</v>
      </c>
      <c r="G6317" s="1" t="s">
        <v>4164</v>
      </c>
      <c r="H6317">
        <f t="shared" si="1264"/>
        <v>44</v>
      </c>
      <c r="I6317">
        <f>IF(ISBLANK(A6317),I6316/1,LOOKUP(Sheet1!G6317,FIPS!A$3:A$55,FIPS!C$3:C$55))</f>
        <v>48</v>
      </c>
      <c r="J6317" t="b">
        <f t="shared" si="1271"/>
        <v>0</v>
      </c>
      <c r="K6317" t="str">
        <f t="shared" si="1265"/>
        <v/>
      </c>
      <c r="L6317" t="b">
        <f t="shared" si="1270"/>
        <v>1</v>
      </c>
      <c r="M6317" t="str">
        <f t="shared" si="1266"/>
        <v>Mineral Wells</v>
      </c>
      <c r="N6317">
        <f t="shared" si="1269"/>
        <v>182</v>
      </c>
      <c r="O6317" t="b">
        <f t="shared" si="1268"/>
        <v>0</v>
      </c>
      <c r="P6317" t="str">
        <f t="shared" si="1258"/>
        <v/>
      </c>
      <c r="Q6317" t="str">
        <f t="shared" ca="1" si="1259"/>
        <v/>
      </c>
      <c r="W6317">
        <v>48684</v>
      </c>
      <c r="Z6317" t="str">
        <f t="shared" si="1263"/>
        <v/>
      </c>
    </row>
    <row r="6318" spans="2:26" x14ac:dyDescent="0.2">
      <c r="E6318" s="1" t="s">
        <v>8</v>
      </c>
      <c r="F6318" s="1" t="s">
        <v>9</v>
      </c>
      <c r="G6318" s="1" t="s">
        <v>3025</v>
      </c>
      <c r="H6318">
        <f t="shared" si="1264"/>
        <v>44</v>
      </c>
      <c r="I6318">
        <f>IF(ISBLANK(A6318),I6317/1,LOOKUP(Sheet1!G6318,FIPS!A$3:A$55,FIPS!C$3:C$55))</f>
        <v>48</v>
      </c>
      <c r="J6318" t="b">
        <f t="shared" si="1271"/>
        <v>0</v>
      </c>
      <c r="K6318" t="str">
        <f t="shared" si="1265"/>
        <v/>
      </c>
      <c r="L6318" t="b">
        <f t="shared" si="1270"/>
        <v>0</v>
      </c>
      <c r="M6318" t="str">
        <f t="shared" si="1266"/>
        <v/>
      </c>
      <c r="N6318">
        <f t="shared" si="1269"/>
        <v>182</v>
      </c>
      <c r="O6318" t="b">
        <f t="shared" si="1268"/>
        <v>1</v>
      </c>
      <c r="P6318">
        <f t="shared" si="1258"/>
        <v>1</v>
      </c>
      <c r="Q6318" t="str">
        <f t="shared" ca="1" si="1259"/>
        <v>106</v>
      </c>
      <c r="W6318">
        <v>99999</v>
      </c>
      <c r="Z6318" t="str">
        <f t="shared" si="1263"/>
        <v/>
      </c>
    </row>
    <row r="6319" spans="2:26" x14ac:dyDescent="0.2">
      <c r="B6319" s="1" t="s">
        <v>426</v>
      </c>
      <c r="C6319" s="1" t="s">
        <v>17</v>
      </c>
      <c r="D6319" s="1" t="s">
        <v>18</v>
      </c>
      <c r="E6319" s="1" t="s">
        <v>8</v>
      </c>
      <c r="F6319" s="1" t="s">
        <v>9</v>
      </c>
      <c r="G6319" s="1" t="s">
        <v>2580</v>
      </c>
      <c r="H6319">
        <f t="shared" si="1264"/>
        <v>44</v>
      </c>
      <c r="I6319">
        <f>IF(ISBLANK(A6319),I6318/1,LOOKUP(Sheet1!G6319,FIPS!A$3:A$55,FIPS!C$3:C$55))</f>
        <v>48</v>
      </c>
      <c r="J6319" t="b">
        <f t="shared" si="1271"/>
        <v>1</v>
      </c>
      <c r="K6319" t="str">
        <f t="shared" si="1265"/>
        <v>Panola</v>
      </c>
      <c r="L6319" t="b">
        <f t="shared" si="1270"/>
        <v>0</v>
      </c>
      <c r="M6319" t="str">
        <f t="shared" si="1266"/>
        <v/>
      </c>
      <c r="N6319">
        <f t="shared" si="1269"/>
        <v>183</v>
      </c>
      <c r="O6319" t="b">
        <f t="shared" si="1268"/>
        <v>0</v>
      </c>
      <c r="P6319" t="str">
        <f t="shared" si="1258"/>
        <v/>
      </c>
      <c r="Q6319" t="str">
        <f t="shared" ca="1" si="1259"/>
        <v/>
      </c>
      <c r="T6319">
        <v>365</v>
      </c>
      <c r="U6319">
        <v>6</v>
      </c>
      <c r="V6319">
        <v>0</v>
      </c>
      <c r="Z6319" t="str">
        <f t="shared" si="1263"/>
        <v/>
      </c>
    </row>
    <row r="6320" spans="2:26" x14ac:dyDescent="0.2">
      <c r="B6320" s="1" t="s">
        <v>12</v>
      </c>
      <c r="C6320" s="1" t="s">
        <v>390</v>
      </c>
      <c r="D6320" s="1" t="s">
        <v>26</v>
      </c>
      <c r="G6320" s="1" t="s">
        <v>4165</v>
      </c>
      <c r="H6320">
        <f t="shared" si="1264"/>
        <v>44</v>
      </c>
      <c r="I6320">
        <f>IF(ISBLANK(A6320),I6319/1,LOOKUP(Sheet1!G6320,FIPS!A$3:A$55,FIPS!C$3:C$55))</f>
        <v>48</v>
      </c>
      <c r="J6320" t="b">
        <f t="shared" si="1271"/>
        <v>1</v>
      </c>
      <c r="K6320" t="str">
        <f t="shared" si="1265"/>
        <v>Parker</v>
      </c>
      <c r="L6320" t="b">
        <f t="shared" si="1270"/>
        <v>0</v>
      </c>
      <c r="M6320" t="str">
        <f t="shared" si="1266"/>
        <v/>
      </c>
      <c r="N6320">
        <f t="shared" si="1269"/>
        <v>184</v>
      </c>
      <c r="O6320" t="b">
        <f t="shared" si="1268"/>
        <v>0</v>
      </c>
      <c r="P6320" t="str">
        <f t="shared" si="1258"/>
        <v/>
      </c>
      <c r="Q6320" t="str">
        <f t="shared" ca="1" si="1259"/>
        <v/>
      </c>
      <c r="T6320">
        <v>367</v>
      </c>
      <c r="U6320">
        <v>4</v>
      </c>
      <c r="V6320">
        <v>2800</v>
      </c>
      <c r="Z6320" t="str">
        <f t="shared" si="1263"/>
        <v/>
      </c>
    </row>
    <row r="6321" spans="2:26" x14ac:dyDescent="0.2">
      <c r="E6321" s="1" t="s">
        <v>516</v>
      </c>
      <c r="F6321" s="1" t="s">
        <v>6</v>
      </c>
      <c r="G6321" s="1" t="s">
        <v>4164</v>
      </c>
      <c r="H6321">
        <f t="shared" si="1264"/>
        <v>44</v>
      </c>
      <c r="I6321">
        <f>IF(ISBLANK(A6321),I6320/1,LOOKUP(Sheet1!G6321,FIPS!A$3:A$55,FIPS!C$3:C$55))</f>
        <v>48</v>
      </c>
      <c r="J6321" t="b">
        <f t="shared" si="1271"/>
        <v>0</v>
      </c>
      <c r="K6321" t="str">
        <f t="shared" si="1265"/>
        <v/>
      </c>
      <c r="L6321" t="b">
        <f t="shared" si="1270"/>
        <v>1</v>
      </c>
      <c r="M6321" t="str">
        <f t="shared" si="1266"/>
        <v>Mineral Wells</v>
      </c>
      <c r="N6321">
        <f t="shared" si="1269"/>
        <v>184</v>
      </c>
      <c r="O6321" t="b">
        <f t="shared" si="1268"/>
        <v>0</v>
      </c>
      <c r="P6321" t="str">
        <f t="shared" si="1258"/>
        <v/>
      </c>
      <c r="Q6321" t="str">
        <f t="shared" ca="1" si="1259"/>
        <v/>
      </c>
      <c r="W6321">
        <v>48684</v>
      </c>
      <c r="Z6321" t="str">
        <f t="shared" si="1263"/>
        <v/>
      </c>
    </row>
    <row r="6322" spans="2:26" x14ac:dyDescent="0.2">
      <c r="E6322" s="1" t="s">
        <v>424</v>
      </c>
      <c r="F6322" s="1" t="s">
        <v>6</v>
      </c>
      <c r="G6322" s="1" t="s">
        <v>3504</v>
      </c>
      <c r="H6322">
        <f t="shared" si="1264"/>
        <v>44</v>
      </c>
      <c r="I6322">
        <f>IF(ISBLANK(A6322),I6321/1,LOOKUP(Sheet1!G6322,FIPS!A$3:A$55,FIPS!C$3:C$55))</f>
        <v>48</v>
      </c>
      <c r="J6322" t="b">
        <f t="shared" si="1271"/>
        <v>0</v>
      </c>
      <c r="K6322" t="str">
        <f t="shared" si="1265"/>
        <v/>
      </c>
      <c r="L6322" t="b">
        <f t="shared" si="1270"/>
        <v>1</v>
      </c>
      <c r="M6322" t="str">
        <f t="shared" si="1266"/>
        <v>Weatherford</v>
      </c>
      <c r="N6322">
        <f t="shared" si="1269"/>
        <v>184</v>
      </c>
      <c r="O6322" t="b">
        <f t="shared" si="1268"/>
        <v>0</v>
      </c>
      <c r="P6322" t="str">
        <f t="shared" si="1258"/>
        <v/>
      </c>
      <c r="Q6322" t="str">
        <f t="shared" ca="1" si="1259"/>
        <v/>
      </c>
      <c r="W6322">
        <v>76864</v>
      </c>
      <c r="Z6322" t="str">
        <f t="shared" si="1263"/>
        <v/>
      </c>
    </row>
    <row r="6323" spans="2:26" x14ac:dyDescent="0.2">
      <c r="E6323" s="1" t="s">
        <v>8</v>
      </c>
      <c r="F6323" s="1" t="s">
        <v>9</v>
      </c>
      <c r="G6323" s="1" t="s">
        <v>3025</v>
      </c>
      <c r="H6323">
        <f t="shared" si="1264"/>
        <v>44</v>
      </c>
      <c r="I6323">
        <f>IF(ISBLANK(A6323),I6322/1,LOOKUP(Sheet1!G6323,FIPS!A$3:A$55,FIPS!C$3:C$55))</f>
        <v>48</v>
      </c>
      <c r="J6323" t="b">
        <f t="shared" si="1271"/>
        <v>0</v>
      </c>
      <c r="K6323" t="str">
        <f t="shared" si="1265"/>
        <v/>
      </c>
      <c r="L6323" t="b">
        <f t="shared" si="1270"/>
        <v>0</v>
      </c>
      <c r="M6323" t="str">
        <f t="shared" si="1266"/>
        <v/>
      </c>
      <c r="N6323">
        <f t="shared" si="1269"/>
        <v>184</v>
      </c>
      <c r="O6323" t="b">
        <f t="shared" si="1268"/>
        <v>1</v>
      </c>
      <c r="P6323">
        <f t="shared" si="1258"/>
        <v>2</v>
      </c>
      <c r="Q6323" t="str">
        <f t="shared" ca="1" si="1259"/>
        <v>106,167</v>
      </c>
      <c r="W6323">
        <v>99999</v>
      </c>
      <c r="Z6323" t="str">
        <f t="shared" si="1263"/>
        <v/>
      </c>
    </row>
    <row r="6324" spans="2:26" x14ac:dyDescent="0.2">
      <c r="B6324" s="1" t="s">
        <v>890</v>
      </c>
      <c r="C6324" s="1" t="s">
        <v>17</v>
      </c>
      <c r="D6324" s="1" t="s">
        <v>18</v>
      </c>
      <c r="E6324" s="1" t="s">
        <v>8</v>
      </c>
      <c r="F6324" s="1" t="s">
        <v>9</v>
      </c>
      <c r="G6324" s="1" t="s">
        <v>4166</v>
      </c>
      <c r="H6324">
        <f t="shared" si="1264"/>
        <v>44</v>
      </c>
      <c r="I6324">
        <f>IF(ISBLANK(A6324),I6323/1,LOOKUP(Sheet1!G6324,FIPS!A$3:A$55,FIPS!C$3:C$55))</f>
        <v>48</v>
      </c>
      <c r="J6324" t="b">
        <f t="shared" si="1271"/>
        <v>1</v>
      </c>
      <c r="K6324" t="str">
        <f t="shared" si="1265"/>
        <v>Parmer</v>
      </c>
      <c r="L6324" t="b">
        <f t="shared" si="1270"/>
        <v>0</v>
      </c>
      <c r="M6324" t="str">
        <f t="shared" si="1266"/>
        <v/>
      </c>
      <c r="N6324">
        <f t="shared" si="1269"/>
        <v>185</v>
      </c>
      <c r="O6324" t="b">
        <f t="shared" si="1268"/>
        <v>0</v>
      </c>
      <c r="P6324" t="str">
        <f t="shared" si="1258"/>
        <v/>
      </c>
      <c r="Q6324" t="str">
        <f t="shared" ca="1" si="1259"/>
        <v/>
      </c>
      <c r="T6324">
        <v>369</v>
      </c>
      <c r="U6324">
        <v>6</v>
      </c>
      <c r="V6324">
        <v>0</v>
      </c>
      <c r="Z6324" t="str">
        <f t="shared" si="1263"/>
        <v/>
      </c>
    </row>
    <row r="6325" spans="2:26" x14ac:dyDescent="0.2">
      <c r="B6325" s="1" t="s">
        <v>820</v>
      </c>
      <c r="C6325" s="1" t="s">
        <v>17</v>
      </c>
      <c r="D6325" s="1" t="s">
        <v>18</v>
      </c>
      <c r="E6325" s="1" t="s">
        <v>8</v>
      </c>
      <c r="F6325" s="1" t="s">
        <v>9</v>
      </c>
      <c r="G6325" s="1" t="s">
        <v>4167</v>
      </c>
      <c r="H6325">
        <f t="shared" si="1264"/>
        <v>44</v>
      </c>
      <c r="I6325">
        <f>IF(ISBLANK(A6325),I6324/1,LOOKUP(Sheet1!G6325,FIPS!A$3:A$55,FIPS!C$3:C$55))</f>
        <v>48</v>
      </c>
      <c r="J6325" t="b">
        <f t="shared" si="1271"/>
        <v>1</v>
      </c>
      <c r="K6325" t="str">
        <f t="shared" si="1265"/>
        <v>Pecos</v>
      </c>
      <c r="L6325" t="b">
        <f t="shared" si="1270"/>
        <v>0</v>
      </c>
      <c r="M6325" t="str">
        <f t="shared" si="1266"/>
        <v/>
      </c>
      <c r="N6325">
        <f t="shared" si="1269"/>
        <v>186</v>
      </c>
      <c r="O6325" t="b">
        <f t="shared" si="1268"/>
        <v>0</v>
      </c>
      <c r="P6325" t="str">
        <f t="shared" si="1258"/>
        <v/>
      </c>
      <c r="Q6325" t="str">
        <f t="shared" ca="1" si="1259"/>
        <v/>
      </c>
      <c r="T6325">
        <v>371</v>
      </c>
      <c r="U6325">
        <v>6</v>
      </c>
      <c r="V6325">
        <v>0</v>
      </c>
      <c r="Z6325" t="str">
        <f t="shared" si="1263"/>
        <v/>
      </c>
    </row>
    <row r="6326" spans="2:26" x14ac:dyDescent="0.2">
      <c r="B6326" s="1" t="s">
        <v>635</v>
      </c>
      <c r="C6326" s="1" t="s">
        <v>17</v>
      </c>
      <c r="D6326" s="1" t="s">
        <v>18</v>
      </c>
      <c r="E6326" s="1" t="s">
        <v>8</v>
      </c>
      <c r="F6326" s="1" t="s">
        <v>9</v>
      </c>
      <c r="G6326" s="1" t="s">
        <v>347</v>
      </c>
      <c r="H6326">
        <f t="shared" si="1264"/>
        <v>44</v>
      </c>
      <c r="I6326">
        <f>IF(ISBLANK(A6326),I6325/1,LOOKUP(Sheet1!G6326,FIPS!A$3:A$55,FIPS!C$3:C$55))</f>
        <v>48</v>
      </c>
      <c r="J6326" t="b">
        <f t="shared" si="1271"/>
        <v>1</v>
      </c>
      <c r="K6326" t="str">
        <f t="shared" si="1265"/>
        <v>Polk</v>
      </c>
      <c r="L6326" t="b">
        <f t="shared" si="1270"/>
        <v>0</v>
      </c>
      <c r="M6326" t="str">
        <f t="shared" si="1266"/>
        <v/>
      </c>
      <c r="N6326">
        <f t="shared" si="1269"/>
        <v>187</v>
      </c>
      <c r="O6326" t="b">
        <f t="shared" si="1268"/>
        <v>0</v>
      </c>
      <c r="P6326" t="str">
        <f t="shared" si="1258"/>
        <v/>
      </c>
      <c r="Q6326" t="str">
        <f t="shared" ca="1" si="1259"/>
        <v/>
      </c>
      <c r="T6326">
        <v>373</v>
      </c>
      <c r="U6326">
        <v>5</v>
      </c>
      <c r="V6326">
        <v>0</v>
      </c>
      <c r="Z6326" t="str">
        <f t="shared" si="1263"/>
        <v/>
      </c>
    </row>
    <row r="6327" spans="2:26" x14ac:dyDescent="0.2">
      <c r="B6327" s="1" t="s">
        <v>3</v>
      </c>
      <c r="C6327" s="1" t="s">
        <v>39</v>
      </c>
      <c r="D6327" s="1" t="s">
        <v>26</v>
      </c>
      <c r="G6327" s="1" t="s">
        <v>3753</v>
      </c>
      <c r="H6327">
        <f t="shared" si="1264"/>
        <v>44</v>
      </c>
      <c r="I6327">
        <f>IF(ISBLANK(A6327),I6326/1,LOOKUP(Sheet1!G6327,FIPS!A$3:A$55,FIPS!C$3:C$55))</f>
        <v>48</v>
      </c>
      <c r="J6327" t="b">
        <f t="shared" si="1271"/>
        <v>1</v>
      </c>
      <c r="K6327" t="str">
        <f t="shared" si="1265"/>
        <v>Potter</v>
      </c>
      <c r="L6327" t="b">
        <f t="shared" si="1270"/>
        <v>0</v>
      </c>
      <c r="M6327" t="str">
        <f t="shared" si="1266"/>
        <v/>
      </c>
      <c r="N6327">
        <f t="shared" si="1269"/>
        <v>188</v>
      </c>
      <c r="O6327" t="b">
        <f t="shared" si="1268"/>
        <v>0</v>
      </c>
      <c r="P6327" t="str">
        <f t="shared" ref="P6327:P6390" si="1272">IF(O6327,17-MATCH(N6327-1,N6309:N6326),"")</f>
        <v/>
      </c>
      <c r="Q6327" t="str">
        <f t="shared" ref="Q6327:Q6390" ca="1" si="1273">IF(O6327,_xlfn.TEXTJOIN(",",TRUE,INDIRECT(_xlfn.CONCAT("E",(ROW()-P6327),":E",(ROW()-1)),TRUE)),"")</f>
        <v/>
      </c>
      <c r="T6327">
        <v>375</v>
      </c>
      <c r="U6327">
        <v>4</v>
      </c>
      <c r="V6327">
        <v>320</v>
      </c>
      <c r="Z6327" t="str">
        <f t="shared" si="1263"/>
        <v/>
      </c>
    </row>
    <row r="6328" spans="2:26" x14ac:dyDescent="0.2">
      <c r="E6328" s="1" t="s">
        <v>24</v>
      </c>
      <c r="F6328" s="1" t="s">
        <v>70</v>
      </c>
      <c r="G6328" s="1" t="s">
        <v>4168</v>
      </c>
      <c r="H6328">
        <f t="shared" si="1264"/>
        <v>44</v>
      </c>
      <c r="I6328">
        <f>IF(ISBLANK(A6328),I6327/1,LOOKUP(Sheet1!G6328,FIPS!A$3:A$55,FIPS!C$3:C$55))</f>
        <v>48</v>
      </c>
      <c r="J6328" t="b">
        <f t="shared" si="1271"/>
        <v>0</v>
      </c>
      <c r="K6328" t="str">
        <f t="shared" si="1265"/>
        <v/>
      </c>
      <c r="L6328" t="b">
        <f t="shared" si="1270"/>
        <v>1</v>
      </c>
      <c r="M6328" t="str">
        <f t="shared" si="1266"/>
        <v>Amarillo</v>
      </c>
      <c r="N6328">
        <f t="shared" si="1269"/>
        <v>188</v>
      </c>
      <c r="O6328" t="b">
        <f t="shared" si="1268"/>
        <v>0</v>
      </c>
      <c r="P6328" t="str">
        <f t="shared" si="1272"/>
        <v/>
      </c>
      <c r="Q6328" t="str">
        <f t="shared" ca="1" si="1273"/>
        <v/>
      </c>
      <c r="W6328">
        <v>3000</v>
      </c>
      <c r="Z6328" t="str">
        <f t="shared" si="1263"/>
        <v/>
      </c>
    </row>
    <row r="6329" spans="2:26" x14ac:dyDescent="0.2">
      <c r="E6329" s="1" t="s">
        <v>8</v>
      </c>
      <c r="F6329" s="1" t="s">
        <v>9</v>
      </c>
      <c r="G6329" s="1" t="s">
        <v>3025</v>
      </c>
      <c r="H6329">
        <f t="shared" si="1264"/>
        <v>44</v>
      </c>
      <c r="I6329">
        <f>IF(ISBLANK(A6329),I6328/1,LOOKUP(Sheet1!G6329,FIPS!A$3:A$55,FIPS!C$3:C$55))</f>
        <v>48</v>
      </c>
      <c r="J6329" t="b">
        <f t="shared" si="1271"/>
        <v>0</v>
      </c>
      <c r="K6329" t="str">
        <f t="shared" si="1265"/>
        <v/>
      </c>
      <c r="L6329" t="b">
        <f t="shared" si="1270"/>
        <v>0</v>
      </c>
      <c r="M6329" t="str">
        <f t="shared" si="1266"/>
        <v/>
      </c>
      <c r="N6329">
        <f t="shared" si="1269"/>
        <v>188</v>
      </c>
      <c r="O6329" t="b">
        <f t="shared" si="1268"/>
        <v>1</v>
      </c>
      <c r="P6329">
        <f t="shared" si="1272"/>
        <v>1</v>
      </c>
      <c r="Q6329" t="str">
        <f t="shared" ca="1" si="1273"/>
        <v>005</v>
      </c>
      <c r="W6329">
        <v>99999</v>
      </c>
      <c r="Z6329" t="str">
        <f t="shared" si="1263"/>
        <v/>
      </c>
    </row>
    <row r="6330" spans="2:26" x14ac:dyDescent="0.2">
      <c r="B6330" s="1" t="s">
        <v>713</v>
      </c>
      <c r="C6330" s="1" t="s">
        <v>17</v>
      </c>
      <c r="D6330" s="1" t="s">
        <v>18</v>
      </c>
      <c r="E6330" s="1" t="s">
        <v>8</v>
      </c>
      <c r="F6330" s="1" t="s">
        <v>9</v>
      </c>
      <c r="G6330" s="1" t="s">
        <v>4169</v>
      </c>
      <c r="H6330">
        <f t="shared" si="1264"/>
        <v>44</v>
      </c>
      <c r="I6330">
        <f>IF(ISBLANK(A6330),I6329/1,LOOKUP(Sheet1!G6330,FIPS!A$3:A$55,FIPS!C$3:C$55))</f>
        <v>48</v>
      </c>
      <c r="J6330" t="b">
        <f t="shared" si="1271"/>
        <v>1</v>
      </c>
      <c r="K6330" t="str">
        <f t="shared" si="1265"/>
        <v>Presidio</v>
      </c>
      <c r="L6330" t="b">
        <f t="shared" si="1270"/>
        <v>0</v>
      </c>
      <c r="M6330" t="str">
        <f t="shared" si="1266"/>
        <v/>
      </c>
      <c r="N6330">
        <f t="shared" si="1269"/>
        <v>189</v>
      </c>
      <c r="O6330" t="b">
        <f t="shared" si="1268"/>
        <v>0</v>
      </c>
      <c r="P6330" t="str">
        <f t="shared" si="1272"/>
        <v/>
      </c>
      <c r="Q6330" t="str">
        <f t="shared" ca="1" si="1273"/>
        <v/>
      </c>
      <c r="T6330">
        <v>377</v>
      </c>
      <c r="U6330">
        <v>6</v>
      </c>
      <c r="V6330">
        <v>0</v>
      </c>
      <c r="Z6330" t="str">
        <f t="shared" si="1263"/>
        <v/>
      </c>
    </row>
    <row r="6331" spans="2:26" x14ac:dyDescent="0.2">
      <c r="B6331" s="1" t="s">
        <v>715</v>
      </c>
      <c r="C6331" s="1" t="s">
        <v>17</v>
      </c>
      <c r="D6331" s="1" t="s">
        <v>18</v>
      </c>
      <c r="E6331" s="1" t="s">
        <v>8</v>
      </c>
      <c r="F6331" s="1" t="s">
        <v>9</v>
      </c>
      <c r="G6331" s="1" t="s">
        <v>4170</v>
      </c>
      <c r="H6331">
        <f t="shared" si="1264"/>
        <v>44</v>
      </c>
      <c r="I6331">
        <f>IF(ISBLANK(A6331),I6330/1,LOOKUP(Sheet1!G6331,FIPS!A$3:A$55,FIPS!C$3:C$55))</f>
        <v>48</v>
      </c>
      <c r="J6331" t="b">
        <f t="shared" si="1271"/>
        <v>1</v>
      </c>
      <c r="K6331" t="str">
        <f t="shared" si="1265"/>
        <v>Rains</v>
      </c>
      <c r="L6331" t="b">
        <f t="shared" si="1270"/>
        <v>0</v>
      </c>
      <c r="M6331" t="str">
        <f t="shared" si="1266"/>
        <v/>
      </c>
      <c r="N6331">
        <f t="shared" si="1269"/>
        <v>190</v>
      </c>
      <c r="O6331" t="b">
        <f t="shared" si="1268"/>
        <v>0</v>
      </c>
      <c r="P6331" t="str">
        <f t="shared" si="1272"/>
        <v/>
      </c>
      <c r="Q6331" t="str">
        <f t="shared" ca="1" si="1273"/>
        <v/>
      </c>
      <c r="T6331">
        <v>379</v>
      </c>
      <c r="U6331">
        <v>6</v>
      </c>
      <c r="V6331">
        <v>0</v>
      </c>
      <c r="Z6331" t="str">
        <f t="shared" si="1263"/>
        <v/>
      </c>
    </row>
    <row r="6332" spans="2:26" x14ac:dyDescent="0.2">
      <c r="B6332" s="1" t="s">
        <v>855</v>
      </c>
      <c r="C6332" s="1" t="s">
        <v>39</v>
      </c>
      <c r="D6332" s="1" t="s">
        <v>26</v>
      </c>
      <c r="G6332" s="1" t="s">
        <v>4171</v>
      </c>
      <c r="H6332">
        <f t="shared" si="1264"/>
        <v>44</v>
      </c>
      <c r="I6332">
        <f>IF(ISBLANK(A6332),I6331/1,LOOKUP(Sheet1!G6332,FIPS!A$3:A$55,FIPS!C$3:C$55))</f>
        <v>48</v>
      </c>
      <c r="J6332" t="b">
        <f t="shared" si="1271"/>
        <v>1</v>
      </c>
      <c r="K6332" t="str">
        <f t="shared" si="1265"/>
        <v>Randal 1</v>
      </c>
      <c r="L6332" t="b">
        <f t="shared" si="1270"/>
        <v>0</v>
      </c>
      <c r="M6332" t="str">
        <f t="shared" si="1266"/>
        <v/>
      </c>
      <c r="N6332">
        <f t="shared" si="1269"/>
        <v>191</v>
      </c>
      <c r="O6332" t="b">
        <f t="shared" si="1268"/>
        <v>0</v>
      </c>
      <c r="P6332" t="str">
        <f t="shared" si="1272"/>
        <v/>
      </c>
      <c r="Q6332" t="str">
        <f t="shared" ca="1" si="1273"/>
        <v/>
      </c>
      <c r="T6332">
        <v>381</v>
      </c>
      <c r="U6332">
        <v>4</v>
      </c>
      <c r="V6332">
        <v>320</v>
      </c>
      <c r="Z6332" t="str">
        <f t="shared" si="1263"/>
        <v/>
      </c>
    </row>
    <row r="6333" spans="2:26" x14ac:dyDescent="0.2">
      <c r="E6333" s="1" t="s">
        <v>24</v>
      </c>
      <c r="F6333" s="1" t="s">
        <v>70</v>
      </c>
      <c r="G6333" s="1" t="s">
        <v>4168</v>
      </c>
      <c r="H6333">
        <f t="shared" si="1264"/>
        <v>44</v>
      </c>
      <c r="I6333">
        <f>IF(ISBLANK(A6333),I6332/1,LOOKUP(Sheet1!G6333,FIPS!A$3:A$55,FIPS!C$3:C$55))</f>
        <v>48</v>
      </c>
      <c r="J6333" t="b">
        <f t="shared" si="1271"/>
        <v>0</v>
      </c>
      <c r="K6333" t="str">
        <f t="shared" si="1265"/>
        <v/>
      </c>
      <c r="L6333" t="b">
        <f t="shared" si="1270"/>
        <v>1</v>
      </c>
      <c r="M6333" t="str">
        <f t="shared" si="1266"/>
        <v>Amarillo</v>
      </c>
      <c r="N6333">
        <f t="shared" si="1269"/>
        <v>191</v>
      </c>
      <c r="O6333" t="b">
        <f t="shared" si="1268"/>
        <v>0</v>
      </c>
      <c r="P6333" t="str">
        <f t="shared" si="1272"/>
        <v/>
      </c>
      <c r="Q6333" t="str">
        <f t="shared" ca="1" si="1273"/>
        <v/>
      </c>
      <c r="W6333">
        <v>3000</v>
      </c>
      <c r="Z6333" t="str">
        <f t="shared" si="1263"/>
        <v/>
      </c>
    </row>
    <row r="6334" spans="2:26" x14ac:dyDescent="0.2">
      <c r="E6334" s="1" t="s">
        <v>84</v>
      </c>
      <c r="F6334" s="1" t="s">
        <v>6</v>
      </c>
      <c r="G6334" s="1" t="s">
        <v>1406</v>
      </c>
      <c r="H6334">
        <f t="shared" si="1264"/>
        <v>44</v>
      </c>
      <c r="I6334">
        <f>IF(ISBLANK(A6334),I6333/1,LOOKUP(Sheet1!G6334,FIPS!A$3:A$55,FIPS!C$3:C$55))</f>
        <v>48</v>
      </c>
      <c r="J6334" t="b">
        <f t="shared" si="1271"/>
        <v>0</v>
      </c>
      <c r="K6334" t="str">
        <f t="shared" si="1265"/>
        <v/>
      </c>
      <c r="L6334" t="b">
        <f t="shared" si="1270"/>
        <v>1</v>
      </c>
      <c r="M6334" t="str">
        <f t="shared" si="1266"/>
        <v>Canyon</v>
      </c>
      <c r="N6334">
        <f t="shared" si="1269"/>
        <v>191</v>
      </c>
      <c r="O6334" t="b">
        <f t="shared" si="1268"/>
        <v>0</v>
      </c>
      <c r="P6334" t="str">
        <f t="shared" si="1272"/>
        <v/>
      </c>
      <c r="Q6334" t="str">
        <f t="shared" ca="1" si="1273"/>
        <v/>
      </c>
      <c r="W6334">
        <v>12532</v>
      </c>
      <c r="Z6334" t="str">
        <f t="shared" si="1263"/>
        <v/>
      </c>
    </row>
    <row r="6335" spans="2:26" x14ac:dyDescent="0.2">
      <c r="E6335" s="1" t="s">
        <v>8</v>
      </c>
      <c r="F6335" s="1" t="s">
        <v>9</v>
      </c>
      <c r="G6335" s="1" t="s">
        <v>3025</v>
      </c>
      <c r="H6335">
        <f t="shared" si="1264"/>
        <v>44</v>
      </c>
      <c r="I6335">
        <f>IF(ISBLANK(A6335),I6334/1,LOOKUP(Sheet1!G6335,FIPS!A$3:A$55,FIPS!C$3:C$55))</f>
        <v>48</v>
      </c>
      <c r="J6335" t="b">
        <f t="shared" si="1271"/>
        <v>0</v>
      </c>
      <c r="K6335" t="str">
        <f t="shared" si="1265"/>
        <v/>
      </c>
      <c r="L6335" t="b">
        <f t="shared" si="1270"/>
        <v>0</v>
      </c>
      <c r="M6335" t="str">
        <f t="shared" si="1266"/>
        <v/>
      </c>
      <c r="N6335">
        <f t="shared" si="1269"/>
        <v>191</v>
      </c>
      <c r="O6335" t="b">
        <f t="shared" si="1268"/>
        <v>1</v>
      </c>
      <c r="P6335">
        <f t="shared" si="1272"/>
        <v>2</v>
      </c>
      <c r="Q6335" t="str">
        <f t="shared" ca="1" si="1273"/>
        <v>005,028</v>
      </c>
      <c r="W6335">
        <v>99999</v>
      </c>
      <c r="Z6335" t="str">
        <f t="shared" si="1263"/>
        <v/>
      </c>
    </row>
    <row r="6336" spans="2:26" x14ac:dyDescent="0.2">
      <c r="B6336" s="1" t="s">
        <v>557</v>
      </c>
      <c r="C6336" s="1" t="s">
        <v>17</v>
      </c>
      <c r="D6336" s="1" t="s">
        <v>18</v>
      </c>
      <c r="E6336" s="1" t="s">
        <v>8</v>
      </c>
      <c r="F6336" s="1" t="s">
        <v>9</v>
      </c>
      <c r="G6336" s="1" t="s">
        <v>4172</v>
      </c>
      <c r="H6336">
        <f t="shared" si="1264"/>
        <v>44</v>
      </c>
      <c r="I6336">
        <f>IF(ISBLANK(A6336),I6335/1,LOOKUP(Sheet1!G6336,FIPS!A$3:A$55,FIPS!C$3:C$55))</f>
        <v>48</v>
      </c>
      <c r="J6336" t="b">
        <f t="shared" si="1271"/>
        <v>1</v>
      </c>
      <c r="K6336" t="str">
        <f t="shared" si="1265"/>
        <v>Reagan</v>
      </c>
      <c r="L6336" t="b">
        <f t="shared" si="1270"/>
        <v>0</v>
      </c>
      <c r="M6336" t="str">
        <f t="shared" si="1266"/>
        <v/>
      </c>
      <c r="N6336">
        <f t="shared" si="1269"/>
        <v>192</v>
      </c>
      <c r="O6336" t="b">
        <f t="shared" si="1268"/>
        <v>0</v>
      </c>
      <c r="P6336" t="str">
        <f t="shared" si="1272"/>
        <v/>
      </c>
      <c r="Q6336" t="str">
        <f t="shared" ca="1" si="1273"/>
        <v/>
      </c>
      <c r="T6336">
        <v>383</v>
      </c>
      <c r="U6336">
        <v>6</v>
      </c>
      <c r="V6336">
        <v>0</v>
      </c>
      <c r="Z6336" t="str">
        <f t="shared" si="1263"/>
        <v/>
      </c>
    </row>
    <row r="6337" spans="2:26" x14ac:dyDescent="0.2">
      <c r="B6337" s="1" t="s">
        <v>411</v>
      </c>
      <c r="C6337" s="1" t="s">
        <v>17</v>
      </c>
      <c r="D6337" s="1" t="s">
        <v>18</v>
      </c>
      <c r="E6337" s="1" t="s">
        <v>8</v>
      </c>
      <c r="F6337" s="1" t="s">
        <v>9</v>
      </c>
      <c r="G6337" s="1" t="s">
        <v>4173</v>
      </c>
      <c r="H6337">
        <f t="shared" si="1264"/>
        <v>44</v>
      </c>
      <c r="I6337">
        <f>IF(ISBLANK(A6337),I6336/1,LOOKUP(Sheet1!G6337,FIPS!A$3:A$55,FIPS!C$3:C$55))</f>
        <v>48</v>
      </c>
      <c r="J6337" t="b">
        <f t="shared" si="1271"/>
        <v>1</v>
      </c>
      <c r="K6337" t="str">
        <f t="shared" si="1265"/>
        <v>Real</v>
      </c>
      <c r="L6337" t="b">
        <f t="shared" si="1270"/>
        <v>0</v>
      </c>
      <c r="M6337" t="str">
        <f t="shared" si="1266"/>
        <v/>
      </c>
      <c r="N6337">
        <f t="shared" si="1269"/>
        <v>193</v>
      </c>
      <c r="O6337" t="b">
        <f t="shared" si="1268"/>
        <v>0</v>
      </c>
      <c r="P6337" t="str">
        <f t="shared" si="1272"/>
        <v/>
      </c>
      <c r="Q6337" t="str">
        <f t="shared" ca="1" si="1273"/>
        <v/>
      </c>
      <c r="T6337">
        <v>365</v>
      </c>
      <c r="U6337">
        <v>6</v>
      </c>
      <c r="V6337">
        <v>0</v>
      </c>
      <c r="Z6337" t="str">
        <f t="shared" si="1263"/>
        <v/>
      </c>
    </row>
    <row r="6338" spans="2:26" x14ac:dyDescent="0.2">
      <c r="B6338" s="1" t="s">
        <v>559</v>
      </c>
      <c r="C6338" s="1" t="s">
        <v>17</v>
      </c>
      <c r="D6338" s="1" t="s">
        <v>18</v>
      </c>
      <c r="E6338" s="1" t="s">
        <v>8</v>
      </c>
      <c r="F6338" s="1" t="s">
        <v>9</v>
      </c>
      <c r="G6338" s="1" t="s">
        <v>2065</v>
      </c>
      <c r="H6338">
        <f t="shared" si="1264"/>
        <v>44</v>
      </c>
      <c r="I6338">
        <f>IF(ISBLANK(A6338),I6337/1,LOOKUP(Sheet1!G6338,FIPS!A$3:A$55,FIPS!C$3:C$55))</f>
        <v>48</v>
      </c>
      <c r="J6338" t="b">
        <f t="shared" si="1271"/>
        <v>1</v>
      </c>
      <c r="K6338" t="str">
        <f t="shared" si="1265"/>
        <v>Red River</v>
      </c>
      <c r="L6338" t="b">
        <f t="shared" si="1270"/>
        <v>0</v>
      </c>
      <c r="M6338" t="str">
        <f t="shared" si="1266"/>
        <v/>
      </c>
      <c r="N6338">
        <f t="shared" si="1269"/>
        <v>194</v>
      </c>
      <c r="O6338" t="b">
        <f t="shared" si="1268"/>
        <v>0</v>
      </c>
      <c r="P6338" t="str">
        <f t="shared" si="1272"/>
        <v/>
      </c>
      <c r="Q6338" t="str">
        <f t="shared" ca="1" si="1273"/>
        <v/>
      </c>
      <c r="T6338">
        <v>307</v>
      </c>
      <c r="U6338">
        <v>6</v>
      </c>
      <c r="V6338">
        <v>0</v>
      </c>
      <c r="Z6338" t="str">
        <f t="shared" ref="Z6338:Z6401" si="1274">IF(J6338,IF(T6338&gt;0,"",FALSE),IF(T6338&gt;0,TRUE,""))</f>
        <v/>
      </c>
    </row>
    <row r="6339" spans="2:26" x14ac:dyDescent="0.2">
      <c r="B6339" s="1" t="s">
        <v>561</v>
      </c>
      <c r="C6339" s="1" t="s">
        <v>17</v>
      </c>
      <c r="D6339" s="1" t="s">
        <v>18</v>
      </c>
      <c r="G6339" s="1" t="s">
        <v>4174</v>
      </c>
      <c r="H6339">
        <f t="shared" si="1264"/>
        <v>44</v>
      </c>
      <c r="I6339">
        <f>IF(ISBLANK(A6339),I6338/1,LOOKUP(Sheet1!G6339,FIPS!A$3:A$55,FIPS!C$3:C$55))</f>
        <v>48</v>
      </c>
      <c r="J6339" t="b">
        <f t="shared" si="1271"/>
        <v>1</v>
      </c>
      <c r="K6339" t="str">
        <f t="shared" si="1265"/>
        <v>Reeves</v>
      </c>
      <c r="L6339" t="b">
        <f t="shared" si="1270"/>
        <v>0</v>
      </c>
      <c r="M6339" t="str">
        <f t="shared" si="1266"/>
        <v/>
      </c>
      <c r="N6339">
        <f t="shared" si="1269"/>
        <v>195</v>
      </c>
      <c r="O6339" t="b">
        <f t="shared" si="1268"/>
        <v>0</v>
      </c>
      <c r="P6339" t="str">
        <f t="shared" si="1272"/>
        <v/>
      </c>
      <c r="Q6339" t="str">
        <f t="shared" ca="1" si="1273"/>
        <v/>
      </c>
      <c r="T6339">
        <v>389</v>
      </c>
      <c r="U6339">
        <v>6</v>
      </c>
      <c r="V6339">
        <v>0</v>
      </c>
      <c r="Z6339" t="str">
        <f t="shared" si="1274"/>
        <v/>
      </c>
    </row>
    <row r="6340" spans="2:26" x14ac:dyDescent="0.2">
      <c r="E6340" s="1" t="s">
        <v>664</v>
      </c>
      <c r="F6340" s="1" t="s">
        <v>6</v>
      </c>
      <c r="G6340" s="1" t="s">
        <v>4167</v>
      </c>
      <c r="H6340">
        <f t="shared" si="1264"/>
        <v>44</v>
      </c>
      <c r="I6340">
        <f>IF(ISBLANK(A6340),I6339/1,LOOKUP(Sheet1!G6340,FIPS!A$3:A$55,FIPS!C$3:C$55))</f>
        <v>48</v>
      </c>
      <c r="J6340" t="b">
        <f t="shared" si="1271"/>
        <v>0</v>
      </c>
      <c r="K6340" t="str">
        <f t="shared" si="1265"/>
        <v/>
      </c>
      <c r="L6340" t="b">
        <f t="shared" si="1270"/>
        <v>1</v>
      </c>
      <c r="M6340" t="str">
        <f t="shared" si="1266"/>
        <v>Pecos</v>
      </c>
      <c r="N6340">
        <f t="shared" si="1269"/>
        <v>195</v>
      </c>
      <c r="O6340" t="b">
        <f t="shared" si="1268"/>
        <v>0</v>
      </c>
      <c r="P6340" t="str">
        <f t="shared" si="1272"/>
        <v/>
      </c>
      <c r="Q6340" t="str">
        <f t="shared" ca="1" si="1273"/>
        <v/>
      </c>
      <c r="W6340">
        <v>56516</v>
      </c>
      <c r="Z6340" t="str">
        <f t="shared" si="1274"/>
        <v/>
      </c>
    </row>
    <row r="6341" spans="2:26" x14ac:dyDescent="0.2">
      <c r="E6341" s="1" t="s">
        <v>8</v>
      </c>
      <c r="F6341" s="1" t="s">
        <v>9</v>
      </c>
      <c r="G6341" s="1" t="s">
        <v>3025</v>
      </c>
      <c r="H6341">
        <f t="shared" si="1264"/>
        <v>44</v>
      </c>
      <c r="I6341">
        <f>IF(ISBLANK(A6341),I6340/1,LOOKUP(Sheet1!G6341,FIPS!A$3:A$55,FIPS!C$3:C$55))</f>
        <v>48</v>
      </c>
      <c r="J6341" t="b">
        <f t="shared" si="1271"/>
        <v>0</v>
      </c>
      <c r="K6341" t="str">
        <f t="shared" si="1265"/>
        <v/>
      </c>
      <c r="L6341" t="b">
        <f t="shared" si="1270"/>
        <v>0</v>
      </c>
      <c r="M6341" t="str">
        <f t="shared" si="1266"/>
        <v/>
      </c>
      <c r="N6341">
        <f t="shared" si="1269"/>
        <v>195</v>
      </c>
      <c r="O6341" t="b">
        <f t="shared" si="1268"/>
        <v>1</v>
      </c>
      <c r="P6341">
        <f t="shared" si="1272"/>
        <v>1</v>
      </c>
      <c r="Q6341" t="str">
        <f t="shared" ca="1" si="1273"/>
        <v>121</v>
      </c>
      <c r="W6341">
        <v>99999</v>
      </c>
      <c r="Z6341" t="str">
        <f t="shared" si="1274"/>
        <v/>
      </c>
    </row>
    <row r="6342" spans="2:26" x14ac:dyDescent="0.2">
      <c r="B6342" s="1" t="s">
        <v>717</v>
      </c>
      <c r="C6342" s="1" t="s">
        <v>17</v>
      </c>
      <c r="D6342" s="1" t="s">
        <v>18</v>
      </c>
      <c r="E6342" s="1" t="s">
        <v>8</v>
      </c>
      <c r="F6342" s="1" t="s">
        <v>9</v>
      </c>
      <c r="G6342" s="1" t="s">
        <v>4175</v>
      </c>
      <c r="H6342">
        <f t="shared" si="1264"/>
        <v>44</v>
      </c>
      <c r="I6342">
        <f>IF(ISBLANK(A6342),I6341/1,LOOKUP(Sheet1!G6342,FIPS!A$3:A$55,FIPS!C$3:C$55))</f>
        <v>48</v>
      </c>
      <c r="J6342" t="b">
        <f t="shared" si="1271"/>
        <v>1</v>
      </c>
      <c r="K6342" t="str">
        <f t="shared" si="1265"/>
        <v>Refugio</v>
      </c>
      <c r="L6342" t="b">
        <f t="shared" si="1270"/>
        <v>0</v>
      </c>
      <c r="M6342" t="str">
        <f t="shared" si="1266"/>
        <v/>
      </c>
      <c r="N6342">
        <f t="shared" si="1269"/>
        <v>196</v>
      </c>
      <c r="O6342" t="b">
        <f t="shared" si="1268"/>
        <v>0</v>
      </c>
      <c r="P6342" t="str">
        <f t="shared" si="1272"/>
        <v/>
      </c>
      <c r="Q6342" t="str">
        <f t="shared" ca="1" si="1273"/>
        <v/>
      </c>
      <c r="T6342">
        <v>391</v>
      </c>
      <c r="U6342">
        <v>6</v>
      </c>
      <c r="V6342">
        <v>0</v>
      </c>
      <c r="Z6342" t="str">
        <f t="shared" si="1274"/>
        <v/>
      </c>
    </row>
    <row r="6343" spans="2:26" x14ac:dyDescent="0.2">
      <c r="B6343" s="1" t="s">
        <v>884</v>
      </c>
      <c r="C6343" s="1" t="s">
        <v>17</v>
      </c>
      <c r="D6343" s="1" t="s">
        <v>18</v>
      </c>
      <c r="E6343" s="1" t="s">
        <v>8</v>
      </c>
      <c r="F6343" s="1" t="s">
        <v>9</v>
      </c>
      <c r="G6343" s="1" t="s">
        <v>4176</v>
      </c>
      <c r="H6343">
        <f t="shared" si="1264"/>
        <v>44</v>
      </c>
      <c r="I6343">
        <f>IF(ISBLANK(A6343),I6342/1,LOOKUP(Sheet1!G6343,FIPS!A$3:A$55,FIPS!C$3:C$55))</f>
        <v>48</v>
      </c>
      <c r="J6343" t="b">
        <f t="shared" si="1271"/>
        <v>1</v>
      </c>
      <c r="K6343" t="str">
        <f t="shared" si="1265"/>
        <v>RobePts</v>
      </c>
      <c r="L6343" t="b">
        <f t="shared" si="1270"/>
        <v>0</v>
      </c>
      <c r="M6343" t="str">
        <f t="shared" si="1266"/>
        <v/>
      </c>
      <c r="N6343">
        <f t="shared" si="1269"/>
        <v>197</v>
      </c>
      <c r="O6343" t="b">
        <f t="shared" si="1268"/>
        <v>0</v>
      </c>
      <c r="P6343" t="str">
        <f t="shared" si="1272"/>
        <v/>
      </c>
      <c r="Q6343" t="str">
        <f t="shared" ca="1" si="1273"/>
        <v/>
      </c>
      <c r="T6343">
        <v>393</v>
      </c>
      <c r="U6343">
        <v>6</v>
      </c>
      <c r="V6343">
        <v>0</v>
      </c>
      <c r="Z6343" t="str">
        <f t="shared" si="1274"/>
        <v/>
      </c>
    </row>
    <row r="6344" spans="2:26" x14ac:dyDescent="0.2">
      <c r="B6344" s="1" t="s">
        <v>563</v>
      </c>
      <c r="C6344" s="1" t="s">
        <v>17</v>
      </c>
      <c r="D6344" s="1" t="s">
        <v>18</v>
      </c>
      <c r="E6344" s="1" t="s">
        <v>8</v>
      </c>
      <c r="F6344" s="1" t="s">
        <v>9</v>
      </c>
      <c r="G6344" s="1" t="s">
        <v>2001</v>
      </c>
      <c r="H6344">
        <f t="shared" si="1264"/>
        <v>44</v>
      </c>
      <c r="I6344">
        <f>IF(ISBLANK(A6344),I6343/1,LOOKUP(Sheet1!G6344,FIPS!A$3:A$55,FIPS!C$3:C$55))</f>
        <v>48</v>
      </c>
      <c r="J6344" t="b">
        <f t="shared" si="1271"/>
        <v>1</v>
      </c>
      <c r="K6344" t="str">
        <f t="shared" si="1265"/>
        <v>Robertson</v>
      </c>
      <c r="L6344" t="b">
        <f t="shared" si="1270"/>
        <v>0</v>
      </c>
      <c r="M6344" t="str">
        <f t="shared" si="1266"/>
        <v/>
      </c>
      <c r="N6344">
        <f t="shared" si="1269"/>
        <v>198</v>
      </c>
      <c r="O6344" t="b">
        <f t="shared" si="1268"/>
        <v>0</v>
      </c>
      <c r="P6344" t="str">
        <f t="shared" si="1272"/>
        <v/>
      </c>
      <c r="Q6344" t="str">
        <f t="shared" ca="1" si="1273"/>
        <v/>
      </c>
      <c r="T6344">
        <v>395</v>
      </c>
      <c r="U6344">
        <v>6</v>
      </c>
      <c r="V6344">
        <v>0</v>
      </c>
      <c r="Z6344" t="str">
        <f t="shared" si="1274"/>
        <v/>
      </c>
    </row>
    <row r="6345" spans="2:26" x14ac:dyDescent="0.2">
      <c r="B6345" s="1" t="s">
        <v>398</v>
      </c>
      <c r="C6345" s="1" t="s">
        <v>197</v>
      </c>
      <c r="D6345" s="1" t="s">
        <v>26</v>
      </c>
      <c r="G6345" s="1" t="s">
        <v>4177</v>
      </c>
      <c r="H6345">
        <f t="shared" si="1264"/>
        <v>44</v>
      </c>
      <c r="I6345">
        <f>IF(ISBLANK(A6345),I6344/1,LOOKUP(Sheet1!G6345,FIPS!A$3:A$55,FIPS!C$3:C$55))</f>
        <v>48</v>
      </c>
      <c r="J6345" t="b">
        <f t="shared" si="1271"/>
        <v>1</v>
      </c>
      <c r="K6345" t="str">
        <f t="shared" si="1265"/>
        <v>Rockwall</v>
      </c>
      <c r="L6345" t="b">
        <f t="shared" si="1270"/>
        <v>0</v>
      </c>
      <c r="M6345" t="str">
        <f t="shared" si="1266"/>
        <v/>
      </c>
      <c r="N6345">
        <f t="shared" si="1269"/>
        <v>199</v>
      </c>
      <c r="O6345" t="b">
        <f t="shared" si="1268"/>
        <v>0</v>
      </c>
      <c r="P6345" t="str">
        <f t="shared" si="1272"/>
        <v/>
      </c>
      <c r="Q6345" t="str">
        <f t="shared" ca="1" si="1273"/>
        <v/>
      </c>
      <c r="T6345">
        <v>397</v>
      </c>
      <c r="U6345">
        <v>5</v>
      </c>
      <c r="V6345">
        <v>1920</v>
      </c>
      <c r="Z6345" t="str">
        <f t="shared" si="1274"/>
        <v/>
      </c>
    </row>
    <row r="6346" spans="2:26" x14ac:dyDescent="0.2">
      <c r="E6346" s="1" t="s">
        <v>75</v>
      </c>
      <c r="F6346" s="1" t="s">
        <v>26</v>
      </c>
      <c r="G6346" s="1" t="s">
        <v>4178</v>
      </c>
      <c r="H6346">
        <f t="shared" si="1264"/>
        <v>44</v>
      </c>
      <c r="I6346">
        <f>IF(ISBLANK(A6346),I6345/1,LOOKUP(Sheet1!G6346,FIPS!A$3:A$55,FIPS!C$3:C$55))</f>
        <v>48</v>
      </c>
      <c r="J6346" t="b">
        <f t="shared" si="1271"/>
        <v>0</v>
      </c>
      <c r="K6346" t="str">
        <f t="shared" si="1265"/>
        <v/>
      </c>
      <c r="L6346" t="b">
        <f t="shared" si="1270"/>
        <v>1</v>
      </c>
      <c r="M6346" t="str">
        <f t="shared" si="1266"/>
        <v>Dallas</v>
      </c>
      <c r="N6346">
        <f t="shared" si="1269"/>
        <v>199</v>
      </c>
      <c r="O6346" t="b">
        <f t="shared" si="1268"/>
        <v>0</v>
      </c>
      <c r="P6346" t="str">
        <f t="shared" si="1272"/>
        <v/>
      </c>
      <c r="Q6346" t="str">
        <f t="shared" ca="1" si="1273"/>
        <v/>
      </c>
      <c r="W6346">
        <v>19000</v>
      </c>
      <c r="Z6346" t="str">
        <f t="shared" si="1274"/>
        <v/>
      </c>
    </row>
    <row r="6347" spans="2:26" x14ac:dyDescent="0.2">
      <c r="E6347" s="1" t="s">
        <v>170</v>
      </c>
      <c r="F6347" s="1" t="s">
        <v>132</v>
      </c>
      <c r="G6347" s="1" t="s">
        <v>3990</v>
      </c>
      <c r="H6347">
        <f t="shared" ref="H6347:H6410" si="1275">IF(ISBLANK(A6347),H6346/1,A6347)</f>
        <v>44</v>
      </c>
      <c r="I6347">
        <f>IF(ISBLANK(A6347),I6346/1,LOOKUP(Sheet1!G6347,FIPS!A$3:A$55,FIPS!C$3:C$55))</f>
        <v>48</v>
      </c>
      <c r="J6347" t="b">
        <f t="shared" si="1271"/>
        <v>0</v>
      </c>
      <c r="K6347" t="str">
        <f t="shared" ref="K6347:K6410" si="1276">IF(J6347,TRIM(G6347),"")</f>
        <v/>
      </c>
      <c r="L6347" t="b">
        <f t="shared" si="1270"/>
        <v>1</v>
      </c>
      <c r="M6347" t="str">
        <f t="shared" ref="M6347:M6410" si="1277">IF(L6347,IF(ISERR(FIND(",",G6347)),TRIM(G6347),TRIM(LEFT(G6347,FIND(",",G6347)-1))),"")</f>
        <v>Garland</v>
      </c>
      <c r="N6347">
        <f t="shared" si="1269"/>
        <v>199</v>
      </c>
      <c r="O6347" t="b">
        <f t="shared" si="1268"/>
        <v>0</v>
      </c>
      <c r="P6347" t="str">
        <f t="shared" si="1272"/>
        <v/>
      </c>
      <c r="Q6347" t="str">
        <f t="shared" ca="1" si="1273"/>
        <v/>
      </c>
      <c r="W6347">
        <v>29000</v>
      </c>
      <c r="Z6347" t="str">
        <f t="shared" si="1274"/>
        <v/>
      </c>
    </row>
    <row r="6348" spans="2:26" x14ac:dyDescent="0.2">
      <c r="E6348" s="1" t="s">
        <v>534</v>
      </c>
      <c r="F6348" s="1" t="s">
        <v>6</v>
      </c>
      <c r="G6348" s="1" t="s">
        <v>4177</v>
      </c>
      <c r="H6348">
        <f t="shared" si="1275"/>
        <v>44</v>
      </c>
      <c r="I6348">
        <f>IF(ISBLANK(A6348),I6347/1,LOOKUP(Sheet1!G6348,FIPS!A$3:A$55,FIPS!C$3:C$55))</f>
        <v>48</v>
      </c>
      <c r="J6348" t="b">
        <f t="shared" si="1271"/>
        <v>0</v>
      </c>
      <c r="K6348" t="str">
        <f t="shared" si="1276"/>
        <v/>
      </c>
      <c r="L6348" t="b">
        <f t="shared" si="1270"/>
        <v>1</v>
      </c>
      <c r="M6348" t="str">
        <f t="shared" si="1277"/>
        <v>Rockwall</v>
      </c>
      <c r="N6348">
        <f t="shared" si="1269"/>
        <v>199</v>
      </c>
      <c r="O6348" t="b">
        <f t="shared" si="1268"/>
        <v>0</v>
      </c>
      <c r="P6348" t="str">
        <f t="shared" si="1272"/>
        <v/>
      </c>
      <c r="Q6348" t="str">
        <f t="shared" ca="1" si="1273"/>
        <v/>
      </c>
      <c r="W6348">
        <v>62828</v>
      </c>
      <c r="Z6348" t="str">
        <f t="shared" si="1274"/>
        <v/>
      </c>
    </row>
    <row r="6349" spans="2:26" x14ac:dyDescent="0.2">
      <c r="E6349" s="1" t="s">
        <v>392</v>
      </c>
      <c r="F6349" s="1" t="s">
        <v>6</v>
      </c>
      <c r="G6349" s="1" t="s">
        <v>4179</v>
      </c>
      <c r="H6349">
        <f t="shared" si="1275"/>
        <v>44</v>
      </c>
      <c r="I6349">
        <f>IF(ISBLANK(A6349),I6348/1,LOOKUP(Sheet1!G6349,FIPS!A$3:A$55,FIPS!C$3:C$55))</f>
        <v>48</v>
      </c>
      <c r="J6349" t="b">
        <f t="shared" si="1271"/>
        <v>0</v>
      </c>
      <c r="K6349" t="str">
        <f t="shared" si="1276"/>
        <v/>
      </c>
      <c r="L6349" t="b">
        <f t="shared" si="1270"/>
        <v>1</v>
      </c>
      <c r="M6349" t="str">
        <f t="shared" si="1277"/>
        <v>Rowlett</v>
      </c>
      <c r="N6349">
        <f t="shared" si="1269"/>
        <v>199</v>
      </c>
      <c r="O6349" t="b">
        <f t="shared" si="1268"/>
        <v>0</v>
      </c>
      <c r="P6349" t="str">
        <f t="shared" si="1272"/>
        <v/>
      </c>
      <c r="Q6349" t="str">
        <f t="shared" ca="1" si="1273"/>
        <v/>
      </c>
      <c r="W6349">
        <v>63572</v>
      </c>
      <c r="Z6349" t="str">
        <f t="shared" si="1274"/>
        <v/>
      </c>
    </row>
    <row r="6350" spans="2:26" x14ac:dyDescent="0.2">
      <c r="E6350" s="1" t="s">
        <v>8</v>
      </c>
      <c r="F6350" s="1" t="s">
        <v>9</v>
      </c>
      <c r="G6350" s="1" t="s">
        <v>3105</v>
      </c>
      <c r="H6350">
        <f t="shared" si="1275"/>
        <v>44</v>
      </c>
      <c r="I6350">
        <f>IF(ISBLANK(A6350),I6349/1,LOOKUP(Sheet1!G6350,FIPS!A$3:A$55,FIPS!C$3:C$55))</f>
        <v>48</v>
      </c>
      <c r="J6350" t="b">
        <f t="shared" si="1271"/>
        <v>0</v>
      </c>
      <c r="K6350" t="str">
        <f t="shared" si="1276"/>
        <v/>
      </c>
      <c r="L6350" t="b">
        <f t="shared" si="1270"/>
        <v>0</v>
      </c>
      <c r="M6350" t="str">
        <f t="shared" si="1277"/>
        <v/>
      </c>
      <c r="N6350">
        <f t="shared" si="1269"/>
        <v>199</v>
      </c>
      <c r="O6350" t="b">
        <f t="shared" si="1268"/>
        <v>1</v>
      </c>
      <c r="P6350">
        <f t="shared" si="1272"/>
        <v>4</v>
      </c>
      <c r="Q6350" t="str">
        <f t="shared" ca="1" si="1273"/>
        <v>039,063,132,135</v>
      </c>
      <c r="W6350">
        <v>99999</v>
      </c>
      <c r="Z6350" t="str">
        <f t="shared" si="1274"/>
        <v/>
      </c>
    </row>
    <row r="6351" spans="2:26" x14ac:dyDescent="0.2">
      <c r="B6351" s="1" t="s">
        <v>428</v>
      </c>
      <c r="C6351" s="1" t="s">
        <v>17</v>
      </c>
      <c r="D6351" s="1" t="s">
        <v>18</v>
      </c>
      <c r="E6351" s="1" t="s">
        <v>8</v>
      </c>
      <c r="F6351" s="1" t="s">
        <v>9</v>
      </c>
      <c r="G6351" s="1" t="s">
        <v>4847</v>
      </c>
      <c r="H6351">
        <f t="shared" si="1275"/>
        <v>44</v>
      </c>
      <c r="I6351">
        <f>IF(ISBLANK(A6351),I6350/1,LOOKUP(Sheet1!G6351,FIPS!A$3:A$55,FIPS!C$3:C$55))</f>
        <v>48</v>
      </c>
      <c r="J6351" t="b">
        <f t="shared" si="1271"/>
        <v>1</v>
      </c>
      <c r="K6351" t="str">
        <f t="shared" si="1276"/>
        <v>Runnels</v>
      </c>
      <c r="L6351" t="b">
        <f t="shared" si="1270"/>
        <v>0</v>
      </c>
      <c r="M6351" t="str">
        <f t="shared" si="1277"/>
        <v/>
      </c>
      <c r="N6351">
        <f t="shared" si="1269"/>
        <v>200</v>
      </c>
      <c r="O6351" t="b">
        <f t="shared" si="1268"/>
        <v>0</v>
      </c>
      <c r="P6351" t="str">
        <f t="shared" si="1272"/>
        <v/>
      </c>
      <c r="Q6351" t="str">
        <f t="shared" ca="1" si="1273"/>
        <v/>
      </c>
      <c r="T6351">
        <v>399</v>
      </c>
      <c r="U6351">
        <v>6</v>
      </c>
      <c r="V6351">
        <v>0</v>
      </c>
      <c r="Z6351" t="str">
        <f t="shared" si="1274"/>
        <v/>
      </c>
    </row>
    <row r="6352" spans="2:26" x14ac:dyDescent="0.2">
      <c r="B6352" s="1" t="s">
        <v>383</v>
      </c>
      <c r="C6352" s="1" t="s">
        <v>17</v>
      </c>
      <c r="D6352" s="1" t="s">
        <v>18</v>
      </c>
      <c r="G6352" s="1" t="s">
        <v>4180</v>
      </c>
      <c r="H6352">
        <f t="shared" si="1275"/>
        <v>44</v>
      </c>
      <c r="I6352">
        <f>IF(ISBLANK(A6352),I6351/1,LOOKUP(Sheet1!G6352,FIPS!A$3:A$55,FIPS!C$3:C$55))</f>
        <v>48</v>
      </c>
      <c r="J6352" t="b">
        <f t="shared" si="1271"/>
        <v>1</v>
      </c>
      <c r="K6352" t="str">
        <f t="shared" si="1276"/>
        <v>Rusk</v>
      </c>
      <c r="L6352" t="b">
        <f t="shared" si="1270"/>
        <v>0</v>
      </c>
      <c r="M6352" t="str">
        <f t="shared" si="1277"/>
        <v/>
      </c>
      <c r="N6352">
        <f t="shared" si="1269"/>
        <v>201</v>
      </c>
      <c r="O6352" t="b">
        <f t="shared" si="1268"/>
        <v>0</v>
      </c>
      <c r="P6352" t="str">
        <f t="shared" si="1272"/>
        <v/>
      </c>
      <c r="Q6352" t="str">
        <f t="shared" ca="1" si="1273"/>
        <v/>
      </c>
      <c r="T6352">
        <v>401</v>
      </c>
      <c r="U6352">
        <v>5</v>
      </c>
      <c r="V6352">
        <v>0</v>
      </c>
      <c r="Z6352" t="str">
        <f t="shared" si="1274"/>
        <v/>
      </c>
    </row>
    <row r="6353" spans="2:26" x14ac:dyDescent="0.2">
      <c r="E6353" s="1" t="s">
        <v>375</v>
      </c>
      <c r="F6353" s="1" t="s">
        <v>6</v>
      </c>
      <c r="G6353" s="1" t="s">
        <v>1568</v>
      </c>
      <c r="H6353">
        <f t="shared" si="1275"/>
        <v>44</v>
      </c>
      <c r="I6353">
        <f>IF(ISBLANK(A6353),I6352/1,LOOKUP(Sheet1!G6353,FIPS!A$3:A$55,FIPS!C$3:C$55))</f>
        <v>48</v>
      </c>
      <c r="J6353" t="b">
        <f t="shared" si="1271"/>
        <v>0</v>
      </c>
      <c r="K6353" t="str">
        <f t="shared" si="1276"/>
        <v/>
      </c>
      <c r="L6353" t="b">
        <f t="shared" si="1270"/>
        <v>1</v>
      </c>
      <c r="M6353" t="str">
        <f t="shared" si="1277"/>
        <v>Henderson</v>
      </c>
      <c r="N6353">
        <f t="shared" si="1269"/>
        <v>201</v>
      </c>
      <c r="O6353" t="b">
        <f t="shared" si="1268"/>
        <v>0</v>
      </c>
      <c r="P6353" t="str">
        <f t="shared" si="1272"/>
        <v/>
      </c>
      <c r="Q6353" t="str">
        <f t="shared" ca="1" si="1273"/>
        <v/>
      </c>
      <c r="W6353">
        <v>33212</v>
      </c>
      <c r="Z6353" t="str">
        <f t="shared" si="1274"/>
        <v/>
      </c>
    </row>
    <row r="6354" spans="2:26" x14ac:dyDescent="0.2">
      <c r="E6354" s="1" t="s">
        <v>1644</v>
      </c>
      <c r="F6354" s="1" t="s">
        <v>6</v>
      </c>
      <c r="G6354" s="1" t="s">
        <v>4181</v>
      </c>
      <c r="H6354">
        <f t="shared" si="1275"/>
        <v>44</v>
      </c>
      <c r="I6354">
        <f>IF(ISBLANK(A6354),I6353/1,LOOKUP(Sheet1!G6354,FIPS!A$3:A$55,FIPS!C$3:C$55))</f>
        <v>48</v>
      </c>
      <c r="J6354" t="b">
        <f t="shared" si="1271"/>
        <v>0</v>
      </c>
      <c r="K6354" t="str">
        <f t="shared" si="1276"/>
        <v/>
      </c>
      <c r="L6354" t="b">
        <f t="shared" si="1270"/>
        <v>1</v>
      </c>
      <c r="M6354" t="str">
        <f t="shared" si="1277"/>
        <v>Kilgore</v>
      </c>
      <c r="N6354">
        <f t="shared" si="1269"/>
        <v>201</v>
      </c>
      <c r="O6354" t="b">
        <f t="shared" si="1268"/>
        <v>0</v>
      </c>
      <c r="P6354" t="str">
        <f t="shared" si="1272"/>
        <v/>
      </c>
      <c r="Q6354" t="str">
        <f t="shared" ca="1" si="1273"/>
        <v/>
      </c>
      <c r="W6354">
        <v>39124</v>
      </c>
      <c r="Z6354" t="str">
        <f t="shared" si="1274"/>
        <v/>
      </c>
    </row>
    <row r="6355" spans="2:26" x14ac:dyDescent="0.2">
      <c r="E6355" s="1" t="s">
        <v>8</v>
      </c>
      <c r="F6355" s="1" t="s">
        <v>9</v>
      </c>
      <c r="G6355" s="1" t="s">
        <v>3105</v>
      </c>
      <c r="H6355">
        <f t="shared" si="1275"/>
        <v>44</v>
      </c>
      <c r="I6355">
        <f>IF(ISBLANK(A6355),I6354/1,LOOKUP(Sheet1!G6355,FIPS!A$3:A$55,FIPS!C$3:C$55))</f>
        <v>48</v>
      </c>
      <c r="J6355" t="b">
        <f t="shared" si="1271"/>
        <v>0</v>
      </c>
      <c r="K6355" t="str">
        <f t="shared" si="1276"/>
        <v/>
      </c>
      <c r="L6355" t="b">
        <f t="shared" si="1270"/>
        <v>0</v>
      </c>
      <c r="M6355" t="str">
        <f t="shared" si="1277"/>
        <v/>
      </c>
      <c r="N6355">
        <f t="shared" si="1269"/>
        <v>201</v>
      </c>
      <c r="O6355" t="b">
        <f t="shared" si="1268"/>
        <v>1</v>
      </c>
      <c r="P6355">
        <f t="shared" si="1272"/>
        <v>2</v>
      </c>
      <c r="Q6355" t="str">
        <f t="shared" ca="1" si="1273"/>
        <v>073,0s3</v>
      </c>
      <c r="W6355">
        <v>99999</v>
      </c>
      <c r="Z6355" t="str">
        <f t="shared" si="1274"/>
        <v/>
      </c>
    </row>
    <row r="6356" spans="2:26" x14ac:dyDescent="0.2">
      <c r="B6356" s="1" t="s">
        <v>674</v>
      </c>
      <c r="C6356" s="1" t="s">
        <v>17</v>
      </c>
      <c r="D6356" s="1" t="s">
        <v>18</v>
      </c>
      <c r="E6356" s="1" t="s">
        <v>8</v>
      </c>
      <c r="F6356" s="1" t="s">
        <v>9</v>
      </c>
      <c r="G6356" s="1" t="s">
        <v>2066</v>
      </c>
      <c r="H6356">
        <f t="shared" si="1275"/>
        <v>44</v>
      </c>
      <c r="I6356">
        <f>IF(ISBLANK(A6356),I6355/1,LOOKUP(Sheet1!G6356,FIPS!A$3:A$55,FIPS!C$3:C$55))</f>
        <v>48</v>
      </c>
      <c r="J6356" t="b">
        <f t="shared" si="1271"/>
        <v>1</v>
      </c>
      <c r="K6356" t="str">
        <f t="shared" si="1276"/>
        <v>Sabine</v>
      </c>
      <c r="L6356" t="b">
        <f t="shared" si="1270"/>
        <v>0</v>
      </c>
      <c r="M6356" t="str">
        <f t="shared" si="1277"/>
        <v/>
      </c>
      <c r="N6356">
        <f t="shared" si="1269"/>
        <v>202</v>
      </c>
      <c r="O6356" t="b">
        <f t="shared" si="1268"/>
        <v>0</v>
      </c>
      <c r="P6356" t="str">
        <f t="shared" si="1272"/>
        <v/>
      </c>
      <c r="Q6356" t="str">
        <f t="shared" ca="1" si="1273"/>
        <v/>
      </c>
      <c r="T6356">
        <v>403</v>
      </c>
      <c r="U6356">
        <v>6</v>
      </c>
      <c r="V6356">
        <v>0</v>
      </c>
      <c r="Z6356" t="str">
        <f t="shared" si="1274"/>
        <v/>
      </c>
    </row>
    <row r="6357" spans="2:26" x14ac:dyDescent="0.2">
      <c r="B6357" s="1" t="s">
        <v>431</v>
      </c>
      <c r="C6357" s="1" t="s">
        <v>17</v>
      </c>
      <c r="D6357" s="1" t="s">
        <v>18</v>
      </c>
      <c r="E6357" s="1" t="s">
        <v>8</v>
      </c>
      <c r="F6357" s="1" t="s">
        <v>9</v>
      </c>
      <c r="G6357" s="1" t="s">
        <v>4182</v>
      </c>
      <c r="H6357">
        <f t="shared" si="1275"/>
        <v>44</v>
      </c>
      <c r="I6357">
        <f>IF(ISBLANK(A6357),I6356/1,LOOKUP(Sheet1!G6357,FIPS!A$3:A$55,FIPS!C$3:C$55))</f>
        <v>48</v>
      </c>
      <c r="J6357" t="b">
        <f t="shared" si="1271"/>
        <v>1</v>
      </c>
      <c r="K6357" t="str">
        <f t="shared" si="1276"/>
        <v>San Augustine</v>
      </c>
      <c r="L6357" t="b">
        <f t="shared" si="1270"/>
        <v>0</v>
      </c>
      <c r="M6357" t="str">
        <f t="shared" si="1277"/>
        <v/>
      </c>
      <c r="N6357">
        <f t="shared" si="1269"/>
        <v>203</v>
      </c>
      <c r="O6357" t="b">
        <f t="shared" si="1268"/>
        <v>0</v>
      </c>
      <c r="P6357" t="str">
        <f t="shared" si="1272"/>
        <v/>
      </c>
      <c r="Q6357" t="str">
        <f t="shared" ca="1" si="1273"/>
        <v/>
      </c>
      <c r="T6357">
        <v>405</v>
      </c>
      <c r="U6357">
        <v>6</v>
      </c>
      <c r="V6357">
        <v>0</v>
      </c>
      <c r="Z6357" t="str">
        <f t="shared" si="1274"/>
        <v/>
      </c>
    </row>
    <row r="6358" spans="2:26" x14ac:dyDescent="0.2">
      <c r="B6358" s="1" t="s">
        <v>400</v>
      </c>
      <c r="C6358" s="1" t="s">
        <v>17</v>
      </c>
      <c r="D6358" s="1" t="s">
        <v>18</v>
      </c>
      <c r="E6358" s="1" t="s">
        <v>8</v>
      </c>
      <c r="F6358" s="1" t="s">
        <v>9</v>
      </c>
      <c r="G6358" s="1" t="s">
        <v>4183</v>
      </c>
      <c r="H6358">
        <f t="shared" si="1275"/>
        <v>44</v>
      </c>
      <c r="I6358">
        <f>IF(ISBLANK(A6358),I6357/1,LOOKUP(Sheet1!G6358,FIPS!A$3:A$55,FIPS!C$3:C$55))</f>
        <v>48</v>
      </c>
      <c r="J6358" t="b">
        <f t="shared" si="1271"/>
        <v>1</v>
      </c>
      <c r="K6358" t="str">
        <f t="shared" si="1276"/>
        <v>San dacinto</v>
      </c>
      <c r="L6358" t="b">
        <f t="shared" si="1270"/>
        <v>0</v>
      </c>
      <c r="M6358" t="str">
        <f t="shared" si="1277"/>
        <v/>
      </c>
      <c r="N6358">
        <f t="shared" si="1269"/>
        <v>204</v>
      </c>
      <c r="O6358" t="b">
        <f t="shared" si="1268"/>
        <v>0</v>
      </c>
      <c r="P6358" t="str">
        <f t="shared" si="1272"/>
        <v/>
      </c>
      <c r="Q6358" t="str">
        <f t="shared" ca="1" si="1273"/>
        <v/>
      </c>
      <c r="T6358">
        <v>407</v>
      </c>
      <c r="U6358">
        <v>6</v>
      </c>
      <c r="V6358">
        <v>0</v>
      </c>
      <c r="Z6358" t="str">
        <f t="shared" si="1274"/>
        <v/>
      </c>
    </row>
    <row r="6359" spans="2:26" x14ac:dyDescent="0.2">
      <c r="B6359" s="1" t="s">
        <v>565</v>
      </c>
      <c r="C6359" s="1" t="s">
        <v>193</v>
      </c>
      <c r="D6359" s="1" t="s">
        <v>26</v>
      </c>
      <c r="G6359" s="1" t="s">
        <v>4184</v>
      </c>
      <c r="H6359">
        <f t="shared" si="1275"/>
        <v>44</v>
      </c>
      <c r="I6359">
        <f>IF(ISBLANK(A6359),I6358/1,LOOKUP(Sheet1!G6359,FIPS!A$3:A$55,FIPS!C$3:C$55))</f>
        <v>48</v>
      </c>
      <c r="J6359" t="b">
        <f t="shared" si="1271"/>
        <v>1</v>
      </c>
      <c r="K6359" t="str">
        <f t="shared" si="1276"/>
        <v>San Patricio</v>
      </c>
      <c r="L6359" t="b">
        <f t="shared" si="1270"/>
        <v>0</v>
      </c>
      <c r="M6359" t="str">
        <f t="shared" si="1277"/>
        <v/>
      </c>
      <c r="N6359">
        <f t="shared" si="1269"/>
        <v>205</v>
      </c>
      <c r="O6359" t="b">
        <f t="shared" ref="O6359:O6422" si="1278">AND(ISNUMBER(N6359),E6359="999",NOT(J6359))</f>
        <v>0</v>
      </c>
      <c r="P6359" t="str">
        <f t="shared" si="1272"/>
        <v/>
      </c>
      <c r="Q6359" t="str">
        <f t="shared" ca="1" si="1273"/>
        <v/>
      </c>
      <c r="T6359">
        <v>409</v>
      </c>
      <c r="U6359">
        <v>4</v>
      </c>
      <c r="V6359" t="s">
        <v>4822</v>
      </c>
      <c r="Z6359" t="str">
        <f t="shared" si="1274"/>
        <v/>
      </c>
    </row>
    <row r="6360" spans="2:26" x14ac:dyDescent="0.2">
      <c r="E6360" s="1" t="s">
        <v>103</v>
      </c>
      <c r="F6360" s="1" t="s">
        <v>18</v>
      </c>
      <c r="G6360" s="1" t="s">
        <v>4185</v>
      </c>
      <c r="H6360">
        <f t="shared" si="1275"/>
        <v>44</v>
      </c>
      <c r="I6360">
        <f>IF(ISBLANK(A6360),I6359/1,LOOKUP(Sheet1!G6360,FIPS!A$3:A$55,FIPS!C$3:C$55))</f>
        <v>48</v>
      </c>
      <c r="J6360" t="b">
        <f t="shared" si="1271"/>
        <v>0</v>
      </c>
      <c r="K6360" t="str">
        <f t="shared" si="1276"/>
        <v/>
      </c>
      <c r="L6360" t="b">
        <f t="shared" si="1270"/>
        <v>1</v>
      </c>
      <c r="M6360" t="str">
        <f t="shared" si="1277"/>
        <v>Corpus Christi</v>
      </c>
      <c r="N6360">
        <f t="shared" si="1269"/>
        <v>205</v>
      </c>
      <c r="O6360" t="b">
        <f t="shared" si="1278"/>
        <v>0</v>
      </c>
      <c r="P6360" t="str">
        <f t="shared" si="1272"/>
        <v/>
      </c>
      <c r="Q6360" t="str">
        <f t="shared" ca="1" si="1273"/>
        <v/>
      </c>
      <c r="W6360">
        <v>17000</v>
      </c>
      <c r="Z6360" t="str">
        <f t="shared" si="1274"/>
        <v/>
      </c>
    </row>
    <row r="6361" spans="2:26" x14ac:dyDescent="0.2">
      <c r="E6361" s="1" t="s">
        <v>528</v>
      </c>
      <c r="F6361" s="1" t="s">
        <v>6</v>
      </c>
      <c r="G6361" s="1" t="s">
        <v>4186</v>
      </c>
      <c r="H6361">
        <f t="shared" si="1275"/>
        <v>44</v>
      </c>
      <c r="I6361">
        <f>IF(ISBLANK(A6361),I6360/1,LOOKUP(Sheet1!G6361,FIPS!A$3:A$55,FIPS!C$3:C$55))</f>
        <v>48</v>
      </c>
      <c r="J6361" t="b">
        <f t="shared" si="1271"/>
        <v>0</v>
      </c>
      <c r="K6361" t="str">
        <f t="shared" si="1276"/>
        <v/>
      </c>
      <c r="L6361" t="b">
        <f t="shared" si="1270"/>
        <v>1</v>
      </c>
      <c r="M6361" t="str">
        <f t="shared" si="1277"/>
        <v>Portland</v>
      </c>
      <c r="N6361">
        <f t="shared" si="1269"/>
        <v>205</v>
      </c>
      <c r="O6361" t="b">
        <f t="shared" si="1278"/>
        <v>0</v>
      </c>
      <c r="P6361" t="str">
        <f t="shared" si="1272"/>
        <v/>
      </c>
      <c r="Q6361" t="str">
        <f t="shared" ca="1" si="1273"/>
        <v/>
      </c>
      <c r="W6361">
        <v>58904</v>
      </c>
      <c r="Z6361" t="str">
        <f t="shared" si="1274"/>
        <v/>
      </c>
    </row>
    <row r="6362" spans="2:26" x14ac:dyDescent="0.2">
      <c r="E6362" s="1" t="s">
        <v>8</v>
      </c>
      <c r="F6362" s="1" t="s">
        <v>9</v>
      </c>
      <c r="G6362" s="1" t="s">
        <v>3105</v>
      </c>
      <c r="H6362">
        <f t="shared" si="1275"/>
        <v>44</v>
      </c>
      <c r="I6362">
        <f>IF(ISBLANK(A6362),I6361/1,LOOKUP(Sheet1!G6362,FIPS!A$3:A$55,FIPS!C$3:C$55))</f>
        <v>48</v>
      </c>
      <c r="J6362" t="b">
        <f t="shared" si="1271"/>
        <v>0</v>
      </c>
      <c r="K6362" t="str">
        <f t="shared" si="1276"/>
        <v/>
      </c>
      <c r="L6362" t="b">
        <f t="shared" si="1270"/>
        <v>0</v>
      </c>
      <c r="M6362" t="str">
        <f t="shared" si="1277"/>
        <v/>
      </c>
      <c r="N6362">
        <f t="shared" si="1269"/>
        <v>205</v>
      </c>
      <c r="O6362" t="b">
        <f t="shared" si="1278"/>
        <v>1</v>
      </c>
      <c r="P6362">
        <f t="shared" si="1272"/>
        <v>2</v>
      </c>
      <c r="Q6362" t="str">
        <f t="shared" ca="1" si="1273"/>
        <v>037,126</v>
      </c>
      <c r="W6362">
        <v>99999</v>
      </c>
      <c r="Z6362" t="str">
        <f t="shared" si="1274"/>
        <v/>
      </c>
    </row>
    <row r="6363" spans="2:26" x14ac:dyDescent="0.2">
      <c r="B6363" s="1" t="s">
        <v>911</v>
      </c>
      <c r="C6363" s="1" t="s">
        <v>17</v>
      </c>
      <c r="D6363" s="1" t="s">
        <v>18</v>
      </c>
      <c r="E6363" s="1" t="s">
        <v>8</v>
      </c>
      <c r="F6363" s="1" t="s">
        <v>9</v>
      </c>
      <c r="G6363" s="1" t="s">
        <v>4187</v>
      </c>
      <c r="H6363">
        <f t="shared" si="1275"/>
        <v>44</v>
      </c>
      <c r="I6363">
        <f>IF(ISBLANK(A6363),I6362/1,LOOKUP(Sheet1!G6363,FIPS!A$3:A$55,FIPS!C$3:C$55))</f>
        <v>48</v>
      </c>
      <c r="J6363" t="b">
        <f t="shared" si="1271"/>
        <v>1</v>
      </c>
      <c r="K6363" t="str">
        <f t="shared" si="1276"/>
        <v>San Saba</v>
      </c>
      <c r="L6363" t="b">
        <f t="shared" si="1270"/>
        <v>0</v>
      </c>
      <c r="M6363" t="str">
        <f t="shared" si="1277"/>
        <v/>
      </c>
      <c r="N6363">
        <f t="shared" si="1269"/>
        <v>206</v>
      </c>
      <c r="O6363" t="b">
        <f t="shared" si="1278"/>
        <v>0</v>
      </c>
      <c r="P6363" t="str">
        <f t="shared" si="1272"/>
        <v/>
      </c>
      <c r="Q6363" t="str">
        <f t="shared" ca="1" si="1273"/>
        <v/>
      </c>
      <c r="T6363">
        <v>411</v>
      </c>
      <c r="U6363">
        <v>6</v>
      </c>
      <c r="V6363">
        <v>0</v>
      </c>
      <c r="Z6363" t="str">
        <f t="shared" si="1274"/>
        <v/>
      </c>
    </row>
    <row r="6364" spans="2:26" x14ac:dyDescent="0.2">
      <c r="B6364" s="1" t="s">
        <v>644</v>
      </c>
      <c r="C6364" s="1" t="s">
        <v>17</v>
      </c>
      <c r="D6364" s="1" t="s">
        <v>18</v>
      </c>
      <c r="E6364" s="1" t="s">
        <v>8</v>
      </c>
      <c r="F6364" s="1" t="s">
        <v>9</v>
      </c>
      <c r="G6364" s="1" t="s">
        <v>4188</v>
      </c>
      <c r="H6364">
        <f t="shared" si="1275"/>
        <v>44</v>
      </c>
      <c r="I6364">
        <f>IF(ISBLANK(A6364),I6363/1,LOOKUP(Sheet1!G6364,FIPS!A$3:A$55,FIPS!C$3:C$55))</f>
        <v>48</v>
      </c>
      <c r="J6364" t="b">
        <f t="shared" si="1271"/>
        <v>1</v>
      </c>
      <c r="K6364" t="str">
        <f t="shared" si="1276"/>
        <v>Schleicher</v>
      </c>
      <c r="L6364" t="b">
        <f t="shared" si="1270"/>
        <v>0</v>
      </c>
      <c r="M6364" t="str">
        <f t="shared" si="1277"/>
        <v/>
      </c>
      <c r="N6364">
        <f t="shared" si="1269"/>
        <v>207</v>
      </c>
      <c r="O6364" t="b">
        <f t="shared" si="1278"/>
        <v>0</v>
      </c>
      <c r="P6364" t="str">
        <f t="shared" si="1272"/>
        <v/>
      </c>
      <c r="Q6364" t="str">
        <f t="shared" ca="1" si="1273"/>
        <v/>
      </c>
      <c r="T6364">
        <v>413</v>
      </c>
      <c r="U6364">
        <v>6</v>
      </c>
      <c r="V6364">
        <v>0</v>
      </c>
      <c r="Z6364" t="str">
        <f t="shared" si="1274"/>
        <v/>
      </c>
    </row>
    <row r="6365" spans="2:26" x14ac:dyDescent="0.2">
      <c r="B6365" s="1" t="s">
        <v>782</v>
      </c>
      <c r="C6365" s="1" t="s">
        <v>17</v>
      </c>
      <c r="D6365" s="1" t="s">
        <v>18</v>
      </c>
      <c r="G6365" s="1" t="s">
        <v>4189</v>
      </c>
      <c r="H6365">
        <f t="shared" si="1275"/>
        <v>44</v>
      </c>
      <c r="I6365">
        <f>IF(ISBLANK(A6365),I6364/1,LOOKUP(Sheet1!G6365,FIPS!A$3:A$55,FIPS!C$3:C$55))</f>
        <v>48</v>
      </c>
      <c r="J6365" t="b">
        <f t="shared" si="1271"/>
        <v>1</v>
      </c>
      <c r="K6365" t="str">
        <f t="shared" si="1276"/>
        <v>Scurry</v>
      </c>
      <c r="L6365" t="b">
        <f t="shared" si="1270"/>
        <v>0</v>
      </c>
      <c r="M6365" t="str">
        <f t="shared" si="1277"/>
        <v/>
      </c>
      <c r="N6365">
        <f t="shared" si="1269"/>
        <v>208</v>
      </c>
      <c r="O6365" t="b">
        <f t="shared" si="1278"/>
        <v>0</v>
      </c>
      <c r="P6365" t="str">
        <f t="shared" si="1272"/>
        <v/>
      </c>
      <c r="Q6365" t="str">
        <f t="shared" ca="1" si="1273"/>
        <v/>
      </c>
      <c r="T6365">
        <v>415</v>
      </c>
      <c r="U6365">
        <v>6</v>
      </c>
      <c r="V6365">
        <v>0</v>
      </c>
      <c r="Z6365" t="str">
        <f t="shared" si="1274"/>
        <v/>
      </c>
    </row>
    <row r="6366" spans="2:26" x14ac:dyDescent="0.2">
      <c r="E6366" s="1" t="s">
        <v>627</v>
      </c>
      <c r="F6366" s="1" t="s">
        <v>6</v>
      </c>
      <c r="G6366" s="1" t="s">
        <v>3756</v>
      </c>
      <c r="H6366">
        <f t="shared" si="1275"/>
        <v>44</v>
      </c>
      <c r="I6366">
        <f>IF(ISBLANK(A6366),I6365/1,LOOKUP(Sheet1!G6366,FIPS!A$3:A$55,FIPS!C$3:C$55))</f>
        <v>48</v>
      </c>
      <c r="J6366" t="b">
        <f t="shared" si="1271"/>
        <v>0</v>
      </c>
      <c r="K6366" t="str">
        <f t="shared" si="1276"/>
        <v/>
      </c>
      <c r="L6366" t="b">
        <f t="shared" si="1270"/>
        <v>1</v>
      </c>
      <c r="M6366" t="str">
        <f t="shared" si="1277"/>
        <v>Snyder</v>
      </c>
      <c r="N6366">
        <f t="shared" ref="N6366:N6429" si="1279">IF(ISBLANK(A6366),IF(ISBLANK(B6366),N6365,B6366/1),"")</f>
        <v>208</v>
      </c>
      <c r="O6366" t="b">
        <f t="shared" si="1278"/>
        <v>0</v>
      </c>
      <c r="P6366" t="str">
        <f t="shared" si="1272"/>
        <v/>
      </c>
      <c r="Q6366" t="str">
        <f t="shared" ca="1" si="1273"/>
        <v/>
      </c>
      <c r="W6366">
        <v>68624</v>
      </c>
      <c r="Z6366" t="str">
        <f t="shared" si="1274"/>
        <v/>
      </c>
    </row>
    <row r="6367" spans="2:26" x14ac:dyDescent="0.2">
      <c r="E6367" s="1" t="s">
        <v>8</v>
      </c>
      <c r="F6367" s="1" t="s">
        <v>9</v>
      </c>
      <c r="G6367" s="1" t="s">
        <v>3105</v>
      </c>
      <c r="H6367">
        <f t="shared" si="1275"/>
        <v>44</v>
      </c>
      <c r="I6367">
        <f>IF(ISBLANK(A6367),I6366/1,LOOKUP(Sheet1!G6367,FIPS!A$3:A$55,FIPS!C$3:C$55))</f>
        <v>48</v>
      </c>
      <c r="J6367" t="b">
        <f t="shared" si="1271"/>
        <v>0</v>
      </c>
      <c r="K6367" t="str">
        <f t="shared" si="1276"/>
        <v/>
      </c>
      <c r="L6367" t="b">
        <f t="shared" si="1270"/>
        <v>0</v>
      </c>
      <c r="M6367" t="str">
        <f t="shared" si="1277"/>
        <v/>
      </c>
      <c r="N6367">
        <f t="shared" si="1279"/>
        <v>208</v>
      </c>
      <c r="O6367" t="b">
        <f t="shared" si="1278"/>
        <v>1</v>
      </c>
      <c r="P6367">
        <f t="shared" si="1272"/>
        <v>1</v>
      </c>
      <c r="Q6367" t="str">
        <f t="shared" ca="1" si="1273"/>
        <v>144</v>
      </c>
      <c r="W6367">
        <v>99999</v>
      </c>
      <c r="Z6367" t="str">
        <f t="shared" si="1274"/>
        <v/>
      </c>
    </row>
    <row r="6368" spans="2:26" x14ac:dyDescent="0.2">
      <c r="B6368" s="1" t="s">
        <v>749</v>
      </c>
      <c r="C6368" s="1" t="s">
        <v>17</v>
      </c>
      <c r="D6368" s="1" t="s">
        <v>18</v>
      </c>
      <c r="E6368" s="1" t="s">
        <v>8</v>
      </c>
      <c r="F6368" s="1" t="s">
        <v>9</v>
      </c>
      <c r="G6368" s="1" t="s">
        <v>4190</v>
      </c>
      <c r="H6368">
        <f t="shared" si="1275"/>
        <v>44</v>
      </c>
      <c r="I6368">
        <f>IF(ISBLANK(A6368),I6367/1,LOOKUP(Sheet1!G6368,FIPS!A$3:A$55,FIPS!C$3:C$55))</f>
        <v>48</v>
      </c>
      <c r="J6368" t="b">
        <f t="shared" si="1271"/>
        <v>1</v>
      </c>
      <c r="K6368" t="str">
        <f t="shared" si="1276"/>
        <v>Shackelford</v>
      </c>
      <c r="L6368" t="b">
        <f t="shared" si="1270"/>
        <v>0</v>
      </c>
      <c r="M6368" t="str">
        <f t="shared" si="1277"/>
        <v/>
      </c>
      <c r="N6368">
        <f t="shared" si="1279"/>
        <v>209</v>
      </c>
      <c r="O6368" t="b">
        <f t="shared" si="1278"/>
        <v>0</v>
      </c>
      <c r="P6368" t="str">
        <f t="shared" si="1272"/>
        <v/>
      </c>
      <c r="Q6368" t="str">
        <f t="shared" ca="1" si="1273"/>
        <v/>
      </c>
      <c r="T6368">
        <v>417</v>
      </c>
      <c r="U6368">
        <v>6</v>
      </c>
      <c r="V6368">
        <v>0</v>
      </c>
      <c r="Z6368" t="str">
        <f t="shared" si="1274"/>
        <v/>
      </c>
    </row>
    <row r="6369" spans="2:26" x14ac:dyDescent="0.2">
      <c r="B6369" s="1" t="s">
        <v>567</v>
      </c>
      <c r="C6369" s="1" t="s">
        <v>17</v>
      </c>
      <c r="D6369" s="1" t="s">
        <v>18</v>
      </c>
      <c r="E6369" s="1" t="s">
        <v>8</v>
      </c>
      <c r="F6369" s="1" t="s">
        <v>9</v>
      </c>
      <c r="G6369" s="1" t="s">
        <v>175</v>
      </c>
      <c r="H6369">
        <f t="shared" si="1275"/>
        <v>44</v>
      </c>
      <c r="I6369">
        <f>IF(ISBLANK(A6369),I6368/1,LOOKUP(Sheet1!G6369,FIPS!A$3:A$55,FIPS!C$3:C$55))</f>
        <v>48</v>
      </c>
      <c r="J6369" t="b">
        <f t="shared" si="1271"/>
        <v>1</v>
      </c>
      <c r="K6369" t="str">
        <f t="shared" si="1276"/>
        <v>Shelby</v>
      </c>
      <c r="L6369" t="b">
        <f t="shared" si="1270"/>
        <v>0</v>
      </c>
      <c r="M6369" t="str">
        <f t="shared" si="1277"/>
        <v/>
      </c>
      <c r="N6369">
        <f t="shared" si="1279"/>
        <v>210</v>
      </c>
      <c r="O6369" t="b">
        <f t="shared" si="1278"/>
        <v>0</v>
      </c>
      <c r="P6369" t="str">
        <f t="shared" si="1272"/>
        <v/>
      </c>
      <c r="Q6369" t="str">
        <f t="shared" ca="1" si="1273"/>
        <v/>
      </c>
      <c r="T6369">
        <v>419</v>
      </c>
      <c r="U6369">
        <v>6</v>
      </c>
      <c r="V6369">
        <v>0</v>
      </c>
      <c r="Z6369" t="str">
        <f t="shared" si="1274"/>
        <v/>
      </c>
    </row>
    <row r="6370" spans="2:26" x14ac:dyDescent="0.2">
      <c r="B6370" s="1" t="s">
        <v>906</v>
      </c>
      <c r="C6370" s="1" t="s">
        <v>17</v>
      </c>
      <c r="D6370" s="1" t="s">
        <v>18</v>
      </c>
      <c r="E6370" s="1" t="s">
        <v>8</v>
      </c>
      <c r="F6370" s="1" t="s">
        <v>9</v>
      </c>
      <c r="G6370" s="1" t="s">
        <v>1922</v>
      </c>
      <c r="H6370">
        <f t="shared" si="1275"/>
        <v>44</v>
      </c>
      <c r="I6370">
        <f>IF(ISBLANK(A6370),I6369/1,LOOKUP(Sheet1!G6370,FIPS!A$3:A$55,FIPS!C$3:C$55))</f>
        <v>48</v>
      </c>
      <c r="J6370" t="b">
        <f t="shared" si="1271"/>
        <v>1</v>
      </c>
      <c r="K6370" t="str">
        <f t="shared" si="1276"/>
        <v>Sherman</v>
      </c>
      <c r="L6370" t="b">
        <f t="shared" ref="L6370:L6433" si="1280">IF(NOT(J6370),AND(NOT(ISBLANK(E6370)),E6370&lt;&gt;"999"),FALSE())</f>
        <v>0</v>
      </c>
      <c r="M6370" t="str">
        <f t="shared" si="1277"/>
        <v/>
      </c>
      <c r="N6370">
        <f t="shared" si="1279"/>
        <v>211</v>
      </c>
      <c r="O6370" t="b">
        <f t="shared" si="1278"/>
        <v>0</v>
      </c>
      <c r="P6370" t="str">
        <f t="shared" si="1272"/>
        <v/>
      </c>
      <c r="Q6370" t="str">
        <f t="shared" ca="1" si="1273"/>
        <v/>
      </c>
      <c r="T6370">
        <v>421</v>
      </c>
      <c r="U6370">
        <v>6</v>
      </c>
      <c r="V6370">
        <v>0</v>
      </c>
      <c r="Z6370" t="str">
        <f t="shared" si="1274"/>
        <v/>
      </c>
    </row>
    <row r="6371" spans="2:26" x14ac:dyDescent="0.2">
      <c r="B6371" s="1" t="s">
        <v>870</v>
      </c>
      <c r="C6371" s="1" t="s">
        <v>757</v>
      </c>
      <c r="D6371" s="1" t="s">
        <v>26</v>
      </c>
      <c r="G6371" s="1" t="s">
        <v>1923</v>
      </c>
      <c r="H6371">
        <f t="shared" si="1275"/>
        <v>44</v>
      </c>
      <c r="I6371">
        <f>IF(ISBLANK(A6371),I6370/1,LOOKUP(Sheet1!G6371,FIPS!A$3:A$55,FIPS!C$3:C$55))</f>
        <v>48</v>
      </c>
      <c r="J6371" t="b">
        <f t="shared" si="1271"/>
        <v>1</v>
      </c>
      <c r="K6371" t="str">
        <f t="shared" si="1276"/>
        <v>Smith</v>
      </c>
      <c r="L6371" t="b">
        <f t="shared" si="1280"/>
        <v>0</v>
      </c>
      <c r="M6371" t="str">
        <f t="shared" si="1277"/>
        <v/>
      </c>
      <c r="N6371">
        <f t="shared" si="1279"/>
        <v>212</v>
      </c>
      <c r="O6371" t="b">
        <f t="shared" si="1278"/>
        <v>0</v>
      </c>
      <c r="P6371" t="str">
        <f t="shared" si="1272"/>
        <v/>
      </c>
      <c r="Q6371" t="str">
        <f t="shared" ca="1" si="1273"/>
        <v/>
      </c>
      <c r="T6371">
        <v>423</v>
      </c>
      <c r="U6371">
        <v>3</v>
      </c>
      <c r="V6371">
        <v>8640</v>
      </c>
      <c r="Z6371" t="str">
        <f t="shared" si="1274"/>
        <v/>
      </c>
    </row>
    <row r="6372" spans="2:26" x14ac:dyDescent="0.2">
      <c r="E6372" s="1" t="s">
        <v>613</v>
      </c>
      <c r="F6372" s="1" t="s">
        <v>70</v>
      </c>
      <c r="G6372" s="1" t="s">
        <v>4191</v>
      </c>
      <c r="H6372">
        <f t="shared" si="1275"/>
        <v>44</v>
      </c>
      <c r="I6372">
        <f>IF(ISBLANK(A6372),I6371/1,LOOKUP(Sheet1!G6372,FIPS!A$3:A$55,FIPS!C$3:C$55))</f>
        <v>48</v>
      </c>
      <c r="J6372" t="b">
        <f t="shared" si="1271"/>
        <v>0</v>
      </c>
      <c r="K6372" t="str">
        <f t="shared" si="1276"/>
        <v/>
      </c>
      <c r="L6372" t="b">
        <f t="shared" si="1280"/>
        <v>1</v>
      </c>
      <c r="M6372" t="str">
        <f t="shared" si="1277"/>
        <v>Tyler</v>
      </c>
      <c r="N6372">
        <f t="shared" si="1279"/>
        <v>212</v>
      </c>
      <c r="O6372" t="b">
        <f t="shared" si="1278"/>
        <v>0</v>
      </c>
      <c r="P6372" t="str">
        <f t="shared" si="1272"/>
        <v/>
      </c>
      <c r="Q6372" t="str">
        <f t="shared" ca="1" si="1273"/>
        <v/>
      </c>
      <c r="W6372">
        <v>74144</v>
      </c>
      <c r="Z6372" t="str">
        <f t="shared" si="1274"/>
        <v/>
      </c>
    </row>
    <row r="6373" spans="2:26" x14ac:dyDescent="0.2">
      <c r="E6373" s="1" t="s">
        <v>8</v>
      </c>
      <c r="F6373" s="1" t="s">
        <v>9</v>
      </c>
      <c r="G6373" s="1" t="s">
        <v>3105</v>
      </c>
      <c r="H6373">
        <f t="shared" si="1275"/>
        <v>44</v>
      </c>
      <c r="I6373">
        <f>IF(ISBLANK(A6373),I6372/1,LOOKUP(Sheet1!G6373,FIPS!A$3:A$55,FIPS!C$3:C$55))</f>
        <v>48</v>
      </c>
      <c r="J6373" t="b">
        <f t="shared" si="1271"/>
        <v>0</v>
      </c>
      <c r="K6373" t="str">
        <f t="shared" si="1276"/>
        <v/>
      </c>
      <c r="L6373" t="b">
        <f t="shared" si="1280"/>
        <v>0</v>
      </c>
      <c r="M6373" t="str">
        <f t="shared" si="1277"/>
        <v/>
      </c>
      <c r="N6373">
        <f t="shared" si="1279"/>
        <v>212</v>
      </c>
      <c r="O6373" t="b">
        <f t="shared" si="1278"/>
        <v>1</v>
      </c>
      <c r="P6373">
        <f t="shared" si="1272"/>
        <v>1</v>
      </c>
      <c r="Q6373" t="str">
        <f t="shared" ca="1" si="1273"/>
        <v>157</v>
      </c>
      <c r="W6373">
        <v>99999</v>
      </c>
      <c r="Z6373" t="str">
        <f t="shared" si="1274"/>
        <v/>
      </c>
    </row>
    <row r="6374" spans="2:26" x14ac:dyDescent="0.2">
      <c r="B6374" s="1" t="s">
        <v>751</v>
      </c>
      <c r="C6374" s="1" t="s">
        <v>17</v>
      </c>
      <c r="D6374" s="1" t="s">
        <v>18</v>
      </c>
      <c r="E6374" s="1" t="s">
        <v>8</v>
      </c>
      <c r="F6374" s="1" t="s">
        <v>9</v>
      </c>
      <c r="G6374" s="1" t="s">
        <v>4192</v>
      </c>
      <c r="H6374">
        <f t="shared" si="1275"/>
        <v>44</v>
      </c>
      <c r="I6374">
        <f>IF(ISBLANK(A6374),I6373/1,LOOKUP(Sheet1!G6374,FIPS!A$3:A$55,FIPS!C$3:C$55))</f>
        <v>48</v>
      </c>
      <c r="J6374" t="b">
        <f t="shared" si="1271"/>
        <v>1</v>
      </c>
      <c r="K6374" t="str">
        <f t="shared" si="1276"/>
        <v>Somervell</v>
      </c>
      <c r="L6374" t="b">
        <f t="shared" si="1280"/>
        <v>0</v>
      </c>
      <c r="M6374" t="str">
        <f t="shared" si="1277"/>
        <v/>
      </c>
      <c r="N6374">
        <f t="shared" si="1279"/>
        <v>213</v>
      </c>
      <c r="O6374" t="b">
        <f t="shared" si="1278"/>
        <v>0</v>
      </c>
      <c r="P6374" t="str">
        <f t="shared" si="1272"/>
        <v/>
      </c>
      <c r="Q6374" t="str">
        <f t="shared" ca="1" si="1273"/>
        <v/>
      </c>
      <c r="T6374">
        <v>425</v>
      </c>
      <c r="U6374">
        <v>6</v>
      </c>
      <c r="V6374">
        <v>0</v>
      </c>
      <c r="Z6374" t="str">
        <f t="shared" si="1274"/>
        <v/>
      </c>
    </row>
    <row r="6375" spans="2:26" x14ac:dyDescent="0.2">
      <c r="B6375" s="1" t="s">
        <v>2865</v>
      </c>
      <c r="C6375" s="1" t="s">
        <v>17</v>
      </c>
      <c r="D6375" s="1" t="s">
        <v>18</v>
      </c>
      <c r="E6375" s="1" t="s">
        <v>8</v>
      </c>
      <c r="F6375" s="1" t="s">
        <v>9</v>
      </c>
      <c r="G6375" s="1" t="s">
        <v>4193</v>
      </c>
      <c r="H6375">
        <f t="shared" si="1275"/>
        <v>44</v>
      </c>
      <c r="I6375">
        <f>IF(ISBLANK(A6375),I6374/1,LOOKUP(Sheet1!G6375,FIPS!A$3:A$55,FIPS!C$3:C$55))</f>
        <v>48</v>
      </c>
      <c r="J6375" t="b">
        <f t="shared" si="1271"/>
        <v>1</v>
      </c>
      <c r="K6375" t="str">
        <f t="shared" si="1276"/>
        <v>Starr</v>
      </c>
      <c r="L6375" t="b">
        <f t="shared" si="1280"/>
        <v>0</v>
      </c>
      <c r="M6375" t="str">
        <f t="shared" si="1277"/>
        <v/>
      </c>
      <c r="N6375">
        <f t="shared" si="1279"/>
        <v>214</v>
      </c>
      <c r="O6375" t="b">
        <f t="shared" si="1278"/>
        <v>0</v>
      </c>
      <c r="P6375" t="str">
        <f t="shared" si="1272"/>
        <v/>
      </c>
      <c r="Q6375" t="str">
        <f t="shared" ca="1" si="1273"/>
        <v/>
      </c>
      <c r="T6375">
        <v>427</v>
      </c>
      <c r="U6375">
        <v>5</v>
      </c>
      <c r="V6375">
        <v>0</v>
      </c>
      <c r="Z6375" t="str">
        <f t="shared" si="1274"/>
        <v/>
      </c>
    </row>
    <row r="6376" spans="2:26" x14ac:dyDescent="0.2">
      <c r="B6376" s="1" t="s">
        <v>241</v>
      </c>
      <c r="C6376" s="1" t="s">
        <v>17</v>
      </c>
      <c r="D6376" s="1" t="s">
        <v>18</v>
      </c>
      <c r="E6376" s="1" t="s">
        <v>8</v>
      </c>
      <c r="F6376" s="1" t="s">
        <v>9</v>
      </c>
      <c r="G6376" s="1" t="s">
        <v>1339</v>
      </c>
      <c r="H6376">
        <f t="shared" si="1275"/>
        <v>44</v>
      </c>
      <c r="I6376">
        <f>IF(ISBLANK(A6376),I6375/1,LOOKUP(Sheet1!G6376,FIPS!A$3:A$55,FIPS!C$3:C$55))</f>
        <v>48</v>
      </c>
      <c r="J6376" t="b">
        <f t="shared" si="1271"/>
        <v>1</v>
      </c>
      <c r="K6376" t="str">
        <f t="shared" si="1276"/>
        <v>Stephens</v>
      </c>
      <c r="L6376" t="b">
        <f t="shared" si="1280"/>
        <v>0</v>
      </c>
      <c r="M6376" t="str">
        <f t="shared" si="1277"/>
        <v/>
      </c>
      <c r="N6376">
        <f t="shared" si="1279"/>
        <v>215</v>
      </c>
      <c r="O6376" t="b">
        <f t="shared" si="1278"/>
        <v>0</v>
      </c>
      <c r="P6376" t="str">
        <f t="shared" si="1272"/>
        <v/>
      </c>
      <c r="Q6376" t="str">
        <f t="shared" ca="1" si="1273"/>
        <v/>
      </c>
      <c r="T6376">
        <v>429</v>
      </c>
      <c r="U6376">
        <v>6</v>
      </c>
      <c r="V6376">
        <v>0</v>
      </c>
      <c r="Z6376" t="str">
        <f t="shared" si="1274"/>
        <v/>
      </c>
    </row>
    <row r="6377" spans="2:26" x14ac:dyDescent="0.2">
      <c r="B6377" s="1" t="s">
        <v>325</v>
      </c>
      <c r="C6377" s="1" t="s">
        <v>17</v>
      </c>
      <c r="D6377" s="1" t="s">
        <v>18</v>
      </c>
      <c r="E6377" s="1" t="s">
        <v>8</v>
      </c>
      <c r="F6377" s="1" t="s">
        <v>9</v>
      </c>
      <c r="G6377" s="1" t="s">
        <v>1658</v>
      </c>
      <c r="H6377">
        <f t="shared" si="1275"/>
        <v>44</v>
      </c>
      <c r="I6377">
        <f>IF(ISBLANK(A6377),I6376/1,LOOKUP(Sheet1!G6377,FIPS!A$3:A$55,FIPS!C$3:C$55))</f>
        <v>48</v>
      </c>
      <c r="J6377" t="b">
        <f t="shared" si="1271"/>
        <v>1</v>
      </c>
      <c r="K6377" t="str">
        <f t="shared" si="1276"/>
        <v>Sterling</v>
      </c>
      <c r="L6377" t="b">
        <f t="shared" si="1280"/>
        <v>0</v>
      </c>
      <c r="M6377" t="str">
        <f t="shared" si="1277"/>
        <v/>
      </c>
      <c r="N6377">
        <f t="shared" si="1279"/>
        <v>216</v>
      </c>
      <c r="O6377" t="b">
        <f t="shared" si="1278"/>
        <v>0</v>
      </c>
      <c r="P6377" t="str">
        <f t="shared" si="1272"/>
        <v/>
      </c>
      <c r="Q6377" t="str">
        <f t="shared" ca="1" si="1273"/>
        <v/>
      </c>
      <c r="T6377">
        <v>431</v>
      </c>
      <c r="U6377">
        <v>6</v>
      </c>
      <c r="V6377">
        <v>0</v>
      </c>
      <c r="Z6377" t="str">
        <f t="shared" si="1274"/>
        <v/>
      </c>
    </row>
    <row r="6378" spans="2:26" x14ac:dyDescent="0.2">
      <c r="B6378" s="1" t="s">
        <v>753</v>
      </c>
      <c r="C6378" s="1" t="s">
        <v>17</v>
      </c>
      <c r="D6378" s="1" t="s">
        <v>18</v>
      </c>
      <c r="E6378" s="1" t="s">
        <v>8</v>
      </c>
      <c r="F6378" s="1" t="s">
        <v>9</v>
      </c>
      <c r="G6378" s="1" t="s">
        <v>4194</v>
      </c>
      <c r="H6378">
        <f t="shared" si="1275"/>
        <v>44</v>
      </c>
      <c r="I6378">
        <f>IF(ISBLANK(A6378),I6377/1,LOOKUP(Sheet1!G6378,FIPS!A$3:A$55,FIPS!C$3:C$55))</f>
        <v>48</v>
      </c>
      <c r="J6378" t="b">
        <f t="shared" si="1271"/>
        <v>1</v>
      </c>
      <c r="K6378" t="str">
        <f t="shared" si="1276"/>
        <v>Stonewall</v>
      </c>
      <c r="L6378" t="b">
        <f t="shared" si="1280"/>
        <v>0</v>
      </c>
      <c r="M6378" t="str">
        <f t="shared" si="1277"/>
        <v/>
      </c>
      <c r="N6378">
        <f t="shared" si="1279"/>
        <v>217</v>
      </c>
      <c r="O6378" t="b">
        <f t="shared" si="1278"/>
        <v>0</v>
      </c>
      <c r="P6378" t="str">
        <f t="shared" si="1272"/>
        <v/>
      </c>
      <c r="Q6378" t="str">
        <f t="shared" ca="1" si="1273"/>
        <v/>
      </c>
      <c r="T6378">
        <v>433</v>
      </c>
      <c r="U6378">
        <v>6</v>
      </c>
      <c r="V6378">
        <v>0</v>
      </c>
      <c r="Z6378" t="str">
        <f t="shared" si="1274"/>
        <v/>
      </c>
    </row>
    <row r="6379" spans="2:26" x14ac:dyDescent="0.2">
      <c r="B6379" s="1" t="s">
        <v>2146</v>
      </c>
      <c r="C6379" s="1" t="s">
        <v>17</v>
      </c>
      <c r="D6379" s="1" t="s">
        <v>18</v>
      </c>
      <c r="E6379" s="1" t="s">
        <v>8</v>
      </c>
      <c r="F6379" s="1" t="s">
        <v>9</v>
      </c>
      <c r="G6379" s="1" t="s">
        <v>4195</v>
      </c>
      <c r="H6379">
        <f t="shared" si="1275"/>
        <v>44</v>
      </c>
      <c r="I6379">
        <f>IF(ISBLANK(A6379),I6378/1,LOOKUP(Sheet1!G6379,FIPS!A$3:A$55,FIPS!C$3:C$55))</f>
        <v>48</v>
      </c>
      <c r="J6379" t="b">
        <f t="shared" ref="J6379:J6442" si="1281">NOT(ISBLANK(B6379))</f>
        <v>1</v>
      </c>
      <c r="K6379" t="str">
        <f t="shared" si="1276"/>
        <v>Sutton</v>
      </c>
      <c r="L6379" t="b">
        <f t="shared" si="1280"/>
        <v>0</v>
      </c>
      <c r="M6379" t="str">
        <f t="shared" si="1277"/>
        <v/>
      </c>
      <c r="N6379">
        <f t="shared" si="1279"/>
        <v>218</v>
      </c>
      <c r="O6379" t="b">
        <f t="shared" si="1278"/>
        <v>0</v>
      </c>
      <c r="P6379" t="str">
        <f t="shared" si="1272"/>
        <v/>
      </c>
      <c r="Q6379" t="str">
        <f t="shared" ca="1" si="1273"/>
        <v/>
      </c>
      <c r="T6379">
        <v>435</v>
      </c>
      <c r="U6379">
        <v>6</v>
      </c>
      <c r="V6379">
        <v>0</v>
      </c>
      <c r="Z6379" t="str">
        <f t="shared" si="1274"/>
        <v/>
      </c>
    </row>
    <row r="6380" spans="2:26" x14ac:dyDescent="0.2">
      <c r="B6380" s="1" t="s">
        <v>467</v>
      </c>
      <c r="C6380" s="1" t="s">
        <v>17</v>
      </c>
      <c r="D6380" s="1" t="s">
        <v>18</v>
      </c>
      <c r="E6380" s="1" t="s">
        <v>8</v>
      </c>
      <c r="F6380" s="1" t="s">
        <v>9</v>
      </c>
      <c r="G6380" s="1" t="s">
        <v>4196</v>
      </c>
      <c r="H6380">
        <f t="shared" si="1275"/>
        <v>44</v>
      </c>
      <c r="I6380">
        <f>IF(ISBLANK(A6380),I6379/1,LOOKUP(Sheet1!G6380,FIPS!A$3:A$55,FIPS!C$3:C$55))</f>
        <v>48</v>
      </c>
      <c r="J6380" t="b">
        <f t="shared" si="1281"/>
        <v>1</v>
      </c>
      <c r="K6380" t="str">
        <f t="shared" si="1276"/>
        <v>Swisher</v>
      </c>
      <c r="L6380" t="b">
        <f t="shared" si="1280"/>
        <v>0</v>
      </c>
      <c r="M6380" t="str">
        <f t="shared" si="1277"/>
        <v/>
      </c>
      <c r="N6380">
        <f t="shared" si="1279"/>
        <v>219</v>
      </c>
      <c r="O6380" t="b">
        <f t="shared" si="1278"/>
        <v>0</v>
      </c>
      <c r="P6380" t="str">
        <f t="shared" si="1272"/>
        <v/>
      </c>
      <c r="Q6380" t="str">
        <f t="shared" ca="1" si="1273"/>
        <v/>
      </c>
      <c r="T6380">
        <v>437</v>
      </c>
      <c r="U6380">
        <v>6</v>
      </c>
      <c r="V6380">
        <v>0</v>
      </c>
      <c r="Z6380" t="str">
        <f t="shared" si="1274"/>
        <v/>
      </c>
    </row>
    <row r="6381" spans="2:26" x14ac:dyDescent="0.2">
      <c r="B6381" s="1" t="s">
        <v>719</v>
      </c>
      <c r="C6381" s="1" t="s">
        <v>390</v>
      </c>
      <c r="D6381" s="1" t="s">
        <v>26</v>
      </c>
      <c r="G6381" s="1" t="s">
        <v>4197</v>
      </c>
      <c r="H6381">
        <f t="shared" si="1275"/>
        <v>44</v>
      </c>
      <c r="I6381">
        <f>IF(ISBLANK(A6381),I6380/1,LOOKUP(Sheet1!G6381,FIPS!A$3:A$55,FIPS!C$3:C$55))</f>
        <v>48</v>
      </c>
      <c r="J6381" t="b">
        <f t="shared" si="1281"/>
        <v>1</v>
      </c>
      <c r="K6381" t="str">
        <f t="shared" si="1276"/>
        <v>Tarrant</v>
      </c>
      <c r="L6381" t="b">
        <f t="shared" si="1280"/>
        <v>0</v>
      </c>
      <c r="M6381" t="str">
        <f t="shared" si="1277"/>
        <v/>
      </c>
      <c r="N6381">
        <f t="shared" si="1279"/>
        <v>220</v>
      </c>
      <c r="O6381" t="b">
        <f t="shared" si="1278"/>
        <v>0</v>
      </c>
      <c r="P6381" t="str">
        <f t="shared" si="1272"/>
        <v/>
      </c>
      <c r="Q6381" t="str">
        <f t="shared" ca="1" si="1273"/>
        <v/>
      </c>
      <c r="T6381">
        <v>439</v>
      </c>
      <c r="U6381">
        <v>0</v>
      </c>
      <c r="V6381">
        <v>2800</v>
      </c>
      <c r="Z6381" t="str">
        <f t="shared" si="1274"/>
        <v/>
      </c>
    </row>
    <row r="6382" spans="2:26" x14ac:dyDescent="0.2">
      <c r="E6382" s="1" t="s">
        <v>17</v>
      </c>
      <c r="F6382" s="1" t="s">
        <v>18</v>
      </c>
      <c r="G6382" s="1" t="s">
        <v>4845</v>
      </c>
      <c r="H6382">
        <f t="shared" si="1275"/>
        <v>44</v>
      </c>
      <c r="I6382">
        <f>IF(ISBLANK(A6382),I6381/1,LOOKUP(Sheet1!G6382,FIPS!A$3:A$55,FIPS!C$3:C$55))</f>
        <v>48</v>
      </c>
      <c r="J6382" t="b">
        <f t="shared" si="1281"/>
        <v>0</v>
      </c>
      <c r="K6382" t="str">
        <f t="shared" si="1276"/>
        <v/>
      </c>
      <c r="L6382" t="b">
        <f t="shared" si="1280"/>
        <v>1</v>
      </c>
      <c r="M6382" t="str">
        <f t="shared" si="1277"/>
        <v>Arlington</v>
      </c>
      <c r="N6382">
        <f t="shared" si="1279"/>
        <v>220</v>
      </c>
      <c r="O6382" t="b">
        <f t="shared" si="1278"/>
        <v>0</v>
      </c>
      <c r="P6382" t="str">
        <f t="shared" si="1272"/>
        <v/>
      </c>
      <c r="Q6382" t="str">
        <f t="shared" ca="1" si="1273"/>
        <v/>
      </c>
      <c r="W6382">
        <v>4000</v>
      </c>
      <c r="Z6382" t="str">
        <f t="shared" si="1274"/>
        <v/>
      </c>
    </row>
    <row r="6383" spans="2:26" x14ac:dyDescent="0.2">
      <c r="E6383" s="1" t="s">
        <v>107</v>
      </c>
      <c r="F6383" s="1" t="s">
        <v>35</v>
      </c>
      <c r="G6383" s="1" t="s">
        <v>1733</v>
      </c>
      <c r="H6383">
        <f t="shared" si="1275"/>
        <v>44</v>
      </c>
      <c r="I6383">
        <f>IF(ISBLANK(A6383),I6382/1,LOOKUP(Sheet1!G6383,FIPS!A$3:A$55,FIPS!C$3:C$55))</f>
        <v>48</v>
      </c>
      <c r="J6383" t="b">
        <f t="shared" si="1281"/>
        <v>0</v>
      </c>
      <c r="K6383" t="str">
        <f t="shared" si="1276"/>
        <v/>
      </c>
      <c r="L6383" t="b">
        <f t="shared" si="1280"/>
        <v>1</v>
      </c>
      <c r="M6383" t="str">
        <f t="shared" si="1277"/>
        <v>Bedford</v>
      </c>
      <c r="N6383">
        <f t="shared" si="1279"/>
        <v>220</v>
      </c>
      <c r="O6383" t="b">
        <f t="shared" si="1278"/>
        <v>0</v>
      </c>
      <c r="P6383" t="str">
        <f t="shared" si="1272"/>
        <v/>
      </c>
      <c r="Q6383" t="str">
        <f t="shared" ca="1" si="1273"/>
        <v/>
      </c>
      <c r="W6383">
        <v>7132</v>
      </c>
      <c r="Z6383" t="str">
        <f t="shared" si="1274"/>
        <v/>
      </c>
    </row>
    <row r="6384" spans="2:26" x14ac:dyDescent="0.2">
      <c r="E6384" s="1" t="s">
        <v>59</v>
      </c>
      <c r="F6384" s="1" t="s">
        <v>6</v>
      </c>
      <c r="G6384" s="1" t="s">
        <v>4199</v>
      </c>
      <c r="H6384">
        <f t="shared" si="1275"/>
        <v>44</v>
      </c>
      <c r="I6384">
        <f>IF(ISBLANK(A6384),I6383/1,LOOKUP(Sheet1!G6384,FIPS!A$3:A$55,FIPS!C$3:C$55))</f>
        <v>48</v>
      </c>
      <c r="J6384" t="b">
        <f t="shared" si="1281"/>
        <v>0</v>
      </c>
      <c r="K6384" t="str">
        <f t="shared" si="1276"/>
        <v/>
      </c>
      <c r="L6384" t="b">
        <f t="shared" si="1280"/>
        <v>1</v>
      </c>
      <c r="M6384" t="str">
        <f t="shared" si="1277"/>
        <v>Benbrook</v>
      </c>
      <c r="N6384">
        <f t="shared" si="1279"/>
        <v>220</v>
      </c>
      <c r="O6384" t="b">
        <f t="shared" si="1278"/>
        <v>0</v>
      </c>
      <c r="P6384" t="str">
        <f t="shared" si="1272"/>
        <v/>
      </c>
      <c r="Q6384" t="str">
        <f t="shared" ca="1" si="1273"/>
        <v/>
      </c>
      <c r="W6384">
        <v>7552</v>
      </c>
      <c r="Z6384" t="str">
        <f t="shared" si="1274"/>
        <v/>
      </c>
    </row>
    <row r="6385" spans="5:26" x14ac:dyDescent="0.2">
      <c r="E6385" s="1" t="s">
        <v>82</v>
      </c>
      <c r="F6385" s="1" t="s">
        <v>6</v>
      </c>
      <c r="G6385" s="1" t="s">
        <v>4200</v>
      </c>
      <c r="H6385">
        <f t="shared" si="1275"/>
        <v>44</v>
      </c>
      <c r="I6385">
        <f>IF(ISBLANK(A6385),I6384/1,LOOKUP(Sheet1!G6385,FIPS!A$3:A$55,FIPS!C$3:C$55))</f>
        <v>48</v>
      </c>
      <c r="J6385" t="b">
        <f t="shared" si="1281"/>
        <v>0</v>
      </c>
      <c r="K6385" t="str">
        <f t="shared" si="1276"/>
        <v/>
      </c>
      <c r="L6385" t="b">
        <f t="shared" si="1280"/>
        <v>1</v>
      </c>
      <c r="M6385" t="str">
        <f t="shared" si="1277"/>
        <v>Burleson</v>
      </c>
      <c r="N6385">
        <f t="shared" si="1279"/>
        <v>220</v>
      </c>
      <c r="O6385" t="b">
        <f t="shared" si="1278"/>
        <v>0</v>
      </c>
      <c r="P6385" t="str">
        <f t="shared" si="1272"/>
        <v/>
      </c>
      <c r="Q6385" t="str">
        <f t="shared" ca="1" si="1273"/>
        <v/>
      </c>
      <c r="W6385">
        <v>11428</v>
      </c>
      <c r="Z6385" t="str">
        <f t="shared" si="1274"/>
        <v/>
      </c>
    </row>
    <row r="6386" spans="5:26" x14ac:dyDescent="0.2">
      <c r="E6386" s="1" t="s">
        <v>72</v>
      </c>
      <c r="F6386" s="1" t="s">
        <v>6</v>
      </c>
      <c r="G6386" s="1" t="s">
        <v>4201</v>
      </c>
      <c r="H6386">
        <f t="shared" si="1275"/>
        <v>44</v>
      </c>
      <c r="I6386">
        <f>IF(ISBLANK(A6386),I6385/1,LOOKUP(Sheet1!G6386,FIPS!A$3:A$55,FIPS!C$3:C$55))</f>
        <v>48</v>
      </c>
      <c r="J6386" t="b">
        <f t="shared" si="1281"/>
        <v>0</v>
      </c>
      <c r="K6386" t="str">
        <f t="shared" si="1276"/>
        <v/>
      </c>
      <c r="L6386" t="b">
        <f t="shared" si="1280"/>
        <v>1</v>
      </c>
      <c r="M6386" t="str">
        <f t="shared" si="1277"/>
        <v>Colleyville</v>
      </c>
      <c r="N6386">
        <f t="shared" si="1279"/>
        <v>220</v>
      </c>
      <c r="O6386" t="b">
        <f t="shared" si="1278"/>
        <v>0</v>
      </c>
      <c r="P6386" t="str">
        <f t="shared" si="1272"/>
        <v/>
      </c>
      <c r="Q6386" t="str">
        <f t="shared" ca="1" si="1273"/>
        <v/>
      </c>
      <c r="W6386">
        <v>15988</v>
      </c>
      <c r="Z6386" t="str">
        <f t="shared" si="1274"/>
        <v/>
      </c>
    </row>
    <row r="6387" spans="5:26" x14ac:dyDescent="0.2">
      <c r="E6387" s="1" t="s">
        <v>160</v>
      </c>
      <c r="F6387" s="1" t="s">
        <v>35</v>
      </c>
      <c r="G6387" s="1" t="s">
        <v>4202</v>
      </c>
      <c r="H6387">
        <f t="shared" si="1275"/>
        <v>44</v>
      </c>
      <c r="I6387">
        <f>IF(ISBLANK(A6387),I6386/1,LOOKUP(Sheet1!G6387,FIPS!A$3:A$55,FIPS!C$3:C$55))</f>
        <v>48</v>
      </c>
      <c r="J6387" t="b">
        <f t="shared" si="1281"/>
        <v>0</v>
      </c>
      <c r="K6387" t="str">
        <f t="shared" si="1276"/>
        <v/>
      </c>
      <c r="L6387" t="b">
        <f t="shared" si="1280"/>
        <v>1</v>
      </c>
      <c r="M6387" t="str">
        <f t="shared" si="1277"/>
        <v>Euless</v>
      </c>
      <c r="N6387">
        <f t="shared" si="1279"/>
        <v>220</v>
      </c>
      <c r="O6387" t="b">
        <f t="shared" si="1278"/>
        <v>0</v>
      </c>
      <c r="P6387" t="str">
        <f t="shared" si="1272"/>
        <v/>
      </c>
      <c r="Q6387" t="str">
        <f t="shared" ca="1" si="1273"/>
        <v/>
      </c>
      <c r="W6387">
        <v>24768</v>
      </c>
      <c r="Z6387" t="str">
        <f t="shared" si="1274"/>
        <v/>
      </c>
    </row>
    <row r="6388" spans="5:26" x14ac:dyDescent="0.2">
      <c r="E6388" s="1" t="s">
        <v>164</v>
      </c>
      <c r="F6388" s="1" t="s">
        <v>6</v>
      </c>
      <c r="G6388" s="1" t="s">
        <v>4203</v>
      </c>
      <c r="H6388">
        <f t="shared" si="1275"/>
        <v>44</v>
      </c>
      <c r="I6388">
        <f>IF(ISBLANK(A6388),I6387/1,LOOKUP(Sheet1!G6388,FIPS!A$3:A$55,FIPS!C$3:C$55))</f>
        <v>48</v>
      </c>
      <c r="J6388" t="b">
        <f t="shared" si="1281"/>
        <v>0</v>
      </c>
      <c r="K6388" t="str">
        <f t="shared" si="1276"/>
        <v/>
      </c>
      <c r="L6388" t="b">
        <f t="shared" si="1280"/>
        <v>1</v>
      </c>
      <c r="M6388" t="str">
        <f t="shared" si="1277"/>
        <v>Flower Mound</v>
      </c>
      <c r="N6388">
        <f t="shared" si="1279"/>
        <v>220</v>
      </c>
      <c r="O6388" t="b">
        <f t="shared" si="1278"/>
        <v>0</v>
      </c>
      <c r="P6388" t="str">
        <f t="shared" si="1272"/>
        <v/>
      </c>
      <c r="Q6388" t="str">
        <f t="shared" ca="1" si="1273"/>
        <v/>
      </c>
      <c r="W6388">
        <v>26232</v>
      </c>
      <c r="Z6388" t="str">
        <f t="shared" si="1274"/>
        <v/>
      </c>
    </row>
    <row r="6389" spans="5:26" x14ac:dyDescent="0.2">
      <c r="E6389" s="1" t="s">
        <v>167</v>
      </c>
      <c r="F6389" s="1" t="s">
        <v>6</v>
      </c>
      <c r="G6389" s="1" t="s">
        <v>4204</v>
      </c>
      <c r="H6389">
        <f t="shared" si="1275"/>
        <v>44</v>
      </c>
      <c r="I6389">
        <f>IF(ISBLANK(A6389),I6388/1,LOOKUP(Sheet1!G6389,FIPS!A$3:A$55,FIPS!C$3:C$55))</f>
        <v>48</v>
      </c>
      <c r="J6389" t="b">
        <f t="shared" si="1281"/>
        <v>0</v>
      </c>
      <c r="K6389" t="str">
        <f t="shared" si="1276"/>
        <v/>
      </c>
      <c r="L6389" t="b">
        <f t="shared" si="1280"/>
        <v>1</v>
      </c>
      <c r="M6389" t="str">
        <f t="shared" si="1277"/>
        <v>Forest Hill</v>
      </c>
      <c r="N6389">
        <f t="shared" si="1279"/>
        <v>220</v>
      </c>
      <c r="O6389" t="b">
        <f t="shared" si="1278"/>
        <v>0</v>
      </c>
      <c r="P6389" t="str">
        <f t="shared" si="1272"/>
        <v/>
      </c>
      <c r="Q6389" t="str">
        <f t="shared" ca="1" si="1273"/>
        <v/>
      </c>
      <c r="W6389">
        <v>26544</v>
      </c>
      <c r="Z6389" t="str">
        <f t="shared" si="1274"/>
        <v/>
      </c>
    </row>
    <row r="6390" spans="5:26" x14ac:dyDescent="0.2">
      <c r="E6390" s="1" t="s">
        <v>169</v>
      </c>
      <c r="F6390" s="1" t="s">
        <v>18</v>
      </c>
      <c r="G6390" s="1" t="s">
        <v>4205</v>
      </c>
      <c r="H6390">
        <f t="shared" si="1275"/>
        <v>44</v>
      </c>
      <c r="I6390">
        <f>IF(ISBLANK(A6390),I6389/1,LOOKUP(Sheet1!G6390,FIPS!A$3:A$55,FIPS!C$3:C$55))</f>
        <v>48</v>
      </c>
      <c r="J6390" t="b">
        <f t="shared" si="1281"/>
        <v>0</v>
      </c>
      <c r="K6390" t="str">
        <f t="shared" si="1276"/>
        <v/>
      </c>
      <c r="L6390" t="b">
        <f t="shared" si="1280"/>
        <v>1</v>
      </c>
      <c r="M6390" t="str">
        <f t="shared" si="1277"/>
        <v>Fort Worth</v>
      </c>
      <c r="N6390">
        <f t="shared" si="1279"/>
        <v>220</v>
      </c>
      <c r="O6390" t="b">
        <f t="shared" si="1278"/>
        <v>0</v>
      </c>
      <c r="P6390" t="str">
        <f t="shared" si="1272"/>
        <v/>
      </c>
      <c r="Q6390" t="str">
        <f t="shared" ca="1" si="1273"/>
        <v/>
      </c>
      <c r="W6390">
        <v>27000</v>
      </c>
      <c r="Z6390" t="str">
        <f t="shared" si="1274"/>
        <v/>
      </c>
    </row>
    <row r="6391" spans="5:26" x14ac:dyDescent="0.2">
      <c r="E6391" s="1" t="s">
        <v>195</v>
      </c>
      <c r="F6391" s="1" t="s">
        <v>70</v>
      </c>
      <c r="G6391" s="1" t="s">
        <v>4206</v>
      </c>
      <c r="H6391">
        <f t="shared" si="1275"/>
        <v>44</v>
      </c>
      <c r="I6391">
        <f>IF(ISBLANK(A6391),I6390/1,LOOKUP(Sheet1!G6391,FIPS!A$3:A$55,FIPS!C$3:C$55))</f>
        <v>48</v>
      </c>
      <c r="J6391" t="b">
        <f t="shared" si="1281"/>
        <v>0</v>
      </c>
      <c r="K6391" t="str">
        <f t="shared" si="1276"/>
        <v/>
      </c>
      <c r="L6391" t="b">
        <f t="shared" si="1280"/>
        <v>1</v>
      </c>
      <c r="M6391" t="str">
        <f t="shared" si="1277"/>
        <v>Grand Prairie</v>
      </c>
      <c r="N6391">
        <f t="shared" si="1279"/>
        <v>220</v>
      </c>
      <c r="O6391" t="b">
        <f t="shared" si="1278"/>
        <v>0</v>
      </c>
      <c r="P6391" t="str">
        <f t="shared" ref="P6391:P6454" si="1282">IF(O6391,17-MATCH(N6391-1,N6373:N6390),"")</f>
        <v/>
      </c>
      <c r="Q6391" t="str">
        <f t="shared" ref="Q6391:Q6454" ca="1" si="1283">IF(O6391,_xlfn.TEXTJOIN(",",TRUE,INDIRECT(_xlfn.CONCAT("E",(ROW()-P6391),":E",(ROW()-1)),TRUE)),"")</f>
        <v/>
      </c>
      <c r="W6391">
        <v>30464</v>
      </c>
      <c r="Z6391" t="str">
        <f t="shared" si="1274"/>
        <v/>
      </c>
    </row>
    <row r="6392" spans="5:26" x14ac:dyDescent="0.2">
      <c r="E6392" s="1" t="s">
        <v>197</v>
      </c>
      <c r="F6392" s="1" t="s">
        <v>35</v>
      </c>
      <c r="G6392" s="1" t="s">
        <v>4207</v>
      </c>
      <c r="H6392">
        <f t="shared" si="1275"/>
        <v>44</v>
      </c>
      <c r="I6392">
        <f>IF(ISBLANK(A6392),I6391/1,LOOKUP(Sheet1!G6392,FIPS!A$3:A$55,FIPS!C$3:C$55))</f>
        <v>48</v>
      </c>
      <c r="J6392" t="b">
        <f t="shared" si="1281"/>
        <v>0</v>
      </c>
      <c r="K6392" t="str">
        <f t="shared" si="1276"/>
        <v/>
      </c>
      <c r="L6392" t="b">
        <f t="shared" si="1280"/>
        <v>1</v>
      </c>
      <c r="M6392" t="str">
        <f t="shared" si="1277"/>
        <v>Grapevine</v>
      </c>
      <c r="N6392">
        <f t="shared" si="1279"/>
        <v>220</v>
      </c>
      <c r="O6392" t="b">
        <f t="shared" si="1278"/>
        <v>0</v>
      </c>
      <c r="P6392" t="str">
        <f t="shared" si="1282"/>
        <v/>
      </c>
      <c r="Q6392" t="str">
        <f t="shared" ca="1" si="1283"/>
        <v/>
      </c>
      <c r="W6392">
        <v>30644</v>
      </c>
      <c r="Z6392" t="str">
        <f t="shared" si="1274"/>
        <v/>
      </c>
    </row>
    <row r="6393" spans="5:26" x14ac:dyDescent="0.2">
      <c r="E6393" s="1" t="s">
        <v>369</v>
      </c>
      <c r="F6393" s="1" t="s">
        <v>35</v>
      </c>
      <c r="G6393" s="1" t="s">
        <v>4208</v>
      </c>
      <c r="H6393">
        <f t="shared" si="1275"/>
        <v>44</v>
      </c>
      <c r="I6393">
        <f>IF(ISBLANK(A6393),I6392/1,LOOKUP(Sheet1!G6393,FIPS!A$3:A$55,FIPS!C$3:C$55))</f>
        <v>48</v>
      </c>
      <c r="J6393" t="b">
        <f t="shared" si="1281"/>
        <v>0</v>
      </c>
      <c r="K6393" t="str">
        <f t="shared" si="1276"/>
        <v/>
      </c>
      <c r="L6393" t="b">
        <f t="shared" si="1280"/>
        <v>1</v>
      </c>
      <c r="M6393" t="str">
        <f t="shared" si="1277"/>
        <v>Haltom City</v>
      </c>
      <c r="N6393">
        <f t="shared" si="1279"/>
        <v>220</v>
      </c>
      <c r="O6393" t="b">
        <f t="shared" si="1278"/>
        <v>0</v>
      </c>
      <c r="P6393" t="str">
        <f t="shared" si="1282"/>
        <v/>
      </c>
      <c r="Q6393" t="str">
        <f t="shared" ca="1" si="1283"/>
        <v/>
      </c>
      <c r="W6393">
        <v>31928</v>
      </c>
      <c r="Z6393" t="str">
        <f t="shared" si="1274"/>
        <v/>
      </c>
    </row>
    <row r="6394" spans="5:26" x14ac:dyDescent="0.2">
      <c r="E6394" s="1" t="s">
        <v>503</v>
      </c>
      <c r="F6394" s="1" t="s">
        <v>35</v>
      </c>
      <c r="G6394" s="1" t="s">
        <v>4209</v>
      </c>
      <c r="H6394">
        <f t="shared" si="1275"/>
        <v>44</v>
      </c>
      <c r="I6394">
        <f>IF(ISBLANK(A6394),I6393/1,LOOKUP(Sheet1!G6394,FIPS!A$3:A$55,FIPS!C$3:C$55))</f>
        <v>48</v>
      </c>
      <c r="J6394" t="b">
        <f t="shared" si="1281"/>
        <v>0</v>
      </c>
      <c r="K6394" t="str">
        <f t="shared" si="1276"/>
        <v/>
      </c>
      <c r="L6394" t="b">
        <f t="shared" si="1280"/>
        <v>1</v>
      </c>
      <c r="M6394" t="str">
        <f t="shared" si="1277"/>
        <v>Hurst</v>
      </c>
      <c r="N6394">
        <f t="shared" si="1279"/>
        <v>220</v>
      </c>
      <c r="O6394" t="b">
        <f t="shared" si="1278"/>
        <v>0</v>
      </c>
      <c r="P6394" t="str">
        <f t="shared" si="1282"/>
        <v/>
      </c>
      <c r="Q6394" t="str">
        <f t="shared" ca="1" si="1283"/>
        <v/>
      </c>
      <c r="W6394">
        <v>35576</v>
      </c>
      <c r="Z6394" t="str">
        <f t="shared" si="1274"/>
        <v/>
      </c>
    </row>
    <row r="6395" spans="5:26" x14ac:dyDescent="0.2">
      <c r="E6395" s="1" t="s">
        <v>768</v>
      </c>
      <c r="F6395" s="1" t="s">
        <v>6</v>
      </c>
      <c r="G6395" s="1" t="s">
        <v>4210</v>
      </c>
      <c r="H6395">
        <f t="shared" si="1275"/>
        <v>44</v>
      </c>
      <c r="I6395">
        <f>IF(ISBLANK(A6395),I6394/1,LOOKUP(Sheet1!G6395,FIPS!A$3:A$55,FIPS!C$3:C$55))</f>
        <v>48</v>
      </c>
      <c r="J6395" t="b">
        <f t="shared" si="1281"/>
        <v>0</v>
      </c>
      <c r="K6395" t="str">
        <f t="shared" si="1276"/>
        <v/>
      </c>
      <c r="L6395" t="b">
        <f t="shared" si="1280"/>
        <v>1</v>
      </c>
      <c r="M6395" t="str">
        <f t="shared" si="1277"/>
        <v>Keller</v>
      </c>
      <c r="N6395">
        <f t="shared" si="1279"/>
        <v>220</v>
      </c>
      <c r="O6395" t="b">
        <f t="shared" si="1278"/>
        <v>0</v>
      </c>
      <c r="P6395" t="str">
        <f t="shared" si="1282"/>
        <v/>
      </c>
      <c r="Q6395" t="str">
        <f t="shared" ca="1" si="1283"/>
        <v/>
      </c>
      <c r="W6395">
        <v>38632</v>
      </c>
      <c r="Z6395" t="str">
        <f t="shared" si="1274"/>
        <v/>
      </c>
    </row>
    <row r="6396" spans="5:26" x14ac:dyDescent="0.2">
      <c r="E6396" s="1" t="s">
        <v>512</v>
      </c>
      <c r="F6396" s="1" t="s">
        <v>6</v>
      </c>
      <c r="G6396" s="1" t="s">
        <v>4112</v>
      </c>
      <c r="H6396">
        <f t="shared" si="1275"/>
        <v>44</v>
      </c>
      <c r="I6396">
        <f>IF(ISBLANK(A6396),I6395/1,LOOKUP(Sheet1!G6396,FIPS!A$3:A$55,FIPS!C$3:C$55))</f>
        <v>48</v>
      </c>
      <c r="J6396" t="b">
        <f t="shared" si="1281"/>
        <v>0</v>
      </c>
      <c r="K6396" t="str">
        <f t="shared" si="1276"/>
        <v/>
      </c>
      <c r="L6396" t="b">
        <f t="shared" si="1280"/>
        <v>1</v>
      </c>
      <c r="M6396" t="str">
        <f t="shared" si="1277"/>
        <v>Mansfield</v>
      </c>
      <c r="N6396">
        <f t="shared" si="1279"/>
        <v>220</v>
      </c>
      <c r="O6396" t="b">
        <f t="shared" si="1278"/>
        <v>0</v>
      </c>
      <c r="P6396" t="str">
        <f t="shared" si="1282"/>
        <v/>
      </c>
      <c r="Q6396" t="str">
        <f t="shared" ca="1" si="1283"/>
        <v/>
      </c>
      <c r="W6396">
        <v>46452</v>
      </c>
      <c r="Z6396" t="str">
        <f t="shared" si="1274"/>
        <v/>
      </c>
    </row>
    <row r="6397" spans="5:26" x14ac:dyDescent="0.2">
      <c r="E6397" s="1" t="s">
        <v>772</v>
      </c>
      <c r="F6397" s="1" t="s">
        <v>35</v>
      </c>
      <c r="G6397" s="1" t="s">
        <v>4846</v>
      </c>
      <c r="H6397">
        <f t="shared" si="1275"/>
        <v>44</v>
      </c>
      <c r="I6397">
        <f>IF(ISBLANK(A6397),I6396/1,LOOKUP(Sheet1!G6397,FIPS!A$3:A$55,FIPS!C$3:C$55))</f>
        <v>48</v>
      </c>
      <c r="J6397" t="b">
        <f t="shared" si="1281"/>
        <v>0</v>
      </c>
      <c r="K6397" t="str">
        <f t="shared" si="1276"/>
        <v/>
      </c>
      <c r="L6397" t="b">
        <f t="shared" si="1280"/>
        <v>1</v>
      </c>
      <c r="M6397" t="str">
        <f t="shared" si="1277"/>
        <v>North Richland Hills</v>
      </c>
      <c r="N6397">
        <f t="shared" si="1279"/>
        <v>220</v>
      </c>
      <c r="O6397" t="b">
        <f t="shared" si="1278"/>
        <v>0</v>
      </c>
      <c r="P6397" t="str">
        <f t="shared" si="1282"/>
        <v/>
      </c>
      <c r="Q6397" t="str">
        <f t="shared" ca="1" si="1283"/>
        <v/>
      </c>
      <c r="W6397">
        <v>52356</v>
      </c>
      <c r="Z6397" t="str">
        <f t="shared" si="1274"/>
        <v/>
      </c>
    </row>
    <row r="6398" spans="5:26" x14ac:dyDescent="0.2">
      <c r="E6398" s="1" t="s">
        <v>552</v>
      </c>
      <c r="F6398" s="1" t="s">
        <v>6</v>
      </c>
      <c r="G6398" s="1" t="s">
        <v>3281</v>
      </c>
      <c r="H6398">
        <f t="shared" si="1275"/>
        <v>44</v>
      </c>
      <c r="I6398">
        <f>IF(ISBLANK(A6398),I6397/1,LOOKUP(Sheet1!G6398,FIPS!A$3:A$55,FIPS!C$3:C$55))</f>
        <v>48</v>
      </c>
      <c r="J6398" t="b">
        <f t="shared" si="1281"/>
        <v>0</v>
      </c>
      <c r="K6398" t="str">
        <f t="shared" si="1276"/>
        <v/>
      </c>
      <c r="L6398" t="b">
        <f t="shared" si="1280"/>
        <v>1</v>
      </c>
      <c r="M6398" t="str">
        <f t="shared" si="1277"/>
        <v>Watauga</v>
      </c>
      <c r="N6398">
        <f t="shared" si="1279"/>
        <v>220</v>
      </c>
      <c r="O6398" t="b">
        <f t="shared" si="1278"/>
        <v>0</v>
      </c>
      <c r="P6398" t="str">
        <f t="shared" si="1282"/>
        <v/>
      </c>
      <c r="Q6398" t="str">
        <f t="shared" ca="1" si="1283"/>
        <v/>
      </c>
      <c r="W6398">
        <v>76672</v>
      </c>
      <c r="Z6398" t="str">
        <f t="shared" si="1274"/>
        <v/>
      </c>
    </row>
    <row r="6399" spans="5:26" x14ac:dyDescent="0.2">
      <c r="E6399" s="1" t="s">
        <v>853</v>
      </c>
      <c r="F6399" s="1" t="s">
        <v>6</v>
      </c>
      <c r="G6399" s="1" t="s">
        <v>4211</v>
      </c>
      <c r="H6399">
        <f t="shared" si="1275"/>
        <v>44</v>
      </c>
      <c r="I6399">
        <f>IF(ISBLANK(A6399),I6398/1,LOOKUP(Sheet1!G6399,FIPS!A$3:A$55,FIPS!C$3:C$55))</f>
        <v>48</v>
      </c>
      <c r="J6399" t="b">
        <f t="shared" si="1281"/>
        <v>0</v>
      </c>
      <c r="K6399" t="str">
        <f t="shared" si="1276"/>
        <v/>
      </c>
      <c r="L6399" t="b">
        <f t="shared" si="1280"/>
        <v>1</v>
      </c>
      <c r="M6399" t="str">
        <f t="shared" si="1277"/>
        <v>White Settlement</v>
      </c>
      <c r="N6399">
        <f t="shared" si="1279"/>
        <v>220</v>
      </c>
      <c r="O6399" t="b">
        <f t="shared" si="1278"/>
        <v>0</v>
      </c>
      <c r="P6399" t="str">
        <f t="shared" si="1282"/>
        <v/>
      </c>
      <c r="Q6399" t="str">
        <f t="shared" ca="1" si="1283"/>
        <v/>
      </c>
      <c r="W6399">
        <v>78544</v>
      </c>
      <c r="Z6399" t="str">
        <f t="shared" si="1274"/>
        <v/>
      </c>
    </row>
    <row r="6400" spans="5:26" x14ac:dyDescent="0.2">
      <c r="E6400" s="1" t="s">
        <v>8</v>
      </c>
      <c r="F6400" s="1" t="s">
        <v>9</v>
      </c>
      <c r="G6400" s="1" t="s">
        <v>1102</v>
      </c>
      <c r="H6400">
        <f t="shared" si="1275"/>
        <v>44</v>
      </c>
      <c r="I6400">
        <f>IF(ISBLANK(A6400),I6399/1,LOOKUP(Sheet1!G6400,FIPS!A$3:A$55,FIPS!C$3:C$55))</f>
        <v>48</v>
      </c>
      <c r="J6400" t="b">
        <f t="shared" si="1281"/>
        <v>0</v>
      </c>
      <c r="K6400" t="str">
        <f t="shared" si="1276"/>
        <v/>
      </c>
      <c r="L6400" t="b">
        <f t="shared" si="1280"/>
        <v>0</v>
      </c>
      <c r="M6400" t="str">
        <f t="shared" si="1277"/>
        <v/>
      </c>
      <c r="N6400">
        <f t="shared" si="1279"/>
        <v>220</v>
      </c>
      <c r="O6400" t="b">
        <f t="shared" si="1278"/>
        <v>1</v>
      </c>
      <c r="P6400">
        <v>18</v>
      </c>
      <c r="Q6400" t="str">
        <f t="shared" ca="1" si="1283"/>
        <v>000,015,019,027,033,053,055,056,057,066,067,070,078,081,101,113,165,170</v>
      </c>
      <c r="W6400">
        <v>99999</v>
      </c>
      <c r="Z6400" t="str">
        <f t="shared" si="1274"/>
        <v/>
      </c>
    </row>
    <row r="6401" spans="2:26" x14ac:dyDescent="0.2">
      <c r="B6401" s="1" t="s">
        <v>692</v>
      </c>
      <c r="C6401" s="1" t="s">
        <v>2</v>
      </c>
      <c r="D6401" s="1" t="s">
        <v>26</v>
      </c>
      <c r="G6401" s="1" t="s">
        <v>1213</v>
      </c>
      <c r="H6401">
        <f t="shared" si="1275"/>
        <v>44</v>
      </c>
      <c r="I6401">
        <f>IF(ISBLANK(A6401),I6400/1,LOOKUP(Sheet1!G6401,FIPS!A$3:A$55,FIPS!C$3:C$55))</f>
        <v>48</v>
      </c>
      <c r="J6401" t="b">
        <f t="shared" si="1281"/>
        <v>1</v>
      </c>
      <c r="K6401" t="str">
        <f t="shared" si="1276"/>
        <v>Taylor</v>
      </c>
      <c r="L6401" t="b">
        <f t="shared" si="1280"/>
        <v>0</v>
      </c>
      <c r="M6401" t="str">
        <f t="shared" si="1277"/>
        <v/>
      </c>
      <c r="N6401">
        <f t="shared" si="1279"/>
        <v>221</v>
      </c>
      <c r="O6401" t="b">
        <f t="shared" si="1278"/>
        <v>0</v>
      </c>
      <c r="P6401" t="str">
        <f t="shared" si="1282"/>
        <v/>
      </c>
      <c r="Q6401" t="str">
        <f t="shared" ca="1" si="1283"/>
        <v/>
      </c>
      <c r="T6401">
        <v>441</v>
      </c>
      <c r="U6401">
        <v>3</v>
      </c>
      <c r="V6401">
        <v>40</v>
      </c>
      <c r="Z6401" t="str">
        <f t="shared" si="1274"/>
        <v/>
      </c>
    </row>
    <row r="6402" spans="2:26" x14ac:dyDescent="0.2">
      <c r="E6402" s="1" t="s">
        <v>2</v>
      </c>
      <c r="F6402" s="1" t="s">
        <v>132</v>
      </c>
      <c r="G6402" s="1" t="s">
        <v>4113</v>
      </c>
      <c r="H6402">
        <f t="shared" si="1275"/>
        <v>44</v>
      </c>
      <c r="I6402">
        <f>IF(ISBLANK(A6402),I6401/1,LOOKUP(Sheet1!G6402,FIPS!A$3:A$55,FIPS!C$3:C$55))</f>
        <v>48</v>
      </c>
      <c r="J6402" t="b">
        <f t="shared" si="1281"/>
        <v>0</v>
      </c>
      <c r="K6402" t="str">
        <f t="shared" si="1276"/>
        <v/>
      </c>
      <c r="L6402" t="b">
        <f t="shared" si="1280"/>
        <v>1</v>
      </c>
      <c r="M6402" t="str">
        <f t="shared" si="1277"/>
        <v>Abilene</v>
      </c>
      <c r="N6402">
        <f t="shared" si="1279"/>
        <v>221</v>
      </c>
      <c r="O6402" t="b">
        <f t="shared" si="1278"/>
        <v>0</v>
      </c>
      <c r="P6402" t="str">
        <f t="shared" si="1282"/>
        <v/>
      </c>
      <c r="Q6402" t="str">
        <f t="shared" ca="1" si="1283"/>
        <v/>
      </c>
      <c r="W6402">
        <v>1000</v>
      </c>
      <c r="Z6402" t="str">
        <f t="shared" ref="Z6402:Z6465" si="1284">IF(J6402,IF(T6402&gt;0,"",FALSE),IF(T6402&gt;0,TRUE,""))</f>
        <v/>
      </c>
    </row>
    <row r="6403" spans="2:26" x14ac:dyDescent="0.2">
      <c r="E6403" s="1" t="s">
        <v>8</v>
      </c>
      <c r="F6403" s="1" t="s">
        <v>9</v>
      </c>
      <c r="G6403" s="1" t="s">
        <v>1102</v>
      </c>
      <c r="H6403">
        <f t="shared" si="1275"/>
        <v>44</v>
      </c>
      <c r="I6403">
        <f>IF(ISBLANK(A6403),I6402/1,LOOKUP(Sheet1!G6403,FIPS!A$3:A$55,FIPS!C$3:C$55))</f>
        <v>48</v>
      </c>
      <c r="J6403" t="b">
        <f t="shared" si="1281"/>
        <v>0</v>
      </c>
      <c r="K6403" t="str">
        <f t="shared" si="1276"/>
        <v/>
      </c>
      <c r="L6403" t="b">
        <f t="shared" si="1280"/>
        <v>0</v>
      </c>
      <c r="M6403" t="str">
        <f t="shared" si="1277"/>
        <v/>
      </c>
      <c r="N6403">
        <f t="shared" si="1279"/>
        <v>221</v>
      </c>
      <c r="O6403" t="b">
        <f t="shared" si="1278"/>
        <v>1</v>
      </c>
      <c r="P6403">
        <f t="shared" si="1282"/>
        <v>1</v>
      </c>
      <c r="Q6403" t="str">
        <f t="shared" ca="1" si="1283"/>
        <v>001</v>
      </c>
      <c r="W6403">
        <v>99999</v>
      </c>
      <c r="Z6403" t="str">
        <f t="shared" si="1284"/>
        <v/>
      </c>
    </row>
    <row r="6404" spans="2:26" x14ac:dyDescent="0.2">
      <c r="B6404" s="1" t="s">
        <v>886</v>
      </c>
      <c r="C6404" s="1" t="s">
        <v>17</v>
      </c>
      <c r="D6404" s="1" t="s">
        <v>18</v>
      </c>
      <c r="E6404" s="1" t="s">
        <v>8</v>
      </c>
      <c r="F6404" s="1" t="s">
        <v>9</v>
      </c>
      <c r="G6404" s="1" t="s">
        <v>1346</v>
      </c>
      <c r="H6404">
        <f t="shared" si="1275"/>
        <v>44</v>
      </c>
      <c r="I6404">
        <f>IF(ISBLANK(A6404),I6403/1,LOOKUP(Sheet1!G6404,FIPS!A$3:A$55,FIPS!C$3:C$55))</f>
        <v>48</v>
      </c>
      <c r="J6404" t="b">
        <f t="shared" si="1281"/>
        <v>1</v>
      </c>
      <c r="K6404" t="str">
        <f t="shared" si="1276"/>
        <v>Terrell</v>
      </c>
      <c r="L6404" t="b">
        <f t="shared" si="1280"/>
        <v>0</v>
      </c>
      <c r="M6404" t="str">
        <f t="shared" si="1277"/>
        <v/>
      </c>
      <c r="N6404">
        <f t="shared" si="1279"/>
        <v>222</v>
      </c>
      <c r="O6404" t="b">
        <f t="shared" si="1278"/>
        <v>0</v>
      </c>
      <c r="P6404" t="str">
        <f t="shared" si="1282"/>
        <v/>
      </c>
      <c r="Q6404" t="str">
        <f t="shared" ca="1" si="1283"/>
        <v/>
      </c>
      <c r="T6404">
        <v>443</v>
      </c>
      <c r="U6404">
        <v>6</v>
      </c>
      <c r="Z6404" t="str">
        <f t="shared" si="1284"/>
        <v/>
      </c>
    </row>
    <row r="6405" spans="2:26" x14ac:dyDescent="0.2">
      <c r="B6405" s="1" t="s">
        <v>571</v>
      </c>
      <c r="C6405" s="1" t="s">
        <v>17</v>
      </c>
      <c r="D6405" s="1" t="s">
        <v>18</v>
      </c>
      <c r="E6405" s="1" t="s">
        <v>8</v>
      </c>
      <c r="F6405" s="1" t="s">
        <v>9</v>
      </c>
      <c r="G6405" s="1" t="s">
        <v>4212</v>
      </c>
      <c r="H6405">
        <f t="shared" si="1275"/>
        <v>44</v>
      </c>
      <c r="I6405">
        <f>IF(ISBLANK(A6405),I6404/1,LOOKUP(Sheet1!G6405,FIPS!A$3:A$55,FIPS!C$3:C$55))</f>
        <v>48</v>
      </c>
      <c r="J6405" t="b">
        <f t="shared" si="1281"/>
        <v>1</v>
      </c>
      <c r="K6405" t="str">
        <f t="shared" si="1276"/>
        <v>Terry</v>
      </c>
      <c r="L6405" t="b">
        <f t="shared" si="1280"/>
        <v>0</v>
      </c>
      <c r="M6405" t="str">
        <f t="shared" si="1277"/>
        <v/>
      </c>
      <c r="N6405">
        <f t="shared" si="1279"/>
        <v>223</v>
      </c>
      <c r="O6405" t="b">
        <f t="shared" si="1278"/>
        <v>0</v>
      </c>
      <c r="P6405" t="str">
        <f t="shared" si="1282"/>
        <v/>
      </c>
      <c r="Q6405" t="str">
        <f t="shared" ca="1" si="1283"/>
        <v/>
      </c>
      <c r="T6405">
        <v>445</v>
      </c>
      <c r="U6405">
        <v>6</v>
      </c>
      <c r="V6405">
        <v>0</v>
      </c>
      <c r="Z6405" t="str">
        <f t="shared" si="1284"/>
        <v/>
      </c>
    </row>
    <row r="6406" spans="2:26" x14ac:dyDescent="0.2">
      <c r="B6406" s="1" t="s">
        <v>694</v>
      </c>
      <c r="C6406" s="1" t="s">
        <v>17</v>
      </c>
      <c r="D6406" s="1" t="s">
        <v>18</v>
      </c>
      <c r="E6406" s="1" t="s">
        <v>8</v>
      </c>
      <c r="F6406" s="1" t="s">
        <v>9</v>
      </c>
      <c r="G6406" s="1" t="s">
        <v>4213</v>
      </c>
      <c r="H6406">
        <f t="shared" si="1275"/>
        <v>44</v>
      </c>
      <c r="I6406">
        <f>IF(ISBLANK(A6406),I6405/1,LOOKUP(Sheet1!G6406,FIPS!A$3:A$55,FIPS!C$3:C$55))</f>
        <v>48</v>
      </c>
      <c r="J6406" t="b">
        <f t="shared" si="1281"/>
        <v>1</v>
      </c>
      <c r="K6406" t="str">
        <f t="shared" si="1276"/>
        <v>Throckmorton</v>
      </c>
      <c r="L6406" t="b">
        <f t="shared" si="1280"/>
        <v>0</v>
      </c>
      <c r="M6406" t="str">
        <f t="shared" si="1277"/>
        <v/>
      </c>
      <c r="N6406">
        <f t="shared" si="1279"/>
        <v>224</v>
      </c>
      <c r="O6406" t="b">
        <f t="shared" si="1278"/>
        <v>0</v>
      </c>
      <c r="P6406" t="str">
        <f t="shared" si="1282"/>
        <v/>
      </c>
      <c r="Q6406" t="str">
        <f t="shared" ca="1" si="1283"/>
        <v/>
      </c>
      <c r="T6406">
        <v>447</v>
      </c>
      <c r="U6406">
        <v>6</v>
      </c>
      <c r="Z6406" t="str">
        <f t="shared" si="1284"/>
        <v/>
      </c>
    </row>
    <row r="6407" spans="2:26" x14ac:dyDescent="0.2">
      <c r="B6407" s="1" t="s">
        <v>726</v>
      </c>
      <c r="C6407" s="1" t="s">
        <v>17</v>
      </c>
      <c r="D6407" s="1" t="s">
        <v>18</v>
      </c>
      <c r="G6407" s="1" t="s">
        <v>4214</v>
      </c>
      <c r="H6407">
        <f t="shared" si="1275"/>
        <v>44</v>
      </c>
      <c r="I6407">
        <f>IF(ISBLANK(A6407),I6406/1,LOOKUP(Sheet1!G6407,FIPS!A$3:A$55,FIPS!C$3:C$55))</f>
        <v>48</v>
      </c>
      <c r="J6407" t="b">
        <f t="shared" si="1281"/>
        <v>1</v>
      </c>
      <c r="K6407" t="str">
        <f t="shared" si="1276"/>
        <v>Titus</v>
      </c>
      <c r="L6407" t="b">
        <f t="shared" si="1280"/>
        <v>0</v>
      </c>
      <c r="M6407" t="str">
        <f t="shared" si="1277"/>
        <v/>
      </c>
      <c r="N6407">
        <f t="shared" si="1279"/>
        <v>225</v>
      </c>
      <c r="O6407" t="b">
        <f t="shared" si="1278"/>
        <v>0</v>
      </c>
      <c r="P6407" t="str">
        <f t="shared" si="1282"/>
        <v/>
      </c>
      <c r="Q6407" t="str">
        <f t="shared" ca="1" si="1283"/>
        <v/>
      </c>
      <c r="T6407">
        <v>449</v>
      </c>
      <c r="U6407">
        <v>6</v>
      </c>
      <c r="Z6407" t="str">
        <f t="shared" si="1284"/>
        <v/>
      </c>
    </row>
    <row r="6408" spans="2:26" x14ac:dyDescent="0.2">
      <c r="E6408" s="1" t="s">
        <v>814</v>
      </c>
      <c r="F6408" s="1" t="s">
        <v>6</v>
      </c>
      <c r="G6408" s="1" t="s">
        <v>3800</v>
      </c>
      <c r="H6408">
        <f t="shared" si="1275"/>
        <v>44</v>
      </c>
      <c r="I6408">
        <f>IF(ISBLANK(A6408),I6407/1,LOOKUP(Sheet1!G6408,FIPS!A$3:A$55,FIPS!C$3:C$55))</f>
        <v>48</v>
      </c>
      <c r="J6408" t="b">
        <f t="shared" si="1281"/>
        <v>0</v>
      </c>
      <c r="K6408" t="str">
        <f t="shared" si="1276"/>
        <v/>
      </c>
      <c r="L6408" t="b">
        <f t="shared" si="1280"/>
        <v>1</v>
      </c>
      <c r="M6408" t="str">
        <f t="shared" si="1277"/>
        <v>Mount Pleasant</v>
      </c>
      <c r="N6408">
        <f t="shared" si="1279"/>
        <v>225</v>
      </c>
      <c r="O6408" t="b">
        <f t="shared" si="1278"/>
        <v>0</v>
      </c>
      <c r="P6408" t="str">
        <f t="shared" si="1282"/>
        <v/>
      </c>
      <c r="Q6408" t="str">
        <f t="shared" ca="1" si="1283"/>
        <v/>
      </c>
      <c r="W6408">
        <v>49800</v>
      </c>
      <c r="Z6408" t="str">
        <f t="shared" si="1284"/>
        <v/>
      </c>
    </row>
    <row r="6409" spans="2:26" x14ac:dyDescent="0.2">
      <c r="E6409" s="1" t="s">
        <v>8</v>
      </c>
      <c r="F6409" s="1" t="s">
        <v>9</v>
      </c>
      <c r="G6409" s="1" t="s">
        <v>1102</v>
      </c>
      <c r="H6409">
        <f t="shared" si="1275"/>
        <v>44</v>
      </c>
      <c r="I6409">
        <f>IF(ISBLANK(A6409),I6408/1,LOOKUP(Sheet1!G6409,FIPS!A$3:A$55,FIPS!C$3:C$55))</f>
        <v>48</v>
      </c>
      <c r="J6409" t="b">
        <f t="shared" si="1281"/>
        <v>0</v>
      </c>
      <c r="K6409" t="str">
        <f t="shared" si="1276"/>
        <v/>
      </c>
      <c r="L6409" t="b">
        <f t="shared" si="1280"/>
        <v>0</v>
      </c>
      <c r="M6409" t="str">
        <f t="shared" si="1277"/>
        <v/>
      </c>
      <c r="N6409">
        <f t="shared" si="1279"/>
        <v>225</v>
      </c>
      <c r="O6409" t="b">
        <f t="shared" si="1278"/>
        <v>1</v>
      </c>
      <c r="P6409">
        <f t="shared" si="1282"/>
        <v>1</v>
      </c>
      <c r="Q6409" t="str">
        <f t="shared" ca="1" si="1283"/>
        <v>109</v>
      </c>
      <c r="W6409">
        <v>99999</v>
      </c>
      <c r="Z6409" t="str">
        <f t="shared" si="1284"/>
        <v/>
      </c>
    </row>
    <row r="6410" spans="2:26" x14ac:dyDescent="0.2">
      <c r="B6410" s="1" t="s">
        <v>637</v>
      </c>
      <c r="C6410" s="1" t="s">
        <v>435</v>
      </c>
      <c r="D6410" s="1" t="s">
        <v>26</v>
      </c>
      <c r="G6410" s="1" t="s">
        <v>4215</v>
      </c>
      <c r="H6410">
        <f t="shared" si="1275"/>
        <v>44</v>
      </c>
      <c r="I6410">
        <f>IF(ISBLANK(A6410),I6409/1,LOOKUP(Sheet1!G6410,FIPS!A$3:A$55,FIPS!C$3:C$55))</f>
        <v>48</v>
      </c>
      <c r="J6410" t="b">
        <f t="shared" si="1281"/>
        <v>1</v>
      </c>
      <c r="K6410" t="str">
        <f t="shared" si="1276"/>
        <v>Tom Green</v>
      </c>
      <c r="L6410" t="b">
        <f t="shared" si="1280"/>
        <v>0</v>
      </c>
      <c r="M6410" t="str">
        <f t="shared" si="1277"/>
        <v/>
      </c>
      <c r="N6410">
        <f t="shared" si="1279"/>
        <v>226</v>
      </c>
      <c r="O6410" t="b">
        <f t="shared" si="1278"/>
        <v>0</v>
      </c>
      <c r="P6410" t="str">
        <f t="shared" si="1282"/>
        <v/>
      </c>
      <c r="Q6410" t="str">
        <f t="shared" ca="1" si="1283"/>
        <v/>
      </c>
      <c r="T6410">
        <v>451</v>
      </c>
      <c r="U6410">
        <v>4</v>
      </c>
      <c r="V6410">
        <v>7200</v>
      </c>
      <c r="Z6410" t="str">
        <f t="shared" si="1284"/>
        <v/>
      </c>
    </row>
    <row r="6411" spans="2:26" x14ac:dyDescent="0.2">
      <c r="E6411" s="1" t="s">
        <v>795</v>
      </c>
      <c r="F6411" s="1" t="s">
        <v>70</v>
      </c>
      <c r="G6411" s="1" t="s">
        <v>4216</v>
      </c>
      <c r="H6411">
        <f t="shared" ref="H6411:H6474" si="1285">IF(ISBLANK(A6411),H6410/1,A6411)</f>
        <v>44</v>
      </c>
      <c r="I6411">
        <f>IF(ISBLANK(A6411),I6410/1,LOOKUP(Sheet1!G6411,FIPS!A$3:A$55,FIPS!C$3:C$55))</f>
        <v>48</v>
      </c>
      <c r="J6411" t="b">
        <f t="shared" si="1281"/>
        <v>0</v>
      </c>
      <c r="K6411" t="str">
        <f t="shared" ref="K6411:K6474" si="1286">IF(J6411,TRIM(G6411),"")</f>
        <v/>
      </c>
      <c r="L6411" t="b">
        <f t="shared" si="1280"/>
        <v>1</v>
      </c>
      <c r="M6411" t="str">
        <f t="shared" ref="M6411:M6474" si="1287">IF(L6411,IF(ISERR(FIND(",",G6411)),TRIM(G6411),TRIM(LEFT(G6411,FIND(",",G6411)-1))),"")</f>
        <v>San Angelo</v>
      </c>
      <c r="N6411">
        <f t="shared" si="1279"/>
        <v>226</v>
      </c>
      <c r="O6411" t="b">
        <f t="shared" si="1278"/>
        <v>0</v>
      </c>
      <c r="P6411" t="str">
        <f t="shared" si="1282"/>
        <v/>
      </c>
      <c r="Q6411" t="str">
        <f t="shared" ca="1" si="1283"/>
        <v/>
      </c>
      <c r="W6411">
        <v>64472</v>
      </c>
      <c r="Z6411" t="str">
        <f t="shared" si="1284"/>
        <v/>
      </c>
    </row>
    <row r="6412" spans="2:26" x14ac:dyDescent="0.2">
      <c r="E6412" s="1" t="s">
        <v>8</v>
      </c>
      <c r="F6412" s="1" t="s">
        <v>9</v>
      </c>
      <c r="G6412" s="1" t="s">
        <v>1102</v>
      </c>
      <c r="H6412">
        <f t="shared" si="1285"/>
        <v>44</v>
      </c>
      <c r="I6412">
        <f>IF(ISBLANK(A6412),I6411/1,LOOKUP(Sheet1!G6412,FIPS!A$3:A$55,FIPS!C$3:C$55))</f>
        <v>48</v>
      </c>
      <c r="J6412" t="b">
        <f t="shared" si="1281"/>
        <v>0</v>
      </c>
      <c r="K6412" t="str">
        <f t="shared" si="1286"/>
        <v/>
      </c>
      <c r="L6412" t="b">
        <f t="shared" si="1280"/>
        <v>0</v>
      </c>
      <c r="M6412" t="str">
        <f t="shared" si="1287"/>
        <v/>
      </c>
      <c r="N6412">
        <f t="shared" si="1279"/>
        <v>226</v>
      </c>
      <c r="O6412" t="b">
        <f t="shared" si="1278"/>
        <v>1</v>
      </c>
      <c r="P6412">
        <f t="shared" si="1282"/>
        <v>1</v>
      </c>
      <c r="Q6412" t="str">
        <f t="shared" ca="1" si="1283"/>
        <v>136</v>
      </c>
      <c r="W6412">
        <v>99999</v>
      </c>
      <c r="Z6412" t="str">
        <f t="shared" si="1284"/>
        <v/>
      </c>
    </row>
    <row r="6413" spans="2:26" x14ac:dyDescent="0.2">
      <c r="B6413" s="1" t="s">
        <v>617</v>
      </c>
      <c r="C6413" s="1" t="s">
        <v>59</v>
      </c>
      <c r="D6413" s="1" t="s">
        <v>26</v>
      </c>
      <c r="G6413" s="1" t="s">
        <v>4217</v>
      </c>
      <c r="H6413">
        <f t="shared" si="1285"/>
        <v>44</v>
      </c>
      <c r="I6413">
        <f>IF(ISBLANK(A6413),I6412/1,LOOKUP(Sheet1!G6413,FIPS!A$3:A$55,FIPS!C$3:C$55))</f>
        <v>48</v>
      </c>
      <c r="J6413" t="b">
        <f t="shared" si="1281"/>
        <v>1</v>
      </c>
      <c r="K6413" t="str">
        <f t="shared" si="1286"/>
        <v>Travis</v>
      </c>
      <c r="L6413" t="b">
        <f t="shared" si="1280"/>
        <v>0</v>
      </c>
      <c r="M6413" t="str">
        <f t="shared" si="1287"/>
        <v/>
      </c>
      <c r="N6413">
        <f t="shared" si="1279"/>
        <v>227</v>
      </c>
      <c r="O6413" t="b">
        <f t="shared" si="1278"/>
        <v>0</v>
      </c>
      <c r="P6413" t="str">
        <f t="shared" si="1282"/>
        <v/>
      </c>
      <c r="Q6413" t="str">
        <f t="shared" ca="1" si="1283"/>
        <v/>
      </c>
      <c r="T6413">
        <v>453</v>
      </c>
      <c r="U6413">
        <v>1</v>
      </c>
      <c r="V6413">
        <v>640</v>
      </c>
      <c r="Z6413" t="str">
        <f t="shared" si="1284"/>
        <v/>
      </c>
    </row>
    <row r="6414" spans="2:26" x14ac:dyDescent="0.2">
      <c r="E6414" s="1" t="s">
        <v>14</v>
      </c>
      <c r="F6414" s="1" t="s">
        <v>18</v>
      </c>
      <c r="G6414" s="1" t="s">
        <v>4218</v>
      </c>
      <c r="H6414">
        <f t="shared" si="1285"/>
        <v>44</v>
      </c>
      <c r="I6414">
        <f>IF(ISBLANK(A6414),I6413/1,LOOKUP(Sheet1!G6414,FIPS!A$3:A$55,FIPS!C$3:C$55))</f>
        <v>48</v>
      </c>
      <c r="J6414" t="b">
        <f t="shared" si="1281"/>
        <v>0</v>
      </c>
      <c r="K6414" t="str">
        <f t="shared" si="1286"/>
        <v/>
      </c>
      <c r="L6414" t="b">
        <f t="shared" si="1280"/>
        <v>1</v>
      </c>
      <c r="M6414" t="str">
        <f t="shared" si="1287"/>
        <v>Austin</v>
      </c>
      <c r="N6414">
        <f t="shared" si="1279"/>
        <v>227</v>
      </c>
      <c r="O6414" t="b">
        <f t="shared" si="1278"/>
        <v>0</v>
      </c>
      <c r="P6414" t="str">
        <f t="shared" si="1282"/>
        <v/>
      </c>
      <c r="Q6414" t="str">
        <f t="shared" ca="1" si="1283"/>
        <v/>
      </c>
      <c r="W6414">
        <v>5000</v>
      </c>
      <c r="Z6414" t="str">
        <f t="shared" si="1284"/>
        <v/>
      </c>
    </row>
    <row r="6415" spans="2:26" x14ac:dyDescent="0.2">
      <c r="E6415" s="1" t="s">
        <v>474</v>
      </c>
      <c r="F6415" s="1" t="s">
        <v>35</v>
      </c>
      <c r="G6415" s="1" t="s">
        <v>4219</v>
      </c>
      <c r="H6415">
        <f t="shared" si="1285"/>
        <v>44</v>
      </c>
      <c r="I6415">
        <f>IF(ISBLANK(A6415),I6414/1,LOOKUP(Sheet1!G6415,FIPS!A$3:A$55,FIPS!C$3:C$55))</f>
        <v>48</v>
      </c>
      <c r="J6415" t="b">
        <f t="shared" si="1281"/>
        <v>0</v>
      </c>
      <c r="K6415" t="str">
        <f t="shared" si="1286"/>
        <v/>
      </c>
      <c r="L6415" t="b">
        <f t="shared" si="1280"/>
        <v>1</v>
      </c>
      <c r="M6415" t="str">
        <f t="shared" si="1287"/>
        <v>Round Rock</v>
      </c>
      <c r="N6415">
        <f t="shared" si="1279"/>
        <v>227</v>
      </c>
      <c r="O6415" t="b">
        <f t="shared" si="1278"/>
        <v>0</v>
      </c>
      <c r="P6415" t="str">
        <f t="shared" si="1282"/>
        <v/>
      </c>
      <c r="Q6415" t="str">
        <f t="shared" ca="1" si="1283"/>
        <v/>
      </c>
      <c r="W6415">
        <v>63500</v>
      </c>
      <c r="Z6415" t="str">
        <f t="shared" si="1284"/>
        <v/>
      </c>
    </row>
    <row r="6416" spans="2:26" x14ac:dyDescent="0.2">
      <c r="E6416" s="1" t="s">
        <v>8</v>
      </c>
      <c r="F6416" s="1" t="s">
        <v>9</v>
      </c>
      <c r="G6416" s="1" t="s">
        <v>899</v>
      </c>
      <c r="H6416">
        <f t="shared" si="1285"/>
        <v>44</v>
      </c>
      <c r="I6416">
        <f>IF(ISBLANK(A6416),I6415/1,LOOKUP(Sheet1!G6416,FIPS!A$3:A$55,FIPS!C$3:C$55))</f>
        <v>48</v>
      </c>
      <c r="J6416" t="b">
        <f t="shared" si="1281"/>
        <v>0</v>
      </c>
      <c r="K6416" t="str">
        <f t="shared" si="1286"/>
        <v/>
      </c>
      <c r="L6416" t="b">
        <f t="shared" si="1280"/>
        <v>0</v>
      </c>
      <c r="M6416" t="str">
        <f t="shared" si="1287"/>
        <v/>
      </c>
      <c r="N6416">
        <f t="shared" si="1279"/>
        <v>227</v>
      </c>
      <c r="O6416" t="b">
        <f t="shared" si="1278"/>
        <v>1</v>
      </c>
      <c r="P6416">
        <f t="shared" si="1282"/>
        <v>2</v>
      </c>
      <c r="Q6416" t="str">
        <f t="shared" ca="1" si="1283"/>
        <v>010,134</v>
      </c>
      <c r="W6416">
        <v>99999</v>
      </c>
      <c r="Z6416" t="str">
        <f t="shared" si="1284"/>
        <v/>
      </c>
    </row>
    <row r="6417" spans="2:26" x14ac:dyDescent="0.2">
      <c r="B6417" s="1" t="s">
        <v>755</v>
      </c>
      <c r="C6417" s="1" t="s">
        <v>17</v>
      </c>
      <c r="D6417" s="1" t="s">
        <v>18</v>
      </c>
      <c r="E6417" s="1" t="s">
        <v>8</v>
      </c>
      <c r="F6417" s="1" t="s">
        <v>9</v>
      </c>
      <c r="G6417" s="1" t="s">
        <v>908</v>
      </c>
      <c r="H6417">
        <f t="shared" si="1285"/>
        <v>44</v>
      </c>
      <c r="I6417">
        <f>IF(ISBLANK(A6417),I6416/1,LOOKUP(Sheet1!G6417,FIPS!A$3:A$55,FIPS!C$3:C$55))</f>
        <v>48</v>
      </c>
      <c r="J6417" t="b">
        <f t="shared" si="1281"/>
        <v>1</v>
      </c>
      <c r="K6417" t="str">
        <f t="shared" si="1286"/>
        <v>Trinity</v>
      </c>
      <c r="L6417" t="b">
        <f t="shared" si="1280"/>
        <v>0</v>
      </c>
      <c r="M6417" t="str">
        <f t="shared" si="1287"/>
        <v/>
      </c>
      <c r="N6417">
        <f t="shared" si="1279"/>
        <v>228</v>
      </c>
      <c r="O6417" t="b">
        <f t="shared" si="1278"/>
        <v>0</v>
      </c>
      <c r="P6417" t="str">
        <f t="shared" si="1282"/>
        <v/>
      </c>
      <c r="Q6417" t="str">
        <f t="shared" ca="1" si="1283"/>
        <v/>
      </c>
      <c r="T6417">
        <v>455</v>
      </c>
      <c r="U6417">
        <v>6</v>
      </c>
      <c r="V6417">
        <v>0</v>
      </c>
      <c r="Z6417" t="str">
        <f t="shared" si="1284"/>
        <v/>
      </c>
    </row>
    <row r="6418" spans="2:26" x14ac:dyDescent="0.2">
      <c r="B6418" s="1" t="s">
        <v>823</v>
      </c>
      <c r="C6418" s="1" t="s">
        <v>17</v>
      </c>
      <c r="D6418" s="1" t="s">
        <v>18</v>
      </c>
      <c r="E6418" s="1" t="s">
        <v>8</v>
      </c>
      <c r="F6418" s="1" t="s">
        <v>9</v>
      </c>
      <c r="G6418" s="1" t="s">
        <v>4191</v>
      </c>
      <c r="H6418">
        <f t="shared" si="1285"/>
        <v>44</v>
      </c>
      <c r="I6418">
        <f>IF(ISBLANK(A6418),I6417/1,LOOKUP(Sheet1!G6418,FIPS!A$3:A$55,FIPS!C$3:C$55))</f>
        <v>48</v>
      </c>
      <c r="J6418" t="b">
        <f t="shared" si="1281"/>
        <v>1</v>
      </c>
      <c r="K6418" t="str">
        <f t="shared" si="1286"/>
        <v>Tyler</v>
      </c>
      <c r="L6418" t="b">
        <f t="shared" si="1280"/>
        <v>0</v>
      </c>
      <c r="M6418" t="str">
        <f t="shared" si="1287"/>
        <v/>
      </c>
      <c r="N6418">
        <f t="shared" si="1279"/>
        <v>229</v>
      </c>
      <c r="O6418" t="b">
        <f t="shared" si="1278"/>
        <v>0</v>
      </c>
      <c r="P6418" t="str">
        <f t="shared" si="1282"/>
        <v/>
      </c>
      <c r="Q6418" t="str">
        <f t="shared" ca="1" si="1283"/>
        <v/>
      </c>
      <c r="T6418">
        <v>457</v>
      </c>
      <c r="U6418">
        <v>6</v>
      </c>
      <c r="V6418">
        <v>0</v>
      </c>
      <c r="Z6418" t="str">
        <f t="shared" si="1284"/>
        <v/>
      </c>
    </row>
    <row r="6419" spans="2:26" x14ac:dyDescent="0.2">
      <c r="B6419" s="1" t="s">
        <v>924</v>
      </c>
      <c r="C6419" s="1" t="s">
        <v>424</v>
      </c>
      <c r="D6419" s="1" t="s">
        <v>26</v>
      </c>
      <c r="E6419" s="1" t="s">
        <v>8</v>
      </c>
      <c r="F6419" s="1" t="s">
        <v>9</v>
      </c>
      <c r="G6419" s="1" t="s">
        <v>4220</v>
      </c>
      <c r="H6419">
        <f t="shared" si="1285"/>
        <v>44</v>
      </c>
      <c r="I6419">
        <f>IF(ISBLANK(A6419),I6418/1,LOOKUP(Sheet1!G6419,FIPS!A$3:A$55,FIPS!C$3:C$55))</f>
        <v>48</v>
      </c>
      <c r="J6419" t="b">
        <f t="shared" si="1281"/>
        <v>1</v>
      </c>
      <c r="K6419" t="str">
        <f t="shared" si="1286"/>
        <v>Upshur</v>
      </c>
      <c r="L6419" t="b">
        <f t="shared" si="1280"/>
        <v>0</v>
      </c>
      <c r="M6419" t="str">
        <f t="shared" si="1287"/>
        <v/>
      </c>
      <c r="N6419">
        <f t="shared" si="1279"/>
        <v>230</v>
      </c>
      <c r="O6419" t="b">
        <f t="shared" si="1278"/>
        <v>0</v>
      </c>
      <c r="P6419" t="str">
        <f t="shared" si="1282"/>
        <v/>
      </c>
      <c r="Q6419" t="str">
        <f t="shared" ca="1" si="1283"/>
        <v/>
      </c>
      <c r="T6419">
        <v>459</v>
      </c>
      <c r="U6419">
        <v>5</v>
      </c>
      <c r="V6419">
        <v>4420</v>
      </c>
      <c r="Z6419" t="str">
        <f t="shared" si="1284"/>
        <v/>
      </c>
    </row>
    <row r="6420" spans="2:26" x14ac:dyDescent="0.2">
      <c r="B6420" s="1" t="s">
        <v>825</v>
      </c>
      <c r="C6420" s="1" t="s">
        <v>17</v>
      </c>
      <c r="D6420" s="1" t="s">
        <v>18</v>
      </c>
      <c r="E6420" s="1" t="s">
        <v>8</v>
      </c>
      <c r="F6420" s="1" t="s">
        <v>9</v>
      </c>
      <c r="G6420" s="1" t="s">
        <v>4221</v>
      </c>
      <c r="H6420">
        <f t="shared" si="1285"/>
        <v>44</v>
      </c>
      <c r="I6420">
        <f>IF(ISBLANK(A6420),I6419/1,LOOKUP(Sheet1!G6420,FIPS!A$3:A$55,FIPS!C$3:C$55))</f>
        <v>48</v>
      </c>
      <c r="J6420" t="b">
        <f t="shared" si="1281"/>
        <v>1</v>
      </c>
      <c r="K6420" t="str">
        <f t="shared" si="1286"/>
        <v>Upton</v>
      </c>
      <c r="L6420" t="b">
        <f t="shared" si="1280"/>
        <v>0</v>
      </c>
      <c r="M6420" t="str">
        <f t="shared" si="1287"/>
        <v/>
      </c>
      <c r="N6420">
        <f t="shared" si="1279"/>
        <v>231</v>
      </c>
      <c r="O6420" t="b">
        <f t="shared" si="1278"/>
        <v>0</v>
      </c>
      <c r="P6420" t="str">
        <f t="shared" si="1282"/>
        <v/>
      </c>
      <c r="Q6420" t="str">
        <f t="shared" ca="1" si="1283"/>
        <v/>
      </c>
      <c r="T6420">
        <v>461</v>
      </c>
      <c r="U6420">
        <v>6</v>
      </c>
      <c r="V6420">
        <v>0</v>
      </c>
      <c r="Z6420" t="str">
        <f t="shared" si="1284"/>
        <v/>
      </c>
    </row>
    <row r="6421" spans="2:26" x14ac:dyDescent="0.2">
      <c r="B6421" s="1" t="s">
        <v>676</v>
      </c>
      <c r="C6421" s="1" t="s">
        <v>17</v>
      </c>
      <c r="D6421" s="1" t="s">
        <v>18</v>
      </c>
      <c r="G6421" s="1" t="s">
        <v>4823</v>
      </c>
      <c r="H6421">
        <f t="shared" si="1285"/>
        <v>44</v>
      </c>
      <c r="I6421">
        <f>IF(ISBLANK(A6421),I6420/1,LOOKUP(Sheet1!G6421,FIPS!A$3:A$55,FIPS!C$3:C$55))</f>
        <v>48</v>
      </c>
      <c r="J6421" t="b">
        <f t="shared" si="1281"/>
        <v>1</v>
      </c>
      <c r="K6421" t="str">
        <f t="shared" si="1286"/>
        <v>Uvalde</v>
      </c>
      <c r="L6421" t="b">
        <f t="shared" si="1280"/>
        <v>0</v>
      </c>
      <c r="M6421" t="str">
        <f t="shared" si="1287"/>
        <v/>
      </c>
      <c r="N6421">
        <f t="shared" si="1279"/>
        <v>232</v>
      </c>
      <c r="O6421" t="b">
        <f t="shared" si="1278"/>
        <v>0</v>
      </c>
      <c r="P6421" t="str">
        <f t="shared" si="1282"/>
        <v/>
      </c>
      <c r="Q6421" t="str">
        <f t="shared" ca="1" si="1283"/>
        <v/>
      </c>
      <c r="T6421">
        <v>463</v>
      </c>
      <c r="U6421">
        <v>6</v>
      </c>
      <c r="V6421">
        <v>0</v>
      </c>
      <c r="Z6421" t="str">
        <f t="shared" si="1284"/>
        <v/>
      </c>
    </row>
    <row r="6422" spans="2:26" x14ac:dyDescent="0.2">
      <c r="E6422" s="1" t="s">
        <v>893</v>
      </c>
      <c r="F6422" s="1" t="s">
        <v>6</v>
      </c>
      <c r="G6422" s="1" t="s">
        <v>4823</v>
      </c>
      <c r="H6422">
        <f t="shared" si="1285"/>
        <v>44</v>
      </c>
      <c r="I6422">
        <f>IF(ISBLANK(A6422),I6421/1,LOOKUP(Sheet1!G6422,FIPS!A$3:A$55,FIPS!C$3:C$55))</f>
        <v>48</v>
      </c>
      <c r="J6422" t="b">
        <f t="shared" si="1281"/>
        <v>0</v>
      </c>
      <c r="K6422" t="str">
        <f t="shared" si="1286"/>
        <v/>
      </c>
      <c r="L6422" t="b">
        <f t="shared" si="1280"/>
        <v>1</v>
      </c>
      <c r="M6422" t="str">
        <f t="shared" si="1287"/>
        <v>Uvalde</v>
      </c>
      <c r="N6422">
        <f t="shared" si="1279"/>
        <v>232</v>
      </c>
      <c r="O6422" t="b">
        <f t="shared" si="1278"/>
        <v>0</v>
      </c>
      <c r="P6422" t="str">
        <f t="shared" si="1282"/>
        <v/>
      </c>
      <c r="Q6422" t="str">
        <f t="shared" ca="1" si="1283"/>
        <v/>
      </c>
      <c r="W6422">
        <v>74588</v>
      </c>
      <c r="Z6422" t="str">
        <f t="shared" si="1284"/>
        <v/>
      </c>
    </row>
    <row r="6423" spans="2:26" x14ac:dyDescent="0.2">
      <c r="E6423" s="1" t="s">
        <v>8</v>
      </c>
      <c r="F6423" s="1" t="s">
        <v>9</v>
      </c>
      <c r="G6423" s="1" t="s">
        <v>1912</v>
      </c>
      <c r="H6423">
        <f t="shared" si="1285"/>
        <v>44</v>
      </c>
      <c r="I6423">
        <f>IF(ISBLANK(A6423),I6422/1,LOOKUP(Sheet1!G6423,FIPS!A$3:A$55,FIPS!C$3:C$55))</f>
        <v>48</v>
      </c>
      <c r="J6423" t="b">
        <f t="shared" si="1281"/>
        <v>0</v>
      </c>
      <c r="K6423" t="str">
        <f t="shared" si="1286"/>
        <v/>
      </c>
      <c r="L6423" t="b">
        <f t="shared" si="1280"/>
        <v>0</v>
      </c>
      <c r="M6423" t="str">
        <f t="shared" si="1287"/>
        <v/>
      </c>
      <c r="N6423">
        <f t="shared" si="1279"/>
        <v>232</v>
      </c>
      <c r="O6423" t="b">
        <f t="shared" ref="O6423:O6486" si="1288">AND(ISNUMBER(N6423),E6423="999",NOT(J6423))</f>
        <v>1</v>
      </c>
      <c r="P6423">
        <f t="shared" si="1282"/>
        <v>1</v>
      </c>
      <c r="Q6423" t="str">
        <f t="shared" ca="1" si="1283"/>
        <v>160</v>
      </c>
      <c r="W6423">
        <v>99999</v>
      </c>
      <c r="Z6423" t="str">
        <f t="shared" si="1284"/>
        <v/>
      </c>
    </row>
    <row r="6424" spans="2:26" x14ac:dyDescent="0.2">
      <c r="B6424" s="1" t="s">
        <v>697</v>
      </c>
      <c r="C6424" s="1" t="s">
        <v>17</v>
      </c>
      <c r="D6424" s="1" t="s">
        <v>18</v>
      </c>
      <c r="G6424" s="1" t="s">
        <v>4222</v>
      </c>
      <c r="H6424">
        <f t="shared" si="1285"/>
        <v>44</v>
      </c>
      <c r="I6424">
        <f>IF(ISBLANK(A6424),I6423/1,LOOKUP(Sheet1!G6424,FIPS!A$3:A$55,FIPS!C$3:C$55))</f>
        <v>48</v>
      </c>
      <c r="J6424" t="b">
        <f t="shared" si="1281"/>
        <v>1</v>
      </c>
      <c r="K6424" t="str">
        <f t="shared" si="1286"/>
        <v>Val Verde</v>
      </c>
      <c r="L6424" t="b">
        <f t="shared" si="1280"/>
        <v>0</v>
      </c>
      <c r="M6424" t="str">
        <f t="shared" si="1287"/>
        <v/>
      </c>
      <c r="N6424">
        <f t="shared" si="1279"/>
        <v>233</v>
      </c>
      <c r="O6424" t="b">
        <f t="shared" si="1288"/>
        <v>0</v>
      </c>
      <c r="P6424" t="str">
        <f t="shared" si="1282"/>
        <v/>
      </c>
      <c r="Q6424" t="str">
        <f t="shared" ca="1" si="1283"/>
        <v/>
      </c>
      <c r="T6424">
        <v>465</v>
      </c>
      <c r="U6424">
        <v>5</v>
      </c>
      <c r="V6424">
        <v>0</v>
      </c>
      <c r="Z6424" t="str">
        <f t="shared" si="1284"/>
        <v/>
      </c>
    </row>
    <row r="6425" spans="2:26" x14ac:dyDescent="0.2">
      <c r="E6425" s="1" t="s">
        <v>122</v>
      </c>
      <c r="F6425" s="1" t="s">
        <v>35</v>
      </c>
      <c r="G6425" s="1" t="s">
        <v>4223</v>
      </c>
      <c r="H6425">
        <f t="shared" si="1285"/>
        <v>44</v>
      </c>
      <c r="I6425">
        <f>IF(ISBLANK(A6425),I6424/1,LOOKUP(Sheet1!G6425,FIPS!A$3:A$55,FIPS!C$3:C$55))</f>
        <v>48</v>
      </c>
      <c r="J6425" t="b">
        <f t="shared" si="1281"/>
        <v>0</v>
      </c>
      <c r="K6425" t="str">
        <f t="shared" si="1286"/>
        <v/>
      </c>
      <c r="L6425" t="b">
        <f t="shared" si="1280"/>
        <v>1</v>
      </c>
      <c r="M6425" t="str">
        <f t="shared" si="1287"/>
        <v>Del Rio</v>
      </c>
      <c r="N6425">
        <f t="shared" si="1279"/>
        <v>233</v>
      </c>
      <c r="O6425" t="b">
        <f t="shared" si="1288"/>
        <v>0</v>
      </c>
      <c r="P6425" t="str">
        <f t="shared" si="1282"/>
        <v/>
      </c>
      <c r="Q6425" t="str">
        <f t="shared" ca="1" si="1283"/>
        <v/>
      </c>
      <c r="W6425">
        <v>19792</v>
      </c>
      <c r="Z6425" t="str">
        <f t="shared" si="1284"/>
        <v/>
      </c>
    </row>
    <row r="6426" spans="2:26" x14ac:dyDescent="0.2">
      <c r="E6426" s="1" t="s">
        <v>8</v>
      </c>
      <c r="F6426" s="1" t="s">
        <v>9</v>
      </c>
      <c r="G6426" s="1" t="s">
        <v>1912</v>
      </c>
      <c r="H6426">
        <f t="shared" si="1285"/>
        <v>44</v>
      </c>
      <c r="I6426">
        <f>IF(ISBLANK(A6426),I6425/1,LOOKUP(Sheet1!G6426,FIPS!A$3:A$55,FIPS!C$3:C$55))</f>
        <v>48</v>
      </c>
      <c r="J6426" t="b">
        <f t="shared" si="1281"/>
        <v>0</v>
      </c>
      <c r="K6426" t="str">
        <f t="shared" si="1286"/>
        <v/>
      </c>
      <c r="L6426" t="b">
        <f t="shared" si="1280"/>
        <v>0</v>
      </c>
      <c r="M6426" t="str">
        <f t="shared" si="1287"/>
        <v/>
      </c>
      <c r="N6426">
        <f t="shared" si="1279"/>
        <v>233</v>
      </c>
      <c r="O6426" t="b">
        <f t="shared" si="1288"/>
        <v>1</v>
      </c>
      <c r="P6426">
        <f t="shared" si="1282"/>
        <v>1</v>
      </c>
      <c r="Q6426" t="str">
        <f t="shared" ca="1" si="1283"/>
        <v>041</v>
      </c>
      <c r="W6426">
        <v>99999</v>
      </c>
      <c r="Z6426" t="str">
        <f t="shared" si="1284"/>
        <v/>
      </c>
    </row>
    <row r="6427" spans="2:26" x14ac:dyDescent="0.2">
      <c r="B6427" s="1" t="s">
        <v>573</v>
      </c>
      <c r="C6427" s="1" t="s">
        <v>17</v>
      </c>
      <c r="D6427" s="1" t="s">
        <v>18</v>
      </c>
      <c r="E6427" s="1" t="s">
        <v>8</v>
      </c>
      <c r="F6427" s="1" t="s">
        <v>9</v>
      </c>
      <c r="G6427" s="1" t="s">
        <v>4224</v>
      </c>
      <c r="H6427">
        <f t="shared" si="1285"/>
        <v>44</v>
      </c>
      <c r="I6427">
        <f>IF(ISBLANK(A6427),I6426/1,LOOKUP(Sheet1!G6427,FIPS!A$3:A$55,FIPS!C$3:C$55))</f>
        <v>48</v>
      </c>
      <c r="J6427" t="b">
        <f t="shared" si="1281"/>
        <v>1</v>
      </c>
      <c r="K6427" t="str">
        <f t="shared" si="1286"/>
        <v>Van Zandt</v>
      </c>
      <c r="L6427" t="b">
        <f t="shared" si="1280"/>
        <v>0</v>
      </c>
      <c r="M6427" t="str">
        <f t="shared" si="1287"/>
        <v/>
      </c>
      <c r="N6427">
        <f t="shared" si="1279"/>
        <v>234</v>
      </c>
      <c r="O6427" t="b">
        <f t="shared" si="1288"/>
        <v>0</v>
      </c>
      <c r="P6427" t="str">
        <f t="shared" si="1282"/>
        <v/>
      </c>
      <c r="Q6427" t="str">
        <f t="shared" ca="1" si="1283"/>
        <v/>
      </c>
      <c r="T6427">
        <v>467</v>
      </c>
      <c r="U6427">
        <v>5</v>
      </c>
      <c r="V6427">
        <v>0</v>
      </c>
      <c r="Z6427" t="str">
        <f t="shared" si="1284"/>
        <v/>
      </c>
    </row>
    <row r="6428" spans="2:26" x14ac:dyDescent="0.2">
      <c r="B6428" s="1" t="s">
        <v>575</v>
      </c>
      <c r="C6428" s="1" t="s">
        <v>914</v>
      </c>
      <c r="D6428" s="1" t="s">
        <v>26</v>
      </c>
      <c r="G6428" s="1" t="s">
        <v>4225</v>
      </c>
      <c r="H6428">
        <f t="shared" si="1285"/>
        <v>44</v>
      </c>
      <c r="I6428">
        <f>IF(ISBLANK(A6428),I6427/1,LOOKUP(Sheet1!G6428,FIPS!A$3:A$55,FIPS!C$3:C$55))</f>
        <v>48</v>
      </c>
      <c r="J6428" t="b">
        <f t="shared" si="1281"/>
        <v>1</v>
      </c>
      <c r="K6428" t="str">
        <f t="shared" si="1286"/>
        <v>Victoria</v>
      </c>
      <c r="L6428" t="b">
        <f t="shared" si="1280"/>
        <v>0</v>
      </c>
      <c r="M6428" t="str">
        <f t="shared" si="1287"/>
        <v/>
      </c>
      <c r="N6428">
        <f t="shared" si="1279"/>
        <v>235</v>
      </c>
      <c r="O6428" t="b">
        <f t="shared" si="1288"/>
        <v>0</v>
      </c>
      <c r="P6428" t="str">
        <f t="shared" si="1282"/>
        <v/>
      </c>
      <c r="Q6428" t="str">
        <f t="shared" ca="1" si="1283"/>
        <v/>
      </c>
      <c r="T6428">
        <v>469</v>
      </c>
      <c r="U6428">
        <v>4</v>
      </c>
      <c r="V6428">
        <v>8750</v>
      </c>
      <c r="Z6428" t="str">
        <f t="shared" si="1284"/>
        <v/>
      </c>
    </row>
    <row r="6429" spans="2:26" x14ac:dyDescent="0.2">
      <c r="E6429" s="1" t="s">
        <v>745</v>
      </c>
      <c r="F6429" s="1" t="s">
        <v>70</v>
      </c>
      <c r="G6429" s="1" t="s">
        <v>4225</v>
      </c>
      <c r="H6429">
        <f t="shared" si="1285"/>
        <v>44</v>
      </c>
      <c r="I6429">
        <f>IF(ISBLANK(A6429),I6428/1,LOOKUP(Sheet1!G6429,FIPS!A$3:A$55,FIPS!C$3:C$55))</f>
        <v>48</v>
      </c>
      <c r="J6429" t="b">
        <f t="shared" si="1281"/>
        <v>0</v>
      </c>
      <c r="K6429" t="str">
        <f t="shared" si="1286"/>
        <v/>
      </c>
      <c r="L6429" t="b">
        <f t="shared" si="1280"/>
        <v>1</v>
      </c>
      <c r="M6429" t="str">
        <f t="shared" si="1287"/>
        <v>Victoria</v>
      </c>
      <c r="N6429">
        <f t="shared" si="1279"/>
        <v>235</v>
      </c>
      <c r="O6429" t="b">
        <f t="shared" si="1288"/>
        <v>0</v>
      </c>
      <c r="P6429" t="str">
        <f t="shared" si="1282"/>
        <v/>
      </c>
      <c r="Q6429" t="str">
        <f t="shared" ca="1" si="1283"/>
        <v/>
      </c>
      <c r="W6429">
        <v>75428</v>
      </c>
      <c r="Z6429" t="str">
        <f t="shared" si="1284"/>
        <v/>
      </c>
    </row>
    <row r="6430" spans="2:26" x14ac:dyDescent="0.2">
      <c r="E6430" s="1" t="s">
        <v>8</v>
      </c>
      <c r="F6430" s="1" t="s">
        <v>9</v>
      </c>
      <c r="G6430" s="1" t="s">
        <v>1912</v>
      </c>
      <c r="H6430">
        <f t="shared" si="1285"/>
        <v>44</v>
      </c>
      <c r="I6430">
        <f>IF(ISBLANK(A6430),I6429/1,LOOKUP(Sheet1!G6430,FIPS!A$3:A$55,FIPS!C$3:C$55))</f>
        <v>48</v>
      </c>
      <c r="J6430" t="b">
        <f t="shared" si="1281"/>
        <v>0</v>
      </c>
      <c r="K6430" t="str">
        <f t="shared" si="1286"/>
        <v/>
      </c>
      <c r="L6430" t="b">
        <f t="shared" si="1280"/>
        <v>0</v>
      </c>
      <c r="M6430" t="str">
        <f t="shared" si="1287"/>
        <v/>
      </c>
      <c r="N6430">
        <f t="shared" ref="N6430:N6493" si="1289">IF(ISBLANK(A6430),IF(ISBLANK(B6430),N6429,B6430/1),"")</f>
        <v>235</v>
      </c>
      <c r="O6430" t="b">
        <f t="shared" si="1288"/>
        <v>1</v>
      </c>
      <c r="P6430">
        <f t="shared" si="1282"/>
        <v>1</v>
      </c>
      <c r="Q6430" t="str">
        <f t="shared" ca="1" si="1283"/>
        <v>162</v>
      </c>
      <c r="W6430">
        <v>99999</v>
      </c>
      <c r="Z6430" t="str">
        <f t="shared" si="1284"/>
        <v/>
      </c>
    </row>
    <row r="6431" spans="2:26" x14ac:dyDescent="0.2">
      <c r="B6431" s="1" t="s">
        <v>792</v>
      </c>
      <c r="C6431" s="1" t="s">
        <v>17</v>
      </c>
      <c r="D6431" s="1" t="s">
        <v>18</v>
      </c>
      <c r="G6431" s="1" t="s">
        <v>1361</v>
      </c>
      <c r="H6431">
        <f t="shared" si="1285"/>
        <v>44</v>
      </c>
      <c r="I6431">
        <f>IF(ISBLANK(A6431),I6430/1,LOOKUP(Sheet1!G6431,FIPS!A$3:A$55,FIPS!C$3:C$55))</f>
        <v>48</v>
      </c>
      <c r="J6431" t="b">
        <f t="shared" si="1281"/>
        <v>1</v>
      </c>
      <c r="K6431" t="str">
        <f t="shared" si="1286"/>
        <v>Wal ker</v>
      </c>
      <c r="L6431" t="b">
        <f t="shared" si="1280"/>
        <v>0</v>
      </c>
      <c r="M6431" t="str">
        <f t="shared" si="1287"/>
        <v/>
      </c>
      <c r="N6431">
        <f t="shared" si="1289"/>
        <v>236</v>
      </c>
      <c r="O6431" t="b">
        <f t="shared" si="1288"/>
        <v>0</v>
      </c>
      <c r="P6431" t="str">
        <f t="shared" si="1282"/>
        <v/>
      </c>
      <c r="Q6431" t="str">
        <f t="shared" ca="1" si="1283"/>
        <v/>
      </c>
      <c r="T6431">
        <v>471</v>
      </c>
      <c r="U6431">
        <v>4</v>
      </c>
      <c r="V6431">
        <v>0</v>
      </c>
      <c r="Z6431" t="str">
        <f t="shared" si="1284"/>
        <v/>
      </c>
    </row>
    <row r="6432" spans="2:26" x14ac:dyDescent="0.2">
      <c r="E6432" s="1" t="s">
        <v>68</v>
      </c>
      <c r="F6432" s="1" t="s">
        <v>35</v>
      </c>
      <c r="G6432" s="1" t="s">
        <v>4226</v>
      </c>
      <c r="H6432">
        <f t="shared" si="1285"/>
        <v>44</v>
      </c>
      <c r="I6432">
        <f>IF(ISBLANK(A6432),I6431/1,LOOKUP(Sheet1!G6432,FIPS!A$3:A$55,FIPS!C$3:C$55))</f>
        <v>48</v>
      </c>
      <c r="J6432" t="b">
        <f t="shared" si="1281"/>
        <v>0</v>
      </c>
      <c r="K6432" t="str">
        <f t="shared" si="1286"/>
        <v/>
      </c>
      <c r="L6432" t="b">
        <f t="shared" si="1280"/>
        <v>1</v>
      </c>
      <c r="M6432" t="str">
        <f t="shared" si="1287"/>
        <v>Huntsville</v>
      </c>
      <c r="N6432">
        <f t="shared" si="1289"/>
        <v>236</v>
      </c>
      <c r="O6432" t="b">
        <f t="shared" si="1288"/>
        <v>0</v>
      </c>
      <c r="P6432" t="str">
        <f t="shared" si="1282"/>
        <v/>
      </c>
      <c r="Q6432" t="str">
        <f t="shared" ca="1" si="1283"/>
        <v/>
      </c>
      <c r="W6432">
        <v>35528</v>
      </c>
      <c r="Z6432" t="str">
        <f t="shared" si="1284"/>
        <v/>
      </c>
    </row>
    <row r="6433" spans="2:26" x14ac:dyDescent="0.2">
      <c r="E6433" s="1" t="s">
        <v>8</v>
      </c>
      <c r="F6433" s="1" t="s">
        <v>9</v>
      </c>
      <c r="G6433" s="1" t="s">
        <v>1912</v>
      </c>
      <c r="H6433">
        <f t="shared" si="1285"/>
        <v>44</v>
      </c>
      <c r="I6433">
        <f>IF(ISBLANK(A6433),I6432/1,LOOKUP(Sheet1!G6433,FIPS!A$3:A$55,FIPS!C$3:C$55))</f>
        <v>48</v>
      </c>
      <c r="J6433" t="b">
        <f t="shared" si="1281"/>
        <v>0</v>
      </c>
      <c r="K6433" t="str">
        <f t="shared" si="1286"/>
        <v/>
      </c>
      <c r="L6433" t="b">
        <f t="shared" si="1280"/>
        <v>0</v>
      </c>
      <c r="M6433" t="str">
        <f t="shared" si="1287"/>
        <v/>
      </c>
      <c r="N6433">
        <f t="shared" si="1289"/>
        <v>236</v>
      </c>
      <c r="O6433" t="b">
        <f t="shared" si="1288"/>
        <v>1</v>
      </c>
      <c r="P6433">
        <f t="shared" si="1282"/>
        <v>1</v>
      </c>
      <c r="Q6433" t="str">
        <f t="shared" ca="1" si="1283"/>
        <v>077</v>
      </c>
      <c r="W6433">
        <v>99999</v>
      </c>
      <c r="Z6433" t="str">
        <f t="shared" si="1284"/>
        <v/>
      </c>
    </row>
    <row r="6434" spans="2:26" x14ac:dyDescent="0.2">
      <c r="B6434" s="1" t="s">
        <v>577</v>
      </c>
      <c r="C6434" s="1" t="s">
        <v>666</v>
      </c>
      <c r="D6434" s="1" t="s">
        <v>26</v>
      </c>
      <c r="E6434" s="1" t="s">
        <v>8</v>
      </c>
      <c r="F6434" s="1" t="s">
        <v>9</v>
      </c>
      <c r="G6434" s="1" t="s">
        <v>4227</v>
      </c>
      <c r="H6434">
        <f t="shared" si="1285"/>
        <v>44</v>
      </c>
      <c r="I6434">
        <f>IF(ISBLANK(A6434),I6433/1,LOOKUP(Sheet1!G6434,FIPS!A$3:A$55,FIPS!C$3:C$55))</f>
        <v>48</v>
      </c>
      <c r="J6434" t="b">
        <f t="shared" si="1281"/>
        <v>1</v>
      </c>
      <c r="K6434" t="str">
        <f t="shared" si="1286"/>
        <v>Wailer</v>
      </c>
      <c r="L6434" t="b">
        <f t="shared" ref="L6434:L6497" si="1290">IF(NOT(J6434),AND(NOT(ISBLANK(E6434)),E6434&lt;&gt;"999"),FALSE())</f>
        <v>0</v>
      </c>
      <c r="M6434" t="str">
        <f t="shared" si="1287"/>
        <v/>
      </c>
      <c r="N6434">
        <f t="shared" si="1289"/>
        <v>237</v>
      </c>
      <c r="O6434" t="b">
        <f t="shared" si="1288"/>
        <v>0</v>
      </c>
      <c r="P6434" t="str">
        <f t="shared" si="1282"/>
        <v/>
      </c>
      <c r="Q6434" t="str">
        <f t="shared" ca="1" si="1283"/>
        <v/>
      </c>
      <c r="T6434">
        <v>473</v>
      </c>
      <c r="U6434">
        <v>6</v>
      </c>
      <c r="V6434">
        <v>3360</v>
      </c>
      <c r="Z6434" t="str">
        <f t="shared" si="1284"/>
        <v/>
      </c>
    </row>
    <row r="6435" spans="2:26" x14ac:dyDescent="0.2">
      <c r="B6435" s="1" t="s">
        <v>450</v>
      </c>
      <c r="C6435" s="1" t="s">
        <v>17</v>
      </c>
      <c r="D6435" s="1" t="s">
        <v>18</v>
      </c>
      <c r="E6435" s="1" t="s">
        <v>8</v>
      </c>
      <c r="F6435" s="1" t="s">
        <v>9</v>
      </c>
      <c r="G6435" s="1" t="s">
        <v>3323</v>
      </c>
      <c r="H6435">
        <f t="shared" si="1285"/>
        <v>44</v>
      </c>
      <c r="I6435">
        <f>IF(ISBLANK(A6435),I6434/1,LOOKUP(Sheet1!G6435,FIPS!A$3:A$55,FIPS!C$3:C$55))</f>
        <v>48</v>
      </c>
      <c r="J6435" t="b">
        <f t="shared" si="1281"/>
        <v>1</v>
      </c>
      <c r="K6435" t="str">
        <f t="shared" si="1286"/>
        <v>Ward</v>
      </c>
      <c r="L6435" t="b">
        <f t="shared" si="1290"/>
        <v>0</v>
      </c>
      <c r="M6435" t="str">
        <f t="shared" si="1287"/>
        <v/>
      </c>
      <c r="N6435">
        <f t="shared" si="1289"/>
        <v>238</v>
      </c>
      <c r="O6435" t="b">
        <f t="shared" si="1288"/>
        <v>0</v>
      </c>
      <c r="P6435" t="str">
        <f t="shared" si="1282"/>
        <v/>
      </c>
      <c r="Q6435" t="str">
        <f t="shared" ca="1" si="1283"/>
        <v/>
      </c>
      <c r="T6435">
        <v>475</v>
      </c>
      <c r="U6435">
        <v>6</v>
      </c>
      <c r="V6435">
        <v>0</v>
      </c>
      <c r="Z6435" t="str">
        <f t="shared" si="1284"/>
        <v/>
      </c>
    </row>
    <row r="6436" spans="2:26" x14ac:dyDescent="0.2">
      <c r="B6436" s="1" t="s">
        <v>442</v>
      </c>
      <c r="C6436" s="1" t="s">
        <v>17</v>
      </c>
      <c r="D6436" s="1" t="s">
        <v>18</v>
      </c>
      <c r="G6436" s="1" t="s">
        <v>194</v>
      </c>
      <c r="H6436">
        <f t="shared" si="1285"/>
        <v>44</v>
      </c>
      <c r="I6436">
        <f>IF(ISBLANK(A6436),I6435/1,LOOKUP(Sheet1!G6436,FIPS!A$3:A$55,FIPS!C$3:C$55))</f>
        <v>48</v>
      </c>
      <c r="J6436" t="b">
        <f t="shared" si="1281"/>
        <v>1</v>
      </c>
      <c r="K6436" t="str">
        <f t="shared" si="1286"/>
        <v>Washington</v>
      </c>
      <c r="L6436" t="b">
        <f t="shared" si="1290"/>
        <v>0</v>
      </c>
      <c r="M6436" t="str">
        <f t="shared" si="1287"/>
        <v/>
      </c>
      <c r="N6436">
        <f t="shared" si="1289"/>
        <v>239</v>
      </c>
      <c r="O6436" t="b">
        <f t="shared" si="1288"/>
        <v>0</v>
      </c>
      <c r="P6436" t="str">
        <f t="shared" si="1282"/>
        <v/>
      </c>
      <c r="Q6436" t="str">
        <f t="shared" ca="1" si="1283"/>
        <v/>
      </c>
      <c r="T6436">
        <v>477</v>
      </c>
      <c r="U6436">
        <v>5</v>
      </c>
      <c r="V6436">
        <v>0</v>
      </c>
      <c r="Z6436" t="str">
        <f t="shared" si="1284"/>
        <v/>
      </c>
    </row>
    <row r="6437" spans="2:26" x14ac:dyDescent="0.2">
      <c r="E6437" s="1" t="s">
        <v>65</v>
      </c>
      <c r="F6437" s="1" t="s">
        <v>6</v>
      </c>
      <c r="G6437" s="1" t="s">
        <v>4228</v>
      </c>
      <c r="H6437">
        <f t="shared" si="1285"/>
        <v>44</v>
      </c>
      <c r="I6437">
        <f>IF(ISBLANK(A6437),I6436/1,LOOKUP(Sheet1!G6437,FIPS!A$3:A$55,FIPS!C$3:C$55))</f>
        <v>48</v>
      </c>
      <c r="J6437" t="b">
        <f t="shared" si="1281"/>
        <v>0</v>
      </c>
      <c r="K6437" t="str">
        <f t="shared" si="1286"/>
        <v/>
      </c>
      <c r="L6437" t="b">
        <f t="shared" si="1290"/>
        <v>1</v>
      </c>
      <c r="M6437" t="str">
        <f t="shared" si="1287"/>
        <v>Brenham</v>
      </c>
      <c r="N6437">
        <f t="shared" si="1289"/>
        <v>239</v>
      </c>
      <c r="O6437" t="b">
        <f t="shared" si="1288"/>
        <v>0</v>
      </c>
      <c r="P6437" t="str">
        <f t="shared" si="1282"/>
        <v/>
      </c>
      <c r="Q6437" t="str">
        <f t="shared" ca="1" si="1283"/>
        <v/>
      </c>
      <c r="W6437">
        <v>10156</v>
      </c>
      <c r="Z6437" t="str">
        <f t="shared" si="1284"/>
        <v/>
      </c>
    </row>
    <row r="6438" spans="2:26" x14ac:dyDescent="0.2">
      <c r="E6438" s="1" t="s">
        <v>8</v>
      </c>
      <c r="F6438" s="1" t="s">
        <v>9</v>
      </c>
      <c r="G6438" s="1" t="s">
        <v>1912</v>
      </c>
      <c r="H6438">
        <f t="shared" si="1285"/>
        <v>44</v>
      </c>
      <c r="I6438">
        <f>IF(ISBLANK(A6438),I6437/1,LOOKUP(Sheet1!G6438,FIPS!A$3:A$55,FIPS!C$3:C$55))</f>
        <v>48</v>
      </c>
      <c r="J6438" t="b">
        <f t="shared" si="1281"/>
        <v>0</v>
      </c>
      <c r="K6438" t="str">
        <f t="shared" si="1286"/>
        <v/>
      </c>
      <c r="L6438" t="b">
        <f t="shared" si="1290"/>
        <v>0</v>
      </c>
      <c r="M6438" t="str">
        <f t="shared" si="1287"/>
        <v/>
      </c>
      <c r="N6438">
        <f t="shared" si="1289"/>
        <v>239</v>
      </c>
      <c r="O6438" t="b">
        <f t="shared" si="1288"/>
        <v>1</v>
      </c>
      <c r="P6438">
        <f t="shared" si="1282"/>
        <v>1</v>
      </c>
      <c r="Q6438" t="str">
        <f t="shared" ca="1" si="1283"/>
        <v>022</v>
      </c>
      <c r="W6438">
        <v>99999</v>
      </c>
      <c r="Z6438" t="str">
        <f t="shared" si="1284"/>
        <v/>
      </c>
    </row>
    <row r="6439" spans="2:26" x14ac:dyDescent="0.2">
      <c r="B6439" s="1" t="s">
        <v>857</v>
      </c>
      <c r="C6439" s="1" t="s">
        <v>613</v>
      </c>
      <c r="D6439" s="1" t="s">
        <v>26</v>
      </c>
      <c r="G6439" s="1" t="s">
        <v>4229</v>
      </c>
      <c r="H6439">
        <f t="shared" si="1285"/>
        <v>44</v>
      </c>
      <c r="I6439">
        <f>IF(ISBLANK(A6439),I6438/1,LOOKUP(Sheet1!G6439,FIPS!A$3:A$55,FIPS!C$3:C$55))</f>
        <v>48</v>
      </c>
      <c r="J6439" t="b">
        <f t="shared" si="1281"/>
        <v>1</v>
      </c>
      <c r="K6439" t="str">
        <f t="shared" si="1286"/>
        <v>Webb</v>
      </c>
      <c r="L6439" t="b">
        <f t="shared" si="1290"/>
        <v>0</v>
      </c>
      <c r="M6439" t="str">
        <f t="shared" si="1287"/>
        <v/>
      </c>
      <c r="N6439">
        <f t="shared" si="1289"/>
        <v>240</v>
      </c>
      <c r="O6439" t="b">
        <f t="shared" si="1288"/>
        <v>0</v>
      </c>
      <c r="P6439" t="str">
        <f t="shared" si="1282"/>
        <v/>
      </c>
      <c r="Q6439" t="str">
        <f t="shared" ca="1" si="1283"/>
        <v/>
      </c>
      <c r="T6439">
        <v>479</v>
      </c>
      <c r="U6439">
        <v>3</v>
      </c>
      <c r="V6439">
        <v>4080</v>
      </c>
      <c r="Z6439" t="str">
        <f t="shared" si="1284"/>
        <v/>
      </c>
    </row>
    <row r="6440" spans="2:26" x14ac:dyDescent="0.2">
      <c r="E6440" s="1" t="s">
        <v>448</v>
      </c>
      <c r="F6440" s="1" t="s">
        <v>132</v>
      </c>
      <c r="G6440" s="1" t="s">
        <v>4230</v>
      </c>
      <c r="H6440">
        <f t="shared" si="1285"/>
        <v>44</v>
      </c>
      <c r="I6440">
        <f>IF(ISBLANK(A6440),I6439/1,LOOKUP(Sheet1!G6440,FIPS!A$3:A$55,FIPS!C$3:C$55))</f>
        <v>48</v>
      </c>
      <c r="J6440" t="b">
        <f t="shared" si="1281"/>
        <v>0</v>
      </c>
      <c r="K6440" t="str">
        <f t="shared" si="1286"/>
        <v/>
      </c>
      <c r="L6440" t="b">
        <f t="shared" si="1290"/>
        <v>1</v>
      </c>
      <c r="M6440" t="str">
        <f t="shared" si="1287"/>
        <v>Laredo</v>
      </c>
      <c r="N6440">
        <f t="shared" si="1289"/>
        <v>240</v>
      </c>
      <c r="O6440" t="b">
        <f t="shared" si="1288"/>
        <v>0</v>
      </c>
      <c r="P6440" t="str">
        <f t="shared" si="1282"/>
        <v/>
      </c>
      <c r="Q6440" t="str">
        <f t="shared" ca="1" si="1283"/>
        <v/>
      </c>
      <c r="W6440">
        <v>41464</v>
      </c>
      <c r="Z6440" t="str">
        <f t="shared" si="1284"/>
        <v/>
      </c>
    </row>
    <row r="6441" spans="2:26" x14ac:dyDescent="0.2">
      <c r="E6441" s="1" t="s">
        <v>8</v>
      </c>
      <c r="F6441" s="1" t="s">
        <v>9</v>
      </c>
      <c r="G6441" s="1" t="s">
        <v>1912</v>
      </c>
      <c r="H6441">
        <f t="shared" si="1285"/>
        <v>44</v>
      </c>
      <c r="I6441">
        <f>IF(ISBLANK(A6441),I6440/1,LOOKUP(Sheet1!G6441,FIPS!A$3:A$55,FIPS!C$3:C$55))</f>
        <v>48</v>
      </c>
      <c r="J6441" t="b">
        <f t="shared" si="1281"/>
        <v>0</v>
      </c>
      <c r="K6441" t="str">
        <f t="shared" si="1286"/>
        <v/>
      </c>
      <c r="L6441" t="b">
        <f t="shared" si="1290"/>
        <v>0</v>
      </c>
      <c r="M6441" t="str">
        <f t="shared" si="1287"/>
        <v/>
      </c>
      <c r="N6441">
        <f t="shared" si="1289"/>
        <v>240</v>
      </c>
      <c r="O6441" t="b">
        <f t="shared" si="1288"/>
        <v>1</v>
      </c>
      <c r="P6441">
        <f t="shared" si="1282"/>
        <v>1</v>
      </c>
      <c r="Q6441" t="str">
        <f t="shared" ca="1" si="1283"/>
        <v>091</v>
      </c>
      <c r="W6441">
        <v>99999</v>
      </c>
      <c r="Z6441" t="str">
        <f t="shared" si="1284"/>
        <v/>
      </c>
    </row>
    <row r="6442" spans="2:26" x14ac:dyDescent="0.2">
      <c r="B6442" s="1" t="s">
        <v>678</v>
      </c>
      <c r="C6442" s="1" t="s">
        <v>17</v>
      </c>
      <c r="D6442" s="1" t="s">
        <v>18</v>
      </c>
      <c r="G6442" s="1" t="s">
        <v>4231</v>
      </c>
      <c r="H6442">
        <f t="shared" si="1285"/>
        <v>44</v>
      </c>
      <c r="I6442">
        <f>IF(ISBLANK(A6442),I6441/1,LOOKUP(Sheet1!G6442,FIPS!A$3:A$55,FIPS!C$3:C$55))</f>
        <v>48</v>
      </c>
      <c r="J6442" t="b">
        <f t="shared" si="1281"/>
        <v>1</v>
      </c>
      <c r="K6442" t="str">
        <f t="shared" si="1286"/>
        <v>Wharton</v>
      </c>
      <c r="L6442" t="b">
        <f t="shared" si="1290"/>
        <v>0</v>
      </c>
      <c r="M6442" t="str">
        <f t="shared" si="1287"/>
        <v/>
      </c>
      <c r="N6442">
        <f t="shared" si="1289"/>
        <v>241</v>
      </c>
      <c r="O6442" t="b">
        <f t="shared" si="1288"/>
        <v>0</v>
      </c>
      <c r="P6442" t="str">
        <f t="shared" si="1282"/>
        <v/>
      </c>
      <c r="Q6442" t="str">
        <f t="shared" ca="1" si="1283"/>
        <v/>
      </c>
      <c r="T6442">
        <v>481</v>
      </c>
      <c r="U6442">
        <v>5</v>
      </c>
      <c r="V6442">
        <v>0</v>
      </c>
      <c r="Z6442" t="str">
        <f t="shared" si="1284"/>
        <v/>
      </c>
    </row>
    <row r="6443" spans="2:26" x14ac:dyDescent="0.2">
      <c r="E6443" s="1" t="s">
        <v>152</v>
      </c>
      <c r="F6443" s="1" t="s">
        <v>6</v>
      </c>
      <c r="G6443" s="1" t="s">
        <v>4232</v>
      </c>
      <c r="H6443">
        <f t="shared" si="1285"/>
        <v>44</v>
      </c>
      <c r="I6443">
        <f>IF(ISBLANK(A6443),I6442/1,LOOKUP(Sheet1!G6443,FIPS!A$3:A$55,FIPS!C$3:C$55))</f>
        <v>48</v>
      </c>
      <c r="J6443" t="b">
        <f t="shared" ref="J6443:J6506" si="1291">NOT(ISBLANK(B6443))</f>
        <v>0</v>
      </c>
      <c r="K6443" t="str">
        <f t="shared" si="1286"/>
        <v/>
      </c>
      <c r="L6443" t="b">
        <f t="shared" si="1290"/>
        <v>1</v>
      </c>
      <c r="M6443" t="str">
        <f t="shared" si="1287"/>
        <v>El Campo</v>
      </c>
      <c r="N6443">
        <f t="shared" si="1289"/>
        <v>241</v>
      </c>
      <c r="O6443" t="b">
        <f t="shared" si="1288"/>
        <v>0</v>
      </c>
      <c r="P6443" t="str">
        <f t="shared" si="1282"/>
        <v/>
      </c>
      <c r="Q6443" t="str">
        <f t="shared" ca="1" si="1283"/>
        <v/>
      </c>
      <c r="W6443">
        <v>22864</v>
      </c>
      <c r="Z6443" t="str">
        <f t="shared" si="1284"/>
        <v/>
      </c>
    </row>
    <row r="6444" spans="2:26" x14ac:dyDescent="0.2">
      <c r="E6444" s="1" t="s">
        <v>8</v>
      </c>
      <c r="F6444" s="1" t="s">
        <v>9</v>
      </c>
      <c r="G6444" s="1" t="s">
        <v>1912</v>
      </c>
      <c r="H6444">
        <f t="shared" si="1285"/>
        <v>44</v>
      </c>
      <c r="I6444">
        <f>IF(ISBLANK(A6444),I6443/1,LOOKUP(Sheet1!G6444,FIPS!A$3:A$55,FIPS!C$3:C$55))</f>
        <v>48</v>
      </c>
      <c r="J6444" t="b">
        <f t="shared" si="1291"/>
        <v>0</v>
      </c>
      <c r="K6444" t="str">
        <f t="shared" si="1286"/>
        <v/>
      </c>
      <c r="L6444" t="b">
        <f t="shared" si="1290"/>
        <v>0</v>
      </c>
      <c r="M6444" t="str">
        <f t="shared" si="1287"/>
        <v/>
      </c>
      <c r="N6444">
        <f t="shared" si="1289"/>
        <v>241</v>
      </c>
      <c r="O6444" t="b">
        <f t="shared" si="1288"/>
        <v>1</v>
      </c>
      <c r="P6444">
        <f t="shared" si="1282"/>
        <v>1</v>
      </c>
      <c r="Q6444" t="str">
        <f t="shared" ca="1" si="1283"/>
        <v>050</v>
      </c>
      <c r="W6444">
        <v>99999</v>
      </c>
      <c r="Z6444" t="str">
        <f t="shared" si="1284"/>
        <v/>
      </c>
    </row>
    <row r="6445" spans="2:26" x14ac:dyDescent="0.2">
      <c r="B6445" s="1" t="s">
        <v>402</v>
      </c>
      <c r="C6445" s="1" t="s">
        <v>17</v>
      </c>
      <c r="D6445" s="1" t="s">
        <v>18</v>
      </c>
      <c r="E6445" s="1" t="s">
        <v>8</v>
      </c>
      <c r="F6445" s="1" t="s">
        <v>9</v>
      </c>
      <c r="G6445" s="1" t="s">
        <v>1368</v>
      </c>
      <c r="H6445">
        <f t="shared" si="1285"/>
        <v>44</v>
      </c>
      <c r="I6445">
        <f>IF(ISBLANK(A6445),I6444/1,LOOKUP(Sheet1!G6445,FIPS!A$3:A$55,FIPS!C$3:C$55))</f>
        <v>48</v>
      </c>
      <c r="J6445" t="b">
        <f t="shared" si="1291"/>
        <v>1</v>
      </c>
      <c r="K6445" t="str">
        <f t="shared" si="1286"/>
        <v>Wheel er</v>
      </c>
      <c r="L6445" t="b">
        <f t="shared" si="1290"/>
        <v>0</v>
      </c>
      <c r="M6445" t="str">
        <f t="shared" si="1287"/>
        <v/>
      </c>
      <c r="N6445">
        <f t="shared" si="1289"/>
        <v>242</v>
      </c>
      <c r="O6445" t="b">
        <f t="shared" si="1288"/>
        <v>0</v>
      </c>
      <c r="P6445" t="str">
        <f t="shared" si="1282"/>
        <v/>
      </c>
      <c r="Q6445" t="str">
        <f t="shared" ca="1" si="1283"/>
        <v/>
      </c>
      <c r="T6445">
        <v>483</v>
      </c>
      <c r="U6445">
        <v>6</v>
      </c>
      <c r="V6445">
        <v>0</v>
      </c>
      <c r="Z6445" t="str">
        <f t="shared" si="1284"/>
        <v/>
      </c>
    </row>
    <row r="6446" spans="2:26" x14ac:dyDescent="0.2">
      <c r="B6446" s="1" t="s">
        <v>806</v>
      </c>
      <c r="C6446" s="1" t="s">
        <v>605</v>
      </c>
      <c r="D6446" s="1" t="s">
        <v>26</v>
      </c>
      <c r="G6446" s="1" t="s">
        <v>1916</v>
      </c>
      <c r="H6446">
        <f t="shared" si="1285"/>
        <v>44</v>
      </c>
      <c r="I6446">
        <f>IF(ISBLANK(A6446),I6445/1,LOOKUP(Sheet1!G6446,FIPS!A$3:A$55,FIPS!C$3:C$55))</f>
        <v>48</v>
      </c>
      <c r="J6446" t="b">
        <f t="shared" si="1291"/>
        <v>1</v>
      </c>
      <c r="K6446" t="str">
        <f t="shared" si="1286"/>
        <v>Wichita</v>
      </c>
      <c r="L6446" t="b">
        <f t="shared" si="1290"/>
        <v>0</v>
      </c>
      <c r="M6446" t="str">
        <f t="shared" si="1287"/>
        <v/>
      </c>
      <c r="N6446">
        <f t="shared" si="1289"/>
        <v>243</v>
      </c>
      <c r="O6446" t="b">
        <f t="shared" si="1288"/>
        <v>0</v>
      </c>
      <c r="P6446" t="str">
        <f t="shared" si="1282"/>
        <v/>
      </c>
      <c r="Q6446" t="str">
        <f t="shared" ca="1" si="1283"/>
        <v/>
      </c>
      <c r="T6446">
        <v>485</v>
      </c>
      <c r="U6446">
        <v>3</v>
      </c>
      <c r="V6446">
        <v>9080</v>
      </c>
      <c r="Z6446" t="str">
        <f t="shared" si="1284"/>
        <v/>
      </c>
    </row>
    <row r="6447" spans="2:26" x14ac:dyDescent="0.2">
      <c r="E6447" s="1" t="s">
        <v>80</v>
      </c>
      <c r="F6447" s="1" t="s">
        <v>6</v>
      </c>
      <c r="G6447" s="1" t="s">
        <v>4233</v>
      </c>
      <c r="H6447">
        <f t="shared" si="1285"/>
        <v>44</v>
      </c>
      <c r="I6447">
        <f>IF(ISBLANK(A6447),I6446/1,LOOKUP(Sheet1!G6447,FIPS!A$3:A$55,FIPS!C$3:C$55))</f>
        <v>48</v>
      </c>
      <c r="J6447" t="b">
        <f t="shared" si="1291"/>
        <v>0</v>
      </c>
      <c r="K6447" t="str">
        <f t="shared" si="1286"/>
        <v/>
      </c>
      <c r="L6447" t="b">
        <f t="shared" si="1290"/>
        <v>1</v>
      </c>
      <c r="M6447" t="str">
        <f t="shared" si="1287"/>
        <v>Burkhurnett</v>
      </c>
      <c r="N6447">
        <f t="shared" si="1289"/>
        <v>243</v>
      </c>
      <c r="O6447" t="b">
        <f t="shared" si="1288"/>
        <v>0</v>
      </c>
      <c r="P6447" t="str">
        <f t="shared" si="1282"/>
        <v/>
      </c>
      <c r="Q6447" t="str">
        <f t="shared" ca="1" si="1283"/>
        <v/>
      </c>
      <c r="W6447">
        <v>11368</v>
      </c>
      <c r="Z6447" t="str">
        <f t="shared" si="1284"/>
        <v/>
      </c>
    </row>
    <row r="6448" spans="2:26" x14ac:dyDescent="0.2">
      <c r="E6448" s="1" t="s">
        <v>643</v>
      </c>
      <c r="F6448" s="1" t="s">
        <v>70</v>
      </c>
      <c r="G6448" s="1" t="s">
        <v>4234</v>
      </c>
      <c r="H6448">
        <f t="shared" si="1285"/>
        <v>44</v>
      </c>
      <c r="I6448">
        <f>IF(ISBLANK(A6448),I6447/1,LOOKUP(Sheet1!G6448,FIPS!A$3:A$55,FIPS!C$3:C$55))</f>
        <v>48</v>
      </c>
      <c r="J6448" t="b">
        <f t="shared" si="1291"/>
        <v>0</v>
      </c>
      <c r="K6448" t="str">
        <f t="shared" si="1286"/>
        <v/>
      </c>
      <c r="L6448" t="b">
        <f t="shared" si="1290"/>
        <v>1</v>
      </c>
      <c r="M6448" t="str">
        <f t="shared" si="1287"/>
        <v>Wichita Falls</v>
      </c>
      <c r="N6448">
        <f t="shared" si="1289"/>
        <v>243</v>
      </c>
      <c r="O6448" t="b">
        <f t="shared" si="1288"/>
        <v>0</v>
      </c>
      <c r="P6448" t="str">
        <f t="shared" si="1282"/>
        <v/>
      </c>
      <c r="Q6448" t="str">
        <f t="shared" ca="1" si="1283"/>
        <v/>
      </c>
      <c r="W6448">
        <v>79000</v>
      </c>
      <c r="Z6448" t="str">
        <f t="shared" si="1284"/>
        <v/>
      </c>
    </row>
    <row r="6449" spans="2:26" x14ac:dyDescent="0.2">
      <c r="E6449" s="1" t="s">
        <v>8</v>
      </c>
      <c r="F6449" s="1" t="s">
        <v>9</v>
      </c>
      <c r="G6449" s="1" t="s">
        <v>801</v>
      </c>
      <c r="H6449">
        <f t="shared" si="1285"/>
        <v>44</v>
      </c>
      <c r="I6449">
        <f>IF(ISBLANK(A6449),I6448/1,LOOKUP(Sheet1!G6449,FIPS!A$3:A$55,FIPS!C$3:C$55))</f>
        <v>48</v>
      </c>
      <c r="J6449" t="b">
        <f t="shared" si="1291"/>
        <v>0</v>
      </c>
      <c r="K6449" t="str">
        <f t="shared" si="1286"/>
        <v/>
      </c>
      <c r="L6449" t="b">
        <f t="shared" si="1290"/>
        <v>0</v>
      </c>
      <c r="M6449" t="str">
        <f t="shared" si="1287"/>
        <v/>
      </c>
      <c r="N6449">
        <f t="shared" si="1289"/>
        <v>243</v>
      </c>
      <c r="O6449" t="b">
        <f t="shared" si="1288"/>
        <v>1</v>
      </c>
      <c r="P6449">
        <f t="shared" si="1282"/>
        <v>2</v>
      </c>
      <c r="Q6449" t="str">
        <f t="shared" ca="1" si="1283"/>
        <v>026,171</v>
      </c>
      <c r="W6449">
        <v>99999</v>
      </c>
      <c r="Z6449" t="str">
        <f t="shared" si="1284"/>
        <v/>
      </c>
    </row>
    <row r="6450" spans="2:26" x14ac:dyDescent="0.2">
      <c r="B6450" s="1" t="s">
        <v>784</v>
      </c>
      <c r="C6450" s="1" t="s">
        <v>17</v>
      </c>
      <c r="D6450" s="1" t="s">
        <v>18</v>
      </c>
      <c r="G6450" s="1" t="s">
        <v>4235</v>
      </c>
      <c r="H6450">
        <f t="shared" si="1285"/>
        <v>44</v>
      </c>
      <c r="I6450">
        <f>IF(ISBLANK(A6450),I6449/1,LOOKUP(Sheet1!G6450,FIPS!A$3:A$55,FIPS!C$3:C$55))</f>
        <v>48</v>
      </c>
      <c r="J6450" t="b">
        <f t="shared" si="1291"/>
        <v>1</v>
      </c>
      <c r="K6450" t="str">
        <f t="shared" si="1286"/>
        <v>Wilbarger</v>
      </c>
      <c r="L6450" t="b">
        <f t="shared" si="1290"/>
        <v>0</v>
      </c>
      <c r="M6450" t="str">
        <f t="shared" si="1287"/>
        <v/>
      </c>
      <c r="N6450">
        <f t="shared" si="1289"/>
        <v>244</v>
      </c>
      <c r="O6450" t="b">
        <f t="shared" si="1288"/>
        <v>0</v>
      </c>
      <c r="P6450" t="str">
        <f t="shared" si="1282"/>
        <v/>
      </c>
      <c r="Q6450" t="str">
        <f t="shared" ca="1" si="1283"/>
        <v/>
      </c>
      <c r="T6450">
        <v>487</v>
      </c>
      <c r="U6450">
        <v>6</v>
      </c>
      <c r="V6450">
        <v>0</v>
      </c>
      <c r="Z6450" t="str">
        <f t="shared" si="1284"/>
        <v/>
      </c>
    </row>
    <row r="6451" spans="2:26" x14ac:dyDescent="0.2">
      <c r="E6451" s="1" t="s">
        <v>548</v>
      </c>
      <c r="F6451" s="1" t="s">
        <v>6</v>
      </c>
      <c r="G6451" s="1" t="s">
        <v>2084</v>
      </c>
      <c r="H6451">
        <f t="shared" si="1285"/>
        <v>44</v>
      </c>
      <c r="I6451">
        <f>IF(ISBLANK(A6451),I6450/1,LOOKUP(Sheet1!G6451,FIPS!A$3:A$55,FIPS!C$3:C$55))</f>
        <v>48</v>
      </c>
      <c r="J6451" t="b">
        <f t="shared" si="1291"/>
        <v>0</v>
      </c>
      <c r="K6451" t="str">
        <f t="shared" si="1286"/>
        <v/>
      </c>
      <c r="L6451" t="b">
        <f t="shared" si="1290"/>
        <v>1</v>
      </c>
      <c r="M6451" t="str">
        <f t="shared" si="1287"/>
        <v>Vernon</v>
      </c>
      <c r="N6451">
        <f t="shared" si="1289"/>
        <v>244</v>
      </c>
      <c r="O6451" t="b">
        <f t="shared" si="1288"/>
        <v>0</v>
      </c>
      <c r="P6451" t="str">
        <f t="shared" si="1282"/>
        <v/>
      </c>
      <c r="Q6451" t="str">
        <f t="shared" ca="1" si="1283"/>
        <v/>
      </c>
      <c r="W6451">
        <v>75308</v>
      </c>
      <c r="Z6451" t="str">
        <f t="shared" si="1284"/>
        <v/>
      </c>
    </row>
    <row r="6452" spans="2:26" x14ac:dyDescent="0.2">
      <c r="E6452" s="1" t="s">
        <v>8</v>
      </c>
      <c r="F6452" s="1" t="s">
        <v>9</v>
      </c>
      <c r="G6452" s="1" t="s">
        <v>801</v>
      </c>
      <c r="H6452">
        <f t="shared" si="1285"/>
        <v>44</v>
      </c>
      <c r="I6452">
        <f>IF(ISBLANK(A6452),I6451/1,LOOKUP(Sheet1!G6452,FIPS!A$3:A$55,FIPS!C$3:C$55))</f>
        <v>48</v>
      </c>
      <c r="J6452" t="b">
        <f t="shared" si="1291"/>
        <v>0</v>
      </c>
      <c r="K6452" t="str">
        <f t="shared" si="1286"/>
        <v/>
      </c>
      <c r="L6452" t="b">
        <f t="shared" si="1290"/>
        <v>0</v>
      </c>
      <c r="M6452" t="str">
        <f t="shared" si="1287"/>
        <v/>
      </c>
      <c r="N6452">
        <f t="shared" si="1289"/>
        <v>244</v>
      </c>
      <c r="O6452" t="b">
        <f t="shared" si="1288"/>
        <v>1</v>
      </c>
      <c r="P6452">
        <f t="shared" si="1282"/>
        <v>1</v>
      </c>
      <c r="Q6452" t="str">
        <f t="shared" ca="1" si="1283"/>
        <v>161</v>
      </c>
      <c r="W6452">
        <v>99999</v>
      </c>
      <c r="Z6452" t="str">
        <f t="shared" si="1284"/>
        <v/>
      </c>
    </row>
    <row r="6453" spans="2:26" x14ac:dyDescent="0.2">
      <c r="B6453" s="1" t="s">
        <v>579</v>
      </c>
      <c r="C6453" s="1" t="s">
        <v>17</v>
      </c>
      <c r="D6453" s="1" t="s">
        <v>18</v>
      </c>
      <c r="E6453" s="1" t="s">
        <v>8</v>
      </c>
      <c r="F6453" s="1" t="s">
        <v>9</v>
      </c>
      <c r="G6453" s="1" t="s">
        <v>4236</v>
      </c>
      <c r="H6453">
        <f t="shared" si="1285"/>
        <v>44</v>
      </c>
      <c r="I6453">
        <f>IF(ISBLANK(A6453),I6452/1,LOOKUP(Sheet1!G6453,FIPS!A$3:A$55,FIPS!C$3:C$55))</f>
        <v>48</v>
      </c>
      <c r="J6453" t="b">
        <f t="shared" si="1291"/>
        <v>1</v>
      </c>
      <c r="K6453" t="str">
        <f t="shared" si="1286"/>
        <v>Willacy</v>
      </c>
      <c r="L6453" t="b">
        <f t="shared" si="1290"/>
        <v>0</v>
      </c>
      <c r="M6453" t="str">
        <f t="shared" si="1287"/>
        <v/>
      </c>
      <c r="N6453">
        <f t="shared" si="1289"/>
        <v>245</v>
      </c>
      <c r="O6453" t="b">
        <f t="shared" si="1288"/>
        <v>0</v>
      </c>
      <c r="P6453" t="str">
        <f t="shared" si="1282"/>
        <v/>
      </c>
      <c r="Q6453" t="str">
        <f t="shared" ca="1" si="1283"/>
        <v/>
      </c>
      <c r="T6453">
        <v>489</v>
      </c>
      <c r="U6453">
        <v>6</v>
      </c>
      <c r="V6453">
        <v>0</v>
      </c>
      <c r="Z6453" t="str">
        <f t="shared" si="1284"/>
        <v/>
      </c>
    </row>
    <row r="6454" spans="2:26" x14ac:dyDescent="0.2">
      <c r="B6454" s="1" t="s">
        <v>827</v>
      </c>
      <c r="C6454" s="1" t="s">
        <v>59</v>
      </c>
      <c r="D6454" s="1" t="s">
        <v>26</v>
      </c>
      <c r="G6454" s="1" t="s">
        <v>1667</v>
      </c>
      <c r="H6454">
        <f t="shared" si="1285"/>
        <v>44</v>
      </c>
      <c r="I6454">
        <f>IF(ISBLANK(A6454),I6453/1,LOOKUP(Sheet1!G6454,FIPS!A$3:A$55,FIPS!C$3:C$55))</f>
        <v>48</v>
      </c>
      <c r="J6454" t="b">
        <f t="shared" si="1291"/>
        <v>1</v>
      </c>
      <c r="K6454" t="str">
        <f t="shared" si="1286"/>
        <v>Williamson</v>
      </c>
      <c r="L6454" t="b">
        <f t="shared" si="1290"/>
        <v>0</v>
      </c>
      <c r="M6454" t="str">
        <f t="shared" si="1287"/>
        <v/>
      </c>
      <c r="N6454">
        <f t="shared" si="1289"/>
        <v>246</v>
      </c>
      <c r="O6454" t="b">
        <f t="shared" si="1288"/>
        <v>0</v>
      </c>
      <c r="P6454" t="str">
        <f t="shared" si="1282"/>
        <v/>
      </c>
      <c r="Q6454" t="str">
        <f t="shared" ca="1" si="1283"/>
        <v/>
      </c>
      <c r="T6454">
        <v>491</v>
      </c>
      <c r="U6454">
        <v>3</v>
      </c>
      <c r="V6454">
        <v>640</v>
      </c>
      <c r="Z6454" t="str">
        <f t="shared" si="1284"/>
        <v/>
      </c>
    </row>
    <row r="6455" spans="2:26" x14ac:dyDescent="0.2">
      <c r="E6455" s="1" t="s">
        <v>14</v>
      </c>
      <c r="F6455" s="1" t="s">
        <v>18</v>
      </c>
      <c r="G6455" s="1" t="s">
        <v>4218</v>
      </c>
      <c r="H6455">
        <f t="shared" si="1285"/>
        <v>44</v>
      </c>
      <c r="I6455">
        <f>IF(ISBLANK(A6455),I6454/1,LOOKUP(Sheet1!G6455,FIPS!A$3:A$55,FIPS!C$3:C$55))</f>
        <v>48</v>
      </c>
      <c r="J6455" t="b">
        <f t="shared" si="1291"/>
        <v>0</v>
      </c>
      <c r="K6455" t="str">
        <f t="shared" si="1286"/>
        <v/>
      </c>
      <c r="L6455" t="b">
        <f t="shared" si="1290"/>
        <v>1</v>
      </c>
      <c r="M6455" t="str">
        <f t="shared" si="1287"/>
        <v>Austin</v>
      </c>
      <c r="N6455">
        <f t="shared" si="1289"/>
        <v>246</v>
      </c>
      <c r="O6455" t="b">
        <f t="shared" si="1288"/>
        <v>0</v>
      </c>
      <c r="P6455" t="str">
        <f t="shared" ref="P6455:P6518" si="1292">IF(O6455,17-MATCH(N6455-1,N6437:N6454),"")</f>
        <v/>
      </c>
      <c r="Q6455" t="str">
        <f t="shared" ref="Q6455:Q6518" ca="1" si="1293">IF(O6455,_xlfn.TEXTJOIN(",",TRUE,INDIRECT(_xlfn.CONCAT("E",(ROW()-P6455),":E",(ROW()-1)),TRUE)),"")</f>
        <v/>
      </c>
      <c r="W6455">
        <v>5000</v>
      </c>
      <c r="Z6455" t="str">
        <f t="shared" si="1284"/>
        <v/>
      </c>
    </row>
    <row r="6456" spans="2:26" x14ac:dyDescent="0.2">
      <c r="E6456" s="1" t="s">
        <v>193</v>
      </c>
      <c r="F6456" s="1" t="s">
        <v>6</v>
      </c>
      <c r="G6456" s="1" t="s">
        <v>2004</v>
      </c>
      <c r="H6456">
        <f t="shared" si="1285"/>
        <v>44</v>
      </c>
      <c r="I6456">
        <f>IF(ISBLANK(A6456),I6455/1,LOOKUP(Sheet1!G6456,FIPS!A$3:A$55,FIPS!C$3:C$55))</f>
        <v>48</v>
      </c>
      <c r="J6456" t="b">
        <f t="shared" si="1291"/>
        <v>0</v>
      </c>
      <c r="K6456" t="str">
        <f t="shared" si="1286"/>
        <v/>
      </c>
      <c r="L6456" t="b">
        <f t="shared" si="1290"/>
        <v>1</v>
      </c>
      <c r="M6456" t="str">
        <f t="shared" si="1287"/>
        <v>Georgetown</v>
      </c>
      <c r="N6456">
        <f t="shared" si="1289"/>
        <v>246</v>
      </c>
      <c r="O6456" t="b">
        <f t="shared" si="1288"/>
        <v>0</v>
      </c>
      <c r="P6456" t="str">
        <f t="shared" si="1292"/>
        <v/>
      </c>
      <c r="Q6456" t="str">
        <f t="shared" ca="1" si="1293"/>
        <v/>
      </c>
      <c r="W6456">
        <v>29336</v>
      </c>
      <c r="Z6456" t="str">
        <f t="shared" si="1284"/>
        <v/>
      </c>
    </row>
    <row r="6457" spans="2:26" x14ac:dyDescent="0.2">
      <c r="E6457" s="1" t="s">
        <v>474</v>
      </c>
      <c r="F6457" s="1" t="s">
        <v>35</v>
      </c>
      <c r="G6457" s="1" t="s">
        <v>4237</v>
      </c>
      <c r="H6457">
        <f t="shared" si="1285"/>
        <v>44</v>
      </c>
      <c r="I6457">
        <f>IF(ISBLANK(A6457),I6456/1,LOOKUP(Sheet1!G6457,FIPS!A$3:A$55,FIPS!C$3:C$55))</f>
        <v>48</v>
      </c>
      <c r="J6457" t="b">
        <f t="shared" si="1291"/>
        <v>0</v>
      </c>
      <c r="K6457" t="str">
        <f t="shared" si="1286"/>
        <v/>
      </c>
      <c r="L6457" t="b">
        <f t="shared" si="1290"/>
        <v>1</v>
      </c>
      <c r="M6457" t="str">
        <f t="shared" si="1287"/>
        <v>Round Rock</v>
      </c>
      <c r="N6457">
        <f t="shared" si="1289"/>
        <v>246</v>
      </c>
      <c r="O6457" t="b">
        <f t="shared" si="1288"/>
        <v>0</v>
      </c>
      <c r="P6457" t="str">
        <f t="shared" si="1292"/>
        <v/>
      </c>
      <c r="Q6457" t="str">
        <f t="shared" ca="1" si="1293"/>
        <v/>
      </c>
      <c r="W6457">
        <v>63500</v>
      </c>
      <c r="Z6457" t="str">
        <f t="shared" si="1284"/>
        <v/>
      </c>
    </row>
    <row r="6458" spans="2:26" x14ac:dyDescent="0.2">
      <c r="E6458" s="1" t="s">
        <v>422</v>
      </c>
      <c r="F6458" s="1" t="s">
        <v>6</v>
      </c>
      <c r="G6458" s="1" t="s">
        <v>1213</v>
      </c>
      <c r="H6458">
        <f t="shared" si="1285"/>
        <v>44</v>
      </c>
      <c r="I6458">
        <f>IF(ISBLANK(A6458),I6457/1,LOOKUP(Sheet1!G6458,FIPS!A$3:A$55,FIPS!C$3:C$55))</f>
        <v>48</v>
      </c>
      <c r="J6458" t="b">
        <f t="shared" si="1291"/>
        <v>0</v>
      </c>
      <c r="K6458" t="str">
        <f t="shared" si="1286"/>
        <v/>
      </c>
      <c r="L6458" t="b">
        <f t="shared" si="1290"/>
        <v>1</v>
      </c>
      <c r="M6458" t="str">
        <f t="shared" si="1287"/>
        <v>Taylor</v>
      </c>
      <c r="N6458">
        <f t="shared" si="1289"/>
        <v>246</v>
      </c>
      <c r="O6458" t="b">
        <f t="shared" si="1288"/>
        <v>0</v>
      </c>
      <c r="P6458" t="str">
        <f t="shared" si="1292"/>
        <v/>
      </c>
      <c r="Q6458" t="str">
        <f t="shared" ca="1" si="1293"/>
        <v/>
      </c>
      <c r="W6458">
        <v>71948</v>
      </c>
      <c r="Z6458" t="str">
        <f t="shared" si="1284"/>
        <v/>
      </c>
    </row>
    <row r="6459" spans="2:26" x14ac:dyDescent="0.2">
      <c r="E6459" s="1" t="s">
        <v>8</v>
      </c>
      <c r="F6459" s="1" t="s">
        <v>9</v>
      </c>
      <c r="G6459" s="1" t="s">
        <v>1092</v>
      </c>
      <c r="H6459">
        <f t="shared" si="1285"/>
        <v>44</v>
      </c>
      <c r="I6459">
        <f>IF(ISBLANK(A6459),I6458/1,LOOKUP(Sheet1!G6459,FIPS!A$3:A$55,FIPS!C$3:C$55))</f>
        <v>48</v>
      </c>
      <c r="J6459" t="b">
        <f t="shared" si="1291"/>
        <v>0</v>
      </c>
      <c r="K6459" t="str">
        <f t="shared" si="1286"/>
        <v/>
      </c>
      <c r="L6459" t="b">
        <f t="shared" si="1290"/>
        <v>0</v>
      </c>
      <c r="M6459" t="str">
        <f t="shared" si="1287"/>
        <v/>
      </c>
      <c r="N6459">
        <f t="shared" si="1289"/>
        <v>246</v>
      </c>
      <c r="O6459" t="b">
        <f t="shared" si="1288"/>
        <v>1</v>
      </c>
      <c r="P6459">
        <f t="shared" si="1292"/>
        <v>4</v>
      </c>
      <c r="Q6459" t="str">
        <f t="shared" ca="1" si="1293"/>
        <v>010,065,134,151</v>
      </c>
      <c r="W6459">
        <v>99999</v>
      </c>
      <c r="Z6459" t="str">
        <f t="shared" si="1284"/>
        <v/>
      </c>
    </row>
    <row r="6460" spans="2:26" x14ac:dyDescent="0.2">
      <c r="B6460" s="1" t="s">
        <v>435</v>
      </c>
      <c r="C6460" s="1" t="s">
        <v>619</v>
      </c>
      <c r="D6460" s="1" t="s">
        <v>26</v>
      </c>
      <c r="E6460" s="1" t="s">
        <v>8</v>
      </c>
      <c r="F6460" s="1" t="s">
        <v>9</v>
      </c>
      <c r="G6460" s="1" t="s">
        <v>1929</v>
      </c>
      <c r="H6460">
        <f t="shared" si="1285"/>
        <v>44</v>
      </c>
      <c r="I6460">
        <f>IF(ISBLANK(A6460),I6459/1,LOOKUP(Sheet1!G6460,FIPS!A$3:A$55,FIPS!C$3:C$55))</f>
        <v>48</v>
      </c>
      <c r="J6460" t="b">
        <f t="shared" si="1291"/>
        <v>1</v>
      </c>
      <c r="K6460" t="str">
        <f t="shared" si="1286"/>
        <v>Wilson</v>
      </c>
      <c r="L6460" t="b">
        <f t="shared" si="1290"/>
        <v>0</v>
      </c>
      <c r="M6460" t="str">
        <f t="shared" si="1287"/>
        <v/>
      </c>
      <c r="N6460">
        <f t="shared" si="1289"/>
        <v>247</v>
      </c>
      <c r="O6460" t="b">
        <f t="shared" si="1288"/>
        <v>0</v>
      </c>
      <c r="P6460" t="str">
        <f t="shared" si="1292"/>
        <v/>
      </c>
      <c r="Q6460" t="str">
        <f t="shared" ca="1" si="1293"/>
        <v/>
      </c>
      <c r="T6460">
        <v>493</v>
      </c>
      <c r="U6460">
        <v>6</v>
      </c>
      <c r="V6460">
        <v>7240</v>
      </c>
      <c r="Z6460" t="str">
        <f t="shared" si="1284"/>
        <v/>
      </c>
    </row>
    <row r="6461" spans="2:26" x14ac:dyDescent="0.2">
      <c r="B6461" s="1" t="s">
        <v>619</v>
      </c>
      <c r="C6461" s="1" t="s">
        <v>17</v>
      </c>
      <c r="D6461" s="1" t="s">
        <v>18</v>
      </c>
      <c r="E6461" s="1" t="s">
        <v>8</v>
      </c>
      <c r="F6461" s="1" t="s">
        <v>9</v>
      </c>
      <c r="G6461" s="1" t="s">
        <v>4238</v>
      </c>
      <c r="H6461">
        <f t="shared" si="1285"/>
        <v>44</v>
      </c>
      <c r="I6461">
        <f>IF(ISBLANK(A6461),I6460/1,LOOKUP(Sheet1!G6461,FIPS!A$3:A$55,FIPS!C$3:C$55))</f>
        <v>48</v>
      </c>
      <c r="J6461" t="b">
        <f t="shared" si="1291"/>
        <v>1</v>
      </c>
      <c r="K6461" t="str">
        <f t="shared" si="1286"/>
        <v>Winkler</v>
      </c>
      <c r="L6461" t="b">
        <f t="shared" si="1290"/>
        <v>0</v>
      </c>
      <c r="M6461" t="str">
        <f t="shared" si="1287"/>
        <v/>
      </c>
      <c r="N6461">
        <f t="shared" si="1289"/>
        <v>248</v>
      </c>
      <c r="O6461" t="b">
        <f t="shared" si="1288"/>
        <v>0</v>
      </c>
      <c r="P6461" t="str">
        <f t="shared" si="1292"/>
        <v/>
      </c>
      <c r="Q6461" t="str">
        <f t="shared" ca="1" si="1293"/>
        <v/>
      </c>
      <c r="T6461">
        <v>495</v>
      </c>
      <c r="U6461">
        <v>6</v>
      </c>
      <c r="V6461">
        <v>0</v>
      </c>
      <c r="Z6461" t="str">
        <f t="shared" si="1284"/>
        <v/>
      </c>
    </row>
    <row r="6462" spans="2:26" x14ac:dyDescent="0.2">
      <c r="B6462" s="1" t="s">
        <v>437</v>
      </c>
      <c r="C6462" s="1" t="s">
        <v>17</v>
      </c>
      <c r="D6462" s="1" t="s">
        <v>18</v>
      </c>
      <c r="E6462" s="1" t="s">
        <v>8</v>
      </c>
      <c r="F6462" s="1" t="s">
        <v>9</v>
      </c>
      <c r="G6462" s="1" t="s">
        <v>4239</v>
      </c>
      <c r="H6462">
        <f t="shared" si="1285"/>
        <v>44</v>
      </c>
      <c r="I6462">
        <f>IF(ISBLANK(A6462),I6461/1,LOOKUP(Sheet1!G6462,FIPS!A$3:A$55,FIPS!C$3:C$55))</f>
        <v>48</v>
      </c>
      <c r="J6462" t="b">
        <f t="shared" si="1291"/>
        <v>1</v>
      </c>
      <c r="K6462" t="str">
        <f t="shared" si="1286"/>
        <v>Wise</v>
      </c>
      <c r="L6462" t="b">
        <f t="shared" si="1290"/>
        <v>0</v>
      </c>
      <c r="M6462" t="str">
        <f t="shared" si="1287"/>
        <v/>
      </c>
      <c r="N6462">
        <f t="shared" si="1289"/>
        <v>249</v>
      </c>
      <c r="O6462" t="b">
        <f t="shared" si="1288"/>
        <v>0</v>
      </c>
      <c r="P6462" t="str">
        <f t="shared" si="1292"/>
        <v/>
      </c>
      <c r="Q6462" t="str">
        <f t="shared" ca="1" si="1293"/>
        <v/>
      </c>
      <c r="T6462">
        <v>497</v>
      </c>
      <c r="U6462">
        <v>5</v>
      </c>
      <c r="V6462">
        <v>0</v>
      </c>
      <c r="Z6462" t="str">
        <f t="shared" si="1284"/>
        <v/>
      </c>
    </row>
    <row r="6463" spans="2:26" x14ac:dyDescent="0.2">
      <c r="B6463" s="1" t="s">
        <v>609</v>
      </c>
      <c r="C6463" s="1" t="s">
        <v>17</v>
      </c>
      <c r="D6463" s="1" t="s">
        <v>18</v>
      </c>
      <c r="E6463" s="1" t="s">
        <v>8</v>
      </c>
      <c r="F6463" s="1" t="s">
        <v>9</v>
      </c>
      <c r="G6463" s="1" t="s">
        <v>3478</v>
      </c>
      <c r="H6463">
        <f t="shared" si="1285"/>
        <v>44</v>
      </c>
      <c r="I6463">
        <f>IF(ISBLANK(A6463),I6462/1,LOOKUP(Sheet1!G6463,FIPS!A$3:A$55,FIPS!C$3:C$55))</f>
        <v>48</v>
      </c>
      <c r="J6463" t="b">
        <f t="shared" si="1291"/>
        <v>1</v>
      </c>
      <c r="K6463" t="str">
        <f t="shared" si="1286"/>
        <v>Wood</v>
      </c>
      <c r="L6463" t="b">
        <f t="shared" si="1290"/>
        <v>0</v>
      </c>
      <c r="M6463" t="str">
        <f t="shared" si="1287"/>
        <v/>
      </c>
      <c r="N6463">
        <f t="shared" si="1289"/>
        <v>250</v>
      </c>
      <c r="O6463" t="b">
        <f t="shared" si="1288"/>
        <v>0</v>
      </c>
      <c r="P6463" t="str">
        <f t="shared" si="1292"/>
        <v/>
      </c>
      <c r="Q6463" t="str">
        <f t="shared" ca="1" si="1293"/>
        <v/>
      </c>
      <c r="T6463">
        <v>499</v>
      </c>
      <c r="U6463">
        <v>5</v>
      </c>
      <c r="V6463">
        <v>0</v>
      </c>
      <c r="Z6463" t="str">
        <f t="shared" si="1284"/>
        <v/>
      </c>
    </row>
    <row r="6464" spans="2:26" x14ac:dyDescent="0.2">
      <c r="B6464" s="1" t="s">
        <v>835</v>
      </c>
      <c r="C6464" s="1" t="s">
        <v>17</v>
      </c>
      <c r="D6464" s="1" t="s">
        <v>18</v>
      </c>
      <c r="E6464" s="1" t="s">
        <v>8</v>
      </c>
      <c r="F6464" s="1" t="s">
        <v>9</v>
      </c>
      <c r="G6464" s="1" t="s">
        <v>4240</v>
      </c>
      <c r="H6464">
        <f t="shared" si="1285"/>
        <v>44</v>
      </c>
      <c r="I6464">
        <f>IF(ISBLANK(A6464),I6463/1,LOOKUP(Sheet1!G6464,FIPS!A$3:A$55,FIPS!C$3:C$55))</f>
        <v>48</v>
      </c>
      <c r="J6464" t="b">
        <f t="shared" si="1291"/>
        <v>1</v>
      </c>
      <c r="K6464" t="str">
        <f t="shared" si="1286"/>
        <v>Yoakum</v>
      </c>
      <c r="L6464" t="b">
        <f t="shared" si="1290"/>
        <v>0</v>
      </c>
      <c r="M6464" t="str">
        <f t="shared" si="1287"/>
        <v/>
      </c>
      <c r="N6464">
        <f t="shared" si="1289"/>
        <v>251</v>
      </c>
      <c r="O6464" t="b">
        <f t="shared" si="1288"/>
        <v>0</v>
      </c>
      <c r="P6464" t="str">
        <f t="shared" si="1292"/>
        <v/>
      </c>
      <c r="Q6464" t="str">
        <f t="shared" ca="1" si="1293"/>
        <v/>
      </c>
      <c r="T6464">
        <v>501</v>
      </c>
      <c r="U6464">
        <v>6</v>
      </c>
      <c r="V6464">
        <v>0</v>
      </c>
      <c r="Z6464" t="str">
        <f t="shared" si="1284"/>
        <v/>
      </c>
    </row>
    <row r="6465" spans="1:26" x14ac:dyDescent="0.2">
      <c r="B6465" s="1" t="s">
        <v>802</v>
      </c>
      <c r="C6465" s="1" t="s">
        <v>17</v>
      </c>
      <c r="D6465" s="1" t="s">
        <v>18</v>
      </c>
      <c r="E6465" s="1" t="s">
        <v>8</v>
      </c>
      <c r="F6465" s="1" t="s">
        <v>9</v>
      </c>
      <c r="G6465" s="1" t="s">
        <v>4241</v>
      </c>
      <c r="H6465">
        <f t="shared" si="1285"/>
        <v>44</v>
      </c>
      <c r="I6465">
        <f>IF(ISBLANK(A6465),I6464/1,LOOKUP(Sheet1!G6465,FIPS!A$3:A$55,FIPS!C$3:C$55))</f>
        <v>48</v>
      </c>
      <c r="J6465" t="b">
        <f t="shared" si="1291"/>
        <v>1</v>
      </c>
      <c r="K6465" t="str">
        <f t="shared" si="1286"/>
        <v>Young</v>
      </c>
      <c r="L6465" t="b">
        <f t="shared" si="1290"/>
        <v>0</v>
      </c>
      <c r="M6465" t="str">
        <f t="shared" si="1287"/>
        <v/>
      </c>
      <c r="N6465">
        <f t="shared" si="1289"/>
        <v>252</v>
      </c>
      <c r="O6465" t="b">
        <f t="shared" si="1288"/>
        <v>0</v>
      </c>
      <c r="P6465" t="str">
        <f t="shared" si="1292"/>
        <v/>
      </c>
      <c r="Q6465" t="str">
        <f t="shared" ca="1" si="1293"/>
        <v/>
      </c>
      <c r="T6465">
        <v>503</v>
      </c>
      <c r="U6465">
        <v>6</v>
      </c>
      <c r="V6465">
        <v>0</v>
      </c>
      <c r="Z6465" t="str">
        <f t="shared" si="1284"/>
        <v/>
      </c>
    </row>
    <row r="6466" spans="1:26" x14ac:dyDescent="0.2">
      <c r="B6466" s="1" t="s">
        <v>581</v>
      </c>
      <c r="C6466" s="1" t="s">
        <v>17</v>
      </c>
      <c r="D6466" s="1" t="s">
        <v>18</v>
      </c>
      <c r="E6466" s="1" t="s">
        <v>8</v>
      </c>
      <c r="F6466" s="1" t="s">
        <v>9</v>
      </c>
      <c r="G6466" s="1" t="s">
        <v>4242</v>
      </c>
      <c r="H6466">
        <f t="shared" si="1285"/>
        <v>44</v>
      </c>
      <c r="I6466">
        <f>IF(ISBLANK(A6466),I6465/1,LOOKUP(Sheet1!G6466,FIPS!A$3:A$55,FIPS!C$3:C$55))</f>
        <v>48</v>
      </c>
      <c r="J6466" t="b">
        <f t="shared" si="1291"/>
        <v>1</v>
      </c>
      <c r="K6466" t="str">
        <f t="shared" si="1286"/>
        <v>Zapata</v>
      </c>
      <c r="L6466" t="b">
        <f t="shared" si="1290"/>
        <v>0</v>
      </c>
      <c r="M6466" t="str">
        <f t="shared" si="1287"/>
        <v/>
      </c>
      <c r="N6466">
        <f t="shared" si="1289"/>
        <v>253</v>
      </c>
      <c r="O6466" t="b">
        <f t="shared" si="1288"/>
        <v>0</v>
      </c>
      <c r="P6466" t="str">
        <f t="shared" si="1292"/>
        <v/>
      </c>
      <c r="Q6466" t="str">
        <f t="shared" ca="1" si="1293"/>
        <v/>
      </c>
      <c r="T6466">
        <v>505</v>
      </c>
      <c r="U6466">
        <v>6</v>
      </c>
      <c r="V6466">
        <v>0</v>
      </c>
      <c r="Z6466" t="str">
        <f t="shared" ref="Z6466:Z6529" si="1294">IF(J6466,IF(T6466&gt;0,"",FALSE),IF(T6466&gt;0,TRUE,""))</f>
        <v/>
      </c>
    </row>
    <row r="6467" spans="1:26" x14ac:dyDescent="0.2">
      <c r="B6467" s="1" t="s">
        <v>864</v>
      </c>
      <c r="C6467" s="1" t="s">
        <v>17</v>
      </c>
      <c r="D6467" s="1" t="s">
        <v>18</v>
      </c>
      <c r="E6467" s="1" t="s">
        <v>8</v>
      </c>
      <c r="F6467" s="1" t="s">
        <v>9</v>
      </c>
      <c r="G6467" s="1" t="s">
        <v>4243</v>
      </c>
      <c r="H6467">
        <f t="shared" si="1285"/>
        <v>44</v>
      </c>
      <c r="I6467">
        <f>IF(ISBLANK(A6467),I6466/1,LOOKUP(Sheet1!G6467,FIPS!A$3:A$55,FIPS!C$3:C$55))</f>
        <v>48</v>
      </c>
      <c r="J6467" t="b">
        <f t="shared" si="1291"/>
        <v>1</v>
      </c>
      <c r="K6467" t="str">
        <f t="shared" si="1286"/>
        <v>Zavala</v>
      </c>
      <c r="L6467" t="b">
        <f t="shared" si="1290"/>
        <v>0</v>
      </c>
      <c r="M6467" t="str">
        <f t="shared" si="1287"/>
        <v/>
      </c>
      <c r="N6467">
        <f t="shared" si="1289"/>
        <v>254</v>
      </c>
      <c r="O6467" t="b">
        <f t="shared" si="1288"/>
        <v>0</v>
      </c>
      <c r="P6467" t="str">
        <f t="shared" si="1292"/>
        <v/>
      </c>
      <c r="Q6467" t="str">
        <f t="shared" ca="1" si="1293"/>
        <v/>
      </c>
      <c r="T6467">
        <v>507</v>
      </c>
      <c r="U6467">
        <v>6</v>
      </c>
      <c r="V6467">
        <v>0</v>
      </c>
      <c r="Z6467" t="str">
        <f t="shared" si="1294"/>
        <v/>
      </c>
    </row>
    <row r="6468" spans="1:26" x14ac:dyDescent="0.2">
      <c r="A6468">
        <v>45</v>
      </c>
      <c r="B6468" s="1"/>
      <c r="G6468" s="1" t="s">
        <v>4244</v>
      </c>
      <c r="H6468">
        <f t="shared" si="1285"/>
        <v>45</v>
      </c>
      <c r="I6468">
        <f>IF(ISBLANK(A6468),I6467/1,LOOKUP(Sheet1!G6468,FIPS!A$3:A$55,FIPS!C$3:C$55))</f>
        <v>49</v>
      </c>
      <c r="J6468" t="b">
        <f t="shared" si="1291"/>
        <v>0</v>
      </c>
      <c r="K6468" t="str">
        <f t="shared" si="1286"/>
        <v/>
      </c>
      <c r="L6468" t="b">
        <f t="shared" si="1290"/>
        <v>0</v>
      </c>
      <c r="M6468" t="str">
        <f t="shared" si="1287"/>
        <v/>
      </c>
      <c r="N6468" t="str">
        <f t="shared" si="1289"/>
        <v/>
      </c>
      <c r="O6468" t="b">
        <f t="shared" si="1288"/>
        <v>0</v>
      </c>
      <c r="P6468" t="str">
        <f t="shared" si="1292"/>
        <v/>
      </c>
      <c r="Q6468" t="str">
        <f t="shared" ca="1" si="1293"/>
        <v/>
      </c>
      <c r="Z6468" t="str">
        <f t="shared" si="1294"/>
        <v/>
      </c>
    </row>
    <row r="6469" spans="1:26" x14ac:dyDescent="0.2">
      <c r="B6469" s="1" t="s">
        <v>2</v>
      </c>
      <c r="C6469" s="1" t="s">
        <v>17</v>
      </c>
      <c r="D6469" s="1" t="s">
        <v>18</v>
      </c>
      <c r="E6469" s="1" t="s">
        <v>8</v>
      </c>
      <c r="F6469" s="1" t="s">
        <v>9</v>
      </c>
      <c r="G6469" s="1" t="s">
        <v>3486</v>
      </c>
      <c r="H6469">
        <f t="shared" si="1285"/>
        <v>45</v>
      </c>
      <c r="I6469">
        <f>IF(ISBLANK(A6469),I6468/1,LOOKUP(Sheet1!G6469,FIPS!A$3:A$55,FIPS!C$3:C$55))</f>
        <v>49</v>
      </c>
      <c r="J6469" t="b">
        <f t="shared" si="1291"/>
        <v>1</v>
      </c>
      <c r="K6469" t="str">
        <f t="shared" si="1286"/>
        <v>Beaver</v>
      </c>
      <c r="L6469" t="b">
        <f t="shared" si="1290"/>
        <v>0</v>
      </c>
      <c r="M6469" t="str">
        <f t="shared" si="1287"/>
        <v/>
      </c>
      <c r="N6469">
        <f t="shared" si="1289"/>
        <v>1</v>
      </c>
      <c r="O6469" t="b">
        <f t="shared" si="1288"/>
        <v>0</v>
      </c>
      <c r="P6469" t="str">
        <f t="shared" si="1292"/>
        <v/>
      </c>
      <c r="Q6469" t="str">
        <f t="shared" ca="1" si="1293"/>
        <v/>
      </c>
      <c r="S6469">
        <v>49</v>
      </c>
      <c r="T6469">
        <v>1</v>
      </c>
      <c r="U6469">
        <v>6</v>
      </c>
      <c r="V6469">
        <v>0</v>
      </c>
      <c r="Z6469" t="str">
        <f t="shared" si="1294"/>
        <v/>
      </c>
    </row>
    <row r="6470" spans="1:26" x14ac:dyDescent="0.2">
      <c r="B6470" s="1" t="s">
        <v>11</v>
      </c>
      <c r="C6470" s="1" t="s">
        <v>17</v>
      </c>
      <c r="D6470" s="1" t="s">
        <v>18</v>
      </c>
      <c r="G6470" s="1" t="s">
        <v>4245</v>
      </c>
      <c r="H6470">
        <f t="shared" si="1285"/>
        <v>45</v>
      </c>
      <c r="I6470">
        <f>IF(ISBLANK(A6470),I6469/1,LOOKUP(Sheet1!G6470,FIPS!A$3:A$55,FIPS!C$3:C$55))</f>
        <v>49</v>
      </c>
      <c r="J6470" t="b">
        <f t="shared" si="1291"/>
        <v>1</v>
      </c>
      <c r="K6470" t="str">
        <f t="shared" si="1286"/>
        <v>Box Elder</v>
      </c>
      <c r="L6470" t="b">
        <f t="shared" si="1290"/>
        <v>0</v>
      </c>
      <c r="M6470" t="str">
        <f t="shared" si="1287"/>
        <v/>
      </c>
      <c r="N6470">
        <f t="shared" si="1289"/>
        <v>2</v>
      </c>
      <c r="O6470" t="b">
        <f t="shared" si="1288"/>
        <v>0</v>
      </c>
      <c r="P6470" t="str">
        <f t="shared" si="1292"/>
        <v/>
      </c>
      <c r="Q6470" t="str">
        <f t="shared" ca="1" si="1293"/>
        <v/>
      </c>
      <c r="T6470">
        <v>3</v>
      </c>
      <c r="U6470">
        <v>5</v>
      </c>
      <c r="V6470">
        <v>0</v>
      </c>
      <c r="Z6470" t="str">
        <f t="shared" si="1294"/>
        <v/>
      </c>
    </row>
    <row r="6471" spans="1:26" x14ac:dyDescent="0.2">
      <c r="E6471" s="1" t="s">
        <v>16</v>
      </c>
      <c r="F6471" s="1" t="s">
        <v>115</v>
      </c>
      <c r="G6471" s="1" t="s">
        <v>4246</v>
      </c>
      <c r="H6471">
        <f t="shared" si="1285"/>
        <v>45</v>
      </c>
      <c r="I6471">
        <f>IF(ISBLANK(A6471),I6470/1,LOOKUP(Sheet1!G6471,FIPS!A$3:A$55,FIPS!C$3:C$55))</f>
        <v>49</v>
      </c>
      <c r="J6471" t="b">
        <f t="shared" si="1291"/>
        <v>0</v>
      </c>
      <c r="K6471" t="str">
        <f t="shared" si="1286"/>
        <v/>
      </c>
      <c r="L6471" t="b">
        <f t="shared" si="1290"/>
        <v>1</v>
      </c>
      <c r="M6471" t="str">
        <f t="shared" si="1287"/>
        <v>Brigham City</v>
      </c>
      <c r="N6471">
        <f t="shared" si="1289"/>
        <v>2</v>
      </c>
      <c r="O6471" t="b">
        <f t="shared" si="1288"/>
        <v>0</v>
      </c>
      <c r="P6471" t="str">
        <f t="shared" si="1292"/>
        <v/>
      </c>
      <c r="Q6471" t="str">
        <f t="shared" ca="1" si="1293"/>
        <v/>
      </c>
      <c r="W6471">
        <v>8460</v>
      </c>
      <c r="Z6471" t="str">
        <f t="shared" si="1294"/>
        <v/>
      </c>
    </row>
    <row r="6472" spans="1:26" x14ac:dyDescent="0.2">
      <c r="E6472" s="1" t="s">
        <v>8</v>
      </c>
      <c r="F6472" s="1" t="s">
        <v>9</v>
      </c>
      <c r="G6472" s="1" t="s">
        <v>974</v>
      </c>
      <c r="H6472">
        <f t="shared" si="1285"/>
        <v>45</v>
      </c>
      <c r="I6472">
        <f>IF(ISBLANK(A6472),I6471/1,LOOKUP(Sheet1!G6472,FIPS!A$3:A$55,FIPS!C$3:C$55))</f>
        <v>49</v>
      </c>
      <c r="J6472" t="b">
        <f t="shared" si="1291"/>
        <v>0</v>
      </c>
      <c r="K6472" t="str">
        <f t="shared" si="1286"/>
        <v/>
      </c>
      <c r="L6472" t="b">
        <f t="shared" si="1290"/>
        <v>0</v>
      </c>
      <c r="M6472" t="str">
        <f t="shared" si="1287"/>
        <v/>
      </c>
      <c r="N6472">
        <f t="shared" si="1289"/>
        <v>2</v>
      </c>
      <c r="O6472" t="b">
        <f t="shared" si="1288"/>
        <v>1</v>
      </c>
      <c r="P6472">
        <v>1</v>
      </c>
      <c r="Q6472" t="str">
        <f t="shared" ca="1" si="1293"/>
        <v>003</v>
      </c>
      <c r="W6472">
        <v>99999</v>
      </c>
      <c r="Z6472" t="str">
        <f t="shared" si="1294"/>
        <v/>
      </c>
    </row>
    <row r="6473" spans="1:26" x14ac:dyDescent="0.2">
      <c r="B6473" s="1" t="s">
        <v>16</v>
      </c>
      <c r="C6473" s="1" t="s">
        <v>17</v>
      </c>
      <c r="D6473" s="1" t="s">
        <v>18</v>
      </c>
      <c r="G6473" s="1" t="s">
        <v>4247</v>
      </c>
      <c r="H6473">
        <f t="shared" si="1285"/>
        <v>45</v>
      </c>
      <c r="I6473">
        <f>IF(ISBLANK(A6473),I6472/1,LOOKUP(Sheet1!G6473,FIPS!A$3:A$55,FIPS!C$3:C$55))</f>
        <v>49</v>
      </c>
      <c r="J6473" t="b">
        <f t="shared" si="1291"/>
        <v>1</v>
      </c>
      <c r="K6473" t="str">
        <f t="shared" si="1286"/>
        <v>Cache</v>
      </c>
      <c r="L6473" t="b">
        <f t="shared" si="1290"/>
        <v>0</v>
      </c>
      <c r="M6473" t="str">
        <f t="shared" si="1287"/>
        <v/>
      </c>
      <c r="N6473">
        <f t="shared" si="1289"/>
        <v>3</v>
      </c>
      <c r="O6473" t="b">
        <f t="shared" si="1288"/>
        <v>0</v>
      </c>
      <c r="P6473" t="str">
        <f t="shared" si="1292"/>
        <v/>
      </c>
      <c r="Q6473" t="str">
        <f t="shared" ca="1" si="1293"/>
        <v/>
      </c>
      <c r="T6473">
        <v>5</v>
      </c>
      <c r="U6473">
        <v>4</v>
      </c>
      <c r="V6473">
        <v>0</v>
      </c>
      <c r="Z6473" t="str">
        <f t="shared" si="1294"/>
        <v/>
      </c>
    </row>
    <row r="6474" spans="1:26" x14ac:dyDescent="0.2">
      <c r="E6474" s="1" t="s">
        <v>39</v>
      </c>
      <c r="F6474" s="1" t="s">
        <v>35</v>
      </c>
      <c r="G6474" s="1" t="s">
        <v>331</v>
      </c>
      <c r="H6474">
        <f t="shared" si="1285"/>
        <v>45</v>
      </c>
      <c r="I6474">
        <f>IF(ISBLANK(A6474),I6473/1,LOOKUP(Sheet1!G6474,FIPS!A$3:A$55,FIPS!C$3:C$55))</f>
        <v>49</v>
      </c>
      <c r="J6474" t="b">
        <f t="shared" si="1291"/>
        <v>0</v>
      </c>
      <c r="K6474" t="str">
        <f t="shared" si="1286"/>
        <v/>
      </c>
      <c r="L6474" t="b">
        <f t="shared" si="1290"/>
        <v>1</v>
      </c>
      <c r="M6474" t="str">
        <f t="shared" si="1287"/>
        <v>Logan</v>
      </c>
      <c r="N6474">
        <f t="shared" si="1289"/>
        <v>3</v>
      </c>
      <c r="O6474" t="b">
        <f t="shared" si="1288"/>
        <v>0</v>
      </c>
      <c r="P6474" t="str">
        <f t="shared" si="1292"/>
        <v/>
      </c>
      <c r="Q6474" t="str">
        <f t="shared" ca="1" si="1293"/>
        <v/>
      </c>
      <c r="W6474">
        <v>45860</v>
      </c>
      <c r="Z6474" t="str">
        <f t="shared" si="1294"/>
        <v/>
      </c>
    </row>
    <row r="6475" spans="1:26" x14ac:dyDescent="0.2">
      <c r="E6475" s="1" t="s">
        <v>8</v>
      </c>
      <c r="F6475" s="1" t="s">
        <v>9</v>
      </c>
      <c r="G6475" s="1" t="s">
        <v>974</v>
      </c>
      <c r="H6475">
        <f t="shared" ref="H6475:H6538" si="1295">IF(ISBLANK(A6475),H6474/1,A6475)</f>
        <v>45</v>
      </c>
      <c r="I6475">
        <f>IF(ISBLANK(A6475),I6474/1,LOOKUP(Sheet1!G6475,FIPS!A$3:A$55,FIPS!C$3:C$55))</f>
        <v>49</v>
      </c>
      <c r="J6475" t="b">
        <f t="shared" si="1291"/>
        <v>0</v>
      </c>
      <c r="K6475" t="str">
        <f t="shared" ref="K6475:K6538" si="1296">IF(J6475,TRIM(G6475),"")</f>
        <v/>
      </c>
      <c r="L6475" t="b">
        <f t="shared" si="1290"/>
        <v>0</v>
      </c>
      <c r="M6475" t="str">
        <f t="shared" ref="M6475:M6538" si="1297">IF(L6475,IF(ISERR(FIND(",",G6475)),TRIM(G6475),TRIM(LEFT(G6475,FIND(",",G6475)-1))),"")</f>
        <v/>
      </c>
      <c r="N6475">
        <f t="shared" si="1289"/>
        <v>3</v>
      </c>
      <c r="O6475" t="b">
        <f t="shared" si="1288"/>
        <v>1</v>
      </c>
      <c r="P6475">
        <v>1</v>
      </c>
      <c r="Q6475" t="str">
        <f t="shared" ca="1" si="1293"/>
        <v>009</v>
      </c>
      <c r="W6475">
        <v>99999</v>
      </c>
      <c r="Z6475" t="str">
        <f t="shared" si="1294"/>
        <v/>
      </c>
    </row>
    <row r="6476" spans="1:26" x14ac:dyDescent="0.2">
      <c r="B6476" s="1" t="s">
        <v>22</v>
      </c>
      <c r="C6476" s="1" t="s">
        <v>17</v>
      </c>
      <c r="D6476" s="1" t="s">
        <v>18</v>
      </c>
      <c r="E6476" s="1" t="s">
        <v>8</v>
      </c>
      <c r="F6476" s="1" t="s">
        <v>9</v>
      </c>
      <c r="G6476" s="1" t="s">
        <v>2699</v>
      </c>
      <c r="H6476">
        <f t="shared" si="1295"/>
        <v>45</v>
      </c>
      <c r="I6476">
        <f>IF(ISBLANK(A6476),I6475/1,LOOKUP(Sheet1!G6476,FIPS!A$3:A$55,FIPS!C$3:C$55))</f>
        <v>49</v>
      </c>
      <c r="J6476" t="b">
        <f t="shared" si="1291"/>
        <v>1</v>
      </c>
      <c r="K6476" t="str">
        <f t="shared" si="1296"/>
        <v>Carbon</v>
      </c>
      <c r="L6476" t="b">
        <f t="shared" si="1290"/>
        <v>0</v>
      </c>
      <c r="M6476" t="str">
        <f t="shared" si="1297"/>
        <v/>
      </c>
      <c r="N6476">
        <f t="shared" si="1289"/>
        <v>4</v>
      </c>
      <c r="O6476" t="b">
        <f t="shared" si="1288"/>
        <v>0</v>
      </c>
      <c r="P6476" t="str">
        <f t="shared" si="1292"/>
        <v/>
      </c>
      <c r="Q6476" t="str">
        <f t="shared" ca="1" si="1293"/>
        <v/>
      </c>
      <c r="T6476">
        <v>7</v>
      </c>
      <c r="U6476">
        <v>6</v>
      </c>
      <c r="V6476">
        <v>0</v>
      </c>
      <c r="Z6476" t="str">
        <f t="shared" si="1294"/>
        <v/>
      </c>
    </row>
    <row r="6477" spans="1:26" x14ac:dyDescent="0.2">
      <c r="B6477" s="1" t="s">
        <v>24</v>
      </c>
      <c r="C6477" s="1" t="s">
        <v>17</v>
      </c>
      <c r="D6477" s="1" t="s">
        <v>18</v>
      </c>
      <c r="E6477" s="1" t="s">
        <v>8</v>
      </c>
      <c r="F6477" s="1" t="s">
        <v>9</v>
      </c>
      <c r="G6477" s="1" t="s">
        <v>4825</v>
      </c>
      <c r="H6477">
        <f t="shared" si="1295"/>
        <v>45</v>
      </c>
      <c r="I6477">
        <f>IF(ISBLANK(A6477),I6476/1,LOOKUP(Sheet1!G6477,FIPS!A$3:A$55,FIPS!C$3:C$55))</f>
        <v>49</v>
      </c>
      <c r="J6477" t="b">
        <f t="shared" si="1291"/>
        <v>1</v>
      </c>
      <c r="K6477" t="str">
        <f t="shared" si="1296"/>
        <v>Baggett</v>
      </c>
      <c r="L6477" t="b">
        <f t="shared" si="1290"/>
        <v>0</v>
      </c>
      <c r="M6477" t="str">
        <f t="shared" si="1297"/>
        <v/>
      </c>
      <c r="N6477">
        <f t="shared" si="1289"/>
        <v>5</v>
      </c>
      <c r="O6477" t="b">
        <f t="shared" si="1288"/>
        <v>0</v>
      </c>
      <c r="P6477" t="str">
        <f t="shared" si="1292"/>
        <v/>
      </c>
      <c r="Q6477" t="str">
        <f t="shared" ca="1" si="1293"/>
        <v/>
      </c>
      <c r="T6477">
        <v>9</v>
      </c>
      <c r="U6477">
        <v>6</v>
      </c>
      <c r="V6477">
        <v>0</v>
      </c>
      <c r="Z6477" t="str">
        <f t="shared" si="1294"/>
        <v/>
      </c>
    </row>
    <row r="6478" spans="1:26" x14ac:dyDescent="0.2">
      <c r="B6478" s="1" t="s">
        <v>28</v>
      </c>
      <c r="C6478" s="1" t="s">
        <v>827</v>
      </c>
      <c r="D6478" s="1" t="s">
        <v>26</v>
      </c>
      <c r="G6478" s="1" t="s">
        <v>934</v>
      </c>
      <c r="H6478">
        <f t="shared" si="1295"/>
        <v>45</v>
      </c>
      <c r="I6478">
        <f>IF(ISBLANK(A6478),I6477/1,LOOKUP(Sheet1!G6478,FIPS!A$3:A$55,FIPS!C$3:C$55))</f>
        <v>49</v>
      </c>
      <c r="J6478" t="b">
        <f t="shared" si="1291"/>
        <v>1</v>
      </c>
      <c r="K6478" t="str">
        <f t="shared" si="1296"/>
        <v>Davis</v>
      </c>
      <c r="L6478" t="b">
        <f t="shared" si="1290"/>
        <v>0</v>
      </c>
      <c r="M6478" t="str">
        <f t="shared" si="1297"/>
        <v/>
      </c>
      <c r="N6478">
        <f t="shared" si="1289"/>
        <v>6</v>
      </c>
      <c r="O6478" t="b">
        <f t="shared" si="1288"/>
        <v>0</v>
      </c>
      <c r="P6478" t="str">
        <f t="shared" si="1292"/>
        <v/>
      </c>
      <c r="Q6478" t="str">
        <f t="shared" ca="1" si="1293"/>
        <v/>
      </c>
      <c r="T6478">
        <v>11</v>
      </c>
      <c r="U6478">
        <v>3</v>
      </c>
      <c r="V6478">
        <v>7160</v>
      </c>
      <c r="Z6478" t="str">
        <f t="shared" si="1294"/>
        <v/>
      </c>
    </row>
    <row r="6479" spans="1:26" x14ac:dyDescent="0.2">
      <c r="E6479" s="1" t="s">
        <v>11</v>
      </c>
      <c r="F6479" s="1" t="s">
        <v>35</v>
      </c>
      <c r="G6479" s="1" t="s">
        <v>4248</v>
      </c>
      <c r="H6479">
        <f t="shared" si="1295"/>
        <v>45</v>
      </c>
      <c r="I6479">
        <f>IF(ISBLANK(A6479),I6478/1,LOOKUP(Sheet1!G6479,FIPS!A$3:A$55,FIPS!C$3:C$55))</f>
        <v>49</v>
      </c>
      <c r="J6479" t="b">
        <f t="shared" si="1291"/>
        <v>0</v>
      </c>
      <c r="K6479" t="str">
        <f t="shared" si="1296"/>
        <v/>
      </c>
      <c r="L6479" t="b">
        <f t="shared" si="1290"/>
        <v>1</v>
      </c>
      <c r="M6479" t="str">
        <f t="shared" si="1297"/>
        <v>Bountiful</v>
      </c>
      <c r="N6479">
        <f t="shared" si="1289"/>
        <v>6</v>
      </c>
      <c r="O6479" t="b">
        <f t="shared" si="1288"/>
        <v>0</v>
      </c>
      <c r="P6479" t="str">
        <f t="shared" si="1292"/>
        <v/>
      </c>
      <c r="Q6479" t="str">
        <f t="shared" ca="1" si="1293"/>
        <v/>
      </c>
      <c r="W6479">
        <v>7690</v>
      </c>
      <c r="Z6479" t="str">
        <f t="shared" si="1294"/>
        <v/>
      </c>
    </row>
    <row r="6480" spans="1:26" x14ac:dyDescent="0.2">
      <c r="E6480" s="1" t="s">
        <v>24</v>
      </c>
      <c r="F6480" s="1" t="s">
        <v>6</v>
      </c>
      <c r="G6480" s="1" t="s">
        <v>3439</v>
      </c>
      <c r="H6480">
        <f t="shared" si="1295"/>
        <v>45</v>
      </c>
      <c r="I6480">
        <f>IF(ISBLANK(A6480),I6479/1,LOOKUP(Sheet1!G6480,FIPS!A$3:A$55,FIPS!C$3:C$55))</f>
        <v>49</v>
      </c>
      <c r="J6480" t="b">
        <f t="shared" si="1291"/>
        <v>0</v>
      </c>
      <c r="K6480" t="str">
        <f t="shared" si="1296"/>
        <v/>
      </c>
      <c r="L6480" t="b">
        <f t="shared" si="1290"/>
        <v>1</v>
      </c>
      <c r="M6480" t="str">
        <f t="shared" si="1297"/>
        <v>Centerville</v>
      </c>
      <c r="N6480">
        <f t="shared" si="1289"/>
        <v>6</v>
      </c>
      <c r="O6480" t="b">
        <f t="shared" si="1288"/>
        <v>0</v>
      </c>
      <c r="P6480" t="str">
        <f t="shared" si="1292"/>
        <v/>
      </c>
      <c r="Q6480" t="str">
        <f t="shared" ca="1" si="1293"/>
        <v/>
      </c>
      <c r="W6480" t="s">
        <v>4824</v>
      </c>
      <c r="Z6480" t="str">
        <f t="shared" si="1294"/>
        <v/>
      </c>
    </row>
    <row r="6481" spans="2:26" x14ac:dyDescent="0.2">
      <c r="E6481" s="7" t="s">
        <v>28</v>
      </c>
      <c r="F6481" s="1" t="s">
        <v>6</v>
      </c>
      <c r="G6481" s="1" t="s">
        <v>3666</v>
      </c>
      <c r="H6481">
        <f t="shared" si="1295"/>
        <v>45</v>
      </c>
      <c r="I6481">
        <f>IF(ISBLANK(A6481),I6480/1,LOOKUP(Sheet1!G6481,FIPS!A$3:A$55,FIPS!C$3:C$55))</f>
        <v>49</v>
      </c>
      <c r="J6481" t="b">
        <f t="shared" si="1291"/>
        <v>0</v>
      </c>
      <c r="K6481" t="str">
        <f t="shared" si="1296"/>
        <v/>
      </c>
      <c r="L6481" t="b">
        <f t="shared" si="1290"/>
        <v>1</v>
      </c>
      <c r="M6481" t="str">
        <f t="shared" si="1297"/>
        <v>Clearfield</v>
      </c>
      <c r="N6481">
        <f t="shared" si="1289"/>
        <v>6</v>
      </c>
      <c r="O6481" t="b">
        <f t="shared" si="1288"/>
        <v>0</v>
      </c>
      <c r="P6481" t="str">
        <f t="shared" si="1292"/>
        <v/>
      </c>
      <c r="Q6481" t="str">
        <f t="shared" ca="1" si="1293"/>
        <v/>
      </c>
      <c r="W6481">
        <v>13850</v>
      </c>
      <c r="Z6481" t="str">
        <f t="shared" si="1294"/>
        <v/>
      </c>
    </row>
    <row r="6482" spans="2:26" x14ac:dyDescent="0.2">
      <c r="E6482" s="1" t="s">
        <v>30</v>
      </c>
      <c r="F6482" s="1" t="s">
        <v>6</v>
      </c>
      <c r="G6482" s="1" t="s">
        <v>4249</v>
      </c>
      <c r="H6482">
        <f t="shared" si="1295"/>
        <v>45</v>
      </c>
      <c r="I6482">
        <f>IF(ISBLANK(A6482),I6481/1,LOOKUP(Sheet1!G6482,FIPS!A$3:A$55,FIPS!C$3:C$55))</f>
        <v>49</v>
      </c>
      <c r="J6482" t="b">
        <f t="shared" si="1291"/>
        <v>0</v>
      </c>
      <c r="K6482" t="str">
        <f t="shared" si="1296"/>
        <v/>
      </c>
      <c r="L6482" t="b">
        <f t="shared" si="1290"/>
        <v>1</v>
      </c>
      <c r="M6482" t="str">
        <f t="shared" si="1297"/>
        <v>Kaysville</v>
      </c>
      <c r="N6482">
        <f t="shared" si="1289"/>
        <v>6</v>
      </c>
      <c r="O6482" t="b">
        <f t="shared" si="1288"/>
        <v>0</v>
      </c>
      <c r="P6482" t="str">
        <f t="shared" si="1292"/>
        <v/>
      </c>
      <c r="Q6482" t="str">
        <f t="shared" ca="1" si="1293"/>
        <v/>
      </c>
      <c r="W6482">
        <v>40360</v>
      </c>
      <c r="Z6482" t="str">
        <f t="shared" si="1294"/>
        <v/>
      </c>
    </row>
    <row r="6483" spans="2:26" x14ac:dyDescent="0.2">
      <c r="E6483" s="7" t="s">
        <v>32</v>
      </c>
      <c r="F6483" s="1" t="s">
        <v>35</v>
      </c>
      <c r="G6483" s="1" t="s">
        <v>4250</v>
      </c>
      <c r="H6483">
        <f t="shared" si="1295"/>
        <v>45</v>
      </c>
      <c r="I6483">
        <f>IF(ISBLANK(A6483),I6482/1,LOOKUP(Sheet1!G6483,FIPS!A$3:A$55,FIPS!C$3:C$55))</f>
        <v>49</v>
      </c>
      <c r="J6483" t="b">
        <f t="shared" si="1291"/>
        <v>0</v>
      </c>
      <c r="K6483" t="str">
        <f t="shared" si="1296"/>
        <v/>
      </c>
      <c r="L6483" t="b">
        <f t="shared" si="1290"/>
        <v>1</v>
      </c>
      <c r="M6483" t="str">
        <f t="shared" si="1297"/>
        <v>Layton</v>
      </c>
      <c r="N6483">
        <f t="shared" si="1289"/>
        <v>6</v>
      </c>
      <c r="O6483" t="b">
        <f t="shared" si="1288"/>
        <v>0</v>
      </c>
      <c r="P6483" t="str">
        <f t="shared" si="1292"/>
        <v/>
      </c>
      <c r="Q6483" t="str">
        <f t="shared" ca="1" si="1293"/>
        <v/>
      </c>
      <c r="W6483">
        <v>43660</v>
      </c>
      <c r="Z6483" t="str">
        <f t="shared" si="1294"/>
        <v/>
      </c>
    </row>
    <row r="6484" spans="2:26" x14ac:dyDescent="0.2">
      <c r="E6484" s="1" t="s">
        <v>8</v>
      </c>
      <c r="F6484" s="1" t="s">
        <v>9</v>
      </c>
      <c r="G6484" s="1" t="s">
        <v>974</v>
      </c>
      <c r="H6484">
        <f t="shared" si="1295"/>
        <v>45</v>
      </c>
      <c r="I6484">
        <f>IF(ISBLANK(A6484),I6483/1,LOOKUP(Sheet1!G6484,FIPS!A$3:A$55,FIPS!C$3:C$55))</f>
        <v>49</v>
      </c>
      <c r="J6484" t="b">
        <f t="shared" si="1291"/>
        <v>0</v>
      </c>
      <c r="K6484" t="str">
        <f t="shared" si="1296"/>
        <v/>
      </c>
      <c r="L6484" t="b">
        <f t="shared" si="1290"/>
        <v>0</v>
      </c>
      <c r="M6484" t="str">
        <f t="shared" si="1297"/>
        <v/>
      </c>
      <c r="N6484">
        <f t="shared" si="1289"/>
        <v>6</v>
      </c>
      <c r="O6484" t="b">
        <f t="shared" si="1288"/>
        <v>1</v>
      </c>
      <c r="P6484">
        <f t="shared" si="1292"/>
        <v>5</v>
      </c>
      <c r="Q6484" t="str">
        <f t="shared" ca="1" si="1293"/>
        <v>002,005,006,007,008</v>
      </c>
      <c r="W6484">
        <v>99999</v>
      </c>
      <c r="Z6484" t="str">
        <f t="shared" si="1294"/>
        <v/>
      </c>
    </row>
    <row r="6485" spans="2:26" x14ac:dyDescent="0.2">
      <c r="B6485" s="1" t="s">
        <v>30</v>
      </c>
      <c r="C6485" s="1" t="s">
        <v>17</v>
      </c>
      <c r="D6485" s="1" t="s">
        <v>18</v>
      </c>
      <c r="E6485" s="1" t="s">
        <v>8</v>
      </c>
      <c r="F6485" s="1" t="s">
        <v>9</v>
      </c>
      <c r="G6485" s="1" t="s">
        <v>4251</v>
      </c>
      <c r="H6485">
        <f t="shared" si="1295"/>
        <v>45</v>
      </c>
      <c r="I6485">
        <f>IF(ISBLANK(A6485),I6484/1,LOOKUP(Sheet1!G6485,FIPS!A$3:A$55,FIPS!C$3:C$55))</f>
        <v>49</v>
      </c>
      <c r="J6485" t="b">
        <f t="shared" si="1291"/>
        <v>1</v>
      </c>
      <c r="K6485" t="str">
        <f t="shared" si="1296"/>
        <v>Duchesne</v>
      </c>
      <c r="L6485" t="b">
        <f t="shared" si="1290"/>
        <v>0</v>
      </c>
      <c r="M6485" t="str">
        <f t="shared" si="1297"/>
        <v/>
      </c>
      <c r="N6485">
        <f t="shared" si="1289"/>
        <v>7</v>
      </c>
      <c r="O6485" t="b">
        <f t="shared" si="1288"/>
        <v>0</v>
      </c>
      <c r="P6485" t="str">
        <f t="shared" si="1292"/>
        <v/>
      </c>
      <c r="Q6485" t="str">
        <f t="shared" ca="1" si="1293"/>
        <v/>
      </c>
      <c r="T6485">
        <v>13</v>
      </c>
      <c r="U6485">
        <v>6</v>
      </c>
      <c r="V6485">
        <v>0</v>
      </c>
      <c r="Z6485" t="str">
        <f t="shared" si="1294"/>
        <v/>
      </c>
    </row>
    <row r="6486" spans="2:26" x14ac:dyDescent="0.2">
      <c r="B6486" s="1" t="s">
        <v>32</v>
      </c>
      <c r="C6486" s="1" t="s">
        <v>17</v>
      </c>
      <c r="D6486" s="1" t="s">
        <v>18</v>
      </c>
      <c r="E6486" s="1" t="s">
        <v>8</v>
      </c>
      <c r="F6486" s="1" t="s">
        <v>9</v>
      </c>
      <c r="G6486" s="1" t="s">
        <v>4252</v>
      </c>
      <c r="H6486">
        <f t="shared" si="1295"/>
        <v>45</v>
      </c>
      <c r="I6486">
        <f>IF(ISBLANK(A6486),I6485/1,LOOKUP(Sheet1!G6486,FIPS!A$3:A$55,FIPS!C$3:C$55))</f>
        <v>49</v>
      </c>
      <c r="J6486" t="b">
        <f t="shared" si="1291"/>
        <v>1</v>
      </c>
      <c r="K6486" t="str">
        <f t="shared" si="1296"/>
        <v>Emery</v>
      </c>
      <c r="L6486" t="b">
        <f t="shared" si="1290"/>
        <v>0</v>
      </c>
      <c r="M6486" t="str">
        <f t="shared" si="1297"/>
        <v/>
      </c>
      <c r="N6486">
        <f t="shared" si="1289"/>
        <v>8</v>
      </c>
      <c r="O6486" t="b">
        <f t="shared" si="1288"/>
        <v>0</v>
      </c>
      <c r="P6486" t="str">
        <f t="shared" si="1292"/>
        <v/>
      </c>
      <c r="Q6486" t="str">
        <f t="shared" ca="1" si="1293"/>
        <v/>
      </c>
      <c r="T6486">
        <v>15</v>
      </c>
      <c r="U6486">
        <v>6</v>
      </c>
      <c r="V6486">
        <v>0</v>
      </c>
      <c r="Z6486" t="str">
        <f t="shared" si="1294"/>
        <v/>
      </c>
    </row>
    <row r="6487" spans="2:26" x14ac:dyDescent="0.2">
      <c r="B6487" s="1" t="s">
        <v>39</v>
      </c>
      <c r="C6487" s="1" t="s">
        <v>17</v>
      </c>
      <c r="D6487" s="1" t="s">
        <v>18</v>
      </c>
      <c r="E6487" s="1" t="s">
        <v>8</v>
      </c>
      <c r="F6487" s="1" t="s">
        <v>9</v>
      </c>
      <c r="G6487" s="1" t="s">
        <v>981</v>
      </c>
      <c r="H6487">
        <f t="shared" si="1295"/>
        <v>45</v>
      </c>
      <c r="I6487">
        <f>IF(ISBLANK(A6487),I6486/1,LOOKUP(Sheet1!G6487,FIPS!A$3:A$55,FIPS!C$3:C$55))</f>
        <v>49</v>
      </c>
      <c r="J6487" t="b">
        <f t="shared" si="1291"/>
        <v>1</v>
      </c>
      <c r="K6487" t="str">
        <f t="shared" si="1296"/>
        <v>Garfield</v>
      </c>
      <c r="L6487" t="b">
        <f t="shared" si="1290"/>
        <v>0</v>
      </c>
      <c r="M6487" t="str">
        <f t="shared" si="1297"/>
        <v/>
      </c>
      <c r="N6487">
        <f t="shared" si="1289"/>
        <v>9</v>
      </c>
      <c r="O6487" t="b">
        <f t="shared" ref="O6487:O6550" si="1298">AND(ISNUMBER(N6487),E6487="999",NOT(J6487))</f>
        <v>0</v>
      </c>
      <c r="P6487" t="str">
        <f t="shared" si="1292"/>
        <v/>
      </c>
      <c r="Q6487" t="str">
        <f t="shared" ca="1" si="1293"/>
        <v/>
      </c>
      <c r="T6487">
        <v>17</v>
      </c>
      <c r="U6487">
        <v>6</v>
      </c>
      <c r="V6487">
        <v>0</v>
      </c>
      <c r="Z6487" t="str">
        <f t="shared" si="1294"/>
        <v/>
      </c>
    </row>
    <row r="6488" spans="2:26" x14ac:dyDescent="0.2">
      <c r="B6488" s="1" t="s">
        <v>14</v>
      </c>
      <c r="C6488" s="1" t="s">
        <v>17</v>
      </c>
      <c r="D6488" s="1" t="s">
        <v>18</v>
      </c>
      <c r="E6488" s="1" t="s">
        <v>8</v>
      </c>
      <c r="F6488" s="1" t="s">
        <v>9</v>
      </c>
      <c r="G6488" s="1" t="s">
        <v>983</v>
      </c>
      <c r="H6488">
        <f t="shared" si="1295"/>
        <v>45</v>
      </c>
      <c r="I6488">
        <f>IF(ISBLANK(A6488),I6487/1,LOOKUP(Sheet1!G6488,FIPS!A$3:A$55,FIPS!C$3:C$55))</f>
        <v>49</v>
      </c>
      <c r="J6488" t="b">
        <f t="shared" si="1291"/>
        <v>1</v>
      </c>
      <c r="K6488" t="str">
        <f t="shared" si="1296"/>
        <v>Grand</v>
      </c>
      <c r="L6488" t="b">
        <f t="shared" si="1290"/>
        <v>0</v>
      </c>
      <c r="M6488" t="str">
        <f t="shared" si="1297"/>
        <v/>
      </c>
      <c r="N6488">
        <f t="shared" si="1289"/>
        <v>10</v>
      </c>
      <c r="O6488" t="b">
        <f t="shared" si="1298"/>
        <v>0</v>
      </c>
      <c r="P6488" t="str">
        <f t="shared" si="1292"/>
        <v/>
      </c>
      <c r="Q6488" t="str">
        <f t="shared" ca="1" si="1293"/>
        <v/>
      </c>
      <c r="T6488">
        <v>19</v>
      </c>
      <c r="U6488">
        <v>6</v>
      </c>
      <c r="V6488">
        <v>0</v>
      </c>
      <c r="Z6488" t="str">
        <f t="shared" si="1294"/>
        <v/>
      </c>
    </row>
    <row r="6489" spans="2:26" x14ac:dyDescent="0.2">
      <c r="B6489" s="1" t="s">
        <v>42</v>
      </c>
      <c r="C6489" s="1" t="s">
        <v>17</v>
      </c>
      <c r="D6489" s="1" t="s">
        <v>18</v>
      </c>
      <c r="G6489" s="1" t="s">
        <v>2297</v>
      </c>
      <c r="H6489">
        <f t="shared" si="1295"/>
        <v>45</v>
      </c>
      <c r="I6489">
        <f>IF(ISBLANK(A6489),I6488/1,LOOKUP(Sheet1!G6489,FIPS!A$3:A$55,FIPS!C$3:C$55))</f>
        <v>49</v>
      </c>
      <c r="J6489" t="b">
        <f t="shared" si="1291"/>
        <v>1</v>
      </c>
      <c r="K6489" t="str">
        <f t="shared" si="1296"/>
        <v>Iron</v>
      </c>
      <c r="L6489" t="b">
        <f t="shared" si="1290"/>
        <v>0</v>
      </c>
      <c r="M6489" t="str">
        <f t="shared" si="1297"/>
        <v/>
      </c>
      <c r="N6489">
        <f t="shared" si="1289"/>
        <v>11</v>
      </c>
      <c r="O6489" t="b">
        <f t="shared" si="1298"/>
        <v>0</v>
      </c>
      <c r="P6489" t="str">
        <f t="shared" si="1292"/>
        <v/>
      </c>
      <c r="Q6489" t="str">
        <f t="shared" ca="1" si="1293"/>
        <v/>
      </c>
      <c r="T6489">
        <v>21</v>
      </c>
      <c r="U6489">
        <v>6</v>
      </c>
      <c r="V6489">
        <v>0</v>
      </c>
      <c r="Z6489" t="str">
        <f t="shared" si="1294"/>
        <v/>
      </c>
    </row>
    <row r="6490" spans="2:26" x14ac:dyDescent="0.2">
      <c r="E6490" s="1" t="s">
        <v>22</v>
      </c>
      <c r="F6490" s="1" t="s">
        <v>6</v>
      </c>
      <c r="G6490" s="1" t="s">
        <v>4253</v>
      </c>
      <c r="H6490">
        <f t="shared" si="1295"/>
        <v>45</v>
      </c>
      <c r="I6490">
        <f>IF(ISBLANK(A6490),I6489/1,LOOKUP(Sheet1!G6490,FIPS!A$3:A$55,FIPS!C$3:C$55))</f>
        <v>49</v>
      </c>
      <c r="J6490" t="b">
        <f t="shared" si="1291"/>
        <v>0</v>
      </c>
      <c r="K6490" t="str">
        <f t="shared" si="1296"/>
        <v/>
      </c>
      <c r="L6490" t="b">
        <f t="shared" si="1290"/>
        <v>1</v>
      </c>
      <c r="M6490" t="str">
        <f t="shared" si="1297"/>
        <v>Cedar City</v>
      </c>
      <c r="N6490">
        <f t="shared" si="1289"/>
        <v>11</v>
      </c>
      <c r="O6490" t="b">
        <f t="shared" si="1298"/>
        <v>0</v>
      </c>
      <c r="P6490" t="str">
        <f t="shared" si="1292"/>
        <v/>
      </c>
      <c r="Q6490" t="str">
        <f t="shared" ca="1" si="1293"/>
        <v/>
      </c>
      <c r="W6490">
        <v>11320</v>
      </c>
      <c r="Z6490" t="str">
        <f t="shared" si="1294"/>
        <v/>
      </c>
    </row>
    <row r="6491" spans="2:26" x14ac:dyDescent="0.2">
      <c r="E6491" s="1" t="s">
        <v>8</v>
      </c>
      <c r="F6491" s="1" t="s">
        <v>9</v>
      </c>
      <c r="G6491" s="1" t="s">
        <v>974</v>
      </c>
      <c r="H6491">
        <f t="shared" si="1295"/>
        <v>45</v>
      </c>
      <c r="I6491">
        <f>IF(ISBLANK(A6491),I6490/1,LOOKUP(Sheet1!G6491,FIPS!A$3:A$55,FIPS!C$3:C$55))</f>
        <v>49</v>
      </c>
      <c r="J6491" t="b">
        <f t="shared" si="1291"/>
        <v>0</v>
      </c>
      <c r="K6491" t="str">
        <f t="shared" si="1296"/>
        <v/>
      </c>
      <c r="L6491" t="b">
        <f t="shared" si="1290"/>
        <v>0</v>
      </c>
      <c r="M6491" t="str">
        <f t="shared" si="1297"/>
        <v/>
      </c>
      <c r="N6491">
        <f t="shared" si="1289"/>
        <v>11</v>
      </c>
      <c r="O6491" t="b">
        <f t="shared" si="1298"/>
        <v>1</v>
      </c>
      <c r="P6491">
        <f t="shared" si="1292"/>
        <v>1</v>
      </c>
      <c r="Q6491" t="str">
        <f t="shared" ca="1" si="1293"/>
        <v>004</v>
      </c>
      <c r="W6491">
        <v>99999</v>
      </c>
      <c r="Z6491" t="str">
        <f t="shared" si="1294"/>
        <v/>
      </c>
    </row>
    <row r="6492" spans="2:26" x14ac:dyDescent="0.2">
      <c r="B6492" s="1" t="s">
        <v>33</v>
      </c>
      <c r="C6492" s="1" t="s">
        <v>17</v>
      </c>
      <c r="D6492" s="1" t="s">
        <v>18</v>
      </c>
      <c r="E6492" s="1" t="s">
        <v>8</v>
      </c>
      <c r="F6492" s="1" t="s">
        <v>9</v>
      </c>
      <c r="G6492" s="1" t="s">
        <v>4254</v>
      </c>
      <c r="H6492">
        <f t="shared" si="1295"/>
        <v>45</v>
      </c>
      <c r="I6492">
        <f>IF(ISBLANK(A6492),I6491/1,LOOKUP(Sheet1!G6492,FIPS!A$3:A$55,FIPS!C$3:C$55))</f>
        <v>49</v>
      </c>
      <c r="J6492" t="b">
        <f t="shared" si="1291"/>
        <v>1</v>
      </c>
      <c r="K6492" t="str">
        <f t="shared" si="1296"/>
        <v>Juab</v>
      </c>
      <c r="L6492" t="b">
        <f t="shared" si="1290"/>
        <v>0</v>
      </c>
      <c r="M6492" t="str">
        <f t="shared" si="1297"/>
        <v/>
      </c>
      <c r="N6492">
        <f t="shared" si="1289"/>
        <v>12</v>
      </c>
      <c r="O6492" t="b">
        <f t="shared" si="1298"/>
        <v>0</v>
      </c>
      <c r="P6492" t="str">
        <f t="shared" si="1292"/>
        <v/>
      </c>
      <c r="Q6492" t="str">
        <f t="shared" ca="1" si="1293"/>
        <v/>
      </c>
      <c r="T6492">
        <v>23</v>
      </c>
      <c r="U6492">
        <v>6</v>
      </c>
      <c r="V6492">
        <v>0</v>
      </c>
      <c r="Z6492" t="str">
        <f t="shared" si="1294"/>
        <v/>
      </c>
    </row>
    <row r="6493" spans="2:26" x14ac:dyDescent="0.2">
      <c r="B6493" s="1" t="s">
        <v>45</v>
      </c>
      <c r="C6493" s="1" t="s">
        <v>17</v>
      </c>
      <c r="D6493" s="1" t="s">
        <v>18</v>
      </c>
      <c r="E6493" s="1" t="s">
        <v>8</v>
      </c>
      <c r="F6493" s="1" t="s">
        <v>9</v>
      </c>
      <c r="G6493" s="1" t="s">
        <v>1575</v>
      </c>
      <c r="H6493">
        <f t="shared" si="1295"/>
        <v>45</v>
      </c>
      <c r="I6493">
        <f>IF(ISBLANK(A6493),I6492/1,LOOKUP(Sheet1!G6493,FIPS!A$3:A$55,FIPS!C$3:C$55))</f>
        <v>49</v>
      </c>
      <c r="J6493" t="b">
        <f t="shared" si="1291"/>
        <v>1</v>
      </c>
      <c r="K6493" t="str">
        <f t="shared" si="1296"/>
        <v>Kane</v>
      </c>
      <c r="L6493" t="b">
        <f t="shared" si="1290"/>
        <v>0</v>
      </c>
      <c r="M6493" t="str">
        <f t="shared" si="1297"/>
        <v/>
      </c>
      <c r="N6493">
        <f t="shared" si="1289"/>
        <v>13</v>
      </c>
      <c r="O6493" t="b">
        <f t="shared" si="1298"/>
        <v>0</v>
      </c>
      <c r="P6493" t="str">
        <f t="shared" si="1292"/>
        <v/>
      </c>
      <c r="Q6493" t="str">
        <f t="shared" ca="1" si="1293"/>
        <v/>
      </c>
      <c r="T6493">
        <v>25</v>
      </c>
      <c r="U6493">
        <v>6</v>
      </c>
      <c r="V6493">
        <v>0</v>
      </c>
      <c r="Z6493" t="str">
        <f t="shared" si="1294"/>
        <v/>
      </c>
    </row>
    <row r="6494" spans="2:26" x14ac:dyDescent="0.2">
      <c r="B6494" s="1" t="s">
        <v>20</v>
      </c>
      <c r="C6494" s="1" t="s">
        <v>17</v>
      </c>
      <c r="D6494" s="1" t="s">
        <v>18</v>
      </c>
      <c r="E6494" s="1" t="s">
        <v>8</v>
      </c>
      <c r="F6494" s="1" t="s">
        <v>9</v>
      </c>
      <c r="G6494" s="1" t="s">
        <v>4255</v>
      </c>
      <c r="H6494">
        <f t="shared" si="1295"/>
        <v>45</v>
      </c>
      <c r="I6494">
        <f>IF(ISBLANK(A6494),I6493/1,LOOKUP(Sheet1!G6494,FIPS!A$3:A$55,FIPS!C$3:C$55))</f>
        <v>49</v>
      </c>
      <c r="J6494" t="b">
        <f t="shared" si="1291"/>
        <v>1</v>
      </c>
      <c r="K6494" t="str">
        <f t="shared" si="1296"/>
        <v>Millard</v>
      </c>
      <c r="L6494" t="b">
        <f t="shared" si="1290"/>
        <v>0</v>
      </c>
      <c r="M6494" t="str">
        <f t="shared" si="1297"/>
        <v/>
      </c>
      <c r="N6494">
        <f t="shared" ref="N6494:N6557" si="1299">IF(ISBLANK(A6494),IF(ISBLANK(B6494),N6493,B6494/1),"")</f>
        <v>14</v>
      </c>
      <c r="O6494" t="b">
        <f t="shared" si="1298"/>
        <v>0</v>
      </c>
      <c r="P6494" t="str">
        <f t="shared" si="1292"/>
        <v/>
      </c>
      <c r="Q6494" t="str">
        <f t="shared" ca="1" si="1293"/>
        <v/>
      </c>
      <c r="T6494">
        <v>27</v>
      </c>
      <c r="U6494">
        <v>6</v>
      </c>
      <c r="V6494">
        <v>0</v>
      </c>
      <c r="Z6494" t="str">
        <f t="shared" si="1294"/>
        <v/>
      </c>
    </row>
    <row r="6495" spans="2:26" x14ac:dyDescent="0.2">
      <c r="B6495" s="1" t="s">
        <v>107</v>
      </c>
      <c r="C6495" s="1" t="s">
        <v>17</v>
      </c>
      <c r="D6495" s="1" t="s">
        <v>18</v>
      </c>
      <c r="E6495" s="1" t="s">
        <v>8</v>
      </c>
      <c r="F6495" s="1" t="s">
        <v>9</v>
      </c>
      <c r="G6495" s="1" t="s">
        <v>158</v>
      </c>
      <c r="H6495">
        <f t="shared" si="1295"/>
        <v>45</v>
      </c>
      <c r="I6495">
        <f>IF(ISBLANK(A6495),I6494/1,LOOKUP(Sheet1!G6495,FIPS!A$3:A$55,FIPS!C$3:C$55))</f>
        <v>49</v>
      </c>
      <c r="J6495" t="b">
        <f t="shared" si="1291"/>
        <v>1</v>
      </c>
      <c r="K6495" t="str">
        <f t="shared" si="1296"/>
        <v>Morgan</v>
      </c>
      <c r="L6495" t="b">
        <f t="shared" si="1290"/>
        <v>0</v>
      </c>
      <c r="M6495" t="str">
        <f t="shared" si="1297"/>
        <v/>
      </c>
      <c r="N6495">
        <f t="shared" si="1299"/>
        <v>15</v>
      </c>
      <c r="O6495" t="b">
        <f t="shared" si="1298"/>
        <v>0</v>
      </c>
      <c r="P6495" t="str">
        <f t="shared" si="1292"/>
        <v/>
      </c>
      <c r="Q6495" t="str">
        <f t="shared" ca="1" si="1293"/>
        <v/>
      </c>
      <c r="T6495">
        <v>29</v>
      </c>
      <c r="U6495">
        <v>6</v>
      </c>
      <c r="V6495">
        <v>0</v>
      </c>
      <c r="Z6495" t="str">
        <f t="shared" si="1294"/>
        <v/>
      </c>
    </row>
    <row r="6496" spans="2:26" x14ac:dyDescent="0.2">
      <c r="B6496" s="1" t="s">
        <v>49</v>
      </c>
      <c r="C6496" s="1" t="s">
        <v>17</v>
      </c>
      <c r="D6496" s="1" t="s">
        <v>18</v>
      </c>
      <c r="F6496" s="1" t="s">
        <v>9</v>
      </c>
      <c r="G6496" s="1" t="s">
        <v>4256</v>
      </c>
      <c r="H6496">
        <f t="shared" si="1295"/>
        <v>45</v>
      </c>
      <c r="I6496">
        <f>IF(ISBLANK(A6496),I6495/1,LOOKUP(Sheet1!G6496,FIPS!A$3:A$55,FIPS!C$3:C$55))</f>
        <v>49</v>
      </c>
      <c r="J6496" t="b">
        <f t="shared" si="1291"/>
        <v>1</v>
      </c>
      <c r="K6496" t="str">
        <f t="shared" si="1296"/>
        <v>Piute</v>
      </c>
      <c r="L6496" t="b">
        <f t="shared" si="1290"/>
        <v>0</v>
      </c>
      <c r="M6496" t="str">
        <f t="shared" si="1297"/>
        <v/>
      </c>
      <c r="N6496">
        <f t="shared" si="1299"/>
        <v>16</v>
      </c>
      <c r="O6496" t="b">
        <f t="shared" si="1298"/>
        <v>0</v>
      </c>
      <c r="P6496" t="str">
        <f t="shared" si="1292"/>
        <v/>
      </c>
      <c r="Q6496" t="str">
        <f t="shared" ca="1" si="1293"/>
        <v/>
      </c>
      <c r="T6496">
        <v>31</v>
      </c>
      <c r="U6496">
        <v>6</v>
      </c>
      <c r="V6496">
        <v>0</v>
      </c>
      <c r="Z6496" t="str">
        <f t="shared" si="1294"/>
        <v/>
      </c>
    </row>
    <row r="6497" spans="2:26" x14ac:dyDescent="0.2">
      <c r="B6497" s="1" t="s">
        <v>52</v>
      </c>
      <c r="C6497" s="1" t="s">
        <v>17</v>
      </c>
      <c r="D6497" s="1" t="s">
        <v>18</v>
      </c>
      <c r="E6497" s="1" t="s">
        <v>8</v>
      </c>
      <c r="F6497" s="1" t="s">
        <v>9</v>
      </c>
      <c r="G6497" s="1" t="s">
        <v>4257</v>
      </c>
      <c r="H6497">
        <f t="shared" si="1295"/>
        <v>45</v>
      </c>
      <c r="I6497">
        <f>IF(ISBLANK(A6497),I6496/1,LOOKUP(Sheet1!G6497,FIPS!A$3:A$55,FIPS!C$3:C$55))</f>
        <v>49</v>
      </c>
      <c r="J6497" t="b">
        <f t="shared" si="1291"/>
        <v>1</v>
      </c>
      <c r="K6497" t="str">
        <f t="shared" si="1296"/>
        <v>Rich</v>
      </c>
      <c r="L6497" t="b">
        <f t="shared" si="1290"/>
        <v>0</v>
      </c>
      <c r="M6497" t="str">
        <f t="shared" si="1297"/>
        <v/>
      </c>
      <c r="N6497">
        <f t="shared" si="1299"/>
        <v>17</v>
      </c>
      <c r="O6497" t="b">
        <f t="shared" si="1298"/>
        <v>0</v>
      </c>
      <c r="P6497" t="str">
        <f t="shared" si="1292"/>
        <v/>
      </c>
      <c r="Q6497" t="str">
        <f t="shared" ca="1" si="1293"/>
        <v/>
      </c>
      <c r="T6497">
        <v>33</v>
      </c>
      <c r="U6497">
        <v>6</v>
      </c>
      <c r="V6497">
        <v>0</v>
      </c>
      <c r="Z6497" t="str">
        <f t="shared" si="1294"/>
        <v/>
      </c>
    </row>
    <row r="6498" spans="2:26" x14ac:dyDescent="0.2">
      <c r="B6498" s="1" t="s">
        <v>57</v>
      </c>
      <c r="C6498" s="1" t="s">
        <v>827</v>
      </c>
      <c r="D6498" s="1" t="s">
        <v>26</v>
      </c>
      <c r="G6498" s="1" t="s">
        <v>4258</v>
      </c>
      <c r="H6498">
        <f t="shared" si="1295"/>
        <v>45</v>
      </c>
      <c r="I6498">
        <f>IF(ISBLANK(A6498),I6497/1,LOOKUP(Sheet1!G6498,FIPS!A$3:A$55,FIPS!C$3:C$55))</f>
        <v>49</v>
      </c>
      <c r="J6498" t="b">
        <f t="shared" si="1291"/>
        <v>1</v>
      </c>
      <c r="K6498" t="str">
        <f t="shared" si="1296"/>
        <v>Salt Lake</v>
      </c>
      <c r="L6498" t="b">
        <f t="shared" ref="L6498:L6561" si="1300">IF(NOT(J6498),AND(NOT(ISBLANK(E6498)),E6498&lt;&gt;"999"),FALSE())</f>
        <v>0</v>
      </c>
      <c r="M6498" t="str">
        <f t="shared" si="1297"/>
        <v/>
      </c>
      <c r="N6498">
        <f t="shared" si="1299"/>
        <v>18</v>
      </c>
      <c r="O6498" t="b">
        <f t="shared" si="1298"/>
        <v>0</v>
      </c>
      <c r="P6498" t="str">
        <f t="shared" si="1292"/>
        <v/>
      </c>
      <c r="Q6498" t="str">
        <f t="shared" ca="1" si="1293"/>
        <v/>
      </c>
      <c r="T6498">
        <v>35</v>
      </c>
      <c r="U6498">
        <v>1</v>
      </c>
      <c r="V6498">
        <v>7160</v>
      </c>
      <c r="Z6498" t="str">
        <f t="shared" si="1294"/>
        <v/>
      </c>
    </row>
    <row r="6499" spans="2:26" x14ac:dyDescent="0.2">
      <c r="E6499" s="1" t="s">
        <v>14</v>
      </c>
      <c r="F6499" s="1" t="s">
        <v>6</v>
      </c>
      <c r="G6499" s="1" t="s">
        <v>4259</v>
      </c>
      <c r="H6499">
        <f t="shared" si="1295"/>
        <v>45</v>
      </c>
      <c r="I6499">
        <f>IF(ISBLANK(A6499),I6498/1,LOOKUP(Sheet1!G6499,FIPS!A$3:A$55,FIPS!C$3:C$55))</f>
        <v>49</v>
      </c>
      <c r="J6499" t="b">
        <f t="shared" si="1291"/>
        <v>0</v>
      </c>
      <c r="K6499" t="str">
        <f t="shared" si="1296"/>
        <v/>
      </c>
      <c r="L6499" t="b">
        <f t="shared" si="1300"/>
        <v>1</v>
      </c>
      <c r="M6499" t="str">
        <f t="shared" si="1297"/>
        <v>Midvale</v>
      </c>
      <c r="N6499">
        <f t="shared" si="1299"/>
        <v>18</v>
      </c>
      <c r="O6499" t="b">
        <f t="shared" si="1298"/>
        <v>0</v>
      </c>
      <c r="P6499" t="str">
        <f t="shared" si="1292"/>
        <v/>
      </c>
      <c r="Q6499" t="str">
        <f t="shared" ca="1" si="1293"/>
        <v/>
      </c>
      <c r="W6499">
        <v>49710</v>
      </c>
      <c r="Z6499" t="str">
        <f t="shared" si="1294"/>
        <v/>
      </c>
    </row>
    <row r="6500" spans="2:26" x14ac:dyDescent="0.2">
      <c r="E6500" s="1" t="s">
        <v>42</v>
      </c>
      <c r="F6500" s="1" t="s">
        <v>35</v>
      </c>
      <c r="G6500" s="1" t="s">
        <v>1322</v>
      </c>
      <c r="H6500">
        <f t="shared" si="1295"/>
        <v>45</v>
      </c>
      <c r="I6500">
        <f>IF(ISBLANK(A6500),I6499/1,LOOKUP(Sheet1!G6500,FIPS!A$3:A$55,FIPS!C$3:C$55))</f>
        <v>49</v>
      </c>
      <c r="J6500" t="b">
        <f t="shared" si="1291"/>
        <v>0</v>
      </c>
      <c r="K6500" t="str">
        <f t="shared" si="1296"/>
        <v/>
      </c>
      <c r="L6500" t="b">
        <f t="shared" si="1300"/>
        <v>1</v>
      </c>
      <c r="M6500" t="str">
        <f t="shared" si="1297"/>
        <v>Murray</v>
      </c>
      <c r="N6500">
        <f t="shared" si="1299"/>
        <v>18</v>
      </c>
      <c r="O6500" t="b">
        <f t="shared" si="1298"/>
        <v>0</v>
      </c>
      <c r="P6500" t="str">
        <f t="shared" si="1292"/>
        <v/>
      </c>
      <c r="Q6500" t="str">
        <f t="shared" ca="1" si="1293"/>
        <v/>
      </c>
      <c r="W6500">
        <v>53230</v>
      </c>
      <c r="Z6500" t="str">
        <f t="shared" si="1294"/>
        <v/>
      </c>
    </row>
    <row r="6501" spans="2:26" x14ac:dyDescent="0.2">
      <c r="E6501" s="1" t="s">
        <v>52</v>
      </c>
      <c r="F6501" s="1" t="s">
        <v>6</v>
      </c>
      <c r="G6501" s="1" t="s">
        <v>4260</v>
      </c>
      <c r="H6501">
        <f t="shared" si="1295"/>
        <v>45</v>
      </c>
      <c r="I6501">
        <f>IF(ISBLANK(A6501),I6500/1,LOOKUP(Sheet1!G6501,FIPS!A$3:A$55,FIPS!C$3:C$55))</f>
        <v>49</v>
      </c>
      <c r="J6501" t="b">
        <f t="shared" si="1291"/>
        <v>0</v>
      </c>
      <c r="K6501" t="str">
        <f t="shared" si="1296"/>
        <v/>
      </c>
      <c r="L6501" t="b">
        <f t="shared" si="1300"/>
        <v>1</v>
      </c>
      <c r="M6501" t="str">
        <f t="shared" si="1297"/>
        <v>Riverton</v>
      </c>
      <c r="N6501">
        <f t="shared" si="1299"/>
        <v>18</v>
      </c>
      <c r="O6501" t="b">
        <f t="shared" si="1298"/>
        <v>0</v>
      </c>
      <c r="P6501" t="str">
        <f t="shared" si="1292"/>
        <v/>
      </c>
      <c r="Q6501" t="str">
        <f t="shared" ca="1" si="1293"/>
        <v/>
      </c>
      <c r="W6501">
        <v>64340</v>
      </c>
      <c r="Z6501" t="str">
        <f t="shared" si="1294"/>
        <v/>
      </c>
    </row>
    <row r="6502" spans="2:26" x14ac:dyDescent="0.2">
      <c r="E6502" s="1" t="s">
        <v>61</v>
      </c>
      <c r="F6502" s="1" t="s">
        <v>132</v>
      </c>
      <c r="G6502" s="1" t="s">
        <v>4261</v>
      </c>
      <c r="H6502">
        <f t="shared" si="1295"/>
        <v>45</v>
      </c>
      <c r="I6502">
        <f>IF(ISBLANK(A6502),I6501/1,LOOKUP(Sheet1!G6502,FIPS!A$3:A$55,FIPS!C$3:C$55))</f>
        <v>49</v>
      </c>
      <c r="J6502" t="b">
        <f t="shared" si="1291"/>
        <v>0</v>
      </c>
      <c r="K6502" t="str">
        <f t="shared" si="1296"/>
        <v/>
      </c>
      <c r="L6502" t="b">
        <f t="shared" si="1300"/>
        <v>1</v>
      </c>
      <c r="M6502" t="str">
        <f t="shared" si="1297"/>
        <v>Salt Lake City</v>
      </c>
      <c r="N6502">
        <f t="shared" si="1299"/>
        <v>18</v>
      </c>
      <c r="O6502" t="b">
        <f t="shared" si="1298"/>
        <v>0</v>
      </c>
      <c r="P6502" t="str">
        <f t="shared" si="1292"/>
        <v/>
      </c>
      <c r="Q6502" t="str">
        <f t="shared" ca="1" si="1293"/>
        <v/>
      </c>
      <c r="W6502">
        <v>67000</v>
      </c>
      <c r="Z6502" t="str">
        <f t="shared" si="1294"/>
        <v/>
      </c>
    </row>
    <row r="6503" spans="2:26" x14ac:dyDescent="0.2">
      <c r="E6503" s="1" t="s">
        <v>63</v>
      </c>
      <c r="F6503" s="1" t="s">
        <v>70</v>
      </c>
      <c r="G6503" s="1" t="s">
        <v>4262</v>
      </c>
      <c r="H6503">
        <f t="shared" si="1295"/>
        <v>45</v>
      </c>
      <c r="I6503">
        <f>IF(ISBLANK(A6503),I6502/1,LOOKUP(Sheet1!G6503,FIPS!A$3:A$55,FIPS!C$3:C$55))</f>
        <v>49</v>
      </c>
      <c r="J6503" t="b">
        <f t="shared" si="1291"/>
        <v>0</v>
      </c>
      <c r="K6503" t="str">
        <f t="shared" si="1296"/>
        <v/>
      </c>
      <c r="L6503" t="b">
        <f t="shared" si="1300"/>
        <v>1</v>
      </c>
      <c r="M6503" t="str">
        <f t="shared" si="1297"/>
        <v>Sandy</v>
      </c>
      <c r="N6503">
        <f t="shared" si="1299"/>
        <v>18</v>
      </c>
      <c r="O6503" t="b">
        <f t="shared" si="1298"/>
        <v>0</v>
      </c>
      <c r="P6503" t="str">
        <f t="shared" si="1292"/>
        <v/>
      </c>
      <c r="Q6503" t="str">
        <f t="shared" ca="1" si="1293"/>
        <v/>
      </c>
      <c r="W6503">
        <v>67550</v>
      </c>
      <c r="Z6503" t="str">
        <f t="shared" si="1294"/>
        <v/>
      </c>
    </row>
    <row r="6504" spans="2:26" x14ac:dyDescent="0.2">
      <c r="E6504" s="1" t="s">
        <v>65</v>
      </c>
      <c r="F6504" s="1" t="s">
        <v>6</v>
      </c>
      <c r="G6504" s="1" t="s">
        <v>4263</v>
      </c>
      <c r="H6504">
        <f t="shared" si="1295"/>
        <v>45</v>
      </c>
      <c r="I6504">
        <f>IF(ISBLANK(A6504),I6503/1,LOOKUP(Sheet1!G6504,FIPS!A$3:A$55,FIPS!C$3:C$55))</f>
        <v>49</v>
      </c>
      <c r="J6504" t="b">
        <f t="shared" si="1291"/>
        <v>0</v>
      </c>
      <c r="K6504" t="str">
        <f t="shared" si="1296"/>
        <v/>
      </c>
      <c r="L6504" t="b">
        <f t="shared" si="1300"/>
        <v>1</v>
      </c>
      <c r="M6504" t="str">
        <f t="shared" si="1297"/>
        <v>South Jordan</v>
      </c>
      <c r="N6504">
        <f t="shared" si="1299"/>
        <v>18</v>
      </c>
      <c r="O6504" t="b">
        <f t="shared" si="1298"/>
        <v>0</v>
      </c>
      <c r="P6504" t="str">
        <f t="shared" si="1292"/>
        <v/>
      </c>
      <c r="Q6504" t="str">
        <f t="shared" ca="1" si="1293"/>
        <v/>
      </c>
      <c r="W6504">
        <v>70850</v>
      </c>
      <c r="Z6504" t="str">
        <f t="shared" si="1294"/>
        <v/>
      </c>
    </row>
    <row r="6505" spans="2:26" x14ac:dyDescent="0.2">
      <c r="E6505" s="1" t="s">
        <v>37</v>
      </c>
      <c r="F6505" s="1" t="s">
        <v>6</v>
      </c>
      <c r="G6505" s="1" t="s">
        <v>4264</v>
      </c>
      <c r="H6505">
        <f t="shared" si="1295"/>
        <v>45</v>
      </c>
      <c r="I6505">
        <f>IF(ISBLANK(A6505),I6504/1,LOOKUP(Sheet1!G6505,FIPS!A$3:A$55,FIPS!C$3:C$55))</f>
        <v>49</v>
      </c>
      <c r="J6505" t="b">
        <f t="shared" si="1291"/>
        <v>0</v>
      </c>
      <c r="K6505" t="str">
        <f t="shared" si="1296"/>
        <v/>
      </c>
      <c r="L6505" t="b">
        <f t="shared" si="1300"/>
        <v>1</v>
      </c>
      <c r="M6505" t="str">
        <f t="shared" si="1297"/>
        <v>South Salt Lake</v>
      </c>
      <c r="N6505">
        <f t="shared" si="1299"/>
        <v>18</v>
      </c>
      <c r="O6505" t="b">
        <f t="shared" si="1298"/>
        <v>0</v>
      </c>
      <c r="P6505" t="str">
        <f t="shared" si="1292"/>
        <v/>
      </c>
      <c r="Q6505" t="str">
        <f t="shared" ca="1" si="1293"/>
        <v/>
      </c>
      <c r="W6505">
        <v>71070</v>
      </c>
      <c r="Z6505" t="str">
        <f t="shared" si="1294"/>
        <v/>
      </c>
    </row>
    <row r="6506" spans="2:26" x14ac:dyDescent="0.2">
      <c r="E6506" s="1" t="s">
        <v>84</v>
      </c>
      <c r="F6506" s="1" t="s">
        <v>35</v>
      </c>
      <c r="G6506" s="1" t="s">
        <v>4265</v>
      </c>
      <c r="H6506">
        <f t="shared" si="1295"/>
        <v>45</v>
      </c>
      <c r="I6506">
        <f>IF(ISBLANK(A6506),I6505/1,LOOKUP(Sheet1!G6506,FIPS!A$3:A$55,FIPS!C$3:C$55))</f>
        <v>49</v>
      </c>
      <c r="J6506" t="b">
        <f t="shared" si="1291"/>
        <v>0</v>
      </c>
      <c r="K6506" t="str">
        <f t="shared" si="1296"/>
        <v/>
      </c>
      <c r="L6506" t="b">
        <f t="shared" si="1300"/>
        <v>1</v>
      </c>
      <c r="M6506" t="str">
        <f t="shared" si="1297"/>
        <v>West Jordan</v>
      </c>
      <c r="N6506">
        <f t="shared" si="1299"/>
        <v>18</v>
      </c>
      <c r="O6506" t="b">
        <f t="shared" si="1298"/>
        <v>0</v>
      </c>
      <c r="P6506" t="str">
        <f t="shared" si="1292"/>
        <v/>
      </c>
      <c r="Q6506" t="str">
        <f t="shared" ca="1" si="1293"/>
        <v/>
      </c>
      <c r="W6506">
        <v>82950</v>
      </c>
      <c r="Z6506" t="str">
        <f t="shared" si="1294"/>
        <v/>
      </c>
    </row>
    <row r="6507" spans="2:26" x14ac:dyDescent="0.2">
      <c r="E6507" s="1" t="s">
        <v>88</v>
      </c>
      <c r="F6507" s="1" t="s">
        <v>70</v>
      </c>
      <c r="G6507" s="1" t="s">
        <v>4266</v>
      </c>
      <c r="H6507">
        <f t="shared" si="1295"/>
        <v>45</v>
      </c>
      <c r="I6507">
        <f>IF(ISBLANK(A6507),I6506/1,LOOKUP(Sheet1!G6507,FIPS!A$3:A$55,FIPS!C$3:C$55))</f>
        <v>49</v>
      </c>
      <c r="J6507" t="b">
        <f t="shared" ref="J6507:J6570" si="1301">NOT(ISBLANK(B6507))</f>
        <v>0</v>
      </c>
      <c r="K6507" t="str">
        <f t="shared" si="1296"/>
        <v/>
      </c>
      <c r="L6507" t="b">
        <f t="shared" si="1300"/>
        <v>1</v>
      </c>
      <c r="M6507" t="str">
        <f t="shared" si="1297"/>
        <v>West Valley City</v>
      </c>
      <c r="N6507">
        <f t="shared" si="1299"/>
        <v>18</v>
      </c>
      <c r="O6507" t="b">
        <f t="shared" si="1298"/>
        <v>0</v>
      </c>
      <c r="P6507" t="str">
        <f t="shared" si="1292"/>
        <v/>
      </c>
      <c r="Q6507" t="str">
        <f t="shared" ca="1" si="1293"/>
        <v/>
      </c>
      <c r="W6507">
        <v>83445</v>
      </c>
      <c r="Z6507" t="str">
        <f t="shared" si="1294"/>
        <v/>
      </c>
    </row>
    <row r="6508" spans="2:26" x14ac:dyDescent="0.2">
      <c r="E6508" s="1" t="s">
        <v>8</v>
      </c>
      <c r="F6508" s="1" t="s">
        <v>9</v>
      </c>
      <c r="G6508" s="1" t="s">
        <v>1709</v>
      </c>
      <c r="H6508">
        <f t="shared" si="1295"/>
        <v>45</v>
      </c>
      <c r="I6508">
        <f>IF(ISBLANK(A6508),I6507/1,LOOKUP(Sheet1!G6508,FIPS!A$3:A$55,FIPS!C$3:C$55))</f>
        <v>49</v>
      </c>
      <c r="J6508" t="b">
        <f t="shared" si="1301"/>
        <v>0</v>
      </c>
      <c r="K6508" t="str">
        <f t="shared" si="1296"/>
        <v/>
      </c>
      <c r="L6508" t="b">
        <f t="shared" si="1300"/>
        <v>0</v>
      </c>
      <c r="M6508" t="str">
        <f t="shared" si="1297"/>
        <v/>
      </c>
      <c r="N6508">
        <f t="shared" si="1299"/>
        <v>18</v>
      </c>
      <c r="O6508" t="b">
        <f t="shared" si="1298"/>
        <v>1</v>
      </c>
      <c r="P6508">
        <f t="shared" si="1292"/>
        <v>9</v>
      </c>
      <c r="Q6508" t="str">
        <f t="shared" ca="1" si="1293"/>
        <v>010,011,017,020,021,022,024,028,029</v>
      </c>
      <c r="W6508">
        <v>99999</v>
      </c>
      <c r="Z6508" t="str">
        <f t="shared" si="1294"/>
        <v/>
      </c>
    </row>
    <row r="6509" spans="2:26" x14ac:dyDescent="0.2">
      <c r="B6509" s="1" t="s">
        <v>59</v>
      </c>
      <c r="C6509" s="1" t="s">
        <v>17</v>
      </c>
      <c r="D6509" s="1" t="s">
        <v>18</v>
      </c>
      <c r="E6509" s="1" t="s">
        <v>8</v>
      </c>
      <c r="F6509" s="1" t="s">
        <v>9</v>
      </c>
      <c r="G6509" s="1" t="s">
        <v>4267</v>
      </c>
      <c r="H6509">
        <f t="shared" si="1295"/>
        <v>45</v>
      </c>
      <c r="I6509">
        <f>IF(ISBLANK(A6509),I6508/1,LOOKUP(Sheet1!G6509,FIPS!A$3:A$55,FIPS!C$3:C$55))</f>
        <v>49</v>
      </c>
      <c r="J6509" t="b">
        <f t="shared" si="1301"/>
        <v>1</v>
      </c>
      <c r="K6509" t="str">
        <f t="shared" si="1296"/>
        <v>San Juan</v>
      </c>
      <c r="L6509" t="b">
        <f t="shared" si="1300"/>
        <v>0</v>
      </c>
      <c r="M6509" t="str">
        <f t="shared" si="1297"/>
        <v/>
      </c>
      <c r="N6509">
        <f t="shared" si="1299"/>
        <v>19</v>
      </c>
      <c r="O6509" t="b">
        <f t="shared" si="1298"/>
        <v>0</v>
      </c>
      <c r="P6509" t="str">
        <f t="shared" si="1292"/>
        <v/>
      </c>
      <c r="Q6509" t="str">
        <f t="shared" ca="1" si="1293"/>
        <v/>
      </c>
      <c r="T6509">
        <v>37</v>
      </c>
      <c r="U6509">
        <v>6</v>
      </c>
      <c r="V6509">
        <v>0</v>
      </c>
      <c r="Z6509" t="str">
        <f t="shared" si="1294"/>
        <v/>
      </c>
    </row>
    <row r="6510" spans="2:26" x14ac:dyDescent="0.2">
      <c r="B6510" s="1" t="s">
        <v>61</v>
      </c>
      <c r="C6510" s="1" t="s">
        <v>17</v>
      </c>
      <c r="D6510" s="1" t="s">
        <v>18</v>
      </c>
      <c r="E6510" s="1" t="s">
        <v>8</v>
      </c>
      <c r="F6510" s="1" t="s">
        <v>9</v>
      </c>
      <c r="G6510" s="1" t="s">
        <v>4268</v>
      </c>
      <c r="H6510">
        <f t="shared" si="1295"/>
        <v>45</v>
      </c>
      <c r="I6510">
        <f>IF(ISBLANK(A6510),I6509/1,LOOKUP(Sheet1!G6510,FIPS!A$3:A$55,FIPS!C$3:C$55))</f>
        <v>49</v>
      </c>
      <c r="J6510" t="b">
        <f t="shared" si="1301"/>
        <v>1</v>
      </c>
      <c r="K6510" t="str">
        <f t="shared" si="1296"/>
        <v>Sanpete</v>
      </c>
      <c r="L6510" t="b">
        <f t="shared" si="1300"/>
        <v>0</v>
      </c>
      <c r="M6510" t="str">
        <f t="shared" si="1297"/>
        <v/>
      </c>
      <c r="N6510">
        <f t="shared" si="1299"/>
        <v>20</v>
      </c>
      <c r="O6510" t="b">
        <f t="shared" si="1298"/>
        <v>0</v>
      </c>
      <c r="P6510" t="str">
        <f t="shared" si="1292"/>
        <v/>
      </c>
      <c r="Q6510" t="str">
        <f t="shared" ca="1" si="1293"/>
        <v/>
      </c>
      <c r="T6510">
        <v>39</v>
      </c>
      <c r="U6510">
        <v>6</v>
      </c>
      <c r="V6510">
        <v>0</v>
      </c>
      <c r="Z6510" t="str">
        <f t="shared" si="1294"/>
        <v/>
      </c>
    </row>
    <row r="6511" spans="2:26" x14ac:dyDescent="0.2">
      <c r="B6511" s="1" t="s">
        <v>63</v>
      </c>
      <c r="C6511" s="1" t="s">
        <v>17</v>
      </c>
      <c r="D6511" s="1" t="s">
        <v>18</v>
      </c>
      <c r="E6511" s="1" t="s">
        <v>8</v>
      </c>
      <c r="F6511" s="1" t="s">
        <v>9</v>
      </c>
      <c r="G6511" s="1" t="s">
        <v>364</v>
      </c>
      <c r="H6511">
        <f t="shared" si="1295"/>
        <v>45</v>
      </c>
      <c r="I6511">
        <f>IF(ISBLANK(A6511),I6510/1,LOOKUP(Sheet1!G6511,FIPS!A$3:A$55,FIPS!C$3:C$55))</f>
        <v>49</v>
      </c>
      <c r="J6511" t="b">
        <f t="shared" si="1301"/>
        <v>1</v>
      </c>
      <c r="K6511" t="str">
        <f t="shared" si="1296"/>
        <v>Sevier</v>
      </c>
      <c r="L6511" t="b">
        <f t="shared" si="1300"/>
        <v>0</v>
      </c>
      <c r="M6511" t="str">
        <f t="shared" si="1297"/>
        <v/>
      </c>
      <c r="N6511">
        <f t="shared" si="1299"/>
        <v>21</v>
      </c>
      <c r="O6511" t="b">
        <f t="shared" si="1298"/>
        <v>0</v>
      </c>
      <c r="P6511" t="str">
        <f t="shared" si="1292"/>
        <v/>
      </c>
      <c r="Q6511" t="str">
        <f t="shared" ca="1" si="1293"/>
        <v/>
      </c>
      <c r="T6511">
        <v>41</v>
      </c>
      <c r="U6511">
        <v>6</v>
      </c>
      <c r="V6511">
        <v>0</v>
      </c>
      <c r="Z6511" t="str">
        <f t="shared" si="1294"/>
        <v/>
      </c>
    </row>
    <row r="6512" spans="2:26" x14ac:dyDescent="0.2">
      <c r="B6512" s="1" t="s">
        <v>65</v>
      </c>
      <c r="C6512" s="1" t="s">
        <v>17</v>
      </c>
      <c r="D6512" s="1" t="s">
        <v>18</v>
      </c>
      <c r="E6512" s="1" t="s">
        <v>8</v>
      </c>
      <c r="F6512" s="1" t="s">
        <v>9</v>
      </c>
      <c r="G6512" s="1" t="s">
        <v>4269</v>
      </c>
      <c r="H6512">
        <f t="shared" si="1295"/>
        <v>45</v>
      </c>
      <c r="I6512">
        <f>IF(ISBLANK(A6512),I6511/1,LOOKUP(Sheet1!G6512,FIPS!A$3:A$55,FIPS!C$3:C$55))</f>
        <v>49</v>
      </c>
      <c r="J6512" t="b">
        <f t="shared" si="1301"/>
        <v>1</v>
      </c>
      <c r="K6512" t="str">
        <f t="shared" si="1296"/>
        <v>Summit</v>
      </c>
      <c r="L6512" t="b">
        <f t="shared" si="1300"/>
        <v>0</v>
      </c>
      <c r="M6512" t="str">
        <f t="shared" si="1297"/>
        <v/>
      </c>
      <c r="N6512">
        <f t="shared" si="1299"/>
        <v>22</v>
      </c>
      <c r="O6512" t="b">
        <f t="shared" si="1298"/>
        <v>0</v>
      </c>
      <c r="P6512" t="str">
        <f t="shared" si="1292"/>
        <v/>
      </c>
      <c r="Q6512" t="str">
        <f t="shared" ca="1" si="1293"/>
        <v/>
      </c>
      <c r="T6512">
        <v>43</v>
      </c>
      <c r="U6512">
        <v>6</v>
      </c>
      <c r="V6512">
        <v>0</v>
      </c>
      <c r="Z6512" t="str">
        <f t="shared" si="1294"/>
        <v/>
      </c>
    </row>
    <row r="6513" spans="2:26" x14ac:dyDescent="0.2">
      <c r="B6513" s="1" t="s">
        <v>67</v>
      </c>
      <c r="C6513" s="1" t="s">
        <v>17</v>
      </c>
      <c r="D6513" s="1" t="s">
        <v>18</v>
      </c>
      <c r="G6513" s="1" t="s">
        <v>4270</v>
      </c>
      <c r="H6513">
        <f t="shared" si="1295"/>
        <v>45</v>
      </c>
      <c r="I6513">
        <f>IF(ISBLANK(A6513),I6512/1,LOOKUP(Sheet1!G6513,FIPS!A$3:A$55,FIPS!C$3:C$55))</f>
        <v>49</v>
      </c>
      <c r="J6513" t="b">
        <f t="shared" si="1301"/>
        <v>1</v>
      </c>
      <c r="K6513" t="str">
        <f t="shared" si="1296"/>
        <v>Tooele</v>
      </c>
      <c r="L6513" t="b">
        <f t="shared" si="1300"/>
        <v>0</v>
      </c>
      <c r="M6513" t="str">
        <f t="shared" si="1297"/>
        <v/>
      </c>
      <c r="N6513">
        <f t="shared" si="1299"/>
        <v>23</v>
      </c>
      <c r="O6513" t="b">
        <f t="shared" si="1298"/>
        <v>0</v>
      </c>
      <c r="P6513" t="str">
        <f t="shared" si="1292"/>
        <v/>
      </c>
      <c r="Q6513" t="str">
        <f t="shared" ca="1" si="1293"/>
        <v/>
      </c>
      <c r="T6513">
        <v>45</v>
      </c>
      <c r="U6513">
        <v>5</v>
      </c>
      <c r="V6513">
        <v>0</v>
      </c>
      <c r="Z6513" t="str">
        <f t="shared" si="1294"/>
        <v/>
      </c>
    </row>
    <row r="6514" spans="2:26" x14ac:dyDescent="0.2">
      <c r="E6514" s="1" t="s">
        <v>82</v>
      </c>
      <c r="F6514" s="1" t="s">
        <v>6</v>
      </c>
      <c r="G6514" s="1" t="s">
        <v>4270</v>
      </c>
      <c r="H6514">
        <f t="shared" si="1295"/>
        <v>45</v>
      </c>
      <c r="I6514">
        <f>IF(ISBLANK(A6514),I6513/1,LOOKUP(Sheet1!G6514,FIPS!A$3:A$55,FIPS!C$3:C$55))</f>
        <v>49</v>
      </c>
      <c r="J6514" t="b">
        <f t="shared" si="1301"/>
        <v>0</v>
      </c>
      <c r="K6514" t="str">
        <f t="shared" si="1296"/>
        <v/>
      </c>
      <c r="L6514" t="b">
        <f t="shared" si="1300"/>
        <v>1</v>
      </c>
      <c r="M6514" t="str">
        <f t="shared" si="1297"/>
        <v>Tooele</v>
      </c>
      <c r="N6514">
        <f t="shared" si="1299"/>
        <v>23</v>
      </c>
      <c r="O6514" t="b">
        <f t="shared" si="1298"/>
        <v>0</v>
      </c>
      <c r="P6514" t="str">
        <f t="shared" si="1292"/>
        <v/>
      </c>
      <c r="Q6514" t="str">
        <f t="shared" ca="1" si="1293"/>
        <v/>
      </c>
      <c r="W6514">
        <v>76680</v>
      </c>
      <c r="Z6514" t="str">
        <f t="shared" si="1294"/>
        <v/>
      </c>
    </row>
    <row r="6515" spans="2:26" x14ac:dyDescent="0.2">
      <c r="E6515" s="1" t="s">
        <v>8</v>
      </c>
      <c r="F6515" s="1" t="s">
        <v>9</v>
      </c>
      <c r="G6515" s="1" t="s">
        <v>1709</v>
      </c>
      <c r="H6515">
        <f t="shared" si="1295"/>
        <v>45</v>
      </c>
      <c r="I6515">
        <f>IF(ISBLANK(A6515),I6514/1,LOOKUP(Sheet1!G6515,FIPS!A$3:A$55,FIPS!C$3:C$55))</f>
        <v>49</v>
      </c>
      <c r="J6515" t="b">
        <f t="shared" si="1301"/>
        <v>0</v>
      </c>
      <c r="K6515" t="str">
        <f t="shared" si="1296"/>
        <v/>
      </c>
      <c r="L6515" t="b">
        <f t="shared" si="1300"/>
        <v>0</v>
      </c>
      <c r="M6515" t="str">
        <f t="shared" si="1297"/>
        <v/>
      </c>
      <c r="N6515">
        <f t="shared" si="1299"/>
        <v>23</v>
      </c>
      <c r="O6515" t="b">
        <f t="shared" si="1298"/>
        <v>1</v>
      </c>
      <c r="P6515">
        <f t="shared" si="1292"/>
        <v>1</v>
      </c>
      <c r="Q6515" t="str">
        <f t="shared" ca="1" si="1293"/>
        <v>027</v>
      </c>
      <c r="W6515">
        <v>99999</v>
      </c>
      <c r="Z6515" t="str">
        <f t="shared" si="1294"/>
        <v/>
      </c>
    </row>
    <row r="6516" spans="2:26" x14ac:dyDescent="0.2">
      <c r="B6516" s="1" t="s">
        <v>37</v>
      </c>
      <c r="C6516" s="1" t="s">
        <v>17</v>
      </c>
      <c r="D6516" s="1" t="s">
        <v>18</v>
      </c>
      <c r="E6516" s="1" t="s">
        <v>8</v>
      </c>
      <c r="F6516" s="1" t="s">
        <v>9</v>
      </c>
      <c r="G6516" s="1" t="s">
        <v>4271</v>
      </c>
      <c r="H6516">
        <f t="shared" si="1295"/>
        <v>45</v>
      </c>
      <c r="I6516">
        <f>IF(ISBLANK(A6516),I6515/1,LOOKUP(Sheet1!G6516,FIPS!A$3:A$55,FIPS!C$3:C$55))</f>
        <v>49</v>
      </c>
      <c r="J6516" t="b">
        <f t="shared" si="1301"/>
        <v>1</v>
      </c>
      <c r="K6516" t="str">
        <f t="shared" si="1296"/>
        <v>Uintah</v>
      </c>
      <c r="L6516" t="b">
        <f t="shared" si="1300"/>
        <v>0</v>
      </c>
      <c r="M6516" t="str">
        <f t="shared" si="1297"/>
        <v/>
      </c>
      <c r="N6516">
        <f t="shared" si="1299"/>
        <v>24</v>
      </c>
      <c r="O6516" t="b">
        <f t="shared" si="1298"/>
        <v>0</v>
      </c>
      <c r="P6516" t="str">
        <f t="shared" si="1292"/>
        <v/>
      </c>
      <c r="Q6516" t="str">
        <f t="shared" ca="1" si="1293"/>
        <v/>
      </c>
      <c r="T6516">
        <v>47</v>
      </c>
      <c r="U6516">
        <v>6</v>
      </c>
      <c r="V6516">
        <v>0</v>
      </c>
      <c r="Z6516" t="str">
        <f t="shared" si="1294"/>
        <v/>
      </c>
    </row>
    <row r="6517" spans="2:26" x14ac:dyDescent="0.2">
      <c r="B6517" s="1" t="s">
        <v>77</v>
      </c>
      <c r="C6517" s="1" t="s">
        <v>886</v>
      </c>
      <c r="D6517" s="1" t="s">
        <v>26</v>
      </c>
      <c r="G6517" s="1" t="s">
        <v>4244</v>
      </c>
      <c r="H6517">
        <f t="shared" si="1295"/>
        <v>45</v>
      </c>
      <c r="I6517">
        <f>IF(ISBLANK(A6517),I6516/1,LOOKUP(Sheet1!G6517,FIPS!A$3:A$55,FIPS!C$3:C$55))</f>
        <v>49</v>
      </c>
      <c r="J6517" t="b">
        <f t="shared" si="1301"/>
        <v>1</v>
      </c>
      <c r="K6517" t="str">
        <f t="shared" si="1296"/>
        <v>Utah</v>
      </c>
      <c r="L6517" t="b">
        <f t="shared" si="1300"/>
        <v>0</v>
      </c>
      <c r="M6517" t="str">
        <f t="shared" si="1297"/>
        <v/>
      </c>
      <c r="N6517">
        <f t="shared" si="1299"/>
        <v>25</v>
      </c>
      <c r="O6517" t="b">
        <f t="shared" si="1298"/>
        <v>0</v>
      </c>
      <c r="P6517" t="str">
        <f t="shared" si="1292"/>
        <v/>
      </c>
      <c r="Q6517" t="str">
        <f t="shared" ca="1" si="1293"/>
        <v/>
      </c>
      <c r="T6517">
        <v>49</v>
      </c>
      <c r="U6517">
        <v>2</v>
      </c>
      <c r="V6517">
        <v>6520</v>
      </c>
      <c r="Z6517" t="str">
        <f t="shared" si="1294"/>
        <v/>
      </c>
    </row>
    <row r="6518" spans="2:26" x14ac:dyDescent="0.2">
      <c r="E6518" s="1" t="s">
        <v>2</v>
      </c>
      <c r="F6518" s="1" t="s">
        <v>6</v>
      </c>
      <c r="G6518" s="1" t="s">
        <v>4272</v>
      </c>
      <c r="H6518">
        <f t="shared" si="1295"/>
        <v>45</v>
      </c>
      <c r="I6518">
        <f>IF(ISBLANK(A6518),I6517/1,LOOKUP(Sheet1!G6518,FIPS!A$3:A$55,FIPS!C$3:C$55))</f>
        <v>49</v>
      </c>
      <c r="J6518" t="b">
        <f t="shared" si="1301"/>
        <v>0</v>
      </c>
      <c r="K6518" t="str">
        <f t="shared" si="1296"/>
        <v/>
      </c>
      <c r="L6518" t="b">
        <f t="shared" si="1300"/>
        <v>1</v>
      </c>
      <c r="M6518" t="str">
        <f t="shared" si="1297"/>
        <v>American Fork</v>
      </c>
      <c r="N6518">
        <f t="shared" si="1299"/>
        <v>25</v>
      </c>
      <c r="O6518" t="b">
        <f t="shared" si="1298"/>
        <v>0</v>
      </c>
      <c r="P6518" t="str">
        <f t="shared" si="1292"/>
        <v/>
      </c>
      <c r="Q6518" t="str">
        <f t="shared" ca="1" si="1293"/>
        <v/>
      </c>
      <c r="W6518">
        <v>1310</v>
      </c>
      <c r="Z6518" t="str">
        <f t="shared" si="1294"/>
        <v/>
      </c>
    </row>
    <row r="6519" spans="2:26" x14ac:dyDescent="0.2">
      <c r="E6519" s="1" t="s">
        <v>20</v>
      </c>
      <c r="F6519" s="1" t="s">
        <v>70</v>
      </c>
      <c r="G6519" s="1" t="s">
        <v>4273</v>
      </c>
      <c r="H6519">
        <f t="shared" si="1295"/>
        <v>45</v>
      </c>
      <c r="I6519">
        <f>IF(ISBLANK(A6519),I6518/1,LOOKUP(Sheet1!G6519,FIPS!A$3:A$55,FIPS!C$3:C$55))</f>
        <v>49</v>
      </c>
      <c r="J6519" t="b">
        <f t="shared" si="1301"/>
        <v>0</v>
      </c>
      <c r="K6519" t="str">
        <f t="shared" si="1296"/>
        <v/>
      </c>
      <c r="L6519" t="b">
        <f t="shared" si="1300"/>
        <v>1</v>
      </c>
      <c r="M6519" t="str">
        <f t="shared" si="1297"/>
        <v>Orem</v>
      </c>
      <c r="N6519">
        <f t="shared" si="1299"/>
        <v>25</v>
      </c>
      <c r="O6519" t="b">
        <f t="shared" si="1298"/>
        <v>0</v>
      </c>
      <c r="P6519" t="str">
        <f t="shared" ref="P6519:P6582" si="1302">IF(O6519,17-MATCH(N6519-1,N6501:N6518),"")</f>
        <v/>
      </c>
      <c r="Q6519" t="str">
        <f t="shared" ref="Q6519:Q6582" ca="1" si="1303">IF(O6519,_xlfn.TEXTJOIN(",",TRUE,INDIRECT(_xlfn.CONCAT("E",(ROW()-P6519),":E",(ROW()-1)),TRUE)),"")</f>
        <v/>
      </c>
      <c r="W6519">
        <v>57300</v>
      </c>
      <c r="Z6519" t="str">
        <f t="shared" si="1294"/>
        <v/>
      </c>
    </row>
    <row r="6520" spans="2:26" x14ac:dyDescent="0.2">
      <c r="E6520" s="1" t="s">
        <v>107</v>
      </c>
      <c r="F6520" s="1" t="s">
        <v>6</v>
      </c>
      <c r="G6520" s="1" t="s">
        <v>4274</v>
      </c>
      <c r="H6520">
        <f t="shared" si="1295"/>
        <v>45</v>
      </c>
      <c r="I6520">
        <f>IF(ISBLANK(A6520),I6519/1,LOOKUP(Sheet1!G6520,FIPS!A$3:A$55,FIPS!C$3:C$55))</f>
        <v>49</v>
      </c>
      <c r="J6520" t="b">
        <f t="shared" si="1301"/>
        <v>0</v>
      </c>
      <c r="K6520" t="str">
        <f t="shared" si="1296"/>
        <v/>
      </c>
      <c r="L6520" t="b">
        <f t="shared" si="1300"/>
        <v>1</v>
      </c>
      <c r="M6520" t="str">
        <f t="shared" si="1297"/>
        <v>Pleasant Grove</v>
      </c>
      <c r="N6520">
        <f t="shared" si="1299"/>
        <v>25</v>
      </c>
      <c r="O6520" t="b">
        <f t="shared" si="1298"/>
        <v>0</v>
      </c>
      <c r="P6520" t="str">
        <f t="shared" si="1302"/>
        <v/>
      </c>
      <c r="Q6520" t="str">
        <f t="shared" ca="1" si="1303"/>
        <v/>
      </c>
      <c r="W6520">
        <v>60930</v>
      </c>
      <c r="Z6520" t="str">
        <f t="shared" si="1294"/>
        <v/>
      </c>
    </row>
    <row r="6521" spans="2:26" x14ac:dyDescent="0.2">
      <c r="E6521" s="1" t="s">
        <v>49</v>
      </c>
      <c r="F6521" s="1" t="s">
        <v>70</v>
      </c>
      <c r="G6521" s="1" t="s">
        <v>4275</v>
      </c>
      <c r="H6521">
        <f t="shared" si="1295"/>
        <v>45</v>
      </c>
      <c r="I6521">
        <f>IF(ISBLANK(A6521),I6520/1,LOOKUP(Sheet1!G6521,FIPS!A$3:A$55,FIPS!C$3:C$55))</f>
        <v>49</v>
      </c>
      <c r="J6521" t="b">
        <f t="shared" si="1301"/>
        <v>0</v>
      </c>
      <c r="K6521" t="str">
        <f t="shared" si="1296"/>
        <v/>
      </c>
      <c r="L6521" t="b">
        <f t="shared" si="1300"/>
        <v>1</v>
      </c>
      <c r="M6521" t="str">
        <f t="shared" si="1297"/>
        <v>Provo</v>
      </c>
      <c r="N6521">
        <f t="shared" si="1299"/>
        <v>25</v>
      </c>
      <c r="O6521" t="b">
        <f t="shared" si="1298"/>
        <v>0</v>
      </c>
      <c r="P6521" t="str">
        <f t="shared" si="1302"/>
        <v/>
      </c>
      <c r="Q6521" t="str">
        <f t="shared" ca="1" si="1303"/>
        <v/>
      </c>
      <c r="W6521">
        <v>62470</v>
      </c>
      <c r="Z6521" t="str">
        <f t="shared" si="1294"/>
        <v/>
      </c>
    </row>
    <row r="6522" spans="2:26" x14ac:dyDescent="0.2">
      <c r="E6522" s="1" t="s">
        <v>77</v>
      </c>
      <c r="F6522" s="1" t="s">
        <v>6</v>
      </c>
      <c r="G6522" s="1" t="s">
        <v>4276</v>
      </c>
      <c r="H6522">
        <f t="shared" si="1295"/>
        <v>45</v>
      </c>
      <c r="I6522">
        <f>IF(ISBLANK(A6522),I6521/1,LOOKUP(Sheet1!G6522,FIPS!A$3:A$55,FIPS!C$3:C$55))</f>
        <v>49</v>
      </c>
      <c r="J6522" t="b">
        <f t="shared" si="1301"/>
        <v>0</v>
      </c>
      <c r="K6522" t="str">
        <f t="shared" si="1296"/>
        <v/>
      </c>
      <c r="L6522" t="b">
        <f t="shared" si="1300"/>
        <v>1</v>
      </c>
      <c r="M6522" t="str">
        <f t="shared" si="1297"/>
        <v>Spanish Fork</v>
      </c>
      <c r="N6522">
        <f t="shared" si="1299"/>
        <v>25</v>
      </c>
      <c r="O6522" t="b">
        <f t="shared" si="1298"/>
        <v>0</v>
      </c>
      <c r="P6522" t="str">
        <f t="shared" si="1302"/>
        <v/>
      </c>
      <c r="Q6522" t="str">
        <f t="shared" ca="1" si="1303"/>
        <v/>
      </c>
      <c r="W6522">
        <v>71290</v>
      </c>
      <c r="Z6522" t="str">
        <f t="shared" si="1294"/>
        <v/>
      </c>
    </row>
    <row r="6523" spans="2:26" x14ac:dyDescent="0.2">
      <c r="E6523" s="1" t="s">
        <v>80</v>
      </c>
      <c r="F6523" s="1" t="s">
        <v>6</v>
      </c>
      <c r="G6523" s="1" t="s">
        <v>4277</v>
      </c>
      <c r="H6523">
        <f t="shared" si="1295"/>
        <v>45</v>
      </c>
      <c r="I6523">
        <f>IF(ISBLANK(A6523),I6522/1,LOOKUP(Sheet1!G6523,FIPS!A$3:A$55,FIPS!C$3:C$55))</f>
        <v>49</v>
      </c>
      <c r="J6523" t="b">
        <f t="shared" si="1301"/>
        <v>0</v>
      </c>
      <c r="K6523" t="str">
        <f t="shared" si="1296"/>
        <v/>
      </c>
      <c r="L6523" t="b">
        <f t="shared" si="1300"/>
        <v>1</v>
      </c>
      <c r="M6523" t="str">
        <f t="shared" si="1297"/>
        <v>Springville</v>
      </c>
      <c r="N6523">
        <f t="shared" si="1299"/>
        <v>25</v>
      </c>
      <c r="O6523" t="b">
        <f t="shared" si="1298"/>
        <v>0</v>
      </c>
      <c r="P6523" t="str">
        <f t="shared" si="1302"/>
        <v/>
      </c>
      <c r="Q6523" t="str">
        <f t="shared" ca="1" si="1303"/>
        <v/>
      </c>
      <c r="W6523">
        <v>72280</v>
      </c>
      <c r="Z6523" t="str">
        <f t="shared" si="1294"/>
        <v/>
      </c>
    </row>
    <row r="6524" spans="2:26" x14ac:dyDescent="0.2">
      <c r="E6524" s="1" t="s">
        <v>8</v>
      </c>
      <c r="F6524" s="1" t="s">
        <v>9</v>
      </c>
      <c r="G6524" s="1" t="s">
        <v>1709</v>
      </c>
      <c r="H6524">
        <f t="shared" si="1295"/>
        <v>45</v>
      </c>
      <c r="I6524">
        <f>IF(ISBLANK(A6524),I6523/1,LOOKUP(Sheet1!G6524,FIPS!A$3:A$55,FIPS!C$3:C$55))</f>
        <v>49</v>
      </c>
      <c r="J6524" t="b">
        <f t="shared" si="1301"/>
        <v>0</v>
      </c>
      <c r="K6524" t="str">
        <f t="shared" si="1296"/>
        <v/>
      </c>
      <c r="L6524" t="b">
        <f t="shared" si="1300"/>
        <v>0</v>
      </c>
      <c r="M6524" t="str">
        <f t="shared" si="1297"/>
        <v/>
      </c>
      <c r="N6524">
        <f t="shared" si="1299"/>
        <v>25</v>
      </c>
      <c r="O6524" t="b">
        <f t="shared" si="1298"/>
        <v>1</v>
      </c>
      <c r="P6524">
        <f t="shared" si="1302"/>
        <v>6</v>
      </c>
      <c r="Q6524" t="str">
        <f t="shared" ca="1" si="1303"/>
        <v>001,014,015,016,025,026</v>
      </c>
      <c r="W6524">
        <v>99999</v>
      </c>
      <c r="Z6524" t="str">
        <f t="shared" si="1294"/>
        <v/>
      </c>
    </row>
    <row r="6525" spans="2:26" x14ac:dyDescent="0.2">
      <c r="B6525" s="1" t="s">
        <v>80</v>
      </c>
      <c r="C6525" s="1" t="s">
        <v>17</v>
      </c>
      <c r="D6525" s="1" t="s">
        <v>18</v>
      </c>
      <c r="E6525" s="1" t="s">
        <v>8</v>
      </c>
      <c r="F6525" s="1" t="s">
        <v>9</v>
      </c>
      <c r="G6525" s="1" t="s">
        <v>4278</v>
      </c>
      <c r="H6525">
        <f t="shared" si="1295"/>
        <v>45</v>
      </c>
      <c r="I6525">
        <f>IF(ISBLANK(A6525),I6524/1,LOOKUP(Sheet1!G6525,FIPS!A$3:A$55,FIPS!C$3:C$55))</f>
        <v>49</v>
      </c>
      <c r="J6525" t="b">
        <f t="shared" si="1301"/>
        <v>1</v>
      </c>
      <c r="K6525" t="str">
        <f t="shared" si="1296"/>
        <v>Wasatch</v>
      </c>
      <c r="L6525" t="b">
        <f t="shared" si="1300"/>
        <v>0</v>
      </c>
      <c r="M6525" t="str">
        <f t="shared" si="1297"/>
        <v/>
      </c>
      <c r="N6525">
        <f t="shared" si="1299"/>
        <v>26</v>
      </c>
      <c r="O6525" t="b">
        <f t="shared" si="1298"/>
        <v>0</v>
      </c>
      <c r="P6525" t="str">
        <f t="shared" si="1302"/>
        <v/>
      </c>
      <c r="Q6525" t="str">
        <f t="shared" ca="1" si="1303"/>
        <v/>
      </c>
      <c r="T6525">
        <v>51</v>
      </c>
      <c r="U6525">
        <v>6</v>
      </c>
      <c r="V6525">
        <v>0</v>
      </c>
      <c r="Z6525" t="str">
        <f t="shared" si="1294"/>
        <v/>
      </c>
    </row>
    <row r="6526" spans="2:26" x14ac:dyDescent="0.2">
      <c r="B6526" s="1" t="s">
        <v>82</v>
      </c>
      <c r="C6526" s="1" t="s">
        <v>17</v>
      </c>
      <c r="D6526" s="1" t="s">
        <v>18</v>
      </c>
      <c r="G6526" s="1" t="s">
        <v>194</v>
      </c>
      <c r="H6526">
        <f t="shared" si="1295"/>
        <v>45</v>
      </c>
      <c r="I6526">
        <f>IF(ISBLANK(A6526),I6525/1,LOOKUP(Sheet1!G6526,FIPS!A$3:A$55,FIPS!C$3:C$55))</f>
        <v>49</v>
      </c>
      <c r="J6526" t="b">
        <f t="shared" si="1301"/>
        <v>1</v>
      </c>
      <c r="K6526" t="str">
        <f t="shared" si="1296"/>
        <v>Washington</v>
      </c>
      <c r="L6526" t="b">
        <f t="shared" si="1300"/>
        <v>0</v>
      </c>
      <c r="M6526" t="str">
        <f t="shared" si="1297"/>
        <v/>
      </c>
      <c r="N6526">
        <f t="shared" si="1299"/>
        <v>27</v>
      </c>
      <c r="O6526" t="b">
        <f t="shared" si="1298"/>
        <v>0</v>
      </c>
      <c r="P6526" t="str">
        <f t="shared" si="1302"/>
        <v/>
      </c>
      <c r="Q6526" t="str">
        <f t="shared" ca="1" si="1303"/>
        <v/>
      </c>
      <c r="T6526">
        <v>53</v>
      </c>
      <c r="U6526">
        <v>5</v>
      </c>
      <c r="V6526">
        <v>0</v>
      </c>
      <c r="Z6526" t="str">
        <f t="shared" si="1294"/>
        <v/>
      </c>
    </row>
    <row r="6527" spans="2:26" x14ac:dyDescent="0.2">
      <c r="E6527" s="1" t="s">
        <v>59</v>
      </c>
      <c r="F6527" s="1" t="s">
        <v>35</v>
      </c>
      <c r="G6527" s="1" t="s">
        <v>4279</v>
      </c>
      <c r="H6527">
        <f t="shared" si="1295"/>
        <v>45</v>
      </c>
      <c r="I6527">
        <f>IF(ISBLANK(A6527),I6526/1,LOOKUP(Sheet1!G6527,FIPS!A$3:A$55,FIPS!C$3:C$55))</f>
        <v>49</v>
      </c>
      <c r="J6527" t="b">
        <f t="shared" si="1301"/>
        <v>0</v>
      </c>
      <c r="K6527" t="str">
        <f t="shared" si="1296"/>
        <v/>
      </c>
      <c r="L6527" t="b">
        <f t="shared" si="1300"/>
        <v>1</v>
      </c>
      <c r="M6527" t="str">
        <f t="shared" si="1297"/>
        <v>St. George</v>
      </c>
      <c r="N6527">
        <f t="shared" si="1299"/>
        <v>27</v>
      </c>
      <c r="O6527" t="b">
        <f t="shared" si="1298"/>
        <v>0</v>
      </c>
      <c r="P6527" t="str">
        <f t="shared" si="1302"/>
        <v/>
      </c>
      <c r="Q6527" t="str">
        <f t="shared" ca="1" si="1303"/>
        <v/>
      </c>
      <c r="W6527">
        <v>65330</v>
      </c>
      <c r="Z6527" t="str">
        <f t="shared" si="1294"/>
        <v/>
      </c>
    </row>
    <row r="6528" spans="2:26" x14ac:dyDescent="0.2">
      <c r="E6528" s="1" t="s">
        <v>8</v>
      </c>
      <c r="F6528" s="1" t="s">
        <v>9</v>
      </c>
      <c r="G6528" s="1" t="s">
        <v>1709</v>
      </c>
      <c r="H6528">
        <f t="shared" si="1295"/>
        <v>45</v>
      </c>
      <c r="I6528">
        <f>IF(ISBLANK(A6528),I6527/1,LOOKUP(Sheet1!G6528,FIPS!A$3:A$55,FIPS!C$3:C$55))</f>
        <v>49</v>
      </c>
      <c r="J6528" t="b">
        <f t="shared" si="1301"/>
        <v>0</v>
      </c>
      <c r="K6528" t="str">
        <f t="shared" si="1296"/>
        <v/>
      </c>
      <c r="L6528" t="b">
        <f t="shared" si="1300"/>
        <v>0</v>
      </c>
      <c r="M6528" t="str">
        <f t="shared" si="1297"/>
        <v/>
      </c>
      <c r="N6528">
        <f t="shared" si="1299"/>
        <v>27</v>
      </c>
      <c r="O6528" t="b">
        <f t="shared" si="1298"/>
        <v>1</v>
      </c>
      <c r="P6528">
        <f t="shared" si="1302"/>
        <v>1</v>
      </c>
      <c r="Q6528" t="str">
        <f t="shared" ca="1" si="1303"/>
        <v>019</v>
      </c>
      <c r="W6528">
        <v>99999</v>
      </c>
      <c r="Z6528" t="str">
        <f t="shared" si="1294"/>
        <v/>
      </c>
    </row>
    <row r="6529" spans="1:26" x14ac:dyDescent="0.2">
      <c r="B6529" s="1" t="s">
        <v>84</v>
      </c>
      <c r="C6529" s="1" t="s">
        <v>17</v>
      </c>
      <c r="D6529" s="1" t="s">
        <v>18</v>
      </c>
      <c r="E6529" s="1" t="s">
        <v>8</v>
      </c>
      <c r="F6529" s="1" t="s">
        <v>9</v>
      </c>
      <c r="G6529" s="1" t="s">
        <v>1366</v>
      </c>
      <c r="H6529">
        <f t="shared" si="1295"/>
        <v>45</v>
      </c>
      <c r="I6529">
        <f>IF(ISBLANK(A6529),I6528/1,LOOKUP(Sheet1!G6529,FIPS!A$3:A$55,FIPS!C$3:C$55))</f>
        <v>49</v>
      </c>
      <c r="J6529" t="b">
        <f t="shared" si="1301"/>
        <v>1</v>
      </c>
      <c r="K6529" t="str">
        <f t="shared" si="1296"/>
        <v>Wayne</v>
      </c>
      <c r="L6529" t="b">
        <f t="shared" si="1300"/>
        <v>0</v>
      </c>
      <c r="M6529" t="str">
        <f t="shared" si="1297"/>
        <v/>
      </c>
      <c r="N6529">
        <f t="shared" si="1299"/>
        <v>28</v>
      </c>
      <c r="O6529" t="b">
        <f t="shared" si="1298"/>
        <v>0</v>
      </c>
      <c r="P6529" t="str">
        <f t="shared" si="1302"/>
        <v/>
      </c>
      <c r="Q6529" t="str">
        <f t="shared" ca="1" si="1303"/>
        <v/>
      </c>
      <c r="T6529">
        <v>55</v>
      </c>
      <c r="U6529">
        <v>6</v>
      </c>
      <c r="V6529">
        <v>0</v>
      </c>
      <c r="Z6529" t="str">
        <f t="shared" si="1294"/>
        <v/>
      </c>
    </row>
    <row r="6530" spans="1:26" x14ac:dyDescent="0.2">
      <c r="B6530" s="1" t="s">
        <v>88</v>
      </c>
      <c r="C6530" s="1" t="s">
        <v>827</v>
      </c>
      <c r="D6530" s="1" t="s">
        <v>26</v>
      </c>
      <c r="G6530" s="1" t="s">
        <v>4280</v>
      </c>
      <c r="H6530">
        <f t="shared" si="1295"/>
        <v>45</v>
      </c>
      <c r="I6530">
        <f>IF(ISBLANK(A6530),I6529/1,LOOKUP(Sheet1!G6530,FIPS!A$3:A$55,FIPS!C$3:C$55))</f>
        <v>49</v>
      </c>
      <c r="J6530" t="b">
        <f t="shared" si="1301"/>
        <v>1</v>
      </c>
      <c r="K6530" t="str">
        <f t="shared" si="1296"/>
        <v>Weber</v>
      </c>
      <c r="L6530" t="b">
        <f t="shared" si="1300"/>
        <v>0</v>
      </c>
      <c r="M6530" t="str">
        <f t="shared" si="1297"/>
        <v/>
      </c>
      <c r="N6530">
        <f t="shared" si="1299"/>
        <v>29</v>
      </c>
      <c r="O6530" t="b">
        <f t="shared" si="1298"/>
        <v>0</v>
      </c>
      <c r="P6530" t="str">
        <f t="shared" si="1302"/>
        <v/>
      </c>
      <c r="Q6530" t="str">
        <f t="shared" ca="1" si="1303"/>
        <v/>
      </c>
      <c r="T6530">
        <v>57</v>
      </c>
      <c r="U6530">
        <v>3</v>
      </c>
      <c r="V6530">
        <v>7160</v>
      </c>
      <c r="Z6530" t="str">
        <f t="shared" ref="Z6530:Z6556" si="1304">IF(J6530,IF(T6530&gt;0,"",FALSE),IF(T6530&gt;0,TRUE,""))</f>
        <v/>
      </c>
    </row>
    <row r="6531" spans="1:26" x14ac:dyDescent="0.2">
      <c r="E6531" s="1" t="s">
        <v>33</v>
      </c>
      <c r="F6531" s="1" t="s">
        <v>6</v>
      </c>
      <c r="G6531" s="1" t="s">
        <v>4281</v>
      </c>
      <c r="H6531">
        <f t="shared" si="1295"/>
        <v>45</v>
      </c>
      <c r="I6531">
        <f>IF(ISBLANK(A6531),I6530/1,LOOKUP(Sheet1!G6531,FIPS!A$3:A$55,FIPS!C$3:C$55))</f>
        <v>49</v>
      </c>
      <c r="J6531" t="b">
        <f t="shared" si="1301"/>
        <v>0</v>
      </c>
      <c r="K6531" t="str">
        <f t="shared" si="1296"/>
        <v/>
      </c>
      <c r="L6531" t="b">
        <f t="shared" si="1300"/>
        <v>1</v>
      </c>
      <c r="M6531" t="str">
        <f t="shared" si="1297"/>
        <v>North Ogden</v>
      </c>
      <c r="N6531">
        <f t="shared" si="1299"/>
        <v>29</v>
      </c>
      <c r="O6531" t="b">
        <f t="shared" si="1298"/>
        <v>0</v>
      </c>
      <c r="P6531" t="str">
        <f t="shared" si="1302"/>
        <v/>
      </c>
      <c r="Q6531" t="str">
        <f t="shared" ca="1" si="1303"/>
        <v/>
      </c>
      <c r="W6531">
        <v>55100</v>
      </c>
      <c r="Z6531" t="str">
        <f t="shared" si="1304"/>
        <v/>
      </c>
    </row>
    <row r="6532" spans="1:26" x14ac:dyDescent="0.2">
      <c r="E6532" s="1" t="s">
        <v>45</v>
      </c>
      <c r="F6532" s="1" t="s">
        <v>70</v>
      </c>
      <c r="G6532" s="1" t="s">
        <v>4282</v>
      </c>
      <c r="H6532">
        <f t="shared" si="1295"/>
        <v>45</v>
      </c>
      <c r="I6532">
        <f>IF(ISBLANK(A6532),I6531/1,LOOKUP(Sheet1!G6532,FIPS!A$3:A$55,FIPS!C$3:C$55))</f>
        <v>49</v>
      </c>
      <c r="J6532" t="b">
        <f t="shared" si="1301"/>
        <v>0</v>
      </c>
      <c r="K6532" t="str">
        <f t="shared" si="1296"/>
        <v/>
      </c>
      <c r="L6532" t="b">
        <f t="shared" si="1300"/>
        <v>1</v>
      </c>
      <c r="M6532" t="str">
        <f t="shared" si="1297"/>
        <v>Ogden</v>
      </c>
      <c r="N6532">
        <f t="shared" si="1299"/>
        <v>29</v>
      </c>
      <c r="O6532" t="b">
        <f t="shared" si="1298"/>
        <v>0</v>
      </c>
      <c r="P6532" t="str">
        <f t="shared" si="1302"/>
        <v/>
      </c>
      <c r="Q6532" t="str">
        <f t="shared" ca="1" si="1303"/>
        <v/>
      </c>
      <c r="W6532">
        <v>55980</v>
      </c>
      <c r="Z6532" t="str">
        <f t="shared" si="1304"/>
        <v/>
      </c>
    </row>
    <row r="6533" spans="1:26" x14ac:dyDescent="0.2">
      <c r="E6533" s="1" t="s">
        <v>57</v>
      </c>
      <c r="F6533" s="1" t="s">
        <v>6</v>
      </c>
      <c r="G6533" s="1" t="s">
        <v>4283</v>
      </c>
      <c r="H6533">
        <f t="shared" si="1295"/>
        <v>45</v>
      </c>
      <c r="I6533">
        <f>IF(ISBLANK(A6533),I6532/1,LOOKUP(Sheet1!G6533,FIPS!A$3:A$55,FIPS!C$3:C$55))</f>
        <v>49</v>
      </c>
      <c r="J6533" t="b">
        <f t="shared" si="1301"/>
        <v>0</v>
      </c>
      <c r="K6533" t="str">
        <f t="shared" si="1296"/>
        <v/>
      </c>
      <c r="L6533" t="b">
        <f t="shared" si="1300"/>
        <v>1</v>
      </c>
      <c r="M6533" t="str">
        <f t="shared" si="1297"/>
        <v>Roy</v>
      </c>
      <c r="N6533">
        <f t="shared" si="1299"/>
        <v>29</v>
      </c>
      <c r="O6533" t="b">
        <f t="shared" si="1298"/>
        <v>0</v>
      </c>
      <c r="P6533" t="str">
        <f t="shared" si="1302"/>
        <v/>
      </c>
      <c r="Q6533" t="str">
        <f t="shared" ca="1" si="1303"/>
        <v/>
      </c>
      <c r="W6533">
        <v>65110</v>
      </c>
      <c r="Z6533" t="str">
        <f t="shared" si="1304"/>
        <v/>
      </c>
    </row>
    <row r="6534" spans="1:26" x14ac:dyDescent="0.2">
      <c r="E6534" s="1" t="s">
        <v>67</v>
      </c>
      <c r="F6534" s="1" t="s">
        <v>6</v>
      </c>
      <c r="G6534" s="1" t="s">
        <v>4284</v>
      </c>
      <c r="H6534">
        <f t="shared" si="1295"/>
        <v>45</v>
      </c>
      <c r="I6534">
        <f>IF(ISBLANK(A6534),I6533/1,LOOKUP(Sheet1!G6534,FIPS!A$3:A$55,FIPS!C$3:C$55))</f>
        <v>49</v>
      </c>
      <c r="J6534" t="b">
        <f t="shared" si="1301"/>
        <v>0</v>
      </c>
      <c r="K6534" t="str">
        <f t="shared" si="1296"/>
        <v/>
      </c>
      <c r="L6534" t="b">
        <f t="shared" si="1300"/>
        <v>1</v>
      </c>
      <c r="M6534" t="str">
        <f t="shared" si="1297"/>
        <v>South Ogden</v>
      </c>
      <c r="N6534">
        <f t="shared" si="1299"/>
        <v>29</v>
      </c>
      <c r="O6534" t="b">
        <f t="shared" si="1298"/>
        <v>0</v>
      </c>
      <c r="P6534" t="str">
        <f t="shared" si="1302"/>
        <v/>
      </c>
      <c r="Q6534" t="str">
        <f t="shared" ca="1" si="1303"/>
        <v/>
      </c>
      <c r="W6534">
        <v>70960</v>
      </c>
      <c r="Z6534" t="str">
        <f t="shared" si="1304"/>
        <v/>
      </c>
    </row>
    <row r="6535" spans="1:26" x14ac:dyDescent="0.2">
      <c r="E6535" s="1" t="s">
        <v>8</v>
      </c>
      <c r="F6535" s="1" t="s">
        <v>9</v>
      </c>
      <c r="G6535" s="1" t="s">
        <v>1709</v>
      </c>
      <c r="H6535">
        <f t="shared" si="1295"/>
        <v>45</v>
      </c>
      <c r="I6535">
        <f>IF(ISBLANK(A6535),I6534/1,LOOKUP(Sheet1!G6535,FIPS!A$3:A$55,FIPS!C$3:C$55))</f>
        <v>49</v>
      </c>
      <c r="J6535" t="b">
        <f t="shared" si="1301"/>
        <v>0</v>
      </c>
      <c r="K6535" t="str">
        <f t="shared" si="1296"/>
        <v/>
      </c>
      <c r="L6535" t="b">
        <f t="shared" si="1300"/>
        <v>0</v>
      </c>
      <c r="M6535" t="str">
        <f t="shared" si="1297"/>
        <v/>
      </c>
      <c r="N6535">
        <f t="shared" si="1299"/>
        <v>29</v>
      </c>
      <c r="O6535" t="b">
        <f t="shared" si="1298"/>
        <v>1</v>
      </c>
      <c r="P6535">
        <f t="shared" si="1302"/>
        <v>4</v>
      </c>
      <c r="Q6535" t="str">
        <f t="shared" ca="1" si="1303"/>
        <v>012,013,018,023</v>
      </c>
      <c r="W6535">
        <v>99999</v>
      </c>
      <c r="Z6535" t="str">
        <f t="shared" si="1304"/>
        <v/>
      </c>
    </row>
    <row r="6536" spans="1:26" x14ac:dyDescent="0.2">
      <c r="A6536">
        <v>46</v>
      </c>
      <c r="B6536" s="1"/>
      <c r="G6536" s="1" t="s">
        <v>4285</v>
      </c>
      <c r="H6536">
        <f t="shared" si="1295"/>
        <v>46</v>
      </c>
      <c r="I6536">
        <f>IF(ISBLANK(A6536),I6535/1,LOOKUP(Sheet1!G6536,FIPS!A$3:A$55,FIPS!C$3:C$55))</f>
        <v>50</v>
      </c>
      <c r="J6536" t="b">
        <f t="shared" si="1301"/>
        <v>0</v>
      </c>
      <c r="K6536" t="str">
        <f t="shared" si="1296"/>
        <v/>
      </c>
      <c r="L6536" t="b">
        <f t="shared" si="1300"/>
        <v>0</v>
      </c>
      <c r="M6536" t="str">
        <f t="shared" si="1297"/>
        <v/>
      </c>
      <c r="N6536" t="str">
        <f t="shared" si="1299"/>
        <v/>
      </c>
      <c r="O6536" t="b">
        <f t="shared" si="1298"/>
        <v>0</v>
      </c>
      <c r="P6536" t="str">
        <f t="shared" si="1302"/>
        <v/>
      </c>
      <c r="Q6536" t="str">
        <f t="shared" ca="1" si="1303"/>
        <v/>
      </c>
      <c r="Z6536" t="str">
        <f t="shared" si="1304"/>
        <v/>
      </c>
    </row>
    <row r="6537" spans="1:26" x14ac:dyDescent="0.2">
      <c r="B6537" s="1" t="s">
        <v>2</v>
      </c>
      <c r="C6537" s="1" t="s">
        <v>17</v>
      </c>
      <c r="D6537" s="1" t="s">
        <v>18</v>
      </c>
      <c r="E6537" s="1" t="s">
        <v>8</v>
      </c>
      <c r="F6537" s="1" t="s">
        <v>9</v>
      </c>
      <c r="G6537" s="1" t="s">
        <v>4286</v>
      </c>
      <c r="H6537">
        <f t="shared" si="1295"/>
        <v>46</v>
      </c>
      <c r="I6537">
        <f>IF(ISBLANK(A6537),I6536/1,LOOKUP(Sheet1!G6537,FIPS!A$3:A$55,FIPS!C$3:C$55))</f>
        <v>50</v>
      </c>
      <c r="J6537" t="b">
        <f t="shared" si="1301"/>
        <v>1</v>
      </c>
      <c r="K6537" t="str">
        <f t="shared" si="1296"/>
        <v>Addi son</v>
      </c>
      <c r="L6537" t="b">
        <f t="shared" si="1300"/>
        <v>0</v>
      </c>
      <c r="M6537" t="str">
        <f t="shared" si="1297"/>
        <v/>
      </c>
      <c r="N6537">
        <f t="shared" si="1299"/>
        <v>1</v>
      </c>
      <c r="O6537" t="b">
        <f t="shared" si="1298"/>
        <v>0</v>
      </c>
      <c r="P6537" t="str">
        <f t="shared" si="1302"/>
        <v/>
      </c>
      <c r="Q6537" t="str">
        <f t="shared" ca="1" si="1303"/>
        <v/>
      </c>
      <c r="S6537">
        <v>50</v>
      </c>
      <c r="T6537">
        <v>1</v>
      </c>
      <c r="U6537">
        <v>5</v>
      </c>
      <c r="V6537">
        <v>0</v>
      </c>
      <c r="Z6537" t="str">
        <f t="shared" si="1304"/>
        <v/>
      </c>
    </row>
    <row r="6538" spans="1:26" x14ac:dyDescent="0.2">
      <c r="B6538" s="1" t="s">
        <v>11</v>
      </c>
      <c r="C6538" s="1" t="s">
        <v>17</v>
      </c>
      <c r="D6538" s="1" t="s">
        <v>18</v>
      </c>
      <c r="E6538" s="1" t="s">
        <v>8</v>
      </c>
      <c r="F6538" s="1" t="s">
        <v>9</v>
      </c>
      <c r="G6538" s="1" t="s">
        <v>4287</v>
      </c>
      <c r="H6538">
        <f t="shared" si="1295"/>
        <v>46</v>
      </c>
      <c r="I6538">
        <f>IF(ISBLANK(A6538),I6537/1,LOOKUP(Sheet1!G6538,FIPS!A$3:A$55,FIPS!C$3:C$55))</f>
        <v>50</v>
      </c>
      <c r="J6538" t="b">
        <f t="shared" si="1301"/>
        <v>1</v>
      </c>
      <c r="K6538" t="str">
        <f t="shared" si="1296"/>
        <v>Bennington</v>
      </c>
      <c r="L6538" t="b">
        <f t="shared" si="1300"/>
        <v>0</v>
      </c>
      <c r="M6538" t="str">
        <f t="shared" si="1297"/>
        <v/>
      </c>
      <c r="N6538">
        <f t="shared" si="1299"/>
        <v>2</v>
      </c>
      <c r="O6538" t="b">
        <f t="shared" si="1298"/>
        <v>0</v>
      </c>
      <c r="P6538" t="str">
        <f t="shared" si="1302"/>
        <v/>
      </c>
      <c r="Q6538" t="str">
        <f t="shared" ca="1" si="1303"/>
        <v/>
      </c>
      <c r="T6538">
        <v>3</v>
      </c>
      <c r="U6538">
        <v>5</v>
      </c>
      <c r="V6538">
        <v>0</v>
      </c>
      <c r="Z6538" t="str">
        <f t="shared" si="1304"/>
        <v/>
      </c>
    </row>
    <row r="6539" spans="1:26" x14ac:dyDescent="0.2">
      <c r="B6539" s="1" t="s">
        <v>16</v>
      </c>
      <c r="C6539" s="1" t="s">
        <v>17</v>
      </c>
      <c r="D6539" s="1" t="s">
        <v>18</v>
      </c>
      <c r="E6539" s="1" t="s">
        <v>8</v>
      </c>
      <c r="F6539" s="1" t="s">
        <v>9</v>
      </c>
      <c r="G6539" s="1" t="s">
        <v>4288</v>
      </c>
      <c r="H6539">
        <f t="shared" ref="H6539:H6602" si="1305">IF(ISBLANK(A6539),H6538/1,A6539)</f>
        <v>46</v>
      </c>
      <c r="I6539">
        <f>IF(ISBLANK(A6539),I6538/1,LOOKUP(Sheet1!G6539,FIPS!A$3:A$55,FIPS!C$3:C$55))</f>
        <v>50</v>
      </c>
      <c r="J6539" t="b">
        <f t="shared" si="1301"/>
        <v>1</v>
      </c>
      <c r="K6539" t="str">
        <f t="shared" ref="K6539:K6602" si="1306">IF(J6539,TRIM(G6539),"")</f>
        <v>Caledonia</v>
      </c>
      <c r="L6539" t="b">
        <f t="shared" si="1300"/>
        <v>0</v>
      </c>
      <c r="M6539" t="str">
        <f t="shared" ref="M6539:M6602" si="1307">IF(L6539,IF(ISERR(FIND(",",G6539)),TRIM(G6539),TRIM(LEFT(G6539,FIND(",",G6539)-1))),"")</f>
        <v/>
      </c>
      <c r="N6539">
        <f t="shared" si="1299"/>
        <v>3</v>
      </c>
      <c r="O6539" t="b">
        <f t="shared" si="1298"/>
        <v>0</v>
      </c>
      <c r="P6539" t="str">
        <f t="shared" si="1302"/>
        <v/>
      </c>
      <c r="Q6539" t="str">
        <f t="shared" ca="1" si="1303"/>
        <v/>
      </c>
      <c r="T6539">
        <v>5</v>
      </c>
      <c r="U6539">
        <v>5</v>
      </c>
      <c r="V6539">
        <v>0</v>
      </c>
      <c r="Z6539" t="str">
        <f t="shared" si="1304"/>
        <v/>
      </c>
    </row>
    <row r="6540" spans="1:26" x14ac:dyDescent="0.2">
      <c r="B6540" s="1" t="s">
        <v>22</v>
      </c>
      <c r="C6540" s="1" t="s">
        <v>137</v>
      </c>
      <c r="D6540" s="1" t="s">
        <v>26</v>
      </c>
      <c r="G6540" s="1" t="s">
        <v>4289</v>
      </c>
      <c r="H6540">
        <f t="shared" si="1305"/>
        <v>46</v>
      </c>
      <c r="I6540">
        <f>IF(ISBLANK(A6540),I6539/1,LOOKUP(Sheet1!G6540,FIPS!A$3:A$55,FIPS!C$3:C$55))</f>
        <v>50</v>
      </c>
      <c r="J6540" t="b">
        <f t="shared" si="1301"/>
        <v>1</v>
      </c>
      <c r="K6540" t="str">
        <f t="shared" si="1306"/>
        <v>Chittenden</v>
      </c>
      <c r="L6540" t="b">
        <f t="shared" si="1300"/>
        <v>0</v>
      </c>
      <c r="M6540" t="str">
        <f t="shared" si="1307"/>
        <v/>
      </c>
      <c r="N6540">
        <f t="shared" si="1299"/>
        <v>4</v>
      </c>
      <c r="O6540" t="b">
        <f t="shared" si="1298"/>
        <v>0</v>
      </c>
      <c r="P6540" t="str">
        <f t="shared" si="1302"/>
        <v/>
      </c>
      <c r="Q6540" t="str">
        <f t="shared" ca="1" si="1303"/>
        <v/>
      </c>
      <c r="T6540">
        <v>7</v>
      </c>
      <c r="U6540">
        <v>3</v>
      </c>
      <c r="V6540">
        <v>1303</v>
      </c>
      <c r="Z6540" t="str">
        <f t="shared" si="1304"/>
        <v/>
      </c>
    </row>
    <row r="6541" spans="1:26" x14ac:dyDescent="0.2">
      <c r="E6541" s="1" t="s">
        <v>2</v>
      </c>
      <c r="F6541" s="1" t="s">
        <v>35</v>
      </c>
      <c r="G6541" s="1" t="s">
        <v>3167</v>
      </c>
      <c r="H6541">
        <f t="shared" si="1305"/>
        <v>46</v>
      </c>
      <c r="I6541">
        <f>IF(ISBLANK(A6541),I6540/1,LOOKUP(Sheet1!G6541,FIPS!A$3:A$55,FIPS!C$3:C$55))</f>
        <v>50</v>
      </c>
      <c r="J6541" t="b">
        <f t="shared" si="1301"/>
        <v>0</v>
      </c>
      <c r="K6541" t="str">
        <f t="shared" si="1306"/>
        <v/>
      </c>
      <c r="L6541" t="b">
        <f t="shared" si="1300"/>
        <v>1</v>
      </c>
      <c r="M6541" t="str">
        <f t="shared" si="1307"/>
        <v>Burlington</v>
      </c>
      <c r="N6541">
        <f t="shared" si="1299"/>
        <v>4</v>
      </c>
      <c r="O6541" t="b">
        <f t="shared" si="1298"/>
        <v>0</v>
      </c>
      <c r="P6541" t="str">
        <f t="shared" si="1302"/>
        <v/>
      </c>
      <c r="Q6541" t="str">
        <f t="shared" ca="1" si="1303"/>
        <v/>
      </c>
      <c r="W6541">
        <v>10675</v>
      </c>
      <c r="Z6541" t="str">
        <f t="shared" si="1304"/>
        <v/>
      </c>
    </row>
    <row r="6542" spans="1:26" x14ac:dyDescent="0.2">
      <c r="E6542" s="1" t="s">
        <v>16</v>
      </c>
      <c r="F6542" s="1" t="s">
        <v>6</v>
      </c>
      <c r="G6542" s="1" t="s">
        <v>4290</v>
      </c>
      <c r="H6542">
        <f t="shared" si="1305"/>
        <v>46</v>
      </c>
      <c r="I6542">
        <f>IF(ISBLANK(A6542),I6541/1,LOOKUP(Sheet1!G6542,FIPS!A$3:A$55,FIPS!C$3:C$55))</f>
        <v>50</v>
      </c>
      <c r="J6542" t="b">
        <f t="shared" si="1301"/>
        <v>0</v>
      </c>
      <c r="K6542" t="str">
        <f t="shared" si="1306"/>
        <v/>
      </c>
      <c r="L6542" t="b">
        <f t="shared" si="1300"/>
        <v>1</v>
      </c>
      <c r="M6542" t="str">
        <f t="shared" si="1307"/>
        <v>South Burlington</v>
      </c>
      <c r="N6542">
        <f t="shared" si="1299"/>
        <v>4</v>
      </c>
      <c r="O6542" t="b">
        <f t="shared" si="1298"/>
        <v>0</v>
      </c>
      <c r="P6542" t="str">
        <f t="shared" si="1302"/>
        <v/>
      </c>
      <c r="Q6542" t="str">
        <f t="shared" ca="1" si="1303"/>
        <v/>
      </c>
      <c r="W6542">
        <v>66175</v>
      </c>
      <c r="Z6542" t="str">
        <f t="shared" si="1304"/>
        <v/>
      </c>
    </row>
    <row r="6543" spans="1:26" x14ac:dyDescent="0.2">
      <c r="E6543" s="1" t="s">
        <v>8</v>
      </c>
      <c r="F6543" s="1" t="s">
        <v>9</v>
      </c>
      <c r="G6543" s="1" t="s">
        <v>1134</v>
      </c>
      <c r="H6543">
        <f t="shared" si="1305"/>
        <v>46</v>
      </c>
      <c r="I6543">
        <f>IF(ISBLANK(A6543),I6542/1,LOOKUP(Sheet1!G6543,FIPS!A$3:A$55,FIPS!C$3:C$55))</f>
        <v>50</v>
      </c>
      <c r="J6543" t="b">
        <f t="shared" si="1301"/>
        <v>0</v>
      </c>
      <c r="K6543" t="str">
        <f t="shared" si="1306"/>
        <v/>
      </c>
      <c r="L6543" t="b">
        <f t="shared" si="1300"/>
        <v>0</v>
      </c>
      <c r="M6543" t="str">
        <f t="shared" si="1307"/>
        <v/>
      </c>
      <c r="N6543">
        <f t="shared" si="1299"/>
        <v>4</v>
      </c>
      <c r="O6543" t="b">
        <f t="shared" si="1298"/>
        <v>1</v>
      </c>
      <c r="P6543" s="5">
        <v>2</v>
      </c>
      <c r="Q6543" t="str">
        <f t="shared" ca="1" si="1303"/>
        <v>001,003</v>
      </c>
      <c r="W6543">
        <v>99999</v>
      </c>
      <c r="Z6543" t="str">
        <f t="shared" si="1304"/>
        <v/>
      </c>
    </row>
    <row r="6544" spans="1:26" x14ac:dyDescent="0.2">
      <c r="B6544" s="1" t="s">
        <v>24</v>
      </c>
      <c r="C6544" s="1" t="s">
        <v>17</v>
      </c>
      <c r="D6544" s="1" t="s">
        <v>18</v>
      </c>
      <c r="E6544" s="1" t="s">
        <v>8</v>
      </c>
      <c r="F6544" s="1" t="s">
        <v>9</v>
      </c>
      <c r="G6544" s="1" t="s">
        <v>2159</v>
      </c>
      <c r="H6544">
        <f t="shared" si="1305"/>
        <v>46</v>
      </c>
      <c r="I6544">
        <f>IF(ISBLANK(A6544),I6543/1,LOOKUP(Sheet1!G6544,FIPS!A$3:A$55,FIPS!C$3:C$55))</f>
        <v>50</v>
      </c>
      <c r="J6544" t="b">
        <f t="shared" si="1301"/>
        <v>1</v>
      </c>
      <c r="K6544" t="str">
        <f t="shared" si="1306"/>
        <v>Essex</v>
      </c>
      <c r="L6544" t="b">
        <f t="shared" si="1300"/>
        <v>0</v>
      </c>
      <c r="M6544" t="str">
        <f t="shared" si="1307"/>
        <v/>
      </c>
      <c r="N6544">
        <f t="shared" si="1299"/>
        <v>5</v>
      </c>
      <c r="O6544" t="b">
        <f t="shared" si="1298"/>
        <v>0</v>
      </c>
      <c r="P6544" t="str">
        <f t="shared" si="1302"/>
        <v/>
      </c>
      <c r="Q6544" t="str">
        <f t="shared" ca="1" si="1303"/>
        <v/>
      </c>
      <c r="T6544">
        <v>9</v>
      </c>
      <c r="U6544">
        <v>6</v>
      </c>
      <c r="V6544">
        <v>0</v>
      </c>
      <c r="Z6544" t="str">
        <f t="shared" si="1304"/>
        <v/>
      </c>
    </row>
    <row r="6545" spans="1:26" x14ac:dyDescent="0.2">
      <c r="B6545" s="1" t="s">
        <v>28</v>
      </c>
      <c r="C6545" s="1" t="s">
        <v>137</v>
      </c>
      <c r="D6545" s="1" t="s">
        <v>297</v>
      </c>
      <c r="E6545" s="1" t="s">
        <v>8</v>
      </c>
      <c r="F6545" s="1" t="s">
        <v>9</v>
      </c>
      <c r="G6545" s="1" t="s">
        <v>4291</v>
      </c>
      <c r="H6545">
        <f t="shared" si="1305"/>
        <v>46</v>
      </c>
      <c r="I6545">
        <f>IF(ISBLANK(A6545),I6544/1,LOOKUP(Sheet1!G6545,FIPS!A$3:A$55,FIPS!C$3:C$55))</f>
        <v>50</v>
      </c>
      <c r="J6545" t="b">
        <f t="shared" si="1301"/>
        <v>1</v>
      </c>
      <c r="K6545" t="str">
        <f t="shared" si="1306"/>
        <v>Frahkl in</v>
      </c>
      <c r="L6545" t="b">
        <f t="shared" si="1300"/>
        <v>0</v>
      </c>
      <c r="M6545" t="str">
        <f t="shared" si="1307"/>
        <v/>
      </c>
      <c r="N6545">
        <f t="shared" si="1299"/>
        <v>6</v>
      </c>
      <c r="O6545" t="b">
        <f t="shared" si="1298"/>
        <v>0</v>
      </c>
      <c r="P6545" t="str">
        <f t="shared" si="1302"/>
        <v/>
      </c>
      <c r="Q6545" t="str">
        <f t="shared" ca="1" si="1303"/>
        <v/>
      </c>
      <c r="T6545">
        <v>11</v>
      </c>
      <c r="U6545">
        <v>5</v>
      </c>
      <c r="V6545">
        <v>1303</v>
      </c>
      <c r="Z6545" t="str">
        <f t="shared" si="1304"/>
        <v/>
      </c>
    </row>
    <row r="6546" spans="1:26" x14ac:dyDescent="0.2">
      <c r="B6546" s="1" t="s">
        <v>30</v>
      </c>
      <c r="C6546" s="1" t="s">
        <v>137</v>
      </c>
      <c r="D6546" s="1" t="s">
        <v>26</v>
      </c>
      <c r="E6546" s="1" t="s">
        <v>8</v>
      </c>
      <c r="F6546" s="1" t="s">
        <v>9</v>
      </c>
      <c r="G6546" s="1" t="s">
        <v>4292</v>
      </c>
      <c r="H6546">
        <f t="shared" si="1305"/>
        <v>46</v>
      </c>
      <c r="I6546">
        <f>IF(ISBLANK(A6546),I6545/1,LOOKUP(Sheet1!G6546,FIPS!A$3:A$55,FIPS!C$3:C$55))</f>
        <v>50</v>
      </c>
      <c r="J6546" t="b">
        <f t="shared" si="1301"/>
        <v>1</v>
      </c>
      <c r="K6546" t="str">
        <f t="shared" si="1306"/>
        <v>Grand Isle</v>
      </c>
      <c r="L6546" t="b">
        <f t="shared" si="1300"/>
        <v>0</v>
      </c>
      <c r="M6546" t="str">
        <f t="shared" si="1307"/>
        <v/>
      </c>
      <c r="N6546">
        <f t="shared" si="1299"/>
        <v>7</v>
      </c>
      <c r="O6546" t="b">
        <f t="shared" si="1298"/>
        <v>0</v>
      </c>
      <c r="P6546" t="str">
        <f t="shared" si="1302"/>
        <v/>
      </c>
      <c r="Q6546" t="str">
        <f t="shared" ca="1" si="1303"/>
        <v/>
      </c>
      <c r="T6546">
        <v>13</v>
      </c>
      <c r="U6546">
        <v>6</v>
      </c>
      <c r="V6546">
        <v>1303</v>
      </c>
      <c r="Z6546" t="str">
        <f t="shared" si="1304"/>
        <v/>
      </c>
    </row>
    <row r="6547" spans="1:26" x14ac:dyDescent="0.2">
      <c r="B6547" s="1" t="s">
        <v>32</v>
      </c>
      <c r="C6547" s="1" t="s">
        <v>17</v>
      </c>
      <c r="D6547" s="1" t="s">
        <v>18</v>
      </c>
      <c r="E6547" s="1" t="s">
        <v>8</v>
      </c>
      <c r="F6547" s="1" t="s">
        <v>9</v>
      </c>
      <c r="G6547" s="1" t="s">
        <v>4293</v>
      </c>
      <c r="H6547">
        <f t="shared" si="1305"/>
        <v>46</v>
      </c>
      <c r="I6547">
        <f>IF(ISBLANK(A6547),I6546/1,LOOKUP(Sheet1!G6547,FIPS!A$3:A$55,FIPS!C$3:C$55))</f>
        <v>50</v>
      </c>
      <c r="J6547" t="b">
        <f t="shared" si="1301"/>
        <v>1</v>
      </c>
      <c r="K6547" t="str">
        <f t="shared" si="1306"/>
        <v>Lamoille</v>
      </c>
      <c r="L6547" t="b">
        <f t="shared" si="1300"/>
        <v>0</v>
      </c>
      <c r="M6547" t="str">
        <f t="shared" si="1307"/>
        <v/>
      </c>
      <c r="N6547">
        <f t="shared" si="1299"/>
        <v>8</v>
      </c>
      <c r="O6547" t="b">
        <f t="shared" si="1298"/>
        <v>0</v>
      </c>
      <c r="P6547" t="str">
        <f t="shared" si="1302"/>
        <v/>
      </c>
      <c r="Q6547" t="str">
        <f t="shared" ca="1" si="1303"/>
        <v/>
      </c>
      <c r="T6547">
        <v>15</v>
      </c>
      <c r="U6547">
        <v>6</v>
      </c>
      <c r="V6547">
        <v>0</v>
      </c>
      <c r="Z6547" t="str">
        <f t="shared" si="1304"/>
        <v/>
      </c>
    </row>
    <row r="6548" spans="1:26" x14ac:dyDescent="0.2">
      <c r="B6548" s="1" t="s">
        <v>39</v>
      </c>
      <c r="C6548" s="1" t="s">
        <v>17</v>
      </c>
      <c r="D6548" s="1" t="s">
        <v>18</v>
      </c>
      <c r="E6548" s="1" t="s">
        <v>8</v>
      </c>
      <c r="F6548" s="1" t="s">
        <v>9</v>
      </c>
      <c r="G6548" s="1" t="s">
        <v>645</v>
      </c>
      <c r="H6548">
        <f t="shared" si="1305"/>
        <v>46</v>
      </c>
      <c r="I6548">
        <f>IF(ISBLANK(A6548),I6547/1,LOOKUP(Sheet1!G6548,FIPS!A$3:A$55,FIPS!C$3:C$55))</f>
        <v>50</v>
      </c>
      <c r="J6548" t="b">
        <f t="shared" si="1301"/>
        <v>1</v>
      </c>
      <c r="K6548" t="str">
        <f t="shared" si="1306"/>
        <v>Orange</v>
      </c>
      <c r="L6548" t="b">
        <f t="shared" si="1300"/>
        <v>0</v>
      </c>
      <c r="M6548" t="str">
        <f t="shared" si="1307"/>
        <v/>
      </c>
      <c r="N6548">
        <f t="shared" si="1299"/>
        <v>9</v>
      </c>
      <c r="O6548" t="b">
        <f t="shared" si="1298"/>
        <v>0</v>
      </c>
      <c r="P6548" t="str">
        <f t="shared" si="1302"/>
        <v/>
      </c>
      <c r="Q6548" t="str">
        <f t="shared" ca="1" si="1303"/>
        <v/>
      </c>
      <c r="T6548">
        <v>17</v>
      </c>
      <c r="U6548">
        <v>5</v>
      </c>
      <c r="V6548">
        <v>0</v>
      </c>
      <c r="Z6548" t="str">
        <f t="shared" si="1304"/>
        <v/>
      </c>
    </row>
    <row r="6549" spans="1:26" x14ac:dyDescent="0.2">
      <c r="B6549" s="1" t="s">
        <v>14</v>
      </c>
      <c r="C6549" s="1" t="s">
        <v>17</v>
      </c>
      <c r="D6549" s="1" t="s">
        <v>18</v>
      </c>
      <c r="E6549" s="1" t="s">
        <v>8</v>
      </c>
      <c r="F6549" s="1" t="s">
        <v>9</v>
      </c>
      <c r="G6549" s="1" t="s">
        <v>3123</v>
      </c>
      <c r="H6549">
        <f t="shared" si="1305"/>
        <v>46</v>
      </c>
      <c r="I6549">
        <f>IF(ISBLANK(A6549),I6548/1,LOOKUP(Sheet1!G6549,FIPS!A$3:A$55,FIPS!C$3:C$55))</f>
        <v>50</v>
      </c>
      <c r="J6549" t="b">
        <f t="shared" si="1301"/>
        <v>1</v>
      </c>
      <c r="K6549" t="str">
        <f t="shared" si="1306"/>
        <v>Orleans</v>
      </c>
      <c r="L6549" t="b">
        <f t="shared" si="1300"/>
        <v>0</v>
      </c>
      <c r="M6549" t="str">
        <f t="shared" si="1307"/>
        <v/>
      </c>
      <c r="N6549">
        <f t="shared" si="1299"/>
        <v>10</v>
      </c>
      <c r="O6549" t="b">
        <f t="shared" si="1298"/>
        <v>0</v>
      </c>
      <c r="P6549" t="str">
        <f t="shared" si="1302"/>
        <v/>
      </c>
      <c r="Q6549" t="str">
        <f t="shared" ca="1" si="1303"/>
        <v/>
      </c>
      <c r="T6549">
        <v>19</v>
      </c>
      <c r="U6549">
        <v>6</v>
      </c>
      <c r="V6549">
        <v>0</v>
      </c>
      <c r="Z6549" t="str">
        <f t="shared" si="1304"/>
        <v/>
      </c>
    </row>
    <row r="6550" spans="1:26" x14ac:dyDescent="0.2">
      <c r="B6550" s="1" t="s">
        <v>42</v>
      </c>
      <c r="C6550" s="1" t="s">
        <v>17</v>
      </c>
      <c r="D6550" s="1" t="s">
        <v>18</v>
      </c>
      <c r="G6550" s="1" t="s">
        <v>4294</v>
      </c>
      <c r="H6550">
        <f t="shared" si="1305"/>
        <v>46</v>
      </c>
      <c r="I6550">
        <f>IF(ISBLANK(A6550),I6549/1,LOOKUP(Sheet1!G6550,FIPS!A$3:A$55,FIPS!C$3:C$55))</f>
        <v>50</v>
      </c>
      <c r="J6550" t="b">
        <f t="shared" si="1301"/>
        <v>1</v>
      </c>
      <c r="K6550" t="str">
        <f t="shared" si="1306"/>
        <v>Rutl and</v>
      </c>
      <c r="L6550" t="b">
        <f t="shared" si="1300"/>
        <v>0</v>
      </c>
      <c r="M6550" t="str">
        <f t="shared" si="1307"/>
        <v/>
      </c>
      <c r="N6550">
        <f t="shared" si="1299"/>
        <v>11</v>
      </c>
      <c r="O6550" t="b">
        <f t="shared" si="1298"/>
        <v>0</v>
      </c>
      <c r="P6550" t="str">
        <f t="shared" si="1302"/>
        <v/>
      </c>
      <c r="Q6550" t="str">
        <f t="shared" ca="1" si="1303"/>
        <v/>
      </c>
      <c r="T6550">
        <v>21</v>
      </c>
      <c r="U6550">
        <v>4</v>
      </c>
      <c r="V6550">
        <v>0</v>
      </c>
      <c r="Z6550" t="str">
        <f t="shared" si="1304"/>
        <v/>
      </c>
    </row>
    <row r="6551" spans="1:26" x14ac:dyDescent="0.2">
      <c r="E6551" s="1" t="s">
        <v>11</v>
      </c>
      <c r="F6551" s="1" t="s">
        <v>6</v>
      </c>
      <c r="G6551" s="1" t="s">
        <v>4295</v>
      </c>
      <c r="H6551">
        <f t="shared" si="1305"/>
        <v>46</v>
      </c>
      <c r="I6551">
        <f>IF(ISBLANK(A6551),I6550/1,LOOKUP(Sheet1!G6551,FIPS!A$3:A$55,FIPS!C$3:C$55))</f>
        <v>50</v>
      </c>
      <c r="J6551" t="b">
        <f t="shared" si="1301"/>
        <v>0</v>
      </c>
      <c r="K6551" t="str">
        <f t="shared" si="1306"/>
        <v/>
      </c>
      <c r="L6551" t="b">
        <f t="shared" si="1300"/>
        <v>1</v>
      </c>
      <c r="M6551" t="str">
        <f t="shared" si="1307"/>
        <v>Rutland</v>
      </c>
      <c r="N6551">
        <f t="shared" si="1299"/>
        <v>11</v>
      </c>
      <c r="O6551" t="b">
        <f t="shared" ref="O6551:O6614" si="1308">AND(ISNUMBER(N6551),E6551="999",NOT(J6551))</f>
        <v>0</v>
      </c>
      <c r="P6551" t="str">
        <f t="shared" si="1302"/>
        <v/>
      </c>
      <c r="Q6551" t="str">
        <f t="shared" ca="1" si="1303"/>
        <v/>
      </c>
      <c r="W6551">
        <v>61225</v>
      </c>
      <c r="Z6551" t="str">
        <f t="shared" si="1304"/>
        <v/>
      </c>
    </row>
    <row r="6552" spans="1:26" x14ac:dyDescent="0.2">
      <c r="E6552" s="1" t="s">
        <v>8</v>
      </c>
      <c r="F6552" s="1" t="s">
        <v>9</v>
      </c>
      <c r="G6552" s="1" t="s">
        <v>1134</v>
      </c>
      <c r="H6552">
        <f t="shared" si="1305"/>
        <v>46</v>
      </c>
      <c r="I6552">
        <f>IF(ISBLANK(A6552),I6551/1,LOOKUP(Sheet1!G6552,FIPS!A$3:A$55,FIPS!C$3:C$55))</f>
        <v>50</v>
      </c>
      <c r="J6552" t="b">
        <f t="shared" si="1301"/>
        <v>0</v>
      </c>
      <c r="K6552" t="str">
        <f t="shared" si="1306"/>
        <v/>
      </c>
      <c r="L6552" t="b">
        <f t="shared" si="1300"/>
        <v>0</v>
      </c>
      <c r="M6552" t="str">
        <f t="shared" si="1307"/>
        <v/>
      </c>
      <c r="N6552">
        <f t="shared" si="1299"/>
        <v>11</v>
      </c>
      <c r="O6552" t="b">
        <f t="shared" si="1308"/>
        <v>1</v>
      </c>
      <c r="P6552">
        <f t="shared" si="1302"/>
        <v>1</v>
      </c>
      <c r="Q6552" t="str">
        <f t="shared" ca="1" si="1303"/>
        <v>002</v>
      </c>
      <c r="W6552">
        <v>99999</v>
      </c>
      <c r="Z6552" t="str">
        <f t="shared" si="1304"/>
        <v/>
      </c>
    </row>
    <row r="6553" spans="1:26" x14ac:dyDescent="0.2">
      <c r="B6553" s="1" t="s">
        <v>33</v>
      </c>
      <c r="C6553" s="1" t="s">
        <v>17</v>
      </c>
      <c r="D6553" s="1" t="s">
        <v>18</v>
      </c>
      <c r="E6553" s="1" t="s">
        <v>8</v>
      </c>
      <c r="F6553" s="1" t="s">
        <v>9</v>
      </c>
      <c r="G6553" s="1" t="s">
        <v>194</v>
      </c>
      <c r="H6553">
        <f t="shared" si="1305"/>
        <v>46</v>
      </c>
      <c r="I6553">
        <f>IF(ISBLANK(A6553),I6552/1,LOOKUP(Sheet1!G6553,FIPS!A$3:A$55,FIPS!C$3:C$55))</f>
        <v>50</v>
      </c>
      <c r="J6553" t="b">
        <f t="shared" si="1301"/>
        <v>1</v>
      </c>
      <c r="K6553" t="str">
        <f t="shared" si="1306"/>
        <v>Washington</v>
      </c>
      <c r="L6553" t="b">
        <f t="shared" si="1300"/>
        <v>0</v>
      </c>
      <c r="M6553" t="str">
        <f t="shared" si="1307"/>
        <v/>
      </c>
      <c r="N6553">
        <f t="shared" si="1299"/>
        <v>12</v>
      </c>
      <c r="O6553" t="b">
        <f t="shared" si="1308"/>
        <v>0</v>
      </c>
      <c r="P6553" t="str">
        <f t="shared" si="1302"/>
        <v/>
      </c>
      <c r="Q6553" t="str">
        <f t="shared" ca="1" si="1303"/>
        <v/>
      </c>
      <c r="T6553">
        <v>23</v>
      </c>
      <c r="U6553">
        <v>4</v>
      </c>
      <c r="V6553">
        <v>0</v>
      </c>
      <c r="Z6553" t="str">
        <f t="shared" si="1304"/>
        <v/>
      </c>
    </row>
    <row r="6554" spans="1:26" x14ac:dyDescent="0.2">
      <c r="B6554" s="1" t="s">
        <v>45</v>
      </c>
      <c r="C6554" s="1" t="s">
        <v>17</v>
      </c>
      <c r="D6554" s="1" t="s">
        <v>18</v>
      </c>
      <c r="E6554" s="1" t="s">
        <v>8</v>
      </c>
      <c r="F6554" s="1" t="s">
        <v>9</v>
      </c>
      <c r="G6554" s="1" t="s">
        <v>4296</v>
      </c>
      <c r="H6554">
        <f t="shared" si="1305"/>
        <v>46</v>
      </c>
      <c r="I6554">
        <f>IF(ISBLANK(A6554),I6553/1,LOOKUP(Sheet1!G6554,FIPS!A$3:A$55,FIPS!C$3:C$55))</f>
        <v>50</v>
      </c>
      <c r="J6554" t="b">
        <f t="shared" si="1301"/>
        <v>1</v>
      </c>
      <c r="K6554" t="str">
        <f t="shared" si="1306"/>
        <v>Wi ndham</v>
      </c>
      <c r="L6554" t="b">
        <f t="shared" si="1300"/>
        <v>0</v>
      </c>
      <c r="M6554" t="str">
        <f t="shared" si="1307"/>
        <v/>
      </c>
      <c r="N6554">
        <f t="shared" si="1299"/>
        <v>13</v>
      </c>
      <c r="O6554" t="b">
        <f t="shared" si="1308"/>
        <v>0</v>
      </c>
      <c r="P6554" t="str">
        <f t="shared" si="1302"/>
        <v/>
      </c>
      <c r="Q6554" t="str">
        <f t="shared" ca="1" si="1303"/>
        <v/>
      </c>
      <c r="T6554">
        <v>25</v>
      </c>
      <c r="U6554">
        <v>5</v>
      </c>
      <c r="V6554">
        <v>0</v>
      </c>
      <c r="Z6554" t="str">
        <f t="shared" si="1304"/>
        <v/>
      </c>
    </row>
    <row r="6555" spans="1:26" x14ac:dyDescent="0.2">
      <c r="B6555" s="1" t="s">
        <v>20</v>
      </c>
      <c r="C6555" s="1" t="s">
        <v>17</v>
      </c>
      <c r="D6555" s="1" t="s">
        <v>18</v>
      </c>
      <c r="E6555" s="1" t="s">
        <v>8</v>
      </c>
      <c r="F6555" s="1" t="s">
        <v>9</v>
      </c>
      <c r="G6555" s="1" t="s">
        <v>4297</v>
      </c>
      <c r="H6555">
        <f t="shared" si="1305"/>
        <v>46</v>
      </c>
      <c r="I6555">
        <f>IF(ISBLANK(A6555),I6554/1,LOOKUP(Sheet1!G6555,FIPS!A$3:A$55,FIPS!C$3:C$55))</f>
        <v>50</v>
      </c>
      <c r="J6555" t="b">
        <f t="shared" si="1301"/>
        <v>1</v>
      </c>
      <c r="K6555" t="str">
        <f t="shared" si="1306"/>
        <v>Windsor</v>
      </c>
      <c r="L6555" t="b">
        <f t="shared" si="1300"/>
        <v>0</v>
      </c>
      <c r="M6555" t="str">
        <f t="shared" si="1307"/>
        <v/>
      </c>
      <c r="N6555">
        <f t="shared" si="1299"/>
        <v>14</v>
      </c>
      <c r="O6555" t="b">
        <f t="shared" si="1308"/>
        <v>0</v>
      </c>
      <c r="P6555" t="str">
        <f t="shared" si="1302"/>
        <v/>
      </c>
      <c r="Q6555" t="str">
        <f t="shared" ca="1" si="1303"/>
        <v/>
      </c>
      <c r="T6555">
        <v>27</v>
      </c>
      <c r="U6555">
        <v>4</v>
      </c>
      <c r="V6555">
        <v>0</v>
      </c>
      <c r="Z6555" t="str">
        <f t="shared" si="1304"/>
        <v/>
      </c>
    </row>
    <row r="6556" spans="1:26" x14ac:dyDescent="0.2">
      <c r="A6556">
        <v>47</v>
      </c>
      <c r="B6556" s="1"/>
      <c r="G6556" s="1" t="s">
        <v>4298</v>
      </c>
      <c r="H6556">
        <f t="shared" si="1305"/>
        <v>47</v>
      </c>
      <c r="I6556">
        <f>IF(ISBLANK(A6556),I6555/1,LOOKUP(Sheet1!G6556,FIPS!A$3:A$55,FIPS!C$3:C$55))</f>
        <v>51</v>
      </c>
      <c r="J6556" t="b">
        <f t="shared" si="1301"/>
        <v>0</v>
      </c>
      <c r="K6556" t="str">
        <f t="shared" si="1306"/>
        <v/>
      </c>
      <c r="L6556" t="b">
        <f t="shared" si="1300"/>
        <v>0</v>
      </c>
      <c r="M6556" t="str">
        <f t="shared" si="1307"/>
        <v/>
      </c>
      <c r="N6556" t="str">
        <f t="shared" si="1299"/>
        <v/>
      </c>
      <c r="O6556" t="b">
        <f t="shared" si="1308"/>
        <v>0</v>
      </c>
      <c r="P6556" t="str">
        <f t="shared" si="1302"/>
        <v/>
      </c>
      <c r="Q6556" t="str">
        <f t="shared" ca="1" si="1303"/>
        <v/>
      </c>
      <c r="Z6556" t="str">
        <f t="shared" si="1304"/>
        <v/>
      </c>
    </row>
    <row r="6557" spans="1:26" x14ac:dyDescent="0.2">
      <c r="B6557" s="1" t="s">
        <v>2</v>
      </c>
      <c r="C6557" s="1" t="s">
        <v>17</v>
      </c>
      <c r="D6557" s="1" t="s">
        <v>18</v>
      </c>
      <c r="E6557" s="1" t="s">
        <v>8</v>
      </c>
      <c r="F6557" s="1" t="s">
        <v>9</v>
      </c>
      <c r="G6557" s="1" t="s">
        <v>4299</v>
      </c>
      <c r="H6557">
        <f t="shared" si="1305"/>
        <v>47</v>
      </c>
      <c r="I6557">
        <f>IF(ISBLANK(A6557),I6556/1,LOOKUP(Sheet1!G6557,FIPS!A$3:A$55,FIPS!C$3:C$55))</f>
        <v>51</v>
      </c>
      <c r="J6557" t="b">
        <f t="shared" si="1301"/>
        <v>1</v>
      </c>
      <c r="K6557" t="str">
        <f t="shared" si="1306"/>
        <v>Accomack</v>
      </c>
      <c r="L6557" t="b">
        <f t="shared" si="1300"/>
        <v>0</v>
      </c>
      <c r="M6557" t="str">
        <f t="shared" si="1307"/>
        <v/>
      </c>
      <c r="N6557">
        <f t="shared" si="1299"/>
        <v>1</v>
      </c>
      <c r="O6557" t="b">
        <f t="shared" si="1308"/>
        <v>0</v>
      </c>
      <c r="P6557" t="str">
        <f t="shared" si="1302"/>
        <v/>
      </c>
      <c r="Q6557" t="str">
        <f t="shared" ca="1" si="1303"/>
        <v/>
      </c>
      <c r="S6557">
        <v>51</v>
      </c>
      <c r="T6557">
        <v>1</v>
      </c>
      <c r="U6557">
        <v>5</v>
      </c>
      <c r="V6557">
        <v>0</v>
      </c>
      <c r="Y6557" t="str">
        <f t="shared" ref="Y6557:Y6588" si="1309">IF(J6557,IF(T6557&gt;0,"",FALSE),IF(T6557&gt;0,TRUE,""))</f>
        <v/>
      </c>
    </row>
    <row r="6558" spans="1:26" x14ac:dyDescent="0.2">
      <c r="B6558" s="1" t="s">
        <v>11</v>
      </c>
      <c r="C6558" s="1" t="s">
        <v>157</v>
      </c>
      <c r="D6558" s="1" t="s">
        <v>26</v>
      </c>
      <c r="E6558" s="1" t="s">
        <v>8</v>
      </c>
      <c r="F6558" s="1" t="s">
        <v>9</v>
      </c>
      <c r="G6558" s="1" t="s">
        <v>3268</v>
      </c>
      <c r="H6558">
        <f t="shared" si="1305"/>
        <v>47</v>
      </c>
      <c r="I6558">
        <f>IF(ISBLANK(A6558),I6557/1,LOOKUP(Sheet1!G6558,FIPS!A$3:A$55,FIPS!C$3:C$55))</f>
        <v>51</v>
      </c>
      <c r="J6558" t="b">
        <f t="shared" si="1301"/>
        <v>1</v>
      </c>
      <c r="K6558" t="str">
        <f t="shared" si="1306"/>
        <v>Albemarle</v>
      </c>
      <c r="L6558" t="b">
        <f t="shared" si="1300"/>
        <v>0</v>
      </c>
      <c r="M6558" t="str">
        <f t="shared" si="1307"/>
        <v/>
      </c>
      <c r="N6558">
        <f t="shared" ref="N6558:N6621" si="1310">IF(ISBLANK(A6558),IF(ISBLANK(B6558),N6557,B6558/1),"")</f>
        <v>2</v>
      </c>
      <c r="O6558" t="b">
        <f t="shared" si="1308"/>
        <v>0</v>
      </c>
      <c r="P6558" t="str">
        <f t="shared" si="1302"/>
        <v/>
      </c>
      <c r="Q6558" t="str">
        <f t="shared" ca="1" si="1303"/>
        <v/>
      </c>
      <c r="T6558">
        <v>3</v>
      </c>
      <c r="U6558">
        <v>4</v>
      </c>
      <c r="V6558">
        <v>1540</v>
      </c>
      <c r="Y6558" t="str">
        <f t="shared" si="1309"/>
        <v/>
      </c>
    </row>
    <row r="6559" spans="1:26" x14ac:dyDescent="0.2">
      <c r="B6559" s="1" t="s">
        <v>16</v>
      </c>
      <c r="C6559" s="1" t="s">
        <v>469</v>
      </c>
      <c r="D6559" s="1" t="s">
        <v>26</v>
      </c>
      <c r="E6559" s="1" t="s">
        <v>2</v>
      </c>
      <c r="F6559" s="1" t="s">
        <v>132</v>
      </c>
      <c r="G6559" s="1" t="s">
        <v>4300</v>
      </c>
      <c r="H6559">
        <f t="shared" si="1305"/>
        <v>47</v>
      </c>
      <c r="I6559">
        <f>IF(ISBLANK(A6559),I6558/1,LOOKUP(Sheet1!G6559,FIPS!A$3:A$55,FIPS!C$3:C$55))</f>
        <v>51</v>
      </c>
      <c r="J6559" t="b">
        <f t="shared" si="1301"/>
        <v>1</v>
      </c>
      <c r="K6559" t="str">
        <f t="shared" si="1306"/>
        <v>Alexandria city</v>
      </c>
      <c r="L6559" t="b">
        <f t="shared" si="1300"/>
        <v>0</v>
      </c>
      <c r="M6559" t="str">
        <f t="shared" si="1307"/>
        <v/>
      </c>
      <c r="N6559">
        <f t="shared" si="1310"/>
        <v>3</v>
      </c>
      <c r="O6559" t="b">
        <f t="shared" si="1308"/>
        <v>0</v>
      </c>
      <c r="P6559" t="str">
        <f t="shared" si="1302"/>
        <v/>
      </c>
      <c r="Q6559" t="str">
        <f t="shared" ca="1" si="1303"/>
        <v/>
      </c>
      <c r="T6559">
        <v>510</v>
      </c>
      <c r="U6559">
        <v>3</v>
      </c>
      <c r="V6559">
        <v>8840</v>
      </c>
      <c r="Y6559" t="str">
        <f t="shared" si="1309"/>
        <v/>
      </c>
    </row>
    <row r="6560" spans="1:26" x14ac:dyDescent="0.2">
      <c r="B6560" s="1" t="s">
        <v>22</v>
      </c>
      <c r="C6560" s="1" t="s">
        <v>17</v>
      </c>
      <c r="D6560" s="1" t="s">
        <v>18</v>
      </c>
      <c r="E6560" s="1" t="s">
        <v>8</v>
      </c>
      <c r="F6560" s="1" t="s">
        <v>9</v>
      </c>
      <c r="G6560" s="1" t="s">
        <v>4301</v>
      </c>
      <c r="H6560">
        <f t="shared" si="1305"/>
        <v>47</v>
      </c>
      <c r="I6560">
        <f>IF(ISBLANK(A6560),I6559/1,LOOKUP(Sheet1!G6560,FIPS!A$3:A$55,FIPS!C$3:C$55))</f>
        <v>51</v>
      </c>
      <c r="J6560" t="b">
        <f t="shared" si="1301"/>
        <v>1</v>
      </c>
      <c r="K6560" t="str">
        <f t="shared" si="1306"/>
        <v>Alleghany</v>
      </c>
      <c r="L6560" t="b">
        <f t="shared" si="1300"/>
        <v>0</v>
      </c>
      <c r="M6560" t="str">
        <f t="shared" si="1307"/>
        <v/>
      </c>
      <c r="N6560">
        <f t="shared" si="1310"/>
        <v>4</v>
      </c>
      <c r="O6560" t="b">
        <f t="shared" si="1308"/>
        <v>0</v>
      </c>
      <c r="P6560" t="str">
        <f t="shared" si="1302"/>
        <v/>
      </c>
      <c r="Q6560" t="str">
        <f t="shared" ca="1" si="1303"/>
        <v/>
      </c>
      <c r="T6560">
        <v>5</v>
      </c>
      <c r="U6560">
        <v>6</v>
      </c>
      <c r="V6560">
        <v>0</v>
      </c>
      <c r="W6560">
        <v>1000</v>
      </c>
      <c r="Y6560" t="str">
        <f t="shared" si="1309"/>
        <v/>
      </c>
    </row>
    <row r="6561" spans="2:25" x14ac:dyDescent="0.2">
      <c r="B6561" s="1" t="s">
        <v>24</v>
      </c>
      <c r="C6561" s="1" t="s">
        <v>17</v>
      </c>
      <c r="D6561" s="1" t="s">
        <v>18</v>
      </c>
      <c r="E6561" s="1" t="s">
        <v>8</v>
      </c>
      <c r="F6561" s="1" t="s">
        <v>9</v>
      </c>
      <c r="G6561" s="1" t="s">
        <v>4302</v>
      </c>
      <c r="H6561">
        <f t="shared" si="1305"/>
        <v>47</v>
      </c>
      <c r="I6561">
        <f>IF(ISBLANK(A6561),I6560/1,LOOKUP(Sheet1!G6561,FIPS!A$3:A$55,FIPS!C$3:C$55))</f>
        <v>51</v>
      </c>
      <c r="J6561" t="b">
        <f t="shared" si="1301"/>
        <v>1</v>
      </c>
      <c r="K6561" t="str">
        <f t="shared" si="1306"/>
        <v>Amel ia</v>
      </c>
      <c r="L6561" t="b">
        <f t="shared" si="1300"/>
        <v>0</v>
      </c>
      <c r="M6561" t="str">
        <f t="shared" si="1307"/>
        <v/>
      </c>
      <c r="N6561">
        <f t="shared" si="1310"/>
        <v>5</v>
      </c>
      <c r="O6561" t="b">
        <f t="shared" si="1308"/>
        <v>0</v>
      </c>
      <c r="P6561" t="str">
        <f t="shared" si="1302"/>
        <v/>
      </c>
      <c r="Q6561" t="str">
        <f t="shared" ca="1" si="1303"/>
        <v/>
      </c>
      <c r="T6561">
        <v>7</v>
      </c>
      <c r="U6561">
        <v>6</v>
      </c>
      <c r="V6561">
        <v>0</v>
      </c>
      <c r="Y6561" t="str">
        <f t="shared" si="1309"/>
        <v/>
      </c>
    </row>
    <row r="6562" spans="2:25" x14ac:dyDescent="0.2">
      <c r="B6562" s="1" t="s">
        <v>28</v>
      </c>
      <c r="C6562" s="1" t="s">
        <v>643</v>
      </c>
      <c r="D6562" s="1" t="s">
        <v>26</v>
      </c>
      <c r="F6562" s="1" t="s">
        <v>9</v>
      </c>
      <c r="G6562" s="1" t="s">
        <v>3422</v>
      </c>
      <c r="H6562">
        <f t="shared" si="1305"/>
        <v>47</v>
      </c>
      <c r="I6562">
        <f>IF(ISBLANK(A6562),I6561/1,LOOKUP(Sheet1!G6562,FIPS!A$3:A$55,FIPS!C$3:C$55))</f>
        <v>51</v>
      </c>
      <c r="J6562" t="b">
        <f t="shared" si="1301"/>
        <v>1</v>
      </c>
      <c r="K6562" t="str">
        <f t="shared" si="1306"/>
        <v>Amherst</v>
      </c>
      <c r="L6562" t="b">
        <f t="shared" ref="L6562:L6625" si="1311">IF(NOT(J6562),AND(NOT(ISBLANK(E6562)),E6562&lt;&gt;"999"),FALSE())</f>
        <v>0</v>
      </c>
      <c r="M6562" t="str">
        <f t="shared" si="1307"/>
        <v/>
      </c>
      <c r="N6562">
        <f t="shared" si="1310"/>
        <v>6</v>
      </c>
      <c r="O6562" t="b">
        <f t="shared" si="1308"/>
        <v>0</v>
      </c>
      <c r="P6562" t="str">
        <f t="shared" si="1302"/>
        <v/>
      </c>
      <c r="Q6562" t="str">
        <f t="shared" ca="1" si="1303"/>
        <v/>
      </c>
      <c r="T6562">
        <v>9</v>
      </c>
      <c r="U6562">
        <v>5</v>
      </c>
      <c r="V6562">
        <v>4640</v>
      </c>
      <c r="Y6562" t="str">
        <f t="shared" si="1309"/>
        <v/>
      </c>
    </row>
    <row r="6563" spans="2:25" x14ac:dyDescent="0.2">
      <c r="B6563" s="1" t="s">
        <v>30</v>
      </c>
      <c r="C6563" s="1" t="s">
        <v>17</v>
      </c>
      <c r="D6563" s="1" t="s">
        <v>18</v>
      </c>
      <c r="E6563" s="1" t="s">
        <v>8</v>
      </c>
      <c r="F6563" s="1" t="s">
        <v>9</v>
      </c>
      <c r="G6563" s="1" t="s">
        <v>4303</v>
      </c>
      <c r="H6563">
        <f t="shared" si="1305"/>
        <v>47</v>
      </c>
      <c r="I6563">
        <f>IF(ISBLANK(A6563),I6562/1,LOOKUP(Sheet1!G6563,FIPS!A$3:A$55,FIPS!C$3:C$55))</f>
        <v>51</v>
      </c>
      <c r="J6563" t="b">
        <f t="shared" si="1301"/>
        <v>1</v>
      </c>
      <c r="K6563" t="str">
        <f t="shared" si="1306"/>
        <v>Appomattox</v>
      </c>
      <c r="L6563" t="b">
        <f t="shared" si="1311"/>
        <v>0</v>
      </c>
      <c r="M6563" t="str">
        <f t="shared" si="1307"/>
        <v/>
      </c>
      <c r="N6563">
        <f t="shared" si="1310"/>
        <v>7</v>
      </c>
      <c r="O6563" t="b">
        <f t="shared" si="1308"/>
        <v>0</v>
      </c>
      <c r="P6563" t="str">
        <f t="shared" si="1302"/>
        <v/>
      </c>
      <c r="Q6563" t="str">
        <f t="shared" ca="1" si="1303"/>
        <v/>
      </c>
      <c r="T6563">
        <v>11</v>
      </c>
      <c r="U6563">
        <v>6</v>
      </c>
      <c r="V6563">
        <v>0</v>
      </c>
      <c r="Y6563" t="str">
        <f t="shared" si="1309"/>
        <v/>
      </c>
    </row>
    <row r="6564" spans="2:25" x14ac:dyDescent="0.2">
      <c r="B6564" s="1" t="s">
        <v>32</v>
      </c>
      <c r="C6564" s="1" t="s">
        <v>469</v>
      </c>
      <c r="D6564" s="1" t="s">
        <v>26</v>
      </c>
      <c r="E6564" s="1" t="s">
        <v>11</v>
      </c>
      <c r="F6564" s="1" t="s">
        <v>132</v>
      </c>
      <c r="G6564" s="1" t="s">
        <v>4198</v>
      </c>
      <c r="H6564">
        <f t="shared" si="1305"/>
        <v>47</v>
      </c>
      <c r="I6564">
        <f>IF(ISBLANK(A6564),I6563/1,LOOKUP(Sheet1!G6564,FIPS!A$3:A$55,FIPS!C$3:C$55))</f>
        <v>51</v>
      </c>
      <c r="J6564" t="b">
        <f t="shared" si="1301"/>
        <v>1</v>
      </c>
      <c r="K6564" t="str">
        <f t="shared" si="1306"/>
        <v>Arl ington</v>
      </c>
      <c r="L6564" t="b">
        <f t="shared" si="1311"/>
        <v>0</v>
      </c>
      <c r="M6564" t="str">
        <f t="shared" si="1307"/>
        <v/>
      </c>
      <c r="N6564">
        <f t="shared" si="1310"/>
        <v>8</v>
      </c>
      <c r="O6564" t="b">
        <f t="shared" si="1308"/>
        <v>0</v>
      </c>
      <c r="P6564" t="str">
        <f t="shared" si="1302"/>
        <v/>
      </c>
      <c r="Q6564" t="str">
        <f t="shared" ca="1" si="1303"/>
        <v/>
      </c>
      <c r="T6564">
        <v>13</v>
      </c>
      <c r="U6564">
        <v>3</v>
      </c>
      <c r="V6564">
        <v>8840</v>
      </c>
      <c r="Y6564" t="str">
        <f t="shared" si="1309"/>
        <v/>
      </c>
    </row>
    <row r="6565" spans="2:25" x14ac:dyDescent="0.2">
      <c r="B6565" s="1" t="s">
        <v>39</v>
      </c>
      <c r="C6565" s="1" t="s">
        <v>17</v>
      </c>
      <c r="D6565" s="1" t="s">
        <v>18</v>
      </c>
      <c r="E6565" s="1" t="s">
        <v>8</v>
      </c>
      <c r="F6565" s="1" t="s">
        <v>9</v>
      </c>
      <c r="G6565" s="1" t="s">
        <v>1333</v>
      </c>
      <c r="H6565">
        <f t="shared" si="1305"/>
        <v>47</v>
      </c>
      <c r="I6565">
        <f>IF(ISBLANK(A6565),I6564/1,LOOKUP(Sheet1!G6565,FIPS!A$3:A$55,FIPS!C$3:C$55))</f>
        <v>51</v>
      </c>
      <c r="J6565" t="b">
        <f t="shared" si="1301"/>
        <v>1</v>
      </c>
      <c r="K6565" t="str">
        <f t="shared" si="1306"/>
        <v>Augusta</v>
      </c>
      <c r="L6565" t="b">
        <f t="shared" si="1311"/>
        <v>0</v>
      </c>
      <c r="M6565" t="str">
        <f t="shared" si="1307"/>
        <v/>
      </c>
      <c r="N6565">
        <f t="shared" si="1310"/>
        <v>9</v>
      </c>
      <c r="O6565" t="b">
        <f t="shared" si="1308"/>
        <v>0</v>
      </c>
      <c r="P6565" t="str">
        <f t="shared" si="1302"/>
        <v/>
      </c>
      <c r="Q6565" t="str">
        <f t="shared" ca="1" si="1303"/>
        <v/>
      </c>
      <c r="T6565">
        <v>15</v>
      </c>
      <c r="U6565">
        <v>4</v>
      </c>
      <c r="V6565">
        <v>0</v>
      </c>
      <c r="W6565">
        <v>3000</v>
      </c>
      <c r="Y6565" t="str">
        <f t="shared" si="1309"/>
        <v/>
      </c>
    </row>
    <row r="6566" spans="2:25" x14ac:dyDescent="0.2">
      <c r="B6566" s="1" t="s">
        <v>14</v>
      </c>
      <c r="C6566" s="1" t="s">
        <v>17</v>
      </c>
      <c r="D6566" s="1" t="s">
        <v>18</v>
      </c>
      <c r="E6566" s="1" t="s">
        <v>8</v>
      </c>
      <c r="F6566" s="1" t="s">
        <v>9</v>
      </c>
      <c r="G6566" s="1" t="s">
        <v>1937</v>
      </c>
      <c r="H6566">
        <f t="shared" si="1305"/>
        <v>47</v>
      </c>
      <c r="I6566">
        <f>IF(ISBLANK(A6566),I6565/1,LOOKUP(Sheet1!G6566,FIPS!A$3:A$55,FIPS!C$3:C$55))</f>
        <v>51</v>
      </c>
      <c r="J6566" t="b">
        <f t="shared" si="1301"/>
        <v>1</v>
      </c>
      <c r="K6566" t="str">
        <f t="shared" si="1306"/>
        <v>Bath</v>
      </c>
      <c r="L6566" t="b">
        <f t="shared" si="1311"/>
        <v>0</v>
      </c>
      <c r="M6566" t="str">
        <f t="shared" si="1307"/>
        <v/>
      </c>
      <c r="N6566">
        <f t="shared" si="1310"/>
        <v>10</v>
      </c>
      <c r="O6566" t="b">
        <f t="shared" si="1308"/>
        <v>0</v>
      </c>
      <c r="P6566" t="str">
        <f t="shared" si="1302"/>
        <v/>
      </c>
      <c r="Q6566" t="str">
        <f t="shared" ca="1" si="1303"/>
        <v/>
      </c>
      <c r="T6566">
        <v>17</v>
      </c>
      <c r="U6566">
        <v>6</v>
      </c>
      <c r="V6566">
        <v>0</v>
      </c>
      <c r="Y6566" t="str">
        <f t="shared" si="1309"/>
        <v/>
      </c>
    </row>
    <row r="6567" spans="2:25" x14ac:dyDescent="0.2">
      <c r="B6567" s="1" t="s">
        <v>42</v>
      </c>
      <c r="C6567" s="1" t="s">
        <v>643</v>
      </c>
      <c r="D6567" s="1" t="s">
        <v>26</v>
      </c>
      <c r="E6567" s="1" t="s">
        <v>8</v>
      </c>
      <c r="F6567" s="1" t="s">
        <v>9</v>
      </c>
      <c r="G6567" s="1" t="s">
        <v>1733</v>
      </c>
      <c r="H6567">
        <f t="shared" si="1305"/>
        <v>47</v>
      </c>
      <c r="I6567">
        <f>IF(ISBLANK(A6567),I6566/1,LOOKUP(Sheet1!G6567,FIPS!A$3:A$55,FIPS!C$3:C$55))</f>
        <v>51</v>
      </c>
      <c r="J6567" t="b">
        <f t="shared" si="1301"/>
        <v>1</v>
      </c>
      <c r="K6567" t="str">
        <f t="shared" si="1306"/>
        <v>Bedford</v>
      </c>
      <c r="L6567" t="b">
        <f t="shared" si="1311"/>
        <v>0</v>
      </c>
      <c r="M6567" t="str">
        <f t="shared" si="1307"/>
        <v/>
      </c>
      <c r="N6567">
        <f t="shared" si="1310"/>
        <v>11</v>
      </c>
      <c r="O6567" t="b">
        <f t="shared" si="1308"/>
        <v>0</v>
      </c>
      <c r="P6567" t="str">
        <f t="shared" si="1302"/>
        <v/>
      </c>
      <c r="Q6567" t="str">
        <f t="shared" ca="1" si="1303"/>
        <v/>
      </c>
      <c r="T6567">
        <v>19</v>
      </c>
      <c r="U6567">
        <v>5</v>
      </c>
      <c r="V6567">
        <v>4640</v>
      </c>
      <c r="Y6567" t="str">
        <f t="shared" si="1309"/>
        <v/>
      </c>
    </row>
    <row r="6568" spans="2:25" x14ac:dyDescent="0.2">
      <c r="B6568" s="1" t="s">
        <v>33</v>
      </c>
      <c r="C6568" s="1" t="s">
        <v>643</v>
      </c>
      <c r="D6568" s="1" t="s">
        <v>26</v>
      </c>
      <c r="E6568" s="1" t="s">
        <v>8</v>
      </c>
      <c r="F6568" s="1" t="s">
        <v>9</v>
      </c>
      <c r="G6568" s="1" t="s">
        <v>4304</v>
      </c>
      <c r="H6568">
        <f t="shared" si="1305"/>
        <v>47</v>
      </c>
      <c r="I6568">
        <f>IF(ISBLANK(A6568),I6567/1,LOOKUP(Sheet1!G6568,FIPS!A$3:A$55,FIPS!C$3:C$55))</f>
        <v>51</v>
      </c>
      <c r="J6568" t="b">
        <f t="shared" si="1301"/>
        <v>1</v>
      </c>
      <c r="K6568" t="str">
        <f t="shared" si="1306"/>
        <v>Bedford city</v>
      </c>
      <c r="L6568" t="b">
        <f t="shared" si="1311"/>
        <v>0</v>
      </c>
      <c r="M6568" t="str">
        <f t="shared" si="1307"/>
        <v/>
      </c>
      <c r="N6568">
        <f t="shared" si="1310"/>
        <v>12</v>
      </c>
      <c r="O6568" t="b">
        <f t="shared" si="1308"/>
        <v>0</v>
      </c>
      <c r="P6568" t="str">
        <f t="shared" si="1302"/>
        <v/>
      </c>
      <c r="Q6568" t="str">
        <f t="shared" ca="1" si="1303"/>
        <v/>
      </c>
      <c r="T6568">
        <v>515</v>
      </c>
      <c r="U6568">
        <v>6</v>
      </c>
      <c r="V6568">
        <v>4640</v>
      </c>
      <c r="Y6568" t="str">
        <f t="shared" si="1309"/>
        <v/>
      </c>
    </row>
    <row r="6569" spans="2:25" x14ac:dyDescent="0.2">
      <c r="B6569" s="1" t="s">
        <v>45</v>
      </c>
      <c r="C6569" s="1" t="s">
        <v>17</v>
      </c>
      <c r="D6569" s="1" t="s">
        <v>18</v>
      </c>
      <c r="E6569" s="1" t="s">
        <v>8</v>
      </c>
      <c r="F6569" s="1" t="s">
        <v>9</v>
      </c>
      <c r="G6569" s="1" t="s">
        <v>4305</v>
      </c>
      <c r="H6569">
        <f t="shared" si="1305"/>
        <v>47</v>
      </c>
      <c r="I6569">
        <f>IF(ISBLANK(A6569),I6568/1,LOOKUP(Sheet1!G6569,FIPS!A$3:A$55,FIPS!C$3:C$55))</f>
        <v>51</v>
      </c>
      <c r="J6569" t="b">
        <f t="shared" si="1301"/>
        <v>1</v>
      </c>
      <c r="K6569" t="str">
        <f t="shared" si="1306"/>
        <v>B 1 and</v>
      </c>
      <c r="L6569" t="b">
        <f t="shared" si="1311"/>
        <v>0</v>
      </c>
      <c r="M6569" t="str">
        <f t="shared" si="1307"/>
        <v/>
      </c>
      <c r="N6569">
        <f t="shared" si="1310"/>
        <v>13</v>
      </c>
      <c r="O6569" t="b">
        <f t="shared" si="1308"/>
        <v>0</v>
      </c>
      <c r="P6569" t="str">
        <f t="shared" si="1302"/>
        <v/>
      </c>
      <c r="Q6569" t="str">
        <f t="shared" ca="1" si="1303"/>
        <v/>
      </c>
      <c r="T6569">
        <v>21</v>
      </c>
      <c r="U6569">
        <v>6</v>
      </c>
      <c r="V6569">
        <v>0</v>
      </c>
      <c r="W6569">
        <v>99999</v>
      </c>
      <c r="Y6569" t="str">
        <f t="shared" si="1309"/>
        <v/>
      </c>
    </row>
    <row r="6570" spans="2:25" x14ac:dyDescent="0.2">
      <c r="B6570" s="1" t="s">
        <v>20</v>
      </c>
      <c r="C6570" s="1" t="s">
        <v>573</v>
      </c>
      <c r="D6570" s="1" t="s">
        <v>26</v>
      </c>
      <c r="E6570" s="1" t="s">
        <v>8</v>
      </c>
      <c r="F6570" s="1" t="s">
        <v>9</v>
      </c>
      <c r="G6570" s="1" t="s">
        <v>4306</v>
      </c>
      <c r="H6570">
        <f t="shared" si="1305"/>
        <v>47</v>
      </c>
      <c r="I6570">
        <f>IF(ISBLANK(A6570),I6569/1,LOOKUP(Sheet1!G6570,FIPS!A$3:A$55,FIPS!C$3:C$55))</f>
        <v>51</v>
      </c>
      <c r="J6570" t="b">
        <f t="shared" si="1301"/>
        <v>1</v>
      </c>
      <c r="K6570" t="str">
        <f t="shared" si="1306"/>
        <v>Botetourt</v>
      </c>
      <c r="L6570" t="b">
        <f t="shared" si="1311"/>
        <v>0</v>
      </c>
      <c r="M6570" t="str">
        <f t="shared" si="1307"/>
        <v/>
      </c>
      <c r="N6570">
        <f t="shared" si="1310"/>
        <v>14</v>
      </c>
      <c r="O6570" t="b">
        <f t="shared" si="1308"/>
        <v>0</v>
      </c>
      <c r="P6570" t="str">
        <f t="shared" si="1302"/>
        <v/>
      </c>
      <c r="Q6570" t="str">
        <f t="shared" ca="1" si="1303"/>
        <v/>
      </c>
      <c r="T6570">
        <v>23</v>
      </c>
      <c r="U6570">
        <v>6</v>
      </c>
      <c r="V6570">
        <v>6800</v>
      </c>
      <c r="Y6570" t="str">
        <f t="shared" si="1309"/>
        <v/>
      </c>
    </row>
    <row r="6571" spans="2:25" x14ac:dyDescent="0.2">
      <c r="B6571" s="1" t="s">
        <v>107</v>
      </c>
      <c r="C6571" s="1" t="s">
        <v>538</v>
      </c>
      <c r="D6571" s="1" t="s">
        <v>26</v>
      </c>
      <c r="E6571" s="1" t="s">
        <v>22</v>
      </c>
      <c r="F6571" s="1" t="s">
        <v>6</v>
      </c>
      <c r="G6571" s="1" t="s">
        <v>4307</v>
      </c>
      <c r="H6571">
        <f t="shared" si="1305"/>
        <v>47</v>
      </c>
      <c r="I6571">
        <f>IF(ISBLANK(A6571),I6570/1,LOOKUP(Sheet1!G6571,FIPS!A$3:A$55,FIPS!C$3:C$55))</f>
        <v>51</v>
      </c>
      <c r="J6571" t="b">
        <f t="shared" ref="J6571:J6634" si="1312">NOT(ISBLANK(B6571))</f>
        <v>1</v>
      </c>
      <c r="K6571" t="str">
        <f t="shared" si="1306"/>
        <v>Bristol city</v>
      </c>
      <c r="L6571" t="b">
        <f t="shared" si="1311"/>
        <v>0</v>
      </c>
      <c r="M6571" t="str">
        <f t="shared" si="1307"/>
        <v/>
      </c>
      <c r="N6571">
        <f t="shared" si="1310"/>
        <v>15</v>
      </c>
      <c r="O6571" t="b">
        <f t="shared" si="1308"/>
        <v>0</v>
      </c>
      <c r="P6571" t="str">
        <f t="shared" si="1302"/>
        <v/>
      </c>
      <c r="Q6571" t="str">
        <f t="shared" ca="1" si="1303"/>
        <v/>
      </c>
      <c r="T6571">
        <v>520</v>
      </c>
      <c r="U6571">
        <v>6</v>
      </c>
      <c r="V6571">
        <v>3660</v>
      </c>
      <c r="Y6571" t="str">
        <f t="shared" si="1309"/>
        <v/>
      </c>
    </row>
    <row r="6572" spans="2:25" x14ac:dyDescent="0.2">
      <c r="B6572" s="1" t="s">
        <v>49</v>
      </c>
      <c r="C6572" s="1" t="s">
        <v>17</v>
      </c>
      <c r="D6572" s="1" t="s">
        <v>18</v>
      </c>
      <c r="E6572" s="1" t="s">
        <v>8</v>
      </c>
      <c r="F6572" s="1" t="s">
        <v>9</v>
      </c>
      <c r="G6572" s="1" t="s">
        <v>1295</v>
      </c>
      <c r="H6572">
        <f t="shared" si="1305"/>
        <v>47</v>
      </c>
      <c r="I6572">
        <f>IF(ISBLANK(A6572),I6571/1,LOOKUP(Sheet1!G6572,FIPS!A$3:A$55,FIPS!C$3:C$55))</f>
        <v>51</v>
      </c>
      <c r="J6572" t="b">
        <f t="shared" si="1312"/>
        <v>1</v>
      </c>
      <c r="K6572" t="str">
        <f t="shared" si="1306"/>
        <v>Brunswick</v>
      </c>
      <c r="L6572" t="b">
        <f t="shared" si="1311"/>
        <v>0</v>
      </c>
      <c r="M6572" t="str">
        <f t="shared" si="1307"/>
        <v/>
      </c>
      <c r="N6572">
        <f t="shared" si="1310"/>
        <v>16</v>
      </c>
      <c r="O6572" t="b">
        <f t="shared" si="1308"/>
        <v>0</v>
      </c>
      <c r="P6572" t="str">
        <f t="shared" si="1302"/>
        <v/>
      </c>
      <c r="Q6572" t="str">
        <f t="shared" ca="1" si="1303"/>
        <v/>
      </c>
      <c r="T6572">
        <v>25</v>
      </c>
      <c r="U6572">
        <v>6</v>
      </c>
      <c r="V6572">
        <v>0</v>
      </c>
      <c r="W6572">
        <v>9816</v>
      </c>
      <c r="Y6572" t="str">
        <f t="shared" si="1309"/>
        <v/>
      </c>
    </row>
    <row r="6573" spans="2:25" x14ac:dyDescent="0.2">
      <c r="B6573" s="1" t="s">
        <v>52</v>
      </c>
      <c r="C6573" s="1" t="s">
        <v>17</v>
      </c>
      <c r="D6573" s="1" t="s">
        <v>18</v>
      </c>
      <c r="E6573" s="1" t="s">
        <v>8</v>
      </c>
      <c r="F6573" s="1" t="s">
        <v>9</v>
      </c>
      <c r="G6573" s="1" t="s">
        <v>1786</v>
      </c>
      <c r="H6573">
        <f t="shared" si="1305"/>
        <v>47</v>
      </c>
      <c r="I6573">
        <f>IF(ISBLANK(A6573),I6572/1,LOOKUP(Sheet1!G6573,FIPS!A$3:A$55,FIPS!C$3:C$55))</f>
        <v>51</v>
      </c>
      <c r="J6573" t="b">
        <f t="shared" si="1312"/>
        <v>1</v>
      </c>
      <c r="K6573" t="str">
        <f t="shared" si="1306"/>
        <v>Buchanan</v>
      </c>
      <c r="L6573" t="b">
        <f t="shared" si="1311"/>
        <v>0</v>
      </c>
      <c r="M6573" t="str">
        <f t="shared" si="1307"/>
        <v/>
      </c>
      <c r="N6573">
        <f t="shared" si="1310"/>
        <v>17</v>
      </c>
      <c r="O6573" t="b">
        <f t="shared" si="1308"/>
        <v>0</v>
      </c>
      <c r="P6573" t="str">
        <f t="shared" si="1302"/>
        <v/>
      </c>
      <c r="Q6573" t="str">
        <f t="shared" ca="1" si="1303"/>
        <v/>
      </c>
      <c r="T6573">
        <v>27</v>
      </c>
      <c r="U6573">
        <v>5</v>
      </c>
      <c r="V6573">
        <v>0</v>
      </c>
      <c r="Y6573" t="str">
        <f t="shared" si="1309"/>
        <v/>
      </c>
    </row>
    <row r="6574" spans="2:25" x14ac:dyDescent="0.2">
      <c r="B6574" s="1" t="s">
        <v>57</v>
      </c>
      <c r="C6574" s="1" t="s">
        <v>17</v>
      </c>
      <c r="D6574" s="1" t="s">
        <v>18</v>
      </c>
      <c r="E6574" s="1" t="s">
        <v>8</v>
      </c>
      <c r="F6574" s="1" t="s">
        <v>9</v>
      </c>
      <c r="G6574" s="1" t="s">
        <v>4308</v>
      </c>
      <c r="H6574">
        <f t="shared" si="1305"/>
        <v>47</v>
      </c>
      <c r="I6574">
        <f>IF(ISBLANK(A6574),I6573/1,LOOKUP(Sheet1!G6574,FIPS!A$3:A$55,FIPS!C$3:C$55))</f>
        <v>51</v>
      </c>
      <c r="J6574" t="b">
        <f t="shared" si="1312"/>
        <v>1</v>
      </c>
      <c r="K6574" t="str">
        <f t="shared" si="1306"/>
        <v>Buckingham</v>
      </c>
      <c r="L6574" t="b">
        <f t="shared" si="1311"/>
        <v>0</v>
      </c>
      <c r="M6574" t="str">
        <f t="shared" si="1307"/>
        <v/>
      </c>
      <c r="N6574">
        <f t="shared" si="1310"/>
        <v>18</v>
      </c>
      <c r="O6574" t="b">
        <f t="shared" si="1308"/>
        <v>0</v>
      </c>
      <c r="P6574" t="str">
        <f t="shared" si="1302"/>
        <v/>
      </c>
      <c r="Q6574" t="str">
        <f t="shared" ca="1" si="1303"/>
        <v/>
      </c>
      <c r="T6574">
        <v>29</v>
      </c>
      <c r="U6574">
        <v>6</v>
      </c>
      <c r="V6574">
        <v>0</v>
      </c>
      <c r="Y6574" t="str">
        <f t="shared" si="1309"/>
        <v/>
      </c>
    </row>
    <row r="6575" spans="2:25" x14ac:dyDescent="0.2">
      <c r="B6575" s="1" t="s">
        <v>59</v>
      </c>
      <c r="C6575" s="1" t="s">
        <v>17</v>
      </c>
      <c r="D6575" s="1" t="s">
        <v>18</v>
      </c>
      <c r="E6575" s="1" t="s">
        <v>8</v>
      </c>
      <c r="F6575" s="1" t="s">
        <v>9</v>
      </c>
      <c r="G6575" s="1" t="s">
        <v>4309</v>
      </c>
      <c r="H6575">
        <f t="shared" si="1305"/>
        <v>47</v>
      </c>
      <c r="I6575">
        <f>IF(ISBLANK(A6575),I6574/1,LOOKUP(Sheet1!G6575,FIPS!A$3:A$55,FIPS!C$3:C$55))</f>
        <v>51</v>
      </c>
      <c r="J6575" t="b">
        <f t="shared" si="1312"/>
        <v>1</v>
      </c>
      <c r="K6575" t="str">
        <f t="shared" si="1306"/>
        <v>Buena Vista c ty</v>
      </c>
      <c r="L6575" t="b">
        <f t="shared" si="1311"/>
        <v>0</v>
      </c>
      <c r="M6575" t="str">
        <f t="shared" si="1307"/>
        <v/>
      </c>
      <c r="N6575">
        <f t="shared" si="1310"/>
        <v>19</v>
      </c>
      <c r="O6575" t="b">
        <f t="shared" si="1308"/>
        <v>0</v>
      </c>
      <c r="P6575" t="str">
        <f t="shared" si="1302"/>
        <v/>
      </c>
      <c r="Q6575" t="str">
        <f t="shared" ca="1" si="1303"/>
        <v/>
      </c>
      <c r="T6575">
        <v>530</v>
      </c>
      <c r="U6575">
        <v>6</v>
      </c>
      <c r="V6575">
        <v>0</v>
      </c>
      <c r="Y6575" t="str">
        <f t="shared" si="1309"/>
        <v/>
      </c>
    </row>
    <row r="6576" spans="2:25" x14ac:dyDescent="0.2">
      <c r="B6576" s="1" t="s">
        <v>61</v>
      </c>
      <c r="C6576" s="1" t="s">
        <v>643</v>
      </c>
      <c r="D6576" s="1" t="s">
        <v>26</v>
      </c>
      <c r="E6576" s="1" t="s">
        <v>8</v>
      </c>
      <c r="F6576" s="1" t="s">
        <v>9</v>
      </c>
      <c r="G6576" s="1" t="s">
        <v>841</v>
      </c>
      <c r="H6576">
        <f t="shared" si="1305"/>
        <v>47</v>
      </c>
      <c r="I6576">
        <f>IF(ISBLANK(A6576),I6575/1,LOOKUP(Sheet1!G6576,FIPS!A$3:A$55,FIPS!C$3:C$55))</f>
        <v>51</v>
      </c>
      <c r="J6576" t="b">
        <f t="shared" si="1312"/>
        <v>1</v>
      </c>
      <c r="K6576" t="str">
        <f t="shared" si="1306"/>
        <v>Campbell</v>
      </c>
      <c r="L6576" t="b">
        <f t="shared" si="1311"/>
        <v>0</v>
      </c>
      <c r="M6576" t="str">
        <f t="shared" si="1307"/>
        <v/>
      </c>
      <c r="N6576">
        <f t="shared" si="1310"/>
        <v>20</v>
      </c>
      <c r="O6576" t="b">
        <f t="shared" si="1308"/>
        <v>0</v>
      </c>
      <c r="P6576" t="str">
        <f t="shared" si="1302"/>
        <v/>
      </c>
      <c r="Q6576" t="str">
        <f t="shared" ca="1" si="1303"/>
        <v/>
      </c>
      <c r="T6576">
        <v>31</v>
      </c>
      <c r="U6576">
        <v>5</v>
      </c>
      <c r="V6576">
        <v>4640</v>
      </c>
      <c r="W6576">
        <v>99999</v>
      </c>
      <c r="Y6576" t="str">
        <f t="shared" si="1309"/>
        <v/>
      </c>
    </row>
    <row r="6577" spans="2:25" x14ac:dyDescent="0.2">
      <c r="B6577" s="1" t="s">
        <v>63</v>
      </c>
      <c r="C6577" s="1" t="s">
        <v>17</v>
      </c>
      <c r="D6577" s="1" t="s">
        <v>18</v>
      </c>
      <c r="E6577" s="1" t="s">
        <v>8</v>
      </c>
      <c r="F6577" s="1" t="s">
        <v>9</v>
      </c>
      <c r="G6577" s="1" t="s">
        <v>4310</v>
      </c>
      <c r="H6577">
        <f t="shared" si="1305"/>
        <v>47</v>
      </c>
      <c r="I6577">
        <f>IF(ISBLANK(A6577),I6576/1,LOOKUP(Sheet1!G6577,FIPS!A$3:A$55,FIPS!C$3:C$55))</f>
        <v>51</v>
      </c>
      <c r="J6577" t="b">
        <f t="shared" si="1312"/>
        <v>1</v>
      </c>
      <c r="K6577" t="str">
        <f t="shared" si="1306"/>
        <v>Carol ine</v>
      </c>
      <c r="L6577" t="b">
        <f t="shared" si="1311"/>
        <v>0</v>
      </c>
      <c r="M6577" t="str">
        <f t="shared" si="1307"/>
        <v/>
      </c>
      <c r="N6577">
        <f t="shared" si="1310"/>
        <v>21</v>
      </c>
      <c r="O6577" t="b">
        <f t="shared" si="1308"/>
        <v>0</v>
      </c>
      <c r="P6577" t="str">
        <f t="shared" si="1302"/>
        <v/>
      </c>
      <c r="Q6577" t="str">
        <f t="shared" ca="1" si="1303"/>
        <v/>
      </c>
      <c r="T6577">
        <v>33</v>
      </c>
      <c r="U6577">
        <v>6</v>
      </c>
      <c r="V6577">
        <v>0</v>
      </c>
      <c r="Y6577" t="str">
        <f t="shared" si="1309"/>
        <v/>
      </c>
    </row>
    <row r="6578" spans="2:25" x14ac:dyDescent="0.2">
      <c r="B6578" s="1" t="s">
        <v>65</v>
      </c>
      <c r="C6578" s="1" t="s">
        <v>17</v>
      </c>
      <c r="D6578" s="1" t="s">
        <v>18</v>
      </c>
      <c r="E6578" s="1" t="s">
        <v>8</v>
      </c>
      <c r="F6578" s="1" t="s">
        <v>9</v>
      </c>
      <c r="G6578" s="1" t="s">
        <v>286</v>
      </c>
      <c r="H6578">
        <f t="shared" si="1305"/>
        <v>47</v>
      </c>
      <c r="I6578">
        <f>IF(ISBLANK(A6578),I6577/1,LOOKUP(Sheet1!G6578,FIPS!A$3:A$55,FIPS!C$3:C$55))</f>
        <v>51</v>
      </c>
      <c r="J6578" t="b">
        <f t="shared" si="1312"/>
        <v>1</v>
      </c>
      <c r="K6578" t="str">
        <f t="shared" si="1306"/>
        <v>Carroll</v>
      </c>
      <c r="L6578" t="b">
        <f t="shared" si="1311"/>
        <v>0</v>
      </c>
      <c r="M6578" t="str">
        <f t="shared" si="1307"/>
        <v/>
      </c>
      <c r="N6578">
        <f t="shared" si="1310"/>
        <v>22</v>
      </c>
      <c r="O6578" t="b">
        <f t="shared" si="1308"/>
        <v>0</v>
      </c>
      <c r="P6578" t="str">
        <f t="shared" si="1302"/>
        <v/>
      </c>
      <c r="Q6578" t="str">
        <f t="shared" ca="1" si="1303"/>
        <v/>
      </c>
      <c r="T6578">
        <v>35</v>
      </c>
      <c r="U6578">
        <v>5</v>
      </c>
      <c r="V6578">
        <v>0</v>
      </c>
      <c r="Y6578" t="str">
        <f t="shared" si="1309"/>
        <v/>
      </c>
    </row>
    <row r="6579" spans="2:25" x14ac:dyDescent="0.2">
      <c r="B6579" s="1" t="s">
        <v>67</v>
      </c>
      <c r="C6579" s="1" t="s">
        <v>676</v>
      </c>
      <c r="D6579" s="1" t="s">
        <v>26</v>
      </c>
      <c r="F6579" s="1" t="s">
        <v>9</v>
      </c>
      <c r="G6579" s="1" t="s">
        <v>4311</v>
      </c>
      <c r="H6579">
        <f t="shared" si="1305"/>
        <v>47</v>
      </c>
      <c r="I6579">
        <f>IF(ISBLANK(A6579),I6578/1,LOOKUP(Sheet1!G6579,FIPS!A$3:A$55,FIPS!C$3:C$55))</f>
        <v>51</v>
      </c>
      <c r="J6579" t="b">
        <f t="shared" si="1312"/>
        <v>1</v>
      </c>
      <c r="K6579" t="str">
        <f t="shared" si="1306"/>
        <v>Charles City</v>
      </c>
      <c r="L6579" t="b">
        <f t="shared" si="1311"/>
        <v>0</v>
      </c>
      <c r="M6579" t="str">
        <f t="shared" si="1307"/>
        <v/>
      </c>
      <c r="N6579">
        <f t="shared" si="1310"/>
        <v>23</v>
      </c>
      <c r="O6579" t="b">
        <f t="shared" si="1308"/>
        <v>0</v>
      </c>
      <c r="P6579" t="str">
        <f t="shared" si="1302"/>
        <v/>
      </c>
      <c r="Q6579" t="str">
        <f t="shared" ca="1" si="1303"/>
        <v/>
      </c>
      <c r="T6579">
        <v>36</v>
      </c>
      <c r="U6579">
        <v>6</v>
      </c>
      <c r="V6579">
        <v>6760</v>
      </c>
      <c r="Y6579" t="str">
        <f t="shared" si="1309"/>
        <v/>
      </c>
    </row>
    <row r="6580" spans="2:25" x14ac:dyDescent="0.2">
      <c r="B6580" s="1" t="s">
        <v>37</v>
      </c>
      <c r="C6580" s="1" t="s">
        <v>17</v>
      </c>
      <c r="D6580" s="1" t="s">
        <v>18</v>
      </c>
      <c r="E6580" s="1" t="s">
        <v>8</v>
      </c>
      <c r="F6580" s="1" t="s">
        <v>9</v>
      </c>
      <c r="G6580" s="1" t="s">
        <v>1119</v>
      </c>
      <c r="H6580">
        <f t="shared" si="1305"/>
        <v>47</v>
      </c>
      <c r="I6580">
        <f>IF(ISBLANK(A6580),I6579/1,LOOKUP(Sheet1!G6580,FIPS!A$3:A$55,FIPS!C$3:C$55))</f>
        <v>51</v>
      </c>
      <c r="J6580" t="b">
        <f t="shared" si="1312"/>
        <v>1</v>
      </c>
      <c r="K6580" t="str">
        <f t="shared" si="1306"/>
        <v>Charlotte</v>
      </c>
      <c r="L6580" t="b">
        <f t="shared" si="1311"/>
        <v>0</v>
      </c>
      <c r="M6580" t="str">
        <f t="shared" si="1307"/>
        <v/>
      </c>
      <c r="N6580">
        <f t="shared" si="1310"/>
        <v>24</v>
      </c>
      <c r="O6580" t="b">
        <f t="shared" si="1308"/>
        <v>0</v>
      </c>
      <c r="P6580" t="str">
        <f t="shared" si="1302"/>
        <v/>
      </c>
      <c r="Q6580" t="str">
        <f t="shared" ca="1" si="1303"/>
        <v/>
      </c>
      <c r="T6580">
        <v>37</v>
      </c>
      <c r="U6580">
        <v>6</v>
      </c>
      <c r="V6580">
        <v>0</v>
      </c>
      <c r="Y6580" t="str">
        <f t="shared" si="1309"/>
        <v/>
      </c>
    </row>
    <row r="6581" spans="2:25" x14ac:dyDescent="0.2">
      <c r="B6581" s="1" t="s">
        <v>77</v>
      </c>
      <c r="C6581" s="1" t="s">
        <v>157</v>
      </c>
      <c r="D6581" s="1" t="s">
        <v>26</v>
      </c>
      <c r="F6581" s="1" t="s">
        <v>35</v>
      </c>
      <c r="G6581" s="1" t="s">
        <v>4312</v>
      </c>
      <c r="H6581">
        <f t="shared" si="1305"/>
        <v>47</v>
      </c>
      <c r="I6581">
        <f>IF(ISBLANK(A6581),I6580/1,LOOKUP(Sheet1!G6581,FIPS!A$3:A$55,FIPS!C$3:C$55))</f>
        <v>51</v>
      </c>
      <c r="J6581" t="b">
        <f t="shared" si="1312"/>
        <v>1</v>
      </c>
      <c r="K6581" t="str">
        <f t="shared" si="1306"/>
        <v>Charlottesvil e city</v>
      </c>
      <c r="L6581" t="b">
        <f t="shared" si="1311"/>
        <v>0</v>
      </c>
      <c r="M6581" t="str">
        <f t="shared" si="1307"/>
        <v/>
      </c>
      <c r="N6581">
        <f t="shared" si="1310"/>
        <v>25</v>
      </c>
      <c r="O6581" t="b">
        <f t="shared" si="1308"/>
        <v>0</v>
      </c>
      <c r="P6581" t="str">
        <f t="shared" si="1302"/>
        <v/>
      </c>
      <c r="Q6581" t="str">
        <f t="shared" ca="1" si="1303"/>
        <v/>
      </c>
      <c r="T6581">
        <v>540</v>
      </c>
      <c r="U6581">
        <v>5</v>
      </c>
      <c r="V6581">
        <v>1540</v>
      </c>
      <c r="Y6581" t="str">
        <f t="shared" si="1309"/>
        <v/>
      </c>
    </row>
    <row r="6582" spans="2:25" x14ac:dyDescent="0.2">
      <c r="B6582" s="1" t="s">
        <v>80</v>
      </c>
      <c r="C6582" s="1" t="s">
        <v>428</v>
      </c>
      <c r="D6582" s="1" t="s">
        <v>26</v>
      </c>
      <c r="E6582" s="1" t="s">
        <v>28</v>
      </c>
      <c r="F6582" s="1" t="s">
        <v>132</v>
      </c>
      <c r="G6582" s="1" t="s">
        <v>4313</v>
      </c>
      <c r="H6582">
        <f t="shared" si="1305"/>
        <v>47</v>
      </c>
      <c r="I6582">
        <f>IF(ISBLANK(A6582),I6581/1,LOOKUP(Sheet1!G6582,FIPS!A$3:A$55,FIPS!C$3:C$55))</f>
        <v>51</v>
      </c>
      <c r="J6582" t="b">
        <f t="shared" si="1312"/>
        <v>1</v>
      </c>
      <c r="K6582" t="str">
        <f t="shared" si="1306"/>
        <v>Chesapeake ci‚Äù Y</v>
      </c>
      <c r="L6582" t="b">
        <f t="shared" si="1311"/>
        <v>0</v>
      </c>
      <c r="M6582" t="str">
        <f t="shared" si="1307"/>
        <v/>
      </c>
      <c r="N6582">
        <f t="shared" si="1310"/>
        <v>26</v>
      </c>
      <c r="O6582" t="b">
        <f t="shared" si="1308"/>
        <v>0</v>
      </c>
      <c r="P6582" t="str">
        <f t="shared" si="1302"/>
        <v/>
      </c>
      <c r="Q6582" t="str">
        <f t="shared" ca="1" si="1303"/>
        <v/>
      </c>
      <c r="T6582">
        <v>550</v>
      </c>
      <c r="U6582">
        <v>3</v>
      </c>
      <c r="V6582">
        <v>5720</v>
      </c>
      <c r="W6582">
        <v>14968</v>
      </c>
      <c r="Y6582" t="str">
        <f t="shared" si="1309"/>
        <v/>
      </c>
    </row>
    <row r="6583" spans="2:25" x14ac:dyDescent="0.2">
      <c r="B6583" s="1" t="s">
        <v>82</v>
      </c>
      <c r="C6583" s="1" t="s">
        <v>676</v>
      </c>
      <c r="D6583" s="1" t="s">
        <v>26</v>
      </c>
      <c r="E6583" s="1" t="s">
        <v>8</v>
      </c>
      <c r="F6583" s="1" t="s">
        <v>9</v>
      </c>
      <c r="G6583" s="1" t="s">
        <v>2671</v>
      </c>
      <c r="H6583">
        <f t="shared" si="1305"/>
        <v>47</v>
      </c>
      <c r="I6583">
        <f>IF(ISBLANK(A6583),I6582/1,LOOKUP(Sheet1!G6583,FIPS!A$3:A$55,FIPS!C$3:C$55))</f>
        <v>51</v>
      </c>
      <c r="J6583" t="b">
        <f t="shared" si="1312"/>
        <v>1</v>
      </c>
      <c r="K6583" t="str">
        <f t="shared" si="1306"/>
        <v>Chesterfield</v>
      </c>
      <c r="L6583" t="b">
        <f t="shared" si="1311"/>
        <v>0</v>
      </c>
      <c r="M6583" t="str">
        <f t="shared" si="1307"/>
        <v/>
      </c>
      <c r="N6583">
        <f t="shared" si="1310"/>
        <v>27</v>
      </c>
      <c r="O6583" t="b">
        <f t="shared" si="1308"/>
        <v>0</v>
      </c>
      <c r="P6583" t="str">
        <f t="shared" ref="P6583:P6646" si="1313">IF(O6583,17-MATCH(N6583-1,N6565:N6582),"")</f>
        <v/>
      </c>
      <c r="Q6583" t="str">
        <f t="shared" ref="Q6583:Q6646" ca="1" si="1314">IF(O6583,_xlfn.TEXTJOIN(",",TRUE,INDIRECT(_xlfn.CONCAT("E",(ROW()-P6583),":E",(ROW()-1)),TRUE)),"")</f>
        <v/>
      </c>
      <c r="T6583">
        <v>41</v>
      </c>
      <c r="U6583">
        <v>3</v>
      </c>
      <c r="V6583">
        <v>6760</v>
      </c>
      <c r="W6583">
        <v>16000</v>
      </c>
      <c r="Y6583" t="str">
        <f t="shared" si="1309"/>
        <v/>
      </c>
    </row>
    <row r="6584" spans="2:25" x14ac:dyDescent="0.2">
      <c r="B6584" s="1" t="s">
        <v>84</v>
      </c>
      <c r="C6584" s="1" t="s">
        <v>469</v>
      </c>
      <c r="D6584" s="1" t="s">
        <v>26</v>
      </c>
      <c r="E6584" s="1" t="s">
        <v>8</v>
      </c>
      <c r="F6584" s="1" t="s">
        <v>9</v>
      </c>
      <c r="G6584" s="1" t="s">
        <v>46</v>
      </c>
      <c r="H6584">
        <f t="shared" si="1305"/>
        <v>47</v>
      </c>
      <c r="I6584">
        <f>IF(ISBLANK(A6584),I6583/1,LOOKUP(Sheet1!G6584,FIPS!A$3:A$55,FIPS!C$3:C$55))</f>
        <v>51</v>
      </c>
      <c r="J6584" t="b">
        <f t="shared" si="1312"/>
        <v>1</v>
      </c>
      <c r="K6584" t="str">
        <f t="shared" si="1306"/>
        <v>Clarke</v>
      </c>
      <c r="L6584" t="b">
        <f t="shared" si="1311"/>
        <v>0</v>
      </c>
      <c r="M6584" t="str">
        <f t="shared" si="1307"/>
        <v/>
      </c>
      <c r="N6584">
        <f t="shared" si="1310"/>
        <v>28</v>
      </c>
      <c r="O6584" t="b">
        <f t="shared" si="1308"/>
        <v>0</v>
      </c>
      <c r="P6584" t="str">
        <f t="shared" si="1313"/>
        <v/>
      </c>
      <c r="Q6584" t="str">
        <f t="shared" ca="1" si="1314"/>
        <v/>
      </c>
      <c r="T6584">
        <v>43</v>
      </c>
      <c r="U6584">
        <v>6</v>
      </c>
      <c r="V6584">
        <v>8840</v>
      </c>
      <c r="Y6584" t="str">
        <f t="shared" si="1309"/>
        <v/>
      </c>
    </row>
    <row r="6585" spans="2:25" x14ac:dyDescent="0.2">
      <c r="B6585" s="1" t="s">
        <v>88</v>
      </c>
      <c r="C6585" s="1" t="s">
        <v>17</v>
      </c>
      <c r="D6585" s="1" t="s">
        <v>18</v>
      </c>
      <c r="E6585" s="1" t="s">
        <v>8</v>
      </c>
      <c r="F6585" s="1" t="s">
        <v>9</v>
      </c>
      <c r="G6585" s="1" t="s">
        <v>4314</v>
      </c>
      <c r="H6585">
        <f t="shared" si="1305"/>
        <v>47</v>
      </c>
      <c r="I6585">
        <f>IF(ISBLANK(A6585),I6584/1,LOOKUP(Sheet1!G6585,FIPS!A$3:A$55,FIPS!C$3:C$55))</f>
        <v>51</v>
      </c>
      <c r="J6585" t="b">
        <f t="shared" si="1312"/>
        <v>1</v>
      </c>
      <c r="K6585" t="str">
        <f t="shared" si="1306"/>
        <v>Clifton Forge city</v>
      </c>
      <c r="L6585" t="b">
        <f t="shared" si="1311"/>
        <v>0</v>
      </c>
      <c r="M6585" t="str">
        <f t="shared" si="1307"/>
        <v/>
      </c>
      <c r="N6585">
        <f t="shared" si="1310"/>
        <v>29</v>
      </c>
      <c r="O6585" t="b">
        <f t="shared" si="1308"/>
        <v>0</v>
      </c>
      <c r="P6585" t="str">
        <f t="shared" si="1313"/>
        <v/>
      </c>
      <c r="Q6585" t="str">
        <f t="shared" ca="1" si="1314"/>
        <v/>
      </c>
      <c r="T6585">
        <v>560</v>
      </c>
      <c r="U6585">
        <v>6</v>
      </c>
      <c r="V6585">
        <v>0</v>
      </c>
      <c r="Y6585" t="str">
        <f t="shared" si="1309"/>
        <v/>
      </c>
    </row>
    <row r="6586" spans="2:25" x14ac:dyDescent="0.2">
      <c r="B6586" s="1" t="s">
        <v>90</v>
      </c>
      <c r="C6586" s="1" t="s">
        <v>676</v>
      </c>
      <c r="D6586" s="1" t="s">
        <v>26</v>
      </c>
      <c r="F6586" s="1" t="s">
        <v>6</v>
      </c>
      <c r="G6586" s="1" t="s">
        <v>4315</v>
      </c>
      <c r="H6586">
        <f t="shared" si="1305"/>
        <v>47</v>
      </c>
      <c r="I6586">
        <f>IF(ISBLANK(A6586),I6585/1,LOOKUP(Sheet1!G6586,FIPS!A$3:A$55,FIPS!C$3:C$55))</f>
        <v>51</v>
      </c>
      <c r="J6586" t="b">
        <f t="shared" si="1312"/>
        <v>1</v>
      </c>
      <c r="K6586" t="str">
        <f t="shared" si="1306"/>
        <v>Colonial Heights city</v>
      </c>
      <c r="L6586" t="b">
        <f t="shared" si="1311"/>
        <v>0</v>
      </c>
      <c r="M6586" t="str">
        <f t="shared" si="1307"/>
        <v/>
      </c>
      <c r="N6586">
        <f t="shared" si="1310"/>
        <v>30</v>
      </c>
      <c r="O6586" t="b">
        <f t="shared" si="1308"/>
        <v>0</v>
      </c>
      <c r="P6586" t="str">
        <f t="shared" si="1313"/>
        <v/>
      </c>
      <c r="Q6586" t="str">
        <f t="shared" ca="1" si="1314"/>
        <v/>
      </c>
      <c r="T6586">
        <v>570</v>
      </c>
      <c r="U6586">
        <v>6</v>
      </c>
      <c r="V6586">
        <v>6760</v>
      </c>
      <c r="W6586">
        <v>99999</v>
      </c>
      <c r="Y6586" t="str">
        <f t="shared" si="1309"/>
        <v/>
      </c>
    </row>
    <row r="6587" spans="2:25" x14ac:dyDescent="0.2">
      <c r="B6587" s="1" t="s">
        <v>92</v>
      </c>
      <c r="C6587" s="1" t="s">
        <v>17</v>
      </c>
      <c r="D6587" s="1" t="s">
        <v>18</v>
      </c>
      <c r="E6587" s="1" t="s">
        <v>8</v>
      </c>
      <c r="F6587" s="1" t="s">
        <v>9</v>
      </c>
      <c r="G6587" s="1" t="s">
        <v>4316</v>
      </c>
      <c r="H6587">
        <f t="shared" si="1305"/>
        <v>47</v>
      </c>
      <c r="I6587">
        <f>IF(ISBLANK(A6587),I6586/1,LOOKUP(Sheet1!G6587,FIPS!A$3:A$55,FIPS!C$3:C$55))</f>
        <v>51</v>
      </c>
      <c r="J6587" t="b">
        <f t="shared" si="1312"/>
        <v>1</v>
      </c>
      <c r="K6587" t="str">
        <f t="shared" si="1306"/>
        <v>Covington city</v>
      </c>
      <c r="L6587" t="b">
        <f t="shared" si="1311"/>
        <v>0</v>
      </c>
      <c r="M6587" t="str">
        <f t="shared" si="1307"/>
        <v/>
      </c>
      <c r="N6587">
        <f t="shared" si="1310"/>
        <v>31</v>
      </c>
      <c r="O6587" t="b">
        <f t="shared" si="1308"/>
        <v>0</v>
      </c>
      <c r="P6587" t="str">
        <f t="shared" si="1313"/>
        <v/>
      </c>
      <c r="Q6587" t="str">
        <f t="shared" ca="1" si="1314"/>
        <v/>
      </c>
      <c r="T6587">
        <v>580</v>
      </c>
      <c r="U6587">
        <v>6</v>
      </c>
      <c r="V6587">
        <v>0</v>
      </c>
      <c r="W6587">
        <v>18448</v>
      </c>
      <c r="Y6587" t="str">
        <f t="shared" si="1309"/>
        <v/>
      </c>
    </row>
    <row r="6588" spans="2:25" x14ac:dyDescent="0.2">
      <c r="B6588" s="1" t="s">
        <v>25</v>
      </c>
      <c r="C6588" s="1" t="s">
        <v>17</v>
      </c>
      <c r="D6588" s="1" t="s">
        <v>18</v>
      </c>
      <c r="E6588" s="1" t="s">
        <v>8</v>
      </c>
      <c r="F6588" s="1" t="s">
        <v>9</v>
      </c>
      <c r="G6588" s="1" t="s">
        <v>3501</v>
      </c>
      <c r="H6588">
        <f t="shared" si="1305"/>
        <v>47</v>
      </c>
      <c r="I6588">
        <f>IF(ISBLANK(A6588),I6587/1,LOOKUP(Sheet1!G6588,FIPS!A$3:A$55,FIPS!C$3:C$55))</f>
        <v>51</v>
      </c>
      <c r="J6588" t="b">
        <f t="shared" si="1312"/>
        <v>1</v>
      </c>
      <c r="K6588" t="str">
        <f t="shared" si="1306"/>
        <v>Craig</v>
      </c>
      <c r="L6588" t="b">
        <f t="shared" si="1311"/>
        <v>0</v>
      </c>
      <c r="M6588" t="str">
        <f t="shared" si="1307"/>
        <v/>
      </c>
      <c r="N6588">
        <f t="shared" si="1310"/>
        <v>32</v>
      </c>
      <c r="O6588" t="b">
        <f t="shared" si="1308"/>
        <v>0</v>
      </c>
      <c r="P6588" t="str">
        <f t="shared" si="1313"/>
        <v/>
      </c>
      <c r="Q6588" t="str">
        <f t="shared" ca="1" si="1314"/>
        <v/>
      </c>
      <c r="T6588">
        <v>45</v>
      </c>
      <c r="U6588">
        <v>6</v>
      </c>
      <c r="V6588">
        <v>0</v>
      </c>
      <c r="W6588">
        <v>99999</v>
      </c>
      <c r="Y6588" t="str">
        <f t="shared" si="1309"/>
        <v/>
      </c>
    </row>
    <row r="6589" spans="2:25" x14ac:dyDescent="0.2">
      <c r="B6589" s="1" t="s">
        <v>72</v>
      </c>
      <c r="C6589" s="1" t="s">
        <v>469</v>
      </c>
      <c r="D6589" s="1" t="s">
        <v>26</v>
      </c>
      <c r="E6589" s="1" t="s">
        <v>8</v>
      </c>
      <c r="F6589" s="1" t="s">
        <v>9</v>
      </c>
      <c r="G6589" s="1" t="s">
        <v>4317</v>
      </c>
      <c r="H6589">
        <f t="shared" si="1305"/>
        <v>47</v>
      </c>
      <c r="I6589">
        <f>IF(ISBLANK(A6589),I6588/1,LOOKUP(Sheet1!G6589,FIPS!A$3:A$55,FIPS!C$3:C$55))</f>
        <v>51</v>
      </c>
      <c r="J6589" t="b">
        <f t="shared" si="1312"/>
        <v>1</v>
      </c>
      <c r="K6589" t="str">
        <f t="shared" si="1306"/>
        <v>Culpeper</v>
      </c>
      <c r="L6589" t="b">
        <f t="shared" si="1311"/>
        <v>0</v>
      </c>
      <c r="M6589" t="str">
        <f t="shared" si="1307"/>
        <v/>
      </c>
      <c r="N6589">
        <f t="shared" si="1310"/>
        <v>33</v>
      </c>
      <c r="O6589" t="b">
        <f t="shared" si="1308"/>
        <v>0</v>
      </c>
      <c r="P6589" t="str">
        <f t="shared" si="1313"/>
        <v/>
      </c>
      <c r="Q6589" t="str">
        <f t="shared" ca="1" si="1314"/>
        <v/>
      </c>
      <c r="T6589">
        <v>47</v>
      </c>
      <c r="U6589">
        <v>5</v>
      </c>
      <c r="V6589">
        <v>8840</v>
      </c>
      <c r="Y6589" t="str">
        <f t="shared" ref="Y6589:Y6620" si="1315">IF(J6589,IF(T6589&gt;0,"",FALSE),IF(T6589&gt;0,TRUE,""))</f>
        <v/>
      </c>
    </row>
    <row r="6590" spans="2:25" x14ac:dyDescent="0.2">
      <c r="B6590" s="1" t="s">
        <v>96</v>
      </c>
      <c r="C6590" s="1" t="s">
        <v>17</v>
      </c>
      <c r="D6590" s="1" t="s">
        <v>18</v>
      </c>
      <c r="E6590" s="1" t="s">
        <v>8</v>
      </c>
      <c r="F6590" s="1" t="s">
        <v>9</v>
      </c>
      <c r="G6590" s="1" t="s">
        <v>1534</v>
      </c>
      <c r="H6590">
        <f t="shared" si="1305"/>
        <v>47</v>
      </c>
      <c r="I6590">
        <f>IF(ISBLANK(A6590),I6589/1,LOOKUP(Sheet1!G6590,FIPS!A$3:A$55,FIPS!C$3:C$55))</f>
        <v>51</v>
      </c>
      <c r="J6590" t="b">
        <f t="shared" si="1312"/>
        <v>1</v>
      </c>
      <c r="K6590" t="str">
        <f t="shared" si="1306"/>
        <v>Cumberland</v>
      </c>
      <c r="L6590" t="b">
        <f t="shared" si="1311"/>
        <v>0</v>
      </c>
      <c r="M6590" t="str">
        <f t="shared" si="1307"/>
        <v/>
      </c>
      <c r="N6590">
        <f t="shared" si="1310"/>
        <v>34</v>
      </c>
      <c r="O6590" t="b">
        <f t="shared" si="1308"/>
        <v>0</v>
      </c>
      <c r="P6590" t="str">
        <f t="shared" si="1313"/>
        <v/>
      </c>
      <c r="Q6590" t="str">
        <f t="shared" ca="1" si="1314"/>
        <v/>
      </c>
      <c r="T6590">
        <v>49</v>
      </c>
      <c r="U6590">
        <v>6</v>
      </c>
      <c r="V6590">
        <v>0</v>
      </c>
      <c r="Y6590" t="str">
        <f t="shared" si="1315"/>
        <v/>
      </c>
    </row>
    <row r="6591" spans="2:25" x14ac:dyDescent="0.2">
      <c r="B6591" s="1" t="s">
        <v>5</v>
      </c>
      <c r="C6591" s="1" t="s">
        <v>365</v>
      </c>
      <c r="D6591" s="1" t="s">
        <v>26</v>
      </c>
      <c r="F6591" s="1" t="s">
        <v>70</v>
      </c>
      <c r="G6591" s="1" t="s">
        <v>4318</v>
      </c>
      <c r="H6591">
        <f t="shared" si="1305"/>
        <v>47</v>
      </c>
      <c r="I6591">
        <f>IF(ISBLANK(A6591),I6590/1,LOOKUP(Sheet1!G6591,FIPS!A$3:A$55,FIPS!C$3:C$55))</f>
        <v>51</v>
      </c>
      <c r="J6591" t="b">
        <f t="shared" si="1312"/>
        <v>1</v>
      </c>
      <c r="K6591" t="str">
        <f t="shared" si="1306"/>
        <v>Danvllle city</v>
      </c>
      <c r="L6591" t="b">
        <f t="shared" si="1311"/>
        <v>0</v>
      </c>
      <c r="M6591" t="str">
        <f t="shared" si="1307"/>
        <v/>
      </c>
      <c r="N6591">
        <f t="shared" si="1310"/>
        <v>35</v>
      </c>
      <c r="O6591" t="b">
        <f t="shared" si="1308"/>
        <v>0</v>
      </c>
      <c r="P6591" t="str">
        <f t="shared" si="1313"/>
        <v/>
      </c>
      <c r="Q6591" t="str">
        <f t="shared" ca="1" si="1314"/>
        <v/>
      </c>
      <c r="T6591">
        <v>590</v>
      </c>
      <c r="U6591">
        <v>4</v>
      </c>
      <c r="V6591">
        <v>1950</v>
      </c>
      <c r="Y6591" t="str">
        <f t="shared" si="1315"/>
        <v/>
      </c>
    </row>
    <row r="6592" spans="2:25" x14ac:dyDescent="0.2">
      <c r="B6592" s="1" t="s">
        <v>99</v>
      </c>
      <c r="C6592" s="1" t="s">
        <v>17</v>
      </c>
      <c r="D6592" s="1" t="s">
        <v>18</v>
      </c>
      <c r="E6592" s="1" t="s">
        <v>8</v>
      </c>
      <c r="F6592" s="1" t="s">
        <v>9</v>
      </c>
      <c r="G6592" s="1" t="s">
        <v>4841</v>
      </c>
      <c r="H6592">
        <f t="shared" si="1305"/>
        <v>47</v>
      </c>
      <c r="I6592">
        <f>IF(ISBLANK(A6592),I6591/1,LOOKUP(Sheet1!G6592,FIPS!A$3:A$55,FIPS!C$3:C$55))</f>
        <v>51</v>
      </c>
      <c r="J6592" t="b">
        <f t="shared" si="1312"/>
        <v>1</v>
      </c>
      <c r="K6592" t="str">
        <f t="shared" si="1306"/>
        <v>Dickenson</v>
      </c>
      <c r="L6592" t="b">
        <f t="shared" si="1311"/>
        <v>0</v>
      </c>
      <c r="M6592" t="str">
        <f t="shared" si="1307"/>
        <v/>
      </c>
      <c r="N6592">
        <f t="shared" si="1310"/>
        <v>36</v>
      </c>
      <c r="O6592" t="b">
        <f t="shared" si="1308"/>
        <v>0</v>
      </c>
      <c r="P6592" t="str">
        <f t="shared" si="1313"/>
        <v/>
      </c>
      <c r="Q6592" t="str">
        <f t="shared" ca="1" si="1314"/>
        <v/>
      </c>
      <c r="T6592">
        <v>51</v>
      </c>
      <c r="U6592">
        <v>6</v>
      </c>
      <c r="V6592">
        <v>0</v>
      </c>
      <c r="W6592">
        <v>21344</v>
      </c>
      <c r="Y6592" t="str">
        <f t="shared" si="1315"/>
        <v/>
      </c>
    </row>
    <row r="6593" spans="2:25" x14ac:dyDescent="0.2">
      <c r="B6593" s="1" t="s">
        <v>103</v>
      </c>
      <c r="C6593" s="1" t="s">
        <v>676</v>
      </c>
      <c r="D6593" s="1" t="s">
        <v>26</v>
      </c>
      <c r="E6593" s="1" t="s">
        <v>8</v>
      </c>
      <c r="F6593" s="1" t="s">
        <v>9</v>
      </c>
      <c r="G6593" s="1" t="s">
        <v>4842</v>
      </c>
      <c r="H6593">
        <f t="shared" si="1305"/>
        <v>47</v>
      </c>
      <c r="I6593">
        <f>IF(ISBLANK(A6593),I6592/1,LOOKUP(Sheet1!G6593,FIPS!A$3:A$55,FIPS!C$3:C$55))</f>
        <v>51</v>
      </c>
      <c r="J6593" t="b">
        <f t="shared" si="1312"/>
        <v>1</v>
      </c>
      <c r="K6593" t="str">
        <f t="shared" si="1306"/>
        <v>Dlnwiddle</v>
      </c>
      <c r="L6593" t="b">
        <f t="shared" si="1311"/>
        <v>0</v>
      </c>
      <c r="M6593" t="str">
        <f t="shared" si="1307"/>
        <v/>
      </c>
      <c r="N6593">
        <f t="shared" si="1310"/>
        <v>37</v>
      </c>
      <c r="O6593" t="b">
        <f t="shared" si="1308"/>
        <v>0</v>
      </c>
      <c r="P6593" t="str">
        <f t="shared" si="1313"/>
        <v/>
      </c>
      <c r="Q6593" t="str">
        <f t="shared" ca="1" si="1314"/>
        <v/>
      </c>
      <c r="T6593">
        <v>53</v>
      </c>
      <c r="U6593">
        <v>6</v>
      </c>
      <c r="V6593">
        <v>6760</v>
      </c>
      <c r="Y6593" t="str">
        <f t="shared" si="1315"/>
        <v/>
      </c>
    </row>
    <row r="6594" spans="2:25" x14ac:dyDescent="0.2">
      <c r="B6594" s="1" t="s">
        <v>101</v>
      </c>
      <c r="C6594" s="1" t="s">
        <v>17</v>
      </c>
      <c r="D6594" s="1" t="s">
        <v>18</v>
      </c>
      <c r="E6594" s="1" t="s">
        <v>8</v>
      </c>
      <c r="F6594" s="1" t="s">
        <v>9</v>
      </c>
      <c r="G6594" s="1" t="s">
        <v>4319</v>
      </c>
      <c r="H6594">
        <f t="shared" si="1305"/>
        <v>47</v>
      </c>
      <c r="I6594">
        <f>IF(ISBLANK(A6594),I6593/1,LOOKUP(Sheet1!G6594,FIPS!A$3:A$55,FIPS!C$3:C$55))</f>
        <v>51</v>
      </c>
      <c r="J6594" t="b">
        <f t="shared" si="1312"/>
        <v>1</v>
      </c>
      <c r="K6594" t="str">
        <f t="shared" si="1306"/>
        <v>Emporia city</v>
      </c>
      <c r="L6594" t="b">
        <f t="shared" si="1311"/>
        <v>0</v>
      </c>
      <c r="M6594" t="str">
        <f t="shared" si="1307"/>
        <v/>
      </c>
      <c r="N6594">
        <f t="shared" si="1310"/>
        <v>38</v>
      </c>
      <c r="O6594" t="b">
        <f t="shared" si="1308"/>
        <v>0</v>
      </c>
      <c r="P6594" t="str">
        <f t="shared" si="1313"/>
        <v/>
      </c>
      <c r="Q6594" t="str">
        <f t="shared" ca="1" si="1314"/>
        <v/>
      </c>
      <c r="T6594">
        <v>595</v>
      </c>
      <c r="U6594">
        <v>6</v>
      </c>
      <c r="V6594">
        <v>0</v>
      </c>
      <c r="Y6594" t="str">
        <f t="shared" si="1315"/>
        <v/>
      </c>
    </row>
    <row r="6595" spans="2:25" x14ac:dyDescent="0.2">
      <c r="B6595" s="1" t="s">
        <v>75</v>
      </c>
      <c r="C6595" s="1" t="s">
        <v>17</v>
      </c>
      <c r="D6595" s="1" t="s">
        <v>18</v>
      </c>
      <c r="E6595" s="1" t="s">
        <v>8</v>
      </c>
      <c r="F6595" s="1" t="s">
        <v>9</v>
      </c>
      <c r="G6595" s="1" t="s">
        <v>2159</v>
      </c>
      <c r="H6595">
        <f t="shared" si="1305"/>
        <v>47</v>
      </c>
      <c r="I6595">
        <f>IF(ISBLANK(A6595),I6594/1,LOOKUP(Sheet1!G6595,FIPS!A$3:A$55,FIPS!C$3:C$55))</f>
        <v>51</v>
      </c>
      <c r="J6595" t="b">
        <f t="shared" si="1312"/>
        <v>1</v>
      </c>
      <c r="K6595" t="str">
        <f t="shared" si="1306"/>
        <v>Essex</v>
      </c>
      <c r="L6595" t="b">
        <f t="shared" si="1311"/>
        <v>0</v>
      </c>
      <c r="M6595" t="str">
        <f t="shared" si="1307"/>
        <v/>
      </c>
      <c r="N6595">
        <f t="shared" si="1310"/>
        <v>39</v>
      </c>
      <c r="O6595" t="b">
        <f t="shared" si="1308"/>
        <v>0</v>
      </c>
      <c r="P6595" t="str">
        <f t="shared" si="1313"/>
        <v/>
      </c>
      <c r="Q6595" t="str">
        <f t="shared" ca="1" si="1314"/>
        <v/>
      </c>
      <c r="T6595">
        <v>57</v>
      </c>
      <c r="U6595">
        <v>6</v>
      </c>
      <c r="V6595">
        <v>0</v>
      </c>
      <c r="W6595">
        <v>99999</v>
      </c>
      <c r="Y6595" t="str">
        <f t="shared" si="1315"/>
        <v/>
      </c>
    </row>
    <row r="6596" spans="2:25" x14ac:dyDescent="0.2">
      <c r="B6596" s="1" t="s">
        <v>55</v>
      </c>
      <c r="C6596" s="1" t="s">
        <v>469</v>
      </c>
      <c r="D6596" s="1" t="s">
        <v>297</v>
      </c>
      <c r="G6596" s="1" t="s">
        <v>4320</v>
      </c>
      <c r="H6596">
        <f t="shared" si="1305"/>
        <v>47</v>
      </c>
      <c r="I6596">
        <f>IF(ISBLANK(A6596),I6595/1,LOOKUP(Sheet1!G6596,FIPS!A$3:A$55,FIPS!C$3:C$55))</f>
        <v>51</v>
      </c>
      <c r="J6596" t="b">
        <f t="shared" si="1312"/>
        <v>1</v>
      </c>
      <c r="K6596" t="str">
        <f t="shared" si="1306"/>
        <v>Fairfax</v>
      </c>
      <c r="L6596" t="b">
        <f t="shared" si="1311"/>
        <v>0</v>
      </c>
      <c r="M6596" t="str">
        <f t="shared" si="1307"/>
        <v/>
      </c>
      <c r="N6596">
        <f t="shared" si="1310"/>
        <v>40</v>
      </c>
      <c r="O6596" t="b">
        <f t="shared" si="1308"/>
        <v>0</v>
      </c>
      <c r="P6596" t="str">
        <f t="shared" si="1313"/>
        <v/>
      </c>
      <c r="Q6596" t="str">
        <f t="shared" ca="1" si="1314"/>
        <v/>
      </c>
      <c r="T6596">
        <v>59</v>
      </c>
      <c r="U6596">
        <v>1</v>
      </c>
      <c r="V6596">
        <v>8840</v>
      </c>
      <c r="Y6596" t="str">
        <f t="shared" si="1315"/>
        <v/>
      </c>
    </row>
    <row r="6597" spans="2:25" x14ac:dyDescent="0.2">
      <c r="E6597" s="1" t="s">
        <v>107</v>
      </c>
      <c r="F6597" s="1" t="s">
        <v>6</v>
      </c>
      <c r="G6597" s="1" t="s">
        <v>4321</v>
      </c>
      <c r="H6597">
        <f t="shared" si="1305"/>
        <v>47</v>
      </c>
      <c r="I6597">
        <f>IF(ISBLANK(A6597),I6596/1,LOOKUP(Sheet1!G6597,FIPS!A$3:A$55,FIPS!C$3:C$55))</f>
        <v>51</v>
      </c>
      <c r="J6597" t="b">
        <f t="shared" si="1312"/>
        <v>0</v>
      </c>
      <c r="K6597" t="str">
        <f t="shared" si="1306"/>
        <v/>
      </c>
      <c r="L6597" t="b">
        <f t="shared" si="1311"/>
        <v>1</v>
      </c>
      <c r="M6597" t="str">
        <f t="shared" si="1307"/>
        <v>Herndon</v>
      </c>
      <c r="N6597">
        <f t="shared" si="1310"/>
        <v>40</v>
      </c>
      <c r="O6597" t="b">
        <f t="shared" si="1308"/>
        <v>0</v>
      </c>
      <c r="P6597" t="str">
        <f t="shared" si="1313"/>
        <v/>
      </c>
      <c r="Q6597" t="str">
        <f t="shared" ca="1" si="1314"/>
        <v/>
      </c>
      <c r="Y6597" t="str">
        <f t="shared" si="1315"/>
        <v/>
      </c>
    </row>
    <row r="6598" spans="2:25" x14ac:dyDescent="0.2">
      <c r="E6598" s="1" t="s">
        <v>25</v>
      </c>
      <c r="F6598" s="1" t="s">
        <v>115</v>
      </c>
      <c r="G6598" s="1" t="s">
        <v>4322</v>
      </c>
      <c r="H6598">
        <f t="shared" si="1305"/>
        <v>47</v>
      </c>
      <c r="I6598">
        <f>IF(ISBLANK(A6598),I6597/1,LOOKUP(Sheet1!G6598,FIPS!A$3:A$55,FIPS!C$3:C$55))</f>
        <v>51</v>
      </c>
      <c r="J6598" t="b">
        <f t="shared" si="1312"/>
        <v>0</v>
      </c>
      <c r="K6598" t="str">
        <f t="shared" si="1306"/>
        <v/>
      </c>
      <c r="L6598" t="b">
        <f t="shared" si="1311"/>
        <v>1</v>
      </c>
      <c r="M6598" t="str">
        <f t="shared" si="1307"/>
        <v>Vienna</v>
      </c>
      <c r="N6598">
        <f t="shared" si="1310"/>
        <v>40</v>
      </c>
      <c r="O6598" t="b">
        <f t="shared" si="1308"/>
        <v>0</v>
      </c>
      <c r="P6598" t="str">
        <f t="shared" si="1313"/>
        <v/>
      </c>
      <c r="Q6598" t="str">
        <f t="shared" ca="1" si="1314"/>
        <v/>
      </c>
      <c r="W6598">
        <v>36648</v>
      </c>
      <c r="Y6598" t="str">
        <f t="shared" si="1315"/>
        <v/>
      </c>
    </row>
    <row r="6599" spans="2:25" x14ac:dyDescent="0.2">
      <c r="E6599" s="1" t="s">
        <v>8</v>
      </c>
      <c r="F6599" s="1" t="s">
        <v>9</v>
      </c>
      <c r="G6599" s="1" t="s">
        <v>1102</v>
      </c>
      <c r="H6599">
        <f t="shared" si="1305"/>
        <v>47</v>
      </c>
      <c r="I6599">
        <f>IF(ISBLANK(A6599),I6598/1,LOOKUP(Sheet1!G6599,FIPS!A$3:A$55,FIPS!C$3:C$55))</f>
        <v>51</v>
      </c>
      <c r="J6599" t="b">
        <f t="shared" si="1312"/>
        <v>0</v>
      </c>
      <c r="K6599" t="str">
        <f t="shared" si="1306"/>
        <v/>
      </c>
      <c r="L6599" t="b">
        <f t="shared" si="1311"/>
        <v>0</v>
      </c>
      <c r="M6599" t="str">
        <f t="shared" si="1307"/>
        <v/>
      </c>
      <c r="N6599">
        <f t="shared" si="1310"/>
        <v>40</v>
      </c>
      <c r="O6599" t="b">
        <f t="shared" si="1308"/>
        <v>1</v>
      </c>
      <c r="P6599">
        <f t="shared" si="1313"/>
        <v>2</v>
      </c>
      <c r="Q6599" t="str">
        <f t="shared" ca="1" si="1314"/>
        <v>015,032</v>
      </c>
      <c r="W6599">
        <v>81072</v>
      </c>
      <c r="Y6599" t="str">
        <f t="shared" si="1315"/>
        <v/>
      </c>
    </row>
    <row r="6600" spans="2:25" x14ac:dyDescent="0.2">
      <c r="B6600" s="1" t="s">
        <v>122</v>
      </c>
      <c r="C6600" s="1" t="s">
        <v>469</v>
      </c>
      <c r="D6600" s="1" t="s">
        <v>26</v>
      </c>
      <c r="E6600" s="1" t="s">
        <v>14</v>
      </c>
      <c r="F6600" s="1" t="s">
        <v>6</v>
      </c>
      <c r="G6600" s="1" t="s">
        <v>4843</v>
      </c>
      <c r="H6600">
        <f t="shared" si="1305"/>
        <v>47</v>
      </c>
      <c r="I6600">
        <f>IF(ISBLANK(A6600),I6599/1,LOOKUP(Sheet1!G6600,FIPS!A$3:A$55,FIPS!C$3:C$55))</f>
        <v>51</v>
      </c>
      <c r="J6600" t="b">
        <f t="shared" si="1312"/>
        <v>1</v>
      </c>
      <c r="K6600" t="str">
        <f t="shared" si="1306"/>
        <v>Fairfax City</v>
      </c>
      <c r="L6600" t="b">
        <f t="shared" si="1311"/>
        <v>0</v>
      </c>
      <c r="M6600" t="str">
        <f t="shared" si="1307"/>
        <v/>
      </c>
      <c r="N6600">
        <f t="shared" si="1310"/>
        <v>41</v>
      </c>
      <c r="O6600" t="b">
        <f t="shared" si="1308"/>
        <v>0</v>
      </c>
      <c r="P6600" t="str">
        <f t="shared" si="1313"/>
        <v/>
      </c>
      <c r="Q6600" t="str">
        <f t="shared" ca="1" si="1314"/>
        <v/>
      </c>
      <c r="T6600">
        <v>600</v>
      </c>
      <c r="U6600">
        <v>6</v>
      </c>
      <c r="V6600">
        <v>8840</v>
      </c>
      <c r="W6600">
        <v>99999</v>
      </c>
      <c r="Y6600" t="str">
        <f t="shared" si="1315"/>
        <v/>
      </c>
    </row>
    <row r="6601" spans="2:25" x14ac:dyDescent="0.2">
      <c r="B6601" s="1" t="s">
        <v>127</v>
      </c>
      <c r="C6601" s="1" t="s">
        <v>469</v>
      </c>
      <c r="D6601" s="1" t="s">
        <v>26</v>
      </c>
      <c r="E6601" s="1" t="s">
        <v>8</v>
      </c>
      <c r="F6601" s="1" t="s">
        <v>9</v>
      </c>
      <c r="G6601" s="1" t="s">
        <v>4323</v>
      </c>
      <c r="H6601">
        <f t="shared" si="1305"/>
        <v>47</v>
      </c>
      <c r="I6601">
        <f>IF(ISBLANK(A6601),I6600/1,LOOKUP(Sheet1!G6601,FIPS!A$3:A$55,FIPS!C$3:C$55))</f>
        <v>51</v>
      </c>
      <c r="J6601" t="b">
        <f t="shared" si="1312"/>
        <v>1</v>
      </c>
      <c r="K6601" t="str">
        <f t="shared" si="1306"/>
        <v>Falls Church City</v>
      </c>
      <c r="L6601" t="b">
        <f t="shared" si="1311"/>
        <v>0</v>
      </c>
      <c r="M6601" t="str">
        <f t="shared" si="1307"/>
        <v/>
      </c>
      <c r="N6601">
        <f t="shared" si="1310"/>
        <v>42</v>
      </c>
      <c r="O6601" t="b">
        <f t="shared" si="1308"/>
        <v>0</v>
      </c>
      <c r="P6601" t="str">
        <f t="shared" si="1313"/>
        <v/>
      </c>
      <c r="Q6601" t="str">
        <f t="shared" ca="1" si="1314"/>
        <v/>
      </c>
      <c r="T6601">
        <v>610</v>
      </c>
      <c r="U6601">
        <v>6</v>
      </c>
      <c r="V6601">
        <v>8840</v>
      </c>
      <c r="W6601">
        <v>26496</v>
      </c>
      <c r="Y6601" t="str">
        <f t="shared" si="1315"/>
        <v/>
      </c>
    </row>
    <row r="6602" spans="2:25" x14ac:dyDescent="0.2">
      <c r="B6602" s="1" t="s">
        <v>135</v>
      </c>
      <c r="C6602" s="1" t="s">
        <v>469</v>
      </c>
      <c r="D6602" s="1" t="s">
        <v>26</v>
      </c>
      <c r="E6602" s="1" t="s">
        <v>8</v>
      </c>
      <c r="F6602" s="1" t="s">
        <v>9</v>
      </c>
      <c r="G6602" s="1" t="s">
        <v>4324</v>
      </c>
      <c r="H6602">
        <f t="shared" si="1305"/>
        <v>47</v>
      </c>
      <c r="I6602">
        <f>IF(ISBLANK(A6602),I6601/1,LOOKUP(Sheet1!G6602,FIPS!A$3:A$55,FIPS!C$3:C$55))</f>
        <v>51</v>
      </c>
      <c r="J6602" t="b">
        <f t="shared" si="1312"/>
        <v>1</v>
      </c>
      <c r="K6602" t="str">
        <f t="shared" si="1306"/>
        <v>Fauquler</v>
      </c>
      <c r="L6602" t="b">
        <f t="shared" si="1311"/>
        <v>0</v>
      </c>
      <c r="M6602" t="str">
        <f t="shared" si="1307"/>
        <v/>
      </c>
      <c r="N6602">
        <f t="shared" si="1310"/>
        <v>43</v>
      </c>
      <c r="O6602" t="b">
        <f t="shared" si="1308"/>
        <v>0</v>
      </c>
      <c r="P6602" t="str">
        <f t="shared" si="1313"/>
        <v/>
      </c>
      <c r="Q6602" t="str">
        <f t="shared" ca="1" si="1314"/>
        <v/>
      </c>
      <c r="T6602">
        <v>61</v>
      </c>
      <c r="U6602">
        <v>5</v>
      </c>
      <c r="V6602">
        <v>8840</v>
      </c>
      <c r="W6602">
        <v>99999</v>
      </c>
      <c r="Y6602" t="str">
        <f t="shared" si="1315"/>
        <v/>
      </c>
    </row>
    <row r="6603" spans="2:25" x14ac:dyDescent="0.2">
      <c r="B6603" s="1" t="s">
        <v>137</v>
      </c>
      <c r="C6603" s="1" t="s">
        <v>17</v>
      </c>
      <c r="D6603" s="1" t="s">
        <v>18</v>
      </c>
      <c r="E6603" s="1" t="s">
        <v>8</v>
      </c>
      <c r="F6603" s="1" t="s">
        <v>9</v>
      </c>
      <c r="G6603" s="1" t="s">
        <v>1285</v>
      </c>
      <c r="H6603">
        <f t="shared" ref="H6603:H6666" si="1316">IF(ISBLANK(A6603),H6602/1,A6603)</f>
        <v>47</v>
      </c>
      <c r="I6603">
        <f>IF(ISBLANK(A6603),I6602/1,LOOKUP(Sheet1!G6603,FIPS!A$3:A$55,FIPS!C$3:C$55))</f>
        <v>51</v>
      </c>
      <c r="J6603" t="b">
        <f t="shared" si="1312"/>
        <v>1</v>
      </c>
      <c r="K6603" t="str">
        <f t="shared" ref="K6603:K6666" si="1317">IF(J6603,TRIM(G6603),"")</f>
        <v>Floyd</v>
      </c>
      <c r="L6603" t="b">
        <f t="shared" si="1311"/>
        <v>0</v>
      </c>
      <c r="M6603" t="str">
        <f t="shared" ref="M6603:M6666" si="1318">IF(L6603,IF(ISERR(FIND(",",G6603)),TRIM(G6603),TRIM(LEFT(G6603,FIND(",",G6603)-1))),"")</f>
        <v/>
      </c>
      <c r="N6603">
        <f t="shared" si="1310"/>
        <v>44</v>
      </c>
      <c r="O6603" t="b">
        <f t="shared" si="1308"/>
        <v>0</v>
      </c>
      <c r="P6603" t="str">
        <f t="shared" si="1313"/>
        <v/>
      </c>
      <c r="Q6603" t="str">
        <f t="shared" ca="1" si="1314"/>
        <v/>
      </c>
      <c r="T6603">
        <v>63</v>
      </c>
      <c r="U6603">
        <v>6</v>
      </c>
      <c r="V6603">
        <v>0</v>
      </c>
      <c r="Y6603" t="str">
        <f t="shared" si="1315"/>
        <v/>
      </c>
    </row>
    <row r="6604" spans="2:25" x14ac:dyDescent="0.2">
      <c r="B6604" s="1" t="s">
        <v>139</v>
      </c>
      <c r="C6604" s="1" t="s">
        <v>157</v>
      </c>
      <c r="D6604" s="1" t="s">
        <v>26</v>
      </c>
      <c r="E6604" s="1" t="s">
        <v>8</v>
      </c>
      <c r="F6604" s="1" t="s">
        <v>9</v>
      </c>
      <c r="G6604" s="1" t="s">
        <v>4325</v>
      </c>
      <c r="H6604">
        <f t="shared" si="1316"/>
        <v>47</v>
      </c>
      <c r="I6604">
        <f>IF(ISBLANK(A6604),I6603/1,LOOKUP(Sheet1!G6604,FIPS!A$3:A$55,FIPS!C$3:C$55))</f>
        <v>51</v>
      </c>
      <c r="J6604" t="b">
        <f t="shared" si="1312"/>
        <v>1</v>
      </c>
      <c r="K6604" t="str">
        <f t="shared" si="1317"/>
        <v>Fluvanna</v>
      </c>
      <c r="L6604" t="b">
        <f t="shared" si="1311"/>
        <v>0</v>
      </c>
      <c r="M6604" t="str">
        <f t="shared" si="1318"/>
        <v/>
      </c>
      <c r="N6604">
        <f t="shared" si="1310"/>
        <v>45</v>
      </c>
      <c r="O6604" t="b">
        <f t="shared" si="1308"/>
        <v>0</v>
      </c>
      <c r="P6604" t="str">
        <f t="shared" si="1313"/>
        <v/>
      </c>
      <c r="Q6604" t="str">
        <f t="shared" ca="1" si="1314"/>
        <v/>
      </c>
      <c r="T6604">
        <v>65</v>
      </c>
      <c r="U6604">
        <v>6</v>
      </c>
      <c r="V6604">
        <v>1540</v>
      </c>
      <c r="Y6604" t="str">
        <f t="shared" si="1315"/>
        <v/>
      </c>
    </row>
    <row r="6605" spans="2:25" x14ac:dyDescent="0.2">
      <c r="B6605" s="1" t="s">
        <v>114</v>
      </c>
      <c r="C6605" s="1" t="s">
        <v>17</v>
      </c>
      <c r="D6605" s="1" t="s">
        <v>18</v>
      </c>
      <c r="E6605" s="1" t="s">
        <v>8</v>
      </c>
      <c r="F6605" s="1" t="s">
        <v>9</v>
      </c>
      <c r="G6605" s="1" t="s">
        <v>91</v>
      </c>
      <c r="H6605">
        <f t="shared" si="1316"/>
        <v>47</v>
      </c>
      <c r="I6605">
        <f>IF(ISBLANK(A6605),I6604/1,LOOKUP(Sheet1!G6605,FIPS!A$3:A$55,FIPS!C$3:C$55))</f>
        <v>51</v>
      </c>
      <c r="J6605" t="b">
        <f t="shared" si="1312"/>
        <v>1</v>
      </c>
      <c r="K6605" t="str">
        <f t="shared" si="1317"/>
        <v>Franklin</v>
      </c>
      <c r="L6605" t="b">
        <f t="shared" si="1311"/>
        <v>0</v>
      </c>
      <c r="M6605" t="str">
        <f t="shared" si="1318"/>
        <v/>
      </c>
      <c r="N6605">
        <f t="shared" si="1310"/>
        <v>46</v>
      </c>
      <c r="O6605" t="b">
        <f t="shared" si="1308"/>
        <v>0</v>
      </c>
      <c r="P6605" t="str">
        <f t="shared" si="1313"/>
        <v/>
      </c>
      <c r="Q6605" t="str">
        <f t="shared" ca="1" si="1314"/>
        <v/>
      </c>
      <c r="T6605">
        <v>67</v>
      </c>
      <c r="U6605">
        <v>5</v>
      </c>
      <c r="V6605">
        <v>0</v>
      </c>
      <c r="Y6605" t="str">
        <f t="shared" si="1315"/>
        <v/>
      </c>
    </row>
    <row r="6606" spans="2:25" x14ac:dyDescent="0.2">
      <c r="B6606" s="1" t="s">
        <v>143</v>
      </c>
      <c r="C6606" s="1" t="s">
        <v>17</v>
      </c>
      <c r="D6606" s="1" t="s">
        <v>18</v>
      </c>
      <c r="E6606" s="1" t="s">
        <v>8</v>
      </c>
      <c r="F6606" s="1" t="s">
        <v>9</v>
      </c>
      <c r="G6606" s="1" t="s">
        <v>4840</v>
      </c>
      <c r="H6606">
        <f t="shared" si="1316"/>
        <v>47</v>
      </c>
      <c r="I6606">
        <f>IF(ISBLANK(A6606),I6605/1,LOOKUP(Sheet1!G6606,FIPS!A$3:A$55,FIPS!C$3:C$55))</f>
        <v>51</v>
      </c>
      <c r="J6606" t="b">
        <f t="shared" si="1312"/>
        <v>1</v>
      </c>
      <c r="K6606" t="str">
        <f t="shared" si="1317"/>
        <v>Franklin City</v>
      </c>
      <c r="L6606" t="b">
        <f t="shared" si="1311"/>
        <v>0</v>
      </c>
      <c r="M6606" t="str">
        <f t="shared" si="1318"/>
        <v/>
      </c>
      <c r="N6606">
        <f t="shared" si="1310"/>
        <v>47</v>
      </c>
      <c r="O6606" t="b">
        <f t="shared" si="1308"/>
        <v>0</v>
      </c>
      <c r="P6606" t="str">
        <f t="shared" si="1313"/>
        <v/>
      </c>
      <c r="Q6606" t="str">
        <f t="shared" ca="1" si="1314"/>
        <v/>
      </c>
      <c r="T6606">
        <v>620</v>
      </c>
      <c r="U6606">
        <v>6</v>
      </c>
      <c r="V6606">
        <v>0</v>
      </c>
      <c r="Y6606" t="str">
        <f t="shared" si="1315"/>
        <v/>
      </c>
    </row>
    <row r="6607" spans="2:25" x14ac:dyDescent="0.2">
      <c r="B6607" s="1" t="s">
        <v>145</v>
      </c>
      <c r="C6607" s="1" t="s">
        <v>17</v>
      </c>
      <c r="D6607" s="1" t="s">
        <v>18</v>
      </c>
      <c r="E6607" s="1" t="s">
        <v>8</v>
      </c>
      <c r="F6607" s="1" t="s">
        <v>9</v>
      </c>
      <c r="G6607" s="1" t="s">
        <v>2126</v>
      </c>
      <c r="H6607">
        <f t="shared" si="1316"/>
        <v>47</v>
      </c>
      <c r="I6607">
        <f>IF(ISBLANK(A6607),I6606/1,LOOKUP(Sheet1!G6607,FIPS!A$3:A$55,FIPS!C$3:C$55))</f>
        <v>51</v>
      </c>
      <c r="J6607" t="b">
        <f t="shared" si="1312"/>
        <v>1</v>
      </c>
      <c r="K6607" t="str">
        <f t="shared" si="1317"/>
        <v>Frederick</v>
      </c>
      <c r="L6607" t="b">
        <f t="shared" si="1311"/>
        <v>0</v>
      </c>
      <c r="M6607" t="str">
        <f t="shared" si="1318"/>
        <v/>
      </c>
      <c r="N6607">
        <f t="shared" si="1310"/>
        <v>48</v>
      </c>
      <c r="O6607" t="b">
        <f t="shared" si="1308"/>
        <v>0</v>
      </c>
      <c r="P6607" t="str">
        <f t="shared" si="1313"/>
        <v/>
      </c>
      <c r="Q6607" t="str">
        <f t="shared" ca="1" si="1314"/>
        <v/>
      </c>
      <c r="T6607">
        <v>69</v>
      </c>
      <c r="U6607">
        <v>5</v>
      </c>
      <c r="V6607">
        <v>0</v>
      </c>
      <c r="W6607">
        <v>99999</v>
      </c>
      <c r="Y6607" t="str">
        <f t="shared" si="1315"/>
        <v/>
      </c>
    </row>
    <row r="6608" spans="2:25" x14ac:dyDescent="0.2">
      <c r="B6608" s="1" t="s">
        <v>148</v>
      </c>
      <c r="C6608" s="1" t="s">
        <v>469</v>
      </c>
      <c r="D6608" s="1" t="s">
        <v>26</v>
      </c>
      <c r="E6608" s="1" t="s">
        <v>42</v>
      </c>
      <c r="F6608" s="1" t="s">
        <v>6</v>
      </c>
      <c r="G6608" s="1" t="s">
        <v>4326</v>
      </c>
      <c r="H6608">
        <f t="shared" si="1316"/>
        <v>47</v>
      </c>
      <c r="I6608">
        <f>IF(ISBLANK(A6608),I6607/1,LOOKUP(Sheet1!G6608,FIPS!A$3:A$55,FIPS!C$3:C$55))</f>
        <v>51</v>
      </c>
      <c r="J6608" t="b">
        <f t="shared" si="1312"/>
        <v>1</v>
      </c>
      <c r="K6608" t="str">
        <f t="shared" si="1317"/>
        <v>Fredericksburg city</v>
      </c>
      <c r="L6608" t="b">
        <f t="shared" si="1311"/>
        <v>0</v>
      </c>
      <c r="M6608" t="str">
        <f t="shared" si="1318"/>
        <v/>
      </c>
      <c r="N6608">
        <f t="shared" si="1310"/>
        <v>49</v>
      </c>
      <c r="O6608" t="b">
        <f t="shared" si="1308"/>
        <v>0</v>
      </c>
      <c r="P6608" t="str">
        <f t="shared" si="1313"/>
        <v/>
      </c>
      <c r="Q6608" t="str">
        <f t="shared" ca="1" si="1314"/>
        <v/>
      </c>
      <c r="T6608">
        <v>630</v>
      </c>
      <c r="U6608">
        <v>6</v>
      </c>
      <c r="V6608">
        <v>8840</v>
      </c>
      <c r="Y6608" t="str">
        <f t="shared" si="1315"/>
        <v/>
      </c>
    </row>
    <row r="6609" spans="2:25" x14ac:dyDescent="0.2">
      <c r="B6609" s="1" t="s">
        <v>152</v>
      </c>
      <c r="C6609" s="1" t="s">
        <v>17</v>
      </c>
      <c r="D6609" s="1" t="s">
        <v>18</v>
      </c>
      <c r="E6609" s="1" t="s">
        <v>8</v>
      </c>
      <c r="F6609" s="1" t="s">
        <v>9</v>
      </c>
      <c r="G6609" s="1" t="s">
        <v>4844</v>
      </c>
      <c r="H6609">
        <f t="shared" si="1316"/>
        <v>47</v>
      </c>
      <c r="I6609">
        <f>IF(ISBLANK(A6609),I6608/1,LOOKUP(Sheet1!G6609,FIPS!A$3:A$55,FIPS!C$3:C$55))</f>
        <v>51</v>
      </c>
      <c r="J6609" t="b">
        <f t="shared" si="1312"/>
        <v>1</v>
      </c>
      <c r="K6609" t="str">
        <f t="shared" si="1317"/>
        <v>Galax city</v>
      </c>
      <c r="L6609" t="b">
        <f t="shared" si="1311"/>
        <v>0</v>
      </c>
      <c r="M6609" t="str">
        <f t="shared" si="1318"/>
        <v/>
      </c>
      <c r="N6609">
        <f t="shared" si="1310"/>
        <v>50</v>
      </c>
      <c r="O6609" t="b">
        <f t="shared" si="1308"/>
        <v>0</v>
      </c>
      <c r="P6609" t="str">
        <f t="shared" si="1313"/>
        <v/>
      </c>
      <c r="Q6609" t="str">
        <f t="shared" ca="1" si="1314"/>
        <v/>
      </c>
      <c r="T6609">
        <v>640</v>
      </c>
      <c r="U6609">
        <v>6</v>
      </c>
      <c r="V6609">
        <v>0</v>
      </c>
      <c r="W6609">
        <v>29744</v>
      </c>
      <c r="Y6609" t="str">
        <f t="shared" si="1315"/>
        <v/>
      </c>
    </row>
    <row r="6610" spans="2:25" x14ac:dyDescent="0.2">
      <c r="B6610" s="1" t="s">
        <v>154</v>
      </c>
      <c r="C6610" s="1" t="s">
        <v>17</v>
      </c>
      <c r="D6610" s="1" t="s">
        <v>18</v>
      </c>
      <c r="E6610" s="1" t="s">
        <v>8</v>
      </c>
      <c r="F6610" s="1" t="s">
        <v>9</v>
      </c>
      <c r="G6610" s="1" t="s">
        <v>3896</v>
      </c>
      <c r="H6610">
        <f t="shared" si="1316"/>
        <v>47</v>
      </c>
      <c r="I6610">
        <f>IF(ISBLANK(A6610),I6609/1,LOOKUP(Sheet1!G6610,FIPS!A$3:A$55,FIPS!C$3:C$55))</f>
        <v>51</v>
      </c>
      <c r="J6610" t="b">
        <f t="shared" si="1312"/>
        <v>1</v>
      </c>
      <c r="K6610" t="str">
        <f t="shared" si="1317"/>
        <v>Giles</v>
      </c>
      <c r="L6610" t="b">
        <f t="shared" si="1311"/>
        <v>0</v>
      </c>
      <c r="M6610" t="str">
        <f t="shared" si="1318"/>
        <v/>
      </c>
      <c r="N6610">
        <f t="shared" si="1310"/>
        <v>51</v>
      </c>
      <c r="O6610" t="b">
        <f t="shared" si="1308"/>
        <v>0</v>
      </c>
      <c r="P6610" t="str">
        <f t="shared" si="1313"/>
        <v/>
      </c>
      <c r="Q6610" t="str">
        <f t="shared" ca="1" si="1314"/>
        <v/>
      </c>
      <c r="T6610">
        <v>71</v>
      </c>
      <c r="U6610">
        <v>6</v>
      </c>
      <c r="V6610">
        <v>0</v>
      </c>
      <c r="W6610">
        <v>99999</v>
      </c>
      <c r="Y6610" t="str">
        <f t="shared" si="1315"/>
        <v/>
      </c>
    </row>
    <row r="6611" spans="2:25" x14ac:dyDescent="0.2">
      <c r="B6611" s="1" t="s">
        <v>157</v>
      </c>
      <c r="C6611" s="1" t="s">
        <v>428</v>
      </c>
      <c r="D6611" s="1" t="s">
        <v>26</v>
      </c>
      <c r="E6611" s="1" t="s">
        <v>8</v>
      </c>
      <c r="F6611" s="1" t="s">
        <v>9</v>
      </c>
      <c r="G6611" s="1" t="s">
        <v>2164</v>
      </c>
      <c r="H6611">
        <f t="shared" si="1316"/>
        <v>47</v>
      </c>
      <c r="I6611">
        <f>IF(ISBLANK(A6611),I6610/1,LOOKUP(Sheet1!G6611,FIPS!A$3:A$55,FIPS!C$3:C$55))</f>
        <v>51</v>
      </c>
      <c r="J6611" t="b">
        <f t="shared" si="1312"/>
        <v>1</v>
      </c>
      <c r="K6611" t="str">
        <f t="shared" si="1317"/>
        <v>Gloucester</v>
      </c>
      <c r="L6611" t="b">
        <f t="shared" si="1311"/>
        <v>0</v>
      </c>
      <c r="M6611" t="str">
        <f t="shared" si="1318"/>
        <v/>
      </c>
      <c r="N6611">
        <f t="shared" si="1310"/>
        <v>52</v>
      </c>
      <c r="O6611" t="b">
        <f t="shared" si="1308"/>
        <v>0</v>
      </c>
      <c r="P6611" t="str">
        <f t="shared" si="1313"/>
        <v/>
      </c>
      <c r="Q6611" t="str">
        <f t="shared" ca="1" si="1314"/>
        <v/>
      </c>
      <c r="T6611">
        <v>73</v>
      </c>
      <c r="U6611">
        <v>5</v>
      </c>
      <c r="V6611">
        <v>5720</v>
      </c>
      <c r="Y6611" t="str">
        <f t="shared" si="1315"/>
        <v/>
      </c>
    </row>
    <row r="6612" spans="2:25" x14ac:dyDescent="0.2">
      <c r="B6612" s="1" t="s">
        <v>160</v>
      </c>
      <c r="C6612" s="1" t="s">
        <v>676</v>
      </c>
      <c r="D6612" s="1" t="s">
        <v>26</v>
      </c>
      <c r="E6612" s="1" t="s">
        <v>8</v>
      </c>
      <c r="F6612" s="1" t="s">
        <v>9</v>
      </c>
      <c r="G6612" s="1" t="s">
        <v>4327</v>
      </c>
      <c r="H6612">
        <f t="shared" si="1316"/>
        <v>47</v>
      </c>
      <c r="I6612">
        <f>IF(ISBLANK(A6612),I6611/1,LOOKUP(Sheet1!G6612,FIPS!A$3:A$55,FIPS!C$3:C$55))</f>
        <v>51</v>
      </c>
      <c r="J6612" t="b">
        <f t="shared" si="1312"/>
        <v>1</v>
      </c>
      <c r="K6612" t="str">
        <f t="shared" si="1317"/>
        <v>Goochland</v>
      </c>
      <c r="L6612" t="b">
        <f t="shared" si="1311"/>
        <v>0</v>
      </c>
      <c r="M6612" t="str">
        <f t="shared" si="1318"/>
        <v/>
      </c>
      <c r="N6612">
        <f t="shared" si="1310"/>
        <v>53</v>
      </c>
      <c r="O6612" t="b">
        <f t="shared" si="1308"/>
        <v>0</v>
      </c>
      <c r="P6612" t="str">
        <f t="shared" si="1313"/>
        <v/>
      </c>
      <c r="Q6612" t="str">
        <f t="shared" ca="1" si="1314"/>
        <v/>
      </c>
      <c r="T6612">
        <v>75</v>
      </c>
      <c r="U6612">
        <v>6</v>
      </c>
      <c r="V6612">
        <v>6760</v>
      </c>
      <c r="Y6612" t="str">
        <f t="shared" si="1315"/>
        <v/>
      </c>
    </row>
    <row r="6613" spans="2:25" x14ac:dyDescent="0.2">
      <c r="B6613" s="1" t="s">
        <v>162</v>
      </c>
      <c r="C6613" s="1" t="s">
        <v>17</v>
      </c>
      <c r="D6613" s="1" t="s">
        <v>18</v>
      </c>
      <c r="E6613" s="1" t="s">
        <v>8</v>
      </c>
      <c r="F6613" s="1" t="s">
        <v>9</v>
      </c>
      <c r="G6613" s="1" t="s">
        <v>1965</v>
      </c>
      <c r="H6613">
        <f t="shared" si="1316"/>
        <v>47</v>
      </c>
      <c r="I6613">
        <f>IF(ISBLANK(A6613),I6612/1,LOOKUP(Sheet1!G6613,FIPS!A$3:A$55,FIPS!C$3:C$55))</f>
        <v>51</v>
      </c>
      <c r="J6613" t="b">
        <f t="shared" si="1312"/>
        <v>1</v>
      </c>
      <c r="K6613" t="str">
        <f t="shared" si="1317"/>
        <v>Grayson</v>
      </c>
      <c r="L6613" t="b">
        <f t="shared" si="1311"/>
        <v>0</v>
      </c>
      <c r="M6613" t="str">
        <f t="shared" si="1318"/>
        <v/>
      </c>
      <c r="N6613">
        <f t="shared" si="1310"/>
        <v>54</v>
      </c>
      <c r="O6613" t="b">
        <f t="shared" si="1308"/>
        <v>0</v>
      </c>
      <c r="P6613" t="str">
        <f t="shared" si="1313"/>
        <v/>
      </c>
      <c r="Q6613" t="str">
        <f t="shared" ca="1" si="1314"/>
        <v/>
      </c>
      <c r="T6613">
        <v>77</v>
      </c>
      <c r="U6613">
        <v>6</v>
      </c>
      <c r="V6613">
        <v>0</v>
      </c>
      <c r="Y6613" t="str">
        <f t="shared" si="1315"/>
        <v/>
      </c>
    </row>
    <row r="6614" spans="2:25" x14ac:dyDescent="0.2">
      <c r="B6614" s="1" t="s">
        <v>164</v>
      </c>
      <c r="C6614" s="1" t="s">
        <v>157</v>
      </c>
      <c r="D6614" s="1" t="s">
        <v>26</v>
      </c>
      <c r="E6614" s="1" t="s">
        <v>8</v>
      </c>
      <c r="F6614" s="1" t="s">
        <v>9</v>
      </c>
      <c r="G6614" s="1" t="s">
        <v>94</v>
      </c>
      <c r="H6614">
        <f t="shared" si="1316"/>
        <v>47</v>
      </c>
      <c r="I6614">
        <f>IF(ISBLANK(A6614),I6613/1,LOOKUP(Sheet1!G6614,FIPS!A$3:A$55,FIPS!C$3:C$55))</f>
        <v>51</v>
      </c>
      <c r="J6614" t="b">
        <f t="shared" si="1312"/>
        <v>1</v>
      </c>
      <c r="K6614" t="str">
        <f t="shared" si="1317"/>
        <v>Greene</v>
      </c>
      <c r="L6614" t="b">
        <f t="shared" si="1311"/>
        <v>0</v>
      </c>
      <c r="M6614" t="str">
        <f t="shared" si="1318"/>
        <v/>
      </c>
      <c r="N6614">
        <f t="shared" si="1310"/>
        <v>55</v>
      </c>
      <c r="O6614" t="b">
        <f t="shared" si="1308"/>
        <v>0</v>
      </c>
      <c r="P6614" t="str">
        <f t="shared" si="1313"/>
        <v/>
      </c>
      <c r="Q6614" t="str">
        <f t="shared" ca="1" si="1314"/>
        <v/>
      </c>
      <c r="T6614">
        <v>79</v>
      </c>
      <c r="U6614">
        <v>6</v>
      </c>
      <c r="V6614">
        <v>1540</v>
      </c>
      <c r="Y6614" t="str">
        <f t="shared" si="1315"/>
        <v/>
      </c>
    </row>
    <row r="6615" spans="2:25" x14ac:dyDescent="0.2">
      <c r="B6615" s="1" t="s">
        <v>167</v>
      </c>
      <c r="C6615" s="1" t="s">
        <v>17</v>
      </c>
      <c r="D6615" s="1" t="s">
        <v>18</v>
      </c>
      <c r="E6615" s="1" t="s">
        <v>8</v>
      </c>
      <c r="F6615" s="1" t="s">
        <v>9</v>
      </c>
      <c r="G6615" s="1" t="s">
        <v>4328</v>
      </c>
      <c r="H6615">
        <f t="shared" si="1316"/>
        <v>47</v>
      </c>
      <c r="I6615">
        <f>IF(ISBLANK(A6615),I6614/1,LOOKUP(Sheet1!G6615,FIPS!A$3:A$55,FIPS!C$3:C$55))</f>
        <v>51</v>
      </c>
      <c r="J6615" t="b">
        <f t="shared" si="1312"/>
        <v>1</v>
      </c>
      <c r="K6615" t="str">
        <f t="shared" si="1317"/>
        <v>Greensvllle</v>
      </c>
      <c r="L6615" t="b">
        <f t="shared" si="1311"/>
        <v>0</v>
      </c>
      <c r="M6615" t="str">
        <f t="shared" si="1318"/>
        <v/>
      </c>
      <c r="N6615">
        <f t="shared" si="1310"/>
        <v>56</v>
      </c>
      <c r="O6615" t="b">
        <f t="shared" ref="O6615:O6678" si="1319">AND(ISNUMBER(N6615),E6615="999",NOT(J6615))</f>
        <v>0</v>
      </c>
      <c r="P6615" t="str">
        <f t="shared" si="1313"/>
        <v/>
      </c>
      <c r="Q6615" t="str">
        <f t="shared" ca="1" si="1314"/>
        <v/>
      </c>
      <c r="T6615">
        <v>81</v>
      </c>
      <c r="U6615">
        <v>6</v>
      </c>
      <c r="V6615">
        <v>0</v>
      </c>
      <c r="Y6615" t="str">
        <f t="shared" si="1315"/>
        <v/>
      </c>
    </row>
    <row r="6616" spans="2:25" x14ac:dyDescent="0.2">
      <c r="B6616" s="1" t="s">
        <v>169</v>
      </c>
      <c r="C6616" s="1" t="s">
        <v>17</v>
      </c>
      <c r="D6616" s="1" t="s">
        <v>18</v>
      </c>
      <c r="F6616" s="1" t="s">
        <v>9</v>
      </c>
      <c r="G6616" s="1" t="s">
        <v>4785</v>
      </c>
      <c r="H6616">
        <f t="shared" si="1316"/>
        <v>47</v>
      </c>
      <c r="I6616">
        <f>IF(ISBLANK(A6616),I6615/1,LOOKUP(Sheet1!G6616,FIPS!A$3:A$55,FIPS!C$3:C$55))</f>
        <v>51</v>
      </c>
      <c r="J6616" t="b">
        <f t="shared" si="1312"/>
        <v>1</v>
      </c>
      <c r="K6616" t="str">
        <f t="shared" si="1317"/>
        <v>Halifax</v>
      </c>
      <c r="L6616" t="b">
        <f t="shared" si="1311"/>
        <v>0</v>
      </c>
      <c r="M6616" t="str">
        <f t="shared" si="1318"/>
        <v/>
      </c>
      <c r="N6616">
        <f t="shared" si="1310"/>
        <v>57</v>
      </c>
      <c r="O6616" t="b">
        <f t="shared" si="1319"/>
        <v>0</v>
      </c>
      <c r="P6616" t="str">
        <f t="shared" si="1313"/>
        <v/>
      </c>
      <c r="Q6616" t="str">
        <f t="shared" ca="1" si="1314"/>
        <v/>
      </c>
      <c r="T6616">
        <v>83</v>
      </c>
      <c r="U6616">
        <v>5</v>
      </c>
      <c r="V6616">
        <v>0</v>
      </c>
      <c r="Y6616" t="str">
        <f t="shared" si="1315"/>
        <v/>
      </c>
    </row>
    <row r="6617" spans="2:25" x14ac:dyDescent="0.2">
      <c r="B6617" s="1" t="s">
        <v>172</v>
      </c>
      <c r="C6617" s="1" t="s">
        <v>428</v>
      </c>
      <c r="D6617" s="1" t="s">
        <v>26</v>
      </c>
      <c r="E6617" s="1" t="s">
        <v>45</v>
      </c>
      <c r="F6617" s="1" t="s">
        <v>132</v>
      </c>
      <c r="G6617" s="1" t="s">
        <v>4329</v>
      </c>
      <c r="H6617">
        <f t="shared" si="1316"/>
        <v>47</v>
      </c>
      <c r="I6617">
        <f>IF(ISBLANK(A6617),I6616/1,LOOKUP(Sheet1!G6617,FIPS!A$3:A$55,FIPS!C$3:C$55))</f>
        <v>51</v>
      </c>
      <c r="J6617" t="b">
        <f t="shared" si="1312"/>
        <v>1</v>
      </c>
      <c r="K6617" t="str">
        <f t="shared" si="1317"/>
        <v>Hampton city</v>
      </c>
      <c r="L6617" t="b">
        <f t="shared" si="1311"/>
        <v>0</v>
      </c>
      <c r="M6617" t="str">
        <f t="shared" si="1318"/>
        <v/>
      </c>
      <c r="N6617">
        <f t="shared" si="1310"/>
        <v>58</v>
      </c>
      <c r="O6617" t="b">
        <f t="shared" si="1319"/>
        <v>0</v>
      </c>
      <c r="P6617" t="str">
        <f t="shared" si="1313"/>
        <v/>
      </c>
      <c r="Q6617" t="str">
        <f t="shared" ca="1" si="1314"/>
        <v/>
      </c>
      <c r="T6617">
        <v>650</v>
      </c>
      <c r="U6617">
        <v>3</v>
      </c>
      <c r="V6617">
        <v>5720</v>
      </c>
      <c r="Y6617" t="str">
        <f t="shared" si="1315"/>
        <v/>
      </c>
    </row>
    <row r="6618" spans="2:25" x14ac:dyDescent="0.2">
      <c r="B6618" s="1" t="s">
        <v>174</v>
      </c>
      <c r="C6618" s="1" t="s">
        <v>676</v>
      </c>
      <c r="D6618" s="1" t="s">
        <v>26</v>
      </c>
      <c r="E6618" s="1" t="s">
        <v>8</v>
      </c>
      <c r="F6618" s="1" t="s">
        <v>9</v>
      </c>
      <c r="G6618" s="1" t="s">
        <v>4330</v>
      </c>
      <c r="H6618">
        <f t="shared" si="1316"/>
        <v>47</v>
      </c>
      <c r="I6618">
        <f>IF(ISBLANK(A6618),I6617/1,LOOKUP(Sheet1!G6618,FIPS!A$3:A$55,FIPS!C$3:C$55))</f>
        <v>51</v>
      </c>
      <c r="J6618" t="b">
        <f t="shared" si="1312"/>
        <v>1</v>
      </c>
      <c r="K6618" t="str">
        <f t="shared" si="1317"/>
        <v>Hanover</v>
      </c>
      <c r="L6618" t="b">
        <f t="shared" si="1311"/>
        <v>0</v>
      </c>
      <c r="M6618" t="str">
        <f t="shared" si="1318"/>
        <v/>
      </c>
      <c r="N6618">
        <f t="shared" si="1310"/>
        <v>59</v>
      </c>
      <c r="O6618" t="b">
        <f t="shared" si="1319"/>
        <v>0</v>
      </c>
      <c r="P6618" t="str">
        <f t="shared" si="1313"/>
        <v/>
      </c>
      <c r="Q6618" t="str">
        <f t="shared" ca="1" si="1314"/>
        <v/>
      </c>
      <c r="T6618">
        <v>85</v>
      </c>
      <c r="U6618">
        <v>4</v>
      </c>
      <c r="V6618">
        <v>6760</v>
      </c>
      <c r="W6618">
        <v>35000</v>
      </c>
      <c r="Y6618" t="str">
        <f t="shared" si="1315"/>
        <v/>
      </c>
    </row>
    <row r="6619" spans="2:25" x14ac:dyDescent="0.2">
      <c r="B6619" s="1" t="s">
        <v>177</v>
      </c>
      <c r="C6619" s="1" t="s">
        <v>17</v>
      </c>
      <c r="D6619" s="1" t="s">
        <v>18</v>
      </c>
      <c r="E6619" s="1" t="s">
        <v>20</v>
      </c>
      <c r="F6619" s="1" t="s">
        <v>35</v>
      </c>
      <c r="G6619" s="1" t="s">
        <v>4839</v>
      </c>
      <c r="H6619">
        <f t="shared" si="1316"/>
        <v>47</v>
      </c>
      <c r="I6619">
        <f>IF(ISBLANK(A6619),I6618/1,LOOKUP(Sheet1!G6619,FIPS!A$3:A$55,FIPS!C$3:C$55))</f>
        <v>51</v>
      </c>
      <c r="J6619" t="b">
        <f t="shared" si="1312"/>
        <v>1</v>
      </c>
      <c r="K6619" t="str">
        <f t="shared" si="1317"/>
        <v>Harrisonburg City</v>
      </c>
      <c r="L6619" t="b">
        <f t="shared" si="1311"/>
        <v>0</v>
      </c>
      <c r="M6619" t="str">
        <f t="shared" si="1318"/>
        <v/>
      </c>
      <c r="N6619">
        <f t="shared" si="1310"/>
        <v>60</v>
      </c>
      <c r="O6619" t="b">
        <f t="shared" si="1319"/>
        <v>0</v>
      </c>
      <c r="P6619" t="str">
        <f t="shared" si="1313"/>
        <v/>
      </c>
      <c r="Q6619" t="str">
        <f t="shared" ca="1" si="1314"/>
        <v/>
      </c>
      <c r="T6619">
        <v>660</v>
      </c>
      <c r="U6619">
        <v>5</v>
      </c>
      <c r="V6619">
        <v>0</v>
      </c>
      <c r="Y6619" t="str">
        <f t="shared" si="1315"/>
        <v/>
      </c>
    </row>
    <row r="6620" spans="2:25" x14ac:dyDescent="0.2">
      <c r="B6620" s="1" t="s">
        <v>179</v>
      </c>
      <c r="C6620" s="1" t="s">
        <v>676</v>
      </c>
      <c r="D6620" s="1" t="s">
        <v>26</v>
      </c>
      <c r="F6620" s="1" t="s">
        <v>9</v>
      </c>
      <c r="G6620" s="1" t="s">
        <v>4838</v>
      </c>
      <c r="H6620">
        <f t="shared" si="1316"/>
        <v>47</v>
      </c>
      <c r="I6620">
        <f>IF(ISBLANK(A6620),I6619/1,LOOKUP(Sheet1!G6620,FIPS!A$3:A$55,FIPS!C$3:C$55))</f>
        <v>51</v>
      </c>
      <c r="J6620" t="b">
        <f t="shared" si="1312"/>
        <v>1</v>
      </c>
      <c r="K6620" t="str">
        <f t="shared" si="1317"/>
        <v>Henrico</v>
      </c>
      <c r="L6620" t="b">
        <f t="shared" si="1311"/>
        <v>0</v>
      </c>
      <c r="M6620" t="str">
        <f t="shared" si="1318"/>
        <v/>
      </c>
      <c r="N6620">
        <f t="shared" si="1310"/>
        <v>61</v>
      </c>
      <c r="O6620" t="b">
        <f t="shared" si="1319"/>
        <v>0</v>
      </c>
      <c r="P6620" t="str">
        <f t="shared" si="1313"/>
        <v/>
      </c>
      <c r="Q6620" t="str">
        <f t="shared" ca="1" si="1314"/>
        <v/>
      </c>
      <c r="T6620">
        <v>87</v>
      </c>
      <c r="U6620">
        <v>3</v>
      </c>
      <c r="V6620">
        <v>6760</v>
      </c>
      <c r="W6620">
        <v>35624</v>
      </c>
      <c r="Y6620" t="str">
        <f t="shared" si="1315"/>
        <v/>
      </c>
    </row>
    <row r="6621" spans="2:25" x14ac:dyDescent="0.2">
      <c r="B6621" s="1" t="s">
        <v>182</v>
      </c>
      <c r="C6621" s="1" t="s">
        <v>17</v>
      </c>
      <c r="D6621" s="1" t="s">
        <v>18</v>
      </c>
      <c r="E6621" s="1" t="s">
        <v>8</v>
      </c>
      <c r="F6621" s="1" t="s">
        <v>9</v>
      </c>
      <c r="G6621" s="1" t="s">
        <v>97</v>
      </c>
      <c r="H6621">
        <f t="shared" si="1316"/>
        <v>47</v>
      </c>
      <c r="I6621">
        <f>IF(ISBLANK(A6621),I6620/1,LOOKUP(Sheet1!G6621,FIPS!A$3:A$55,FIPS!C$3:C$55))</f>
        <v>51</v>
      </c>
      <c r="J6621" t="b">
        <f t="shared" si="1312"/>
        <v>1</v>
      </c>
      <c r="K6621" t="str">
        <f t="shared" si="1317"/>
        <v>Henry</v>
      </c>
      <c r="L6621" t="b">
        <f t="shared" si="1311"/>
        <v>0</v>
      </c>
      <c r="M6621" t="str">
        <f t="shared" si="1318"/>
        <v/>
      </c>
      <c r="N6621">
        <f t="shared" si="1310"/>
        <v>62</v>
      </c>
      <c r="O6621" t="b">
        <f t="shared" si="1319"/>
        <v>0</v>
      </c>
      <c r="P6621" t="str">
        <f t="shared" si="1313"/>
        <v/>
      </c>
      <c r="Q6621" t="str">
        <f t="shared" ca="1" si="1314"/>
        <v/>
      </c>
      <c r="T6621">
        <v>89</v>
      </c>
      <c r="U6621">
        <v>4</v>
      </c>
      <c r="V6621">
        <v>0</v>
      </c>
      <c r="Y6621" t="str">
        <f t="shared" ref="Y6621:Y6630" si="1320">IF(J6621,IF(T6621&gt;0,"",FALSE),IF(T6621&gt;0,TRUE,""))</f>
        <v/>
      </c>
    </row>
    <row r="6622" spans="2:25" x14ac:dyDescent="0.2">
      <c r="B6622" s="1" t="s">
        <v>170</v>
      </c>
      <c r="C6622" s="1" t="s">
        <v>17</v>
      </c>
      <c r="D6622" s="1" t="s">
        <v>18</v>
      </c>
      <c r="E6622" s="1" t="s">
        <v>8</v>
      </c>
      <c r="F6622" s="1" t="s">
        <v>9</v>
      </c>
      <c r="G6622" s="1" t="s">
        <v>742</v>
      </c>
      <c r="H6622">
        <f t="shared" si="1316"/>
        <v>47</v>
      </c>
      <c r="I6622">
        <f>IF(ISBLANK(A6622),I6621/1,LOOKUP(Sheet1!G6622,FIPS!A$3:A$55,FIPS!C$3:C$55))</f>
        <v>51</v>
      </c>
      <c r="J6622" t="b">
        <f t="shared" si="1312"/>
        <v>1</v>
      </c>
      <c r="K6622" t="str">
        <f t="shared" si="1317"/>
        <v>Highland</v>
      </c>
      <c r="L6622" t="b">
        <f t="shared" si="1311"/>
        <v>0</v>
      </c>
      <c r="M6622" t="str">
        <f t="shared" si="1318"/>
        <v/>
      </c>
      <c r="N6622">
        <f t="shared" ref="N6622:N6685" si="1321">IF(ISBLANK(A6622),IF(ISBLANK(B6622),N6621,B6622/1),"")</f>
        <v>63</v>
      </c>
      <c r="O6622" t="b">
        <f t="shared" si="1319"/>
        <v>0</v>
      </c>
      <c r="P6622" t="str">
        <f t="shared" si="1313"/>
        <v/>
      </c>
      <c r="Q6622" t="str">
        <f t="shared" ca="1" si="1314"/>
        <v/>
      </c>
      <c r="T6622">
        <v>91</v>
      </c>
      <c r="U6622">
        <v>6</v>
      </c>
      <c r="V6622">
        <v>0</v>
      </c>
      <c r="Y6622" t="str">
        <f t="shared" si="1320"/>
        <v/>
      </c>
    </row>
    <row r="6623" spans="2:25" x14ac:dyDescent="0.2">
      <c r="B6623" s="1" t="s">
        <v>190</v>
      </c>
      <c r="C6623" s="1" t="s">
        <v>676</v>
      </c>
      <c r="D6623" s="1" t="s">
        <v>26</v>
      </c>
      <c r="E6623" s="1" t="s">
        <v>49</v>
      </c>
      <c r="F6623" s="1" t="s">
        <v>6</v>
      </c>
      <c r="G6623" s="1" t="s">
        <v>4331</v>
      </c>
      <c r="H6623">
        <f t="shared" si="1316"/>
        <v>47</v>
      </c>
      <c r="I6623">
        <f>IF(ISBLANK(A6623),I6622/1,LOOKUP(Sheet1!G6623,FIPS!A$3:A$55,FIPS!C$3:C$55))</f>
        <v>51</v>
      </c>
      <c r="J6623" t="b">
        <f t="shared" si="1312"/>
        <v>1</v>
      </c>
      <c r="K6623" t="str">
        <f t="shared" si="1317"/>
        <v>Hopewell City</v>
      </c>
      <c r="L6623" t="b">
        <f t="shared" si="1311"/>
        <v>0</v>
      </c>
      <c r="M6623" t="str">
        <f t="shared" si="1318"/>
        <v/>
      </c>
      <c r="N6623">
        <f t="shared" si="1321"/>
        <v>64</v>
      </c>
      <c r="O6623" t="b">
        <f t="shared" si="1319"/>
        <v>0</v>
      </c>
      <c r="P6623" t="str">
        <f t="shared" si="1313"/>
        <v/>
      </c>
      <c r="Q6623" t="str">
        <f t="shared" ca="1" si="1314"/>
        <v/>
      </c>
      <c r="T6623">
        <v>670</v>
      </c>
      <c r="U6623">
        <v>6</v>
      </c>
      <c r="V6623">
        <v>6760</v>
      </c>
      <c r="Y6623" t="str">
        <f t="shared" si="1320"/>
        <v/>
      </c>
    </row>
    <row r="6624" spans="2:25" x14ac:dyDescent="0.2">
      <c r="B6624" s="1" t="s">
        <v>193</v>
      </c>
      <c r="C6624" s="1" t="s">
        <v>428</v>
      </c>
      <c r="D6624" s="1" t="s">
        <v>26</v>
      </c>
      <c r="E6624" s="1" t="s">
        <v>8</v>
      </c>
      <c r="F6624" s="1" t="s">
        <v>9</v>
      </c>
      <c r="G6624" s="1" t="s">
        <v>4332</v>
      </c>
      <c r="H6624">
        <f t="shared" si="1316"/>
        <v>47</v>
      </c>
      <c r="I6624">
        <f>IF(ISBLANK(A6624),I6623/1,LOOKUP(Sheet1!G6624,FIPS!A$3:A$55,FIPS!C$3:C$55))</f>
        <v>51</v>
      </c>
      <c r="J6624" t="b">
        <f t="shared" si="1312"/>
        <v>1</v>
      </c>
      <c r="K6624" t="str">
        <f t="shared" si="1317"/>
        <v>Isle of Wlght</v>
      </c>
      <c r="L6624" t="b">
        <f t="shared" si="1311"/>
        <v>0</v>
      </c>
      <c r="M6624" t="str">
        <f t="shared" si="1318"/>
        <v/>
      </c>
      <c r="N6624">
        <f t="shared" si="1321"/>
        <v>65</v>
      </c>
      <c r="O6624" t="b">
        <f t="shared" si="1319"/>
        <v>0</v>
      </c>
      <c r="P6624" t="str">
        <f t="shared" si="1313"/>
        <v/>
      </c>
      <c r="Q6624" t="str">
        <f t="shared" ca="1" si="1314"/>
        <v/>
      </c>
      <c r="T6624">
        <v>93</v>
      </c>
      <c r="U6624">
        <v>5</v>
      </c>
      <c r="V6624">
        <v>5720</v>
      </c>
      <c r="W6624">
        <v>38424</v>
      </c>
      <c r="Y6624" t="str">
        <f t="shared" si="1320"/>
        <v/>
      </c>
    </row>
    <row r="6625" spans="2:26" x14ac:dyDescent="0.2">
      <c r="B6625" s="1" t="s">
        <v>195</v>
      </c>
      <c r="C6625" s="1" t="s">
        <v>428</v>
      </c>
      <c r="D6625" s="1" t="s">
        <v>26</v>
      </c>
      <c r="E6625" s="1" t="s">
        <v>8</v>
      </c>
      <c r="F6625" s="1" t="s">
        <v>9</v>
      </c>
      <c r="G6625" s="1" t="s">
        <v>4869</v>
      </c>
      <c r="H6625">
        <f t="shared" si="1316"/>
        <v>47</v>
      </c>
      <c r="I6625">
        <f>IF(ISBLANK(A6625),I6624/1,LOOKUP(Sheet1!G6625,FIPS!A$3:A$55,FIPS!C$3:C$55))</f>
        <v>51</v>
      </c>
      <c r="J6625" t="b">
        <f t="shared" si="1312"/>
        <v>1</v>
      </c>
      <c r="K6625" t="str">
        <f t="shared" si="1317"/>
        <v>James City</v>
      </c>
      <c r="L6625" t="b">
        <f t="shared" si="1311"/>
        <v>0</v>
      </c>
      <c r="M6625" t="str">
        <f t="shared" si="1318"/>
        <v/>
      </c>
      <c r="N6625">
        <f t="shared" si="1321"/>
        <v>66</v>
      </c>
      <c r="O6625" t="b">
        <f t="shared" si="1319"/>
        <v>0</v>
      </c>
      <c r="P6625" t="str">
        <f t="shared" si="1313"/>
        <v/>
      </c>
      <c r="Q6625" t="str">
        <f t="shared" ca="1" si="1314"/>
        <v/>
      </c>
      <c r="T6625">
        <v>95</v>
      </c>
      <c r="U6625">
        <v>5</v>
      </c>
      <c r="V6625">
        <v>5720</v>
      </c>
      <c r="Y6625" t="str">
        <f t="shared" si="1320"/>
        <v/>
      </c>
    </row>
    <row r="6626" spans="2:26" x14ac:dyDescent="0.2">
      <c r="B6626" s="1" t="s">
        <v>197</v>
      </c>
      <c r="C6626" s="1" t="s">
        <v>17</v>
      </c>
      <c r="D6626" s="1" t="s">
        <v>18</v>
      </c>
      <c r="E6626" s="1" t="s">
        <v>8</v>
      </c>
      <c r="F6626" s="1" t="s">
        <v>9</v>
      </c>
      <c r="G6626" s="1" t="s">
        <v>4333</v>
      </c>
      <c r="H6626">
        <f t="shared" si="1316"/>
        <v>47</v>
      </c>
      <c r="I6626">
        <f>IF(ISBLANK(A6626),I6625/1,LOOKUP(Sheet1!G6626,FIPS!A$3:A$55,FIPS!C$3:C$55))</f>
        <v>51</v>
      </c>
      <c r="J6626" t="b">
        <f t="shared" si="1312"/>
        <v>1</v>
      </c>
      <c r="K6626" t="str">
        <f t="shared" si="1317"/>
        <v>King and Queen</v>
      </c>
      <c r="L6626" t="b">
        <f t="shared" ref="L6626:L6689" si="1322">IF(NOT(J6626),AND(NOT(ISBLANK(E6626)),E6626&lt;&gt;"999"),FALSE())</f>
        <v>0</v>
      </c>
      <c r="M6626" t="str">
        <f t="shared" si="1318"/>
        <v/>
      </c>
      <c r="N6626">
        <f t="shared" si="1321"/>
        <v>67</v>
      </c>
      <c r="O6626" t="b">
        <f t="shared" si="1319"/>
        <v>0</v>
      </c>
      <c r="P6626" t="str">
        <f t="shared" si="1313"/>
        <v/>
      </c>
      <c r="Q6626" t="str">
        <f t="shared" ca="1" si="1314"/>
        <v/>
      </c>
      <c r="T6626">
        <v>97</v>
      </c>
      <c r="U6626">
        <v>6</v>
      </c>
      <c r="V6626">
        <v>0</v>
      </c>
      <c r="Y6626" t="str">
        <f t="shared" si="1320"/>
        <v/>
      </c>
    </row>
    <row r="6627" spans="2:26" x14ac:dyDescent="0.2">
      <c r="B6627" s="1" t="s">
        <v>365</v>
      </c>
      <c r="C6627" s="1" t="s">
        <v>469</v>
      </c>
      <c r="D6627" s="1" t="s">
        <v>26</v>
      </c>
      <c r="E6627" s="1" t="s">
        <v>8</v>
      </c>
      <c r="F6627" s="1" t="s">
        <v>9</v>
      </c>
      <c r="G6627" s="1" t="s">
        <v>4334</v>
      </c>
      <c r="H6627">
        <f t="shared" si="1316"/>
        <v>47</v>
      </c>
      <c r="I6627">
        <f>IF(ISBLANK(A6627),I6626/1,LOOKUP(Sheet1!G6627,FIPS!A$3:A$55,FIPS!C$3:C$55))</f>
        <v>51</v>
      </c>
      <c r="J6627" t="b">
        <f t="shared" si="1312"/>
        <v>1</v>
      </c>
      <c r="K6627" t="str">
        <f t="shared" si="1317"/>
        <v>King George</v>
      </c>
      <c r="L6627" t="b">
        <f t="shared" si="1322"/>
        <v>0</v>
      </c>
      <c r="M6627" t="str">
        <f t="shared" si="1318"/>
        <v/>
      </c>
      <c r="N6627">
        <f t="shared" si="1321"/>
        <v>68</v>
      </c>
      <c r="O6627" t="b">
        <f t="shared" si="1319"/>
        <v>0</v>
      </c>
      <c r="P6627" t="str">
        <f t="shared" si="1313"/>
        <v/>
      </c>
      <c r="Q6627" t="str">
        <f t="shared" ca="1" si="1314"/>
        <v/>
      </c>
      <c r="T6627">
        <v>99</v>
      </c>
      <c r="U6627">
        <v>6</v>
      </c>
      <c r="V6627">
        <v>8840</v>
      </c>
      <c r="Y6627" t="str">
        <f t="shared" si="1320"/>
        <v/>
      </c>
    </row>
    <row r="6628" spans="2:26" x14ac:dyDescent="0.2">
      <c r="B6628" s="1" t="s">
        <v>367</v>
      </c>
      <c r="C6628" s="1" t="s">
        <v>17</v>
      </c>
      <c r="D6628" s="1" t="s">
        <v>18</v>
      </c>
      <c r="E6628" s="1" t="s">
        <v>8</v>
      </c>
      <c r="F6628" s="1" t="s">
        <v>9</v>
      </c>
      <c r="G6628" s="1" t="s">
        <v>4335</v>
      </c>
      <c r="H6628">
        <f t="shared" si="1316"/>
        <v>47</v>
      </c>
      <c r="I6628">
        <f>IF(ISBLANK(A6628),I6627/1,LOOKUP(Sheet1!G6628,FIPS!A$3:A$55,FIPS!C$3:C$55))</f>
        <v>51</v>
      </c>
      <c r="J6628" t="b">
        <f t="shared" si="1312"/>
        <v>1</v>
      </c>
      <c r="K6628" t="str">
        <f t="shared" si="1317"/>
        <v>King Wllllam</v>
      </c>
      <c r="L6628" t="b">
        <f t="shared" si="1322"/>
        <v>0</v>
      </c>
      <c r="M6628" t="str">
        <f t="shared" si="1318"/>
        <v/>
      </c>
      <c r="N6628">
        <f t="shared" si="1321"/>
        <v>69</v>
      </c>
      <c r="O6628" t="b">
        <f t="shared" si="1319"/>
        <v>0</v>
      </c>
      <c r="P6628" t="str">
        <f t="shared" si="1313"/>
        <v/>
      </c>
      <c r="Q6628" t="str">
        <f t="shared" ca="1" si="1314"/>
        <v/>
      </c>
      <c r="T6628">
        <v>101</v>
      </c>
      <c r="U6628">
        <v>6</v>
      </c>
      <c r="V6628">
        <v>0</v>
      </c>
      <c r="Y6628" t="str">
        <f t="shared" si="1320"/>
        <v/>
      </c>
    </row>
    <row r="6629" spans="2:26" x14ac:dyDescent="0.2">
      <c r="B6629" s="1" t="s">
        <v>369</v>
      </c>
      <c r="C6629" s="1" t="s">
        <v>17</v>
      </c>
      <c r="D6629" s="1" t="s">
        <v>18</v>
      </c>
      <c r="E6629" s="1" t="s">
        <v>8</v>
      </c>
      <c r="F6629" s="1" t="s">
        <v>9</v>
      </c>
      <c r="G6629" s="1" t="s">
        <v>529</v>
      </c>
      <c r="H6629">
        <f t="shared" si="1316"/>
        <v>47</v>
      </c>
      <c r="I6629">
        <f>IF(ISBLANK(A6629),I6628/1,LOOKUP(Sheet1!G6629,FIPS!A$3:A$55,FIPS!C$3:C$55))</f>
        <v>51</v>
      </c>
      <c r="J6629" t="b">
        <f t="shared" si="1312"/>
        <v>1</v>
      </c>
      <c r="K6629" t="str">
        <f t="shared" si="1317"/>
        <v>Lancaster</v>
      </c>
      <c r="L6629" t="b">
        <f t="shared" si="1322"/>
        <v>0</v>
      </c>
      <c r="M6629" t="str">
        <f t="shared" si="1318"/>
        <v/>
      </c>
      <c r="N6629">
        <f t="shared" si="1321"/>
        <v>70</v>
      </c>
      <c r="O6629" t="b">
        <f t="shared" si="1319"/>
        <v>0</v>
      </c>
      <c r="P6629" t="str">
        <f t="shared" si="1313"/>
        <v/>
      </c>
      <c r="Q6629" t="str">
        <f t="shared" ca="1" si="1314"/>
        <v/>
      </c>
      <c r="T6629">
        <v>103</v>
      </c>
      <c r="U6629">
        <v>6</v>
      </c>
      <c r="V6629">
        <v>0</v>
      </c>
      <c r="Y6629" t="str">
        <f t="shared" si="1320"/>
        <v/>
      </c>
    </row>
    <row r="6630" spans="2:26" x14ac:dyDescent="0.2">
      <c r="B6630" s="1" t="s">
        <v>372</v>
      </c>
      <c r="C6630" s="1" t="s">
        <v>17</v>
      </c>
      <c r="D6630" s="1" t="s">
        <v>18</v>
      </c>
      <c r="E6630" s="1" t="s">
        <v>8</v>
      </c>
      <c r="F6630" s="1" t="s">
        <v>9</v>
      </c>
      <c r="G6630" s="1" t="s">
        <v>123</v>
      </c>
      <c r="H6630">
        <f t="shared" si="1316"/>
        <v>47</v>
      </c>
      <c r="I6630">
        <f>IF(ISBLANK(A6630),I6629/1,LOOKUP(Sheet1!G6630,FIPS!A$3:A$55,FIPS!C$3:C$55))</f>
        <v>51</v>
      </c>
      <c r="J6630" t="b">
        <f t="shared" si="1312"/>
        <v>1</v>
      </c>
      <c r="K6630" t="str">
        <f t="shared" si="1317"/>
        <v>Lee</v>
      </c>
      <c r="L6630" t="b">
        <f t="shared" si="1322"/>
        <v>0</v>
      </c>
      <c r="M6630" t="str">
        <f t="shared" si="1318"/>
        <v/>
      </c>
      <c r="N6630">
        <f t="shared" si="1321"/>
        <v>71</v>
      </c>
      <c r="O6630" t="b">
        <f t="shared" si="1319"/>
        <v>0</v>
      </c>
      <c r="P6630" t="str">
        <f t="shared" si="1313"/>
        <v/>
      </c>
      <c r="Q6630" t="str">
        <f t="shared" ca="1" si="1314"/>
        <v/>
      </c>
      <c r="T6630">
        <v>105</v>
      </c>
      <c r="U6630">
        <v>6</v>
      </c>
      <c r="V6630">
        <v>0</v>
      </c>
      <c r="Y6630" t="str">
        <f t="shared" si="1320"/>
        <v/>
      </c>
    </row>
    <row r="6631" spans="2:26" x14ac:dyDescent="0.2">
      <c r="B6631" s="1" t="s">
        <v>120</v>
      </c>
      <c r="C6631" s="1" t="s">
        <v>17</v>
      </c>
      <c r="D6631" s="1" t="s">
        <v>18</v>
      </c>
      <c r="E6631" s="1" t="s">
        <v>8</v>
      </c>
      <c r="F6631" s="1" t="s">
        <v>9</v>
      </c>
      <c r="G6631" s="1" t="s">
        <v>4336</v>
      </c>
      <c r="H6631">
        <f t="shared" si="1316"/>
        <v>47</v>
      </c>
      <c r="I6631">
        <f>IF(ISBLANK(A6631),I6630/1,LOOKUP(Sheet1!G6631,FIPS!A$3:A$55,FIPS!C$3:C$55))</f>
        <v>51</v>
      </c>
      <c r="J6631" t="b">
        <f t="shared" si="1312"/>
        <v>1</v>
      </c>
      <c r="K6631" t="str">
        <f t="shared" si="1317"/>
        <v>Lexington city</v>
      </c>
      <c r="L6631" t="b">
        <f t="shared" si="1322"/>
        <v>0</v>
      </c>
      <c r="M6631" t="str">
        <f t="shared" si="1318"/>
        <v/>
      </c>
      <c r="N6631">
        <f t="shared" si="1321"/>
        <v>72</v>
      </c>
      <c r="O6631" t="b">
        <f t="shared" si="1319"/>
        <v>0</v>
      </c>
      <c r="P6631" t="str">
        <f t="shared" si="1313"/>
        <v/>
      </c>
      <c r="Q6631" t="str">
        <f t="shared" ca="1" si="1314"/>
        <v/>
      </c>
      <c r="T6631">
        <v>678</v>
      </c>
      <c r="U6631">
        <v>6</v>
      </c>
      <c r="V6631">
        <v>0</v>
      </c>
      <c r="W6631">
        <v>99999</v>
      </c>
      <c r="Z6631" t="str">
        <f t="shared" ref="Z6631:Z6657" si="1323">IF(J6631,IF(T6631&gt;0,"",FALSE),IF(T6631&gt;0,TRUE,""))</f>
        <v/>
      </c>
    </row>
    <row r="6632" spans="2:26" x14ac:dyDescent="0.2">
      <c r="B6632" s="1" t="s">
        <v>375</v>
      </c>
      <c r="C6632" s="1" t="s">
        <v>469</v>
      </c>
      <c r="D6632" s="1" t="s">
        <v>26</v>
      </c>
      <c r="G6632" s="1" t="s">
        <v>4337</v>
      </c>
      <c r="H6632">
        <f t="shared" si="1316"/>
        <v>47</v>
      </c>
      <c r="I6632">
        <f>IF(ISBLANK(A6632),I6631/1,LOOKUP(Sheet1!G6632,FIPS!A$3:A$55,FIPS!C$3:C$55))</f>
        <v>51</v>
      </c>
      <c r="J6632" t="b">
        <f t="shared" si="1312"/>
        <v>1</v>
      </c>
      <c r="K6632" t="str">
        <f t="shared" si="1317"/>
        <v>Loudoun</v>
      </c>
      <c r="L6632" t="b">
        <f t="shared" si="1322"/>
        <v>0</v>
      </c>
      <c r="M6632" t="str">
        <f t="shared" si="1318"/>
        <v/>
      </c>
      <c r="N6632">
        <f t="shared" si="1321"/>
        <v>73</v>
      </c>
      <c r="O6632" t="b">
        <f t="shared" si="1319"/>
        <v>0</v>
      </c>
      <c r="P6632" t="str">
        <f t="shared" si="1313"/>
        <v/>
      </c>
      <c r="Q6632" t="str">
        <f t="shared" ca="1" si="1314"/>
        <v/>
      </c>
      <c r="T6632">
        <v>107</v>
      </c>
      <c r="U6632">
        <v>4</v>
      </c>
      <c r="V6632">
        <v>8840</v>
      </c>
      <c r="Z6632" t="str">
        <f t="shared" si="1323"/>
        <v/>
      </c>
    </row>
    <row r="6633" spans="2:26" x14ac:dyDescent="0.2">
      <c r="E6633" s="1" t="s">
        <v>52</v>
      </c>
      <c r="F6633" s="1" t="s">
        <v>6</v>
      </c>
      <c r="G6633" s="1" t="s">
        <v>1141</v>
      </c>
      <c r="H6633">
        <f t="shared" si="1316"/>
        <v>47</v>
      </c>
      <c r="I6633">
        <f>IF(ISBLANK(A6633),I6632/1,LOOKUP(Sheet1!G6633,FIPS!A$3:A$55,FIPS!C$3:C$55))</f>
        <v>51</v>
      </c>
      <c r="J6633" t="b">
        <f t="shared" si="1312"/>
        <v>0</v>
      </c>
      <c r="K6633" t="str">
        <f t="shared" si="1317"/>
        <v/>
      </c>
      <c r="L6633" t="b">
        <f t="shared" si="1322"/>
        <v>1</v>
      </c>
      <c r="M6633" t="str">
        <f t="shared" si="1318"/>
        <v>Leesburg</v>
      </c>
      <c r="N6633">
        <f t="shared" si="1321"/>
        <v>73</v>
      </c>
      <c r="O6633" t="b">
        <f t="shared" si="1319"/>
        <v>0</v>
      </c>
      <c r="P6633" t="str">
        <f t="shared" si="1313"/>
        <v/>
      </c>
      <c r="Q6633" t="str">
        <f t="shared" ca="1" si="1314"/>
        <v/>
      </c>
      <c r="W6633">
        <v>44984</v>
      </c>
      <c r="Z6633" t="str">
        <f t="shared" si="1323"/>
        <v/>
      </c>
    </row>
    <row r="6634" spans="2:26" x14ac:dyDescent="0.2">
      <c r="E6634" s="1" t="s">
        <v>8</v>
      </c>
      <c r="F6634" s="1" t="s">
        <v>9</v>
      </c>
      <c r="G6634" s="1" t="s">
        <v>1038</v>
      </c>
      <c r="H6634">
        <f t="shared" si="1316"/>
        <v>47</v>
      </c>
      <c r="I6634">
        <f>IF(ISBLANK(A6634),I6633/1,LOOKUP(Sheet1!G6634,FIPS!A$3:A$55,FIPS!C$3:C$55))</f>
        <v>51</v>
      </c>
      <c r="J6634" t="b">
        <f t="shared" si="1312"/>
        <v>0</v>
      </c>
      <c r="K6634" t="str">
        <f t="shared" si="1317"/>
        <v/>
      </c>
      <c r="L6634" t="b">
        <f t="shared" si="1322"/>
        <v>0</v>
      </c>
      <c r="M6634" t="str">
        <f t="shared" si="1318"/>
        <v/>
      </c>
      <c r="N6634">
        <f t="shared" si="1321"/>
        <v>73</v>
      </c>
      <c r="O6634" t="b">
        <f t="shared" si="1319"/>
        <v>1</v>
      </c>
      <c r="P6634">
        <f t="shared" si="1313"/>
        <v>1</v>
      </c>
      <c r="Q6634" t="str">
        <f t="shared" ca="1" si="1314"/>
        <v>017</v>
      </c>
      <c r="W6634">
        <v>99999</v>
      </c>
      <c r="Z6634" t="str">
        <f t="shared" si="1323"/>
        <v/>
      </c>
    </row>
    <row r="6635" spans="2:26" x14ac:dyDescent="0.2">
      <c r="B6635" s="1" t="s">
        <v>377</v>
      </c>
      <c r="C6635" s="1" t="s">
        <v>17</v>
      </c>
      <c r="D6635" s="1" t="s">
        <v>18</v>
      </c>
      <c r="E6635" s="1" t="s">
        <v>8</v>
      </c>
      <c r="F6635" s="1" t="s">
        <v>9</v>
      </c>
      <c r="G6635" s="1" t="s">
        <v>1806</v>
      </c>
      <c r="H6635">
        <f t="shared" si="1316"/>
        <v>47</v>
      </c>
      <c r="I6635">
        <f>IF(ISBLANK(A6635),I6634/1,LOOKUP(Sheet1!G6635,FIPS!A$3:A$55,FIPS!C$3:C$55))</f>
        <v>51</v>
      </c>
      <c r="J6635" t="b">
        <f t="shared" ref="J6635:J6698" si="1324">NOT(ISBLANK(B6635))</f>
        <v>1</v>
      </c>
      <c r="K6635" t="str">
        <f t="shared" si="1317"/>
        <v>Louisa</v>
      </c>
      <c r="L6635" t="b">
        <f t="shared" si="1322"/>
        <v>0</v>
      </c>
      <c r="M6635" t="str">
        <f t="shared" si="1318"/>
        <v/>
      </c>
      <c r="N6635">
        <f t="shared" si="1321"/>
        <v>74</v>
      </c>
      <c r="O6635" t="b">
        <f t="shared" si="1319"/>
        <v>0</v>
      </c>
      <c r="P6635" t="str">
        <f t="shared" si="1313"/>
        <v/>
      </c>
      <c r="Q6635" t="str">
        <f t="shared" ca="1" si="1314"/>
        <v/>
      </c>
      <c r="T6635">
        <v>109</v>
      </c>
      <c r="U6635">
        <v>6</v>
      </c>
      <c r="V6635">
        <v>0</v>
      </c>
      <c r="Z6635" t="str">
        <f t="shared" si="1323"/>
        <v/>
      </c>
    </row>
    <row r="6636" spans="2:26" x14ac:dyDescent="0.2">
      <c r="B6636" s="1" t="s">
        <v>379</v>
      </c>
      <c r="C6636" s="1" t="s">
        <v>17</v>
      </c>
      <c r="D6636" s="1" t="s">
        <v>18</v>
      </c>
      <c r="E6636" s="1" t="s">
        <v>8</v>
      </c>
      <c r="F6636" s="1" t="s">
        <v>9</v>
      </c>
      <c r="G6636" s="1" t="s">
        <v>4338</v>
      </c>
      <c r="H6636">
        <f t="shared" si="1316"/>
        <v>47</v>
      </c>
      <c r="I6636">
        <f>IF(ISBLANK(A6636),I6635/1,LOOKUP(Sheet1!G6636,FIPS!A$3:A$55,FIPS!C$3:C$55))</f>
        <v>51</v>
      </c>
      <c r="J6636" t="b">
        <f t="shared" si="1324"/>
        <v>1</v>
      </c>
      <c r="K6636" t="str">
        <f t="shared" si="1317"/>
        <v>Lunenburg</v>
      </c>
      <c r="L6636" t="b">
        <f t="shared" si="1322"/>
        <v>0</v>
      </c>
      <c r="M6636" t="str">
        <f t="shared" si="1318"/>
        <v/>
      </c>
      <c r="N6636">
        <f t="shared" si="1321"/>
        <v>75</v>
      </c>
      <c r="O6636" t="b">
        <f t="shared" si="1319"/>
        <v>0</v>
      </c>
      <c r="P6636" t="str">
        <f t="shared" si="1313"/>
        <v/>
      </c>
      <c r="Q6636" t="str">
        <f t="shared" ca="1" si="1314"/>
        <v/>
      </c>
      <c r="T6636">
        <v>111</v>
      </c>
      <c r="U6636">
        <v>6</v>
      </c>
      <c r="V6636">
        <v>0</v>
      </c>
      <c r="Z6636" t="str">
        <f t="shared" si="1323"/>
        <v/>
      </c>
    </row>
    <row r="6637" spans="2:26" x14ac:dyDescent="0.2">
      <c r="B6637" s="1" t="s">
        <v>461</v>
      </c>
      <c r="C6637" s="1" t="s">
        <v>643</v>
      </c>
      <c r="D6637" s="1" t="s">
        <v>26</v>
      </c>
      <c r="E6637" s="1" t="s">
        <v>57</v>
      </c>
      <c r="F6637" s="1" t="s">
        <v>70</v>
      </c>
      <c r="G6637" s="1" t="s">
        <v>4339</v>
      </c>
      <c r="H6637">
        <f t="shared" si="1316"/>
        <v>47</v>
      </c>
      <c r="I6637">
        <f>IF(ISBLANK(A6637),I6636/1,LOOKUP(Sheet1!G6637,FIPS!A$3:A$55,FIPS!C$3:C$55))</f>
        <v>51</v>
      </c>
      <c r="J6637" t="b">
        <f t="shared" si="1324"/>
        <v>1</v>
      </c>
      <c r="K6637" t="str">
        <f t="shared" si="1317"/>
        <v>Lynchburg city</v>
      </c>
      <c r="L6637" t="b">
        <f t="shared" si="1322"/>
        <v>0</v>
      </c>
      <c r="M6637" t="str">
        <f t="shared" si="1318"/>
        <v/>
      </c>
      <c r="N6637">
        <f t="shared" si="1321"/>
        <v>76</v>
      </c>
      <c r="O6637" t="b">
        <f t="shared" si="1319"/>
        <v>0</v>
      </c>
      <c r="P6637" t="str">
        <f t="shared" si="1313"/>
        <v/>
      </c>
      <c r="Q6637" t="str">
        <f t="shared" ca="1" si="1314"/>
        <v/>
      </c>
      <c r="T6637">
        <v>600</v>
      </c>
      <c r="U6637">
        <v>4</v>
      </c>
      <c r="V6637">
        <v>4640</v>
      </c>
      <c r="W6637">
        <v>47672</v>
      </c>
      <c r="Z6637" t="str">
        <f t="shared" si="1323"/>
        <v/>
      </c>
    </row>
    <row r="6638" spans="2:26" x14ac:dyDescent="0.2">
      <c r="B6638" s="1" t="s">
        <v>68</v>
      </c>
      <c r="C6638" s="1" t="s">
        <v>17</v>
      </c>
      <c r="D6638" s="1" t="s">
        <v>18</v>
      </c>
      <c r="E6638" s="1" t="s">
        <v>8</v>
      </c>
      <c r="F6638" s="1" t="s">
        <v>9</v>
      </c>
      <c r="G6638" s="1" t="s">
        <v>2051</v>
      </c>
      <c r="H6638">
        <f t="shared" si="1316"/>
        <v>47</v>
      </c>
      <c r="I6638">
        <f>IF(ISBLANK(A6638),I6637/1,LOOKUP(Sheet1!G6638,FIPS!A$3:A$55,FIPS!C$3:C$55))</f>
        <v>51</v>
      </c>
      <c r="J6638" t="b">
        <f t="shared" si="1324"/>
        <v>1</v>
      </c>
      <c r="K6638" t="str">
        <f t="shared" si="1317"/>
        <v>Mad i son</v>
      </c>
      <c r="L6638" t="b">
        <f t="shared" si="1322"/>
        <v>0</v>
      </c>
      <c r="M6638" t="str">
        <f t="shared" si="1318"/>
        <v/>
      </c>
      <c r="N6638">
        <f t="shared" si="1321"/>
        <v>77</v>
      </c>
      <c r="O6638" t="b">
        <f t="shared" si="1319"/>
        <v>0</v>
      </c>
      <c r="P6638" t="str">
        <f t="shared" si="1313"/>
        <v/>
      </c>
      <c r="Q6638" t="str">
        <f t="shared" ca="1" si="1314"/>
        <v/>
      </c>
      <c r="T6638">
        <v>113</v>
      </c>
      <c r="U6638">
        <v>6</v>
      </c>
      <c r="V6638">
        <v>0</v>
      </c>
      <c r="Z6638" t="str">
        <f t="shared" si="1323"/>
        <v/>
      </c>
    </row>
    <row r="6639" spans="2:26" x14ac:dyDescent="0.2">
      <c r="B6639" s="1" t="s">
        <v>503</v>
      </c>
      <c r="C6639" s="1" t="s">
        <v>469</v>
      </c>
      <c r="D6639" s="1" t="s">
        <v>26</v>
      </c>
      <c r="E6639" s="1" t="s">
        <v>59</v>
      </c>
      <c r="F6639" s="1" t="s">
        <v>35</v>
      </c>
      <c r="G6639" s="1" t="s">
        <v>4340</v>
      </c>
      <c r="H6639">
        <f t="shared" si="1316"/>
        <v>47</v>
      </c>
      <c r="I6639">
        <f>IF(ISBLANK(A6639),I6638/1,LOOKUP(Sheet1!G6639,FIPS!A$3:A$55,FIPS!C$3:C$55))</f>
        <v>51</v>
      </c>
      <c r="J6639" t="b">
        <f t="shared" si="1324"/>
        <v>1</v>
      </c>
      <c r="K6639" t="str">
        <f t="shared" si="1317"/>
        <v>Manassas city</v>
      </c>
      <c r="L6639" t="b">
        <f t="shared" si="1322"/>
        <v>0</v>
      </c>
      <c r="M6639" t="str">
        <f t="shared" si="1318"/>
        <v/>
      </c>
      <c r="N6639">
        <f t="shared" si="1321"/>
        <v>78</v>
      </c>
      <c r="O6639" t="b">
        <f t="shared" si="1319"/>
        <v>0</v>
      </c>
      <c r="P6639" t="str">
        <f t="shared" si="1313"/>
        <v/>
      </c>
      <c r="Q6639" t="str">
        <f t="shared" ca="1" si="1314"/>
        <v/>
      </c>
      <c r="T6639">
        <v>683</v>
      </c>
      <c r="U6639">
        <v>5</v>
      </c>
      <c r="V6639">
        <v>8840</v>
      </c>
      <c r="W6639">
        <v>48952</v>
      </c>
      <c r="Z6639" t="str">
        <f t="shared" si="1323"/>
        <v/>
      </c>
    </row>
    <row r="6640" spans="2:26" x14ac:dyDescent="0.2">
      <c r="B6640" s="1" t="s">
        <v>804</v>
      </c>
      <c r="C6640" s="1" t="s">
        <v>469</v>
      </c>
      <c r="D6640" s="1" t="s">
        <v>26</v>
      </c>
      <c r="E6640" s="1" t="s">
        <v>8</v>
      </c>
      <c r="F6640" s="1" t="s">
        <v>9</v>
      </c>
      <c r="G6640" s="1" t="s">
        <v>4341</v>
      </c>
      <c r="H6640">
        <f t="shared" si="1316"/>
        <v>47</v>
      </c>
      <c r="I6640">
        <f>IF(ISBLANK(A6640),I6639/1,LOOKUP(Sheet1!G6640,FIPS!A$3:A$55,FIPS!C$3:C$55))</f>
        <v>51</v>
      </c>
      <c r="J6640" t="b">
        <f t="shared" si="1324"/>
        <v>1</v>
      </c>
      <c r="K6640" t="str">
        <f t="shared" si="1317"/>
        <v>Manassas Park city</v>
      </c>
      <c r="L6640" t="b">
        <f t="shared" si="1322"/>
        <v>0</v>
      </c>
      <c r="M6640" t="str">
        <f t="shared" si="1318"/>
        <v/>
      </c>
      <c r="N6640">
        <f t="shared" si="1321"/>
        <v>79</v>
      </c>
      <c r="O6640" t="b">
        <f t="shared" si="1319"/>
        <v>0</v>
      </c>
      <c r="P6640" t="str">
        <f t="shared" si="1313"/>
        <v/>
      </c>
      <c r="Q6640" t="str">
        <f t="shared" ca="1" si="1314"/>
        <v/>
      </c>
      <c r="T6640">
        <v>685</v>
      </c>
      <c r="U6640">
        <v>6</v>
      </c>
      <c r="V6640">
        <v>8840</v>
      </c>
      <c r="W6640">
        <v>99999</v>
      </c>
      <c r="Z6640" t="str">
        <f t="shared" si="1323"/>
        <v/>
      </c>
    </row>
    <row r="6641" spans="2:26" x14ac:dyDescent="0.2">
      <c r="B6641" s="1" t="s">
        <v>505</v>
      </c>
      <c r="C6641" s="1" t="s">
        <v>17</v>
      </c>
      <c r="D6641" s="1" t="s">
        <v>18</v>
      </c>
      <c r="E6641" s="1" t="s">
        <v>61</v>
      </c>
      <c r="F6641" s="1" t="s">
        <v>6</v>
      </c>
      <c r="G6641" s="1" t="s">
        <v>4342</v>
      </c>
      <c r="H6641">
        <f t="shared" si="1316"/>
        <v>47</v>
      </c>
      <c r="I6641">
        <f>IF(ISBLANK(A6641),I6640/1,LOOKUP(Sheet1!G6641,FIPS!A$3:A$55,FIPS!C$3:C$55))</f>
        <v>51</v>
      </c>
      <c r="J6641" t="b">
        <f t="shared" si="1324"/>
        <v>1</v>
      </c>
      <c r="K6641" t="str">
        <f t="shared" si="1317"/>
        <v>Martinsville city</v>
      </c>
      <c r="L6641" t="b">
        <f t="shared" si="1322"/>
        <v>0</v>
      </c>
      <c r="M6641" t="str">
        <f t="shared" si="1318"/>
        <v/>
      </c>
      <c r="N6641">
        <f t="shared" si="1321"/>
        <v>80</v>
      </c>
      <c r="O6641" t="b">
        <f t="shared" si="1319"/>
        <v>0</v>
      </c>
      <c r="P6641" t="str">
        <f t="shared" si="1313"/>
        <v/>
      </c>
      <c r="Q6641" t="str">
        <f t="shared" ca="1" si="1314"/>
        <v/>
      </c>
      <c r="T6641">
        <v>690</v>
      </c>
      <c r="U6641">
        <v>6</v>
      </c>
      <c r="V6641">
        <v>0</v>
      </c>
      <c r="W6641">
        <v>49784</v>
      </c>
      <c r="Z6641" t="str">
        <f t="shared" si="1323"/>
        <v/>
      </c>
    </row>
    <row r="6642" spans="2:26" x14ac:dyDescent="0.2">
      <c r="B6642" s="1" t="s">
        <v>768</v>
      </c>
      <c r="C6642" s="1" t="s">
        <v>428</v>
      </c>
      <c r="D6642" s="1" t="s">
        <v>26</v>
      </c>
      <c r="E6642" s="1" t="s">
        <v>8</v>
      </c>
      <c r="F6642" s="1" t="s">
        <v>9</v>
      </c>
      <c r="G6642" s="1" t="s">
        <v>4343</v>
      </c>
      <c r="H6642">
        <f t="shared" si="1316"/>
        <v>47</v>
      </c>
      <c r="I6642">
        <f>IF(ISBLANK(A6642),I6641/1,LOOKUP(Sheet1!G6642,FIPS!A$3:A$55,FIPS!C$3:C$55))</f>
        <v>51</v>
      </c>
      <c r="J6642" t="b">
        <f t="shared" si="1324"/>
        <v>1</v>
      </c>
      <c r="K6642" t="str">
        <f t="shared" si="1317"/>
        <v>Mathews</v>
      </c>
      <c r="L6642" t="b">
        <f t="shared" si="1322"/>
        <v>0</v>
      </c>
      <c r="M6642" t="str">
        <f t="shared" si="1318"/>
        <v/>
      </c>
      <c r="N6642">
        <f t="shared" si="1321"/>
        <v>81</v>
      </c>
      <c r="O6642" t="b">
        <f t="shared" si="1319"/>
        <v>0</v>
      </c>
      <c r="P6642" t="str">
        <f t="shared" si="1313"/>
        <v/>
      </c>
      <c r="Q6642" t="str">
        <f t="shared" ca="1" si="1314"/>
        <v/>
      </c>
      <c r="T6642">
        <v>115</v>
      </c>
      <c r="U6642">
        <v>6</v>
      </c>
      <c r="V6642">
        <v>5720</v>
      </c>
      <c r="Z6642" t="str">
        <f t="shared" si="1323"/>
        <v/>
      </c>
    </row>
    <row r="6643" spans="2:26" x14ac:dyDescent="0.2">
      <c r="B6643" s="1" t="s">
        <v>770</v>
      </c>
      <c r="C6643" s="1" t="s">
        <v>17</v>
      </c>
      <c r="D6643" s="1" t="s">
        <v>18</v>
      </c>
      <c r="E6643" s="1" t="s">
        <v>8</v>
      </c>
      <c r="F6643" s="1" t="s">
        <v>9</v>
      </c>
      <c r="G6643" s="1" t="s">
        <v>3234</v>
      </c>
      <c r="H6643">
        <f t="shared" si="1316"/>
        <v>47</v>
      </c>
      <c r="I6643">
        <f>IF(ISBLANK(A6643),I6642/1,LOOKUP(Sheet1!G6643,FIPS!A$3:A$55,FIPS!C$3:C$55))</f>
        <v>51</v>
      </c>
      <c r="J6643" t="b">
        <f t="shared" si="1324"/>
        <v>1</v>
      </c>
      <c r="K6643" t="str">
        <f t="shared" si="1317"/>
        <v>Mecklenburg</v>
      </c>
      <c r="L6643" t="b">
        <f t="shared" si="1322"/>
        <v>0</v>
      </c>
      <c r="M6643" t="str">
        <f t="shared" si="1318"/>
        <v/>
      </c>
      <c r="N6643">
        <f t="shared" si="1321"/>
        <v>82</v>
      </c>
      <c r="O6643" t="b">
        <f t="shared" si="1319"/>
        <v>0</v>
      </c>
      <c r="P6643" t="str">
        <f t="shared" si="1313"/>
        <v/>
      </c>
      <c r="Q6643" t="str">
        <f t="shared" ca="1" si="1314"/>
        <v/>
      </c>
      <c r="T6643">
        <v>117</v>
      </c>
      <c r="U6643">
        <v>5</v>
      </c>
      <c r="V6643">
        <v>0</v>
      </c>
      <c r="Z6643" t="str">
        <f t="shared" si="1323"/>
        <v/>
      </c>
    </row>
    <row r="6644" spans="2:26" x14ac:dyDescent="0.2">
      <c r="B6644" s="1" t="s">
        <v>456</v>
      </c>
      <c r="C6644" s="1" t="s">
        <v>17</v>
      </c>
      <c r="D6644" s="1" t="s">
        <v>18</v>
      </c>
      <c r="E6644" s="1" t="s">
        <v>8</v>
      </c>
      <c r="F6644" s="1" t="s">
        <v>9</v>
      </c>
      <c r="G6644" s="1" t="s">
        <v>1056</v>
      </c>
      <c r="H6644">
        <f t="shared" si="1316"/>
        <v>47</v>
      </c>
      <c r="I6644">
        <f>IF(ISBLANK(A6644),I6643/1,LOOKUP(Sheet1!G6644,FIPS!A$3:A$55,FIPS!C$3:C$55))</f>
        <v>51</v>
      </c>
      <c r="J6644" t="b">
        <f t="shared" si="1324"/>
        <v>1</v>
      </c>
      <c r="K6644" t="str">
        <f t="shared" si="1317"/>
        <v>Middlesex</v>
      </c>
      <c r="L6644" t="b">
        <f t="shared" si="1322"/>
        <v>0</v>
      </c>
      <c r="M6644" t="str">
        <f t="shared" si="1318"/>
        <v/>
      </c>
      <c r="N6644">
        <f t="shared" si="1321"/>
        <v>83</v>
      </c>
      <c r="O6644" t="b">
        <f t="shared" si="1319"/>
        <v>0</v>
      </c>
      <c r="P6644" t="str">
        <f t="shared" si="1313"/>
        <v/>
      </c>
      <c r="Q6644" t="str">
        <f t="shared" ca="1" si="1314"/>
        <v/>
      </c>
      <c r="T6644">
        <v>119</v>
      </c>
      <c r="U6644">
        <v>6</v>
      </c>
      <c r="V6644">
        <v>0</v>
      </c>
      <c r="Z6644" t="str">
        <f t="shared" si="1323"/>
        <v/>
      </c>
    </row>
    <row r="6645" spans="2:26" x14ac:dyDescent="0.2">
      <c r="B6645" s="1" t="s">
        <v>877</v>
      </c>
      <c r="C6645" s="1" t="s">
        <v>17</v>
      </c>
      <c r="D6645" s="1" t="s">
        <v>18</v>
      </c>
      <c r="G6645" s="1" t="s">
        <v>156</v>
      </c>
      <c r="H6645">
        <f t="shared" si="1316"/>
        <v>47</v>
      </c>
      <c r="I6645">
        <f>IF(ISBLANK(A6645),I6644/1,LOOKUP(Sheet1!G6645,FIPS!A$3:A$55,FIPS!C$3:C$55))</f>
        <v>51</v>
      </c>
      <c r="J6645" t="b">
        <f t="shared" si="1324"/>
        <v>1</v>
      </c>
      <c r="K6645" t="str">
        <f t="shared" si="1317"/>
        <v>Montgomery</v>
      </c>
      <c r="L6645" t="b">
        <f t="shared" si="1322"/>
        <v>0</v>
      </c>
      <c r="M6645" t="str">
        <f t="shared" si="1318"/>
        <v/>
      </c>
      <c r="N6645">
        <f t="shared" si="1321"/>
        <v>84</v>
      </c>
      <c r="O6645" t="b">
        <f t="shared" si="1319"/>
        <v>0</v>
      </c>
      <c r="P6645" t="str">
        <f t="shared" si="1313"/>
        <v/>
      </c>
      <c r="Q6645" t="str">
        <f t="shared" ca="1" si="1314"/>
        <v/>
      </c>
      <c r="T6645">
        <v>121</v>
      </c>
      <c r="U6645">
        <v>4</v>
      </c>
      <c r="V6645">
        <v>0</v>
      </c>
      <c r="Z6645" t="str">
        <f t="shared" si="1323"/>
        <v/>
      </c>
    </row>
    <row r="6646" spans="2:26" x14ac:dyDescent="0.2">
      <c r="E6646" s="1" t="s">
        <v>16</v>
      </c>
      <c r="F6646" s="1" t="s">
        <v>35</v>
      </c>
      <c r="G6646" s="1" t="s">
        <v>4344</v>
      </c>
      <c r="H6646">
        <f t="shared" si="1316"/>
        <v>47</v>
      </c>
      <c r="I6646">
        <f>IF(ISBLANK(A6646),I6645/1,LOOKUP(Sheet1!G6646,FIPS!A$3:A$55,FIPS!C$3:C$55))</f>
        <v>51</v>
      </c>
      <c r="J6646" t="b">
        <f t="shared" si="1324"/>
        <v>0</v>
      </c>
      <c r="K6646" t="str">
        <f t="shared" si="1317"/>
        <v/>
      </c>
      <c r="L6646" t="b">
        <f t="shared" si="1322"/>
        <v>1</v>
      </c>
      <c r="M6646" t="str">
        <f t="shared" si="1318"/>
        <v>Blacksburg</v>
      </c>
      <c r="N6646">
        <f t="shared" si="1321"/>
        <v>84</v>
      </c>
      <c r="O6646" t="b">
        <f t="shared" si="1319"/>
        <v>0</v>
      </c>
      <c r="P6646" t="str">
        <f t="shared" si="1313"/>
        <v/>
      </c>
      <c r="Q6646" t="str">
        <f t="shared" ca="1" si="1314"/>
        <v/>
      </c>
      <c r="W6646">
        <v>7784</v>
      </c>
      <c r="Z6646" t="str">
        <f t="shared" si="1323"/>
        <v/>
      </c>
    </row>
    <row r="6647" spans="2:26" x14ac:dyDescent="0.2">
      <c r="E6647" s="1" t="s">
        <v>30</v>
      </c>
      <c r="F6647" s="1" t="s">
        <v>6</v>
      </c>
      <c r="G6647" s="1" t="s">
        <v>4345</v>
      </c>
      <c r="H6647">
        <f t="shared" si="1316"/>
        <v>47</v>
      </c>
      <c r="I6647">
        <f>IF(ISBLANK(A6647),I6646/1,LOOKUP(Sheet1!G6647,FIPS!A$3:A$55,FIPS!C$3:C$55))</f>
        <v>51</v>
      </c>
      <c r="J6647" t="b">
        <f t="shared" si="1324"/>
        <v>0</v>
      </c>
      <c r="K6647" t="str">
        <f t="shared" si="1317"/>
        <v/>
      </c>
      <c r="L6647" t="b">
        <f t="shared" si="1322"/>
        <v>1</v>
      </c>
      <c r="M6647" t="str">
        <f t="shared" si="1318"/>
        <v>Christiansburg</v>
      </c>
      <c r="N6647">
        <f t="shared" si="1321"/>
        <v>84</v>
      </c>
      <c r="O6647" t="b">
        <f t="shared" si="1319"/>
        <v>0</v>
      </c>
      <c r="P6647" t="str">
        <f t="shared" ref="P6647:P6710" si="1325">IF(O6647,17-MATCH(N6647-1,N6629:N6646),"")</f>
        <v/>
      </c>
      <c r="Q6647" t="str">
        <f t="shared" ref="Q6647:Q6710" ca="1" si="1326">IF(O6647,_xlfn.TEXTJOIN(",",TRUE,INDIRECT(_xlfn.CONCAT("E",(ROW()-P6647),":E",(ROW()-1)),TRUE)),"")</f>
        <v/>
      </c>
      <c r="W6647">
        <v>16608</v>
      </c>
      <c r="Z6647" t="str">
        <f t="shared" si="1323"/>
        <v/>
      </c>
    </row>
    <row r="6648" spans="2:26" x14ac:dyDescent="0.2">
      <c r="E6648" s="1" t="s">
        <v>8</v>
      </c>
      <c r="F6648" s="1" t="s">
        <v>9</v>
      </c>
      <c r="G6648" s="1" t="s">
        <v>1038</v>
      </c>
      <c r="H6648">
        <f t="shared" si="1316"/>
        <v>47</v>
      </c>
      <c r="I6648">
        <f>IF(ISBLANK(A6648),I6647/1,LOOKUP(Sheet1!G6648,FIPS!A$3:A$55,FIPS!C$3:C$55))</f>
        <v>51</v>
      </c>
      <c r="J6648" t="b">
        <f t="shared" si="1324"/>
        <v>0</v>
      </c>
      <c r="K6648" t="str">
        <f t="shared" si="1317"/>
        <v/>
      </c>
      <c r="L6648" t="b">
        <f t="shared" si="1322"/>
        <v>0</v>
      </c>
      <c r="M6648" t="str">
        <f t="shared" si="1318"/>
        <v/>
      </c>
      <c r="N6648">
        <f t="shared" si="1321"/>
        <v>84</v>
      </c>
      <c r="O6648" t="b">
        <f t="shared" si="1319"/>
        <v>1</v>
      </c>
      <c r="P6648">
        <f t="shared" si="1325"/>
        <v>2</v>
      </c>
      <c r="Q6648" t="str">
        <f t="shared" ca="1" si="1326"/>
        <v>003,007</v>
      </c>
      <c r="W6648">
        <v>99999</v>
      </c>
      <c r="Z6648" t="str">
        <f t="shared" si="1323"/>
        <v/>
      </c>
    </row>
    <row r="6649" spans="2:26" x14ac:dyDescent="0.2">
      <c r="B6649" s="1" t="s">
        <v>919</v>
      </c>
      <c r="C6649" s="1" t="s">
        <v>17</v>
      </c>
      <c r="D6649" s="1" t="s">
        <v>18</v>
      </c>
      <c r="E6649" s="1" t="s">
        <v>8</v>
      </c>
      <c r="F6649" s="1" t="s">
        <v>9</v>
      </c>
      <c r="G6649" s="1" t="s">
        <v>4346</v>
      </c>
      <c r="H6649">
        <f t="shared" si="1316"/>
        <v>47</v>
      </c>
      <c r="I6649">
        <f>IF(ISBLANK(A6649),I6648/1,LOOKUP(Sheet1!G6649,FIPS!A$3:A$55,FIPS!C$3:C$55))</f>
        <v>51</v>
      </c>
      <c r="J6649" t="b">
        <f t="shared" si="1324"/>
        <v>1</v>
      </c>
      <c r="K6649" t="str">
        <f t="shared" si="1317"/>
        <v>Nelson</v>
      </c>
      <c r="L6649" t="b">
        <f t="shared" si="1322"/>
        <v>0</v>
      </c>
      <c r="M6649" t="str">
        <f t="shared" si="1318"/>
        <v/>
      </c>
      <c r="N6649">
        <f t="shared" si="1321"/>
        <v>85</v>
      </c>
      <c r="O6649" t="b">
        <f t="shared" si="1319"/>
        <v>0</v>
      </c>
      <c r="P6649" t="str">
        <f t="shared" si="1325"/>
        <v/>
      </c>
      <c r="Q6649" t="str">
        <f t="shared" ca="1" si="1326"/>
        <v/>
      </c>
      <c r="T6649">
        <v>125</v>
      </c>
      <c r="U6649">
        <v>6</v>
      </c>
      <c r="V6649">
        <v>0</v>
      </c>
      <c r="Z6649" t="str">
        <f t="shared" si="1323"/>
        <v/>
      </c>
    </row>
    <row r="6650" spans="2:26" x14ac:dyDescent="0.2">
      <c r="B6650" s="1" t="s">
        <v>724</v>
      </c>
      <c r="C6650" s="1" t="s">
        <v>676</v>
      </c>
      <c r="D6650" s="1" t="s">
        <v>26</v>
      </c>
      <c r="E6650" s="1" t="s">
        <v>8</v>
      </c>
      <c r="F6650" s="1" t="s">
        <v>9</v>
      </c>
      <c r="G6650" s="1" t="s">
        <v>4347</v>
      </c>
      <c r="H6650">
        <f t="shared" si="1316"/>
        <v>47</v>
      </c>
      <c r="I6650">
        <f>IF(ISBLANK(A6650),I6649/1,LOOKUP(Sheet1!G6650,FIPS!A$3:A$55,FIPS!C$3:C$55))</f>
        <v>51</v>
      </c>
      <c r="J6650" t="b">
        <f t="shared" si="1324"/>
        <v>1</v>
      </c>
      <c r="K6650" t="str">
        <f t="shared" si="1317"/>
        <v>New Kent</v>
      </c>
      <c r="L6650" t="b">
        <f t="shared" si="1322"/>
        <v>0</v>
      </c>
      <c r="M6650" t="str">
        <f t="shared" si="1318"/>
        <v/>
      </c>
      <c r="N6650">
        <f t="shared" si="1321"/>
        <v>86</v>
      </c>
      <c r="O6650" t="b">
        <f t="shared" si="1319"/>
        <v>0</v>
      </c>
      <c r="P6650" t="str">
        <f t="shared" si="1325"/>
        <v/>
      </c>
      <c r="Q6650" t="str">
        <f t="shared" ca="1" si="1326"/>
        <v/>
      </c>
      <c r="T6650">
        <v>127</v>
      </c>
      <c r="U6650">
        <v>6</v>
      </c>
      <c r="V6650">
        <v>6760</v>
      </c>
      <c r="Z6650" t="str">
        <f t="shared" si="1323"/>
        <v/>
      </c>
    </row>
    <row r="6651" spans="2:26" x14ac:dyDescent="0.2">
      <c r="B6651" s="1" t="s">
        <v>735</v>
      </c>
      <c r="C6651" s="1" t="s">
        <v>428</v>
      </c>
      <c r="D6651" s="1" t="s">
        <v>26</v>
      </c>
      <c r="E6651" s="1" t="s">
        <v>63</v>
      </c>
      <c r="F6651" s="1" t="s">
        <v>132</v>
      </c>
      <c r="G6651" s="1" t="s">
        <v>4348</v>
      </c>
      <c r="H6651">
        <f t="shared" si="1316"/>
        <v>47</v>
      </c>
      <c r="I6651">
        <f>IF(ISBLANK(A6651),I6650/1,LOOKUP(Sheet1!G6651,FIPS!A$3:A$55,FIPS!C$3:C$55))</f>
        <v>51</v>
      </c>
      <c r="J6651" t="b">
        <f t="shared" si="1324"/>
        <v>1</v>
      </c>
      <c r="K6651" t="str">
        <f t="shared" si="1317"/>
        <v>Newport News city</v>
      </c>
      <c r="L6651" t="b">
        <f t="shared" si="1322"/>
        <v>0</v>
      </c>
      <c r="M6651" t="str">
        <f t="shared" si="1318"/>
        <v/>
      </c>
      <c r="N6651">
        <f t="shared" si="1321"/>
        <v>87</v>
      </c>
      <c r="O6651" t="b">
        <f t="shared" si="1319"/>
        <v>0</v>
      </c>
      <c r="P6651" t="str">
        <f t="shared" si="1325"/>
        <v/>
      </c>
      <c r="Q6651" t="str">
        <f t="shared" ca="1" si="1326"/>
        <v/>
      </c>
      <c r="T6651">
        <v>700</v>
      </c>
      <c r="U6651">
        <v>3</v>
      </c>
      <c r="V6651">
        <v>5720</v>
      </c>
      <c r="W6651">
        <v>56000</v>
      </c>
      <c r="Z6651" t="str">
        <f t="shared" si="1323"/>
        <v/>
      </c>
    </row>
    <row r="6652" spans="2:26" x14ac:dyDescent="0.2">
      <c r="B6652" s="1" t="s">
        <v>812</v>
      </c>
      <c r="C6652" s="1" t="s">
        <v>4349</v>
      </c>
      <c r="D6652" s="1" t="s">
        <v>4350</v>
      </c>
      <c r="E6652" s="1" t="s">
        <v>4351</v>
      </c>
      <c r="F6652" s="1" t="s">
        <v>18</v>
      </c>
      <c r="G6652" s="1" t="s">
        <v>4352</v>
      </c>
      <c r="H6652">
        <f t="shared" si="1316"/>
        <v>47</v>
      </c>
      <c r="I6652">
        <f>IF(ISBLANK(A6652),I6651/1,LOOKUP(Sheet1!G6652,FIPS!A$3:A$55,FIPS!C$3:C$55))</f>
        <v>51</v>
      </c>
      <c r="J6652" t="b">
        <f t="shared" si="1324"/>
        <v>1</v>
      </c>
      <c r="K6652" t="str">
        <f t="shared" si="1317"/>
        <v>Norfolk city</v>
      </c>
      <c r="L6652" t="b">
        <f t="shared" si="1322"/>
        <v>0</v>
      </c>
      <c r="M6652" t="str">
        <f t="shared" si="1318"/>
        <v/>
      </c>
      <c r="N6652">
        <f t="shared" si="1321"/>
        <v>88</v>
      </c>
      <c r="O6652" t="b">
        <f t="shared" si="1319"/>
        <v>0</v>
      </c>
      <c r="P6652" t="str">
        <f t="shared" si="1325"/>
        <v/>
      </c>
      <c r="Q6652" t="str">
        <f t="shared" ca="1" si="1326"/>
        <v/>
      </c>
      <c r="T6652">
        <v>710</v>
      </c>
      <c r="U6652">
        <v>2</v>
      </c>
      <c r="V6652">
        <v>5720</v>
      </c>
      <c r="W6652">
        <v>57000</v>
      </c>
      <c r="Z6652" t="str">
        <f t="shared" si="1323"/>
        <v/>
      </c>
    </row>
    <row r="6653" spans="2:26" x14ac:dyDescent="0.2">
      <c r="B6653" s="1" t="s">
        <v>652</v>
      </c>
      <c r="C6653" s="1" t="s">
        <v>17</v>
      </c>
      <c r="D6653" s="1" t="s">
        <v>18</v>
      </c>
      <c r="E6653" s="1" t="s">
        <v>8</v>
      </c>
      <c r="F6653" s="1" t="s">
        <v>9</v>
      </c>
      <c r="G6653" s="1" t="s">
        <v>2187</v>
      </c>
      <c r="H6653">
        <f t="shared" si="1316"/>
        <v>47</v>
      </c>
      <c r="I6653">
        <f>IF(ISBLANK(A6653),I6652/1,LOOKUP(Sheet1!G6653,FIPS!A$3:A$55,FIPS!C$3:C$55))</f>
        <v>51</v>
      </c>
      <c r="J6653" t="b">
        <f t="shared" si="1324"/>
        <v>1</v>
      </c>
      <c r="K6653" t="str">
        <f t="shared" si="1317"/>
        <v>Northampton</v>
      </c>
      <c r="L6653" t="b">
        <f t="shared" si="1322"/>
        <v>0</v>
      </c>
      <c r="M6653" t="str">
        <f t="shared" si="1318"/>
        <v/>
      </c>
      <c r="N6653">
        <f t="shared" si="1321"/>
        <v>89</v>
      </c>
      <c r="O6653" t="b">
        <f t="shared" si="1319"/>
        <v>0</v>
      </c>
      <c r="P6653" t="str">
        <f t="shared" si="1325"/>
        <v/>
      </c>
      <c r="Q6653" t="str">
        <f t="shared" ca="1" si="1326"/>
        <v/>
      </c>
      <c r="T6653">
        <v>131</v>
      </c>
      <c r="U6653">
        <v>6</v>
      </c>
      <c r="V6653">
        <v>0</v>
      </c>
      <c r="Z6653" t="str">
        <f t="shared" si="1323"/>
        <v/>
      </c>
    </row>
    <row r="6654" spans="2:26" x14ac:dyDescent="0.2">
      <c r="B6654" s="1" t="s">
        <v>388</v>
      </c>
      <c r="C6654" s="1" t="s">
        <v>4353</v>
      </c>
      <c r="D6654" s="1" t="s">
        <v>4354</v>
      </c>
      <c r="E6654" s="1" t="s">
        <v>4355</v>
      </c>
      <c r="F6654" s="1" t="s">
        <v>9</v>
      </c>
      <c r="G6654" s="1" t="s">
        <v>3750</v>
      </c>
      <c r="H6654">
        <f t="shared" si="1316"/>
        <v>47</v>
      </c>
      <c r="I6654">
        <f>IF(ISBLANK(A6654),I6653/1,LOOKUP(Sheet1!G6654,FIPS!A$3:A$55,FIPS!C$3:C$55))</f>
        <v>51</v>
      </c>
      <c r="J6654" t="b">
        <f t="shared" si="1324"/>
        <v>1</v>
      </c>
      <c r="K6654" t="str">
        <f t="shared" si="1317"/>
        <v>Northumberland</v>
      </c>
      <c r="L6654" t="b">
        <f t="shared" si="1322"/>
        <v>0</v>
      </c>
      <c r="M6654" t="str">
        <f t="shared" si="1318"/>
        <v/>
      </c>
      <c r="N6654">
        <f t="shared" si="1321"/>
        <v>90</v>
      </c>
      <c r="O6654" t="b">
        <f t="shared" si="1319"/>
        <v>0</v>
      </c>
      <c r="P6654" t="str">
        <f t="shared" si="1325"/>
        <v/>
      </c>
      <c r="Q6654" t="str">
        <f t="shared" ca="1" si="1326"/>
        <v/>
      </c>
      <c r="T6654">
        <v>133</v>
      </c>
      <c r="U6654">
        <v>6</v>
      </c>
      <c r="V6654">
        <v>0</v>
      </c>
      <c r="Z6654" t="str">
        <f t="shared" si="1323"/>
        <v/>
      </c>
    </row>
    <row r="6655" spans="2:26" x14ac:dyDescent="0.2">
      <c r="B6655" s="1" t="s">
        <v>448</v>
      </c>
      <c r="C6655" s="1" t="s">
        <v>17</v>
      </c>
      <c r="D6655" s="1" t="s">
        <v>18</v>
      </c>
      <c r="E6655" s="1" t="s">
        <v>8</v>
      </c>
      <c r="F6655" s="1" t="s">
        <v>9</v>
      </c>
      <c r="G6655" s="1" t="s">
        <v>4356</v>
      </c>
      <c r="H6655">
        <f t="shared" si="1316"/>
        <v>47</v>
      </c>
      <c r="I6655">
        <f>IF(ISBLANK(A6655),I6654/1,LOOKUP(Sheet1!G6655,FIPS!A$3:A$55,FIPS!C$3:C$55))</f>
        <v>51</v>
      </c>
      <c r="J6655" t="b">
        <f t="shared" si="1324"/>
        <v>1</v>
      </c>
      <c r="K6655" t="str">
        <f t="shared" si="1317"/>
        <v>Norton city</v>
      </c>
      <c r="L6655" t="b">
        <f t="shared" si="1322"/>
        <v>0</v>
      </c>
      <c r="M6655" t="str">
        <f t="shared" si="1318"/>
        <v/>
      </c>
      <c r="N6655">
        <f t="shared" si="1321"/>
        <v>91</v>
      </c>
      <c r="O6655" t="b">
        <f t="shared" si="1319"/>
        <v>0</v>
      </c>
      <c r="P6655" t="str">
        <f t="shared" si="1325"/>
        <v/>
      </c>
      <c r="Q6655" t="str">
        <f t="shared" ca="1" si="1326"/>
        <v/>
      </c>
      <c r="T6655">
        <v>720</v>
      </c>
      <c r="U6655">
        <v>6</v>
      </c>
      <c r="V6655">
        <v>0</v>
      </c>
      <c r="W6655">
        <v>99999</v>
      </c>
      <c r="Z6655" t="str">
        <f t="shared" si="1323"/>
        <v/>
      </c>
    </row>
    <row r="6656" spans="2:26" x14ac:dyDescent="0.2">
      <c r="B6656" s="1" t="s">
        <v>278</v>
      </c>
      <c r="C6656" s="1" t="s">
        <v>17</v>
      </c>
      <c r="D6656" s="1" t="s">
        <v>18</v>
      </c>
      <c r="E6656" s="1" t="s">
        <v>8</v>
      </c>
      <c r="F6656" s="1" t="s">
        <v>9</v>
      </c>
      <c r="G6656" s="1" t="s">
        <v>4357</v>
      </c>
      <c r="H6656">
        <f t="shared" si="1316"/>
        <v>47</v>
      </c>
      <c r="I6656">
        <f>IF(ISBLANK(A6656),I6655/1,LOOKUP(Sheet1!G6656,FIPS!A$3:A$55,FIPS!C$3:C$55))</f>
        <v>51</v>
      </c>
      <c r="J6656" t="b">
        <f t="shared" si="1324"/>
        <v>1</v>
      </c>
      <c r="K6656" t="str">
        <f t="shared" si="1317"/>
        <v>Nottoway</v>
      </c>
      <c r="L6656" t="b">
        <f t="shared" si="1322"/>
        <v>0</v>
      </c>
      <c r="M6656" t="str">
        <f t="shared" si="1318"/>
        <v/>
      </c>
      <c r="N6656">
        <f t="shared" si="1321"/>
        <v>92</v>
      </c>
      <c r="O6656" t="b">
        <f t="shared" si="1319"/>
        <v>0</v>
      </c>
      <c r="P6656" t="str">
        <f t="shared" si="1325"/>
        <v/>
      </c>
      <c r="Q6656" t="str">
        <f t="shared" ca="1" si="1326"/>
        <v/>
      </c>
      <c r="T6656">
        <v>135</v>
      </c>
      <c r="U6656">
        <v>6</v>
      </c>
      <c r="V6656">
        <v>0</v>
      </c>
      <c r="Z6656" t="str">
        <f t="shared" si="1323"/>
        <v/>
      </c>
    </row>
    <row r="6657" spans="2:26" x14ac:dyDescent="0.2">
      <c r="B6657" s="1" t="s">
        <v>507</v>
      </c>
      <c r="C6657" s="1" t="s">
        <v>17</v>
      </c>
      <c r="D6657" s="1" t="s">
        <v>18</v>
      </c>
      <c r="E6657" s="1" t="s">
        <v>8</v>
      </c>
      <c r="F6657" s="1" t="s">
        <v>9</v>
      </c>
      <c r="G6657" s="1" t="s">
        <v>645</v>
      </c>
      <c r="H6657">
        <f t="shared" si="1316"/>
        <v>47</v>
      </c>
      <c r="I6657">
        <f>IF(ISBLANK(A6657),I6656/1,LOOKUP(Sheet1!G6657,FIPS!A$3:A$55,FIPS!C$3:C$55))</f>
        <v>51</v>
      </c>
      <c r="J6657" t="b">
        <f t="shared" si="1324"/>
        <v>1</v>
      </c>
      <c r="K6657" t="str">
        <f t="shared" si="1317"/>
        <v>Orange</v>
      </c>
      <c r="L6657" t="b">
        <f t="shared" si="1322"/>
        <v>0</v>
      </c>
      <c r="M6657" t="str">
        <f t="shared" si="1318"/>
        <v/>
      </c>
      <c r="N6657">
        <f t="shared" si="1321"/>
        <v>93</v>
      </c>
      <c r="O6657" t="b">
        <f t="shared" si="1319"/>
        <v>0</v>
      </c>
      <c r="P6657" t="str">
        <f t="shared" si="1325"/>
        <v/>
      </c>
      <c r="Q6657" t="str">
        <f t="shared" ca="1" si="1326"/>
        <v/>
      </c>
      <c r="T6657">
        <v>137</v>
      </c>
      <c r="U6657">
        <v>6</v>
      </c>
      <c r="V6657">
        <v>0</v>
      </c>
      <c r="Z6657" t="str">
        <f t="shared" si="1323"/>
        <v/>
      </c>
    </row>
    <row r="6658" spans="2:26" x14ac:dyDescent="0.2">
      <c r="B6658" s="1" t="s">
        <v>53</v>
      </c>
      <c r="C6658" s="1" t="s">
        <v>17</v>
      </c>
      <c r="D6658" s="1" t="s">
        <v>18</v>
      </c>
      <c r="E6658" s="1" t="s">
        <v>8</v>
      </c>
      <c r="F6658" s="1" t="s">
        <v>9</v>
      </c>
      <c r="G6658" s="1" t="s">
        <v>1819</v>
      </c>
      <c r="H6658">
        <f t="shared" si="1316"/>
        <v>47</v>
      </c>
      <c r="I6658">
        <f>IF(ISBLANK(A6658),I6657/1,LOOKUP(Sheet1!G6658,FIPS!A$3:A$55,FIPS!C$3:C$55))</f>
        <v>51</v>
      </c>
      <c r="J6658" t="b">
        <f t="shared" si="1324"/>
        <v>1</v>
      </c>
      <c r="K6658" t="str">
        <f t="shared" si="1317"/>
        <v>Page</v>
      </c>
      <c r="L6658" t="b">
        <f t="shared" si="1322"/>
        <v>0</v>
      </c>
      <c r="M6658" t="str">
        <f t="shared" si="1318"/>
        <v/>
      </c>
      <c r="N6658">
        <f t="shared" si="1321"/>
        <v>94</v>
      </c>
      <c r="O6658" t="b">
        <f t="shared" si="1319"/>
        <v>0</v>
      </c>
      <c r="P6658" t="str">
        <f t="shared" si="1325"/>
        <v/>
      </c>
      <c r="Q6658" t="str">
        <f t="shared" ca="1" si="1326"/>
        <v/>
      </c>
      <c r="T6658">
        <v>139</v>
      </c>
      <c r="U6658">
        <v>6</v>
      </c>
      <c r="V6658">
        <v>0</v>
      </c>
      <c r="Z6658" t="str">
        <f t="shared" ref="Z6658:Z6721" si="1327">IF(J6658,IF(T6658&gt;0,"",FALSE),IF(T6658&gt;0,TRUE,""))</f>
        <v/>
      </c>
    </row>
    <row r="6659" spans="2:26" x14ac:dyDescent="0.2">
      <c r="B6659" s="1" t="s">
        <v>843</v>
      </c>
      <c r="C6659" s="1" t="s">
        <v>17</v>
      </c>
      <c r="D6659" s="1" t="s">
        <v>18</v>
      </c>
      <c r="E6659" s="1" t="s">
        <v>8</v>
      </c>
      <c r="F6659" s="1" t="s">
        <v>9</v>
      </c>
      <c r="G6659" s="1" t="s">
        <v>4358</v>
      </c>
      <c r="H6659">
        <f t="shared" si="1316"/>
        <v>47</v>
      </c>
      <c r="I6659">
        <f>IF(ISBLANK(A6659),I6658/1,LOOKUP(Sheet1!G6659,FIPS!A$3:A$55,FIPS!C$3:C$55))</f>
        <v>51</v>
      </c>
      <c r="J6659" t="b">
        <f t="shared" si="1324"/>
        <v>1</v>
      </c>
      <c r="K6659" t="str">
        <f t="shared" si="1317"/>
        <v>Patrick</v>
      </c>
      <c r="L6659" t="b">
        <f t="shared" si="1322"/>
        <v>0</v>
      </c>
      <c r="M6659" t="str">
        <f t="shared" si="1318"/>
        <v/>
      </c>
      <c r="N6659">
        <f t="shared" si="1321"/>
        <v>95</v>
      </c>
      <c r="O6659" t="b">
        <f t="shared" si="1319"/>
        <v>0</v>
      </c>
      <c r="P6659" t="str">
        <f t="shared" si="1325"/>
        <v/>
      </c>
      <c r="Q6659" t="str">
        <f t="shared" ca="1" si="1326"/>
        <v/>
      </c>
      <c r="T6659">
        <v>141</v>
      </c>
      <c r="U6659">
        <v>6</v>
      </c>
      <c r="V6659">
        <v>0</v>
      </c>
      <c r="Z6659" t="str">
        <f t="shared" si="1327"/>
        <v/>
      </c>
    </row>
    <row r="6660" spans="2:26" x14ac:dyDescent="0.2">
      <c r="B6660" s="1" t="s">
        <v>509</v>
      </c>
      <c r="C6660" s="1" t="s">
        <v>676</v>
      </c>
      <c r="D6660" s="1" t="s">
        <v>26</v>
      </c>
      <c r="E6660" s="1" t="s">
        <v>67</v>
      </c>
      <c r="F6660" s="1" t="s">
        <v>35</v>
      </c>
      <c r="G6660" s="1" t="s">
        <v>4359</v>
      </c>
      <c r="H6660">
        <f t="shared" si="1316"/>
        <v>47</v>
      </c>
      <c r="I6660">
        <f>IF(ISBLANK(A6660),I6659/1,LOOKUP(Sheet1!G6660,FIPS!A$3:A$55,FIPS!C$3:C$55))</f>
        <v>51</v>
      </c>
      <c r="J6660" t="b">
        <f t="shared" si="1324"/>
        <v>1</v>
      </c>
      <c r="K6660" t="str">
        <f t="shared" si="1317"/>
        <v>Petersburg city</v>
      </c>
      <c r="L6660" t="b">
        <f t="shared" si="1322"/>
        <v>0</v>
      </c>
      <c r="M6660" t="str">
        <f t="shared" si="1318"/>
        <v/>
      </c>
      <c r="N6660">
        <f t="shared" si="1321"/>
        <v>96</v>
      </c>
      <c r="O6660" t="b">
        <f t="shared" si="1319"/>
        <v>0</v>
      </c>
      <c r="P6660" t="str">
        <f t="shared" si="1325"/>
        <v/>
      </c>
      <c r="Q6660" t="str">
        <f t="shared" ca="1" si="1326"/>
        <v/>
      </c>
      <c r="T6660">
        <v>730</v>
      </c>
      <c r="U6660">
        <v>5</v>
      </c>
      <c r="V6660">
        <v>6760</v>
      </c>
      <c r="W6660">
        <v>61832</v>
      </c>
      <c r="Z6660" t="str">
        <f t="shared" si="1327"/>
        <v/>
      </c>
    </row>
    <row r="6661" spans="2:26" x14ac:dyDescent="0.2">
      <c r="B6661" s="1" t="s">
        <v>510</v>
      </c>
      <c r="C6661" s="1" t="s">
        <v>4360</v>
      </c>
      <c r="D6661" s="1" t="s">
        <v>26</v>
      </c>
      <c r="E6661" s="1" t="s">
        <v>8</v>
      </c>
      <c r="F6661" s="1" t="s">
        <v>9</v>
      </c>
      <c r="G6661" s="1" t="s">
        <v>4361</v>
      </c>
      <c r="H6661">
        <f t="shared" si="1316"/>
        <v>47</v>
      </c>
      <c r="I6661">
        <f>IF(ISBLANK(A6661),I6660/1,LOOKUP(Sheet1!G6661,FIPS!A$3:A$55,FIPS!C$3:C$55))</f>
        <v>51</v>
      </c>
      <c r="J6661" t="b">
        <f t="shared" si="1324"/>
        <v>1</v>
      </c>
      <c r="K6661" t="str">
        <f t="shared" si="1317"/>
        <v>Pittsylvanta</v>
      </c>
      <c r="L6661" t="b">
        <f t="shared" si="1322"/>
        <v>0</v>
      </c>
      <c r="M6661" t="str">
        <f t="shared" si="1318"/>
        <v/>
      </c>
      <c r="N6661">
        <f t="shared" si="1321"/>
        <v>97</v>
      </c>
      <c r="O6661" t="b">
        <f t="shared" si="1319"/>
        <v>0</v>
      </c>
      <c r="P6661" t="str">
        <f t="shared" si="1325"/>
        <v/>
      </c>
      <c r="Q6661" t="str">
        <f t="shared" ca="1" si="1326"/>
        <v/>
      </c>
      <c r="T6661">
        <v>143</v>
      </c>
      <c r="U6661">
        <v>4</v>
      </c>
      <c r="V6661">
        <v>1950</v>
      </c>
      <c r="Z6661" t="str">
        <f t="shared" si="1327"/>
        <v/>
      </c>
    </row>
    <row r="6662" spans="2:26" x14ac:dyDescent="0.2">
      <c r="B6662" s="1" t="s">
        <v>737</v>
      </c>
      <c r="C6662" s="1" t="s">
        <v>428</v>
      </c>
      <c r="D6662" s="1" t="s">
        <v>3252</v>
      </c>
      <c r="E6662" s="1" t="s">
        <v>37</v>
      </c>
      <c r="F6662" s="1" t="s">
        <v>6</v>
      </c>
      <c r="G6662" s="1" t="s">
        <v>4362</v>
      </c>
      <c r="H6662">
        <f t="shared" si="1316"/>
        <v>47</v>
      </c>
      <c r="I6662">
        <f>IF(ISBLANK(A6662),I6661/1,LOOKUP(Sheet1!G6662,FIPS!A$3:A$55,FIPS!C$3:C$55))</f>
        <v>51</v>
      </c>
      <c r="J6662" t="b">
        <f t="shared" si="1324"/>
        <v>1</v>
      </c>
      <c r="K6662" t="str">
        <f t="shared" si="1317"/>
        <v>Poquoson city</v>
      </c>
      <c r="L6662" t="b">
        <f t="shared" si="1322"/>
        <v>0</v>
      </c>
      <c r="M6662" t="str">
        <f t="shared" si="1318"/>
        <v/>
      </c>
      <c r="N6662">
        <f t="shared" si="1321"/>
        <v>98</v>
      </c>
      <c r="O6662" t="b">
        <f t="shared" si="1319"/>
        <v>0</v>
      </c>
      <c r="P6662" t="str">
        <f t="shared" si="1325"/>
        <v/>
      </c>
      <c r="Q6662" t="str">
        <f t="shared" ca="1" si="1326"/>
        <v/>
      </c>
      <c r="T6662">
        <v>735</v>
      </c>
      <c r="U6662">
        <v>6</v>
      </c>
      <c r="V6662">
        <v>5720</v>
      </c>
      <c r="W6662">
        <v>63768</v>
      </c>
      <c r="Z6662" t="str">
        <f t="shared" si="1327"/>
        <v/>
      </c>
    </row>
    <row r="6663" spans="2:26" x14ac:dyDescent="0.2">
      <c r="B6663" s="1" t="s">
        <v>805</v>
      </c>
      <c r="C6663" s="1" t="s">
        <v>428</v>
      </c>
      <c r="D6663" s="1" t="s">
        <v>26</v>
      </c>
      <c r="E6663" s="1" t="s">
        <v>77</v>
      </c>
      <c r="F6663" s="1" t="s">
        <v>132</v>
      </c>
      <c r="G6663" s="1" t="s">
        <v>4363</v>
      </c>
      <c r="H6663">
        <f t="shared" si="1316"/>
        <v>47</v>
      </c>
      <c r="I6663">
        <f>IF(ISBLANK(A6663),I6662/1,LOOKUP(Sheet1!G6663,FIPS!A$3:A$55,FIPS!C$3:C$55))</f>
        <v>51</v>
      </c>
      <c r="J6663" t="b">
        <f t="shared" si="1324"/>
        <v>1</v>
      </c>
      <c r="K6663" t="str">
        <f t="shared" si="1317"/>
        <v>Portsmouth city</v>
      </c>
      <c r="L6663" t="b">
        <f t="shared" si="1322"/>
        <v>0</v>
      </c>
      <c r="M6663" t="str">
        <f t="shared" si="1318"/>
        <v/>
      </c>
      <c r="N6663">
        <f t="shared" si="1321"/>
        <v>99</v>
      </c>
      <c r="O6663" t="b">
        <f t="shared" si="1319"/>
        <v>0</v>
      </c>
      <c r="P6663" t="str">
        <f t="shared" si="1325"/>
        <v/>
      </c>
      <c r="Q6663" t="str">
        <f t="shared" ca="1" si="1326"/>
        <v/>
      </c>
      <c r="T6663">
        <v>740</v>
      </c>
      <c r="U6663">
        <v>3</v>
      </c>
      <c r="V6663">
        <v>5720</v>
      </c>
      <c r="W6663">
        <v>64000</v>
      </c>
      <c r="Z6663" t="str">
        <f t="shared" si="1327"/>
        <v/>
      </c>
    </row>
    <row r="6664" spans="2:26" x14ac:dyDescent="0.2">
      <c r="B6664" s="1" t="s">
        <v>361</v>
      </c>
      <c r="C6664" s="1" t="s">
        <v>676</v>
      </c>
      <c r="D6664" s="1" t="s">
        <v>26</v>
      </c>
      <c r="E6664" s="1" t="s">
        <v>8</v>
      </c>
      <c r="F6664" s="1" t="s">
        <v>9</v>
      </c>
      <c r="G6664" s="1" t="s">
        <v>4364</v>
      </c>
      <c r="H6664">
        <f t="shared" si="1316"/>
        <v>47</v>
      </c>
      <c r="I6664">
        <f>IF(ISBLANK(A6664),I6663/1,LOOKUP(Sheet1!G6664,FIPS!A$3:A$55,FIPS!C$3:C$55))</f>
        <v>51</v>
      </c>
      <c r="J6664" t="b">
        <f t="shared" si="1324"/>
        <v>1</v>
      </c>
      <c r="K6664" t="str">
        <f t="shared" si="1317"/>
        <v>Powhatan</v>
      </c>
      <c r="L6664" t="b">
        <f t="shared" si="1322"/>
        <v>0</v>
      </c>
      <c r="M6664" t="str">
        <f t="shared" si="1318"/>
        <v/>
      </c>
      <c r="N6664">
        <f t="shared" si="1321"/>
        <v>100</v>
      </c>
      <c r="O6664" t="b">
        <f t="shared" si="1319"/>
        <v>0</v>
      </c>
      <c r="P6664" t="str">
        <f t="shared" si="1325"/>
        <v/>
      </c>
      <c r="Q6664" t="str">
        <f t="shared" ca="1" si="1326"/>
        <v/>
      </c>
      <c r="T6664">
        <v>145</v>
      </c>
      <c r="U6664">
        <v>6</v>
      </c>
      <c r="V6664">
        <v>6760</v>
      </c>
      <c r="Z6664" t="str">
        <f t="shared" si="1327"/>
        <v/>
      </c>
    </row>
    <row r="6665" spans="2:26" x14ac:dyDescent="0.2">
      <c r="B6665" s="1" t="s">
        <v>512</v>
      </c>
      <c r="C6665" s="1" t="s">
        <v>17</v>
      </c>
      <c r="D6665" s="1" t="s">
        <v>4365</v>
      </c>
      <c r="E6665" s="1" t="s">
        <v>4355</v>
      </c>
      <c r="F6665" s="1" t="s">
        <v>9</v>
      </c>
      <c r="G6665" s="1" t="s">
        <v>4366</v>
      </c>
      <c r="H6665">
        <f t="shared" si="1316"/>
        <v>47</v>
      </c>
      <c r="I6665">
        <f>IF(ISBLANK(A6665),I6664/1,LOOKUP(Sheet1!G6665,FIPS!A$3:A$55,FIPS!C$3:C$55))</f>
        <v>51</v>
      </c>
      <c r="J6665" t="b">
        <f t="shared" si="1324"/>
        <v>1</v>
      </c>
      <c r="K6665" t="str">
        <f t="shared" si="1317"/>
        <v>Prince Edward</v>
      </c>
      <c r="L6665" t="b">
        <f t="shared" si="1322"/>
        <v>0</v>
      </c>
      <c r="M6665" t="str">
        <f t="shared" si="1318"/>
        <v/>
      </c>
      <c r="N6665">
        <f t="shared" si="1321"/>
        <v>101</v>
      </c>
      <c r="O6665" t="b">
        <f t="shared" si="1319"/>
        <v>0</v>
      </c>
      <c r="P6665" t="str">
        <f t="shared" si="1325"/>
        <v/>
      </c>
      <c r="Q6665" t="str">
        <f t="shared" ca="1" si="1326"/>
        <v/>
      </c>
      <c r="T6665">
        <v>147</v>
      </c>
      <c r="U6665">
        <v>6</v>
      </c>
      <c r="V6665">
        <v>0</v>
      </c>
      <c r="Z6665" t="str">
        <f t="shared" si="1327"/>
        <v/>
      </c>
    </row>
    <row r="6666" spans="2:26" x14ac:dyDescent="0.2">
      <c r="B6666" s="1" t="s">
        <v>514</v>
      </c>
      <c r="C6666" s="1" t="s">
        <v>676</v>
      </c>
      <c r="D6666" s="1" t="s">
        <v>26</v>
      </c>
      <c r="E6666" s="1" t="s">
        <v>8</v>
      </c>
      <c r="F6666" s="1" t="s">
        <v>9</v>
      </c>
      <c r="G6666" s="1" t="s">
        <v>4367</v>
      </c>
      <c r="H6666">
        <f t="shared" si="1316"/>
        <v>47</v>
      </c>
      <c r="I6666">
        <f>IF(ISBLANK(A6666),I6665/1,LOOKUP(Sheet1!G6666,FIPS!A$3:A$55,FIPS!C$3:C$55))</f>
        <v>51</v>
      </c>
      <c r="J6666" t="b">
        <f t="shared" si="1324"/>
        <v>1</v>
      </c>
      <c r="K6666" t="str">
        <f t="shared" si="1317"/>
        <v>Prince George</v>
      </c>
      <c r="L6666" t="b">
        <f t="shared" si="1322"/>
        <v>0</v>
      </c>
      <c r="M6666" t="str">
        <f t="shared" si="1318"/>
        <v/>
      </c>
      <c r="N6666">
        <f t="shared" si="1321"/>
        <v>102</v>
      </c>
      <c r="O6666" t="b">
        <f t="shared" si="1319"/>
        <v>0</v>
      </c>
      <c r="P6666" t="str">
        <f t="shared" si="1325"/>
        <v/>
      </c>
      <c r="Q6666" t="str">
        <f t="shared" ca="1" si="1326"/>
        <v/>
      </c>
      <c r="T6666">
        <v>149</v>
      </c>
      <c r="U6666">
        <v>5</v>
      </c>
      <c r="V6666">
        <v>6760</v>
      </c>
      <c r="Z6666" t="str">
        <f t="shared" si="1327"/>
        <v/>
      </c>
    </row>
    <row r="6667" spans="2:26" x14ac:dyDescent="0.2">
      <c r="B6667" s="1" t="s">
        <v>390</v>
      </c>
      <c r="C6667" s="1" t="s">
        <v>469</v>
      </c>
      <c r="D6667" s="1" t="s">
        <v>26</v>
      </c>
      <c r="E6667" s="1" t="s">
        <v>8</v>
      </c>
      <c r="F6667" s="1" t="s">
        <v>9</v>
      </c>
      <c r="G6667" s="1" t="s">
        <v>4368</v>
      </c>
      <c r="H6667">
        <f t="shared" ref="H6667:H6730" si="1328">IF(ISBLANK(A6667),H6666/1,A6667)</f>
        <v>47</v>
      </c>
      <c r="I6667">
        <f>IF(ISBLANK(A6667),I6666/1,LOOKUP(Sheet1!G6667,FIPS!A$3:A$55,FIPS!C$3:C$55))</f>
        <v>51</v>
      </c>
      <c r="J6667" t="b">
        <f t="shared" si="1324"/>
        <v>1</v>
      </c>
      <c r="K6667" t="str">
        <f t="shared" ref="K6667:K6730" si="1329">IF(J6667,TRIM(G6667),"")</f>
        <v>Prince William</v>
      </c>
      <c r="L6667" t="b">
        <f t="shared" si="1322"/>
        <v>0</v>
      </c>
      <c r="M6667" t="str">
        <f t="shared" ref="M6667:M6730" si="1330">IF(L6667,IF(ISERR(FIND(",",G6667)),TRIM(G6667),TRIM(LEFT(G6667,FIND(",",G6667)-1))),"")</f>
        <v/>
      </c>
      <c r="N6667">
        <f t="shared" si="1321"/>
        <v>103</v>
      </c>
      <c r="O6667" t="b">
        <f t="shared" si="1319"/>
        <v>0</v>
      </c>
      <c r="P6667" t="str">
        <f t="shared" si="1325"/>
        <v/>
      </c>
      <c r="Q6667" t="str">
        <f t="shared" ca="1" si="1326"/>
        <v/>
      </c>
      <c r="T6667">
        <v>153</v>
      </c>
      <c r="U6667">
        <v>3</v>
      </c>
      <c r="V6667">
        <v>8840</v>
      </c>
      <c r="Z6667" t="str">
        <f t="shared" si="1327"/>
        <v/>
      </c>
    </row>
    <row r="6668" spans="2:26" x14ac:dyDescent="0.2">
      <c r="B6668" s="1" t="s">
        <v>445</v>
      </c>
      <c r="C6668" s="1" t="s">
        <v>17</v>
      </c>
      <c r="D6668" s="1" t="s">
        <v>18</v>
      </c>
      <c r="E6668" s="1" t="s">
        <v>8</v>
      </c>
      <c r="F6668" s="1" t="s">
        <v>9</v>
      </c>
      <c r="G6668" s="1" t="s">
        <v>352</v>
      </c>
      <c r="H6668">
        <f t="shared" si="1328"/>
        <v>47</v>
      </c>
      <c r="I6668">
        <f>IF(ISBLANK(A6668),I6667/1,LOOKUP(Sheet1!G6668,FIPS!A$3:A$55,FIPS!C$3:C$55))</f>
        <v>51</v>
      </c>
      <c r="J6668" t="b">
        <f t="shared" si="1324"/>
        <v>1</v>
      </c>
      <c r="K6668" t="str">
        <f t="shared" si="1329"/>
        <v>Pulaski</v>
      </c>
      <c r="L6668" t="b">
        <f t="shared" si="1322"/>
        <v>0</v>
      </c>
      <c r="M6668" t="str">
        <f t="shared" si="1330"/>
        <v/>
      </c>
      <c r="N6668">
        <f t="shared" si="1321"/>
        <v>104</v>
      </c>
      <c r="O6668" t="b">
        <f t="shared" si="1319"/>
        <v>0</v>
      </c>
      <c r="P6668" t="str">
        <f t="shared" si="1325"/>
        <v/>
      </c>
      <c r="Q6668" t="str">
        <f t="shared" ca="1" si="1326"/>
        <v/>
      </c>
      <c r="T6668">
        <v>155</v>
      </c>
      <c r="U6668">
        <v>5</v>
      </c>
      <c r="V6668">
        <v>0</v>
      </c>
      <c r="Z6668" t="str">
        <f t="shared" si="1327"/>
        <v/>
      </c>
    </row>
    <row r="6669" spans="2:26" x14ac:dyDescent="0.2">
      <c r="B6669" s="1" t="s">
        <v>85</v>
      </c>
      <c r="C6669" s="1" t="s">
        <v>17</v>
      </c>
      <c r="D6669" s="1" t="s">
        <v>18</v>
      </c>
      <c r="E6669" s="1" t="s">
        <v>80</v>
      </c>
      <c r="F6669" s="1" t="s">
        <v>6</v>
      </c>
      <c r="G6669" s="1" t="s">
        <v>4369</v>
      </c>
      <c r="H6669">
        <f t="shared" si="1328"/>
        <v>47</v>
      </c>
      <c r="I6669">
        <f>IF(ISBLANK(A6669),I6668/1,LOOKUP(Sheet1!G6669,FIPS!A$3:A$55,FIPS!C$3:C$55))</f>
        <v>51</v>
      </c>
      <c r="J6669" t="b">
        <f t="shared" si="1324"/>
        <v>1</v>
      </c>
      <c r="K6669" t="str">
        <f t="shared" si="1329"/>
        <v>Radford city</v>
      </c>
      <c r="L6669" t="b">
        <f t="shared" si="1322"/>
        <v>0</v>
      </c>
      <c r="M6669" t="str">
        <f t="shared" si="1330"/>
        <v/>
      </c>
      <c r="N6669">
        <f t="shared" si="1321"/>
        <v>105</v>
      </c>
      <c r="O6669" t="b">
        <f t="shared" si="1319"/>
        <v>0</v>
      </c>
      <c r="P6669" t="str">
        <f t="shared" si="1325"/>
        <v/>
      </c>
      <c r="Q6669" t="str">
        <f t="shared" ca="1" si="1326"/>
        <v/>
      </c>
      <c r="T6669">
        <v>750</v>
      </c>
      <c r="U6669">
        <v>6</v>
      </c>
      <c r="V6669">
        <v>0</v>
      </c>
      <c r="W6669">
        <v>65392</v>
      </c>
      <c r="Z6669" t="str">
        <f t="shared" si="1327"/>
        <v/>
      </c>
    </row>
    <row r="6670" spans="2:26" x14ac:dyDescent="0.2">
      <c r="B6670" s="1" t="s">
        <v>516</v>
      </c>
      <c r="C6670" s="1" t="s">
        <v>17</v>
      </c>
      <c r="D6670" s="1" t="s">
        <v>18</v>
      </c>
      <c r="E6670" s="1" t="s">
        <v>8</v>
      </c>
      <c r="F6670" s="1" t="s">
        <v>9</v>
      </c>
      <c r="G6670" s="1" t="s">
        <v>4370</v>
      </c>
      <c r="H6670">
        <f t="shared" si="1328"/>
        <v>47</v>
      </c>
      <c r="I6670">
        <f>IF(ISBLANK(A6670),I6669/1,LOOKUP(Sheet1!G6670,FIPS!A$3:A$55,FIPS!C$3:C$55))</f>
        <v>51</v>
      </c>
      <c r="J6670" t="b">
        <f t="shared" si="1324"/>
        <v>1</v>
      </c>
      <c r="K6670" t="str">
        <f t="shared" si="1329"/>
        <v>Rappahannock</v>
      </c>
      <c r="L6670" t="b">
        <f t="shared" si="1322"/>
        <v>0</v>
      </c>
      <c r="M6670" t="str">
        <f t="shared" si="1330"/>
        <v/>
      </c>
      <c r="N6670">
        <f t="shared" si="1321"/>
        <v>106</v>
      </c>
      <c r="O6670" t="b">
        <f t="shared" si="1319"/>
        <v>0</v>
      </c>
      <c r="P6670" t="str">
        <f t="shared" si="1325"/>
        <v/>
      </c>
      <c r="Q6670" t="str">
        <f t="shared" ca="1" si="1326"/>
        <v/>
      </c>
      <c r="T6670">
        <v>157</v>
      </c>
      <c r="U6670">
        <v>6</v>
      </c>
      <c r="V6670">
        <v>0</v>
      </c>
      <c r="Z6670" t="str">
        <f t="shared" si="1327"/>
        <v/>
      </c>
    </row>
    <row r="6671" spans="2:26" x14ac:dyDescent="0.2">
      <c r="B6671" s="1" t="s">
        <v>739</v>
      </c>
      <c r="C6671" s="1" t="s">
        <v>17</v>
      </c>
      <c r="D6671" s="1" t="s">
        <v>18</v>
      </c>
      <c r="E6671" s="1" t="s">
        <v>8</v>
      </c>
      <c r="F6671" s="1" t="s">
        <v>9</v>
      </c>
      <c r="G6671" s="1" t="s">
        <v>434</v>
      </c>
      <c r="H6671">
        <f t="shared" si="1328"/>
        <v>47</v>
      </c>
      <c r="I6671">
        <f>IF(ISBLANK(A6671),I6670/1,LOOKUP(Sheet1!G6671,FIPS!A$3:A$55,FIPS!C$3:C$55))</f>
        <v>51</v>
      </c>
      <c r="J6671" t="b">
        <f t="shared" si="1324"/>
        <v>1</v>
      </c>
      <c r="K6671" t="str">
        <f t="shared" si="1329"/>
        <v>Richmond</v>
      </c>
      <c r="L6671" t="b">
        <f t="shared" si="1322"/>
        <v>0</v>
      </c>
      <c r="M6671" t="str">
        <f t="shared" si="1330"/>
        <v/>
      </c>
      <c r="N6671">
        <f t="shared" si="1321"/>
        <v>107</v>
      </c>
      <c r="O6671" t="b">
        <f t="shared" si="1319"/>
        <v>0</v>
      </c>
      <c r="P6671" t="str">
        <f t="shared" si="1325"/>
        <v/>
      </c>
      <c r="Q6671" t="str">
        <f t="shared" ca="1" si="1326"/>
        <v/>
      </c>
      <c r="T6671">
        <v>159</v>
      </c>
      <c r="U6671">
        <v>6</v>
      </c>
      <c r="V6671">
        <v>0</v>
      </c>
      <c r="Z6671" t="str">
        <f t="shared" si="1327"/>
        <v/>
      </c>
    </row>
    <row r="6672" spans="2:26" x14ac:dyDescent="0.2">
      <c r="B6672" s="1" t="s">
        <v>741</v>
      </c>
      <c r="C6672" s="1" t="s">
        <v>676</v>
      </c>
      <c r="D6672" s="1" t="s">
        <v>26</v>
      </c>
      <c r="E6672" s="1" t="s">
        <v>82</v>
      </c>
      <c r="F6672" s="1" t="s">
        <v>132</v>
      </c>
      <c r="G6672" s="1" t="s">
        <v>4371</v>
      </c>
      <c r="H6672">
        <f t="shared" si="1328"/>
        <v>47</v>
      </c>
      <c r="I6672">
        <f>IF(ISBLANK(A6672),I6671/1,LOOKUP(Sheet1!G6672,FIPS!A$3:A$55,FIPS!C$3:C$55))</f>
        <v>51</v>
      </c>
      <c r="J6672" t="b">
        <f t="shared" si="1324"/>
        <v>1</v>
      </c>
      <c r="K6672" t="str">
        <f t="shared" si="1329"/>
        <v>Richmond city</v>
      </c>
      <c r="L6672" t="b">
        <f t="shared" si="1322"/>
        <v>0</v>
      </c>
      <c r="M6672" t="str">
        <f t="shared" si="1330"/>
        <v/>
      </c>
      <c r="N6672">
        <f t="shared" si="1321"/>
        <v>108</v>
      </c>
      <c r="O6672" t="b">
        <f t="shared" si="1319"/>
        <v>0</v>
      </c>
      <c r="P6672" t="str">
        <f t="shared" si="1325"/>
        <v/>
      </c>
      <c r="Q6672" t="str">
        <f t="shared" ca="1" si="1326"/>
        <v/>
      </c>
      <c r="T6672">
        <v>760</v>
      </c>
      <c r="U6672">
        <v>3</v>
      </c>
      <c r="V6672">
        <v>6760</v>
      </c>
      <c r="W6672">
        <v>67000</v>
      </c>
      <c r="Z6672" t="str">
        <f t="shared" si="1327"/>
        <v/>
      </c>
    </row>
    <row r="6673" spans="2:26" x14ac:dyDescent="0.2">
      <c r="B6673" s="1" t="s">
        <v>814</v>
      </c>
      <c r="C6673" s="1" t="s">
        <v>573</v>
      </c>
      <c r="D6673" s="1" t="s">
        <v>26</v>
      </c>
      <c r="E6673" s="1" t="s">
        <v>8</v>
      </c>
      <c r="F6673" s="1" t="s">
        <v>9</v>
      </c>
      <c r="G6673" s="1" t="s">
        <v>4372</v>
      </c>
      <c r="H6673">
        <f t="shared" si="1328"/>
        <v>47</v>
      </c>
      <c r="I6673">
        <f>IF(ISBLANK(A6673),I6672/1,LOOKUP(Sheet1!G6673,FIPS!A$3:A$55,FIPS!C$3:C$55))</f>
        <v>51</v>
      </c>
      <c r="J6673" t="b">
        <f t="shared" si="1324"/>
        <v>1</v>
      </c>
      <c r="K6673" t="str">
        <f t="shared" si="1329"/>
        <v>Roanoke</v>
      </c>
      <c r="L6673" t="b">
        <f t="shared" si="1322"/>
        <v>0</v>
      </c>
      <c r="M6673" t="str">
        <f t="shared" si="1330"/>
        <v/>
      </c>
      <c r="N6673">
        <f t="shared" si="1321"/>
        <v>109</v>
      </c>
      <c r="O6673" t="b">
        <f t="shared" si="1319"/>
        <v>0</v>
      </c>
      <c r="P6673" t="str">
        <f t="shared" si="1325"/>
        <v/>
      </c>
      <c r="Q6673" t="str">
        <f t="shared" ca="1" si="1326"/>
        <v/>
      </c>
      <c r="T6673">
        <v>161</v>
      </c>
      <c r="U6673">
        <v>4</v>
      </c>
      <c r="V6673">
        <v>6800</v>
      </c>
      <c r="Z6673" t="str">
        <f t="shared" si="1327"/>
        <v/>
      </c>
    </row>
    <row r="6674" spans="2:26" x14ac:dyDescent="0.2">
      <c r="B6674" s="1" t="s">
        <v>728</v>
      </c>
      <c r="C6674" s="1" t="s">
        <v>573</v>
      </c>
      <c r="D6674" s="1" t="s">
        <v>26</v>
      </c>
      <c r="E6674" s="1" t="s">
        <v>1976</v>
      </c>
      <c r="F6674" s="1" t="s">
        <v>70</v>
      </c>
      <c r="G6674" s="1" t="s">
        <v>4373</v>
      </c>
      <c r="H6674">
        <f t="shared" si="1328"/>
        <v>47</v>
      </c>
      <c r="I6674">
        <f>IF(ISBLANK(A6674),I6673/1,LOOKUP(Sheet1!G6674,FIPS!A$3:A$55,FIPS!C$3:C$55))</f>
        <v>51</v>
      </c>
      <c r="J6674" t="b">
        <f t="shared" si="1324"/>
        <v>1</v>
      </c>
      <c r="K6674" t="str">
        <f t="shared" si="1329"/>
        <v>Roanoke city</v>
      </c>
      <c r="L6674" t="b">
        <f t="shared" si="1322"/>
        <v>0</v>
      </c>
      <c r="M6674" t="str">
        <f t="shared" si="1330"/>
        <v/>
      </c>
      <c r="N6674">
        <f t="shared" si="1321"/>
        <v>110</v>
      </c>
      <c r="O6674" t="b">
        <f t="shared" si="1319"/>
        <v>0</v>
      </c>
      <c r="P6674" t="str">
        <f t="shared" si="1325"/>
        <v/>
      </c>
      <c r="Q6674" t="str">
        <f t="shared" ca="1" si="1326"/>
        <v/>
      </c>
      <c r="T6674">
        <v>770</v>
      </c>
      <c r="U6674">
        <v>4</v>
      </c>
      <c r="V6674">
        <v>6.9</v>
      </c>
      <c r="W6674">
        <v>68000</v>
      </c>
      <c r="Z6674" t="str">
        <f t="shared" si="1327"/>
        <v/>
      </c>
    </row>
    <row r="6675" spans="2:26" x14ac:dyDescent="0.2">
      <c r="B6675" s="1" t="s">
        <v>656</v>
      </c>
      <c r="C6675" s="1" t="s">
        <v>17</v>
      </c>
      <c r="D6675" s="1" t="s">
        <v>18</v>
      </c>
      <c r="E6675" s="1" t="s">
        <v>8</v>
      </c>
      <c r="F6675" s="1" t="s">
        <v>9</v>
      </c>
      <c r="G6675" s="1" t="s">
        <v>4374</v>
      </c>
      <c r="H6675">
        <f t="shared" si="1328"/>
        <v>47</v>
      </c>
      <c r="I6675">
        <f>IF(ISBLANK(A6675),I6674/1,LOOKUP(Sheet1!G6675,FIPS!A$3:A$55,FIPS!C$3:C$55))</f>
        <v>51</v>
      </c>
      <c r="J6675" t="b">
        <f t="shared" si="1324"/>
        <v>1</v>
      </c>
      <c r="K6675" t="str">
        <f t="shared" si="1329"/>
        <v>Rockbrldge</v>
      </c>
      <c r="L6675" t="b">
        <f t="shared" si="1322"/>
        <v>0</v>
      </c>
      <c r="M6675" t="str">
        <f t="shared" si="1330"/>
        <v/>
      </c>
      <c r="N6675">
        <f t="shared" si="1321"/>
        <v>111</v>
      </c>
      <c r="O6675" t="b">
        <f t="shared" si="1319"/>
        <v>0</v>
      </c>
      <c r="P6675" t="str">
        <f t="shared" si="1325"/>
        <v/>
      </c>
      <c r="Q6675" t="str">
        <f t="shared" ca="1" si="1326"/>
        <v/>
      </c>
      <c r="T6675">
        <v>163</v>
      </c>
      <c r="U6675">
        <v>6</v>
      </c>
      <c r="V6675">
        <v>0</v>
      </c>
      <c r="Z6675" t="str">
        <f t="shared" si="1327"/>
        <v/>
      </c>
    </row>
    <row r="6676" spans="2:26" x14ac:dyDescent="0.2">
      <c r="B6676" s="1" t="s">
        <v>518</v>
      </c>
      <c r="C6676" s="1" t="s">
        <v>17</v>
      </c>
      <c r="D6676" s="1" t="s">
        <v>18</v>
      </c>
      <c r="E6676" s="1" t="s">
        <v>8</v>
      </c>
      <c r="F6676" s="1" t="s">
        <v>9</v>
      </c>
      <c r="G6676" s="1" t="s">
        <v>2823</v>
      </c>
      <c r="H6676">
        <f t="shared" si="1328"/>
        <v>47</v>
      </c>
      <c r="I6676">
        <f>IF(ISBLANK(A6676),I6675/1,LOOKUP(Sheet1!G6676,FIPS!A$3:A$55,FIPS!C$3:C$55))</f>
        <v>51</v>
      </c>
      <c r="J6676" t="b">
        <f t="shared" si="1324"/>
        <v>1</v>
      </c>
      <c r="K6676" t="str">
        <f t="shared" si="1329"/>
        <v>Rockingham</v>
      </c>
      <c r="L6676" t="b">
        <f t="shared" si="1322"/>
        <v>0</v>
      </c>
      <c r="M6676" t="str">
        <f t="shared" si="1330"/>
        <v/>
      </c>
      <c r="N6676">
        <f t="shared" si="1321"/>
        <v>112</v>
      </c>
      <c r="O6676" t="b">
        <f t="shared" si="1319"/>
        <v>0</v>
      </c>
      <c r="P6676" t="str">
        <f t="shared" si="1325"/>
        <v/>
      </c>
      <c r="Q6676" t="str">
        <f t="shared" ca="1" si="1326"/>
        <v/>
      </c>
      <c r="T6676">
        <v>165</v>
      </c>
      <c r="U6676">
        <v>4</v>
      </c>
      <c r="V6676">
        <v>0</v>
      </c>
      <c r="Z6676" t="str">
        <f t="shared" si="1327"/>
        <v/>
      </c>
    </row>
    <row r="6677" spans="2:26" x14ac:dyDescent="0.2">
      <c r="B6677" s="1" t="s">
        <v>772</v>
      </c>
      <c r="C6677" s="1" t="s">
        <v>17</v>
      </c>
      <c r="D6677" s="1" t="s">
        <v>18</v>
      </c>
      <c r="E6677" s="1" t="s">
        <v>8</v>
      </c>
      <c r="F6677" s="1" t="s">
        <v>9</v>
      </c>
      <c r="G6677" s="1" t="s">
        <v>1914</v>
      </c>
      <c r="H6677">
        <f t="shared" si="1328"/>
        <v>47</v>
      </c>
      <c r="I6677">
        <f>IF(ISBLANK(A6677),I6676/1,LOOKUP(Sheet1!G6677,FIPS!A$3:A$55,FIPS!C$3:C$55))</f>
        <v>51</v>
      </c>
      <c r="J6677" t="b">
        <f t="shared" si="1324"/>
        <v>1</v>
      </c>
      <c r="K6677" t="str">
        <f t="shared" si="1329"/>
        <v>Russel 1</v>
      </c>
      <c r="L6677" t="b">
        <f t="shared" si="1322"/>
        <v>0</v>
      </c>
      <c r="M6677" t="str">
        <f t="shared" si="1330"/>
        <v/>
      </c>
      <c r="N6677">
        <f t="shared" si="1321"/>
        <v>113</v>
      </c>
      <c r="O6677" t="b">
        <f t="shared" si="1319"/>
        <v>0</v>
      </c>
      <c r="P6677" t="str">
        <f t="shared" si="1325"/>
        <v/>
      </c>
      <c r="Q6677" t="str">
        <f t="shared" ca="1" si="1326"/>
        <v/>
      </c>
      <c r="T6677">
        <v>167</v>
      </c>
      <c r="U6677">
        <v>5</v>
      </c>
      <c r="V6677">
        <v>0</v>
      </c>
      <c r="Z6677" t="str">
        <f t="shared" si="1327"/>
        <v/>
      </c>
    </row>
    <row r="6678" spans="2:26" x14ac:dyDescent="0.2">
      <c r="B6678" s="1" t="s">
        <v>705</v>
      </c>
      <c r="C6678" s="1" t="s">
        <v>573</v>
      </c>
      <c r="D6678" s="1" t="s">
        <v>26</v>
      </c>
      <c r="E6678" s="1" t="s">
        <v>88</v>
      </c>
      <c r="F6678" s="1" t="s">
        <v>6</v>
      </c>
      <c r="G6678" s="1" t="s">
        <v>4375</v>
      </c>
      <c r="H6678">
        <f t="shared" si="1328"/>
        <v>47</v>
      </c>
      <c r="I6678">
        <f>IF(ISBLANK(A6678),I6677/1,LOOKUP(Sheet1!G6678,FIPS!A$3:A$55,FIPS!C$3:C$55))</f>
        <v>51</v>
      </c>
      <c r="J6678" t="b">
        <f t="shared" si="1324"/>
        <v>1</v>
      </c>
      <c r="K6678" t="str">
        <f t="shared" si="1329"/>
        <v>Salem city</v>
      </c>
      <c r="L6678" t="b">
        <f t="shared" si="1322"/>
        <v>0</v>
      </c>
      <c r="M6678" t="str">
        <f t="shared" si="1330"/>
        <v/>
      </c>
      <c r="N6678">
        <f t="shared" si="1321"/>
        <v>114</v>
      </c>
      <c r="O6678" t="b">
        <f t="shared" si="1319"/>
        <v>0</v>
      </c>
      <c r="P6678" t="str">
        <f t="shared" si="1325"/>
        <v/>
      </c>
      <c r="Q6678" t="str">
        <f t="shared" ca="1" si="1326"/>
        <v/>
      </c>
      <c r="T6678">
        <v>775</v>
      </c>
      <c r="U6678">
        <v>6</v>
      </c>
      <c r="V6678">
        <v>6800</v>
      </c>
      <c r="W6678">
        <v>70000</v>
      </c>
      <c r="Z6678" t="str">
        <f t="shared" si="1327"/>
        <v/>
      </c>
    </row>
    <row r="6679" spans="2:26" x14ac:dyDescent="0.2">
      <c r="B6679" s="1" t="s">
        <v>520</v>
      </c>
      <c r="C6679" s="1" t="s">
        <v>538</v>
      </c>
      <c r="D6679" s="1" t="s">
        <v>26</v>
      </c>
      <c r="E6679" s="1" t="s">
        <v>8</v>
      </c>
      <c r="F6679" s="1" t="s">
        <v>9</v>
      </c>
      <c r="G6679" s="1" t="s">
        <v>359</v>
      </c>
      <c r="H6679">
        <f t="shared" si="1328"/>
        <v>47</v>
      </c>
      <c r="I6679">
        <f>IF(ISBLANK(A6679),I6678/1,LOOKUP(Sheet1!G6679,FIPS!A$3:A$55,FIPS!C$3:C$55))</f>
        <v>51</v>
      </c>
      <c r="J6679" t="b">
        <f t="shared" si="1324"/>
        <v>1</v>
      </c>
      <c r="K6679" t="str">
        <f t="shared" si="1329"/>
        <v>Scott</v>
      </c>
      <c r="L6679" t="b">
        <f t="shared" si="1322"/>
        <v>0</v>
      </c>
      <c r="M6679" t="str">
        <f t="shared" si="1330"/>
        <v/>
      </c>
      <c r="N6679">
        <f t="shared" si="1321"/>
        <v>115</v>
      </c>
      <c r="O6679" t="b">
        <f t="shared" ref="O6679:O6742" si="1331">AND(ISNUMBER(N6679),E6679="999",NOT(J6679))</f>
        <v>0</v>
      </c>
      <c r="P6679" t="str">
        <f t="shared" si="1325"/>
        <v/>
      </c>
      <c r="Q6679" t="str">
        <f t="shared" ca="1" si="1326"/>
        <v/>
      </c>
      <c r="T6679">
        <v>169</v>
      </c>
      <c r="U6679">
        <v>6</v>
      </c>
      <c r="V6679">
        <v>3660</v>
      </c>
      <c r="Z6679" t="str">
        <f t="shared" si="1327"/>
        <v/>
      </c>
    </row>
    <row r="6680" spans="2:26" x14ac:dyDescent="0.2">
      <c r="B6680" s="1" t="s">
        <v>658</v>
      </c>
      <c r="C6680" s="1" t="s">
        <v>17</v>
      </c>
      <c r="D6680" s="1" t="s">
        <v>18</v>
      </c>
      <c r="E6680" s="1" t="s">
        <v>8</v>
      </c>
      <c r="F6680" s="1" t="s">
        <v>9</v>
      </c>
      <c r="G6680" s="1" t="s">
        <v>4376</v>
      </c>
      <c r="H6680">
        <f t="shared" si="1328"/>
        <v>47</v>
      </c>
      <c r="I6680">
        <f>IF(ISBLANK(A6680),I6679/1,LOOKUP(Sheet1!G6680,FIPS!A$3:A$55,FIPS!C$3:C$55))</f>
        <v>51</v>
      </c>
      <c r="J6680" t="b">
        <f t="shared" si="1324"/>
        <v>1</v>
      </c>
      <c r="K6680" t="str">
        <f t="shared" si="1329"/>
        <v>Shenandoah</v>
      </c>
      <c r="L6680" t="b">
        <f t="shared" si="1322"/>
        <v>0</v>
      </c>
      <c r="M6680" t="str">
        <f t="shared" si="1330"/>
        <v/>
      </c>
      <c r="N6680">
        <f t="shared" si="1321"/>
        <v>116</v>
      </c>
      <c r="O6680" t="b">
        <f t="shared" si="1331"/>
        <v>0</v>
      </c>
      <c r="P6680" t="str">
        <f t="shared" si="1325"/>
        <v/>
      </c>
      <c r="Q6680" t="str">
        <f t="shared" ca="1" si="1326"/>
        <v/>
      </c>
      <c r="T6680">
        <v>171</v>
      </c>
      <c r="U6680">
        <v>5</v>
      </c>
      <c r="V6680">
        <v>0</v>
      </c>
      <c r="Z6680" t="str">
        <f t="shared" si="1327"/>
        <v/>
      </c>
    </row>
    <row r="6681" spans="2:26" x14ac:dyDescent="0.2">
      <c r="B6681" s="1" t="s">
        <v>522</v>
      </c>
      <c r="C6681" s="1" t="s">
        <v>17</v>
      </c>
      <c r="D6681" s="1" t="s">
        <v>18</v>
      </c>
      <c r="E6681" s="1" t="s">
        <v>8</v>
      </c>
      <c r="F6681" s="1" t="s">
        <v>9</v>
      </c>
      <c r="G6681" s="1" t="s">
        <v>4377</v>
      </c>
      <c r="H6681">
        <f t="shared" si="1328"/>
        <v>47</v>
      </c>
      <c r="I6681">
        <f>IF(ISBLANK(A6681),I6680/1,LOOKUP(Sheet1!G6681,FIPS!A$3:A$55,FIPS!C$3:C$55))</f>
        <v>51</v>
      </c>
      <c r="J6681" t="b">
        <f t="shared" si="1324"/>
        <v>1</v>
      </c>
      <c r="K6681" t="str">
        <f t="shared" si="1329"/>
        <v>Smyth</v>
      </c>
      <c r="L6681" t="b">
        <f t="shared" si="1322"/>
        <v>0</v>
      </c>
      <c r="M6681" t="str">
        <f t="shared" si="1330"/>
        <v/>
      </c>
      <c r="N6681">
        <f t="shared" si="1321"/>
        <v>117</v>
      </c>
      <c r="O6681" t="b">
        <f t="shared" si="1331"/>
        <v>0</v>
      </c>
      <c r="P6681" t="str">
        <f t="shared" si="1325"/>
        <v/>
      </c>
      <c r="Q6681" t="str">
        <f t="shared" ca="1" si="1326"/>
        <v/>
      </c>
      <c r="T6681">
        <v>173</v>
      </c>
      <c r="U6681">
        <v>5</v>
      </c>
      <c r="V6681">
        <v>0</v>
      </c>
      <c r="Z6681" t="str">
        <f t="shared" si="1327"/>
        <v/>
      </c>
    </row>
    <row r="6682" spans="2:26" x14ac:dyDescent="0.2">
      <c r="B6682" s="1" t="s">
        <v>421</v>
      </c>
      <c r="C6682" s="1" t="s">
        <v>17</v>
      </c>
      <c r="D6682" s="1" t="s">
        <v>18</v>
      </c>
      <c r="E6682" s="1" t="s">
        <v>8</v>
      </c>
      <c r="F6682" s="1" t="s">
        <v>9</v>
      </c>
      <c r="G6682" s="1" t="s">
        <v>4378</v>
      </c>
      <c r="H6682">
        <f t="shared" si="1328"/>
        <v>47</v>
      </c>
      <c r="I6682">
        <f>IF(ISBLANK(A6682),I6681/1,LOOKUP(Sheet1!G6682,FIPS!A$3:A$55,FIPS!C$3:C$55))</f>
        <v>51</v>
      </c>
      <c r="J6682" t="b">
        <f t="shared" si="1324"/>
        <v>1</v>
      </c>
      <c r="K6682" t="str">
        <f t="shared" si="1329"/>
        <v>Southampton</v>
      </c>
      <c r="L6682" t="b">
        <f t="shared" si="1322"/>
        <v>0</v>
      </c>
      <c r="M6682" t="str">
        <f t="shared" si="1330"/>
        <v/>
      </c>
      <c r="N6682">
        <f t="shared" si="1321"/>
        <v>118</v>
      </c>
      <c r="O6682" t="b">
        <f t="shared" si="1331"/>
        <v>0</v>
      </c>
      <c r="P6682" t="str">
        <f t="shared" si="1325"/>
        <v/>
      </c>
      <c r="Q6682" t="str">
        <f t="shared" ca="1" si="1326"/>
        <v/>
      </c>
      <c r="T6682">
        <v>175</v>
      </c>
      <c r="U6682">
        <v>6</v>
      </c>
      <c r="V6682">
        <v>0</v>
      </c>
      <c r="Z6682" t="str">
        <f t="shared" si="1327"/>
        <v/>
      </c>
    </row>
    <row r="6683" spans="2:26" x14ac:dyDescent="0.2">
      <c r="B6683" s="1" t="s">
        <v>660</v>
      </c>
      <c r="C6683" s="1" t="s">
        <v>17</v>
      </c>
      <c r="D6683" s="1" t="s">
        <v>18</v>
      </c>
      <c r="E6683" s="1" t="s">
        <v>8</v>
      </c>
      <c r="F6683" s="1" t="s">
        <v>9</v>
      </c>
      <c r="G6683" s="1" t="s">
        <v>4379</v>
      </c>
      <c r="H6683">
        <f t="shared" si="1328"/>
        <v>47</v>
      </c>
      <c r="I6683">
        <f>IF(ISBLANK(A6683),I6682/1,LOOKUP(Sheet1!G6683,FIPS!A$3:A$55,FIPS!C$3:C$55))</f>
        <v>51</v>
      </c>
      <c r="J6683" t="b">
        <f t="shared" si="1324"/>
        <v>1</v>
      </c>
      <c r="K6683" t="str">
        <f t="shared" si="1329"/>
        <v>South Boston city</v>
      </c>
      <c r="L6683" t="b">
        <f t="shared" si="1322"/>
        <v>0</v>
      </c>
      <c r="M6683" t="str">
        <f t="shared" si="1330"/>
        <v/>
      </c>
      <c r="N6683">
        <f t="shared" si="1321"/>
        <v>119</v>
      </c>
      <c r="O6683" t="b">
        <f t="shared" si="1331"/>
        <v>0</v>
      </c>
      <c r="P6683" t="str">
        <f t="shared" si="1325"/>
        <v/>
      </c>
      <c r="Q6683" t="str">
        <f t="shared" ca="1" si="1326"/>
        <v/>
      </c>
      <c r="T6683">
        <v>700</v>
      </c>
      <c r="U6683">
        <v>6</v>
      </c>
      <c r="V6683">
        <v>0</v>
      </c>
      <c r="W6683">
        <v>99999</v>
      </c>
      <c r="Z6683" t="str">
        <f t="shared" si="1327"/>
        <v/>
      </c>
    </row>
    <row r="6684" spans="2:26" x14ac:dyDescent="0.2">
      <c r="B6684" s="1" t="s">
        <v>662</v>
      </c>
      <c r="C6684" s="1" t="s">
        <v>469</v>
      </c>
      <c r="D6684" s="1" t="s">
        <v>26</v>
      </c>
      <c r="E6684" s="1" t="s">
        <v>8</v>
      </c>
      <c r="F6684" s="1" t="s">
        <v>9</v>
      </c>
      <c r="G6684" s="1" t="s">
        <v>4380</v>
      </c>
      <c r="H6684">
        <f t="shared" si="1328"/>
        <v>47</v>
      </c>
      <c r="I6684">
        <f>IF(ISBLANK(A6684),I6683/1,LOOKUP(Sheet1!G6684,FIPS!A$3:A$55,FIPS!C$3:C$55))</f>
        <v>51</v>
      </c>
      <c r="J6684" t="b">
        <f t="shared" si="1324"/>
        <v>1</v>
      </c>
      <c r="K6684" t="str">
        <f t="shared" si="1329"/>
        <v>Spotsylvania</v>
      </c>
      <c r="L6684" t="b">
        <f t="shared" si="1322"/>
        <v>0</v>
      </c>
      <c r="M6684" t="str">
        <f t="shared" si="1330"/>
        <v/>
      </c>
      <c r="N6684">
        <f t="shared" si="1321"/>
        <v>120</v>
      </c>
      <c r="O6684" t="b">
        <f t="shared" si="1331"/>
        <v>0</v>
      </c>
      <c r="P6684" t="str">
        <f t="shared" si="1325"/>
        <v/>
      </c>
      <c r="Q6684" t="str">
        <f t="shared" ca="1" si="1326"/>
        <v/>
      </c>
      <c r="T6684">
        <v>177</v>
      </c>
      <c r="U6684">
        <v>4</v>
      </c>
      <c r="V6684">
        <v>8840</v>
      </c>
      <c r="Z6684" t="str">
        <f t="shared" si="1327"/>
        <v/>
      </c>
    </row>
    <row r="6685" spans="2:26" x14ac:dyDescent="0.2">
      <c r="B6685" s="1" t="s">
        <v>664</v>
      </c>
      <c r="C6685" s="1" t="s">
        <v>469</v>
      </c>
      <c r="D6685" s="1" t="s">
        <v>26</v>
      </c>
      <c r="E6685" s="1" t="s">
        <v>8</v>
      </c>
      <c r="F6685" s="1" t="s">
        <v>9</v>
      </c>
      <c r="G6685" s="1" t="s">
        <v>1924</v>
      </c>
      <c r="H6685">
        <f t="shared" si="1328"/>
        <v>47</v>
      </c>
      <c r="I6685">
        <f>IF(ISBLANK(A6685),I6684/1,LOOKUP(Sheet1!G6685,FIPS!A$3:A$55,FIPS!C$3:C$55))</f>
        <v>51</v>
      </c>
      <c r="J6685" t="b">
        <f t="shared" si="1324"/>
        <v>1</v>
      </c>
      <c r="K6685" t="str">
        <f t="shared" si="1329"/>
        <v>Stafford</v>
      </c>
      <c r="L6685" t="b">
        <f t="shared" si="1322"/>
        <v>0</v>
      </c>
      <c r="M6685" t="str">
        <f t="shared" si="1330"/>
        <v/>
      </c>
      <c r="N6685">
        <f t="shared" si="1321"/>
        <v>121</v>
      </c>
      <c r="O6685" t="b">
        <f t="shared" si="1331"/>
        <v>0</v>
      </c>
      <c r="P6685" t="str">
        <f t="shared" si="1325"/>
        <v/>
      </c>
      <c r="Q6685" t="str">
        <f t="shared" ca="1" si="1326"/>
        <v/>
      </c>
      <c r="T6685">
        <v>179</v>
      </c>
      <c r="U6685">
        <v>4</v>
      </c>
      <c r="V6685">
        <v>8840</v>
      </c>
      <c r="Z6685" t="str">
        <f t="shared" si="1327"/>
        <v/>
      </c>
    </row>
    <row r="6686" spans="2:26" x14ac:dyDescent="0.2">
      <c r="B6686" s="1" t="s">
        <v>707</v>
      </c>
      <c r="C6686" s="1" t="s">
        <v>17</v>
      </c>
      <c r="D6686" s="1" t="s">
        <v>18</v>
      </c>
      <c r="E6686" s="1" t="s">
        <v>90</v>
      </c>
      <c r="F6686" s="1" t="s">
        <v>6</v>
      </c>
      <c r="G6686" s="1" t="s">
        <v>4381</v>
      </c>
      <c r="H6686">
        <f t="shared" si="1328"/>
        <v>47</v>
      </c>
      <c r="I6686">
        <f>IF(ISBLANK(A6686),I6685/1,LOOKUP(Sheet1!G6686,FIPS!A$3:A$55,FIPS!C$3:C$55))</f>
        <v>51</v>
      </c>
      <c r="J6686" t="b">
        <f t="shared" si="1324"/>
        <v>1</v>
      </c>
      <c r="K6686" t="str">
        <f t="shared" si="1329"/>
        <v>Staunton city</v>
      </c>
      <c r="L6686" t="b">
        <f t="shared" si="1322"/>
        <v>0</v>
      </c>
      <c r="M6686" t="str">
        <f t="shared" si="1330"/>
        <v/>
      </c>
      <c r="N6686">
        <f t="shared" ref="N6686:N6702" si="1332">IF(ISBLANK(A6686),IF(ISBLANK(B6686),N6685,B6686/1),"")</f>
        <v>122</v>
      </c>
      <c r="O6686" t="b">
        <f t="shared" si="1331"/>
        <v>0</v>
      </c>
      <c r="P6686" t="str">
        <f t="shared" si="1325"/>
        <v/>
      </c>
      <c r="Q6686" t="str">
        <f t="shared" ca="1" si="1326"/>
        <v/>
      </c>
      <c r="T6686">
        <v>790</v>
      </c>
      <c r="U6686">
        <v>6</v>
      </c>
      <c r="V6686">
        <v>0</v>
      </c>
      <c r="W6686">
        <v>75216</v>
      </c>
      <c r="Z6686" t="str">
        <f t="shared" si="1327"/>
        <v/>
      </c>
    </row>
    <row r="6687" spans="2:26" x14ac:dyDescent="0.2">
      <c r="B6687" s="1" t="s">
        <v>524</v>
      </c>
      <c r="C6687" s="1" t="s">
        <v>428</v>
      </c>
      <c r="D6687" s="1" t="s">
        <v>26</v>
      </c>
      <c r="E6687" s="1" t="s">
        <v>92</v>
      </c>
      <c r="F6687" s="1" t="s">
        <v>70</v>
      </c>
      <c r="G6687" s="1" t="s">
        <v>4382</v>
      </c>
      <c r="H6687">
        <f t="shared" si="1328"/>
        <v>47</v>
      </c>
      <c r="I6687">
        <f>IF(ISBLANK(A6687),I6686/1,LOOKUP(Sheet1!G6687,FIPS!A$3:A$55,FIPS!C$3:C$55))</f>
        <v>51</v>
      </c>
      <c r="J6687" t="b">
        <f t="shared" si="1324"/>
        <v>1</v>
      </c>
      <c r="K6687" t="str">
        <f t="shared" si="1329"/>
        <v>Suffolk city</v>
      </c>
      <c r="L6687" t="b">
        <f t="shared" si="1322"/>
        <v>0</v>
      </c>
      <c r="M6687" t="str">
        <f t="shared" si="1330"/>
        <v/>
      </c>
      <c r="N6687">
        <f t="shared" si="1332"/>
        <v>123</v>
      </c>
      <c r="O6687" t="b">
        <f t="shared" si="1331"/>
        <v>0</v>
      </c>
      <c r="P6687" t="str">
        <f t="shared" si="1325"/>
        <v/>
      </c>
      <c r="Q6687" t="str">
        <f t="shared" ca="1" si="1326"/>
        <v/>
      </c>
      <c r="T6687">
        <v>0.9</v>
      </c>
      <c r="U6687">
        <v>4</v>
      </c>
      <c r="V6687">
        <v>5720</v>
      </c>
      <c r="W6687">
        <v>76432</v>
      </c>
      <c r="Z6687" t="str">
        <f t="shared" si="1327"/>
        <v/>
      </c>
    </row>
    <row r="6688" spans="2:26" x14ac:dyDescent="0.2">
      <c r="B6688" s="1" t="s">
        <v>774</v>
      </c>
      <c r="C6688" s="1" t="s">
        <v>17</v>
      </c>
      <c r="D6688" s="1" t="s">
        <v>18</v>
      </c>
      <c r="E6688" s="1" t="s">
        <v>8</v>
      </c>
      <c r="F6688" s="1" t="s">
        <v>9</v>
      </c>
      <c r="G6688" s="1" t="s">
        <v>3270</v>
      </c>
      <c r="H6688">
        <f t="shared" si="1328"/>
        <v>47</v>
      </c>
      <c r="I6688">
        <f>IF(ISBLANK(A6688),I6687/1,LOOKUP(Sheet1!G6688,FIPS!A$3:A$55,FIPS!C$3:C$55))</f>
        <v>51</v>
      </c>
      <c r="J6688" t="b">
        <f t="shared" si="1324"/>
        <v>1</v>
      </c>
      <c r="K6688" t="str">
        <f t="shared" si="1329"/>
        <v>Surry</v>
      </c>
      <c r="L6688" t="b">
        <f t="shared" si="1322"/>
        <v>0</v>
      </c>
      <c r="M6688" t="str">
        <f t="shared" si="1330"/>
        <v/>
      </c>
      <c r="N6688">
        <f t="shared" si="1332"/>
        <v>124</v>
      </c>
      <c r="O6688" t="b">
        <f t="shared" si="1331"/>
        <v>0</v>
      </c>
      <c r="P6688" t="str">
        <f t="shared" si="1325"/>
        <v/>
      </c>
      <c r="Q6688" t="str">
        <f t="shared" ca="1" si="1326"/>
        <v/>
      </c>
      <c r="T6688">
        <v>181</v>
      </c>
      <c r="U6688">
        <v>6</v>
      </c>
      <c r="V6688">
        <v>0</v>
      </c>
      <c r="Z6688" t="str">
        <f t="shared" si="1327"/>
        <v/>
      </c>
    </row>
    <row r="6689" spans="1:26" x14ac:dyDescent="0.2">
      <c r="B6689" s="1" t="s">
        <v>526</v>
      </c>
      <c r="C6689" s="1" t="s">
        <v>17</v>
      </c>
      <c r="D6689" s="1" t="s">
        <v>18</v>
      </c>
      <c r="E6689" s="1" t="s">
        <v>8</v>
      </c>
      <c r="F6689" s="1" t="s">
        <v>9</v>
      </c>
      <c r="G6689" s="1" t="s">
        <v>1085</v>
      </c>
      <c r="H6689">
        <f t="shared" si="1328"/>
        <v>47</v>
      </c>
      <c r="I6689">
        <f>IF(ISBLANK(A6689),I6688/1,LOOKUP(Sheet1!G6689,FIPS!A$3:A$55,FIPS!C$3:C$55))</f>
        <v>51</v>
      </c>
      <c r="J6689" t="b">
        <f t="shared" si="1324"/>
        <v>1</v>
      </c>
      <c r="K6689" t="str">
        <f t="shared" si="1329"/>
        <v>Sussex</v>
      </c>
      <c r="L6689" t="b">
        <f t="shared" si="1322"/>
        <v>0</v>
      </c>
      <c r="M6689" t="str">
        <f t="shared" si="1330"/>
        <v/>
      </c>
      <c r="N6689">
        <f t="shared" si="1332"/>
        <v>125</v>
      </c>
      <c r="O6689" t="b">
        <f t="shared" si="1331"/>
        <v>0</v>
      </c>
      <c r="P6689" t="str">
        <f t="shared" si="1325"/>
        <v/>
      </c>
      <c r="Q6689" t="str">
        <f t="shared" ca="1" si="1326"/>
        <v/>
      </c>
      <c r="T6689">
        <v>183</v>
      </c>
      <c r="U6689">
        <v>6</v>
      </c>
      <c r="V6689">
        <v>0</v>
      </c>
      <c r="Z6689" t="str">
        <f t="shared" si="1327"/>
        <v/>
      </c>
    </row>
    <row r="6690" spans="1:26" x14ac:dyDescent="0.2">
      <c r="B6690" s="1" t="s">
        <v>528</v>
      </c>
      <c r="C6690" s="1" t="s">
        <v>17</v>
      </c>
      <c r="D6690" s="1" t="s">
        <v>18</v>
      </c>
      <c r="E6690" s="1" t="s">
        <v>8</v>
      </c>
      <c r="F6690" s="1" t="s">
        <v>9</v>
      </c>
      <c r="G6690" s="1" t="s">
        <v>1651</v>
      </c>
      <c r="H6690">
        <f t="shared" si="1328"/>
        <v>47</v>
      </c>
      <c r="I6690">
        <f>IF(ISBLANK(A6690),I6689/1,LOOKUP(Sheet1!G6690,FIPS!A$3:A$55,FIPS!C$3:C$55))</f>
        <v>51</v>
      </c>
      <c r="J6690" t="b">
        <f t="shared" si="1324"/>
        <v>1</v>
      </c>
      <c r="K6690" t="str">
        <f t="shared" si="1329"/>
        <v>Tazewell</v>
      </c>
      <c r="L6690" t="b">
        <f t="shared" ref="L6690:L6753" si="1333">IF(NOT(J6690),AND(NOT(ISBLANK(E6690)),E6690&lt;&gt;"999"),FALSE())</f>
        <v>0</v>
      </c>
      <c r="M6690" t="str">
        <f t="shared" si="1330"/>
        <v/>
      </c>
      <c r="N6690">
        <f t="shared" si="1332"/>
        <v>126</v>
      </c>
      <c r="O6690" t="b">
        <f t="shared" si="1331"/>
        <v>0</v>
      </c>
      <c r="P6690" t="str">
        <f t="shared" si="1325"/>
        <v/>
      </c>
      <c r="Q6690" t="str">
        <f t="shared" ca="1" si="1326"/>
        <v/>
      </c>
      <c r="T6690">
        <v>185</v>
      </c>
      <c r="U6690">
        <v>5</v>
      </c>
      <c r="V6690">
        <v>0</v>
      </c>
      <c r="Z6690" t="str">
        <f t="shared" si="1327"/>
        <v/>
      </c>
    </row>
    <row r="6691" spans="1:26" x14ac:dyDescent="0.2">
      <c r="B6691" s="1" t="s">
        <v>666</v>
      </c>
      <c r="C6691" s="1" t="s">
        <v>428</v>
      </c>
      <c r="D6691" s="1" t="s">
        <v>26</v>
      </c>
      <c r="E6691" s="1" t="s">
        <v>72</v>
      </c>
      <c r="F6691" s="1" t="s">
        <v>18</v>
      </c>
      <c r="G6691" s="1" t="s">
        <v>4383</v>
      </c>
      <c r="H6691">
        <f t="shared" si="1328"/>
        <v>47</v>
      </c>
      <c r="I6691">
        <f>IF(ISBLANK(A6691),I6690/1,LOOKUP(Sheet1!G6691,FIPS!A$3:A$55,FIPS!C$3:C$55))</f>
        <v>51</v>
      </c>
      <c r="J6691" t="b">
        <f t="shared" si="1324"/>
        <v>1</v>
      </c>
      <c r="K6691" t="str">
        <f t="shared" si="1329"/>
        <v>Virginia Beach city</v>
      </c>
      <c r="L6691" t="b">
        <f t="shared" si="1333"/>
        <v>0</v>
      </c>
      <c r="M6691" t="str">
        <f t="shared" si="1330"/>
        <v/>
      </c>
      <c r="N6691">
        <f t="shared" si="1332"/>
        <v>127</v>
      </c>
      <c r="O6691" t="b">
        <f t="shared" si="1331"/>
        <v>0</v>
      </c>
      <c r="P6691" t="str">
        <f t="shared" si="1325"/>
        <v/>
      </c>
      <c r="Q6691" t="str">
        <f t="shared" ca="1" si="1326"/>
        <v/>
      </c>
      <c r="T6691">
        <v>810</v>
      </c>
      <c r="U6691">
        <v>2</v>
      </c>
      <c r="V6691">
        <v>5720</v>
      </c>
      <c r="W6691">
        <v>82000</v>
      </c>
      <c r="Z6691" t="str">
        <f t="shared" si="1327"/>
        <v/>
      </c>
    </row>
    <row r="6692" spans="1:26" x14ac:dyDescent="0.2">
      <c r="B6692" s="1" t="s">
        <v>530</v>
      </c>
      <c r="C6692" s="1" t="s">
        <v>469</v>
      </c>
      <c r="D6692" s="1" t="s">
        <v>26</v>
      </c>
      <c r="G6692" s="1" t="s">
        <v>1365</v>
      </c>
      <c r="H6692">
        <f t="shared" si="1328"/>
        <v>47</v>
      </c>
      <c r="I6692">
        <f>IF(ISBLANK(A6692),I6691/1,LOOKUP(Sheet1!G6692,FIPS!A$3:A$55,FIPS!C$3:C$55))</f>
        <v>51</v>
      </c>
      <c r="J6692" t="b">
        <f t="shared" si="1324"/>
        <v>1</v>
      </c>
      <c r="K6692" t="str">
        <f t="shared" si="1329"/>
        <v>Warren</v>
      </c>
      <c r="L6692" t="b">
        <f t="shared" si="1333"/>
        <v>0</v>
      </c>
      <c r="M6692" t="str">
        <f t="shared" si="1330"/>
        <v/>
      </c>
      <c r="N6692">
        <f t="shared" si="1332"/>
        <v>128</v>
      </c>
      <c r="O6692" t="b">
        <f t="shared" si="1331"/>
        <v>0</v>
      </c>
      <c r="P6692" t="str">
        <f t="shared" si="1325"/>
        <v/>
      </c>
      <c r="Q6692" t="str">
        <f t="shared" ca="1" si="1326"/>
        <v/>
      </c>
      <c r="T6692">
        <v>187</v>
      </c>
      <c r="U6692">
        <v>5</v>
      </c>
      <c r="V6692">
        <v>8840</v>
      </c>
      <c r="Z6692" t="str">
        <f t="shared" si="1327"/>
        <v/>
      </c>
    </row>
    <row r="6693" spans="1:26" x14ac:dyDescent="0.2">
      <c r="E6693" s="1" t="s">
        <v>33</v>
      </c>
      <c r="F6693" s="1" t="s">
        <v>6</v>
      </c>
      <c r="G6693" s="1" t="s">
        <v>4384</v>
      </c>
      <c r="H6693">
        <f t="shared" si="1328"/>
        <v>47</v>
      </c>
      <c r="I6693">
        <f>IF(ISBLANK(A6693),I6692/1,LOOKUP(Sheet1!G6693,FIPS!A$3:A$55,FIPS!C$3:C$55))</f>
        <v>51</v>
      </c>
      <c r="J6693" t="b">
        <f t="shared" si="1324"/>
        <v>0</v>
      </c>
      <c r="K6693" t="str">
        <f t="shared" si="1329"/>
        <v/>
      </c>
      <c r="L6693" t="b">
        <f t="shared" si="1333"/>
        <v>1</v>
      </c>
      <c r="M6693" t="str">
        <f t="shared" si="1330"/>
        <v>Front Royal</v>
      </c>
      <c r="N6693">
        <f t="shared" si="1332"/>
        <v>128</v>
      </c>
      <c r="O6693" t="b">
        <f t="shared" si="1331"/>
        <v>0</v>
      </c>
      <c r="P6693" t="str">
        <f t="shared" si="1325"/>
        <v/>
      </c>
      <c r="Q6693" t="str">
        <f t="shared" ca="1" si="1326"/>
        <v/>
      </c>
      <c r="W6693">
        <v>29968</v>
      </c>
      <c r="Z6693" t="str">
        <f t="shared" si="1327"/>
        <v/>
      </c>
    </row>
    <row r="6694" spans="1:26" x14ac:dyDescent="0.2">
      <c r="E6694" s="1" t="s">
        <v>8</v>
      </c>
      <c r="F6694" s="1" t="s">
        <v>9</v>
      </c>
      <c r="G6694" s="1" t="s">
        <v>2376</v>
      </c>
      <c r="H6694">
        <f t="shared" si="1328"/>
        <v>47</v>
      </c>
      <c r="I6694">
        <f>IF(ISBLANK(A6694),I6693/1,LOOKUP(Sheet1!G6694,FIPS!A$3:A$55,FIPS!C$3:C$55))</f>
        <v>51</v>
      </c>
      <c r="J6694" t="b">
        <f t="shared" si="1324"/>
        <v>0</v>
      </c>
      <c r="K6694" t="str">
        <f t="shared" si="1329"/>
        <v/>
      </c>
      <c r="L6694" t="b">
        <f t="shared" si="1333"/>
        <v>0</v>
      </c>
      <c r="M6694" t="str">
        <f t="shared" si="1330"/>
        <v/>
      </c>
      <c r="N6694">
        <f t="shared" si="1332"/>
        <v>128</v>
      </c>
      <c r="O6694" t="b">
        <f t="shared" si="1331"/>
        <v>1</v>
      </c>
      <c r="P6694">
        <f t="shared" si="1325"/>
        <v>1</v>
      </c>
      <c r="Q6694" t="str">
        <f t="shared" ca="1" si="1326"/>
        <v>012</v>
      </c>
      <c r="W6694">
        <v>99999</v>
      </c>
      <c r="Z6694" t="str">
        <f t="shared" si="1327"/>
        <v/>
      </c>
    </row>
    <row r="6695" spans="1:26" x14ac:dyDescent="0.2">
      <c r="B6695" s="1" t="s">
        <v>128</v>
      </c>
      <c r="C6695" s="1" t="s">
        <v>538</v>
      </c>
      <c r="D6695" s="1" t="s">
        <v>26</v>
      </c>
      <c r="E6695" s="1" t="s">
        <v>8</v>
      </c>
      <c r="F6695" s="1" t="s">
        <v>9</v>
      </c>
      <c r="G6695" s="1" t="s">
        <v>194</v>
      </c>
      <c r="H6695">
        <f t="shared" si="1328"/>
        <v>47</v>
      </c>
      <c r="I6695">
        <f>IF(ISBLANK(A6695),I6694/1,LOOKUP(Sheet1!G6695,FIPS!A$3:A$55,FIPS!C$3:C$55))</f>
        <v>51</v>
      </c>
      <c r="J6695" t="b">
        <f t="shared" si="1324"/>
        <v>1</v>
      </c>
      <c r="K6695" t="str">
        <f t="shared" si="1329"/>
        <v>Washington</v>
      </c>
      <c r="L6695" t="b">
        <f t="shared" si="1333"/>
        <v>0</v>
      </c>
      <c r="M6695" t="str">
        <f t="shared" si="1330"/>
        <v/>
      </c>
      <c r="N6695">
        <f t="shared" si="1332"/>
        <v>129</v>
      </c>
      <c r="O6695" t="b">
        <f t="shared" si="1331"/>
        <v>0</v>
      </c>
      <c r="P6695" t="str">
        <f t="shared" si="1325"/>
        <v/>
      </c>
      <c r="Q6695" t="str">
        <f t="shared" ca="1" si="1326"/>
        <v/>
      </c>
      <c r="T6695">
        <v>191</v>
      </c>
      <c r="U6695">
        <v>5</v>
      </c>
      <c r="V6695">
        <v>3660</v>
      </c>
      <c r="Z6695" t="str">
        <f t="shared" si="1327"/>
        <v/>
      </c>
    </row>
    <row r="6696" spans="1:26" x14ac:dyDescent="0.2">
      <c r="B6696" s="1" t="s">
        <v>611</v>
      </c>
      <c r="C6696" s="1" t="s">
        <v>17</v>
      </c>
      <c r="D6696" s="1" t="s">
        <v>18</v>
      </c>
      <c r="E6696" s="1" t="s">
        <v>96</v>
      </c>
      <c r="F6696" s="1" t="s">
        <v>6</v>
      </c>
      <c r="G6696" s="1" t="s">
        <v>4385</v>
      </c>
      <c r="H6696">
        <f t="shared" si="1328"/>
        <v>47</v>
      </c>
      <c r="I6696">
        <f>IF(ISBLANK(A6696),I6695/1,LOOKUP(Sheet1!G6696,FIPS!A$3:A$55,FIPS!C$3:C$55))</f>
        <v>51</v>
      </c>
      <c r="J6696" t="b">
        <f t="shared" si="1324"/>
        <v>1</v>
      </c>
      <c r="K6696" t="str">
        <f t="shared" si="1329"/>
        <v>Waynesboro city</v>
      </c>
      <c r="L6696" t="b">
        <f t="shared" si="1333"/>
        <v>0</v>
      </c>
      <c r="M6696" t="str">
        <f t="shared" si="1330"/>
        <v/>
      </c>
      <c r="N6696">
        <f t="shared" si="1332"/>
        <v>130</v>
      </c>
      <c r="O6696" t="b">
        <f t="shared" si="1331"/>
        <v>0</v>
      </c>
      <c r="P6696" t="str">
        <f t="shared" si="1325"/>
        <v/>
      </c>
      <c r="Q6696" t="str">
        <f t="shared" ca="1" si="1326"/>
        <v/>
      </c>
      <c r="T6696">
        <v>820</v>
      </c>
      <c r="U6696">
        <v>6</v>
      </c>
      <c r="V6696">
        <v>0</v>
      </c>
      <c r="W6696">
        <v>83680</v>
      </c>
      <c r="Z6696" t="str">
        <f t="shared" si="1327"/>
        <v/>
      </c>
    </row>
    <row r="6697" spans="1:26" x14ac:dyDescent="0.2">
      <c r="B6697" s="1" t="s">
        <v>532</v>
      </c>
      <c r="C6697" s="1" t="s">
        <v>17</v>
      </c>
      <c r="D6697" s="1" t="s">
        <v>18</v>
      </c>
      <c r="E6697" s="1" t="s">
        <v>8</v>
      </c>
      <c r="F6697" s="1" t="s">
        <v>9</v>
      </c>
      <c r="G6697" s="1" t="s">
        <v>3760</v>
      </c>
      <c r="H6697">
        <f t="shared" si="1328"/>
        <v>47</v>
      </c>
      <c r="I6697">
        <f>IF(ISBLANK(A6697),I6696/1,LOOKUP(Sheet1!G6697,FIPS!A$3:A$55,FIPS!C$3:C$55))</f>
        <v>51</v>
      </c>
      <c r="J6697" t="b">
        <f t="shared" si="1324"/>
        <v>1</v>
      </c>
      <c r="K6697" t="str">
        <f t="shared" si="1329"/>
        <v>Westmoreland</v>
      </c>
      <c r="L6697" t="b">
        <f t="shared" si="1333"/>
        <v>0</v>
      </c>
      <c r="M6697" t="str">
        <f t="shared" si="1330"/>
        <v/>
      </c>
      <c r="N6697">
        <f t="shared" si="1332"/>
        <v>131</v>
      </c>
      <c r="O6697" t="b">
        <f t="shared" si="1331"/>
        <v>0</v>
      </c>
      <c r="P6697" t="str">
        <f t="shared" si="1325"/>
        <v/>
      </c>
      <c r="Q6697" t="str">
        <f t="shared" ca="1" si="1326"/>
        <v/>
      </c>
      <c r="T6697">
        <v>193</v>
      </c>
      <c r="U6697">
        <v>6</v>
      </c>
      <c r="V6697">
        <v>0</v>
      </c>
      <c r="Z6697" t="str">
        <f t="shared" si="1327"/>
        <v/>
      </c>
    </row>
    <row r="6698" spans="1:26" x14ac:dyDescent="0.2">
      <c r="B6698" s="1" t="s">
        <v>534</v>
      </c>
      <c r="C6698" s="1" t="s">
        <v>428</v>
      </c>
      <c r="D6698" s="1" t="s">
        <v>26</v>
      </c>
      <c r="E6698" s="1" t="s">
        <v>5</v>
      </c>
      <c r="F6698" s="1" t="s">
        <v>6</v>
      </c>
      <c r="G6698" s="1" t="s">
        <v>4386</v>
      </c>
      <c r="H6698">
        <f t="shared" si="1328"/>
        <v>47</v>
      </c>
      <c r="I6698">
        <f>IF(ISBLANK(A6698),I6697/1,LOOKUP(Sheet1!G6698,FIPS!A$3:A$55,FIPS!C$3:C$55))</f>
        <v>51</v>
      </c>
      <c r="J6698" t="b">
        <f t="shared" si="1324"/>
        <v>1</v>
      </c>
      <c r="K6698" t="str">
        <f t="shared" si="1329"/>
        <v>Williamsburg city</v>
      </c>
      <c r="L6698" t="b">
        <f t="shared" si="1333"/>
        <v>0</v>
      </c>
      <c r="M6698" t="str">
        <f t="shared" si="1330"/>
        <v/>
      </c>
      <c r="N6698">
        <f t="shared" si="1332"/>
        <v>132</v>
      </c>
      <c r="O6698" t="b">
        <f t="shared" si="1331"/>
        <v>0</v>
      </c>
      <c r="P6698" t="str">
        <f t="shared" si="1325"/>
        <v/>
      </c>
      <c r="Q6698" t="str">
        <f t="shared" ca="1" si="1326"/>
        <v/>
      </c>
      <c r="T6698">
        <v>830</v>
      </c>
      <c r="U6698">
        <v>6</v>
      </c>
      <c r="V6698">
        <v>5720</v>
      </c>
      <c r="W6698">
        <v>86160</v>
      </c>
      <c r="Z6698" t="str">
        <f t="shared" si="1327"/>
        <v/>
      </c>
    </row>
    <row r="6699" spans="1:26" x14ac:dyDescent="0.2">
      <c r="B6699" s="1" t="s">
        <v>776</v>
      </c>
      <c r="C6699" s="1" t="s">
        <v>17</v>
      </c>
      <c r="D6699" s="1" t="s">
        <v>18</v>
      </c>
      <c r="E6699" s="1" t="s">
        <v>99</v>
      </c>
      <c r="F6699" s="1" t="s">
        <v>6</v>
      </c>
      <c r="G6699" s="1" t="s">
        <v>4387</v>
      </c>
      <c r="H6699">
        <f t="shared" si="1328"/>
        <v>47</v>
      </c>
      <c r="I6699">
        <f>IF(ISBLANK(A6699),I6698/1,LOOKUP(Sheet1!G6699,FIPS!A$3:A$55,FIPS!C$3:C$55))</f>
        <v>51</v>
      </c>
      <c r="J6699" t="b">
        <f t="shared" ref="J6699:J6730" si="1334">NOT(ISBLANK(B6699))</f>
        <v>1</v>
      </c>
      <c r="K6699" t="str">
        <f t="shared" si="1329"/>
        <v>Winchester city</v>
      </c>
      <c r="L6699" t="b">
        <f t="shared" si="1333"/>
        <v>0</v>
      </c>
      <c r="M6699" t="str">
        <f t="shared" si="1330"/>
        <v/>
      </c>
      <c r="N6699">
        <f t="shared" si="1332"/>
        <v>133</v>
      </c>
      <c r="O6699" t="b">
        <f t="shared" si="1331"/>
        <v>0</v>
      </c>
      <c r="P6699" t="str">
        <f t="shared" si="1325"/>
        <v/>
      </c>
      <c r="Q6699" t="str">
        <f t="shared" ca="1" si="1326"/>
        <v/>
      </c>
      <c r="T6699">
        <v>840</v>
      </c>
      <c r="U6699">
        <v>6</v>
      </c>
      <c r="V6699">
        <v>0</v>
      </c>
      <c r="W6699">
        <v>86720</v>
      </c>
      <c r="Z6699" t="str">
        <f t="shared" si="1327"/>
        <v/>
      </c>
    </row>
    <row r="6700" spans="1:26" x14ac:dyDescent="0.2">
      <c r="B6700" s="1" t="s">
        <v>474</v>
      </c>
      <c r="C6700" s="1" t="s">
        <v>17</v>
      </c>
      <c r="D6700" s="1" t="s">
        <v>18</v>
      </c>
      <c r="E6700" s="1" t="s">
        <v>8</v>
      </c>
      <c r="F6700" s="1" t="s">
        <v>9</v>
      </c>
      <c r="G6700" s="1" t="s">
        <v>4239</v>
      </c>
      <c r="H6700">
        <f t="shared" si="1328"/>
        <v>47</v>
      </c>
      <c r="I6700">
        <f>IF(ISBLANK(A6700),I6699/1,LOOKUP(Sheet1!G6700,FIPS!A$3:A$55,FIPS!C$3:C$55))</f>
        <v>51</v>
      </c>
      <c r="J6700" t="b">
        <f t="shared" si="1334"/>
        <v>1</v>
      </c>
      <c r="K6700" t="str">
        <f t="shared" si="1329"/>
        <v>Wise</v>
      </c>
      <c r="L6700" t="b">
        <f t="shared" si="1333"/>
        <v>0</v>
      </c>
      <c r="M6700" t="str">
        <f t="shared" si="1330"/>
        <v/>
      </c>
      <c r="N6700">
        <f t="shared" si="1332"/>
        <v>134</v>
      </c>
      <c r="O6700" t="b">
        <f t="shared" si="1331"/>
        <v>0</v>
      </c>
      <c r="P6700" t="str">
        <f t="shared" si="1325"/>
        <v/>
      </c>
      <c r="Q6700" t="str">
        <f t="shared" ca="1" si="1326"/>
        <v/>
      </c>
      <c r="T6700">
        <v>195</v>
      </c>
      <c r="U6700">
        <v>5</v>
      </c>
      <c r="V6700">
        <v>0</v>
      </c>
      <c r="Z6700" t="str">
        <f t="shared" si="1327"/>
        <v/>
      </c>
    </row>
    <row r="6701" spans="1:26" x14ac:dyDescent="0.2">
      <c r="B6701" s="1" t="s">
        <v>392</v>
      </c>
      <c r="C6701" s="1" t="s">
        <v>17</v>
      </c>
      <c r="D6701" s="1" t="s">
        <v>18</v>
      </c>
      <c r="E6701" s="1" t="s">
        <v>8</v>
      </c>
      <c r="F6701" s="1" t="s">
        <v>9</v>
      </c>
      <c r="G6701" s="1" t="s">
        <v>4388</v>
      </c>
      <c r="H6701">
        <f t="shared" si="1328"/>
        <v>47</v>
      </c>
      <c r="I6701">
        <f>IF(ISBLANK(A6701),I6700/1,LOOKUP(Sheet1!G6701,FIPS!A$3:A$55,FIPS!C$3:C$55))</f>
        <v>51</v>
      </c>
      <c r="J6701" t="b">
        <f t="shared" si="1334"/>
        <v>1</v>
      </c>
      <c r="K6701" t="str">
        <f t="shared" si="1329"/>
        <v>Wythe</v>
      </c>
      <c r="L6701" t="b">
        <f t="shared" si="1333"/>
        <v>0</v>
      </c>
      <c r="M6701" t="str">
        <f t="shared" si="1330"/>
        <v/>
      </c>
      <c r="N6701">
        <f t="shared" si="1332"/>
        <v>135</v>
      </c>
      <c r="O6701" t="b">
        <f t="shared" si="1331"/>
        <v>0</v>
      </c>
      <c r="P6701" t="str">
        <f t="shared" si="1325"/>
        <v/>
      </c>
      <c r="Q6701" t="str">
        <f t="shared" ca="1" si="1326"/>
        <v/>
      </c>
      <c r="T6701">
        <v>197</v>
      </c>
      <c r="U6701">
        <v>5</v>
      </c>
      <c r="V6701">
        <v>0</v>
      </c>
      <c r="Z6701" t="str">
        <f t="shared" si="1327"/>
        <v/>
      </c>
    </row>
    <row r="6702" spans="1:26" x14ac:dyDescent="0.2">
      <c r="B6702" s="1" t="s">
        <v>795</v>
      </c>
      <c r="C6702" s="1" t="s">
        <v>428</v>
      </c>
      <c r="D6702" s="1" t="s">
        <v>26</v>
      </c>
      <c r="E6702" s="1" t="s">
        <v>8</v>
      </c>
      <c r="F6702" s="1" t="s">
        <v>9</v>
      </c>
      <c r="G6702" s="1" t="s">
        <v>2109</v>
      </c>
      <c r="H6702">
        <f t="shared" si="1328"/>
        <v>47</v>
      </c>
      <c r="I6702">
        <f>IF(ISBLANK(A6702),I6701/1,LOOKUP(Sheet1!G6702,FIPS!A$3:A$55,FIPS!C$3:C$55))</f>
        <v>51</v>
      </c>
      <c r="J6702" t="b">
        <f t="shared" si="1334"/>
        <v>1</v>
      </c>
      <c r="K6702" t="str">
        <f t="shared" si="1329"/>
        <v>York</v>
      </c>
      <c r="L6702" t="b">
        <f t="shared" si="1333"/>
        <v>0</v>
      </c>
      <c r="M6702" t="str">
        <f t="shared" si="1330"/>
        <v/>
      </c>
      <c r="N6702">
        <f t="shared" si="1332"/>
        <v>136</v>
      </c>
      <c r="O6702" t="b">
        <f t="shared" si="1331"/>
        <v>0</v>
      </c>
      <c r="P6702" t="str">
        <f t="shared" si="1325"/>
        <v/>
      </c>
      <c r="Q6702" t="str">
        <f t="shared" ca="1" si="1326"/>
        <v/>
      </c>
      <c r="T6702">
        <v>199</v>
      </c>
      <c r="U6702">
        <v>5</v>
      </c>
      <c r="V6702">
        <v>5720</v>
      </c>
      <c r="Z6702" t="str">
        <f t="shared" si="1327"/>
        <v/>
      </c>
    </row>
    <row r="6703" spans="1:26" x14ac:dyDescent="0.2">
      <c r="A6703" s="1" t="s">
        <v>4389</v>
      </c>
      <c r="G6703" s="1" t="s">
        <v>194</v>
      </c>
      <c r="H6703" t="str">
        <f t="shared" si="1328"/>
        <v>48</v>
      </c>
      <c r="I6703">
        <f>IF(ISBLANK(#REF!),I6702/1,LOOKUP(Sheet1!G6703,FIPS!A$3:A$55,FIPS!C$3:C$55))</f>
        <v>53</v>
      </c>
      <c r="J6703" t="b">
        <f t="shared" si="1334"/>
        <v>0</v>
      </c>
      <c r="K6703" t="str">
        <f t="shared" si="1329"/>
        <v/>
      </c>
      <c r="L6703" t="b">
        <f t="shared" si="1333"/>
        <v>0</v>
      </c>
      <c r="M6703" t="str">
        <f t="shared" si="1330"/>
        <v/>
      </c>
      <c r="N6703" t="str">
        <f>IF(ISBLANK(#REF!),IF(ISBLANK(A6703),N6702,A6703/1),"")</f>
        <v/>
      </c>
      <c r="O6703" t="b">
        <f t="shared" si="1331"/>
        <v>0</v>
      </c>
      <c r="P6703" t="str">
        <f t="shared" si="1325"/>
        <v/>
      </c>
      <c r="Q6703" t="str">
        <f t="shared" ca="1" si="1326"/>
        <v/>
      </c>
      <c r="Z6703" t="str">
        <f t="shared" si="1327"/>
        <v/>
      </c>
    </row>
    <row r="6704" spans="1:26" x14ac:dyDescent="0.2">
      <c r="B6704" s="1" t="s">
        <v>2</v>
      </c>
      <c r="C6704" s="1" t="s">
        <v>17</v>
      </c>
      <c r="D6704" s="1" t="s">
        <v>18</v>
      </c>
      <c r="E6704" s="1" t="s">
        <v>8</v>
      </c>
      <c r="F6704" s="1" t="s">
        <v>9</v>
      </c>
      <c r="G6704" s="1" t="s">
        <v>943</v>
      </c>
      <c r="H6704">
        <f t="shared" si="1328"/>
        <v>48</v>
      </c>
      <c r="I6704">
        <f>IF(ISBLANK(A6704),I6703/1,LOOKUP(Sheet1!G6704,FIPS!A$3:A$55,FIPS!C$3:C$55))</f>
        <v>53</v>
      </c>
      <c r="J6704" t="b">
        <f t="shared" si="1334"/>
        <v>1</v>
      </c>
      <c r="K6704" t="str">
        <f t="shared" si="1329"/>
        <v>Adams</v>
      </c>
      <c r="L6704" t="b">
        <f t="shared" si="1333"/>
        <v>0</v>
      </c>
      <c r="M6704" t="str">
        <f t="shared" si="1330"/>
        <v/>
      </c>
      <c r="N6704">
        <f t="shared" ref="N6704:N6767" si="1335">IF(ISBLANK(A6704),IF(ISBLANK(B6704),N6703,B6704/1),"")</f>
        <v>1</v>
      </c>
      <c r="O6704" t="b">
        <f t="shared" si="1331"/>
        <v>0</v>
      </c>
      <c r="P6704" t="str">
        <f t="shared" si="1325"/>
        <v/>
      </c>
      <c r="Q6704" t="str">
        <f t="shared" ca="1" si="1326"/>
        <v/>
      </c>
      <c r="S6704">
        <v>53</v>
      </c>
      <c r="T6704">
        <v>1</v>
      </c>
      <c r="U6704">
        <v>6</v>
      </c>
      <c r="V6704">
        <v>0</v>
      </c>
      <c r="Z6704" t="str">
        <f t="shared" si="1327"/>
        <v/>
      </c>
    </row>
    <row r="6705" spans="2:26" x14ac:dyDescent="0.2">
      <c r="B6705" s="1" t="s">
        <v>11</v>
      </c>
      <c r="C6705" s="1" t="s">
        <v>17</v>
      </c>
      <c r="D6705" s="1" t="s">
        <v>18</v>
      </c>
      <c r="E6705" s="1" t="s">
        <v>8</v>
      </c>
      <c r="F6705" s="1" t="s">
        <v>9</v>
      </c>
      <c r="G6705" s="1" t="s">
        <v>4390</v>
      </c>
      <c r="H6705">
        <f t="shared" si="1328"/>
        <v>48</v>
      </c>
      <c r="I6705">
        <f>IF(ISBLANK(A6705),I6704/1,LOOKUP(Sheet1!G6705,FIPS!A$3:A$55,FIPS!C$3:C$55))</f>
        <v>53</v>
      </c>
      <c r="J6705" t="b">
        <f t="shared" si="1334"/>
        <v>1</v>
      </c>
      <c r="K6705" t="str">
        <f t="shared" si="1329"/>
        <v>Asotln</v>
      </c>
      <c r="L6705" t="b">
        <f t="shared" si="1333"/>
        <v>0</v>
      </c>
      <c r="M6705" t="str">
        <f t="shared" si="1330"/>
        <v/>
      </c>
      <c r="N6705">
        <f t="shared" si="1335"/>
        <v>2</v>
      </c>
      <c r="O6705" t="b">
        <f t="shared" si="1331"/>
        <v>0</v>
      </c>
      <c r="P6705" t="str">
        <f t="shared" si="1325"/>
        <v/>
      </c>
      <c r="Q6705" t="str">
        <f t="shared" ca="1" si="1326"/>
        <v/>
      </c>
      <c r="T6705">
        <v>3</v>
      </c>
      <c r="U6705">
        <v>6</v>
      </c>
      <c r="V6705">
        <v>0</v>
      </c>
      <c r="Z6705" t="str">
        <f t="shared" si="1327"/>
        <v/>
      </c>
    </row>
    <row r="6706" spans="2:26" x14ac:dyDescent="0.2">
      <c r="B6706" s="1" t="s">
        <v>16</v>
      </c>
      <c r="C6706" s="1" t="s">
        <v>825</v>
      </c>
      <c r="D6706" s="1" t="s">
        <v>26</v>
      </c>
      <c r="G6706" s="1" t="s">
        <v>2608</v>
      </c>
      <c r="H6706">
        <f t="shared" si="1328"/>
        <v>48</v>
      </c>
      <c r="I6706">
        <f>IF(ISBLANK(A6706),I6705/1,LOOKUP(Sheet1!G6706,FIPS!A$3:A$55,FIPS!C$3:C$55))</f>
        <v>53</v>
      </c>
      <c r="J6706" t="b">
        <f t="shared" si="1334"/>
        <v>1</v>
      </c>
      <c r="K6706" t="str">
        <f t="shared" si="1329"/>
        <v>Oenton</v>
      </c>
      <c r="L6706" t="b">
        <f t="shared" si="1333"/>
        <v>0</v>
      </c>
      <c r="M6706" t="str">
        <f t="shared" si="1330"/>
        <v/>
      </c>
      <c r="N6706">
        <f t="shared" si="1335"/>
        <v>3</v>
      </c>
      <c r="O6706" t="b">
        <f t="shared" si="1331"/>
        <v>0</v>
      </c>
      <c r="P6706" t="str">
        <f t="shared" si="1325"/>
        <v/>
      </c>
      <c r="Q6706" t="str">
        <f t="shared" ca="1" si="1326"/>
        <v/>
      </c>
      <c r="T6706">
        <v>5</v>
      </c>
      <c r="U6706">
        <v>3</v>
      </c>
      <c r="V6706">
        <v>6740</v>
      </c>
      <c r="Z6706" t="str">
        <f t="shared" si="1327"/>
        <v/>
      </c>
    </row>
    <row r="6707" spans="2:26" x14ac:dyDescent="0.2">
      <c r="E6707" s="1" t="s">
        <v>20</v>
      </c>
      <c r="F6707" s="1" t="s">
        <v>35</v>
      </c>
      <c r="G6707" s="1" t="s">
        <v>4391</v>
      </c>
      <c r="H6707">
        <f t="shared" si="1328"/>
        <v>48</v>
      </c>
      <c r="I6707">
        <f>IF(ISBLANK(A6707),I6706/1,LOOKUP(Sheet1!G6707,FIPS!A$3:A$55,FIPS!C$3:C$55))</f>
        <v>53</v>
      </c>
      <c r="J6707" t="b">
        <f t="shared" si="1334"/>
        <v>0</v>
      </c>
      <c r="K6707" t="str">
        <f t="shared" si="1329"/>
        <v/>
      </c>
      <c r="L6707" t="b">
        <f t="shared" si="1333"/>
        <v>1</v>
      </c>
      <c r="M6707" t="str">
        <f t="shared" si="1330"/>
        <v>Kennewick</v>
      </c>
      <c r="N6707">
        <f t="shared" si="1335"/>
        <v>3</v>
      </c>
      <c r="O6707" t="b">
        <f t="shared" si="1331"/>
        <v>0</v>
      </c>
      <c r="P6707" t="str">
        <f t="shared" si="1325"/>
        <v/>
      </c>
      <c r="Q6707" t="str">
        <f t="shared" ca="1" si="1326"/>
        <v/>
      </c>
      <c r="W6707">
        <v>35275</v>
      </c>
      <c r="Z6707" t="str">
        <f t="shared" si="1327"/>
        <v/>
      </c>
    </row>
    <row r="6708" spans="2:26" x14ac:dyDescent="0.2">
      <c r="E6708" s="1" t="s">
        <v>72</v>
      </c>
      <c r="F6708" s="1" t="s">
        <v>35</v>
      </c>
      <c r="G6708" s="1" t="s">
        <v>1633</v>
      </c>
      <c r="H6708">
        <f t="shared" si="1328"/>
        <v>48</v>
      </c>
      <c r="I6708">
        <f>IF(ISBLANK(A6708),I6707/1,LOOKUP(Sheet1!G6708,FIPS!A$3:A$55,FIPS!C$3:C$55))</f>
        <v>53</v>
      </c>
      <c r="J6708" t="b">
        <f t="shared" si="1334"/>
        <v>0</v>
      </c>
      <c r="K6708" t="str">
        <f t="shared" si="1329"/>
        <v/>
      </c>
      <c r="L6708" t="b">
        <f t="shared" si="1333"/>
        <v>1</v>
      </c>
      <c r="M6708" t="str">
        <f t="shared" si="1330"/>
        <v>Richland</v>
      </c>
      <c r="N6708">
        <f t="shared" si="1335"/>
        <v>3</v>
      </c>
      <c r="O6708" t="b">
        <f t="shared" si="1331"/>
        <v>0</v>
      </c>
      <c r="P6708" t="str">
        <f t="shared" si="1325"/>
        <v/>
      </c>
      <c r="Q6708" t="str">
        <f t="shared" ca="1" si="1326"/>
        <v/>
      </c>
      <c r="W6708">
        <v>58235</v>
      </c>
      <c r="Z6708" t="str">
        <f t="shared" si="1327"/>
        <v/>
      </c>
    </row>
    <row r="6709" spans="2:26" x14ac:dyDescent="0.2">
      <c r="E6709" s="1" t="s">
        <v>8</v>
      </c>
      <c r="F6709" s="1" t="s">
        <v>9</v>
      </c>
      <c r="G6709" s="1" t="s">
        <v>899</v>
      </c>
      <c r="H6709">
        <f t="shared" si="1328"/>
        <v>48</v>
      </c>
      <c r="I6709">
        <f>IF(ISBLANK(A6709),I6708/1,LOOKUP(Sheet1!G6709,FIPS!A$3:A$55,FIPS!C$3:C$55))</f>
        <v>53</v>
      </c>
      <c r="J6709" t="b">
        <f t="shared" si="1334"/>
        <v>0</v>
      </c>
      <c r="K6709" t="str">
        <f t="shared" si="1329"/>
        <v/>
      </c>
      <c r="L6709" t="b">
        <f t="shared" si="1333"/>
        <v>0</v>
      </c>
      <c r="M6709" t="str">
        <f t="shared" si="1330"/>
        <v/>
      </c>
      <c r="N6709">
        <f t="shared" si="1335"/>
        <v>3</v>
      </c>
      <c r="O6709" t="b">
        <f t="shared" si="1331"/>
        <v>1</v>
      </c>
      <c r="P6709">
        <v>2</v>
      </c>
      <c r="Q6709" t="str">
        <f t="shared" ca="1" si="1326"/>
        <v>014,033</v>
      </c>
      <c r="W6709">
        <v>99999</v>
      </c>
      <c r="Z6709" t="str">
        <f t="shared" si="1327"/>
        <v/>
      </c>
    </row>
    <row r="6710" spans="2:26" x14ac:dyDescent="0.2">
      <c r="B6710" s="1" t="s">
        <v>22</v>
      </c>
      <c r="C6710" s="1" t="s">
        <v>17</v>
      </c>
      <c r="D6710" s="1" t="s">
        <v>18</v>
      </c>
      <c r="G6710" s="1" t="s">
        <v>4392</v>
      </c>
      <c r="H6710">
        <f t="shared" si="1328"/>
        <v>48</v>
      </c>
      <c r="I6710">
        <f>IF(ISBLANK(A6710),I6709/1,LOOKUP(Sheet1!G6710,FIPS!A$3:A$55,FIPS!C$3:C$55))</f>
        <v>53</v>
      </c>
      <c r="J6710" t="b">
        <f t="shared" si="1334"/>
        <v>1</v>
      </c>
      <c r="K6710" t="str">
        <f t="shared" si="1329"/>
        <v>Chelan</v>
      </c>
      <c r="L6710" t="b">
        <f t="shared" si="1333"/>
        <v>0</v>
      </c>
      <c r="M6710" t="str">
        <f t="shared" si="1330"/>
        <v/>
      </c>
      <c r="N6710">
        <f t="shared" si="1335"/>
        <v>4</v>
      </c>
      <c r="O6710" t="b">
        <f t="shared" si="1331"/>
        <v>0</v>
      </c>
      <c r="P6710" t="str">
        <f t="shared" si="1325"/>
        <v/>
      </c>
      <c r="Q6710" t="str">
        <f t="shared" ca="1" si="1326"/>
        <v/>
      </c>
      <c r="T6710">
        <v>7</v>
      </c>
      <c r="U6710">
        <v>4</v>
      </c>
      <c r="V6710">
        <v>0</v>
      </c>
      <c r="Z6710" t="str">
        <f t="shared" si="1327"/>
        <v/>
      </c>
    </row>
    <row r="6711" spans="2:26" x14ac:dyDescent="0.2">
      <c r="E6711" s="1" t="s">
        <v>122</v>
      </c>
      <c r="F6711" s="1" t="s">
        <v>6</v>
      </c>
      <c r="G6711" s="1" t="s">
        <v>4393</v>
      </c>
      <c r="H6711">
        <f t="shared" si="1328"/>
        <v>48</v>
      </c>
      <c r="I6711">
        <f>IF(ISBLANK(A6711),I6710/1,LOOKUP(Sheet1!G6711,FIPS!A$3:A$55,FIPS!C$3:C$55))</f>
        <v>53</v>
      </c>
      <c r="J6711" t="b">
        <f t="shared" si="1334"/>
        <v>0</v>
      </c>
      <c r="K6711" t="str">
        <f t="shared" si="1329"/>
        <v/>
      </c>
      <c r="L6711" t="b">
        <f t="shared" si="1333"/>
        <v>1</v>
      </c>
      <c r="M6711" t="str">
        <f t="shared" si="1330"/>
        <v>Wenatchee</v>
      </c>
      <c r="N6711">
        <f t="shared" si="1335"/>
        <v>4</v>
      </c>
      <c r="O6711" t="b">
        <f t="shared" si="1331"/>
        <v>0</v>
      </c>
      <c r="P6711" t="str">
        <f t="shared" ref="P6711:P6774" si="1336">IF(O6711,17-MATCH(N6711-1,N6693:N6710),"")</f>
        <v/>
      </c>
      <c r="Q6711" t="str">
        <f t="shared" ref="Q6711:Q6774" ca="1" si="1337">IF(O6711,_xlfn.TEXTJOIN(",",TRUE,INDIRECT(_xlfn.CONCAT("E",(ROW()-P6711),":E",(ROW()-1)),TRUE)),"")</f>
        <v/>
      </c>
      <c r="W6711">
        <v>77105</v>
      </c>
      <c r="Z6711" t="str">
        <f t="shared" si="1327"/>
        <v/>
      </c>
    </row>
    <row r="6712" spans="2:26" x14ac:dyDescent="0.2">
      <c r="E6712" s="1" t="s">
        <v>8</v>
      </c>
      <c r="F6712" s="1" t="s">
        <v>9</v>
      </c>
      <c r="G6712" s="1" t="s">
        <v>899</v>
      </c>
      <c r="H6712">
        <f t="shared" si="1328"/>
        <v>48</v>
      </c>
      <c r="I6712">
        <f>IF(ISBLANK(A6712),I6711/1,LOOKUP(Sheet1!G6712,FIPS!A$3:A$55,FIPS!C$3:C$55))</f>
        <v>53</v>
      </c>
      <c r="J6712" t="b">
        <f t="shared" si="1334"/>
        <v>0</v>
      </c>
      <c r="K6712" t="str">
        <f t="shared" si="1329"/>
        <v/>
      </c>
      <c r="L6712" t="b">
        <f t="shared" si="1333"/>
        <v>0</v>
      </c>
      <c r="M6712" t="str">
        <f t="shared" si="1330"/>
        <v/>
      </c>
      <c r="N6712">
        <f t="shared" si="1335"/>
        <v>4</v>
      </c>
      <c r="O6712" t="b">
        <f t="shared" si="1331"/>
        <v>1</v>
      </c>
      <c r="P6712">
        <v>1</v>
      </c>
      <c r="Q6712" t="str">
        <f t="shared" ca="1" si="1337"/>
        <v>041</v>
      </c>
      <c r="W6712">
        <v>99999</v>
      </c>
      <c r="Z6712" t="str">
        <f t="shared" si="1327"/>
        <v/>
      </c>
    </row>
    <row r="6713" spans="2:26" x14ac:dyDescent="0.2">
      <c r="B6713" s="1" t="s">
        <v>24</v>
      </c>
      <c r="C6713" s="1" t="s">
        <v>17</v>
      </c>
      <c r="D6713" s="1" t="s">
        <v>18</v>
      </c>
      <c r="G6713" s="1" t="s">
        <v>4394</v>
      </c>
      <c r="H6713">
        <f t="shared" si="1328"/>
        <v>48</v>
      </c>
      <c r="I6713">
        <f>IF(ISBLANK(A6713),I6712/1,LOOKUP(Sheet1!G6713,FIPS!A$3:A$55,FIPS!C$3:C$55))</f>
        <v>53</v>
      </c>
      <c r="J6713" t="b">
        <f t="shared" si="1334"/>
        <v>1</v>
      </c>
      <c r="K6713" t="str">
        <f t="shared" si="1329"/>
        <v>Clallam</v>
      </c>
      <c r="L6713" t="b">
        <f t="shared" si="1333"/>
        <v>0</v>
      </c>
      <c r="M6713" t="str">
        <f t="shared" si="1330"/>
        <v/>
      </c>
      <c r="N6713">
        <f t="shared" si="1335"/>
        <v>5</v>
      </c>
      <c r="O6713" t="b">
        <f t="shared" si="1331"/>
        <v>0</v>
      </c>
      <c r="P6713" t="str">
        <f t="shared" si="1336"/>
        <v/>
      </c>
      <c r="Q6713" t="str">
        <f t="shared" ca="1" si="1337"/>
        <v/>
      </c>
      <c r="T6713">
        <v>9</v>
      </c>
      <c r="U6713">
        <v>4</v>
      </c>
      <c r="V6713">
        <v>0</v>
      </c>
      <c r="Z6713" t="str">
        <f t="shared" si="1327"/>
        <v/>
      </c>
    </row>
    <row r="6714" spans="2:26" x14ac:dyDescent="0.2">
      <c r="E6714" s="1" t="s">
        <v>84</v>
      </c>
      <c r="F6714" s="1" t="s">
        <v>6</v>
      </c>
      <c r="G6714" s="1" t="s">
        <v>4395</v>
      </c>
      <c r="H6714">
        <f t="shared" si="1328"/>
        <v>48</v>
      </c>
      <c r="I6714">
        <f>IF(ISBLANK(A6714),I6713/1,LOOKUP(Sheet1!G6714,FIPS!A$3:A$55,FIPS!C$3:C$55))</f>
        <v>53</v>
      </c>
      <c r="J6714" t="b">
        <f t="shared" si="1334"/>
        <v>0</v>
      </c>
      <c r="K6714" t="str">
        <f t="shared" si="1329"/>
        <v/>
      </c>
      <c r="L6714" t="b">
        <f t="shared" si="1333"/>
        <v>1</v>
      </c>
      <c r="M6714" t="str">
        <f t="shared" si="1330"/>
        <v>Port Angeles</v>
      </c>
      <c r="N6714">
        <f t="shared" si="1335"/>
        <v>5</v>
      </c>
      <c r="O6714" t="b">
        <f t="shared" si="1331"/>
        <v>0</v>
      </c>
      <c r="P6714" t="str">
        <f t="shared" si="1336"/>
        <v/>
      </c>
      <c r="Q6714" t="str">
        <f t="shared" ca="1" si="1337"/>
        <v/>
      </c>
      <c r="W6714">
        <v>55365</v>
      </c>
      <c r="Z6714" t="str">
        <f t="shared" si="1327"/>
        <v/>
      </c>
    </row>
    <row r="6715" spans="2:26" x14ac:dyDescent="0.2">
      <c r="E6715" s="1" t="s">
        <v>8</v>
      </c>
      <c r="F6715" s="1" t="s">
        <v>9</v>
      </c>
      <c r="G6715" s="1" t="s">
        <v>899</v>
      </c>
      <c r="H6715">
        <f t="shared" si="1328"/>
        <v>48</v>
      </c>
      <c r="I6715">
        <f>IF(ISBLANK(A6715),I6714/1,LOOKUP(Sheet1!G6715,FIPS!A$3:A$55,FIPS!C$3:C$55))</f>
        <v>53</v>
      </c>
      <c r="J6715" t="b">
        <f t="shared" si="1334"/>
        <v>0</v>
      </c>
      <c r="K6715" t="str">
        <f t="shared" si="1329"/>
        <v/>
      </c>
      <c r="L6715" t="b">
        <f t="shared" si="1333"/>
        <v>0</v>
      </c>
      <c r="M6715" t="str">
        <f t="shared" si="1330"/>
        <v/>
      </c>
      <c r="N6715">
        <f t="shared" si="1335"/>
        <v>5</v>
      </c>
      <c r="O6715" t="b">
        <f t="shared" si="1331"/>
        <v>1</v>
      </c>
      <c r="P6715">
        <f t="shared" si="1336"/>
        <v>1</v>
      </c>
      <c r="Q6715" t="str">
        <f t="shared" ca="1" si="1337"/>
        <v>028</v>
      </c>
      <c r="W6715">
        <v>99999</v>
      </c>
      <c r="Z6715" t="str">
        <f t="shared" si="1327"/>
        <v/>
      </c>
    </row>
    <row r="6716" spans="2:26" x14ac:dyDescent="0.2">
      <c r="B6716" s="1" t="s">
        <v>28</v>
      </c>
      <c r="C6716" s="1" t="s">
        <v>719</v>
      </c>
      <c r="D6716" s="1" t="s">
        <v>26</v>
      </c>
      <c r="G6716" s="1" t="s">
        <v>288</v>
      </c>
      <c r="H6716">
        <f t="shared" si="1328"/>
        <v>48</v>
      </c>
      <c r="I6716">
        <f>IF(ISBLANK(A6716),I6715/1,LOOKUP(Sheet1!G6716,FIPS!A$3:A$55,FIPS!C$3:C$55))</f>
        <v>53</v>
      </c>
      <c r="J6716" t="b">
        <f t="shared" si="1334"/>
        <v>1</v>
      </c>
      <c r="K6716" t="str">
        <f t="shared" si="1329"/>
        <v>Clark</v>
      </c>
      <c r="L6716" t="b">
        <f t="shared" si="1333"/>
        <v>0</v>
      </c>
      <c r="M6716" t="str">
        <f t="shared" si="1330"/>
        <v/>
      </c>
      <c r="N6716">
        <f t="shared" si="1335"/>
        <v>6</v>
      </c>
      <c r="O6716" t="b">
        <f t="shared" si="1331"/>
        <v>0</v>
      </c>
      <c r="P6716" t="str">
        <f t="shared" si="1336"/>
        <v/>
      </c>
      <c r="Q6716" t="str">
        <f t="shared" ca="1" si="1337"/>
        <v/>
      </c>
      <c r="T6716">
        <v>11</v>
      </c>
      <c r="U6716">
        <v>3</v>
      </c>
      <c r="V6716">
        <v>6440</v>
      </c>
      <c r="Z6716" t="str">
        <f t="shared" si="1327"/>
        <v/>
      </c>
    </row>
    <row r="6717" spans="2:26" x14ac:dyDescent="0.2">
      <c r="E6717" s="1" t="s">
        <v>75</v>
      </c>
      <c r="F6717" s="1" t="s">
        <v>35</v>
      </c>
      <c r="G6717" s="1" t="s">
        <v>4396</v>
      </c>
      <c r="H6717">
        <f t="shared" si="1328"/>
        <v>48</v>
      </c>
      <c r="I6717">
        <f>IF(ISBLANK(A6717),I6716/1,LOOKUP(Sheet1!G6717,FIPS!A$3:A$55,FIPS!C$3:C$55))</f>
        <v>53</v>
      </c>
      <c r="J6717" t="b">
        <f t="shared" si="1334"/>
        <v>0</v>
      </c>
      <c r="K6717" t="str">
        <f t="shared" si="1329"/>
        <v/>
      </c>
      <c r="L6717" t="b">
        <f t="shared" si="1333"/>
        <v>1</v>
      </c>
      <c r="M6717" t="str">
        <f t="shared" si="1330"/>
        <v>Vancouver</v>
      </c>
      <c r="N6717">
        <f t="shared" si="1335"/>
        <v>6</v>
      </c>
      <c r="O6717" t="b">
        <f t="shared" si="1331"/>
        <v>0</v>
      </c>
      <c r="P6717" t="str">
        <f t="shared" si="1336"/>
        <v/>
      </c>
      <c r="Q6717" t="str">
        <f t="shared" ca="1" si="1337"/>
        <v/>
      </c>
      <c r="W6717">
        <v>74060</v>
      </c>
      <c r="Z6717" t="str">
        <f t="shared" si="1327"/>
        <v/>
      </c>
    </row>
    <row r="6718" spans="2:26" x14ac:dyDescent="0.2">
      <c r="E6718" s="1" t="s">
        <v>8</v>
      </c>
      <c r="F6718" s="1" t="s">
        <v>9</v>
      </c>
      <c r="G6718" s="1" t="s">
        <v>899</v>
      </c>
      <c r="H6718">
        <f t="shared" si="1328"/>
        <v>48</v>
      </c>
      <c r="I6718">
        <f>IF(ISBLANK(A6718),I6717/1,LOOKUP(Sheet1!G6718,FIPS!A$3:A$55,FIPS!C$3:C$55))</f>
        <v>53</v>
      </c>
      <c r="J6718" t="b">
        <f t="shared" si="1334"/>
        <v>0</v>
      </c>
      <c r="K6718" t="str">
        <f t="shared" si="1329"/>
        <v/>
      </c>
      <c r="L6718" t="b">
        <f t="shared" si="1333"/>
        <v>0</v>
      </c>
      <c r="M6718" t="str">
        <f t="shared" si="1330"/>
        <v/>
      </c>
      <c r="N6718">
        <f t="shared" si="1335"/>
        <v>6</v>
      </c>
      <c r="O6718" t="b">
        <f t="shared" si="1331"/>
        <v>1</v>
      </c>
      <c r="P6718">
        <f t="shared" si="1336"/>
        <v>1</v>
      </c>
      <c r="Q6718" t="str">
        <f t="shared" ca="1" si="1337"/>
        <v>039</v>
      </c>
      <c r="W6718">
        <v>99999</v>
      </c>
      <c r="Z6718" t="str">
        <f t="shared" si="1327"/>
        <v/>
      </c>
    </row>
    <row r="6719" spans="2:26" x14ac:dyDescent="0.2">
      <c r="B6719" s="1" t="s">
        <v>30</v>
      </c>
      <c r="C6719" s="1" t="s">
        <v>17</v>
      </c>
      <c r="D6719" s="1" t="s">
        <v>18</v>
      </c>
      <c r="E6719" s="1" t="s">
        <v>8</v>
      </c>
      <c r="F6719" s="1" t="s">
        <v>9</v>
      </c>
      <c r="G6719" s="1" t="s">
        <v>292</v>
      </c>
      <c r="H6719">
        <f t="shared" si="1328"/>
        <v>48</v>
      </c>
      <c r="I6719">
        <f>IF(ISBLANK(A6719),I6718/1,LOOKUP(Sheet1!G6719,FIPS!A$3:A$55,FIPS!C$3:C$55))</f>
        <v>53</v>
      </c>
      <c r="J6719" t="b">
        <f t="shared" si="1334"/>
        <v>1</v>
      </c>
      <c r="K6719" t="str">
        <f t="shared" si="1329"/>
        <v>Columbia</v>
      </c>
      <c r="L6719" t="b">
        <f t="shared" si="1333"/>
        <v>0</v>
      </c>
      <c r="M6719" t="str">
        <f t="shared" si="1330"/>
        <v/>
      </c>
      <c r="N6719">
        <f t="shared" si="1335"/>
        <v>7</v>
      </c>
      <c r="O6719" t="b">
        <f t="shared" si="1331"/>
        <v>0</v>
      </c>
      <c r="P6719" t="str">
        <f t="shared" si="1336"/>
        <v/>
      </c>
      <c r="Q6719" t="str">
        <f t="shared" ca="1" si="1337"/>
        <v/>
      </c>
      <c r="T6719">
        <v>13</v>
      </c>
      <c r="U6719">
        <v>6</v>
      </c>
      <c r="V6719">
        <v>0</v>
      </c>
      <c r="Z6719" t="str">
        <f t="shared" si="1327"/>
        <v/>
      </c>
    </row>
    <row r="6720" spans="2:26" x14ac:dyDescent="0.2">
      <c r="B6720" s="1" t="s">
        <v>32</v>
      </c>
      <c r="C6720" s="1" t="s">
        <v>17</v>
      </c>
      <c r="D6720" s="1" t="s">
        <v>18</v>
      </c>
      <c r="G6720" s="1" t="s">
        <v>4397</v>
      </c>
      <c r="H6720">
        <f t="shared" si="1328"/>
        <v>48</v>
      </c>
      <c r="I6720">
        <f>IF(ISBLANK(A6720),I6719/1,LOOKUP(Sheet1!G6720,FIPS!A$3:A$55,FIPS!C$3:C$55))</f>
        <v>53</v>
      </c>
      <c r="J6720" t="b">
        <f t="shared" si="1334"/>
        <v>1</v>
      </c>
      <c r="K6720" t="str">
        <f t="shared" si="1329"/>
        <v>Cowl itz</v>
      </c>
      <c r="L6720" t="b">
        <f t="shared" si="1333"/>
        <v>0</v>
      </c>
      <c r="M6720" t="str">
        <f t="shared" si="1330"/>
        <v/>
      </c>
      <c r="N6720">
        <f t="shared" si="1335"/>
        <v>8</v>
      </c>
      <c r="O6720" t="b">
        <f t="shared" si="1331"/>
        <v>0</v>
      </c>
      <c r="P6720" t="str">
        <f t="shared" si="1336"/>
        <v/>
      </c>
      <c r="Q6720" t="str">
        <f t="shared" ca="1" si="1337"/>
        <v/>
      </c>
      <c r="T6720">
        <v>15</v>
      </c>
      <c r="U6720">
        <v>4</v>
      </c>
      <c r="V6720">
        <v>0</v>
      </c>
      <c r="Z6720" t="str">
        <f t="shared" si="1327"/>
        <v/>
      </c>
    </row>
    <row r="6721" spans="2:26" x14ac:dyDescent="0.2">
      <c r="E6721" s="1" t="s">
        <v>45</v>
      </c>
      <c r="F6721" s="1" t="s">
        <v>6</v>
      </c>
      <c r="G6721" s="1" t="s">
        <v>4837</v>
      </c>
      <c r="H6721">
        <f t="shared" si="1328"/>
        <v>48</v>
      </c>
      <c r="I6721">
        <f>IF(ISBLANK(A6721),I6720/1,LOOKUP(Sheet1!G6721,FIPS!A$3:A$55,FIPS!C$3:C$55))</f>
        <v>53</v>
      </c>
      <c r="J6721" t="b">
        <f t="shared" si="1334"/>
        <v>0</v>
      </c>
      <c r="K6721" t="str">
        <f t="shared" si="1329"/>
        <v/>
      </c>
      <c r="L6721" t="b">
        <f t="shared" si="1333"/>
        <v>1</v>
      </c>
      <c r="M6721" t="str">
        <f t="shared" si="1330"/>
        <v>Kelso</v>
      </c>
      <c r="N6721">
        <f t="shared" si="1335"/>
        <v>8</v>
      </c>
      <c r="O6721" t="b">
        <f t="shared" si="1331"/>
        <v>0</v>
      </c>
      <c r="P6721" t="str">
        <f t="shared" si="1336"/>
        <v/>
      </c>
      <c r="Q6721" t="str">
        <f t="shared" ca="1" si="1337"/>
        <v/>
      </c>
      <c r="W6721">
        <v>35065</v>
      </c>
      <c r="Z6721" t="str">
        <f t="shared" si="1327"/>
        <v/>
      </c>
    </row>
    <row r="6722" spans="2:26" x14ac:dyDescent="0.2">
      <c r="E6722" s="1" t="s">
        <v>57</v>
      </c>
      <c r="F6722" s="1" t="s">
        <v>35</v>
      </c>
      <c r="G6722" s="1" t="s">
        <v>4398</v>
      </c>
      <c r="H6722">
        <f t="shared" si="1328"/>
        <v>48</v>
      </c>
      <c r="I6722">
        <f>IF(ISBLANK(A6722),I6721/1,LOOKUP(Sheet1!G6722,FIPS!A$3:A$55,FIPS!C$3:C$55))</f>
        <v>53</v>
      </c>
      <c r="J6722" t="b">
        <f t="shared" si="1334"/>
        <v>0</v>
      </c>
      <c r="K6722" t="str">
        <f t="shared" si="1329"/>
        <v/>
      </c>
      <c r="L6722" t="b">
        <f t="shared" si="1333"/>
        <v>1</v>
      </c>
      <c r="M6722" t="str">
        <f t="shared" si="1330"/>
        <v>Longview</v>
      </c>
      <c r="N6722">
        <f t="shared" si="1335"/>
        <v>8</v>
      </c>
      <c r="O6722" t="b">
        <f t="shared" si="1331"/>
        <v>0</v>
      </c>
      <c r="P6722" t="str">
        <f t="shared" si="1336"/>
        <v/>
      </c>
      <c r="Q6722" t="str">
        <f t="shared" ca="1" si="1337"/>
        <v/>
      </c>
      <c r="W6722">
        <v>40245</v>
      </c>
      <c r="Z6722" t="str">
        <f t="shared" ref="Z6722:Z6785" si="1338">IF(J6722,IF(T6722&gt;0,"",FALSE),IF(T6722&gt;0,TRUE,""))</f>
        <v/>
      </c>
    </row>
    <row r="6723" spans="2:26" x14ac:dyDescent="0.2">
      <c r="E6723" s="1" t="s">
        <v>8</v>
      </c>
      <c r="F6723" s="1" t="s">
        <v>9</v>
      </c>
      <c r="G6723" s="1" t="s">
        <v>899</v>
      </c>
      <c r="H6723">
        <f t="shared" si="1328"/>
        <v>48</v>
      </c>
      <c r="I6723">
        <f>IF(ISBLANK(A6723),I6722/1,LOOKUP(Sheet1!G6723,FIPS!A$3:A$55,FIPS!C$3:C$55))</f>
        <v>53</v>
      </c>
      <c r="J6723" t="b">
        <f t="shared" si="1334"/>
        <v>0</v>
      </c>
      <c r="K6723" t="str">
        <f t="shared" si="1329"/>
        <v/>
      </c>
      <c r="L6723" t="b">
        <f t="shared" si="1333"/>
        <v>0</v>
      </c>
      <c r="M6723" t="str">
        <f t="shared" si="1330"/>
        <v/>
      </c>
      <c r="N6723">
        <f t="shared" si="1335"/>
        <v>8</v>
      </c>
      <c r="O6723" t="b">
        <f t="shared" si="1331"/>
        <v>1</v>
      </c>
      <c r="P6723">
        <f t="shared" si="1336"/>
        <v>2</v>
      </c>
      <c r="Q6723" t="str">
        <f t="shared" ca="1" si="1337"/>
        <v>013,018</v>
      </c>
      <c r="W6723">
        <v>99999</v>
      </c>
      <c r="Z6723" t="str">
        <f t="shared" si="1338"/>
        <v/>
      </c>
    </row>
    <row r="6724" spans="2:26" x14ac:dyDescent="0.2">
      <c r="B6724" s="1" t="s">
        <v>39</v>
      </c>
      <c r="C6724" s="1" t="s">
        <v>17</v>
      </c>
      <c r="D6724" s="1" t="s">
        <v>18</v>
      </c>
      <c r="E6724" s="1" t="s">
        <v>8</v>
      </c>
      <c r="F6724" s="1" t="s">
        <v>9</v>
      </c>
      <c r="G6724" s="1" t="s">
        <v>3569</v>
      </c>
      <c r="H6724">
        <f t="shared" si="1328"/>
        <v>48</v>
      </c>
      <c r="I6724">
        <f>IF(ISBLANK(A6724),I6723/1,LOOKUP(Sheet1!G6724,FIPS!A$3:A$55,FIPS!C$3:C$55))</f>
        <v>53</v>
      </c>
      <c r="J6724" t="b">
        <f t="shared" si="1334"/>
        <v>1</v>
      </c>
      <c r="K6724" t="str">
        <f t="shared" si="1329"/>
        <v>Dougl as</v>
      </c>
      <c r="L6724" t="b">
        <f t="shared" si="1333"/>
        <v>0</v>
      </c>
      <c r="M6724" t="str">
        <f t="shared" si="1330"/>
        <v/>
      </c>
      <c r="N6724">
        <f t="shared" si="1335"/>
        <v>9</v>
      </c>
      <c r="O6724" t="b">
        <f t="shared" si="1331"/>
        <v>0</v>
      </c>
      <c r="P6724" t="str">
        <f t="shared" si="1336"/>
        <v/>
      </c>
      <c r="Q6724" t="str">
        <f t="shared" ca="1" si="1337"/>
        <v/>
      </c>
      <c r="T6724">
        <v>17</v>
      </c>
      <c r="U6724">
        <v>5</v>
      </c>
      <c r="V6724">
        <v>0</v>
      </c>
      <c r="Z6724" t="str">
        <f t="shared" si="1338"/>
        <v/>
      </c>
    </row>
    <row r="6725" spans="2:26" x14ac:dyDescent="0.2">
      <c r="B6725" s="1" t="s">
        <v>14</v>
      </c>
      <c r="C6725" s="1" t="s">
        <v>17</v>
      </c>
      <c r="D6725" s="1" t="s">
        <v>18</v>
      </c>
      <c r="E6725" s="1" t="s">
        <v>8</v>
      </c>
      <c r="F6725" s="1" t="s">
        <v>9</v>
      </c>
      <c r="G6725" s="1" t="s">
        <v>4399</v>
      </c>
      <c r="H6725">
        <f t="shared" si="1328"/>
        <v>48</v>
      </c>
      <c r="I6725">
        <f>IF(ISBLANK(A6725),I6724/1,LOOKUP(Sheet1!G6725,FIPS!A$3:A$55,FIPS!C$3:C$55))</f>
        <v>53</v>
      </c>
      <c r="J6725" t="b">
        <f t="shared" si="1334"/>
        <v>1</v>
      </c>
      <c r="K6725" t="str">
        <f t="shared" si="1329"/>
        <v>Ferry</v>
      </c>
      <c r="L6725" t="b">
        <f t="shared" si="1333"/>
        <v>0</v>
      </c>
      <c r="M6725" t="str">
        <f t="shared" si="1330"/>
        <v/>
      </c>
      <c r="N6725">
        <f t="shared" si="1335"/>
        <v>10</v>
      </c>
      <c r="O6725" t="b">
        <f t="shared" si="1331"/>
        <v>0</v>
      </c>
      <c r="P6725" t="str">
        <f t="shared" si="1336"/>
        <v/>
      </c>
      <c r="Q6725" t="str">
        <f t="shared" ca="1" si="1337"/>
        <v/>
      </c>
      <c r="T6725">
        <v>19</v>
      </c>
      <c r="U6725">
        <v>6</v>
      </c>
      <c r="V6725">
        <v>0</v>
      </c>
      <c r="Z6725" t="str">
        <f t="shared" si="1338"/>
        <v/>
      </c>
    </row>
    <row r="6726" spans="2:26" x14ac:dyDescent="0.2">
      <c r="B6726" s="1" t="s">
        <v>42</v>
      </c>
      <c r="C6726" s="1" t="s">
        <v>825</v>
      </c>
      <c r="D6726" s="1" t="s">
        <v>26</v>
      </c>
      <c r="G6726" s="1" t="s">
        <v>1698</v>
      </c>
      <c r="H6726">
        <f t="shared" si="1328"/>
        <v>48</v>
      </c>
      <c r="I6726">
        <f>IF(ISBLANK(A6726),I6725/1,LOOKUP(Sheet1!G6726,FIPS!A$3:A$55,FIPS!C$3:C$55))</f>
        <v>53</v>
      </c>
      <c r="J6726" t="b">
        <f t="shared" si="1334"/>
        <v>1</v>
      </c>
      <c r="K6726" t="str">
        <f t="shared" si="1329"/>
        <v>Frankl in</v>
      </c>
      <c r="L6726" t="b">
        <f t="shared" si="1333"/>
        <v>0</v>
      </c>
      <c r="M6726" t="str">
        <f t="shared" si="1330"/>
        <v/>
      </c>
      <c r="N6726">
        <f t="shared" si="1335"/>
        <v>11</v>
      </c>
      <c r="O6726" t="b">
        <f t="shared" si="1331"/>
        <v>0</v>
      </c>
      <c r="P6726" t="str">
        <f t="shared" si="1336"/>
        <v/>
      </c>
      <c r="Q6726" t="str">
        <f t="shared" ca="1" si="1337"/>
        <v/>
      </c>
      <c r="T6726">
        <v>21</v>
      </c>
      <c r="U6726">
        <v>5</v>
      </c>
      <c r="V6726">
        <v>6740</v>
      </c>
      <c r="Z6726" t="str">
        <f t="shared" si="1338"/>
        <v/>
      </c>
    </row>
    <row r="6727" spans="2:26" x14ac:dyDescent="0.2">
      <c r="E6727" s="1" t="s">
        <v>82</v>
      </c>
      <c r="F6727" s="1" t="s">
        <v>6</v>
      </c>
      <c r="G6727" s="1" t="s">
        <v>1178</v>
      </c>
      <c r="H6727">
        <f t="shared" si="1328"/>
        <v>48</v>
      </c>
      <c r="I6727">
        <f>IF(ISBLANK(A6727),I6726/1,LOOKUP(Sheet1!G6727,FIPS!A$3:A$55,FIPS!C$3:C$55))</f>
        <v>53</v>
      </c>
      <c r="J6727" t="b">
        <f t="shared" si="1334"/>
        <v>0</v>
      </c>
      <c r="K6727" t="str">
        <f t="shared" si="1329"/>
        <v/>
      </c>
      <c r="L6727" t="b">
        <f t="shared" si="1333"/>
        <v>1</v>
      </c>
      <c r="M6727" t="str">
        <f t="shared" si="1330"/>
        <v>Pasco</v>
      </c>
      <c r="N6727">
        <f t="shared" si="1335"/>
        <v>11</v>
      </c>
      <c r="O6727" t="b">
        <f t="shared" si="1331"/>
        <v>0</v>
      </c>
      <c r="P6727" t="str">
        <f t="shared" si="1336"/>
        <v/>
      </c>
      <c r="Q6727" t="str">
        <f t="shared" ca="1" si="1337"/>
        <v/>
      </c>
      <c r="W6727">
        <v>53545</v>
      </c>
      <c r="Z6727" t="str">
        <f t="shared" si="1338"/>
        <v/>
      </c>
    </row>
    <row r="6728" spans="2:26" x14ac:dyDescent="0.2">
      <c r="E6728" s="1" t="s">
        <v>8</v>
      </c>
      <c r="F6728" s="1" t="s">
        <v>9</v>
      </c>
      <c r="G6728" s="1" t="s">
        <v>899</v>
      </c>
      <c r="H6728">
        <f t="shared" si="1328"/>
        <v>48</v>
      </c>
      <c r="I6728">
        <f>IF(ISBLANK(A6728),I6727/1,LOOKUP(Sheet1!G6728,FIPS!A$3:A$55,FIPS!C$3:C$55))</f>
        <v>53</v>
      </c>
      <c r="J6728" t="b">
        <f t="shared" si="1334"/>
        <v>0</v>
      </c>
      <c r="K6728" t="str">
        <f t="shared" si="1329"/>
        <v/>
      </c>
      <c r="L6728" t="b">
        <f t="shared" si="1333"/>
        <v>0</v>
      </c>
      <c r="M6728" t="str">
        <f t="shared" si="1330"/>
        <v/>
      </c>
      <c r="N6728">
        <f t="shared" si="1335"/>
        <v>11</v>
      </c>
      <c r="O6728" t="b">
        <f t="shared" si="1331"/>
        <v>1</v>
      </c>
      <c r="P6728">
        <f t="shared" si="1336"/>
        <v>1</v>
      </c>
      <c r="Q6728" t="str">
        <f t="shared" ca="1" si="1337"/>
        <v>027</v>
      </c>
      <c r="W6728">
        <v>99999</v>
      </c>
      <c r="Z6728" t="str">
        <f t="shared" si="1338"/>
        <v/>
      </c>
    </row>
    <row r="6729" spans="2:26" x14ac:dyDescent="0.2">
      <c r="B6729" s="1" t="s">
        <v>33</v>
      </c>
      <c r="C6729" s="1" t="s">
        <v>17</v>
      </c>
      <c r="D6729" s="1" t="s">
        <v>18</v>
      </c>
      <c r="E6729" s="1" t="s">
        <v>8</v>
      </c>
      <c r="F6729" s="1" t="s">
        <v>9</v>
      </c>
      <c r="G6729" s="1" t="s">
        <v>981</v>
      </c>
      <c r="H6729">
        <f t="shared" si="1328"/>
        <v>48</v>
      </c>
      <c r="I6729">
        <f>IF(ISBLANK(A6729),I6728/1,LOOKUP(Sheet1!G6729,FIPS!A$3:A$55,FIPS!C$3:C$55))</f>
        <v>53</v>
      </c>
      <c r="J6729" t="b">
        <f t="shared" si="1334"/>
        <v>1</v>
      </c>
      <c r="K6729" t="str">
        <f t="shared" si="1329"/>
        <v>Garfield</v>
      </c>
      <c r="L6729" t="b">
        <f t="shared" si="1333"/>
        <v>0</v>
      </c>
      <c r="M6729" t="str">
        <f t="shared" si="1330"/>
        <v/>
      </c>
      <c r="N6729">
        <f t="shared" si="1335"/>
        <v>12</v>
      </c>
      <c r="O6729" t="b">
        <f t="shared" si="1331"/>
        <v>0</v>
      </c>
      <c r="P6729" t="str">
        <f t="shared" si="1336"/>
        <v/>
      </c>
      <c r="Q6729" t="str">
        <f t="shared" ca="1" si="1337"/>
        <v/>
      </c>
      <c r="T6729">
        <v>23</v>
      </c>
      <c r="U6729">
        <v>6</v>
      </c>
      <c r="V6729">
        <v>0</v>
      </c>
      <c r="Z6729" t="str">
        <f t="shared" si="1338"/>
        <v/>
      </c>
    </row>
    <row r="6730" spans="2:26" x14ac:dyDescent="0.2">
      <c r="B6730" s="1" t="s">
        <v>45</v>
      </c>
      <c r="C6730" s="1" t="s">
        <v>17</v>
      </c>
      <c r="D6730" s="1" t="s">
        <v>18</v>
      </c>
      <c r="G6730" s="1" t="s">
        <v>318</v>
      </c>
      <c r="H6730">
        <f t="shared" si="1328"/>
        <v>48</v>
      </c>
      <c r="I6730">
        <f>IF(ISBLANK(A6730),I6729/1,LOOKUP(Sheet1!G6730,FIPS!A$3:A$55,FIPS!C$3:C$55))</f>
        <v>53</v>
      </c>
      <c r="J6730" t="b">
        <f t="shared" si="1334"/>
        <v>1</v>
      </c>
      <c r="K6730" t="str">
        <f t="shared" si="1329"/>
        <v>Grant</v>
      </c>
      <c r="L6730" t="b">
        <f t="shared" si="1333"/>
        <v>0</v>
      </c>
      <c r="M6730" t="str">
        <f t="shared" si="1330"/>
        <v/>
      </c>
      <c r="N6730">
        <f t="shared" si="1335"/>
        <v>13</v>
      </c>
      <c r="O6730" t="b">
        <f t="shared" si="1331"/>
        <v>0</v>
      </c>
      <c r="P6730" t="str">
        <f t="shared" si="1336"/>
        <v/>
      </c>
      <c r="Q6730" t="str">
        <f t="shared" ca="1" si="1337"/>
        <v/>
      </c>
      <c r="T6730">
        <v>25</v>
      </c>
      <c r="U6730">
        <v>4</v>
      </c>
      <c r="V6730">
        <v>0</v>
      </c>
      <c r="Z6730" t="str">
        <f t="shared" si="1338"/>
        <v/>
      </c>
    </row>
    <row r="6731" spans="2:26" x14ac:dyDescent="0.2">
      <c r="E6731" s="1" t="s">
        <v>65</v>
      </c>
      <c r="F6731" s="1" t="s">
        <v>6</v>
      </c>
      <c r="G6731" s="1" t="s">
        <v>4400</v>
      </c>
      <c r="H6731">
        <f t="shared" ref="H6731:H6794" si="1339">IF(ISBLANK(A6731),H6730/1,A6731)</f>
        <v>48</v>
      </c>
      <c r="I6731">
        <f>IF(ISBLANK(A6731),I6730/1,LOOKUP(Sheet1!G6731,FIPS!A$3:A$55,FIPS!C$3:C$55))</f>
        <v>53</v>
      </c>
      <c r="J6731" t="b">
        <f t="shared" ref="J6731:J6762" si="1340">NOT(ISBLANK(B6731))</f>
        <v>0</v>
      </c>
      <c r="K6731" t="str">
        <f t="shared" ref="K6731:K6794" si="1341">IF(J6731,TRIM(G6731),"")</f>
        <v/>
      </c>
      <c r="L6731" t="b">
        <f t="shared" si="1333"/>
        <v>1</v>
      </c>
      <c r="M6731" t="str">
        <f t="shared" ref="M6731:M6794" si="1342">IF(L6731,IF(ISERR(FIND(",",G6731)),TRIM(G6731),TRIM(LEFT(G6731,FIND(",",G6731)-1))),"")</f>
        <v>Moses Lake</v>
      </c>
      <c r="N6731">
        <f t="shared" si="1335"/>
        <v>13</v>
      </c>
      <c r="O6731" t="b">
        <f t="shared" si="1331"/>
        <v>0</v>
      </c>
      <c r="P6731" t="str">
        <f t="shared" si="1336"/>
        <v/>
      </c>
      <c r="Q6731" t="str">
        <f t="shared" ca="1" si="1337"/>
        <v/>
      </c>
      <c r="W6731">
        <v>47245</v>
      </c>
      <c r="Z6731" t="str">
        <f t="shared" si="1338"/>
        <v/>
      </c>
    </row>
    <row r="6732" spans="2:26" x14ac:dyDescent="0.2">
      <c r="E6732" s="1" t="s">
        <v>8</v>
      </c>
      <c r="F6732" s="1" t="s">
        <v>9</v>
      </c>
      <c r="G6732" s="1" t="s">
        <v>899</v>
      </c>
      <c r="H6732">
        <f t="shared" si="1339"/>
        <v>48</v>
      </c>
      <c r="I6732">
        <f>IF(ISBLANK(A6732),I6731/1,LOOKUP(Sheet1!G6732,FIPS!A$3:A$55,FIPS!C$3:C$55))</f>
        <v>53</v>
      </c>
      <c r="J6732" t="b">
        <f t="shared" si="1340"/>
        <v>0</v>
      </c>
      <c r="K6732" t="str">
        <f t="shared" si="1341"/>
        <v/>
      </c>
      <c r="L6732" t="b">
        <f t="shared" si="1333"/>
        <v>0</v>
      </c>
      <c r="M6732" t="str">
        <f t="shared" si="1342"/>
        <v/>
      </c>
      <c r="N6732">
        <f t="shared" si="1335"/>
        <v>13</v>
      </c>
      <c r="O6732" t="b">
        <f t="shared" si="1331"/>
        <v>1</v>
      </c>
      <c r="P6732">
        <f t="shared" si="1336"/>
        <v>1</v>
      </c>
      <c r="Q6732" t="str">
        <f t="shared" ca="1" si="1337"/>
        <v>022</v>
      </c>
      <c r="W6732">
        <v>99999</v>
      </c>
      <c r="Z6732" t="str">
        <f t="shared" si="1338"/>
        <v/>
      </c>
    </row>
    <row r="6733" spans="2:26" x14ac:dyDescent="0.2">
      <c r="B6733" s="1" t="s">
        <v>20</v>
      </c>
      <c r="C6733" s="1" t="s">
        <v>17</v>
      </c>
      <c r="D6733" s="1" t="s">
        <v>18</v>
      </c>
      <c r="G6733" s="1" t="s">
        <v>4401</v>
      </c>
      <c r="H6733">
        <f t="shared" si="1339"/>
        <v>48</v>
      </c>
      <c r="I6733">
        <f>IF(ISBLANK(A6733),I6732/1,LOOKUP(Sheet1!G6733,FIPS!A$3:A$55,FIPS!C$3:C$55))</f>
        <v>53</v>
      </c>
      <c r="J6733" t="b">
        <f t="shared" si="1340"/>
        <v>1</v>
      </c>
      <c r="K6733" t="str">
        <f t="shared" si="1341"/>
        <v>Grays Harbor</v>
      </c>
      <c r="L6733" t="b">
        <f t="shared" si="1333"/>
        <v>0</v>
      </c>
      <c r="M6733" t="str">
        <f t="shared" si="1342"/>
        <v/>
      </c>
      <c r="N6733">
        <f t="shared" si="1335"/>
        <v>14</v>
      </c>
      <c r="O6733" t="b">
        <f t="shared" si="1331"/>
        <v>0</v>
      </c>
      <c r="P6733" t="str">
        <f t="shared" si="1336"/>
        <v/>
      </c>
      <c r="Q6733" t="str">
        <f t="shared" ca="1" si="1337"/>
        <v/>
      </c>
      <c r="T6733">
        <v>27</v>
      </c>
      <c r="U6733">
        <v>4</v>
      </c>
      <c r="V6733">
        <v>0</v>
      </c>
      <c r="Z6733" t="str">
        <f t="shared" si="1338"/>
        <v/>
      </c>
    </row>
    <row r="6734" spans="2:26" x14ac:dyDescent="0.2">
      <c r="E6734" s="1" t="s">
        <v>2</v>
      </c>
      <c r="F6734" s="1" t="s">
        <v>6</v>
      </c>
      <c r="G6734" s="1" t="s">
        <v>2129</v>
      </c>
      <c r="H6734">
        <f t="shared" si="1339"/>
        <v>48</v>
      </c>
      <c r="I6734">
        <f>IF(ISBLANK(A6734),I6733/1,LOOKUP(Sheet1!G6734,FIPS!A$3:A$55,FIPS!C$3:C$55))</f>
        <v>53</v>
      </c>
      <c r="J6734" t="b">
        <f t="shared" si="1340"/>
        <v>0</v>
      </c>
      <c r="K6734" t="str">
        <f t="shared" si="1341"/>
        <v/>
      </c>
      <c r="L6734" t="b">
        <f t="shared" si="1333"/>
        <v>1</v>
      </c>
      <c r="M6734" t="str">
        <f t="shared" si="1342"/>
        <v>Aberdeen</v>
      </c>
      <c r="N6734">
        <f t="shared" si="1335"/>
        <v>14</v>
      </c>
      <c r="O6734" t="b">
        <f t="shared" si="1331"/>
        <v>0</v>
      </c>
      <c r="P6734" t="str">
        <f t="shared" si="1336"/>
        <v/>
      </c>
      <c r="Q6734" t="str">
        <f t="shared" ca="1" si="1337"/>
        <v/>
      </c>
      <c r="W6734">
        <v>100</v>
      </c>
      <c r="Z6734" t="str">
        <f t="shared" si="1338"/>
        <v/>
      </c>
    </row>
    <row r="6735" spans="2:26" x14ac:dyDescent="0.2">
      <c r="E6735" s="1" t="s">
        <v>8</v>
      </c>
      <c r="F6735" s="1" t="s">
        <v>9</v>
      </c>
      <c r="G6735" s="1" t="s">
        <v>899</v>
      </c>
      <c r="H6735">
        <f t="shared" si="1339"/>
        <v>48</v>
      </c>
      <c r="I6735">
        <f>IF(ISBLANK(A6735),I6734/1,LOOKUP(Sheet1!G6735,FIPS!A$3:A$55,FIPS!C$3:C$55))</f>
        <v>53</v>
      </c>
      <c r="J6735" t="b">
        <f t="shared" si="1340"/>
        <v>0</v>
      </c>
      <c r="K6735" t="str">
        <f t="shared" si="1341"/>
        <v/>
      </c>
      <c r="L6735" t="b">
        <f t="shared" si="1333"/>
        <v>0</v>
      </c>
      <c r="M6735" t="str">
        <f t="shared" si="1342"/>
        <v/>
      </c>
      <c r="N6735">
        <f t="shared" si="1335"/>
        <v>14</v>
      </c>
      <c r="O6735" t="b">
        <f t="shared" si="1331"/>
        <v>1</v>
      </c>
      <c r="P6735">
        <f t="shared" si="1336"/>
        <v>1</v>
      </c>
      <c r="Q6735" t="str">
        <f t="shared" ca="1" si="1337"/>
        <v>001</v>
      </c>
      <c r="W6735">
        <v>99999</v>
      </c>
      <c r="Z6735" t="str">
        <f t="shared" si="1338"/>
        <v/>
      </c>
    </row>
    <row r="6736" spans="2:26" x14ac:dyDescent="0.2">
      <c r="B6736" s="1" t="s">
        <v>107</v>
      </c>
      <c r="C6736" s="1" t="s">
        <v>786</v>
      </c>
      <c r="D6736" s="1" t="s">
        <v>26</v>
      </c>
      <c r="G6736" s="1" t="s">
        <v>4402</v>
      </c>
      <c r="H6736">
        <f t="shared" si="1339"/>
        <v>48</v>
      </c>
      <c r="I6736">
        <f>IF(ISBLANK(A6736),I6735/1,LOOKUP(Sheet1!G6736,FIPS!A$3:A$55,FIPS!C$3:C$55))</f>
        <v>53</v>
      </c>
      <c r="J6736" t="b">
        <f t="shared" si="1340"/>
        <v>1</v>
      </c>
      <c r="K6736" t="str">
        <f t="shared" si="1341"/>
        <v>Island</v>
      </c>
      <c r="L6736" t="b">
        <f t="shared" si="1333"/>
        <v>0</v>
      </c>
      <c r="M6736" t="str">
        <f t="shared" si="1342"/>
        <v/>
      </c>
      <c r="N6736">
        <f t="shared" si="1335"/>
        <v>15</v>
      </c>
      <c r="O6736" t="b">
        <f t="shared" si="1331"/>
        <v>0</v>
      </c>
      <c r="P6736" t="str">
        <f t="shared" si="1336"/>
        <v/>
      </c>
      <c r="Q6736" t="str">
        <f t="shared" ca="1" si="1337"/>
        <v/>
      </c>
      <c r="T6736">
        <v>29</v>
      </c>
      <c r="U6736">
        <v>4</v>
      </c>
      <c r="V6736">
        <v>7600</v>
      </c>
      <c r="Z6736" t="str">
        <f t="shared" si="1338"/>
        <v/>
      </c>
    </row>
    <row r="6737" spans="2:26" x14ac:dyDescent="0.2">
      <c r="E6737" s="1" t="s">
        <v>77</v>
      </c>
      <c r="F6737" s="1" t="s">
        <v>6</v>
      </c>
      <c r="G6737" s="1" t="s">
        <v>4403</v>
      </c>
      <c r="H6737">
        <f t="shared" si="1339"/>
        <v>48</v>
      </c>
      <c r="I6737">
        <f>IF(ISBLANK(A6737),I6736/1,LOOKUP(Sheet1!G6737,FIPS!A$3:A$55,FIPS!C$3:C$55))</f>
        <v>53</v>
      </c>
      <c r="J6737" t="b">
        <f t="shared" si="1340"/>
        <v>0</v>
      </c>
      <c r="K6737" t="str">
        <f t="shared" si="1341"/>
        <v/>
      </c>
      <c r="L6737" t="b">
        <f t="shared" si="1333"/>
        <v>1</v>
      </c>
      <c r="M6737" t="str">
        <f t="shared" si="1342"/>
        <v>Oak Harbor</v>
      </c>
      <c r="N6737">
        <f t="shared" si="1335"/>
        <v>15</v>
      </c>
      <c r="O6737" t="b">
        <f t="shared" si="1331"/>
        <v>0</v>
      </c>
      <c r="P6737" t="str">
        <f t="shared" si="1336"/>
        <v/>
      </c>
      <c r="Q6737" t="str">
        <f t="shared" ca="1" si="1337"/>
        <v/>
      </c>
      <c r="W6737">
        <v>50360</v>
      </c>
      <c r="Z6737" t="str">
        <f t="shared" si="1338"/>
        <v/>
      </c>
    </row>
    <row r="6738" spans="2:26" x14ac:dyDescent="0.2">
      <c r="E6738" s="1" t="s">
        <v>8</v>
      </c>
      <c r="F6738" s="1" t="s">
        <v>9</v>
      </c>
      <c r="G6738" s="1" t="s">
        <v>899</v>
      </c>
      <c r="H6738">
        <f t="shared" si="1339"/>
        <v>48</v>
      </c>
      <c r="I6738">
        <f>IF(ISBLANK(A6738),I6737/1,LOOKUP(Sheet1!G6738,FIPS!A$3:A$55,FIPS!C$3:C$55))</f>
        <v>53</v>
      </c>
      <c r="J6738" t="b">
        <f t="shared" si="1340"/>
        <v>0</v>
      </c>
      <c r="K6738" t="str">
        <f t="shared" si="1341"/>
        <v/>
      </c>
      <c r="L6738" t="b">
        <f t="shared" si="1333"/>
        <v>0</v>
      </c>
      <c r="M6738" t="str">
        <f t="shared" si="1342"/>
        <v/>
      </c>
      <c r="N6738">
        <f t="shared" si="1335"/>
        <v>15</v>
      </c>
      <c r="O6738" t="b">
        <f t="shared" si="1331"/>
        <v>1</v>
      </c>
      <c r="P6738">
        <f t="shared" si="1336"/>
        <v>1</v>
      </c>
      <c r="Q6738" t="str">
        <f t="shared" ca="1" si="1337"/>
        <v>025</v>
      </c>
      <c r="W6738">
        <v>99999</v>
      </c>
      <c r="Z6738" t="str">
        <f t="shared" si="1338"/>
        <v/>
      </c>
    </row>
    <row r="6739" spans="2:26" x14ac:dyDescent="0.2">
      <c r="B6739" s="1" t="s">
        <v>49</v>
      </c>
      <c r="C6739" s="1" t="s">
        <v>17</v>
      </c>
      <c r="D6739" s="1" t="s">
        <v>18</v>
      </c>
      <c r="E6739" s="1" t="s">
        <v>8</v>
      </c>
      <c r="F6739" s="1" t="s">
        <v>9</v>
      </c>
      <c r="G6739" s="1" t="s">
        <v>104</v>
      </c>
      <c r="H6739">
        <f t="shared" si="1339"/>
        <v>48</v>
      </c>
      <c r="I6739">
        <f>IF(ISBLANK(A6739),I6738/1,LOOKUP(Sheet1!G6739,FIPS!A$3:A$55,FIPS!C$3:C$55))</f>
        <v>53</v>
      </c>
      <c r="J6739" t="b">
        <f t="shared" si="1340"/>
        <v>1</v>
      </c>
      <c r="K6739" t="str">
        <f t="shared" si="1341"/>
        <v>Jefferson</v>
      </c>
      <c r="L6739" t="b">
        <f t="shared" si="1333"/>
        <v>0</v>
      </c>
      <c r="M6739" t="str">
        <f t="shared" si="1342"/>
        <v/>
      </c>
      <c r="N6739">
        <f t="shared" si="1335"/>
        <v>16</v>
      </c>
      <c r="O6739" t="b">
        <f t="shared" si="1331"/>
        <v>0</v>
      </c>
      <c r="P6739" t="str">
        <f t="shared" si="1336"/>
        <v/>
      </c>
      <c r="Q6739" t="str">
        <f t="shared" ca="1" si="1337"/>
        <v/>
      </c>
      <c r="T6739">
        <v>31</v>
      </c>
      <c r="U6739">
        <v>6</v>
      </c>
      <c r="V6739">
        <v>0</v>
      </c>
      <c r="Z6739" t="str">
        <f t="shared" si="1338"/>
        <v/>
      </c>
    </row>
    <row r="6740" spans="2:26" x14ac:dyDescent="0.2">
      <c r="B6740" s="1" t="s">
        <v>52</v>
      </c>
      <c r="C6740" s="1" t="s">
        <v>786</v>
      </c>
      <c r="D6740" s="1" t="s">
        <v>26</v>
      </c>
      <c r="G6740" s="1" t="s">
        <v>4121</v>
      </c>
      <c r="H6740">
        <f t="shared" si="1339"/>
        <v>48</v>
      </c>
      <c r="I6740">
        <f>IF(ISBLANK(A6740),I6739/1,LOOKUP(Sheet1!G6740,FIPS!A$3:A$55,FIPS!C$3:C$55))</f>
        <v>53</v>
      </c>
      <c r="J6740" t="b">
        <f t="shared" si="1340"/>
        <v>1</v>
      </c>
      <c r="K6740" t="str">
        <f t="shared" si="1341"/>
        <v>King</v>
      </c>
      <c r="L6740" t="b">
        <f t="shared" si="1333"/>
        <v>0</v>
      </c>
      <c r="M6740" t="str">
        <f t="shared" si="1342"/>
        <v/>
      </c>
      <c r="N6740">
        <f t="shared" si="1335"/>
        <v>17</v>
      </c>
      <c r="O6740" t="b">
        <f t="shared" si="1331"/>
        <v>0</v>
      </c>
      <c r="P6740" t="str">
        <f t="shared" si="1336"/>
        <v/>
      </c>
      <c r="Q6740" t="str">
        <f t="shared" ca="1" si="1337"/>
        <v/>
      </c>
      <c r="T6740">
        <v>33</v>
      </c>
      <c r="U6740">
        <v>0</v>
      </c>
      <c r="V6740">
        <v>7600</v>
      </c>
      <c r="Z6740" t="str">
        <f t="shared" si="1338"/>
        <v/>
      </c>
    </row>
    <row r="6741" spans="2:26" x14ac:dyDescent="0.2">
      <c r="E6741" s="1" t="s">
        <v>16</v>
      </c>
      <c r="F6741" s="1" t="s">
        <v>35</v>
      </c>
      <c r="G6741" s="1" t="s">
        <v>124</v>
      </c>
      <c r="H6741">
        <f t="shared" si="1339"/>
        <v>48</v>
      </c>
      <c r="I6741">
        <f>IF(ISBLANK(A6741),I6740/1,LOOKUP(Sheet1!G6741,FIPS!A$3:A$55,FIPS!C$3:C$55))</f>
        <v>53</v>
      </c>
      <c r="J6741" t="b">
        <f t="shared" si="1340"/>
        <v>0</v>
      </c>
      <c r="K6741" t="str">
        <f t="shared" si="1341"/>
        <v/>
      </c>
      <c r="L6741" t="b">
        <f t="shared" si="1333"/>
        <v>1</v>
      </c>
      <c r="M6741" t="str">
        <f t="shared" si="1342"/>
        <v>Auburn</v>
      </c>
      <c r="N6741">
        <f t="shared" si="1335"/>
        <v>17</v>
      </c>
      <c r="O6741" t="b">
        <f t="shared" si="1331"/>
        <v>0</v>
      </c>
      <c r="P6741" t="str">
        <f t="shared" si="1336"/>
        <v/>
      </c>
      <c r="Q6741" t="str">
        <f t="shared" ca="1" si="1337"/>
        <v/>
      </c>
      <c r="W6741">
        <v>3180</v>
      </c>
      <c r="Z6741" t="str">
        <f t="shared" si="1338"/>
        <v/>
      </c>
    </row>
    <row r="6742" spans="2:26" x14ac:dyDescent="0.2">
      <c r="E6742" s="1" t="s">
        <v>22</v>
      </c>
      <c r="F6742" s="1" t="s">
        <v>35</v>
      </c>
      <c r="G6742" s="1" t="s">
        <v>4836</v>
      </c>
      <c r="H6742">
        <f t="shared" si="1339"/>
        <v>48</v>
      </c>
      <c r="I6742">
        <f>IF(ISBLANK(A6742),I6741/1,LOOKUP(Sheet1!G6742,FIPS!A$3:A$55,FIPS!C$3:C$55))</f>
        <v>53</v>
      </c>
      <c r="J6742" t="b">
        <f t="shared" si="1340"/>
        <v>0</v>
      </c>
      <c r="K6742" t="str">
        <f t="shared" si="1341"/>
        <v/>
      </c>
      <c r="L6742" t="b">
        <f t="shared" si="1333"/>
        <v>1</v>
      </c>
      <c r="M6742" t="str">
        <f t="shared" si="1342"/>
        <v>Bellevue</v>
      </c>
      <c r="N6742">
        <f t="shared" si="1335"/>
        <v>17</v>
      </c>
      <c r="O6742" t="b">
        <f t="shared" si="1331"/>
        <v>0</v>
      </c>
      <c r="P6742" t="str">
        <f t="shared" si="1336"/>
        <v/>
      </c>
      <c r="Q6742" t="str">
        <f t="shared" ca="1" si="1337"/>
        <v/>
      </c>
      <c r="W6742">
        <v>5210</v>
      </c>
      <c r="Z6742" t="str">
        <f t="shared" si="1338"/>
        <v/>
      </c>
    </row>
    <row r="6743" spans="2:26" x14ac:dyDescent="0.2">
      <c r="E6743" s="1" t="s">
        <v>28</v>
      </c>
      <c r="F6743" s="1" t="s">
        <v>6</v>
      </c>
      <c r="G6743" s="1" t="s">
        <v>4404</v>
      </c>
      <c r="H6743">
        <f t="shared" si="1339"/>
        <v>48</v>
      </c>
      <c r="I6743">
        <f>IF(ISBLANK(A6743),I6742/1,LOOKUP(Sheet1!G6743,FIPS!A$3:A$55,FIPS!C$3:C$55))</f>
        <v>53</v>
      </c>
      <c r="J6743" t="b">
        <f t="shared" si="1340"/>
        <v>0</v>
      </c>
      <c r="K6743" t="str">
        <f t="shared" si="1341"/>
        <v/>
      </c>
      <c r="L6743" t="b">
        <f t="shared" si="1333"/>
        <v>1</v>
      </c>
      <c r="M6743" t="str">
        <f t="shared" si="1342"/>
        <v>Bothell</v>
      </c>
      <c r="N6743">
        <f t="shared" si="1335"/>
        <v>17</v>
      </c>
      <c r="O6743" t="b">
        <f t="shared" ref="O6743:O6806" si="1343">AND(ISNUMBER(N6743),E6743="999",NOT(J6743))</f>
        <v>0</v>
      </c>
      <c r="P6743" t="str">
        <f t="shared" si="1336"/>
        <v/>
      </c>
      <c r="Q6743" t="str">
        <f t="shared" ca="1" si="1337"/>
        <v/>
      </c>
      <c r="W6743">
        <v>7380</v>
      </c>
      <c r="Z6743" t="str">
        <f t="shared" si="1338"/>
        <v/>
      </c>
    </row>
    <row r="6744" spans="2:26" x14ac:dyDescent="0.2">
      <c r="E6744" s="1" t="s">
        <v>39</v>
      </c>
      <c r="F6744" s="1" t="s">
        <v>6</v>
      </c>
      <c r="G6744" s="1" t="s">
        <v>1793</v>
      </c>
      <c r="H6744">
        <f t="shared" si="1339"/>
        <v>48</v>
      </c>
      <c r="I6744">
        <f>IF(ISBLANK(A6744),I6743/1,LOOKUP(Sheet1!G6744,FIPS!A$3:A$55,FIPS!C$3:C$55))</f>
        <v>53</v>
      </c>
      <c r="J6744" t="b">
        <f t="shared" si="1340"/>
        <v>0</v>
      </c>
      <c r="K6744" t="str">
        <f t="shared" si="1341"/>
        <v/>
      </c>
      <c r="L6744" t="b">
        <f t="shared" si="1333"/>
        <v>1</v>
      </c>
      <c r="M6744" t="str">
        <f t="shared" si="1342"/>
        <v>Des Moines</v>
      </c>
      <c r="N6744">
        <f t="shared" si="1335"/>
        <v>17</v>
      </c>
      <c r="O6744" t="b">
        <f t="shared" si="1343"/>
        <v>0</v>
      </c>
      <c r="P6744" t="str">
        <f t="shared" si="1336"/>
        <v/>
      </c>
      <c r="Q6744" t="str">
        <f t="shared" ca="1" si="1337"/>
        <v/>
      </c>
      <c r="W6744">
        <v>17635</v>
      </c>
      <c r="Z6744" t="str">
        <f t="shared" si="1338"/>
        <v/>
      </c>
    </row>
    <row r="6745" spans="2:26" x14ac:dyDescent="0.2">
      <c r="E6745" s="1" t="s">
        <v>107</v>
      </c>
      <c r="F6745" s="1" t="s">
        <v>35</v>
      </c>
      <c r="G6745" s="1" t="s">
        <v>1081</v>
      </c>
      <c r="H6745">
        <f t="shared" si="1339"/>
        <v>48</v>
      </c>
      <c r="I6745">
        <f>IF(ISBLANK(A6745),I6744/1,LOOKUP(Sheet1!G6745,FIPS!A$3:A$55,FIPS!C$3:C$55))</f>
        <v>53</v>
      </c>
      <c r="J6745" t="b">
        <f t="shared" si="1340"/>
        <v>0</v>
      </c>
      <c r="K6745" t="str">
        <f t="shared" si="1341"/>
        <v/>
      </c>
      <c r="L6745" t="b">
        <f t="shared" si="1333"/>
        <v>1</v>
      </c>
      <c r="M6745" t="str">
        <f t="shared" si="1342"/>
        <v>Kent</v>
      </c>
      <c r="N6745">
        <f t="shared" si="1335"/>
        <v>17</v>
      </c>
      <c r="O6745" t="b">
        <f t="shared" si="1343"/>
        <v>0</v>
      </c>
      <c r="P6745" t="str">
        <f t="shared" si="1336"/>
        <v/>
      </c>
      <c r="Q6745" t="str">
        <f t="shared" ca="1" si="1337"/>
        <v/>
      </c>
      <c r="W6745">
        <v>35415</v>
      </c>
      <c r="Z6745" t="str">
        <f t="shared" si="1338"/>
        <v/>
      </c>
    </row>
    <row r="6746" spans="2:26" x14ac:dyDescent="0.2">
      <c r="E6746" s="1" t="s">
        <v>49</v>
      </c>
      <c r="F6746" s="1" t="s">
        <v>35</v>
      </c>
      <c r="G6746" s="1" t="s">
        <v>4405</v>
      </c>
      <c r="H6746">
        <f t="shared" si="1339"/>
        <v>48</v>
      </c>
      <c r="I6746">
        <f>IF(ISBLANK(A6746),I6745/1,LOOKUP(Sheet1!G6746,FIPS!A$3:A$55,FIPS!C$3:C$55))</f>
        <v>53</v>
      </c>
      <c r="J6746" t="b">
        <f t="shared" si="1340"/>
        <v>0</v>
      </c>
      <c r="K6746" t="str">
        <f t="shared" si="1341"/>
        <v/>
      </c>
      <c r="L6746" t="b">
        <f t="shared" si="1333"/>
        <v>1</v>
      </c>
      <c r="M6746" t="str">
        <f t="shared" si="1342"/>
        <v>Kirkland</v>
      </c>
      <c r="N6746">
        <f t="shared" si="1335"/>
        <v>17</v>
      </c>
      <c r="O6746" t="b">
        <f t="shared" si="1343"/>
        <v>0</v>
      </c>
      <c r="P6746" t="str">
        <f t="shared" si="1336"/>
        <v/>
      </c>
      <c r="Q6746" t="str">
        <f t="shared" ca="1" si="1337"/>
        <v/>
      </c>
      <c r="W6746">
        <v>35940</v>
      </c>
      <c r="Z6746" t="str">
        <f t="shared" si="1338"/>
        <v/>
      </c>
    </row>
    <row r="6747" spans="2:26" x14ac:dyDescent="0.2">
      <c r="E6747" s="1" t="s">
        <v>63</v>
      </c>
      <c r="F6747" s="1" t="s">
        <v>6</v>
      </c>
      <c r="G6747" s="1" t="s">
        <v>4406</v>
      </c>
      <c r="H6747">
        <f t="shared" si="1339"/>
        <v>48</v>
      </c>
      <c r="I6747">
        <f>IF(ISBLANK(A6747),I6746/1,LOOKUP(Sheet1!G6747,FIPS!A$3:A$55,FIPS!C$3:C$55))</f>
        <v>53</v>
      </c>
      <c r="J6747" t="b">
        <f t="shared" si="1340"/>
        <v>0</v>
      </c>
      <c r="K6747" t="str">
        <f t="shared" si="1341"/>
        <v/>
      </c>
      <c r="L6747" t="b">
        <f t="shared" si="1333"/>
        <v>1</v>
      </c>
      <c r="M6747" t="str">
        <f t="shared" si="1342"/>
        <v>Mercer Island</v>
      </c>
      <c r="N6747">
        <f t="shared" si="1335"/>
        <v>17</v>
      </c>
      <c r="O6747" t="b">
        <f t="shared" si="1343"/>
        <v>0</v>
      </c>
      <c r="P6747" t="str">
        <f t="shared" si="1336"/>
        <v/>
      </c>
      <c r="Q6747" t="str">
        <f t="shared" ca="1" si="1337"/>
        <v/>
      </c>
      <c r="W6747">
        <v>45005</v>
      </c>
      <c r="Z6747" t="str">
        <f t="shared" si="1338"/>
        <v/>
      </c>
    </row>
    <row r="6748" spans="2:26" x14ac:dyDescent="0.2">
      <c r="E6748" s="1" t="s">
        <v>92</v>
      </c>
      <c r="F6748" s="1" t="s">
        <v>35</v>
      </c>
      <c r="G6748" s="1" t="s">
        <v>4407</v>
      </c>
      <c r="H6748">
        <f t="shared" si="1339"/>
        <v>48</v>
      </c>
      <c r="I6748">
        <f>IF(ISBLANK(A6748),I6747/1,LOOKUP(Sheet1!G6748,FIPS!A$3:A$55,FIPS!C$3:C$55))</f>
        <v>53</v>
      </c>
      <c r="J6748" t="b">
        <f t="shared" si="1340"/>
        <v>0</v>
      </c>
      <c r="K6748" t="str">
        <f t="shared" si="1341"/>
        <v/>
      </c>
      <c r="L6748" t="b">
        <f t="shared" si="1333"/>
        <v>1</v>
      </c>
      <c r="M6748" t="str">
        <f t="shared" si="1342"/>
        <v>Redmond</v>
      </c>
      <c r="N6748">
        <f t="shared" si="1335"/>
        <v>17</v>
      </c>
      <c r="O6748" t="b">
        <f t="shared" si="1343"/>
        <v>0</v>
      </c>
      <c r="P6748" t="str">
        <f t="shared" si="1336"/>
        <v/>
      </c>
      <c r="Q6748" t="str">
        <f t="shared" ca="1" si="1337"/>
        <v/>
      </c>
      <c r="W6748">
        <v>57535</v>
      </c>
      <c r="Z6748" t="str">
        <f t="shared" si="1338"/>
        <v/>
      </c>
    </row>
    <row r="6749" spans="2:26" x14ac:dyDescent="0.2">
      <c r="E6749" s="1" t="s">
        <v>25</v>
      </c>
      <c r="F6749" s="1" t="s">
        <v>35</v>
      </c>
      <c r="G6749" s="1" t="s">
        <v>4408</v>
      </c>
      <c r="H6749">
        <f t="shared" si="1339"/>
        <v>48</v>
      </c>
      <c r="I6749">
        <f>IF(ISBLANK(A6749),I6748/1,LOOKUP(Sheet1!G6749,FIPS!A$3:A$55,FIPS!C$3:C$55))</f>
        <v>53</v>
      </c>
      <c r="J6749" t="b">
        <f t="shared" si="1340"/>
        <v>0</v>
      </c>
      <c r="K6749" t="str">
        <f t="shared" si="1341"/>
        <v/>
      </c>
      <c r="L6749" t="b">
        <f t="shared" si="1333"/>
        <v>1</v>
      </c>
      <c r="M6749" t="str">
        <f t="shared" si="1342"/>
        <v>Renton</v>
      </c>
      <c r="N6749">
        <f t="shared" si="1335"/>
        <v>17</v>
      </c>
      <c r="O6749" t="b">
        <f t="shared" si="1343"/>
        <v>0</v>
      </c>
      <c r="P6749" t="str">
        <f t="shared" si="1336"/>
        <v/>
      </c>
      <c r="Q6749" t="str">
        <f t="shared" ca="1" si="1337"/>
        <v/>
      </c>
      <c r="W6749">
        <v>57745</v>
      </c>
      <c r="Z6749" t="str">
        <f t="shared" si="1338"/>
        <v/>
      </c>
    </row>
    <row r="6750" spans="2:26" x14ac:dyDescent="0.2">
      <c r="E6750" s="1" t="s">
        <v>96</v>
      </c>
      <c r="F6750" s="1" t="s">
        <v>26</v>
      </c>
      <c r="G6750" s="1" t="s">
        <v>4409</v>
      </c>
      <c r="H6750">
        <f t="shared" si="1339"/>
        <v>48</v>
      </c>
      <c r="I6750">
        <f>IF(ISBLANK(A6750),I6749/1,LOOKUP(Sheet1!G6750,FIPS!A$3:A$55,FIPS!C$3:C$55))</f>
        <v>53</v>
      </c>
      <c r="J6750" t="b">
        <f t="shared" si="1340"/>
        <v>0</v>
      </c>
      <c r="K6750" t="str">
        <f t="shared" si="1341"/>
        <v/>
      </c>
      <c r="L6750" t="b">
        <f t="shared" si="1333"/>
        <v>1</v>
      </c>
      <c r="M6750" t="str">
        <f t="shared" si="1342"/>
        <v>Seattle</v>
      </c>
      <c r="N6750">
        <f t="shared" si="1335"/>
        <v>17</v>
      </c>
      <c r="O6750" t="b">
        <f t="shared" si="1343"/>
        <v>0</v>
      </c>
      <c r="P6750" t="str">
        <f t="shared" si="1336"/>
        <v/>
      </c>
      <c r="Q6750" t="str">
        <f t="shared" ca="1" si="1337"/>
        <v/>
      </c>
      <c r="W6750">
        <v>63000</v>
      </c>
      <c r="Z6750" t="str">
        <f t="shared" si="1338"/>
        <v/>
      </c>
    </row>
    <row r="6751" spans="2:26" x14ac:dyDescent="0.2">
      <c r="E6751" s="1" t="s">
        <v>101</v>
      </c>
      <c r="F6751" s="1" t="s">
        <v>6</v>
      </c>
      <c r="G6751" s="1" t="s">
        <v>4410</v>
      </c>
      <c r="H6751">
        <f t="shared" si="1339"/>
        <v>48</v>
      </c>
      <c r="I6751">
        <f>IF(ISBLANK(A6751),I6750/1,LOOKUP(Sheet1!G6751,FIPS!A$3:A$55,FIPS!C$3:C$55))</f>
        <v>53</v>
      </c>
      <c r="J6751" t="b">
        <f t="shared" si="1340"/>
        <v>0</v>
      </c>
      <c r="K6751" t="str">
        <f t="shared" si="1341"/>
        <v/>
      </c>
      <c r="L6751" t="b">
        <f t="shared" si="1333"/>
        <v>1</v>
      </c>
      <c r="M6751" t="str">
        <f t="shared" si="1342"/>
        <v>Tukwila</v>
      </c>
      <c r="N6751">
        <f t="shared" si="1335"/>
        <v>17</v>
      </c>
      <c r="O6751" t="b">
        <f t="shared" si="1343"/>
        <v>0</v>
      </c>
      <c r="P6751" t="str">
        <f t="shared" si="1336"/>
        <v/>
      </c>
      <c r="Q6751" t="str">
        <f t="shared" ca="1" si="1337"/>
        <v/>
      </c>
      <c r="W6751">
        <v>72625</v>
      </c>
      <c r="Z6751" t="str">
        <f t="shared" si="1338"/>
        <v/>
      </c>
    </row>
    <row r="6752" spans="2:26" x14ac:dyDescent="0.2">
      <c r="E6752" s="1" t="s">
        <v>8</v>
      </c>
      <c r="F6752" s="1" t="s">
        <v>9</v>
      </c>
      <c r="G6752" s="1" t="s">
        <v>899</v>
      </c>
      <c r="H6752">
        <f t="shared" si="1339"/>
        <v>48</v>
      </c>
      <c r="I6752">
        <f>IF(ISBLANK(A6752),I6751/1,LOOKUP(Sheet1!G6752,FIPS!A$3:A$55,FIPS!C$3:C$55))</f>
        <v>53</v>
      </c>
      <c r="J6752" t="b">
        <f t="shared" si="1340"/>
        <v>0</v>
      </c>
      <c r="K6752" t="str">
        <f t="shared" si="1341"/>
        <v/>
      </c>
      <c r="L6752" t="b">
        <f t="shared" si="1333"/>
        <v>0</v>
      </c>
      <c r="M6752" t="str">
        <f t="shared" si="1342"/>
        <v/>
      </c>
      <c r="N6752">
        <f t="shared" si="1335"/>
        <v>17</v>
      </c>
      <c r="O6752" t="b">
        <f t="shared" si="1343"/>
        <v>1</v>
      </c>
      <c r="P6752">
        <f t="shared" si="1336"/>
        <v>11</v>
      </c>
      <c r="Q6752" t="str">
        <f t="shared" ca="1" si="1337"/>
        <v>003,004,006,009,015,016,021,031,032,034,038</v>
      </c>
      <c r="W6752">
        <v>99999</v>
      </c>
      <c r="Z6752" t="str">
        <f t="shared" si="1338"/>
        <v/>
      </c>
    </row>
    <row r="6753" spans="2:26" x14ac:dyDescent="0.2">
      <c r="B6753" s="1" t="s">
        <v>57</v>
      </c>
      <c r="C6753" s="1" t="s">
        <v>55</v>
      </c>
      <c r="D6753" s="1" t="s">
        <v>26</v>
      </c>
      <c r="G6753" s="1" t="s">
        <v>4411</v>
      </c>
      <c r="H6753">
        <f t="shared" si="1339"/>
        <v>48</v>
      </c>
      <c r="I6753">
        <f>IF(ISBLANK(A6753),I6752/1,LOOKUP(Sheet1!G6753,FIPS!A$3:A$55,FIPS!C$3:C$55))</f>
        <v>53</v>
      </c>
      <c r="J6753" t="b">
        <f t="shared" si="1340"/>
        <v>1</v>
      </c>
      <c r="K6753" t="str">
        <f t="shared" si="1341"/>
        <v>Kltsap</v>
      </c>
      <c r="L6753" t="b">
        <f t="shared" si="1333"/>
        <v>0</v>
      </c>
      <c r="M6753" t="str">
        <f t="shared" si="1342"/>
        <v/>
      </c>
      <c r="N6753">
        <f t="shared" si="1335"/>
        <v>18</v>
      </c>
      <c r="O6753" t="b">
        <f t="shared" si="1343"/>
        <v>0</v>
      </c>
      <c r="P6753" t="str">
        <f t="shared" si="1336"/>
        <v/>
      </c>
      <c r="Q6753" t="str">
        <f t="shared" ca="1" si="1337"/>
        <v/>
      </c>
      <c r="T6753">
        <v>35</v>
      </c>
      <c r="U6753">
        <v>3</v>
      </c>
      <c r="V6753">
        <v>1150</v>
      </c>
      <c r="Z6753" t="str">
        <f t="shared" si="1338"/>
        <v/>
      </c>
    </row>
    <row r="6754" spans="2:26" x14ac:dyDescent="0.2">
      <c r="E6754" s="1" t="s">
        <v>30</v>
      </c>
      <c r="F6754" s="1" t="s">
        <v>35</v>
      </c>
      <c r="G6754" s="1" t="s">
        <v>4412</v>
      </c>
      <c r="H6754">
        <f t="shared" si="1339"/>
        <v>48</v>
      </c>
      <c r="I6754">
        <f>IF(ISBLANK(A6754),I6753/1,LOOKUP(Sheet1!G6754,FIPS!A$3:A$55,FIPS!C$3:C$55))</f>
        <v>53</v>
      </c>
      <c r="J6754" t="b">
        <f t="shared" si="1340"/>
        <v>0</v>
      </c>
      <c r="K6754" t="str">
        <f t="shared" si="1341"/>
        <v/>
      </c>
      <c r="L6754" t="b">
        <f t="shared" ref="L6754:L6817" si="1344">IF(NOT(J6754),AND(NOT(ISBLANK(E6754)),E6754&lt;&gt;"999"),FALSE())</f>
        <v>1</v>
      </c>
      <c r="M6754" t="str">
        <f t="shared" si="1342"/>
        <v>Bremerton</v>
      </c>
      <c r="N6754">
        <f t="shared" si="1335"/>
        <v>18</v>
      </c>
      <c r="O6754" t="b">
        <f t="shared" si="1343"/>
        <v>0</v>
      </c>
      <c r="P6754" t="str">
        <f t="shared" si="1336"/>
        <v/>
      </c>
      <c r="Q6754" t="str">
        <f t="shared" ca="1" si="1337"/>
        <v/>
      </c>
      <c r="W6754">
        <v>7695</v>
      </c>
      <c r="Z6754" t="str">
        <f t="shared" si="1338"/>
        <v/>
      </c>
    </row>
    <row r="6755" spans="2:26" x14ac:dyDescent="0.2">
      <c r="E6755" s="1" t="s">
        <v>8</v>
      </c>
      <c r="F6755" s="1" t="s">
        <v>9</v>
      </c>
      <c r="G6755" s="1" t="s">
        <v>899</v>
      </c>
      <c r="H6755">
        <f t="shared" si="1339"/>
        <v>48</v>
      </c>
      <c r="I6755">
        <f>IF(ISBLANK(A6755),I6754/1,LOOKUP(Sheet1!G6755,FIPS!A$3:A$55,FIPS!C$3:C$55))</f>
        <v>53</v>
      </c>
      <c r="J6755" t="b">
        <f t="shared" si="1340"/>
        <v>0</v>
      </c>
      <c r="K6755" t="str">
        <f t="shared" si="1341"/>
        <v/>
      </c>
      <c r="L6755" t="b">
        <f t="shared" si="1344"/>
        <v>0</v>
      </c>
      <c r="M6755" t="str">
        <f t="shared" si="1342"/>
        <v/>
      </c>
      <c r="N6755">
        <f t="shared" si="1335"/>
        <v>18</v>
      </c>
      <c r="O6755" t="b">
        <f t="shared" si="1343"/>
        <v>1</v>
      </c>
      <c r="P6755">
        <f t="shared" si="1336"/>
        <v>1</v>
      </c>
      <c r="Q6755" t="str">
        <f t="shared" ca="1" si="1337"/>
        <v>007</v>
      </c>
      <c r="W6755">
        <v>99999</v>
      </c>
      <c r="Z6755" t="str">
        <f t="shared" si="1338"/>
        <v/>
      </c>
    </row>
    <row r="6756" spans="2:26" x14ac:dyDescent="0.2">
      <c r="B6756" s="1" t="s">
        <v>59</v>
      </c>
      <c r="C6756" s="1" t="s">
        <v>17</v>
      </c>
      <c r="D6756" s="1" t="s">
        <v>18</v>
      </c>
      <c r="G6756" s="1" t="s">
        <v>4413</v>
      </c>
      <c r="H6756">
        <f t="shared" si="1339"/>
        <v>48</v>
      </c>
      <c r="I6756">
        <f>IF(ISBLANK(A6756),I6755/1,LOOKUP(Sheet1!G6756,FIPS!A$3:A$55,FIPS!C$3:C$55))</f>
        <v>53</v>
      </c>
      <c r="J6756" t="b">
        <f t="shared" si="1340"/>
        <v>1</v>
      </c>
      <c r="K6756" t="str">
        <f t="shared" si="1341"/>
        <v>Klttltas</v>
      </c>
      <c r="L6756" t="b">
        <f t="shared" si="1344"/>
        <v>0</v>
      </c>
      <c r="M6756" t="str">
        <f t="shared" si="1342"/>
        <v/>
      </c>
      <c r="N6756">
        <f t="shared" si="1335"/>
        <v>19</v>
      </c>
      <c r="O6756" t="b">
        <f t="shared" si="1343"/>
        <v>0</v>
      </c>
      <c r="P6756" t="str">
        <f t="shared" si="1336"/>
        <v/>
      </c>
      <c r="Q6756" t="str">
        <f t="shared" ca="1" si="1337"/>
        <v/>
      </c>
      <c r="T6756">
        <v>37</v>
      </c>
      <c r="U6756">
        <v>5</v>
      </c>
      <c r="V6756">
        <v>0</v>
      </c>
      <c r="Z6756" t="str">
        <f t="shared" si="1338"/>
        <v/>
      </c>
    </row>
    <row r="6757" spans="2:26" x14ac:dyDescent="0.2">
      <c r="E6757" s="1" t="s">
        <v>42</v>
      </c>
      <c r="F6757" s="1" t="s">
        <v>6</v>
      </c>
      <c r="G6757" s="1" t="s">
        <v>4835</v>
      </c>
      <c r="H6757">
        <f t="shared" si="1339"/>
        <v>48</v>
      </c>
      <c r="I6757">
        <f>IF(ISBLANK(A6757),I6756/1,LOOKUP(Sheet1!G6757,FIPS!A$3:A$55,FIPS!C$3:C$55))</f>
        <v>53</v>
      </c>
      <c r="J6757" t="b">
        <f t="shared" si="1340"/>
        <v>0</v>
      </c>
      <c r="K6757" t="str">
        <f t="shared" si="1341"/>
        <v/>
      </c>
      <c r="L6757" t="b">
        <f t="shared" si="1344"/>
        <v>1</v>
      </c>
      <c r="M6757" t="str">
        <f t="shared" si="1342"/>
        <v>Ellensburg</v>
      </c>
      <c r="N6757">
        <f t="shared" si="1335"/>
        <v>19</v>
      </c>
      <c r="O6757" t="b">
        <f t="shared" si="1343"/>
        <v>0</v>
      </c>
      <c r="P6757" t="str">
        <f t="shared" si="1336"/>
        <v/>
      </c>
      <c r="Q6757" t="str">
        <f t="shared" ca="1" si="1337"/>
        <v/>
      </c>
      <c r="W6757">
        <v>21240</v>
      </c>
      <c r="Z6757" t="str">
        <f t="shared" si="1338"/>
        <v/>
      </c>
    </row>
    <row r="6758" spans="2:26" x14ac:dyDescent="0.2">
      <c r="E6758" s="1" t="s">
        <v>8</v>
      </c>
      <c r="F6758" s="1" t="s">
        <v>9</v>
      </c>
      <c r="G6758" s="1" t="s">
        <v>899</v>
      </c>
      <c r="H6758">
        <f t="shared" si="1339"/>
        <v>48</v>
      </c>
      <c r="I6758">
        <f>IF(ISBLANK(A6758),I6757/1,LOOKUP(Sheet1!G6758,FIPS!A$3:A$55,FIPS!C$3:C$55))</f>
        <v>53</v>
      </c>
      <c r="J6758" t="b">
        <f t="shared" si="1340"/>
        <v>0</v>
      </c>
      <c r="K6758" t="str">
        <f t="shared" si="1341"/>
        <v/>
      </c>
      <c r="L6758" t="b">
        <f t="shared" si="1344"/>
        <v>0</v>
      </c>
      <c r="M6758" t="str">
        <f t="shared" si="1342"/>
        <v/>
      </c>
      <c r="N6758">
        <f t="shared" si="1335"/>
        <v>19</v>
      </c>
      <c r="O6758" t="b">
        <f t="shared" si="1343"/>
        <v>1</v>
      </c>
      <c r="P6758">
        <f t="shared" si="1336"/>
        <v>1</v>
      </c>
      <c r="Q6758" t="str">
        <f t="shared" ca="1" si="1337"/>
        <v>011</v>
      </c>
      <c r="W6758">
        <v>99999</v>
      </c>
      <c r="Z6758" t="str">
        <f t="shared" si="1338"/>
        <v/>
      </c>
    </row>
    <row r="6759" spans="2:26" x14ac:dyDescent="0.2">
      <c r="B6759" s="1" t="s">
        <v>61</v>
      </c>
      <c r="C6759" s="1" t="s">
        <v>17</v>
      </c>
      <c r="D6759" s="1" t="s">
        <v>18</v>
      </c>
      <c r="E6759" s="1" t="s">
        <v>8</v>
      </c>
      <c r="F6759" s="1" t="s">
        <v>9</v>
      </c>
      <c r="G6759" s="1" t="s">
        <v>4834</v>
      </c>
      <c r="H6759">
        <f t="shared" si="1339"/>
        <v>48</v>
      </c>
      <c r="I6759">
        <f>IF(ISBLANK(A6759),I6758/1,LOOKUP(Sheet1!G6759,FIPS!A$3:A$55,FIPS!C$3:C$55))</f>
        <v>53</v>
      </c>
      <c r="J6759" t="b">
        <f t="shared" si="1340"/>
        <v>1</v>
      </c>
      <c r="K6759" t="str">
        <f t="shared" si="1341"/>
        <v>Klickitat</v>
      </c>
      <c r="L6759" t="b">
        <f t="shared" si="1344"/>
        <v>0</v>
      </c>
      <c r="M6759" t="str">
        <f t="shared" si="1342"/>
        <v/>
      </c>
      <c r="N6759">
        <f t="shared" si="1335"/>
        <v>20</v>
      </c>
      <c r="O6759" t="b">
        <f t="shared" si="1343"/>
        <v>0</v>
      </c>
      <c r="P6759" t="str">
        <f t="shared" si="1336"/>
        <v/>
      </c>
      <c r="Q6759" t="str">
        <f t="shared" ca="1" si="1337"/>
        <v/>
      </c>
      <c r="T6759">
        <v>39</v>
      </c>
      <c r="U6759">
        <v>6</v>
      </c>
      <c r="V6759">
        <v>0</v>
      </c>
      <c r="Z6759" t="str">
        <f t="shared" si="1338"/>
        <v/>
      </c>
    </row>
    <row r="6760" spans="2:26" x14ac:dyDescent="0.2">
      <c r="B6760" s="1" t="s">
        <v>63</v>
      </c>
      <c r="C6760" s="1" t="s">
        <v>17</v>
      </c>
      <c r="D6760" s="1" t="s">
        <v>18</v>
      </c>
      <c r="G6760" s="1" t="s">
        <v>1419</v>
      </c>
      <c r="H6760">
        <f t="shared" si="1339"/>
        <v>48</v>
      </c>
      <c r="I6760">
        <f>IF(ISBLANK(A6760),I6759/1,LOOKUP(Sheet1!G6760,FIPS!A$3:A$55,FIPS!C$3:C$55))</f>
        <v>53</v>
      </c>
      <c r="J6760" t="b">
        <f t="shared" si="1340"/>
        <v>1</v>
      </c>
      <c r="K6760" t="str">
        <f t="shared" si="1341"/>
        <v>Lewis</v>
      </c>
      <c r="L6760" t="b">
        <f t="shared" si="1344"/>
        <v>0</v>
      </c>
      <c r="M6760" t="str">
        <f t="shared" si="1342"/>
        <v/>
      </c>
      <c r="N6760">
        <f t="shared" si="1335"/>
        <v>21</v>
      </c>
      <c r="O6760" t="b">
        <f t="shared" si="1343"/>
        <v>0</v>
      </c>
      <c r="P6760" t="str">
        <f t="shared" si="1336"/>
        <v/>
      </c>
      <c r="Q6760" t="str">
        <f t="shared" ca="1" si="1337"/>
        <v/>
      </c>
      <c r="T6760">
        <v>41</v>
      </c>
      <c r="U6760">
        <v>4</v>
      </c>
      <c r="V6760">
        <v>0</v>
      </c>
      <c r="Z6760" t="str">
        <f t="shared" si="1338"/>
        <v/>
      </c>
    </row>
    <row r="6761" spans="2:26" x14ac:dyDescent="0.2">
      <c r="E6761" s="1" t="s">
        <v>32</v>
      </c>
      <c r="F6761" s="1" t="s">
        <v>6</v>
      </c>
      <c r="G6761" s="1" t="s">
        <v>4833</v>
      </c>
      <c r="H6761">
        <f t="shared" si="1339"/>
        <v>48</v>
      </c>
      <c r="I6761">
        <f>IF(ISBLANK(A6761),I6760/1,LOOKUP(Sheet1!G6761,FIPS!A$3:A$55,FIPS!C$3:C$55))</f>
        <v>53</v>
      </c>
      <c r="J6761" t="b">
        <f t="shared" si="1340"/>
        <v>0</v>
      </c>
      <c r="K6761" t="str">
        <f t="shared" si="1341"/>
        <v/>
      </c>
      <c r="L6761" t="b">
        <f t="shared" si="1344"/>
        <v>1</v>
      </c>
      <c r="M6761" t="str">
        <f t="shared" si="1342"/>
        <v>Centralia</v>
      </c>
      <c r="N6761">
        <f t="shared" si="1335"/>
        <v>21</v>
      </c>
      <c r="O6761" t="b">
        <f t="shared" si="1343"/>
        <v>0</v>
      </c>
      <c r="P6761" t="str">
        <f t="shared" si="1336"/>
        <v/>
      </c>
      <c r="Q6761" t="str">
        <f t="shared" ca="1" si="1337"/>
        <v/>
      </c>
      <c r="W6761">
        <v>11160</v>
      </c>
      <c r="Z6761" t="str">
        <f t="shared" si="1338"/>
        <v/>
      </c>
    </row>
    <row r="6762" spans="2:26" x14ac:dyDescent="0.2">
      <c r="E6762" s="1" t="s">
        <v>8</v>
      </c>
      <c r="F6762" s="1" t="s">
        <v>9</v>
      </c>
      <c r="G6762" s="1" t="s">
        <v>899</v>
      </c>
      <c r="H6762">
        <f t="shared" si="1339"/>
        <v>48</v>
      </c>
      <c r="I6762">
        <f>IF(ISBLANK(A6762),I6761/1,LOOKUP(Sheet1!G6762,FIPS!A$3:A$55,FIPS!C$3:C$55))</f>
        <v>53</v>
      </c>
      <c r="J6762" t="b">
        <f t="shared" si="1340"/>
        <v>0</v>
      </c>
      <c r="K6762" t="str">
        <f t="shared" si="1341"/>
        <v/>
      </c>
      <c r="L6762" t="b">
        <f t="shared" si="1344"/>
        <v>0</v>
      </c>
      <c r="M6762" t="str">
        <f t="shared" si="1342"/>
        <v/>
      </c>
      <c r="N6762">
        <f t="shared" si="1335"/>
        <v>21</v>
      </c>
      <c r="O6762" t="b">
        <f t="shared" si="1343"/>
        <v>1</v>
      </c>
      <c r="P6762">
        <f t="shared" si="1336"/>
        <v>1</v>
      </c>
      <c r="Q6762" t="str">
        <f t="shared" ca="1" si="1337"/>
        <v>008</v>
      </c>
      <c r="W6762">
        <v>99999</v>
      </c>
      <c r="Z6762" t="str">
        <f t="shared" si="1338"/>
        <v/>
      </c>
    </row>
    <row r="6763" spans="2:26" x14ac:dyDescent="0.2">
      <c r="B6763" s="1" t="s">
        <v>65</v>
      </c>
      <c r="C6763" s="1" t="s">
        <v>17</v>
      </c>
      <c r="D6763" s="1" t="s">
        <v>18</v>
      </c>
      <c r="E6763" s="1" t="s">
        <v>8</v>
      </c>
      <c r="F6763" s="1" t="s">
        <v>9</v>
      </c>
      <c r="G6763" s="1" t="s">
        <v>329</v>
      </c>
      <c r="H6763">
        <f t="shared" si="1339"/>
        <v>48</v>
      </c>
      <c r="I6763">
        <f>IF(ISBLANK(A6763),I6762/1,LOOKUP(Sheet1!G6763,FIPS!A$3:A$55,FIPS!C$3:C$55))</f>
        <v>53</v>
      </c>
      <c r="J6763" t="b">
        <f t="shared" ref="J6763:J6826" si="1345">NOT(ISBLANK(B6763))</f>
        <v>1</v>
      </c>
      <c r="K6763" t="str">
        <f t="shared" si="1341"/>
        <v>Lincoln</v>
      </c>
      <c r="L6763" t="b">
        <f t="shared" si="1344"/>
        <v>0</v>
      </c>
      <c r="M6763" t="str">
        <f t="shared" si="1342"/>
        <v/>
      </c>
      <c r="N6763">
        <f t="shared" si="1335"/>
        <v>22</v>
      </c>
      <c r="O6763" t="b">
        <f t="shared" si="1343"/>
        <v>0</v>
      </c>
      <c r="P6763" t="str">
        <f t="shared" si="1336"/>
        <v/>
      </c>
      <c r="Q6763" t="str">
        <f t="shared" ca="1" si="1337"/>
        <v/>
      </c>
      <c r="T6763">
        <v>43</v>
      </c>
      <c r="U6763">
        <v>6</v>
      </c>
      <c r="V6763">
        <v>0</v>
      </c>
      <c r="Z6763" t="str">
        <f t="shared" si="1338"/>
        <v/>
      </c>
    </row>
    <row r="6764" spans="2:26" x14ac:dyDescent="0.2">
      <c r="B6764" s="1" t="s">
        <v>67</v>
      </c>
      <c r="C6764" s="1" t="s">
        <v>17</v>
      </c>
      <c r="D6764" s="1" t="s">
        <v>18</v>
      </c>
      <c r="E6764" s="1" t="s">
        <v>8</v>
      </c>
      <c r="F6764" s="1" t="s">
        <v>9</v>
      </c>
      <c r="G6764" s="1" t="s">
        <v>1625</v>
      </c>
      <c r="H6764">
        <f t="shared" si="1339"/>
        <v>48</v>
      </c>
      <c r="I6764">
        <f>IF(ISBLANK(A6764),I6763/1,LOOKUP(Sheet1!G6764,FIPS!A$3:A$55,FIPS!C$3:C$55))</f>
        <v>53</v>
      </c>
      <c r="J6764" t="b">
        <f t="shared" si="1345"/>
        <v>1</v>
      </c>
      <c r="K6764" t="str">
        <f t="shared" si="1341"/>
        <v>Mason</v>
      </c>
      <c r="L6764" t="b">
        <f t="shared" si="1344"/>
        <v>0</v>
      </c>
      <c r="M6764" t="str">
        <f t="shared" si="1342"/>
        <v/>
      </c>
      <c r="N6764">
        <f t="shared" si="1335"/>
        <v>23</v>
      </c>
      <c r="O6764" t="b">
        <f t="shared" si="1343"/>
        <v>0</v>
      </c>
      <c r="P6764" t="str">
        <f t="shared" si="1336"/>
        <v/>
      </c>
      <c r="Q6764" t="str">
        <f t="shared" ca="1" si="1337"/>
        <v/>
      </c>
      <c r="T6764">
        <v>45</v>
      </c>
      <c r="U6764">
        <v>5</v>
      </c>
      <c r="V6764">
        <v>0</v>
      </c>
      <c r="Z6764" t="str">
        <f t="shared" si="1338"/>
        <v/>
      </c>
    </row>
    <row r="6765" spans="2:26" x14ac:dyDescent="0.2">
      <c r="B6765" s="1" t="s">
        <v>37</v>
      </c>
      <c r="C6765" s="1" t="s">
        <v>17</v>
      </c>
      <c r="D6765" s="1" t="s">
        <v>18</v>
      </c>
      <c r="E6765" s="1" t="s">
        <v>8</v>
      </c>
      <c r="F6765" s="1" t="s">
        <v>9</v>
      </c>
      <c r="G6765" s="1" t="s">
        <v>4414</v>
      </c>
      <c r="H6765">
        <f t="shared" si="1339"/>
        <v>48</v>
      </c>
      <c r="I6765">
        <f>IF(ISBLANK(A6765),I6764/1,LOOKUP(Sheet1!G6765,FIPS!A$3:A$55,FIPS!C$3:C$55))</f>
        <v>53</v>
      </c>
      <c r="J6765" t="b">
        <f t="shared" si="1345"/>
        <v>1</v>
      </c>
      <c r="K6765" t="str">
        <f t="shared" si="1341"/>
        <v>Okanogan</v>
      </c>
      <c r="L6765" t="b">
        <f t="shared" si="1344"/>
        <v>0</v>
      </c>
      <c r="M6765" t="str">
        <f t="shared" si="1342"/>
        <v/>
      </c>
      <c r="N6765">
        <f t="shared" si="1335"/>
        <v>24</v>
      </c>
      <c r="O6765" t="b">
        <f t="shared" si="1343"/>
        <v>0</v>
      </c>
      <c r="P6765" t="str">
        <f t="shared" si="1336"/>
        <v/>
      </c>
      <c r="Q6765" t="str">
        <f t="shared" ca="1" si="1337"/>
        <v/>
      </c>
      <c r="T6765">
        <v>47</v>
      </c>
      <c r="U6765">
        <v>5</v>
      </c>
      <c r="V6765">
        <v>0</v>
      </c>
      <c r="Z6765" t="str">
        <f t="shared" si="1338"/>
        <v/>
      </c>
    </row>
    <row r="6766" spans="2:26" x14ac:dyDescent="0.2">
      <c r="B6766" s="1" t="s">
        <v>77</v>
      </c>
      <c r="C6766" s="1" t="s">
        <v>17</v>
      </c>
      <c r="D6766" s="1" t="s">
        <v>18</v>
      </c>
      <c r="E6766" s="1" t="s">
        <v>8</v>
      </c>
      <c r="F6766" s="1" t="s">
        <v>9</v>
      </c>
      <c r="G6766" s="1" t="s">
        <v>4415</v>
      </c>
      <c r="H6766">
        <f t="shared" si="1339"/>
        <v>48</v>
      </c>
      <c r="I6766">
        <f>IF(ISBLANK(A6766),I6765/1,LOOKUP(Sheet1!G6766,FIPS!A$3:A$55,FIPS!C$3:C$55))</f>
        <v>53</v>
      </c>
      <c r="J6766" t="b">
        <f t="shared" si="1345"/>
        <v>1</v>
      </c>
      <c r="K6766" t="str">
        <f t="shared" si="1341"/>
        <v>Paclflc</v>
      </c>
      <c r="L6766" t="b">
        <f t="shared" si="1344"/>
        <v>0</v>
      </c>
      <c r="M6766" t="str">
        <f t="shared" si="1342"/>
        <v/>
      </c>
      <c r="N6766">
        <f t="shared" si="1335"/>
        <v>25</v>
      </c>
      <c r="O6766" t="b">
        <f t="shared" si="1343"/>
        <v>0</v>
      </c>
      <c r="P6766" t="str">
        <f t="shared" si="1336"/>
        <v/>
      </c>
      <c r="Q6766" t="str">
        <f t="shared" ca="1" si="1337"/>
        <v/>
      </c>
      <c r="T6766">
        <v>49</v>
      </c>
      <c r="U6766">
        <v>6</v>
      </c>
      <c r="V6766">
        <v>0</v>
      </c>
      <c r="Z6766" t="str">
        <f t="shared" si="1338"/>
        <v/>
      </c>
    </row>
    <row r="6767" spans="2:26" x14ac:dyDescent="0.2">
      <c r="B6767" s="1" t="s">
        <v>80</v>
      </c>
      <c r="C6767" s="1" t="s">
        <v>17</v>
      </c>
      <c r="D6767" s="1" t="s">
        <v>18</v>
      </c>
      <c r="E6767" s="1" t="s">
        <v>8</v>
      </c>
      <c r="F6767" s="1" t="s">
        <v>9</v>
      </c>
      <c r="G6767" s="1" t="s">
        <v>4827</v>
      </c>
      <c r="H6767">
        <f t="shared" si="1339"/>
        <v>48</v>
      </c>
      <c r="I6767">
        <f>IF(ISBLANK(A6767),I6766/1,LOOKUP(Sheet1!G6767,FIPS!A$3:A$55,FIPS!C$3:C$55))</f>
        <v>53</v>
      </c>
      <c r="J6767" t="b">
        <f t="shared" si="1345"/>
        <v>1</v>
      </c>
      <c r="K6767" t="str">
        <f t="shared" si="1341"/>
        <v>Pend Oreille</v>
      </c>
      <c r="L6767" t="b">
        <f t="shared" si="1344"/>
        <v>0</v>
      </c>
      <c r="M6767" t="str">
        <f t="shared" si="1342"/>
        <v/>
      </c>
      <c r="N6767">
        <f t="shared" si="1335"/>
        <v>26</v>
      </c>
      <c r="O6767" t="b">
        <f t="shared" si="1343"/>
        <v>0</v>
      </c>
      <c r="P6767" t="str">
        <f t="shared" si="1336"/>
        <v/>
      </c>
      <c r="Q6767" t="str">
        <f t="shared" ca="1" si="1337"/>
        <v/>
      </c>
      <c r="T6767">
        <v>51</v>
      </c>
      <c r="U6767">
        <v>6</v>
      </c>
      <c r="V6767">
        <v>0</v>
      </c>
      <c r="Z6767" t="str">
        <f t="shared" si="1338"/>
        <v/>
      </c>
    </row>
    <row r="6768" spans="2:26" x14ac:dyDescent="0.2">
      <c r="B6768" s="1" t="s">
        <v>82</v>
      </c>
      <c r="C6768" s="1" t="s">
        <v>721</v>
      </c>
      <c r="D6768" s="1" t="s">
        <v>26</v>
      </c>
      <c r="G6768" s="1" t="s">
        <v>1329</v>
      </c>
      <c r="H6768">
        <f t="shared" si="1339"/>
        <v>48</v>
      </c>
      <c r="I6768">
        <f>IF(ISBLANK(A6768),I6767/1,LOOKUP(Sheet1!G6768,FIPS!A$3:A$55,FIPS!C$3:C$55))</f>
        <v>53</v>
      </c>
      <c r="J6768" t="b">
        <f t="shared" si="1345"/>
        <v>1</v>
      </c>
      <c r="K6768" t="str">
        <f t="shared" si="1341"/>
        <v>Pierce</v>
      </c>
      <c r="L6768" t="b">
        <f t="shared" si="1344"/>
        <v>0</v>
      </c>
      <c r="M6768" t="str">
        <f t="shared" si="1342"/>
        <v/>
      </c>
      <c r="N6768">
        <f t="shared" ref="N6768:N6831" si="1346">IF(ISBLANK(A6768),IF(ISBLANK(B6768),N6767,B6768/1),"")</f>
        <v>27</v>
      </c>
      <c r="O6768" t="b">
        <f t="shared" si="1343"/>
        <v>0</v>
      </c>
      <c r="P6768" t="str">
        <f t="shared" si="1336"/>
        <v/>
      </c>
      <c r="Q6768" t="str">
        <f t="shared" ca="1" si="1337"/>
        <v/>
      </c>
      <c r="T6768">
        <v>53</v>
      </c>
      <c r="U6768">
        <v>1</v>
      </c>
      <c r="V6768">
        <v>8200</v>
      </c>
      <c r="Z6768" t="str">
        <f t="shared" si="1338"/>
        <v/>
      </c>
    </row>
    <row r="6769" spans="2:26" x14ac:dyDescent="0.2">
      <c r="E6769" s="1" t="s">
        <v>90</v>
      </c>
      <c r="F6769" s="1" t="s">
        <v>6</v>
      </c>
      <c r="G6769" s="1" t="s">
        <v>4416</v>
      </c>
      <c r="H6769">
        <f t="shared" si="1339"/>
        <v>48</v>
      </c>
      <c r="I6769">
        <f>IF(ISBLANK(A6769),I6768/1,LOOKUP(Sheet1!G6769,FIPS!A$3:A$55,FIPS!C$3:C$55))</f>
        <v>53</v>
      </c>
      <c r="J6769" t="b">
        <f t="shared" si="1345"/>
        <v>0</v>
      </c>
      <c r="K6769" t="str">
        <f t="shared" si="1341"/>
        <v/>
      </c>
      <c r="L6769" t="b">
        <f t="shared" si="1344"/>
        <v>1</v>
      </c>
      <c r="M6769" t="str">
        <f t="shared" si="1342"/>
        <v>Puyallup</v>
      </c>
      <c r="N6769">
        <f t="shared" si="1346"/>
        <v>27</v>
      </c>
      <c r="O6769" t="b">
        <f t="shared" si="1343"/>
        <v>0</v>
      </c>
      <c r="P6769" t="str">
        <f t="shared" si="1336"/>
        <v/>
      </c>
      <c r="Q6769" t="str">
        <f t="shared" ca="1" si="1337"/>
        <v/>
      </c>
      <c r="W6769">
        <v>56695</v>
      </c>
      <c r="Z6769" t="str">
        <f t="shared" si="1338"/>
        <v/>
      </c>
    </row>
    <row r="6770" spans="2:26" x14ac:dyDescent="0.2">
      <c r="E6770" s="1" t="s">
        <v>103</v>
      </c>
      <c r="F6770" s="1" t="s">
        <v>132</v>
      </c>
      <c r="G6770" s="1" t="s">
        <v>4417</v>
      </c>
      <c r="H6770">
        <f t="shared" si="1339"/>
        <v>48</v>
      </c>
      <c r="I6770">
        <f>IF(ISBLANK(A6770),I6769/1,LOOKUP(Sheet1!G6770,FIPS!A$3:A$55,FIPS!C$3:C$55))</f>
        <v>53</v>
      </c>
      <c r="J6770" t="b">
        <f t="shared" si="1345"/>
        <v>0</v>
      </c>
      <c r="K6770" t="str">
        <f t="shared" si="1341"/>
        <v/>
      </c>
      <c r="L6770" t="b">
        <f t="shared" si="1344"/>
        <v>1</v>
      </c>
      <c r="M6770" t="str">
        <f t="shared" si="1342"/>
        <v>Tacoma</v>
      </c>
      <c r="N6770">
        <f t="shared" si="1346"/>
        <v>27</v>
      </c>
      <c r="O6770" t="b">
        <f t="shared" si="1343"/>
        <v>0</v>
      </c>
      <c r="P6770" t="str">
        <f t="shared" si="1336"/>
        <v/>
      </c>
      <c r="Q6770" t="str">
        <f t="shared" ca="1" si="1337"/>
        <v/>
      </c>
      <c r="W6770">
        <v>70000</v>
      </c>
      <c r="Z6770" t="str">
        <f t="shared" si="1338"/>
        <v/>
      </c>
    </row>
    <row r="6771" spans="2:26" x14ac:dyDescent="0.2">
      <c r="E6771" s="1" t="s">
        <v>8</v>
      </c>
      <c r="F6771" s="1" t="s">
        <v>9</v>
      </c>
      <c r="G6771" s="1" t="s">
        <v>4418</v>
      </c>
      <c r="H6771">
        <f t="shared" si="1339"/>
        <v>48</v>
      </c>
      <c r="I6771">
        <f>IF(ISBLANK(A6771),I6770/1,LOOKUP(Sheet1!G6771,FIPS!A$3:A$55,FIPS!C$3:C$55))</f>
        <v>53</v>
      </c>
      <c r="J6771" t="b">
        <f t="shared" si="1345"/>
        <v>0</v>
      </c>
      <c r="K6771" t="str">
        <f t="shared" si="1341"/>
        <v/>
      </c>
      <c r="L6771" t="b">
        <f t="shared" si="1344"/>
        <v>0</v>
      </c>
      <c r="M6771" t="str">
        <f t="shared" si="1342"/>
        <v/>
      </c>
      <c r="N6771">
        <f t="shared" si="1346"/>
        <v>27</v>
      </c>
      <c r="O6771" t="b">
        <f t="shared" si="1343"/>
        <v>1</v>
      </c>
      <c r="P6771">
        <f t="shared" si="1336"/>
        <v>2</v>
      </c>
      <c r="Q6771" t="str">
        <f t="shared" ca="1" si="1337"/>
        <v>030,037</v>
      </c>
      <c r="W6771">
        <v>99999</v>
      </c>
      <c r="Z6771" t="str">
        <f t="shared" si="1338"/>
        <v/>
      </c>
    </row>
    <row r="6772" spans="2:26" x14ac:dyDescent="0.2">
      <c r="B6772" s="1" t="s">
        <v>84</v>
      </c>
      <c r="C6772" s="1" t="s">
        <v>17</v>
      </c>
      <c r="D6772" s="1" t="s">
        <v>18</v>
      </c>
      <c r="E6772" s="1" t="s">
        <v>8</v>
      </c>
      <c r="F6772" s="1" t="s">
        <v>9</v>
      </c>
      <c r="G6772" s="1" t="s">
        <v>4419</v>
      </c>
      <c r="H6772">
        <f t="shared" si="1339"/>
        <v>48</v>
      </c>
      <c r="I6772">
        <f>IF(ISBLANK(A6772),I6771/1,LOOKUP(Sheet1!G6772,FIPS!A$3:A$55,FIPS!C$3:C$55))</f>
        <v>53</v>
      </c>
      <c r="J6772" t="b">
        <f t="shared" si="1345"/>
        <v>1</v>
      </c>
      <c r="K6772" t="str">
        <f t="shared" si="1341"/>
        <v>San Wan</v>
      </c>
      <c r="L6772" t="b">
        <f t="shared" si="1344"/>
        <v>0</v>
      </c>
      <c r="M6772" t="str">
        <f t="shared" si="1342"/>
        <v/>
      </c>
      <c r="N6772">
        <f t="shared" si="1346"/>
        <v>28</v>
      </c>
      <c r="O6772" t="b">
        <f t="shared" si="1343"/>
        <v>0</v>
      </c>
      <c r="P6772" t="str">
        <f t="shared" si="1336"/>
        <v/>
      </c>
      <c r="Q6772" t="str">
        <f t="shared" ca="1" si="1337"/>
        <v/>
      </c>
      <c r="T6772">
        <v>55</v>
      </c>
      <c r="U6772">
        <v>6</v>
      </c>
      <c r="V6772">
        <v>0</v>
      </c>
      <c r="Z6772" t="str">
        <f t="shared" si="1338"/>
        <v/>
      </c>
    </row>
    <row r="6773" spans="2:26" x14ac:dyDescent="0.2">
      <c r="B6773" s="1" t="s">
        <v>88</v>
      </c>
      <c r="C6773" s="1" t="s">
        <v>17</v>
      </c>
      <c r="D6773" s="1" t="s">
        <v>18</v>
      </c>
      <c r="G6773" s="1" t="s">
        <v>4420</v>
      </c>
      <c r="H6773">
        <f t="shared" si="1339"/>
        <v>48</v>
      </c>
      <c r="I6773">
        <f>IF(ISBLANK(A6773),I6772/1,LOOKUP(Sheet1!G6773,FIPS!A$3:A$55,FIPS!C$3:C$55))</f>
        <v>53</v>
      </c>
      <c r="J6773" t="b">
        <f t="shared" si="1345"/>
        <v>1</v>
      </c>
      <c r="K6773" t="str">
        <f t="shared" si="1341"/>
        <v>Skaglt</v>
      </c>
      <c r="L6773" t="b">
        <f t="shared" si="1344"/>
        <v>0</v>
      </c>
      <c r="M6773" t="str">
        <f t="shared" si="1342"/>
        <v/>
      </c>
      <c r="N6773">
        <f t="shared" si="1346"/>
        <v>29</v>
      </c>
      <c r="O6773" t="b">
        <f t="shared" si="1343"/>
        <v>0</v>
      </c>
      <c r="P6773" t="str">
        <f t="shared" si="1336"/>
        <v/>
      </c>
      <c r="Q6773" t="str">
        <f t="shared" ca="1" si="1337"/>
        <v/>
      </c>
      <c r="T6773">
        <v>57</v>
      </c>
      <c r="U6773">
        <v>4</v>
      </c>
      <c r="V6773">
        <v>0</v>
      </c>
      <c r="Z6773" t="str">
        <f t="shared" si="1338"/>
        <v/>
      </c>
    </row>
    <row r="6774" spans="2:26" x14ac:dyDescent="0.2">
      <c r="E6774" s="1" t="s">
        <v>11</v>
      </c>
      <c r="F6774" s="1" t="s">
        <v>6</v>
      </c>
      <c r="G6774" s="1" t="s">
        <v>4421</v>
      </c>
      <c r="H6774">
        <f t="shared" si="1339"/>
        <v>48</v>
      </c>
      <c r="I6774">
        <f>IF(ISBLANK(A6774),I6773/1,LOOKUP(Sheet1!G6774,FIPS!A$3:A$55,FIPS!C$3:C$55))</f>
        <v>53</v>
      </c>
      <c r="J6774" t="b">
        <f t="shared" si="1345"/>
        <v>0</v>
      </c>
      <c r="K6774" t="str">
        <f t="shared" si="1341"/>
        <v/>
      </c>
      <c r="L6774" t="b">
        <f t="shared" si="1344"/>
        <v>1</v>
      </c>
      <c r="M6774" t="str">
        <f t="shared" si="1342"/>
        <v>Anacortes</v>
      </c>
      <c r="N6774">
        <f t="shared" si="1346"/>
        <v>29</v>
      </c>
      <c r="O6774" t="b">
        <f t="shared" si="1343"/>
        <v>0</v>
      </c>
      <c r="P6774" t="str">
        <f t="shared" si="1336"/>
        <v/>
      </c>
      <c r="Q6774" t="str">
        <f t="shared" ca="1" si="1337"/>
        <v/>
      </c>
      <c r="W6774">
        <v>1990</v>
      </c>
      <c r="Z6774" t="str">
        <f t="shared" si="1338"/>
        <v/>
      </c>
    </row>
    <row r="6775" spans="2:26" x14ac:dyDescent="0.2">
      <c r="E6775" s="1" t="s">
        <v>37</v>
      </c>
      <c r="F6775" s="1" t="s">
        <v>6</v>
      </c>
      <c r="G6775" s="1" t="s">
        <v>3155</v>
      </c>
      <c r="H6775">
        <f t="shared" si="1339"/>
        <v>48</v>
      </c>
      <c r="I6775">
        <f>IF(ISBLANK(A6775),I6774/1,LOOKUP(Sheet1!G6775,FIPS!A$3:A$55,FIPS!C$3:C$55))</f>
        <v>53</v>
      </c>
      <c r="J6775" t="b">
        <f t="shared" si="1345"/>
        <v>0</v>
      </c>
      <c r="K6775" t="str">
        <f t="shared" si="1341"/>
        <v/>
      </c>
      <c r="L6775" t="b">
        <f t="shared" si="1344"/>
        <v>1</v>
      </c>
      <c r="M6775" t="str">
        <f t="shared" si="1342"/>
        <v>Mount Vernon</v>
      </c>
      <c r="N6775">
        <f t="shared" si="1346"/>
        <v>29</v>
      </c>
      <c r="O6775" t="b">
        <f t="shared" si="1343"/>
        <v>0</v>
      </c>
      <c r="P6775" t="str">
        <f t="shared" ref="P6775:P6838" si="1347">IF(O6775,17-MATCH(N6775-1,N6757:N6774),"")</f>
        <v/>
      </c>
      <c r="Q6775" t="str">
        <f t="shared" ref="Q6775:Q6838" ca="1" si="1348">IF(O6775,_xlfn.TEXTJOIN(",",TRUE,INDIRECT(_xlfn.CONCAT("E",(ROW()-P6775),":E",(ROW()-1)),TRUE)),"")</f>
        <v/>
      </c>
      <c r="W6775">
        <v>47560</v>
      </c>
      <c r="Z6775" t="str">
        <f t="shared" si="1338"/>
        <v/>
      </c>
    </row>
    <row r="6776" spans="2:26" x14ac:dyDescent="0.2">
      <c r="E6776" s="1" t="s">
        <v>8</v>
      </c>
      <c r="F6776" s="1" t="s">
        <v>9</v>
      </c>
      <c r="G6776" s="1" t="s">
        <v>4418</v>
      </c>
      <c r="H6776">
        <f t="shared" si="1339"/>
        <v>48</v>
      </c>
      <c r="I6776">
        <f>IF(ISBLANK(A6776),I6775/1,LOOKUP(Sheet1!G6776,FIPS!A$3:A$55,FIPS!C$3:C$55))</f>
        <v>53</v>
      </c>
      <c r="J6776" t="b">
        <f t="shared" si="1345"/>
        <v>0</v>
      </c>
      <c r="K6776" t="str">
        <f t="shared" si="1341"/>
        <v/>
      </c>
      <c r="L6776" t="b">
        <f t="shared" si="1344"/>
        <v>0</v>
      </c>
      <c r="M6776" t="str">
        <f t="shared" si="1342"/>
        <v/>
      </c>
      <c r="N6776">
        <f t="shared" si="1346"/>
        <v>29</v>
      </c>
      <c r="O6776" t="b">
        <f t="shared" si="1343"/>
        <v>1</v>
      </c>
      <c r="P6776">
        <f t="shared" si="1347"/>
        <v>2</v>
      </c>
      <c r="Q6776" t="str">
        <f t="shared" ca="1" si="1348"/>
        <v>002,024</v>
      </c>
      <c r="W6776">
        <v>99999</v>
      </c>
      <c r="Z6776" t="str">
        <f t="shared" si="1338"/>
        <v/>
      </c>
    </row>
    <row r="6777" spans="2:26" x14ac:dyDescent="0.2">
      <c r="B6777" s="1" t="s">
        <v>90</v>
      </c>
      <c r="C6777" s="1" t="s">
        <v>17</v>
      </c>
      <c r="D6777" s="1" t="s">
        <v>18</v>
      </c>
      <c r="E6777" s="1" t="s">
        <v>8</v>
      </c>
      <c r="F6777" s="1" t="s">
        <v>9</v>
      </c>
      <c r="G6777" s="1" t="s">
        <v>4422</v>
      </c>
      <c r="H6777">
        <f t="shared" si="1339"/>
        <v>48</v>
      </c>
      <c r="I6777">
        <f>IF(ISBLANK(A6777),I6776/1,LOOKUP(Sheet1!G6777,FIPS!A$3:A$55,FIPS!C$3:C$55))</f>
        <v>53</v>
      </c>
      <c r="J6777" t="b">
        <f t="shared" si="1345"/>
        <v>1</v>
      </c>
      <c r="K6777" t="str">
        <f t="shared" si="1341"/>
        <v>Skamania</v>
      </c>
      <c r="L6777" t="b">
        <f t="shared" si="1344"/>
        <v>0</v>
      </c>
      <c r="M6777" t="str">
        <f t="shared" si="1342"/>
        <v/>
      </c>
      <c r="N6777">
        <f t="shared" si="1346"/>
        <v>30</v>
      </c>
      <c r="O6777" t="b">
        <f t="shared" si="1343"/>
        <v>0</v>
      </c>
      <c r="P6777" t="str">
        <f t="shared" si="1347"/>
        <v/>
      </c>
      <c r="Q6777" t="str">
        <f t="shared" ca="1" si="1348"/>
        <v/>
      </c>
      <c r="T6777">
        <v>59</v>
      </c>
      <c r="U6777">
        <v>6</v>
      </c>
      <c r="V6777">
        <v>0</v>
      </c>
      <c r="Z6777" t="str">
        <f t="shared" si="1338"/>
        <v/>
      </c>
    </row>
    <row r="6778" spans="2:26" x14ac:dyDescent="0.2">
      <c r="B6778" s="1" t="s">
        <v>92</v>
      </c>
      <c r="C6778" s="1" t="s">
        <v>786</v>
      </c>
      <c r="D6778" s="1" t="s">
        <v>26</v>
      </c>
      <c r="G6778" s="1" t="s">
        <v>4423</v>
      </c>
      <c r="H6778">
        <f t="shared" si="1339"/>
        <v>48</v>
      </c>
      <c r="I6778">
        <f>IF(ISBLANK(A6778),I6777/1,LOOKUP(Sheet1!G6778,FIPS!A$3:A$55,FIPS!C$3:C$55))</f>
        <v>53</v>
      </c>
      <c r="J6778" t="b">
        <f t="shared" si="1345"/>
        <v>1</v>
      </c>
      <c r="K6778" t="str">
        <f t="shared" si="1341"/>
        <v>Snohomish</v>
      </c>
      <c r="L6778" t="b">
        <f t="shared" si="1344"/>
        <v>0</v>
      </c>
      <c r="M6778" t="str">
        <f t="shared" si="1342"/>
        <v/>
      </c>
      <c r="N6778">
        <f t="shared" si="1346"/>
        <v>31</v>
      </c>
      <c r="O6778" t="b">
        <f t="shared" si="1343"/>
        <v>0</v>
      </c>
      <c r="P6778" t="str">
        <f t="shared" si="1347"/>
        <v/>
      </c>
      <c r="Q6778" t="str">
        <f t="shared" ca="1" si="1348"/>
        <v/>
      </c>
      <c r="T6778">
        <v>61</v>
      </c>
      <c r="U6778">
        <v>2</v>
      </c>
      <c r="V6778">
        <v>7600</v>
      </c>
      <c r="Z6778" t="str">
        <f t="shared" si="1338"/>
        <v/>
      </c>
    </row>
    <row r="6779" spans="2:26" x14ac:dyDescent="0.2">
      <c r="E6779" s="1" t="s">
        <v>28</v>
      </c>
      <c r="F6779">
        <v>6</v>
      </c>
      <c r="G6779" s="1" t="s">
        <v>4404</v>
      </c>
      <c r="H6779">
        <f t="shared" si="1339"/>
        <v>48</v>
      </c>
      <c r="I6779">
        <f>IF(ISBLANK(A6779),I6778/1,LOOKUP(Sheet1!G6779,FIPS!A$3:A$55,FIPS!C$3:C$55))</f>
        <v>53</v>
      </c>
      <c r="J6779" t="b">
        <f t="shared" si="1345"/>
        <v>0</v>
      </c>
      <c r="K6779" t="str">
        <f t="shared" si="1341"/>
        <v/>
      </c>
      <c r="L6779" t="b">
        <f t="shared" si="1344"/>
        <v>1</v>
      </c>
      <c r="M6779" t="str">
        <f t="shared" si="1342"/>
        <v>Bothell</v>
      </c>
      <c r="N6779">
        <f t="shared" si="1346"/>
        <v>31</v>
      </c>
      <c r="O6779" t="b">
        <f t="shared" si="1343"/>
        <v>0</v>
      </c>
      <c r="P6779" t="str">
        <f t="shared" si="1347"/>
        <v/>
      </c>
      <c r="Q6779" t="str">
        <f t="shared" ca="1" si="1348"/>
        <v/>
      </c>
      <c r="W6779">
        <v>7380</v>
      </c>
      <c r="Z6779" t="str">
        <f t="shared" si="1338"/>
        <v/>
      </c>
    </row>
    <row r="6780" spans="2:26" x14ac:dyDescent="0.2">
      <c r="E6780" s="1" t="s">
        <v>14</v>
      </c>
      <c r="F6780">
        <v>5</v>
      </c>
      <c r="G6780" s="1" t="s">
        <v>4424</v>
      </c>
      <c r="H6780">
        <f t="shared" si="1339"/>
        <v>48</v>
      </c>
      <c r="I6780">
        <f>IF(ISBLANK(A6780),I6779/1,LOOKUP(Sheet1!G6780,FIPS!A$3:A$55,FIPS!C$3:C$55))</f>
        <v>53</v>
      </c>
      <c r="J6780" t="b">
        <f t="shared" si="1345"/>
        <v>0</v>
      </c>
      <c r="K6780" t="str">
        <f t="shared" si="1341"/>
        <v/>
      </c>
      <c r="L6780" t="b">
        <f t="shared" si="1344"/>
        <v>1</v>
      </c>
      <c r="M6780" t="str">
        <f t="shared" si="1342"/>
        <v>Edmonds</v>
      </c>
      <c r="N6780">
        <f t="shared" si="1346"/>
        <v>31</v>
      </c>
      <c r="O6780" t="b">
        <f t="shared" si="1343"/>
        <v>0</v>
      </c>
      <c r="P6780" t="str">
        <f t="shared" si="1347"/>
        <v/>
      </c>
      <c r="Q6780" t="str">
        <f t="shared" ca="1" si="1348"/>
        <v/>
      </c>
      <c r="W6780">
        <v>20750</v>
      </c>
      <c r="Z6780" t="str">
        <f t="shared" si="1338"/>
        <v/>
      </c>
    </row>
    <row r="6781" spans="2:26" x14ac:dyDescent="0.2">
      <c r="E6781" s="1" t="s">
        <v>33</v>
      </c>
      <c r="F6781">
        <v>4</v>
      </c>
      <c r="G6781" s="1" t="s">
        <v>2194</v>
      </c>
      <c r="H6781">
        <f t="shared" si="1339"/>
        <v>48</v>
      </c>
      <c r="I6781">
        <f>IF(ISBLANK(A6781),I6780/1,LOOKUP(Sheet1!G6781,FIPS!A$3:A$55,FIPS!C$3:C$55))</f>
        <v>53</v>
      </c>
      <c r="J6781" t="b">
        <f t="shared" si="1345"/>
        <v>0</v>
      </c>
      <c r="K6781" t="str">
        <f t="shared" si="1341"/>
        <v/>
      </c>
      <c r="L6781" t="b">
        <f t="shared" si="1344"/>
        <v>1</v>
      </c>
      <c r="M6781" t="str">
        <f t="shared" si="1342"/>
        <v>Everett</v>
      </c>
      <c r="N6781">
        <f t="shared" si="1346"/>
        <v>31</v>
      </c>
      <c r="O6781" t="b">
        <f t="shared" si="1343"/>
        <v>0</v>
      </c>
      <c r="P6781" t="str">
        <f t="shared" si="1347"/>
        <v/>
      </c>
      <c r="Q6781" t="str">
        <f t="shared" ca="1" si="1348"/>
        <v/>
      </c>
      <c r="W6781">
        <v>22640</v>
      </c>
      <c r="Z6781" t="str">
        <f t="shared" si="1338"/>
        <v/>
      </c>
    </row>
    <row r="6782" spans="2:26" x14ac:dyDescent="0.2">
      <c r="E6782" s="1" t="s">
        <v>59</v>
      </c>
      <c r="F6782">
        <v>5</v>
      </c>
      <c r="G6782" s="1" t="s">
        <v>4425</v>
      </c>
      <c r="H6782">
        <f t="shared" si="1339"/>
        <v>48</v>
      </c>
      <c r="I6782">
        <f>IF(ISBLANK(A6782),I6781/1,LOOKUP(Sheet1!G6782,FIPS!A$3:A$55,FIPS!C$3:C$55))</f>
        <v>53</v>
      </c>
      <c r="J6782" t="b">
        <f t="shared" si="1345"/>
        <v>0</v>
      </c>
      <c r="K6782" t="str">
        <f t="shared" si="1341"/>
        <v/>
      </c>
      <c r="L6782" t="b">
        <f t="shared" si="1344"/>
        <v>1</v>
      </c>
      <c r="M6782" t="str">
        <f t="shared" si="1342"/>
        <v>Lynnwood</v>
      </c>
      <c r="N6782">
        <f t="shared" si="1346"/>
        <v>31</v>
      </c>
      <c r="O6782" t="b">
        <f t="shared" si="1343"/>
        <v>0</v>
      </c>
      <c r="P6782" t="str">
        <f t="shared" si="1347"/>
        <v/>
      </c>
      <c r="Q6782" t="str">
        <f t="shared" ca="1" si="1348"/>
        <v/>
      </c>
      <c r="W6782">
        <v>40840</v>
      </c>
      <c r="Z6782" t="str">
        <f t="shared" si="1338"/>
        <v/>
      </c>
    </row>
    <row r="6783" spans="2:26" x14ac:dyDescent="0.2">
      <c r="E6783" s="1" t="s">
        <v>61</v>
      </c>
      <c r="F6783">
        <v>6</v>
      </c>
      <c r="G6783" s="1" t="s">
        <v>941</v>
      </c>
      <c r="H6783">
        <f t="shared" si="1339"/>
        <v>48</v>
      </c>
      <c r="I6783">
        <f>IF(ISBLANK(A6783),I6782/1,LOOKUP(Sheet1!G6783,FIPS!A$3:A$55,FIPS!C$3:C$55))</f>
        <v>53</v>
      </c>
      <c r="J6783" t="b">
        <f t="shared" si="1345"/>
        <v>0</v>
      </c>
      <c r="K6783" t="str">
        <f t="shared" si="1341"/>
        <v/>
      </c>
      <c r="L6783" t="b">
        <f t="shared" si="1344"/>
        <v>1</v>
      </c>
      <c r="M6783" t="str">
        <f t="shared" si="1342"/>
        <v>Marysville</v>
      </c>
      <c r="N6783">
        <f t="shared" si="1346"/>
        <v>31</v>
      </c>
      <c r="O6783" t="b">
        <f t="shared" si="1343"/>
        <v>0</v>
      </c>
      <c r="P6783" t="str">
        <f t="shared" si="1347"/>
        <v/>
      </c>
      <c r="Q6783" t="str">
        <f t="shared" ca="1" si="1348"/>
        <v/>
      </c>
      <c r="W6783">
        <v>43955</v>
      </c>
      <c r="Z6783" t="str">
        <f t="shared" si="1338"/>
        <v/>
      </c>
    </row>
    <row r="6784" spans="2:26" x14ac:dyDescent="0.2">
      <c r="E6784" s="1" t="s">
        <v>67</v>
      </c>
      <c r="F6784">
        <v>6</v>
      </c>
      <c r="G6784" s="1" t="s">
        <v>4826</v>
      </c>
      <c r="H6784">
        <f t="shared" si="1339"/>
        <v>48</v>
      </c>
      <c r="I6784">
        <f>IF(ISBLANK(A6784),I6783/1,LOOKUP(Sheet1!G6784,FIPS!A$3:A$55,FIPS!C$3:C$55))</f>
        <v>53</v>
      </c>
      <c r="J6784" t="b">
        <f t="shared" si="1345"/>
        <v>0</v>
      </c>
      <c r="K6784" t="str">
        <f t="shared" si="1341"/>
        <v/>
      </c>
      <c r="L6784" t="b">
        <f t="shared" si="1344"/>
        <v>1</v>
      </c>
      <c r="M6784" t="str">
        <f t="shared" si="1342"/>
        <v>Mountlake Terrace</v>
      </c>
      <c r="N6784">
        <f t="shared" si="1346"/>
        <v>31</v>
      </c>
      <c r="O6784" t="b">
        <f t="shared" si="1343"/>
        <v>0</v>
      </c>
      <c r="P6784" t="str">
        <f t="shared" si="1347"/>
        <v/>
      </c>
      <c r="Q6784" t="str">
        <f t="shared" ca="1" si="1348"/>
        <v/>
      </c>
      <c r="W6784">
        <v>47490</v>
      </c>
      <c r="Z6784" t="str">
        <f t="shared" si="1338"/>
        <v/>
      </c>
    </row>
    <row r="6785" spans="2:26" x14ac:dyDescent="0.2">
      <c r="E6785" s="1" t="s">
        <v>8</v>
      </c>
      <c r="F6785">
        <v>9</v>
      </c>
      <c r="G6785" s="1" t="s">
        <v>801</v>
      </c>
      <c r="H6785">
        <f t="shared" si="1339"/>
        <v>48</v>
      </c>
      <c r="I6785">
        <f>IF(ISBLANK(A6785),I6784/1,LOOKUP(Sheet1!G6785,FIPS!A$3:A$55,FIPS!C$3:C$55))</f>
        <v>53</v>
      </c>
      <c r="J6785" t="b">
        <f t="shared" si="1345"/>
        <v>0</v>
      </c>
      <c r="K6785" t="str">
        <f t="shared" si="1341"/>
        <v/>
      </c>
      <c r="L6785" t="b">
        <f t="shared" si="1344"/>
        <v>0</v>
      </c>
      <c r="M6785" t="str">
        <f t="shared" si="1342"/>
        <v/>
      </c>
      <c r="N6785">
        <f t="shared" si="1346"/>
        <v>31</v>
      </c>
      <c r="O6785" t="b">
        <f t="shared" si="1343"/>
        <v>1</v>
      </c>
      <c r="P6785">
        <f t="shared" si="1347"/>
        <v>6</v>
      </c>
      <c r="Q6785" t="str">
        <f t="shared" ca="1" si="1348"/>
        <v>006,010,012,019,020,023</v>
      </c>
      <c r="W6785">
        <v>99999</v>
      </c>
      <c r="Z6785" t="str">
        <f t="shared" si="1338"/>
        <v/>
      </c>
    </row>
    <row r="6786" spans="2:26" x14ac:dyDescent="0.2">
      <c r="B6786" s="1" t="s">
        <v>25</v>
      </c>
      <c r="C6786" s="1" t="s">
        <v>589</v>
      </c>
      <c r="D6786" s="1" t="s">
        <v>26</v>
      </c>
      <c r="G6786" s="1" t="s">
        <v>4426</v>
      </c>
      <c r="H6786">
        <f t="shared" si="1339"/>
        <v>48</v>
      </c>
      <c r="I6786">
        <f>IF(ISBLANK(A6786),I6785/1,LOOKUP(Sheet1!G6786,FIPS!A$3:A$55,FIPS!C$3:C$55))</f>
        <v>53</v>
      </c>
      <c r="J6786" t="b">
        <f t="shared" si="1345"/>
        <v>1</v>
      </c>
      <c r="K6786" t="str">
        <f t="shared" si="1341"/>
        <v>Spokane</v>
      </c>
      <c r="L6786" t="b">
        <f t="shared" si="1344"/>
        <v>0</v>
      </c>
      <c r="M6786" t="str">
        <f t="shared" si="1342"/>
        <v/>
      </c>
      <c r="N6786">
        <f t="shared" si="1346"/>
        <v>32</v>
      </c>
      <c r="O6786" t="b">
        <f t="shared" si="1343"/>
        <v>0</v>
      </c>
      <c r="P6786" t="str">
        <f t="shared" si="1347"/>
        <v/>
      </c>
      <c r="Q6786" t="str">
        <f t="shared" ca="1" si="1348"/>
        <v/>
      </c>
      <c r="T6786">
        <v>63</v>
      </c>
      <c r="U6786">
        <v>2</v>
      </c>
      <c r="V6786">
        <v>7840</v>
      </c>
      <c r="Z6786" t="str">
        <f t="shared" ref="Z6786:Z6849" si="1349">IF(J6786,IF(T6786&gt;0,"",FALSE),IF(T6786&gt;0,TRUE,""))</f>
        <v/>
      </c>
    </row>
    <row r="6787" spans="2:26" x14ac:dyDescent="0.2">
      <c r="E6787" s="1" t="s">
        <v>5</v>
      </c>
      <c r="F6787">
        <v>3</v>
      </c>
      <c r="G6787" s="1" t="s">
        <v>4426</v>
      </c>
      <c r="H6787">
        <f t="shared" si="1339"/>
        <v>48</v>
      </c>
      <c r="I6787">
        <f>IF(ISBLANK(A6787),I6786/1,LOOKUP(Sheet1!G6787,FIPS!A$3:A$55,FIPS!C$3:C$55))</f>
        <v>53</v>
      </c>
      <c r="J6787" t="b">
        <f t="shared" si="1345"/>
        <v>0</v>
      </c>
      <c r="K6787" t="str">
        <f t="shared" si="1341"/>
        <v/>
      </c>
      <c r="L6787" t="b">
        <f t="shared" si="1344"/>
        <v>1</v>
      </c>
      <c r="M6787" t="str">
        <f t="shared" si="1342"/>
        <v>Spokane</v>
      </c>
      <c r="N6787">
        <f t="shared" si="1346"/>
        <v>32</v>
      </c>
      <c r="O6787" t="b">
        <f t="shared" si="1343"/>
        <v>0</v>
      </c>
      <c r="P6787" t="str">
        <f t="shared" si="1347"/>
        <v/>
      </c>
      <c r="Q6787" t="str">
        <f t="shared" ca="1" si="1348"/>
        <v/>
      </c>
      <c r="W6787">
        <v>67000</v>
      </c>
      <c r="Z6787" t="str">
        <f t="shared" si="1349"/>
        <v/>
      </c>
    </row>
    <row r="6788" spans="2:26" x14ac:dyDescent="0.2">
      <c r="E6788" s="1" t="s">
        <v>8</v>
      </c>
      <c r="F6788">
        <v>9</v>
      </c>
      <c r="G6788" s="1" t="s">
        <v>10</v>
      </c>
      <c r="H6788">
        <f t="shared" si="1339"/>
        <v>48</v>
      </c>
      <c r="I6788">
        <f>IF(ISBLANK(A6788),I6787/1,LOOKUP(Sheet1!G6788,FIPS!A$3:A$55,FIPS!C$3:C$55))</f>
        <v>53</v>
      </c>
      <c r="J6788" t="b">
        <f t="shared" si="1345"/>
        <v>0</v>
      </c>
      <c r="K6788" t="str">
        <f t="shared" si="1341"/>
        <v/>
      </c>
      <c r="L6788" t="b">
        <f t="shared" si="1344"/>
        <v>0</v>
      </c>
      <c r="M6788" t="str">
        <f t="shared" si="1342"/>
        <v/>
      </c>
      <c r="N6788">
        <f t="shared" si="1346"/>
        <v>32</v>
      </c>
      <c r="O6788" t="b">
        <f t="shared" si="1343"/>
        <v>1</v>
      </c>
      <c r="P6788">
        <f t="shared" si="1347"/>
        <v>1</v>
      </c>
      <c r="Q6788" t="str">
        <f t="shared" ca="1" si="1348"/>
        <v>035</v>
      </c>
      <c r="W6788">
        <v>99999</v>
      </c>
      <c r="Z6788" t="str">
        <f t="shared" si="1349"/>
        <v/>
      </c>
    </row>
    <row r="6789" spans="2:26" x14ac:dyDescent="0.2">
      <c r="B6789" s="1" t="s">
        <v>72</v>
      </c>
      <c r="D6789" s="1" t="s">
        <v>18</v>
      </c>
      <c r="E6789" s="1" t="s">
        <v>8</v>
      </c>
      <c r="F6789">
        <v>9</v>
      </c>
      <c r="G6789" s="1" t="s">
        <v>1925</v>
      </c>
      <c r="H6789">
        <f t="shared" si="1339"/>
        <v>48</v>
      </c>
      <c r="I6789">
        <f>IF(ISBLANK(A6789),I6788/1,LOOKUP(Sheet1!G6789,FIPS!A$3:A$55,FIPS!C$3:C$55))</f>
        <v>53</v>
      </c>
      <c r="J6789" t="b">
        <f t="shared" si="1345"/>
        <v>1</v>
      </c>
      <c r="K6789" t="str">
        <f t="shared" si="1341"/>
        <v>Stevens</v>
      </c>
      <c r="L6789" t="b">
        <f t="shared" si="1344"/>
        <v>0</v>
      </c>
      <c r="M6789" t="str">
        <f t="shared" si="1342"/>
        <v/>
      </c>
      <c r="N6789">
        <f t="shared" si="1346"/>
        <v>33</v>
      </c>
      <c r="O6789" t="b">
        <f t="shared" si="1343"/>
        <v>0</v>
      </c>
      <c r="P6789" t="str">
        <f t="shared" si="1347"/>
        <v/>
      </c>
      <c r="Q6789" t="str">
        <f t="shared" ca="1" si="1348"/>
        <v/>
      </c>
      <c r="T6789">
        <v>65</v>
      </c>
      <c r="U6789">
        <v>5</v>
      </c>
      <c r="V6789">
        <v>0</v>
      </c>
      <c r="Z6789" t="str">
        <f t="shared" si="1349"/>
        <v/>
      </c>
    </row>
    <row r="6790" spans="2:26" x14ac:dyDescent="0.2">
      <c r="B6790" s="1" t="s">
        <v>96</v>
      </c>
      <c r="C6790" s="1" t="s">
        <v>565</v>
      </c>
      <c r="D6790" s="1" t="s">
        <v>26</v>
      </c>
      <c r="G6790" s="1" t="s">
        <v>2795</v>
      </c>
      <c r="H6790">
        <f t="shared" si="1339"/>
        <v>48</v>
      </c>
      <c r="I6790">
        <f>IF(ISBLANK(A6790),I6789/1,LOOKUP(Sheet1!G6790,FIPS!A$3:A$55,FIPS!C$3:C$55))</f>
        <v>53</v>
      </c>
      <c r="J6790" t="b">
        <f t="shared" si="1345"/>
        <v>1</v>
      </c>
      <c r="K6790" t="str">
        <f t="shared" si="1341"/>
        <v>Thurston</v>
      </c>
      <c r="L6790" t="b">
        <f t="shared" si="1344"/>
        <v>0</v>
      </c>
      <c r="M6790" t="str">
        <f t="shared" si="1342"/>
        <v/>
      </c>
      <c r="N6790">
        <f t="shared" si="1346"/>
        <v>34</v>
      </c>
      <c r="O6790" t="b">
        <f t="shared" si="1343"/>
        <v>0</v>
      </c>
      <c r="P6790" t="str">
        <f t="shared" si="1347"/>
        <v/>
      </c>
      <c r="Q6790" t="str">
        <f t="shared" ca="1" si="1348"/>
        <v/>
      </c>
      <c r="T6790">
        <v>67</v>
      </c>
      <c r="U6790">
        <v>3</v>
      </c>
      <c r="V6790">
        <v>5910</v>
      </c>
      <c r="Z6790" t="str">
        <f t="shared" si="1349"/>
        <v/>
      </c>
    </row>
    <row r="6791" spans="2:26" x14ac:dyDescent="0.2">
      <c r="E6791" s="1" t="s">
        <v>52</v>
      </c>
      <c r="F6791">
        <v>6</v>
      </c>
      <c r="G6791" s="1" t="s">
        <v>4427</v>
      </c>
      <c r="H6791">
        <f t="shared" si="1339"/>
        <v>48</v>
      </c>
      <c r="I6791">
        <f>IF(ISBLANK(A6791),I6790/1,LOOKUP(Sheet1!G6791,FIPS!A$3:A$55,FIPS!C$3:C$55))</f>
        <v>53</v>
      </c>
      <c r="J6791" t="b">
        <f t="shared" si="1345"/>
        <v>0</v>
      </c>
      <c r="K6791" t="str">
        <f t="shared" si="1341"/>
        <v/>
      </c>
      <c r="L6791" t="b">
        <f t="shared" si="1344"/>
        <v>1</v>
      </c>
      <c r="M6791" t="str">
        <f t="shared" si="1342"/>
        <v>Lacey</v>
      </c>
      <c r="N6791">
        <f t="shared" si="1346"/>
        <v>34</v>
      </c>
      <c r="O6791" t="b">
        <f t="shared" si="1343"/>
        <v>0</v>
      </c>
      <c r="P6791" t="str">
        <f t="shared" si="1347"/>
        <v/>
      </c>
      <c r="Q6791" t="str">
        <f t="shared" ca="1" si="1348"/>
        <v/>
      </c>
      <c r="W6791">
        <v>36745</v>
      </c>
      <c r="Z6791" t="str">
        <f t="shared" si="1349"/>
        <v/>
      </c>
    </row>
    <row r="6792" spans="2:26" x14ac:dyDescent="0.2">
      <c r="E6792" s="1" t="s">
        <v>80</v>
      </c>
      <c r="F6792">
        <v>5</v>
      </c>
      <c r="G6792" s="1" t="s">
        <v>4428</v>
      </c>
      <c r="H6792">
        <f t="shared" si="1339"/>
        <v>48</v>
      </c>
      <c r="I6792">
        <f>IF(ISBLANK(A6792),I6791/1,LOOKUP(Sheet1!G6792,FIPS!A$3:A$55,FIPS!C$3:C$55))</f>
        <v>53</v>
      </c>
      <c r="J6792" t="b">
        <f t="shared" si="1345"/>
        <v>0</v>
      </c>
      <c r="K6792" t="str">
        <f t="shared" si="1341"/>
        <v/>
      </c>
      <c r="L6792" t="b">
        <f t="shared" si="1344"/>
        <v>1</v>
      </c>
      <c r="M6792" t="str">
        <f t="shared" si="1342"/>
        <v>Olympia</v>
      </c>
      <c r="N6792">
        <f t="shared" si="1346"/>
        <v>34</v>
      </c>
      <c r="O6792" t="b">
        <f t="shared" si="1343"/>
        <v>0</v>
      </c>
      <c r="P6792" t="str">
        <f t="shared" si="1347"/>
        <v/>
      </c>
      <c r="Q6792" t="str">
        <f t="shared" ca="1" si="1348"/>
        <v/>
      </c>
      <c r="W6792">
        <v>51300</v>
      </c>
      <c r="Z6792" t="str">
        <f t="shared" si="1349"/>
        <v/>
      </c>
    </row>
    <row r="6793" spans="2:26" x14ac:dyDescent="0.2">
      <c r="E6793" s="1" t="s">
        <v>8</v>
      </c>
      <c r="F6793">
        <v>9</v>
      </c>
      <c r="G6793" s="1" t="s">
        <v>10</v>
      </c>
      <c r="H6793">
        <f t="shared" si="1339"/>
        <v>48</v>
      </c>
      <c r="I6793">
        <f>IF(ISBLANK(A6793),I6792/1,LOOKUP(Sheet1!G6793,FIPS!A$3:A$55,FIPS!C$3:C$55))</f>
        <v>53</v>
      </c>
      <c r="J6793" t="b">
        <f t="shared" si="1345"/>
        <v>0</v>
      </c>
      <c r="K6793" t="str">
        <f t="shared" si="1341"/>
        <v/>
      </c>
      <c r="L6793" t="b">
        <f t="shared" si="1344"/>
        <v>0</v>
      </c>
      <c r="M6793" t="str">
        <f t="shared" si="1342"/>
        <v/>
      </c>
      <c r="N6793">
        <f t="shared" si="1346"/>
        <v>34</v>
      </c>
      <c r="O6793" t="b">
        <f t="shared" si="1343"/>
        <v>1</v>
      </c>
      <c r="P6793">
        <f t="shared" si="1347"/>
        <v>2</v>
      </c>
      <c r="Q6793" t="str">
        <f t="shared" ca="1" si="1348"/>
        <v>017,026</v>
      </c>
      <c r="W6793">
        <v>99999</v>
      </c>
      <c r="Z6793" t="str">
        <f t="shared" si="1349"/>
        <v/>
      </c>
    </row>
    <row r="6794" spans="2:26" x14ac:dyDescent="0.2">
      <c r="B6794" s="1" t="s">
        <v>5</v>
      </c>
      <c r="C6794" s="1" t="s">
        <v>17</v>
      </c>
      <c r="D6794" s="1" t="s">
        <v>18</v>
      </c>
      <c r="E6794" s="1" t="s">
        <v>8</v>
      </c>
      <c r="F6794">
        <v>9</v>
      </c>
      <c r="G6794" s="1" t="s">
        <v>4429</v>
      </c>
      <c r="H6794">
        <f t="shared" si="1339"/>
        <v>48</v>
      </c>
      <c r="I6794">
        <f>IF(ISBLANK(A6794),I6793/1,LOOKUP(Sheet1!G6794,FIPS!A$3:A$55,FIPS!C$3:C$55))</f>
        <v>53</v>
      </c>
      <c r="J6794" t="b">
        <f t="shared" si="1345"/>
        <v>1</v>
      </c>
      <c r="K6794" t="str">
        <f t="shared" si="1341"/>
        <v>Wahkiakum</v>
      </c>
      <c r="L6794" t="b">
        <f t="shared" si="1344"/>
        <v>0</v>
      </c>
      <c r="M6794" t="str">
        <f t="shared" si="1342"/>
        <v/>
      </c>
      <c r="N6794">
        <f t="shared" si="1346"/>
        <v>35</v>
      </c>
      <c r="O6794" t="b">
        <f t="shared" si="1343"/>
        <v>0</v>
      </c>
      <c r="P6794" t="str">
        <f t="shared" si="1347"/>
        <v/>
      </c>
      <c r="Q6794" t="str">
        <f t="shared" ca="1" si="1348"/>
        <v/>
      </c>
      <c r="T6794">
        <v>69</v>
      </c>
      <c r="U6794">
        <v>6</v>
      </c>
      <c r="V6794">
        <v>0</v>
      </c>
      <c r="Z6794" t="str">
        <f t="shared" si="1349"/>
        <v/>
      </c>
    </row>
    <row r="6795" spans="2:26" x14ac:dyDescent="0.2">
      <c r="B6795" s="1" t="s">
        <v>99</v>
      </c>
      <c r="C6795" s="1" t="s">
        <v>17</v>
      </c>
      <c r="D6795" s="1" t="s">
        <v>18</v>
      </c>
      <c r="G6795" s="1" t="s">
        <v>4430</v>
      </c>
      <c r="H6795">
        <f t="shared" ref="H6795:H6858" si="1350">IF(ISBLANK(A6795),H6794/1,A6795)</f>
        <v>48</v>
      </c>
      <c r="I6795">
        <f>IF(ISBLANK(A6795),I6794/1,LOOKUP(Sheet1!G6795,FIPS!A$3:A$55,FIPS!C$3:C$55))</f>
        <v>53</v>
      </c>
      <c r="J6795" t="b">
        <f t="shared" si="1345"/>
        <v>1</v>
      </c>
      <c r="K6795" t="str">
        <f t="shared" ref="K6795:K6858" si="1351">IF(J6795,TRIM(G6795),"")</f>
        <v>Walla Walla</v>
      </c>
      <c r="L6795" t="b">
        <f t="shared" si="1344"/>
        <v>0</v>
      </c>
      <c r="M6795" t="str">
        <f t="shared" ref="M6795:M6858" si="1352">IF(L6795,IF(ISERR(FIND(",",G6795)),TRIM(G6795),TRIM(LEFT(G6795,FIND(",",G6795)-1))),"")</f>
        <v/>
      </c>
      <c r="N6795">
        <f t="shared" si="1346"/>
        <v>36</v>
      </c>
      <c r="O6795" t="b">
        <f t="shared" si="1343"/>
        <v>0</v>
      </c>
      <c r="P6795" t="str">
        <f t="shared" si="1347"/>
        <v/>
      </c>
      <c r="Q6795" t="str">
        <f t="shared" ca="1" si="1348"/>
        <v/>
      </c>
      <c r="T6795">
        <v>71</v>
      </c>
      <c r="U6795">
        <v>5</v>
      </c>
      <c r="V6795">
        <v>0</v>
      </c>
      <c r="Z6795" t="str">
        <f t="shared" si="1349"/>
        <v/>
      </c>
    </row>
    <row r="6796" spans="2:26" x14ac:dyDescent="0.2">
      <c r="E6796" s="1" t="s">
        <v>55</v>
      </c>
      <c r="F6796">
        <v>5</v>
      </c>
      <c r="G6796" s="1" t="s">
        <v>4430</v>
      </c>
      <c r="H6796">
        <f t="shared" si="1350"/>
        <v>48</v>
      </c>
      <c r="I6796">
        <f>IF(ISBLANK(A6796),I6795/1,LOOKUP(Sheet1!G6796,FIPS!A$3:A$55,FIPS!C$3:C$55))</f>
        <v>53</v>
      </c>
      <c r="J6796" t="b">
        <f t="shared" si="1345"/>
        <v>0</v>
      </c>
      <c r="K6796" t="str">
        <f t="shared" si="1351"/>
        <v/>
      </c>
      <c r="L6796" t="b">
        <f t="shared" si="1344"/>
        <v>1</v>
      </c>
      <c r="M6796" t="str">
        <f t="shared" si="1352"/>
        <v>Walla Walla</v>
      </c>
      <c r="N6796">
        <f t="shared" si="1346"/>
        <v>36</v>
      </c>
      <c r="O6796" t="b">
        <f t="shared" si="1343"/>
        <v>0</v>
      </c>
      <c r="P6796" t="str">
        <f t="shared" si="1347"/>
        <v/>
      </c>
      <c r="Q6796" t="str">
        <f t="shared" ca="1" si="1348"/>
        <v/>
      </c>
      <c r="W6796">
        <v>75775</v>
      </c>
      <c r="Z6796" t="str">
        <f t="shared" si="1349"/>
        <v/>
      </c>
    </row>
    <row r="6797" spans="2:26" x14ac:dyDescent="0.2">
      <c r="E6797" s="1" t="s">
        <v>8</v>
      </c>
      <c r="F6797">
        <v>9</v>
      </c>
      <c r="G6797" s="1" t="s">
        <v>10</v>
      </c>
      <c r="H6797">
        <f t="shared" si="1350"/>
        <v>48</v>
      </c>
      <c r="I6797">
        <f>IF(ISBLANK(A6797),I6796/1,LOOKUP(Sheet1!G6797,FIPS!A$3:A$55,FIPS!C$3:C$55))</f>
        <v>53</v>
      </c>
      <c r="J6797" t="b">
        <f t="shared" si="1345"/>
        <v>0</v>
      </c>
      <c r="K6797" t="str">
        <f t="shared" si="1351"/>
        <v/>
      </c>
      <c r="L6797" t="b">
        <f t="shared" si="1344"/>
        <v>0</v>
      </c>
      <c r="M6797" t="str">
        <f t="shared" si="1352"/>
        <v/>
      </c>
      <c r="N6797">
        <f t="shared" si="1346"/>
        <v>36</v>
      </c>
      <c r="O6797" t="b">
        <f t="shared" si="1343"/>
        <v>1</v>
      </c>
      <c r="P6797">
        <f t="shared" si="1347"/>
        <v>1</v>
      </c>
      <c r="Q6797" t="str">
        <f t="shared" ca="1" si="1348"/>
        <v>040</v>
      </c>
      <c r="W6797">
        <v>99999</v>
      </c>
      <c r="Z6797" t="str">
        <f t="shared" si="1349"/>
        <v/>
      </c>
    </row>
    <row r="6798" spans="2:26" x14ac:dyDescent="0.2">
      <c r="B6798" s="1" t="s">
        <v>103</v>
      </c>
      <c r="C6798" s="1" t="s">
        <v>80</v>
      </c>
      <c r="D6798" s="1" t="s">
        <v>26</v>
      </c>
      <c r="G6798" s="1" t="s">
        <v>4431</v>
      </c>
      <c r="H6798">
        <f t="shared" si="1350"/>
        <v>48</v>
      </c>
      <c r="I6798">
        <f>IF(ISBLANK(A6798),I6797/1,LOOKUP(Sheet1!G6798,FIPS!A$3:A$55,FIPS!C$3:C$55))</f>
        <v>53</v>
      </c>
      <c r="J6798" t="b">
        <f t="shared" si="1345"/>
        <v>1</v>
      </c>
      <c r="K6798" t="str">
        <f t="shared" si="1351"/>
        <v>Watcom</v>
      </c>
      <c r="L6798" t="b">
        <f t="shared" si="1344"/>
        <v>0</v>
      </c>
      <c r="M6798" t="str">
        <f t="shared" si="1352"/>
        <v/>
      </c>
      <c r="N6798">
        <f t="shared" si="1346"/>
        <v>37</v>
      </c>
      <c r="O6798" t="b">
        <f t="shared" si="1343"/>
        <v>0</v>
      </c>
      <c r="P6798" t="str">
        <f t="shared" si="1347"/>
        <v/>
      </c>
      <c r="Q6798" t="str">
        <f t="shared" ca="1" si="1348"/>
        <v/>
      </c>
      <c r="T6798">
        <v>73</v>
      </c>
      <c r="U6798">
        <v>3</v>
      </c>
      <c r="V6798">
        <v>860</v>
      </c>
      <c r="Z6798" t="str">
        <f t="shared" si="1349"/>
        <v/>
      </c>
    </row>
    <row r="6799" spans="2:26" x14ac:dyDescent="0.2">
      <c r="E6799" s="1" t="s">
        <v>24</v>
      </c>
      <c r="F6799">
        <v>4</v>
      </c>
      <c r="G6799" s="1" t="s">
        <v>4432</v>
      </c>
      <c r="H6799">
        <f t="shared" si="1350"/>
        <v>48</v>
      </c>
      <c r="I6799">
        <f>IF(ISBLANK(A6799),I6798/1,LOOKUP(Sheet1!G6799,FIPS!A$3:A$55,FIPS!C$3:C$55))</f>
        <v>53</v>
      </c>
      <c r="J6799" t="b">
        <f t="shared" si="1345"/>
        <v>0</v>
      </c>
      <c r="K6799" t="str">
        <f t="shared" si="1351"/>
        <v/>
      </c>
      <c r="L6799" t="b">
        <f t="shared" si="1344"/>
        <v>1</v>
      </c>
      <c r="M6799" t="str">
        <f t="shared" si="1352"/>
        <v>Bellingham</v>
      </c>
      <c r="N6799">
        <f t="shared" si="1346"/>
        <v>37</v>
      </c>
      <c r="O6799" t="b">
        <f t="shared" si="1343"/>
        <v>0</v>
      </c>
      <c r="P6799" t="str">
        <f t="shared" si="1347"/>
        <v/>
      </c>
      <c r="Q6799" t="str">
        <f t="shared" ca="1" si="1348"/>
        <v/>
      </c>
      <c r="W6799">
        <v>5280</v>
      </c>
      <c r="Z6799" t="str">
        <f t="shared" si="1349"/>
        <v/>
      </c>
    </row>
    <row r="6800" spans="2:26" x14ac:dyDescent="0.2">
      <c r="E6800" s="1" t="s">
        <v>8</v>
      </c>
      <c r="F6800">
        <v>9</v>
      </c>
      <c r="G6800" s="1" t="s">
        <v>10</v>
      </c>
      <c r="H6800">
        <f t="shared" si="1350"/>
        <v>48</v>
      </c>
      <c r="I6800">
        <f>IF(ISBLANK(A6800),I6799/1,LOOKUP(Sheet1!G6800,FIPS!A$3:A$55,FIPS!C$3:C$55))</f>
        <v>53</v>
      </c>
      <c r="J6800" t="b">
        <f t="shared" si="1345"/>
        <v>0</v>
      </c>
      <c r="K6800" t="str">
        <f t="shared" si="1351"/>
        <v/>
      </c>
      <c r="L6800" t="b">
        <f t="shared" si="1344"/>
        <v>0</v>
      </c>
      <c r="M6800" t="str">
        <f t="shared" si="1352"/>
        <v/>
      </c>
      <c r="N6800">
        <f t="shared" si="1346"/>
        <v>37</v>
      </c>
      <c r="O6800" t="b">
        <f t="shared" si="1343"/>
        <v>1</v>
      </c>
      <c r="P6800">
        <f t="shared" si="1347"/>
        <v>1</v>
      </c>
      <c r="Q6800" t="str">
        <f t="shared" ca="1" si="1348"/>
        <v>005</v>
      </c>
      <c r="W6800">
        <v>99999</v>
      </c>
      <c r="Z6800" t="str">
        <f t="shared" si="1349"/>
        <v/>
      </c>
    </row>
    <row r="6801" spans="1:26" x14ac:dyDescent="0.2">
      <c r="B6801" s="1" t="s">
        <v>99</v>
      </c>
      <c r="C6801" s="1" t="s">
        <v>17</v>
      </c>
      <c r="D6801" s="1" t="s">
        <v>18</v>
      </c>
      <c r="G6801" s="1" t="s">
        <v>4433</v>
      </c>
      <c r="H6801">
        <f t="shared" si="1350"/>
        <v>48</v>
      </c>
      <c r="I6801">
        <f>IF(ISBLANK(A6801),I6800/1,LOOKUP(Sheet1!G6801,FIPS!A$3:A$55,FIPS!C$3:C$55))</f>
        <v>53</v>
      </c>
      <c r="J6801" t="b">
        <f t="shared" si="1345"/>
        <v>1</v>
      </c>
      <c r="K6801" t="str">
        <f t="shared" si="1351"/>
        <v>Whitman</v>
      </c>
      <c r="L6801" t="b">
        <f t="shared" si="1344"/>
        <v>0</v>
      </c>
      <c r="M6801" t="str">
        <f t="shared" si="1352"/>
        <v/>
      </c>
      <c r="N6801">
        <f t="shared" si="1346"/>
        <v>36</v>
      </c>
      <c r="O6801" t="b">
        <f t="shared" si="1343"/>
        <v>0</v>
      </c>
      <c r="P6801" t="str">
        <f t="shared" si="1347"/>
        <v/>
      </c>
      <c r="Q6801" t="str">
        <f t="shared" ca="1" si="1348"/>
        <v/>
      </c>
      <c r="T6801">
        <v>75</v>
      </c>
      <c r="U6801">
        <v>5</v>
      </c>
      <c r="V6801">
        <v>0</v>
      </c>
      <c r="Z6801" t="str">
        <f t="shared" si="1349"/>
        <v/>
      </c>
    </row>
    <row r="6802" spans="1:26" x14ac:dyDescent="0.2">
      <c r="E6802" s="1" t="s">
        <v>88</v>
      </c>
      <c r="F6802">
        <v>6</v>
      </c>
      <c r="G6802" s="1" t="s">
        <v>4434</v>
      </c>
      <c r="H6802">
        <f t="shared" si="1350"/>
        <v>48</v>
      </c>
      <c r="I6802">
        <f>IF(ISBLANK(A6802),I6801/1,LOOKUP(Sheet1!G6802,FIPS!A$3:A$55,FIPS!C$3:C$55))</f>
        <v>53</v>
      </c>
      <c r="J6802" t="b">
        <f t="shared" si="1345"/>
        <v>0</v>
      </c>
      <c r="K6802" t="str">
        <f t="shared" si="1351"/>
        <v/>
      </c>
      <c r="L6802" t="b">
        <f t="shared" si="1344"/>
        <v>1</v>
      </c>
      <c r="M6802" t="str">
        <f t="shared" si="1352"/>
        <v>Pullman</v>
      </c>
      <c r="N6802">
        <f t="shared" si="1346"/>
        <v>36</v>
      </c>
      <c r="O6802" t="b">
        <f t="shared" si="1343"/>
        <v>0</v>
      </c>
      <c r="P6802" t="str">
        <f t="shared" si="1347"/>
        <v/>
      </c>
      <c r="Q6802" t="str">
        <f t="shared" ca="1" si="1348"/>
        <v/>
      </c>
      <c r="W6802">
        <v>56625</v>
      </c>
      <c r="Z6802" t="str">
        <f t="shared" si="1349"/>
        <v/>
      </c>
    </row>
    <row r="6803" spans="1:26" x14ac:dyDescent="0.2">
      <c r="E6803" s="1" t="s">
        <v>8</v>
      </c>
      <c r="F6803">
        <v>9</v>
      </c>
      <c r="G6803" s="1" t="s">
        <v>10</v>
      </c>
      <c r="H6803">
        <f t="shared" si="1350"/>
        <v>48</v>
      </c>
      <c r="I6803">
        <f>IF(ISBLANK(A6803),I6802/1,LOOKUP(Sheet1!G6803,FIPS!A$3:A$55,FIPS!C$3:C$55))</f>
        <v>53</v>
      </c>
      <c r="J6803" t="b">
        <f t="shared" si="1345"/>
        <v>0</v>
      </c>
      <c r="K6803" t="str">
        <f t="shared" si="1351"/>
        <v/>
      </c>
      <c r="L6803" t="b">
        <f t="shared" si="1344"/>
        <v>0</v>
      </c>
      <c r="M6803" t="str">
        <f t="shared" si="1352"/>
        <v/>
      </c>
      <c r="N6803">
        <f t="shared" si="1346"/>
        <v>36</v>
      </c>
      <c r="O6803" t="b">
        <f t="shared" si="1343"/>
        <v>1</v>
      </c>
      <c r="P6803">
        <f t="shared" si="1347"/>
        <v>7</v>
      </c>
      <c r="Q6803" t="str">
        <f t="shared" ca="1" si="1348"/>
        <v>040,999,005,999,029</v>
      </c>
      <c r="W6803">
        <v>99999</v>
      </c>
      <c r="Z6803" t="str">
        <f t="shared" si="1349"/>
        <v/>
      </c>
    </row>
    <row r="6804" spans="1:26" x14ac:dyDescent="0.2">
      <c r="B6804" s="1" t="s">
        <v>75</v>
      </c>
      <c r="C6804" s="1" t="s">
        <v>761</v>
      </c>
      <c r="D6804" s="1" t="s">
        <v>26</v>
      </c>
      <c r="G6804" s="1" t="s">
        <v>4435</v>
      </c>
      <c r="H6804">
        <f t="shared" si="1350"/>
        <v>48</v>
      </c>
      <c r="I6804">
        <f>IF(ISBLANK(A6804),I6803/1,LOOKUP(Sheet1!G6804,FIPS!A$3:A$55,FIPS!C$3:C$55))</f>
        <v>53</v>
      </c>
      <c r="J6804" t="b">
        <f t="shared" si="1345"/>
        <v>1</v>
      </c>
      <c r="K6804" t="str">
        <f t="shared" si="1351"/>
        <v>Yakima</v>
      </c>
      <c r="L6804" t="b">
        <f t="shared" si="1344"/>
        <v>0</v>
      </c>
      <c r="M6804" t="str">
        <f t="shared" si="1352"/>
        <v/>
      </c>
      <c r="N6804">
        <f t="shared" si="1346"/>
        <v>39</v>
      </c>
      <c r="O6804" t="b">
        <f t="shared" si="1343"/>
        <v>0</v>
      </c>
      <c r="P6804" t="str">
        <f t="shared" si="1347"/>
        <v/>
      </c>
      <c r="Q6804" t="str">
        <f t="shared" ca="1" si="1348"/>
        <v/>
      </c>
      <c r="T6804">
        <v>77</v>
      </c>
      <c r="U6804">
        <v>3</v>
      </c>
      <c r="V6804">
        <v>9260</v>
      </c>
      <c r="Z6804" t="str">
        <f t="shared" si="1349"/>
        <v/>
      </c>
    </row>
    <row r="6805" spans="1:26" x14ac:dyDescent="0.2">
      <c r="E6805" s="1" t="s">
        <v>99</v>
      </c>
      <c r="F6805">
        <v>6</v>
      </c>
      <c r="G6805" s="1" t="s">
        <v>4436</v>
      </c>
      <c r="H6805">
        <f t="shared" si="1350"/>
        <v>48</v>
      </c>
      <c r="I6805">
        <f>IF(ISBLANK(A6805),I6804/1,LOOKUP(Sheet1!G6805,FIPS!A$3:A$55,FIPS!C$3:C$55))</f>
        <v>53</v>
      </c>
      <c r="J6805" t="b">
        <f t="shared" si="1345"/>
        <v>0</v>
      </c>
      <c r="K6805" t="str">
        <f t="shared" si="1351"/>
        <v/>
      </c>
      <c r="L6805" t="b">
        <f t="shared" si="1344"/>
        <v>1</v>
      </c>
      <c r="M6805" t="str">
        <f t="shared" si="1352"/>
        <v>Sunnyside</v>
      </c>
      <c r="N6805">
        <f t="shared" si="1346"/>
        <v>39</v>
      </c>
      <c r="O6805" t="b">
        <f t="shared" si="1343"/>
        <v>0</v>
      </c>
      <c r="P6805" t="str">
        <f t="shared" si="1347"/>
        <v/>
      </c>
      <c r="Q6805" t="str">
        <f t="shared" ca="1" si="1348"/>
        <v/>
      </c>
      <c r="W6805">
        <v>68750</v>
      </c>
      <c r="Z6805" t="str">
        <f t="shared" si="1349"/>
        <v/>
      </c>
    </row>
    <row r="6806" spans="1:26" x14ac:dyDescent="0.2">
      <c r="E6806" s="1" t="s">
        <v>127</v>
      </c>
      <c r="F6806">
        <v>4</v>
      </c>
      <c r="G6806" s="1" t="s">
        <v>4435</v>
      </c>
      <c r="H6806">
        <f t="shared" si="1350"/>
        <v>48</v>
      </c>
      <c r="I6806">
        <f>IF(ISBLANK(A6806),I6805/1,LOOKUP(Sheet1!G6806,FIPS!A$3:A$55,FIPS!C$3:C$55))</f>
        <v>53</v>
      </c>
      <c r="J6806" t="b">
        <f t="shared" si="1345"/>
        <v>0</v>
      </c>
      <c r="K6806" t="str">
        <f t="shared" si="1351"/>
        <v/>
      </c>
      <c r="L6806" t="b">
        <f t="shared" si="1344"/>
        <v>1</v>
      </c>
      <c r="M6806" t="str">
        <f t="shared" si="1352"/>
        <v>Yakima</v>
      </c>
      <c r="N6806">
        <f t="shared" si="1346"/>
        <v>39</v>
      </c>
      <c r="O6806" t="b">
        <f t="shared" si="1343"/>
        <v>0</v>
      </c>
      <c r="P6806" t="str">
        <f t="shared" si="1347"/>
        <v/>
      </c>
      <c r="Q6806" t="str">
        <f t="shared" ca="1" si="1348"/>
        <v/>
      </c>
      <c r="W6806">
        <v>80010</v>
      </c>
      <c r="Z6806" t="str">
        <f t="shared" si="1349"/>
        <v/>
      </c>
    </row>
    <row r="6807" spans="1:26" x14ac:dyDescent="0.2">
      <c r="E6807" s="1" t="s">
        <v>8</v>
      </c>
      <c r="F6807">
        <v>9</v>
      </c>
      <c r="G6807" s="1" t="s">
        <v>10</v>
      </c>
      <c r="H6807">
        <f t="shared" si="1350"/>
        <v>48</v>
      </c>
      <c r="I6807">
        <f>IF(ISBLANK(A6807),I6806/1,LOOKUP(Sheet1!G6807,FIPS!A$3:A$55,FIPS!C$3:C$55))</f>
        <v>53</v>
      </c>
      <c r="J6807" t="b">
        <f t="shared" si="1345"/>
        <v>0</v>
      </c>
      <c r="K6807" t="str">
        <f t="shared" si="1351"/>
        <v/>
      </c>
      <c r="L6807" t="b">
        <f t="shared" si="1344"/>
        <v>0</v>
      </c>
      <c r="M6807" t="str">
        <f t="shared" si="1352"/>
        <v/>
      </c>
      <c r="N6807">
        <f t="shared" si="1346"/>
        <v>39</v>
      </c>
      <c r="O6807" t="b">
        <f t="shared" ref="O6807:O6870" si="1353">AND(ISNUMBER(N6807),E6807="999",NOT(J6807))</f>
        <v>1</v>
      </c>
      <c r="P6807">
        <f t="shared" si="1347"/>
        <v>2</v>
      </c>
      <c r="Q6807" t="str">
        <f t="shared" ca="1" si="1348"/>
        <v>036,042</v>
      </c>
      <c r="W6807">
        <v>99999</v>
      </c>
      <c r="Z6807" t="str">
        <f t="shared" si="1349"/>
        <v/>
      </c>
    </row>
    <row r="6808" spans="1:26" x14ac:dyDescent="0.2">
      <c r="A6808">
        <v>49</v>
      </c>
      <c r="B6808" s="1"/>
      <c r="G6808" s="1" t="s">
        <v>4437</v>
      </c>
      <c r="H6808">
        <f t="shared" si="1350"/>
        <v>49</v>
      </c>
      <c r="I6808">
        <f>IF(ISBLANK(A6808),I6807/1,LOOKUP(Sheet1!G6808,FIPS!A$3:A$55,FIPS!C$3:C$55))</f>
        <v>54</v>
      </c>
      <c r="J6808" t="b">
        <f t="shared" si="1345"/>
        <v>0</v>
      </c>
      <c r="K6808" t="str">
        <f t="shared" si="1351"/>
        <v/>
      </c>
      <c r="L6808" t="b">
        <f t="shared" si="1344"/>
        <v>0</v>
      </c>
      <c r="M6808" t="str">
        <f t="shared" si="1352"/>
        <v/>
      </c>
      <c r="N6808" t="str">
        <f t="shared" si="1346"/>
        <v/>
      </c>
      <c r="O6808" t="b">
        <f t="shared" si="1353"/>
        <v>0</v>
      </c>
      <c r="P6808" t="str">
        <f t="shared" si="1347"/>
        <v/>
      </c>
      <c r="Q6808" t="str">
        <f t="shared" ca="1" si="1348"/>
        <v/>
      </c>
      <c r="S6808">
        <v>54</v>
      </c>
      <c r="Z6808" t="str">
        <f t="shared" si="1349"/>
        <v/>
      </c>
    </row>
    <row r="6809" spans="1:26" x14ac:dyDescent="0.2">
      <c r="B6809" s="1" t="s">
        <v>2</v>
      </c>
      <c r="C6809" s="1" t="s">
        <v>17</v>
      </c>
      <c r="D6809" s="1" t="s">
        <v>18</v>
      </c>
      <c r="E6809" s="1" t="s">
        <v>8</v>
      </c>
      <c r="F6809" s="1" t="s">
        <v>9</v>
      </c>
      <c r="G6809" s="1" t="s">
        <v>19</v>
      </c>
      <c r="H6809">
        <f t="shared" si="1350"/>
        <v>49</v>
      </c>
      <c r="I6809">
        <f>IF(ISBLANK(A6809),I6808/1,LOOKUP(Sheet1!G6809,FIPS!A$3:A$55,FIPS!C$3:C$55))</f>
        <v>54</v>
      </c>
      <c r="J6809" t="b">
        <f t="shared" si="1345"/>
        <v>1</v>
      </c>
      <c r="K6809" t="str">
        <f t="shared" si="1351"/>
        <v>Barbour</v>
      </c>
      <c r="L6809" t="b">
        <f t="shared" si="1344"/>
        <v>0</v>
      </c>
      <c r="M6809" t="str">
        <f t="shared" si="1352"/>
        <v/>
      </c>
      <c r="N6809">
        <f t="shared" si="1346"/>
        <v>1</v>
      </c>
      <c r="O6809" t="b">
        <f t="shared" si="1353"/>
        <v>0</v>
      </c>
      <c r="P6809" t="str">
        <f t="shared" si="1347"/>
        <v/>
      </c>
      <c r="Q6809" t="str">
        <f t="shared" ca="1" si="1348"/>
        <v/>
      </c>
      <c r="T6809">
        <v>1</v>
      </c>
      <c r="U6809">
        <v>6</v>
      </c>
      <c r="V6809">
        <v>0</v>
      </c>
      <c r="Z6809" t="str">
        <f t="shared" si="1349"/>
        <v/>
      </c>
    </row>
    <row r="6810" spans="1:26" x14ac:dyDescent="0.2">
      <c r="B6810" s="1" t="s">
        <v>11</v>
      </c>
      <c r="C6810" s="1" t="s">
        <v>469</v>
      </c>
      <c r="D6810" s="1" t="s">
        <v>26</v>
      </c>
      <c r="G6810" s="1" t="s">
        <v>386</v>
      </c>
      <c r="H6810">
        <f t="shared" si="1350"/>
        <v>49</v>
      </c>
      <c r="I6810">
        <f>IF(ISBLANK(A6810),I6809/1,LOOKUP(Sheet1!G6810,FIPS!A$3:A$55,FIPS!C$3:C$55))</f>
        <v>54</v>
      </c>
      <c r="J6810" t="b">
        <f t="shared" si="1345"/>
        <v>1</v>
      </c>
      <c r="K6810" t="str">
        <f t="shared" si="1351"/>
        <v>Berkeley</v>
      </c>
      <c r="L6810" t="b">
        <f t="shared" si="1344"/>
        <v>0</v>
      </c>
      <c r="M6810" t="str">
        <f t="shared" si="1352"/>
        <v/>
      </c>
      <c r="N6810">
        <f t="shared" si="1346"/>
        <v>2</v>
      </c>
      <c r="O6810" t="b">
        <f t="shared" si="1353"/>
        <v>0</v>
      </c>
      <c r="P6810" t="str">
        <f t="shared" si="1347"/>
        <v/>
      </c>
      <c r="Q6810" t="str">
        <f t="shared" ca="1" si="1348"/>
        <v/>
      </c>
      <c r="T6810">
        <v>3</v>
      </c>
      <c r="U6810">
        <v>4</v>
      </c>
      <c r="V6810">
        <v>8840</v>
      </c>
      <c r="Z6810" t="str">
        <f t="shared" si="1349"/>
        <v/>
      </c>
    </row>
    <row r="6811" spans="1:26" x14ac:dyDescent="0.2">
      <c r="E6811" s="1" t="s">
        <v>30</v>
      </c>
      <c r="F6811" s="1" t="s">
        <v>6</v>
      </c>
      <c r="G6811" s="1" t="s">
        <v>4438</v>
      </c>
      <c r="H6811">
        <f t="shared" si="1350"/>
        <v>49</v>
      </c>
      <c r="I6811">
        <f>IF(ISBLANK(A6811),I6810/1,LOOKUP(Sheet1!G6811,FIPS!A$3:A$55,FIPS!C$3:C$55))</f>
        <v>54</v>
      </c>
      <c r="J6811" t="b">
        <f t="shared" si="1345"/>
        <v>0</v>
      </c>
      <c r="K6811" t="str">
        <f t="shared" si="1351"/>
        <v/>
      </c>
      <c r="L6811" t="b">
        <f t="shared" si="1344"/>
        <v>1</v>
      </c>
      <c r="M6811" t="str">
        <f t="shared" si="1352"/>
        <v>Martinsburg</v>
      </c>
      <c r="N6811">
        <f t="shared" si="1346"/>
        <v>2</v>
      </c>
      <c r="O6811" t="b">
        <f t="shared" si="1353"/>
        <v>0</v>
      </c>
      <c r="P6811" t="str">
        <f t="shared" si="1347"/>
        <v/>
      </c>
      <c r="Q6811" t="str">
        <f t="shared" ca="1" si="1348"/>
        <v/>
      </c>
      <c r="W6811">
        <v>52060</v>
      </c>
      <c r="Z6811" t="str">
        <f t="shared" si="1349"/>
        <v/>
      </c>
    </row>
    <row r="6812" spans="1:26" x14ac:dyDescent="0.2">
      <c r="E6812" s="1" t="s">
        <v>8</v>
      </c>
      <c r="F6812" s="1" t="s">
        <v>9</v>
      </c>
      <c r="G6812" s="1" t="s">
        <v>1709</v>
      </c>
      <c r="H6812">
        <f t="shared" si="1350"/>
        <v>49</v>
      </c>
      <c r="I6812">
        <f>IF(ISBLANK(A6812),I6811/1,LOOKUP(Sheet1!G6812,FIPS!A$3:A$55,FIPS!C$3:C$55))</f>
        <v>54</v>
      </c>
      <c r="J6812" t="b">
        <f t="shared" si="1345"/>
        <v>0</v>
      </c>
      <c r="K6812" t="str">
        <f t="shared" si="1351"/>
        <v/>
      </c>
      <c r="L6812" t="b">
        <f t="shared" si="1344"/>
        <v>0</v>
      </c>
      <c r="M6812" t="str">
        <f t="shared" si="1352"/>
        <v/>
      </c>
      <c r="N6812">
        <f t="shared" si="1346"/>
        <v>2</v>
      </c>
      <c r="O6812" t="b">
        <f t="shared" si="1353"/>
        <v>1</v>
      </c>
      <c r="P6812">
        <v>1</v>
      </c>
      <c r="Q6812" t="str">
        <f t="shared" ca="1" si="1348"/>
        <v>007</v>
      </c>
      <c r="W6812">
        <v>99999</v>
      </c>
      <c r="Z6812" t="str">
        <f t="shared" si="1349"/>
        <v/>
      </c>
    </row>
    <row r="6813" spans="1:26" x14ac:dyDescent="0.2">
      <c r="B6813" s="1" t="s">
        <v>16</v>
      </c>
      <c r="C6813" s="1" t="s">
        <v>17</v>
      </c>
      <c r="D6813" s="1" t="s">
        <v>18</v>
      </c>
      <c r="E6813" s="1" t="s">
        <v>8</v>
      </c>
      <c r="F6813" s="1" t="s">
        <v>9</v>
      </c>
      <c r="G6813" s="1" t="s">
        <v>283</v>
      </c>
      <c r="H6813">
        <f t="shared" si="1350"/>
        <v>49</v>
      </c>
      <c r="I6813">
        <f>IF(ISBLANK(A6813),I6812/1,LOOKUP(Sheet1!G6813,FIPS!A$3:A$55,FIPS!C$3:C$55))</f>
        <v>54</v>
      </c>
      <c r="J6813" t="b">
        <f t="shared" si="1345"/>
        <v>1</v>
      </c>
      <c r="K6813" t="str">
        <f t="shared" si="1351"/>
        <v>Boone</v>
      </c>
      <c r="L6813" t="b">
        <f t="shared" si="1344"/>
        <v>0</v>
      </c>
      <c r="M6813" t="str">
        <f t="shared" si="1352"/>
        <v/>
      </c>
      <c r="N6813">
        <f t="shared" si="1346"/>
        <v>3</v>
      </c>
      <c r="O6813" t="b">
        <f t="shared" si="1353"/>
        <v>0</v>
      </c>
      <c r="P6813" t="str">
        <f t="shared" si="1347"/>
        <v/>
      </c>
      <c r="Q6813" t="str">
        <f t="shared" ca="1" si="1348"/>
        <v/>
      </c>
      <c r="T6813">
        <v>5</v>
      </c>
      <c r="U6813">
        <v>5</v>
      </c>
      <c r="V6813">
        <v>0</v>
      </c>
      <c r="Z6813" t="str">
        <f t="shared" si="1349"/>
        <v/>
      </c>
    </row>
    <row r="6814" spans="1:26" x14ac:dyDescent="0.2">
      <c r="B6814" s="1" t="s">
        <v>22</v>
      </c>
      <c r="C6814" s="1" t="s">
        <v>17</v>
      </c>
      <c r="D6814" s="1" t="s">
        <v>18</v>
      </c>
      <c r="E6814" s="1" t="s">
        <v>8</v>
      </c>
      <c r="F6814" s="1" t="s">
        <v>9</v>
      </c>
      <c r="G6814" s="1" t="s">
        <v>4439</v>
      </c>
      <c r="H6814">
        <f t="shared" si="1350"/>
        <v>49</v>
      </c>
      <c r="I6814">
        <f>IF(ISBLANK(A6814),I6813/1,LOOKUP(Sheet1!G6814,FIPS!A$3:A$55,FIPS!C$3:C$55))</f>
        <v>54</v>
      </c>
      <c r="J6814" t="b">
        <f t="shared" si="1345"/>
        <v>1</v>
      </c>
      <c r="K6814" t="str">
        <f t="shared" si="1351"/>
        <v>Braxton</v>
      </c>
      <c r="L6814" t="b">
        <f t="shared" si="1344"/>
        <v>0</v>
      </c>
      <c r="M6814" t="str">
        <f t="shared" si="1352"/>
        <v/>
      </c>
      <c r="N6814">
        <f t="shared" si="1346"/>
        <v>4</v>
      </c>
      <c r="O6814" t="b">
        <f t="shared" si="1353"/>
        <v>0</v>
      </c>
      <c r="P6814" t="str">
        <f t="shared" si="1347"/>
        <v/>
      </c>
      <c r="Q6814" t="str">
        <f t="shared" ca="1" si="1348"/>
        <v/>
      </c>
      <c r="T6814">
        <v>7</v>
      </c>
      <c r="U6814">
        <v>6</v>
      </c>
      <c r="V6814">
        <v>0</v>
      </c>
      <c r="Z6814" t="str">
        <f t="shared" si="1349"/>
        <v/>
      </c>
    </row>
    <row r="6815" spans="1:26" x14ac:dyDescent="0.2">
      <c r="B6815" s="1" t="s">
        <v>24</v>
      </c>
      <c r="C6815" s="1" t="s">
        <v>683</v>
      </c>
      <c r="D6815" s="1" t="s">
        <v>297</v>
      </c>
      <c r="G6815" s="1" t="s">
        <v>4440</v>
      </c>
      <c r="H6815">
        <f t="shared" si="1350"/>
        <v>49</v>
      </c>
      <c r="I6815">
        <f>IF(ISBLANK(A6815),I6814/1,LOOKUP(Sheet1!G6815,FIPS!A$3:A$55,FIPS!C$3:C$55))</f>
        <v>54</v>
      </c>
      <c r="J6815" t="b">
        <f t="shared" si="1345"/>
        <v>1</v>
      </c>
      <c r="K6815" t="str">
        <f t="shared" si="1351"/>
        <v>Brooke</v>
      </c>
      <c r="L6815" t="b">
        <f t="shared" si="1344"/>
        <v>0</v>
      </c>
      <c r="M6815" t="str">
        <f t="shared" si="1352"/>
        <v/>
      </c>
      <c r="N6815">
        <f t="shared" si="1346"/>
        <v>5</v>
      </c>
      <c r="O6815" t="b">
        <f t="shared" si="1353"/>
        <v>0</v>
      </c>
      <c r="P6815" t="str">
        <f t="shared" si="1347"/>
        <v/>
      </c>
      <c r="Q6815" t="str">
        <f t="shared" ca="1" si="1348"/>
        <v/>
      </c>
      <c r="T6815">
        <v>9</v>
      </c>
      <c r="U6815">
        <v>5</v>
      </c>
      <c r="V6815">
        <v>8080</v>
      </c>
      <c r="Z6815" t="str">
        <f t="shared" si="1349"/>
        <v/>
      </c>
    </row>
    <row r="6816" spans="1:26" x14ac:dyDescent="0.2">
      <c r="E6816" s="1" t="s">
        <v>20</v>
      </c>
      <c r="F6816" s="1" t="s">
        <v>115</v>
      </c>
      <c r="G6816" s="1" t="s">
        <v>4441</v>
      </c>
      <c r="H6816">
        <f t="shared" si="1350"/>
        <v>49</v>
      </c>
      <c r="I6816">
        <f>IF(ISBLANK(A6816),I6815/1,LOOKUP(Sheet1!G6816,FIPS!A$3:A$55,FIPS!C$3:C$55))</f>
        <v>54</v>
      </c>
      <c r="J6816" t="b">
        <f t="shared" si="1345"/>
        <v>0</v>
      </c>
      <c r="K6816" t="str">
        <f t="shared" si="1351"/>
        <v/>
      </c>
      <c r="L6816" t="b">
        <f t="shared" si="1344"/>
        <v>1</v>
      </c>
      <c r="M6816" t="str">
        <f t="shared" si="1352"/>
        <v>Weirton</v>
      </c>
      <c r="N6816">
        <f t="shared" si="1346"/>
        <v>5</v>
      </c>
      <c r="O6816" t="b">
        <f t="shared" si="1353"/>
        <v>0</v>
      </c>
      <c r="P6816" t="str">
        <f t="shared" si="1347"/>
        <v/>
      </c>
      <c r="Q6816" t="str">
        <f t="shared" ca="1" si="1348"/>
        <v/>
      </c>
      <c r="W6816">
        <v>85156</v>
      </c>
      <c r="Z6816" t="str">
        <f t="shared" si="1349"/>
        <v/>
      </c>
    </row>
    <row r="6817" spans="2:26" x14ac:dyDescent="0.2">
      <c r="E6817" s="1" t="s">
        <v>8</v>
      </c>
      <c r="F6817" s="1" t="s">
        <v>9</v>
      </c>
      <c r="G6817" s="1" t="s">
        <v>801</v>
      </c>
      <c r="H6817">
        <f t="shared" si="1350"/>
        <v>49</v>
      </c>
      <c r="I6817">
        <f>IF(ISBLANK(A6817),I6816/1,LOOKUP(Sheet1!G6817,FIPS!A$3:A$55,FIPS!C$3:C$55))</f>
        <v>54</v>
      </c>
      <c r="J6817" t="b">
        <f t="shared" si="1345"/>
        <v>0</v>
      </c>
      <c r="K6817" t="str">
        <f t="shared" si="1351"/>
        <v/>
      </c>
      <c r="L6817" t="b">
        <f t="shared" si="1344"/>
        <v>0</v>
      </c>
      <c r="M6817" t="str">
        <f t="shared" si="1352"/>
        <v/>
      </c>
      <c r="N6817">
        <f t="shared" si="1346"/>
        <v>5</v>
      </c>
      <c r="O6817" t="b">
        <f t="shared" si="1353"/>
        <v>1</v>
      </c>
      <c r="P6817">
        <v>1</v>
      </c>
      <c r="Q6817" t="str">
        <f t="shared" ca="1" si="1348"/>
        <v>014</v>
      </c>
      <c r="W6817">
        <v>99999</v>
      </c>
      <c r="Z6817" t="str">
        <f t="shared" si="1349"/>
        <v/>
      </c>
    </row>
    <row r="6818" spans="2:26" x14ac:dyDescent="0.2">
      <c r="B6818" s="1" t="s">
        <v>28</v>
      </c>
      <c r="C6818" s="1" t="s">
        <v>530</v>
      </c>
      <c r="D6818" s="1" t="s">
        <v>26</v>
      </c>
      <c r="G6818" s="1" t="s">
        <v>4442</v>
      </c>
      <c r="H6818">
        <f t="shared" si="1350"/>
        <v>49</v>
      </c>
      <c r="I6818">
        <f>IF(ISBLANK(A6818),I6817/1,LOOKUP(Sheet1!G6818,FIPS!A$3:A$55,FIPS!C$3:C$55))</f>
        <v>54</v>
      </c>
      <c r="J6818" t="b">
        <f t="shared" si="1345"/>
        <v>1</v>
      </c>
      <c r="K6818" t="str">
        <f t="shared" si="1351"/>
        <v>Cabell</v>
      </c>
      <c r="L6818" t="b">
        <f t="shared" ref="L6818:L6881" si="1354">IF(NOT(J6818),AND(NOT(ISBLANK(E6818)),E6818&lt;&gt;"999"),FALSE())</f>
        <v>0</v>
      </c>
      <c r="M6818" t="str">
        <f t="shared" si="1352"/>
        <v/>
      </c>
      <c r="N6818">
        <f t="shared" si="1346"/>
        <v>6</v>
      </c>
      <c r="O6818" t="b">
        <f t="shared" si="1353"/>
        <v>0</v>
      </c>
      <c r="P6818" t="str">
        <f t="shared" si="1347"/>
        <v/>
      </c>
      <c r="Q6818" t="str">
        <f t="shared" ca="1" si="1348"/>
        <v/>
      </c>
      <c r="T6818">
        <v>11</v>
      </c>
      <c r="U6818">
        <v>4</v>
      </c>
      <c r="V6818">
        <v>3400</v>
      </c>
      <c r="Z6818" t="str">
        <f t="shared" si="1349"/>
        <v/>
      </c>
    </row>
    <row r="6819" spans="2:26" x14ac:dyDescent="0.2">
      <c r="E6819" s="1" t="s">
        <v>28</v>
      </c>
      <c r="F6819" s="1" t="s">
        <v>70</v>
      </c>
      <c r="G6819" s="1" t="s">
        <v>4443</v>
      </c>
      <c r="H6819">
        <f t="shared" si="1350"/>
        <v>49</v>
      </c>
      <c r="I6819">
        <f>IF(ISBLANK(A6819),I6818/1,LOOKUP(Sheet1!G6819,FIPS!A$3:A$55,FIPS!C$3:C$55))</f>
        <v>54</v>
      </c>
      <c r="J6819" t="b">
        <f t="shared" si="1345"/>
        <v>0</v>
      </c>
      <c r="K6819" t="str">
        <f t="shared" si="1351"/>
        <v/>
      </c>
      <c r="L6819" t="b">
        <f t="shared" si="1354"/>
        <v>1</v>
      </c>
      <c r="M6819" t="str">
        <f t="shared" si="1352"/>
        <v>Huntington</v>
      </c>
      <c r="N6819">
        <f t="shared" si="1346"/>
        <v>6</v>
      </c>
      <c r="O6819" t="b">
        <f t="shared" si="1353"/>
        <v>0</v>
      </c>
      <c r="P6819" t="str">
        <f t="shared" si="1347"/>
        <v/>
      </c>
      <c r="Q6819" t="str">
        <f t="shared" ca="1" si="1348"/>
        <v/>
      </c>
      <c r="W6819">
        <v>39460</v>
      </c>
      <c r="Z6819" t="str">
        <f t="shared" si="1349"/>
        <v/>
      </c>
    </row>
    <row r="6820" spans="2:26" x14ac:dyDescent="0.2">
      <c r="E6820" s="1" t="s">
        <v>8</v>
      </c>
      <c r="F6820" s="1" t="s">
        <v>9</v>
      </c>
      <c r="G6820" s="1" t="s">
        <v>801</v>
      </c>
      <c r="H6820">
        <f t="shared" si="1350"/>
        <v>49</v>
      </c>
      <c r="I6820">
        <f>IF(ISBLANK(A6820),I6819/1,LOOKUP(Sheet1!G6820,FIPS!A$3:A$55,FIPS!C$3:C$55))</f>
        <v>54</v>
      </c>
      <c r="J6820" t="b">
        <f t="shared" si="1345"/>
        <v>0</v>
      </c>
      <c r="K6820" t="str">
        <f t="shared" si="1351"/>
        <v/>
      </c>
      <c r="L6820" t="b">
        <f t="shared" si="1354"/>
        <v>0</v>
      </c>
      <c r="M6820" t="str">
        <f t="shared" si="1352"/>
        <v/>
      </c>
      <c r="N6820">
        <f t="shared" si="1346"/>
        <v>6</v>
      </c>
      <c r="O6820" t="b">
        <f t="shared" si="1353"/>
        <v>1</v>
      </c>
      <c r="P6820">
        <f t="shared" si="1347"/>
        <v>1</v>
      </c>
      <c r="Q6820" t="str">
        <f t="shared" ca="1" si="1348"/>
        <v>006</v>
      </c>
      <c r="W6820">
        <v>99999</v>
      </c>
      <c r="Z6820" t="str">
        <f t="shared" si="1349"/>
        <v/>
      </c>
    </row>
    <row r="6821" spans="2:26" x14ac:dyDescent="0.2">
      <c r="B6821" s="1" t="s">
        <v>30</v>
      </c>
      <c r="C6821" s="1" t="s">
        <v>17</v>
      </c>
      <c r="D6821" s="1" t="s">
        <v>18</v>
      </c>
      <c r="E6821" s="1" t="s">
        <v>8</v>
      </c>
      <c r="F6821" s="1" t="s">
        <v>9</v>
      </c>
      <c r="G6821" s="1" t="s">
        <v>1246</v>
      </c>
      <c r="H6821">
        <f t="shared" si="1350"/>
        <v>49</v>
      </c>
      <c r="I6821">
        <f>IF(ISBLANK(A6821),I6820/1,LOOKUP(Sheet1!G6821,FIPS!A$3:A$55,FIPS!C$3:C$55))</f>
        <v>54</v>
      </c>
      <c r="J6821" t="b">
        <f t="shared" si="1345"/>
        <v>1</v>
      </c>
      <c r="K6821" t="str">
        <f t="shared" si="1351"/>
        <v>Cal houn</v>
      </c>
      <c r="L6821" t="b">
        <f t="shared" si="1354"/>
        <v>0</v>
      </c>
      <c r="M6821" t="str">
        <f t="shared" si="1352"/>
        <v/>
      </c>
      <c r="N6821">
        <f t="shared" si="1346"/>
        <v>7</v>
      </c>
      <c r="O6821" t="b">
        <f t="shared" si="1353"/>
        <v>0</v>
      </c>
      <c r="P6821" t="str">
        <f t="shared" si="1347"/>
        <v/>
      </c>
      <c r="Q6821" t="str">
        <f t="shared" ca="1" si="1348"/>
        <v/>
      </c>
      <c r="T6821">
        <v>13</v>
      </c>
      <c r="U6821">
        <v>6</v>
      </c>
      <c r="V6821">
        <v>0</v>
      </c>
      <c r="Z6821" t="str">
        <f t="shared" si="1349"/>
        <v/>
      </c>
    </row>
    <row r="6822" spans="2:26" x14ac:dyDescent="0.2">
      <c r="B6822" s="1" t="s">
        <v>32</v>
      </c>
      <c r="C6822" s="1" t="s">
        <v>17</v>
      </c>
      <c r="D6822" s="1" t="s">
        <v>18</v>
      </c>
      <c r="E6822" s="1" t="s">
        <v>8</v>
      </c>
      <c r="F6822" s="1" t="s">
        <v>9</v>
      </c>
      <c r="G6822" s="1" t="s">
        <v>47</v>
      </c>
      <c r="H6822">
        <f t="shared" si="1350"/>
        <v>49</v>
      </c>
      <c r="I6822">
        <f>IF(ISBLANK(A6822),I6821/1,LOOKUP(Sheet1!G6822,FIPS!A$3:A$55,FIPS!C$3:C$55))</f>
        <v>54</v>
      </c>
      <c r="J6822" t="b">
        <f t="shared" si="1345"/>
        <v>1</v>
      </c>
      <c r="K6822" t="str">
        <f t="shared" si="1351"/>
        <v>Clay</v>
      </c>
      <c r="L6822" t="b">
        <f t="shared" si="1354"/>
        <v>0</v>
      </c>
      <c r="M6822" t="str">
        <f t="shared" si="1352"/>
        <v/>
      </c>
      <c r="N6822">
        <f t="shared" si="1346"/>
        <v>8</v>
      </c>
      <c r="O6822" t="b">
        <f t="shared" si="1353"/>
        <v>0</v>
      </c>
      <c r="P6822" t="str">
        <f t="shared" si="1347"/>
        <v/>
      </c>
      <c r="Q6822" t="str">
        <f t="shared" ca="1" si="1348"/>
        <v/>
      </c>
      <c r="T6822">
        <v>15</v>
      </c>
      <c r="U6822">
        <v>6</v>
      </c>
      <c r="V6822">
        <v>0</v>
      </c>
      <c r="Z6822" t="str">
        <f t="shared" si="1349"/>
        <v/>
      </c>
    </row>
    <row r="6823" spans="2:26" x14ac:dyDescent="0.2">
      <c r="B6823" s="1" t="s">
        <v>39</v>
      </c>
      <c r="C6823" s="1" t="s">
        <v>17</v>
      </c>
      <c r="D6823" s="1" t="s">
        <v>18</v>
      </c>
      <c r="E6823" s="1" t="s">
        <v>8</v>
      </c>
      <c r="F6823" s="1" t="s">
        <v>9</v>
      </c>
      <c r="G6823" s="1" t="s">
        <v>4444</v>
      </c>
      <c r="H6823">
        <f t="shared" si="1350"/>
        <v>49</v>
      </c>
      <c r="I6823">
        <f>IF(ISBLANK(A6823),I6822/1,LOOKUP(Sheet1!G6823,FIPS!A$3:A$55,FIPS!C$3:C$55))</f>
        <v>54</v>
      </c>
      <c r="J6823" t="b">
        <f t="shared" si="1345"/>
        <v>1</v>
      </c>
      <c r="K6823" t="str">
        <f t="shared" si="1351"/>
        <v>Doddridge</v>
      </c>
      <c r="L6823" t="b">
        <f t="shared" si="1354"/>
        <v>0</v>
      </c>
      <c r="M6823" t="str">
        <f t="shared" si="1352"/>
        <v/>
      </c>
      <c r="N6823">
        <f t="shared" si="1346"/>
        <v>9</v>
      </c>
      <c r="O6823" t="b">
        <f t="shared" si="1353"/>
        <v>0</v>
      </c>
      <c r="P6823" t="str">
        <f t="shared" si="1347"/>
        <v/>
      </c>
      <c r="Q6823" t="str">
        <f t="shared" ca="1" si="1348"/>
        <v/>
      </c>
      <c r="T6823">
        <v>17</v>
      </c>
      <c r="U6823">
        <v>6</v>
      </c>
      <c r="V6823">
        <v>0</v>
      </c>
      <c r="Z6823" t="str">
        <f t="shared" si="1349"/>
        <v/>
      </c>
    </row>
    <row r="6824" spans="2:26" x14ac:dyDescent="0.2">
      <c r="B6824" s="1" t="s">
        <v>14</v>
      </c>
      <c r="C6824" s="1" t="s">
        <v>17</v>
      </c>
      <c r="D6824" s="1" t="s">
        <v>18</v>
      </c>
      <c r="E6824" s="1" t="s">
        <v>8</v>
      </c>
      <c r="F6824" s="1" t="s">
        <v>9</v>
      </c>
      <c r="G6824" s="1" t="s">
        <v>89</v>
      </c>
      <c r="H6824">
        <f t="shared" si="1350"/>
        <v>49</v>
      </c>
      <c r="I6824">
        <f>IF(ISBLANK(A6824),I6823/1,LOOKUP(Sheet1!G6824,FIPS!A$3:A$55,FIPS!C$3:C$55))</f>
        <v>54</v>
      </c>
      <c r="J6824" t="b">
        <f t="shared" si="1345"/>
        <v>1</v>
      </c>
      <c r="K6824" t="str">
        <f t="shared" si="1351"/>
        <v>Fayette</v>
      </c>
      <c r="L6824" t="b">
        <f t="shared" si="1354"/>
        <v>0</v>
      </c>
      <c r="M6824" t="str">
        <f t="shared" si="1352"/>
        <v/>
      </c>
      <c r="N6824">
        <f t="shared" si="1346"/>
        <v>10</v>
      </c>
      <c r="O6824" t="b">
        <f t="shared" si="1353"/>
        <v>0</v>
      </c>
      <c r="P6824" t="str">
        <f t="shared" si="1347"/>
        <v/>
      </c>
      <c r="Q6824" t="str">
        <f t="shared" ca="1" si="1348"/>
        <v/>
      </c>
      <c r="T6824">
        <v>19</v>
      </c>
      <c r="U6824">
        <v>5</v>
      </c>
      <c r="V6824">
        <v>0</v>
      </c>
      <c r="Z6824" t="str">
        <f t="shared" si="1349"/>
        <v/>
      </c>
    </row>
    <row r="6825" spans="2:26" x14ac:dyDescent="0.2">
      <c r="B6825" s="1" t="s">
        <v>42</v>
      </c>
      <c r="C6825" s="1" t="s">
        <v>17</v>
      </c>
      <c r="D6825" s="1" t="s">
        <v>18</v>
      </c>
      <c r="E6825" s="1" t="s">
        <v>8</v>
      </c>
      <c r="F6825" s="1" t="s">
        <v>9</v>
      </c>
      <c r="G6825" s="1" t="s">
        <v>1293</v>
      </c>
      <c r="H6825">
        <f t="shared" si="1350"/>
        <v>49</v>
      </c>
      <c r="I6825">
        <f>IF(ISBLANK(A6825),I6824/1,LOOKUP(Sheet1!G6825,FIPS!A$3:A$55,FIPS!C$3:C$55))</f>
        <v>54</v>
      </c>
      <c r="J6825" t="b">
        <f t="shared" si="1345"/>
        <v>1</v>
      </c>
      <c r="K6825" t="str">
        <f t="shared" si="1351"/>
        <v>Gilmer</v>
      </c>
      <c r="L6825" t="b">
        <f t="shared" si="1354"/>
        <v>0</v>
      </c>
      <c r="M6825" t="str">
        <f t="shared" si="1352"/>
        <v/>
      </c>
      <c r="N6825">
        <f t="shared" si="1346"/>
        <v>11</v>
      </c>
      <c r="O6825" t="b">
        <f t="shared" si="1353"/>
        <v>0</v>
      </c>
      <c r="P6825" t="str">
        <f t="shared" si="1347"/>
        <v/>
      </c>
      <c r="Q6825" t="str">
        <f t="shared" ca="1" si="1348"/>
        <v/>
      </c>
      <c r="T6825">
        <v>21</v>
      </c>
      <c r="U6825">
        <v>6</v>
      </c>
      <c r="V6825">
        <v>0</v>
      </c>
      <c r="Z6825" t="str">
        <f t="shared" si="1349"/>
        <v/>
      </c>
    </row>
    <row r="6826" spans="2:26" x14ac:dyDescent="0.2">
      <c r="B6826" s="1" t="s">
        <v>33</v>
      </c>
      <c r="C6826" s="1" t="s">
        <v>17</v>
      </c>
      <c r="D6826" s="1" t="s">
        <v>18</v>
      </c>
      <c r="E6826" s="1" t="s">
        <v>8</v>
      </c>
      <c r="F6826" s="1" t="s">
        <v>9</v>
      </c>
      <c r="G6826" s="1" t="s">
        <v>318</v>
      </c>
      <c r="H6826">
        <f t="shared" si="1350"/>
        <v>49</v>
      </c>
      <c r="I6826">
        <f>IF(ISBLANK(A6826),I6825/1,LOOKUP(Sheet1!G6826,FIPS!A$3:A$55,FIPS!C$3:C$55))</f>
        <v>54</v>
      </c>
      <c r="J6826" t="b">
        <f t="shared" si="1345"/>
        <v>1</v>
      </c>
      <c r="K6826" t="str">
        <f t="shared" si="1351"/>
        <v>Grant</v>
      </c>
      <c r="L6826" t="b">
        <f t="shared" si="1354"/>
        <v>0</v>
      </c>
      <c r="M6826" t="str">
        <f t="shared" si="1352"/>
        <v/>
      </c>
      <c r="N6826">
        <f t="shared" si="1346"/>
        <v>12</v>
      </c>
      <c r="O6826" t="b">
        <f t="shared" si="1353"/>
        <v>0</v>
      </c>
      <c r="P6826" t="str">
        <f t="shared" si="1347"/>
        <v/>
      </c>
      <c r="Q6826" t="str">
        <f t="shared" ca="1" si="1348"/>
        <v/>
      </c>
      <c r="T6826">
        <v>23</v>
      </c>
      <c r="U6826">
        <v>6</v>
      </c>
      <c r="V6826">
        <v>0</v>
      </c>
      <c r="Z6826" t="str">
        <f t="shared" si="1349"/>
        <v/>
      </c>
    </row>
    <row r="6827" spans="2:26" x14ac:dyDescent="0.2">
      <c r="B6827" s="1" t="s">
        <v>45</v>
      </c>
      <c r="C6827" s="1" t="s">
        <v>17</v>
      </c>
      <c r="D6827" s="1" t="s">
        <v>18</v>
      </c>
      <c r="E6827" s="1" t="s">
        <v>8</v>
      </c>
      <c r="F6827" s="1" t="s">
        <v>9</v>
      </c>
      <c r="G6827" s="1" t="s">
        <v>4445</v>
      </c>
      <c r="H6827">
        <f t="shared" si="1350"/>
        <v>49</v>
      </c>
      <c r="I6827">
        <f>IF(ISBLANK(A6827),I6826/1,LOOKUP(Sheet1!G6827,FIPS!A$3:A$55,FIPS!C$3:C$55))</f>
        <v>54</v>
      </c>
      <c r="J6827" t="b">
        <f t="shared" ref="J6827:J6890" si="1355">NOT(ISBLANK(B6827))</f>
        <v>1</v>
      </c>
      <c r="K6827" t="str">
        <f t="shared" si="1351"/>
        <v>Greenbrier</v>
      </c>
      <c r="L6827" t="b">
        <f t="shared" si="1354"/>
        <v>0</v>
      </c>
      <c r="M6827" t="str">
        <f t="shared" si="1352"/>
        <v/>
      </c>
      <c r="N6827">
        <f t="shared" si="1346"/>
        <v>13</v>
      </c>
      <c r="O6827" t="b">
        <f t="shared" si="1353"/>
        <v>0</v>
      </c>
      <c r="P6827" t="str">
        <f t="shared" si="1347"/>
        <v/>
      </c>
      <c r="Q6827" t="str">
        <f t="shared" ca="1" si="1348"/>
        <v/>
      </c>
      <c r="T6827">
        <v>25</v>
      </c>
      <c r="U6827">
        <v>5</v>
      </c>
      <c r="V6827">
        <v>0</v>
      </c>
      <c r="Z6827" t="str">
        <f t="shared" si="1349"/>
        <v/>
      </c>
    </row>
    <row r="6828" spans="2:26" x14ac:dyDescent="0.2">
      <c r="B6828" s="1" t="s">
        <v>20</v>
      </c>
      <c r="C6828" s="1" t="s">
        <v>17</v>
      </c>
      <c r="D6828" s="1" t="s">
        <v>18</v>
      </c>
      <c r="E6828" s="1" t="s">
        <v>8</v>
      </c>
      <c r="F6828" s="1" t="s">
        <v>9</v>
      </c>
      <c r="G6828" s="1" t="s">
        <v>2184</v>
      </c>
      <c r="H6828">
        <f t="shared" si="1350"/>
        <v>49</v>
      </c>
      <c r="I6828">
        <f>IF(ISBLANK(A6828),I6827/1,LOOKUP(Sheet1!G6828,FIPS!A$3:A$55,FIPS!C$3:C$55))</f>
        <v>54</v>
      </c>
      <c r="J6828" t="b">
        <f t="shared" si="1355"/>
        <v>1</v>
      </c>
      <c r="K6828" t="str">
        <f t="shared" si="1351"/>
        <v>Hampshire</v>
      </c>
      <c r="L6828" t="b">
        <f t="shared" si="1354"/>
        <v>0</v>
      </c>
      <c r="M6828" t="str">
        <f t="shared" si="1352"/>
        <v/>
      </c>
      <c r="N6828">
        <f t="shared" si="1346"/>
        <v>14</v>
      </c>
      <c r="O6828" t="b">
        <f t="shared" si="1353"/>
        <v>0</v>
      </c>
      <c r="P6828" t="str">
        <f t="shared" si="1347"/>
        <v/>
      </c>
      <c r="Q6828" t="str">
        <f t="shared" ca="1" si="1348"/>
        <v/>
      </c>
      <c r="T6828">
        <v>27</v>
      </c>
      <c r="U6828">
        <v>6</v>
      </c>
      <c r="V6828">
        <v>0</v>
      </c>
      <c r="Z6828" t="str">
        <f t="shared" si="1349"/>
        <v/>
      </c>
    </row>
    <row r="6829" spans="2:26" x14ac:dyDescent="0.2">
      <c r="B6829" s="1" t="s">
        <v>107</v>
      </c>
      <c r="C6829" s="1" t="s">
        <v>683</v>
      </c>
      <c r="D6829" s="1" t="s">
        <v>297</v>
      </c>
      <c r="G6829" s="1" t="s">
        <v>1302</v>
      </c>
      <c r="H6829">
        <f t="shared" si="1350"/>
        <v>49</v>
      </c>
      <c r="I6829">
        <f>IF(ISBLANK(A6829),I6828/1,LOOKUP(Sheet1!G6829,FIPS!A$3:A$55,FIPS!C$3:C$55))</f>
        <v>54</v>
      </c>
      <c r="J6829" t="b">
        <f t="shared" si="1355"/>
        <v>1</v>
      </c>
      <c r="K6829" t="str">
        <f t="shared" si="1351"/>
        <v>Hancock</v>
      </c>
      <c r="L6829" t="b">
        <f t="shared" si="1354"/>
        <v>0</v>
      </c>
      <c r="M6829" t="str">
        <f t="shared" si="1352"/>
        <v/>
      </c>
      <c r="N6829">
        <f t="shared" si="1346"/>
        <v>15</v>
      </c>
      <c r="O6829" t="b">
        <f t="shared" si="1353"/>
        <v>0</v>
      </c>
      <c r="P6829" t="str">
        <f t="shared" si="1347"/>
        <v/>
      </c>
      <c r="Q6829" t="str">
        <f t="shared" ca="1" si="1348"/>
        <v/>
      </c>
      <c r="T6829">
        <v>29</v>
      </c>
      <c r="U6829">
        <v>5</v>
      </c>
      <c r="V6829">
        <v>8080</v>
      </c>
      <c r="Z6829" t="str">
        <f t="shared" si="1349"/>
        <v/>
      </c>
    </row>
    <row r="6830" spans="2:26" x14ac:dyDescent="0.2">
      <c r="E6830" s="1" t="s">
        <v>20</v>
      </c>
      <c r="F6830" s="1" t="s">
        <v>6</v>
      </c>
      <c r="G6830" s="1" t="s">
        <v>4446</v>
      </c>
      <c r="H6830">
        <f t="shared" si="1350"/>
        <v>49</v>
      </c>
      <c r="I6830">
        <f>IF(ISBLANK(A6830),I6829/1,LOOKUP(Sheet1!G6830,FIPS!A$3:A$55,FIPS!C$3:C$55))</f>
        <v>54</v>
      </c>
      <c r="J6830" t="b">
        <f t="shared" si="1355"/>
        <v>0</v>
      </c>
      <c r="K6830" t="str">
        <f t="shared" si="1351"/>
        <v/>
      </c>
      <c r="L6830" t="b">
        <f t="shared" si="1354"/>
        <v>1</v>
      </c>
      <c r="M6830" t="str">
        <f t="shared" si="1352"/>
        <v>Weirton</v>
      </c>
      <c r="N6830">
        <f t="shared" si="1346"/>
        <v>15</v>
      </c>
      <c r="O6830" t="b">
        <f t="shared" si="1353"/>
        <v>0</v>
      </c>
      <c r="P6830" t="str">
        <f t="shared" si="1347"/>
        <v/>
      </c>
      <c r="Q6830" t="str">
        <f t="shared" ca="1" si="1348"/>
        <v/>
      </c>
      <c r="W6830">
        <v>85156</v>
      </c>
      <c r="Z6830" t="str">
        <f t="shared" si="1349"/>
        <v/>
      </c>
    </row>
    <row r="6831" spans="2:26" x14ac:dyDescent="0.2">
      <c r="E6831" s="1" t="s">
        <v>8</v>
      </c>
      <c r="F6831" s="1" t="s">
        <v>9</v>
      </c>
      <c r="G6831" s="1" t="s">
        <v>801</v>
      </c>
      <c r="H6831">
        <f t="shared" si="1350"/>
        <v>49</v>
      </c>
      <c r="I6831">
        <f>IF(ISBLANK(A6831),I6830/1,LOOKUP(Sheet1!G6831,FIPS!A$3:A$55,FIPS!C$3:C$55))</f>
        <v>54</v>
      </c>
      <c r="J6831" t="b">
        <f t="shared" si="1355"/>
        <v>0</v>
      </c>
      <c r="K6831" t="str">
        <f t="shared" si="1351"/>
        <v/>
      </c>
      <c r="L6831" t="b">
        <f t="shared" si="1354"/>
        <v>0</v>
      </c>
      <c r="M6831" t="str">
        <f t="shared" si="1352"/>
        <v/>
      </c>
      <c r="N6831">
        <f t="shared" si="1346"/>
        <v>15</v>
      </c>
      <c r="O6831" t="b">
        <f t="shared" si="1353"/>
        <v>1</v>
      </c>
      <c r="P6831">
        <f t="shared" si="1347"/>
        <v>1</v>
      </c>
      <c r="Q6831" t="str">
        <f t="shared" ca="1" si="1348"/>
        <v>014</v>
      </c>
      <c r="W6831">
        <v>99999</v>
      </c>
      <c r="Z6831" t="str">
        <f t="shared" si="1349"/>
        <v/>
      </c>
    </row>
    <row r="6832" spans="2:26" x14ac:dyDescent="0.2">
      <c r="B6832" s="1" t="s">
        <v>49</v>
      </c>
      <c r="C6832" s="1" t="s">
        <v>17</v>
      </c>
      <c r="D6832" s="1" t="s">
        <v>18</v>
      </c>
      <c r="E6832" s="1" t="s">
        <v>8</v>
      </c>
      <c r="F6832" s="1" t="s">
        <v>9</v>
      </c>
      <c r="G6832" s="1" t="s">
        <v>4447</v>
      </c>
      <c r="H6832">
        <f t="shared" si="1350"/>
        <v>49</v>
      </c>
      <c r="I6832">
        <f>IF(ISBLANK(A6832),I6831/1,LOOKUP(Sheet1!G6832,FIPS!A$3:A$55,FIPS!C$3:C$55))</f>
        <v>54</v>
      </c>
      <c r="J6832" t="b">
        <f t="shared" si="1355"/>
        <v>1</v>
      </c>
      <c r="K6832" t="str">
        <f t="shared" si="1351"/>
        <v>Hardy</v>
      </c>
      <c r="L6832" t="b">
        <f t="shared" si="1354"/>
        <v>0</v>
      </c>
      <c r="M6832" t="str">
        <f t="shared" si="1352"/>
        <v/>
      </c>
      <c r="N6832">
        <f t="shared" ref="N6832:N6895" si="1356">IF(ISBLANK(A6832),IF(ISBLANK(B6832),N6831,B6832/1),"")</f>
        <v>16</v>
      </c>
      <c r="O6832" t="b">
        <f t="shared" si="1353"/>
        <v>0</v>
      </c>
      <c r="P6832" t="str">
        <f t="shared" si="1347"/>
        <v/>
      </c>
      <c r="Q6832" t="str">
        <f t="shared" ca="1" si="1348"/>
        <v/>
      </c>
      <c r="T6832">
        <v>31</v>
      </c>
      <c r="U6832">
        <v>6</v>
      </c>
      <c r="V6832">
        <v>0</v>
      </c>
      <c r="Z6832" t="str">
        <f t="shared" si="1349"/>
        <v/>
      </c>
    </row>
    <row r="6833" spans="2:26" x14ac:dyDescent="0.2">
      <c r="B6833" s="1" t="s">
        <v>52</v>
      </c>
      <c r="C6833" s="1" t="s">
        <v>17</v>
      </c>
      <c r="D6833" s="1" t="s">
        <v>18</v>
      </c>
      <c r="G6833" s="1" t="s">
        <v>1703</v>
      </c>
      <c r="H6833">
        <f t="shared" si="1350"/>
        <v>49</v>
      </c>
      <c r="I6833">
        <f>IF(ISBLANK(A6833),I6832/1,LOOKUP(Sheet1!G6833,FIPS!A$3:A$55,FIPS!C$3:C$55))</f>
        <v>54</v>
      </c>
      <c r="J6833" t="b">
        <f t="shared" si="1355"/>
        <v>1</v>
      </c>
      <c r="K6833" t="str">
        <f t="shared" si="1351"/>
        <v>Harrison</v>
      </c>
      <c r="L6833" t="b">
        <f t="shared" si="1354"/>
        <v>0</v>
      </c>
      <c r="M6833" t="str">
        <f t="shared" si="1352"/>
        <v/>
      </c>
      <c r="N6833">
        <f t="shared" si="1356"/>
        <v>17</v>
      </c>
      <c r="O6833" t="b">
        <f t="shared" si="1353"/>
        <v>0</v>
      </c>
      <c r="P6833" t="str">
        <f t="shared" si="1347"/>
        <v/>
      </c>
      <c r="Q6833" t="str">
        <f t="shared" ca="1" si="1348"/>
        <v/>
      </c>
      <c r="T6833">
        <v>33</v>
      </c>
      <c r="U6833">
        <v>4</v>
      </c>
      <c r="V6833">
        <v>0</v>
      </c>
      <c r="Z6833" t="str">
        <f t="shared" si="1349"/>
        <v/>
      </c>
    </row>
    <row r="6834" spans="2:26" x14ac:dyDescent="0.2">
      <c r="E6834" s="1" t="s">
        <v>22</v>
      </c>
      <c r="F6834" s="1" t="s">
        <v>6</v>
      </c>
      <c r="G6834" s="1" t="s">
        <v>4448</v>
      </c>
      <c r="H6834">
        <f t="shared" si="1350"/>
        <v>49</v>
      </c>
      <c r="I6834">
        <f>IF(ISBLANK(A6834),I6833/1,LOOKUP(Sheet1!G6834,FIPS!A$3:A$55,FIPS!C$3:C$55))</f>
        <v>54</v>
      </c>
      <c r="J6834" t="b">
        <f t="shared" si="1355"/>
        <v>0</v>
      </c>
      <c r="K6834" t="str">
        <f t="shared" si="1351"/>
        <v/>
      </c>
      <c r="L6834" t="b">
        <f t="shared" si="1354"/>
        <v>1</v>
      </c>
      <c r="M6834" t="str">
        <f t="shared" si="1352"/>
        <v>Clarksburg</v>
      </c>
      <c r="N6834">
        <f t="shared" si="1356"/>
        <v>17</v>
      </c>
      <c r="O6834" t="b">
        <f t="shared" si="1353"/>
        <v>0</v>
      </c>
      <c r="P6834" t="str">
        <f t="shared" si="1347"/>
        <v/>
      </c>
      <c r="Q6834" t="str">
        <f t="shared" ca="1" si="1348"/>
        <v/>
      </c>
      <c r="W6834">
        <v>15628</v>
      </c>
      <c r="Z6834" t="str">
        <f t="shared" si="1349"/>
        <v/>
      </c>
    </row>
    <row r="6835" spans="2:26" x14ac:dyDescent="0.2">
      <c r="E6835" s="1" t="s">
        <v>8</v>
      </c>
      <c r="F6835" s="1" t="s">
        <v>9</v>
      </c>
      <c r="G6835" s="1" t="s">
        <v>801</v>
      </c>
      <c r="H6835">
        <f t="shared" si="1350"/>
        <v>49</v>
      </c>
      <c r="I6835">
        <f>IF(ISBLANK(A6835),I6834/1,LOOKUP(Sheet1!G6835,FIPS!A$3:A$55,FIPS!C$3:C$55))</f>
        <v>54</v>
      </c>
      <c r="J6835" t="b">
        <f t="shared" si="1355"/>
        <v>0</v>
      </c>
      <c r="K6835" t="str">
        <f t="shared" si="1351"/>
        <v/>
      </c>
      <c r="L6835" t="b">
        <f t="shared" si="1354"/>
        <v>0</v>
      </c>
      <c r="M6835" t="str">
        <f t="shared" si="1352"/>
        <v/>
      </c>
      <c r="N6835">
        <f t="shared" si="1356"/>
        <v>17</v>
      </c>
      <c r="O6835" t="b">
        <f t="shared" si="1353"/>
        <v>1</v>
      </c>
      <c r="P6835">
        <f t="shared" si="1347"/>
        <v>1</v>
      </c>
      <c r="Q6835" t="str">
        <f t="shared" ca="1" si="1348"/>
        <v>004</v>
      </c>
      <c r="W6835">
        <v>99999</v>
      </c>
      <c r="Z6835" t="str">
        <f t="shared" si="1349"/>
        <v/>
      </c>
    </row>
    <row r="6836" spans="2:26" x14ac:dyDescent="0.2">
      <c r="B6836" s="1" t="s">
        <v>57</v>
      </c>
      <c r="C6836" s="1" t="s">
        <v>17</v>
      </c>
      <c r="D6836" s="1" t="s">
        <v>18</v>
      </c>
      <c r="E6836" s="1" t="s">
        <v>8</v>
      </c>
      <c r="F6836" s="1" t="s">
        <v>9</v>
      </c>
      <c r="G6836" s="1" t="s">
        <v>100</v>
      </c>
      <c r="H6836">
        <f t="shared" si="1350"/>
        <v>49</v>
      </c>
      <c r="I6836">
        <f>IF(ISBLANK(A6836),I6835/1,LOOKUP(Sheet1!G6836,FIPS!A$3:A$55,FIPS!C$3:C$55))</f>
        <v>54</v>
      </c>
      <c r="J6836" t="b">
        <f t="shared" si="1355"/>
        <v>1</v>
      </c>
      <c r="K6836" t="str">
        <f t="shared" si="1351"/>
        <v>Jackson</v>
      </c>
      <c r="L6836" t="b">
        <f t="shared" si="1354"/>
        <v>0</v>
      </c>
      <c r="M6836" t="str">
        <f t="shared" si="1352"/>
        <v/>
      </c>
      <c r="N6836">
        <f t="shared" si="1356"/>
        <v>18</v>
      </c>
      <c r="O6836" t="b">
        <f t="shared" si="1353"/>
        <v>0</v>
      </c>
      <c r="P6836" t="str">
        <f t="shared" si="1347"/>
        <v/>
      </c>
      <c r="Q6836" t="str">
        <f t="shared" ca="1" si="1348"/>
        <v/>
      </c>
      <c r="T6836">
        <v>35</v>
      </c>
      <c r="U6836">
        <v>5</v>
      </c>
      <c r="V6836">
        <v>0</v>
      </c>
      <c r="Z6836" t="str">
        <f t="shared" si="1349"/>
        <v/>
      </c>
    </row>
    <row r="6837" spans="2:26" x14ac:dyDescent="0.2">
      <c r="B6837" s="1" t="s">
        <v>59</v>
      </c>
      <c r="C6837" s="1" t="s">
        <v>469</v>
      </c>
      <c r="D6837" s="1" t="s">
        <v>26</v>
      </c>
      <c r="E6837" s="1" t="s">
        <v>8</v>
      </c>
      <c r="F6837" s="1" t="s">
        <v>9</v>
      </c>
      <c r="G6837" s="1" t="s">
        <v>104</v>
      </c>
      <c r="H6837">
        <f t="shared" si="1350"/>
        <v>49</v>
      </c>
      <c r="I6837">
        <f>IF(ISBLANK(A6837),I6836/1,LOOKUP(Sheet1!G6837,FIPS!A$3:A$55,FIPS!C$3:C$55))</f>
        <v>54</v>
      </c>
      <c r="J6837" t="b">
        <f t="shared" si="1355"/>
        <v>1</v>
      </c>
      <c r="K6837" t="str">
        <f t="shared" si="1351"/>
        <v>Jefferson</v>
      </c>
      <c r="L6837" t="b">
        <f t="shared" si="1354"/>
        <v>0</v>
      </c>
      <c r="M6837" t="str">
        <f t="shared" si="1352"/>
        <v/>
      </c>
      <c r="N6837">
        <f t="shared" si="1356"/>
        <v>19</v>
      </c>
      <c r="O6837" t="b">
        <f t="shared" si="1353"/>
        <v>0</v>
      </c>
      <c r="P6837" t="str">
        <f t="shared" si="1347"/>
        <v/>
      </c>
      <c r="Q6837" t="str">
        <f t="shared" ca="1" si="1348"/>
        <v/>
      </c>
      <c r="T6837">
        <v>37</v>
      </c>
      <c r="U6837">
        <v>5</v>
      </c>
      <c r="V6837">
        <v>8840</v>
      </c>
      <c r="Z6837" t="str">
        <f t="shared" si="1349"/>
        <v/>
      </c>
    </row>
    <row r="6838" spans="2:26" x14ac:dyDescent="0.2">
      <c r="B6838" s="1" t="s">
        <v>61</v>
      </c>
      <c r="C6838" s="1" t="s">
        <v>152</v>
      </c>
      <c r="D6838" s="1" t="s">
        <v>26</v>
      </c>
      <c r="G6838" s="1" t="s">
        <v>4449</v>
      </c>
      <c r="H6838">
        <f t="shared" si="1350"/>
        <v>49</v>
      </c>
      <c r="I6838">
        <f>IF(ISBLANK(A6838),I6837/1,LOOKUP(Sheet1!G6838,FIPS!A$3:A$55,FIPS!C$3:C$55))</f>
        <v>54</v>
      </c>
      <c r="J6838" t="b">
        <f t="shared" si="1355"/>
        <v>1</v>
      </c>
      <c r="K6838" t="str">
        <f t="shared" si="1351"/>
        <v>Kanawha</v>
      </c>
      <c r="L6838" t="b">
        <f t="shared" si="1354"/>
        <v>0</v>
      </c>
      <c r="M6838" t="str">
        <f t="shared" si="1352"/>
        <v/>
      </c>
      <c r="N6838">
        <f t="shared" si="1356"/>
        <v>20</v>
      </c>
      <c r="O6838" t="b">
        <f t="shared" si="1353"/>
        <v>0</v>
      </c>
      <c r="P6838" t="str">
        <f t="shared" si="1347"/>
        <v/>
      </c>
      <c r="Q6838" t="str">
        <f t="shared" ca="1" si="1348"/>
        <v/>
      </c>
      <c r="T6838">
        <v>39</v>
      </c>
      <c r="U6838">
        <v>3</v>
      </c>
      <c r="V6838">
        <v>1480</v>
      </c>
      <c r="Z6838" t="str">
        <f t="shared" si="1349"/>
        <v/>
      </c>
    </row>
    <row r="6839" spans="2:26" x14ac:dyDescent="0.2">
      <c r="E6839" s="1" t="s">
        <v>16</v>
      </c>
      <c r="F6839" s="1" t="s">
        <v>70</v>
      </c>
      <c r="G6839" s="1" t="s">
        <v>1453</v>
      </c>
      <c r="H6839">
        <f t="shared" si="1350"/>
        <v>49</v>
      </c>
      <c r="I6839">
        <f>IF(ISBLANK(A6839),I6838/1,LOOKUP(Sheet1!G6839,FIPS!A$3:A$55,FIPS!C$3:C$55))</f>
        <v>54</v>
      </c>
      <c r="J6839" t="b">
        <f t="shared" si="1355"/>
        <v>0</v>
      </c>
      <c r="K6839" t="str">
        <f t="shared" si="1351"/>
        <v/>
      </c>
      <c r="L6839" t="b">
        <f t="shared" si="1354"/>
        <v>1</v>
      </c>
      <c r="M6839" t="str">
        <f t="shared" si="1352"/>
        <v>Charleston</v>
      </c>
      <c r="N6839">
        <f t="shared" si="1356"/>
        <v>20</v>
      </c>
      <c r="O6839" t="b">
        <f t="shared" si="1353"/>
        <v>0</v>
      </c>
      <c r="P6839" t="str">
        <f t="shared" ref="P6839:P6902" si="1357">IF(O6839,17-MATCH(N6839-1,N6821:N6838),"")</f>
        <v/>
      </c>
      <c r="Q6839" t="str">
        <f t="shared" ref="Q6839:Q6902" ca="1" si="1358">IF(O6839,_xlfn.TEXTJOIN(",",TRUE,INDIRECT(_xlfn.CONCAT("E",(ROW()-P6839),":E",(ROW()-1)),TRUE)),"")</f>
        <v/>
      </c>
      <c r="W6839">
        <v>14600</v>
      </c>
      <c r="Z6839" t="str">
        <f t="shared" si="1349"/>
        <v/>
      </c>
    </row>
    <row r="6840" spans="2:26" x14ac:dyDescent="0.2">
      <c r="E6840" s="1" t="s">
        <v>42</v>
      </c>
      <c r="F6840" s="1" t="s">
        <v>6</v>
      </c>
      <c r="G6840" s="1" t="s">
        <v>4450</v>
      </c>
      <c r="H6840">
        <f t="shared" si="1350"/>
        <v>49</v>
      </c>
      <c r="I6840">
        <f>IF(ISBLANK(A6840),I6839/1,LOOKUP(Sheet1!G6840,FIPS!A$3:A$55,FIPS!C$3:C$55))</f>
        <v>54</v>
      </c>
      <c r="J6840" t="b">
        <f t="shared" si="1355"/>
        <v>0</v>
      </c>
      <c r="K6840" t="str">
        <f t="shared" si="1351"/>
        <v/>
      </c>
      <c r="L6840" t="b">
        <f t="shared" si="1354"/>
        <v>1</v>
      </c>
      <c r="M6840" t="str">
        <f t="shared" si="1352"/>
        <v>St. Albans</v>
      </c>
      <c r="N6840">
        <f t="shared" si="1356"/>
        <v>20</v>
      </c>
      <c r="O6840" t="b">
        <f t="shared" si="1353"/>
        <v>0</v>
      </c>
      <c r="P6840" t="str">
        <f t="shared" si="1357"/>
        <v/>
      </c>
      <c r="Q6840" t="str">
        <f t="shared" ca="1" si="1358"/>
        <v/>
      </c>
      <c r="W6840">
        <v>71212</v>
      </c>
      <c r="Z6840" t="str">
        <f t="shared" si="1349"/>
        <v/>
      </c>
    </row>
    <row r="6841" spans="2:26" x14ac:dyDescent="0.2">
      <c r="E6841" s="1" t="s">
        <v>33</v>
      </c>
      <c r="F6841" s="1" t="s">
        <v>6</v>
      </c>
      <c r="G6841" s="1" t="s">
        <v>4451</v>
      </c>
      <c r="H6841">
        <f t="shared" si="1350"/>
        <v>49</v>
      </c>
      <c r="I6841">
        <f>IF(ISBLANK(A6841),I6840/1,LOOKUP(Sheet1!G6841,FIPS!A$3:A$55,FIPS!C$3:C$55))</f>
        <v>54</v>
      </c>
      <c r="J6841" t="b">
        <f t="shared" si="1355"/>
        <v>0</v>
      </c>
      <c r="K6841" t="str">
        <f t="shared" si="1351"/>
        <v/>
      </c>
      <c r="L6841" t="b">
        <f t="shared" si="1354"/>
        <v>1</v>
      </c>
      <c r="M6841" t="str">
        <f t="shared" si="1352"/>
        <v>South Charleston</v>
      </c>
      <c r="N6841">
        <f t="shared" si="1356"/>
        <v>20</v>
      </c>
      <c r="O6841" t="b">
        <f t="shared" si="1353"/>
        <v>0</v>
      </c>
      <c r="P6841" t="str">
        <f t="shared" si="1357"/>
        <v/>
      </c>
      <c r="Q6841" t="str">
        <f t="shared" ca="1" si="1358"/>
        <v/>
      </c>
      <c r="W6841">
        <v>75292</v>
      </c>
      <c r="Z6841" t="str">
        <f t="shared" si="1349"/>
        <v/>
      </c>
    </row>
    <row r="6842" spans="2:26" x14ac:dyDescent="0.2">
      <c r="E6842" s="1" t="s">
        <v>8</v>
      </c>
      <c r="F6842" s="1" t="s">
        <v>9</v>
      </c>
      <c r="G6842" s="1" t="s">
        <v>801</v>
      </c>
      <c r="H6842">
        <f t="shared" si="1350"/>
        <v>49</v>
      </c>
      <c r="I6842">
        <f>IF(ISBLANK(A6842),I6841/1,LOOKUP(Sheet1!G6842,FIPS!A$3:A$55,FIPS!C$3:C$55))</f>
        <v>54</v>
      </c>
      <c r="J6842" t="b">
        <f t="shared" si="1355"/>
        <v>0</v>
      </c>
      <c r="K6842" t="str">
        <f t="shared" si="1351"/>
        <v/>
      </c>
      <c r="L6842" t="b">
        <f t="shared" si="1354"/>
        <v>0</v>
      </c>
      <c r="M6842" t="str">
        <f t="shared" si="1352"/>
        <v/>
      </c>
      <c r="N6842">
        <f t="shared" si="1356"/>
        <v>20</v>
      </c>
      <c r="O6842" t="b">
        <f t="shared" si="1353"/>
        <v>1</v>
      </c>
      <c r="P6842">
        <f t="shared" si="1357"/>
        <v>3</v>
      </c>
      <c r="Q6842" t="str">
        <f t="shared" ca="1" si="1358"/>
        <v>003,011,012</v>
      </c>
      <c r="W6842">
        <v>99999</v>
      </c>
      <c r="Z6842" t="str">
        <f t="shared" si="1349"/>
        <v/>
      </c>
    </row>
    <row r="6843" spans="2:26" x14ac:dyDescent="0.2">
      <c r="B6843" s="1" t="s">
        <v>63</v>
      </c>
      <c r="C6843" s="1" t="s">
        <v>17</v>
      </c>
      <c r="D6843" s="1" t="s">
        <v>18</v>
      </c>
      <c r="E6843" s="1" t="s">
        <v>8</v>
      </c>
      <c r="F6843" s="1" t="s">
        <v>9</v>
      </c>
      <c r="G6843" s="1" t="s">
        <v>4452</v>
      </c>
      <c r="H6843">
        <f t="shared" si="1350"/>
        <v>49</v>
      </c>
      <c r="I6843">
        <f>IF(ISBLANK(A6843),I6842/1,LOOKUP(Sheet1!G6843,FIPS!A$3:A$55,FIPS!C$3:C$55))</f>
        <v>54</v>
      </c>
      <c r="J6843" t="b">
        <f t="shared" si="1355"/>
        <v>1</v>
      </c>
      <c r="K6843" t="str">
        <f t="shared" si="1351"/>
        <v>Lew i s</v>
      </c>
      <c r="L6843" t="b">
        <f t="shared" si="1354"/>
        <v>0</v>
      </c>
      <c r="M6843" t="str">
        <f t="shared" si="1352"/>
        <v/>
      </c>
      <c r="N6843">
        <f t="shared" si="1356"/>
        <v>21</v>
      </c>
      <c r="O6843" t="b">
        <f t="shared" si="1353"/>
        <v>0</v>
      </c>
      <c r="P6843" t="str">
        <f t="shared" si="1357"/>
        <v/>
      </c>
      <c r="Q6843" t="str">
        <f t="shared" ca="1" si="1358"/>
        <v/>
      </c>
      <c r="T6843">
        <v>41</v>
      </c>
      <c r="U6843">
        <v>6</v>
      </c>
      <c r="V6843">
        <v>0</v>
      </c>
      <c r="Z6843" t="str">
        <f t="shared" si="1349"/>
        <v/>
      </c>
    </row>
    <row r="6844" spans="2:26" x14ac:dyDescent="0.2">
      <c r="B6844" s="1" t="s">
        <v>65</v>
      </c>
      <c r="C6844" s="1" t="s">
        <v>17</v>
      </c>
      <c r="D6844" s="1" t="s">
        <v>18</v>
      </c>
      <c r="E6844" s="1" t="s">
        <v>8</v>
      </c>
      <c r="F6844" s="1" t="s">
        <v>9</v>
      </c>
      <c r="G6844" s="1" t="s">
        <v>329</v>
      </c>
      <c r="H6844">
        <f t="shared" si="1350"/>
        <v>49</v>
      </c>
      <c r="I6844">
        <f>IF(ISBLANK(A6844),I6843/1,LOOKUP(Sheet1!G6844,FIPS!A$3:A$55,FIPS!C$3:C$55))</f>
        <v>54</v>
      </c>
      <c r="J6844" t="b">
        <f t="shared" si="1355"/>
        <v>1</v>
      </c>
      <c r="K6844" t="str">
        <f t="shared" si="1351"/>
        <v>Lincoln</v>
      </c>
      <c r="L6844" t="b">
        <f t="shared" si="1354"/>
        <v>0</v>
      </c>
      <c r="M6844" t="str">
        <f t="shared" si="1352"/>
        <v/>
      </c>
      <c r="N6844">
        <f t="shared" si="1356"/>
        <v>22</v>
      </c>
      <c r="O6844" t="b">
        <f t="shared" si="1353"/>
        <v>0</v>
      </c>
      <c r="P6844" t="str">
        <f t="shared" si="1357"/>
        <v/>
      </c>
      <c r="Q6844" t="str">
        <f t="shared" ca="1" si="1358"/>
        <v/>
      </c>
      <c r="T6844">
        <v>43</v>
      </c>
      <c r="U6844">
        <v>6</v>
      </c>
      <c r="V6844">
        <v>0</v>
      </c>
      <c r="Z6844" t="str">
        <f t="shared" si="1349"/>
        <v/>
      </c>
    </row>
    <row r="6845" spans="2:26" x14ac:dyDescent="0.2">
      <c r="B6845" s="1" t="s">
        <v>67</v>
      </c>
      <c r="C6845" s="1" t="s">
        <v>17</v>
      </c>
      <c r="D6845" s="1" t="s">
        <v>18</v>
      </c>
      <c r="E6845" s="1" t="s">
        <v>8</v>
      </c>
      <c r="F6845" s="1" t="s">
        <v>9</v>
      </c>
      <c r="G6845" s="1" t="s">
        <v>331</v>
      </c>
      <c r="H6845">
        <f t="shared" si="1350"/>
        <v>49</v>
      </c>
      <c r="I6845">
        <f>IF(ISBLANK(A6845),I6844/1,LOOKUP(Sheet1!G6845,FIPS!A$3:A$55,FIPS!C$3:C$55))</f>
        <v>54</v>
      </c>
      <c r="J6845" t="b">
        <f t="shared" si="1355"/>
        <v>1</v>
      </c>
      <c r="K6845" t="str">
        <f t="shared" si="1351"/>
        <v>Logan</v>
      </c>
      <c r="L6845" t="b">
        <f t="shared" si="1354"/>
        <v>0</v>
      </c>
      <c r="M6845" t="str">
        <f t="shared" si="1352"/>
        <v/>
      </c>
      <c r="N6845">
        <f t="shared" si="1356"/>
        <v>23</v>
      </c>
      <c r="O6845" t="b">
        <f t="shared" si="1353"/>
        <v>0</v>
      </c>
      <c r="P6845" t="str">
        <f t="shared" si="1357"/>
        <v/>
      </c>
      <c r="Q6845" t="str">
        <f t="shared" ca="1" si="1358"/>
        <v/>
      </c>
      <c r="T6845">
        <v>45</v>
      </c>
      <c r="U6845">
        <v>5</v>
      </c>
      <c r="V6845">
        <v>0</v>
      </c>
      <c r="Z6845" t="str">
        <f t="shared" si="1349"/>
        <v/>
      </c>
    </row>
    <row r="6846" spans="2:26" x14ac:dyDescent="0.2">
      <c r="B6846" s="1" t="s">
        <v>37</v>
      </c>
      <c r="C6846" s="1" t="s">
        <v>17</v>
      </c>
      <c r="D6846" s="1" t="s">
        <v>18</v>
      </c>
      <c r="E6846" s="1" t="s">
        <v>8</v>
      </c>
      <c r="F6846" s="1" t="s">
        <v>9</v>
      </c>
      <c r="G6846" s="1" t="s">
        <v>3233</v>
      </c>
      <c r="H6846">
        <f t="shared" si="1350"/>
        <v>49</v>
      </c>
      <c r="I6846">
        <f>IF(ISBLANK(A6846),I6845/1,LOOKUP(Sheet1!G6846,FIPS!A$3:A$55,FIPS!C$3:C$55))</f>
        <v>54</v>
      </c>
      <c r="J6846" t="b">
        <f t="shared" si="1355"/>
        <v>1</v>
      </c>
      <c r="K6846" t="str">
        <f t="shared" si="1351"/>
        <v>McDowell</v>
      </c>
      <c r="L6846" t="b">
        <f t="shared" si="1354"/>
        <v>0</v>
      </c>
      <c r="M6846" t="str">
        <f t="shared" si="1352"/>
        <v/>
      </c>
      <c r="N6846">
        <f t="shared" si="1356"/>
        <v>24</v>
      </c>
      <c r="O6846" t="b">
        <f t="shared" si="1353"/>
        <v>0</v>
      </c>
      <c r="P6846" t="str">
        <f t="shared" si="1357"/>
        <v/>
      </c>
      <c r="Q6846" t="str">
        <f t="shared" ca="1" si="1358"/>
        <v/>
      </c>
      <c r="T6846">
        <v>47</v>
      </c>
      <c r="U6846">
        <v>5</v>
      </c>
      <c r="V6846">
        <v>0</v>
      </c>
      <c r="Z6846" t="str">
        <f t="shared" si="1349"/>
        <v/>
      </c>
    </row>
    <row r="6847" spans="2:26" x14ac:dyDescent="0.2">
      <c r="B6847" s="1" t="s">
        <v>77</v>
      </c>
      <c r="C6847" s="1" t="s">
        <v>17</v>
      </c>
      <c r="D6847" s="1" t="s">
        <v>18</v>
      </c>
      <c r="G6847" s="1" t="s">
        <v>144</v>
      </c>
      <c r="H6847">
        <f t="shared" si="1350"/>
        <v>49</v>
      </c>
      <c r="I6847">
        <f>IF(ISBLANK(A6847),I6846/1,LOOKUP(Sheet1!G6847,FIPS!A$3:A$55,FIPS!C$3:C$55))</f>
        <v>54</v>
      </c>
      <c r="J6847" t="b">
        <f t="shared" si="1355"/>
        <v>1</v>
      </c>
      <c r="K6847" t="str">
        <f t="shared" si="1351"/>
        <v>Marion</v>
      </c>
      <c r="L6847" t="b">
        <f t="shared" si="1354"/>
        <v>0</v>
      </c>
      <c r="M6847" t="str">
        <f t="shared" si="1352"/>
        <v/>
      </c>
      <c r="N6847">
        <f t="shared" si="1356"/>
        <v>25</v>
      </c>
      <c r="O6847" t="b">
        <f t="shared" si="1353"/>
        <v>0</v>
      </c>
      <c r="P6847" t="str">
        <f t="shared" si="1357"/>
        <v/>
      </c>
      <c r="Q6847" t="str">
        <f t="shared" ca="1" si="1358"/>
        <v/>
      </c>
      <c r="T6847">
        <v>49</v>
      </c>
      <c r="U6847">
        <v>4</v>
      </c>
      <c r="V6847">
        <v>0</v>
      </c>
      <c r="Z6847" t="str">
        <f t="shared" si="1349"/>
        <v/>
      </c>
    </row>
    <row r="6848" spans="2:26" x14ac:dyDescent="0.2">
      <c r="E6848" s="1" t="s">
        <v>24</v>
      </c>
      <c r="F6848" s="1" t="s">
        <v>6</v>
      </c>
      <c r="G6848" s="1" t="s">
        <v>2483</v>
      </c>
      <c r="H6848">
        <f t="shared" si="1350"/>
        <v>49</v>
      </c>
      <c r="I6848">
        <f>IF(ISBLANK(A6848),I6847/1,LOOKUP(Sheet1!G6848,FIPS!A$3:A$55,FIPS!C$3:C$55))</f>
        <v>54</v>
      </c>
      <c r="J6848" t="b">
        <f t="shared" si="1355"/>
        <v>0</v>
      </c>
      <c r="K6848" t="str">
        <f t="shared" si="1351"/>
        <v/>
      </c>
      <c r="L6848" t="b">
        <f t="shared" si="1354"/>
        <v>1</v>
      </c>
      <c r="M6848" t="str">
        <f t="shared" si="1352"/>
        <v>Fairmont</v>
      </c>
      <c r="N6848">
        <f t="shared" si="1356"/>
        <v>25</v>
      </c>
      <c r="O6848" t="b">
        <f t="shared" si="1353"/>
        <v>0</v>
      </c>
      <c r="P6848" t="str">
        <f t="shared" si="1357"/>
        <v/>
      </c>
      <c r="Q6848" t="str">
        <f t="shared" ca="1" si="1358"/>
        <v/>
      </c>
      <c r="W6848">
        <v>26452</v>
      </c>
      <c r="Z6848" t="str">
        <f t="shared" si="1349"/>
        <v/>
      </c>
    </row>
    <row r="6849" spans="2:26" x14ac:dyDescent="0.2">
      <c r="E6849" s="1" t="s">
        <v>8</v>
      </c>
      <c r="F6849" s="1" t="s">
        <v>9</v>
      </c>
      <c r="G6849" s="1" t="s">
        <v>801</v>
      </c>
      <c r="H6849">
        <f t="shared" si="1350"/>
        <v>49</v>
      </c>
      <c r="I6849">
        <f>IF(ISBLANK(A6849),I6848/1,LOOKUP(Sheet1!G6849,FIPS!A$3:A$55,FIPS!C$3:C$55))</f>
        <v>54</v>
      </c>
      <c r="J6849" t="b">
        <f t="shared" si="1355"/>
        <v>0</v>
      </c>
      <c r="K6849" t="str">
        <f t="shared" si="1351"/>
        <v/>
      </c>
      <c r="L6849" t="b">
        <f t="shared" si="1354"/>
        <v>0</v>
      </c>
      <c r="M6849" t="str">
        <f t="shared" si="1352"/>
        <v/>
      </c>
      <c r="N6849">
        <f t="shared" si="1356"/>
        <v>25</v>
      </c>
      <c r="O6849" t="b">
        <f t="shared" si="1353"/>
        <v>1</v>
      </c>
      <c r="P6849">
        <f t="shared" si="1357"/>
        <v>1</v>
      </c>
      <c r="Q6849" t="str">
        <f t="shared" ca="1" si="1358"/>
        <v>005</v>
      </c>
      <c r="W6849">
        <v>99999</v>
      </c>
      <c r="Z6849" t="str">
        <f t="shared" si="1349"/>
        <v/>
      </c>
    </row>
    <row r="6850" spans="2:26" x14ac:dyDescent="0.2">
      <c r="B6850" s="1" t="s">
        <v>80</v>
      </c>
      <c r="C6850" s="1" t="s">
        <v>687</v>
      </c>
      <c r="D6850" s="1" t="s">
        <v>26</v>
      </c>
      <c r="G6850" s="1" t="s">
        <v>146</v>
      </c>
      <c r="H6850">
        <f t="shared" si="1350"/>
        <v>49</v>
      </c>
      <c r="I6850">
        <f>IF(ISBLANK(A6850),I6849/1,LOOKUP(Sheet1!G6850,FIPS!A$3:A$55,FIPS!C$3:C$55))</f>
        <v>54</v>
      </c>
      <c r="J6850" t="b">
        <f t="shared" si="1355"/>
        <v>1</v>
      </c>
      <c r="K6850" t="str">
        <f t="shared" si="1351"/>
        <v>Marshall</v>
      </c>
      <c r="L6850" t="b">
        <f t="shared" si="1354"/>
        <v>0</v>
      </c>
      <c r="M6850" t="str">
        <f t="shared" si="1352"/>
        <v/>
      </c>
      <c r="N6850">
        <f t="shared" si="1356"/>
        <v>26</v>
      </c>
      <c r="O6850" t="b">
        <f t="shared" si="1353"/>
        <v>0</v>
      </c>
      <c r="P6850" t="str">
        <f t="shared" si="1357"/>
        <v/>
      </c>
      <c r="Q6850" t="str">
        <f t="shared" ca="1" si="1358"/>
        <v/>
      </c>
      <c r="T6850">
        <v>51</v>
      </c>
      <c r="U6850">
        <v>5</v>
      </c>
      <c r="V6850">
        <v>9000</v>
      </c>
      <c r="Z6850" t="str">
        <f t="shared" ref="Z6850:Z6913" si="1359">IF(J6850,IF(T6850&gt;0,"",FALSE),IF(T6850&gt;0,TRUE,""))</f>
        <v/>
      </c>
    </row>
    <row r="6851" spans="2:26" x14ac:dyDescent="0.2">
      <c r="E6851" s="1" t="s">
        <v>39</v>
      </c>
      <c r="F6851" s="1" t="s">
        <v>6</v>
      </c>
      <c r="G6851" s="1" t="s">
        <v>4453</v>
      </c>
      <c r="H6851">
        <f t="shared" si="1350"/>
        <v>49</v>
      </c>
      <c r="I6851">
        <f>IF(ISBLANK(A6851),I6850/1,LOOKUP(Sheet1!G6851,FIPS!A$3:A$55,FIPS!C$3:C$55))</f>
        <v>54</v>
      </c>
      <c r="J6851" t="b">
        <f t="shared" si="1355"/>
        <v>0</v>
      </c>
      <c r="K6851" t="str">
        <f t="shared" si="1351"/>
        <v/>
      </c>
      <c r="L6851" t="b">
        <f t="shared" si="1354"/>
        <v>1</v>
      </c>
      <c r="M6851" t="str">
        <f t="shared" si="1352"/>
        <v>Moundsville</v>
      </c>
      <c r="N6851">
        <f t="shared" si="1356"/>
        <v>26</v>
      </c>
      <c r="O6851" t="b">
        <f t="shared" si="1353"/>
        <v>0</v>
      </c>
      <c r="P6851" t="str">
        <f t="shared" si="1357"/>
        <v/>
      </c>
      <c r="Q6851" t="str">
        <f t="shared" ca="1" si="1358"/>
        <v/>
      </c>
      <c r="W6851">
        <v>56020</v>
      </c>
      <c r="Z6851" t="str">
        <f t="shared" si="1359"/>
        <v/>
      </c>
    </row>
    <row r="6852" spans="2:26" x14ac:dyDescent="0.2">
      <c r="E6852" s="1" t="s">
        <v>107</v>
      </c>
      <c r="F6852" s="1" t="s">
        <v>35</v>
      </c>
      <c r="G6852" s="1" t="s">
        <v>4454</v>
      </c>
      <c r="H6852">
        <f t="shared" si="1350"/>
        <v>49</v>
      </c>
      <c r="I6852">
        <f>IF(ISBLANK(A6852),I6851/1,LOOKUP(Sheet1!G6852,FIPS!A$3:A$55,FIPS!C$3:C$55))</f>
        <v>54</v>
      </c>
      <c r="J6852" t="b">
        <f t="shared" si="1355"/>
        <v>0</v>
      </c>
      <c r="K6852" t="str">
        <f t="shared" si="1351"/>
        <v/>
      </c>
      <c r="L6852" t="b">
        <f t="shared" si="1354"/>
        <v>1</v>
      </c>
      <c r="M6852" t="str">
        <f t="shared" si="1352"/>
        <v>Wheeling</v>
      </c>
      <c r="N6852">
        <f t="shared" si="1356"/>
        <v>26</v>
      </c>
      <c r="O6852" t="b">
        <f t="shared" si="1353"/>
        <v>0</v>
      </c>
      <c r="P6852" t="str">
        <f t="shared" si="1357"/>
        <v/>
      </c>
      <c r="Q6852" t="str">
        <f t="shared" ca="1" si="1358"/>
        <v/>
      </c>
      <c r="W6852">
        <v>86452</v>
      </c>
      <c r="Z6852" t="str">
        <f t="shared" si="1359"/>
        <v/>
      </c>
    </row>
    <row r="6853" spans="2:26" x14ac:dyDescent="0.2">
      <c r="E6853" s="1" t="s">
        <v>8</v>
      </c>
      <c r="F6853" s="1" t="s">
        <v>9</v>
      </c>
      <c r="G6853" s="1" t="s">
        <v>801</v>
      </c>
      <c r="H6853">
        <f t="shared" si="1350"/>
        <v>49</v>
      </c>
      <c r="I6853">
        <f>IF(ISBLANK(A6853),I6852/1,LOOKUP(Sheet1!G6853,FIPS!A$3:A$55,FIPS!C$3:C$55))</f>
        <v>54</v>
      </c>
      <c r="J6853" t="b">
        <f t="shared" si="1355"/>
        <v>0</v>
      </c>
      <c r="K6853" t="str">
        <f t="shared" si="1351"/>
        <v/>
      </c>
      <c r="L6853" t="b">
        <f t="shared" si="1354"/>
        <v>0</v>
      </c>
      <c r="M6853" t="str">
        <f t="shared" si="1352"/>
        <v/>
      </c>
      <c r="N6853">
        <f t="shared" si="1356"/>
        <v>26</v>
      </c>
      <c r="O6853" t="b">
        <f t="shared" si="1353"/>
        <v>1</v>
      </c>
      <c r="P6853">
        <f t="shared" si="1357"/>
        <v>2</v>
      </c>
      <c r="Q6853" t="str">
        <f t="shared" ca="1" si="1358"/>
        <v>009,015</v>
      </c>
      <c r="W6853">
        <v>99999</v>
      </c>
      <c r="Z6853" t="str">
        <f t="shared" si="1359"/>
        <v/>
      </c>
    </row>
    <row r="6854" spans="2:26" x14ac:dyDescent="0.2">
      <c r="B6854" s="1" t="s">
        <v>82</v>
      </c>
      <c r="C6854" s="1" t="s">
        <v>17</v>
      </c>
      <c r="D6854" s="1" t="s">
        <v>18</v>
      </c>
      <c r="E6854" s="1" t="s">
        <v>8</v>
      </c>
      <c r="F6854" s="1" t="s">
        <v>9</v>
      </c>
      <c r="G6854" s="1" t="s">
        <v>1625</v>
      </c>
      <c r="H6854">
        <f t="shared" si="1350"/>
        <v>49</v>
      </c>
      <c r="I6854">
        <f>IF(ISBLANK(A6854),I6853/1,LOOKUP(Sheet1!G6854,FIPS!A$3:A$55,FIPS!C$3:C$55))</f>
        <v>54</v>
      </c>
      <c r="J6854" t="b">
        <f t="shared" si="1355"/>
        <v>1</v>
      </c>
      <c r="K6854" t="str">
        <f t="shared" si="1351"/>
        <v>Mason</v>
      </c>
      <c r="L6854" t="b">
        <f t="shared" si="1354"/>
        <v>0</v>
      </c>
      <c r="M6854" t="str">
        <f t="shared" si="1352"/>
        <v/>
      </c>
      <c r="N6854">
        <f t="shared" si="1356"/>
        <v>27</v>
      </c>
      <c r="O6854" t="b">
        <f t="shared" si="1353"/>
        <v>0</v>
      </c>
      <c r="P6854" t="str">
        <f t="shared" si="1357"/>
        <v/>
      </c>
      <c r="Q6854" t="str">
        <f t="shared" ca="1" si="1358"/>
        <v/>
      </c>
      <c r="T6854">
        <v>53</v>
      </c>
      <c r="U6854">
        <v>5</v>
      </c>
      <c r="V6854">
        <v>0</v>
      </c>
      <c r="Z6854" t="str">
        <f t="shared" si="1359"/>
        <v/>
      </c>
    </row>
    <row r="6855" spans="2:26" x14ac:dyDescent="0.2">
      <c r="B6855" s="1" t="s">
        <v>84</v>
      </c>
      <c r="C6855" s="1" t="s">
        <v>17</v>
      </c>
      <c r="D6855" s="1" t="s">
        <v>18</v>
      </c>
      <c r="G6855" s="1" t="s">
        <v>1628</v>
      </c>
      <c r="H6855">
        <f t="shared" si="1350"/>
        <v>49</v>
      </c>
      <c r="I6855">
        <f>IF(ISBLANK(A6855),I6854/1,LOOKUP(Sheet1!G6855,FIPS!A$3:A$55,FIPS!C$3:C$55))</f>
        <v>54</v>
      </c>
      <c r="J6855" t="b">
        <f t="shared" si="1355"/>
        <v>1</v>
      </c>
      <c r="K6855" t="str">
        <f t="shared" si="1351"/>
        <v>Mercer</v>
      </c>
      <c r="L6855" t="b">
        <f t="shared" si="1354"/>
        <v>0</v>
      </c>
      <c r="M6855" t="str">
        <f t="shared" si="1352"/>
        <v/>
      </c>
      <c r="N6855">
        <f t="shared" si="1356"/>
        <v>28</v>
      </c>
      <c r="O6855" t="b">
        <f t="shared" si="1353"/>
        <v>0</v>
      </c>
      <c r="P6855" t="str">
        <f t="shared" si="1357"/>
        <v/>
      </c>
      <c r="Q6855" t="str">
        <f t="shared" ca="1" si="1358"/>
        <v/>
      </c>
      <c r="T6855">
        <v>55</v>
      </c>
      <c r="U6855">
        <v>4</v>
      </c>
      <c r="V6855">
        <v>0</v>
      </c>
      <c r="Z6855" t="str">
        <f t="shared" si="1359"/>
        <v/>
      </c>
    </row>
    <row r="6856" spans="2:26" x14ac:dyDescent="0.2">
      <c r="E6856" s="1" t="s">
        <v>11</v>
      </c>
      <c r="F6856" s="1" t="s">
        <v>6</v>
      </c>
      <c r="G6856" s="1" t="s">
        <v>4455</v>
      </c>
      <c r="H6856">
        <f t="shared" si="1350"/>
        <v>49</v>
      </c>
      <c r="I6856">
        <f>IF(ISBLANK(A6856),I6855/1,LOOKUP(Sheet1!G6856,FIPS!A$3:A$55,FIPS!C$3:C$55))</f>
        <v>54</v>
      </c>
      <c r="J6856" t="b">
        <f t="shared" si="1355"/>
        <v>0</v>
      </c>
      <c r="K6856" t="str">
        <f t="shared" si="1351"/>
        <v/>
      </c>
      <c r="L6856" t="b">
        <f t="shared" si="1354"/>
        <v>1</v>
      </c>
      <c r="M6856" t="str">
        <f t="shared" si="1352"/>
        <v>Bluefield</v>
      </c>
      <c r="N6856">
        <f t="shared" si="1356"/>
        <v>28</v>
      </c>
      <c r="O6856" t="b">
        <f t="shared" si="1353"/>
        <v>0</v>
      </c>
      <c r="P6856" t="str">
        <f t="shared" si="1357"/>
        <v/>
      </c>
      <c r="Q6856" t="str">
        <f t="shared" ca="1" si="1358"/>
        <v/>
      </c>
      <c r="W6856">
        <v>8524</v>
      </c>
      <c r="Z6856" t="str">
        <f t="shared" si="1359"/>
        <v/>
      </c>
    </row>
    <row r="6857" spans="2:26" x14ac:dyDescent="0.2">
      <c r="E6857" s="1" t="s">
        <v>8</v>
      </c>
      <c r="F6857" s="1" t="s">
        <v>9</v>
      </c>
      <c r="G6857" s="1" t="s">
        <v>4456</v>
      </c>
      <c r="H6857">
        <f t="shared" si="1350"/>
        <v>49</v>
      </c>
      <c r="I6857">
        <f>IF(ISBLANK(A6857),I6856/1,LOOKUP(Sheet1!G6857,FIPS!A$3:A$55,FIPS!C$3:C$55))</f>
        <v>54</v>
      </c>
      <c r="J6857" t="b">
        <f t="shared" si="1355"/>
        <v>0</v>
      </c>
      <c r="K6857" t="str">
        <f t="shared" si="1351"/>
        <v/>
      </c>
      <c r="L6857" t="b">
        <f t="shared" si="1354"/>
        <v>0</v>
      </c>
      <c r="M6857" t="str">
        <f t="shared" si="1352"/>
        <v/>
      </c>
      <c r="N6857">
        <f t="shared" si="1356"/>
        <v>28</v>
      </c>
      <c r="O6857" t="b">
        <f t="shared" si="1353"/>
        <v>1</v>
      </c>
      <c r="P6857">
        <f t="shared" si="1357"/>
        <v>1</v>
      </c>
      <c r="Q6857" t="str">
        <f t="shared" ca="1" si="1358"/>
        <v>002</v>
      </c>
      <c r="W6857">
        <v>99999</v>
      </c>
      <c r="Z6857" t="str">
        <f t="shared" si="1359"/>
        <v/>
      </c>
    </row>
    <row r="6858" spans="2:26" x14ac:dyDescent="0.2">
      <c r="B6858" s="1" t="s">
        <v>88</v>
      </c>
      <c r="C6858" s="1" t="s">
        <v>195</v>
      </c>
      <c r="D6858" s="1" t="s">
        <v>297</v>
      </c>
      <c r="E6858" s="1" t="s">
        <v>8</v>
      </c>
      <c r="F6858" s="1" t="s">
        <v>9</v>
      </c>
      <c r="G6858" s="1" t="s">
        <v>1003</v>
      </c>
      <c r="H6858">
        <f t="shared" si="1350"/>
        <v>49</v>
      </c>
      <c r="I6858">
        <f>IF(ISBLANK(A6858),I6857/1,LOOKUP(Sheet1!G6858,FIPS!A$3:A$55,FIPS!C$3:C$55))</f>
        <v>54</v>
      </c>
      <c r="J6858" t="b">
        <f t="shared" si="1355"/>
        <v>1</v>
      </c>
      <c r="K6858" t="str">
        <f t="shared" si="1351"/>
        <v>Mineral</v>
      </c>
      <c r="L6858" t="b">
        <f t="shared" si="1354"/>
        <v>0</v>
      </c>
      <c r="M6858" t="str">
        <f t="shared" si="1352"/>
        <v/>
      </c>
      <c r="N6858">
        <f t="shared" si="1356"/>
        <v>29</v>
      </c>
      <c r="O6858" t="b">
        <f t="shared" si="1353"/>
        <v>0</v>
      </c>
      <c r="P6858" t="str">
        <f t="shared" si="1357"/>
        <v/>
      </c>
      <c r="Q6858" t="str">
        <f t="shared" ca="1" si="1358"/>
        <v/>
      </c>
      <c r="T6858">
        <v>57</v>
      </c>
      <c r="U6858">
        <v>5</v>
      </c>
      <c r="V6858">
        <v>1900</v>
      </c>
      <c r="Z6858" t="str">
        <f t="shared" si="1359"/>
        <v/>
      </c>
    </row>
    <row r="6859" spans="2:26" x14ac:dyDescent="0.2">
      <c r="B6859" s="1" t="s">
        <v>90</v>
      </c>
      <c r="C6859" s="1" t="s">
        <v>17</v>
      </c>
      <c r="D6859" s="1" t="s">
        <v>18</v>
      </c>
      <c r="E6859" s="1" t="s">
        <v>8</v>
      </c>
      <c r="F6859" s="1" t="s">
        <v>9</v>
      </c>
      <c r="G6859" s="1" t="s">
        <v>4457</v>
      </c>
      <c r="H6859">
        <f t="shared" ref="H6859:H6922" si="1360">IF(ISBLANK(A6859),H6858/1,A6859)</f>
        <v>49</v>
      </c>
      <c r="I6859">
        <f>IF(ISBLANK(A6859),I6858/1,LOOKUP(Sheet1!G6859,FIPS!A$3:A$55,FIPS!C$3:C$55))</f>
        <v>54</v>
      </c>
      <c r="J6859" t="b">
        <f t="shared" si="1355"/>
        <v>1</v>
      </c>
      <c r="K6859" t="str">
        <f t="shared" ref="K6859:K6922" si="1361">IF(J6859,TRIM(G6859),"")</f>
        <v>M 1 ngo</v>
      </c>
      <c r="L6859" t="b">
        <f t="shared" si="1354"/>
        <v>0</v>
      </c>
      <c r="M6859" t="str">
        <f t="shared" ref="M6859:M6922" si="1362">IF(L6859,IF(ISERR(FIND(",",G6859)),TRIM(G6859),TRIM(LEFT(G6859,FIND(",",G6859)-1))),"")</f>
        <v/>
      </c>
      <c r="N6859">
        <f t="shared" si="1356"/>
        <v>30</v>
      </c>
      <c r="O6859" t="b">
        <f t="shared" si="1353"/>
        <v>0</v>
      </c>
      <c r="P6859" t="str">
        <f t="shared" si="1357"/>
        <v/>
      </c>
      <c r="Q6859" t="str">
        <f t="shared" ca="1" si="1358"/>
        <v/>
      </c>
      <c r="T6859">
        <v>59</v>
      </c>
      <c r="U6859">
        <v>5</v>
      </c>
      <c r="V6859">
        <v>0</v>
      </c>
      <c r="Z6859" t="str">
        <f t="shared" si="1359"/>
        <v/>
      </c>
    </row>
    <row r="6860" spans="2:26" x14ac:dyDescent="0.2">
      <c r="B6860" s="1" t="s">
        <v>92</v>
      </c>
      <c r="C6860" s="1" t="s">
        <v>17</v>
      </c>
      <c r="D6860" s="1" t="s">
        <v>18</v>
      </c>
      <c r="G6860" s="1" t="s">
        <v>4458</v>
      </c>
      <c r="H6860">
        <f t="shared" si="1360"/>
        <v>49</v>
      </c>
      <c r="I6860">
        <f>IF(ISBLANK(A6860),I6859/1,LOOKUP(Sheet1!G6860,FIPS!A$3:A$55,FIPS!C$3:C$55))</f>
        <v>54</v>
      </c>
      <c r="J6860" t="b">
        <f t="shared" si="1355"/>
        <v>1</v>
      </c>
      <c r="K6860" t="str">
        <f t="shared" si="1361"/>
        <v>Monongal la</v>
      </c>
      <c r="L6860" t="b">
        <f t="shared" si="1354"/>
        <v>0</v>
      </c>
      <c r="M6860" t="str">
        <f t="shared" si="1362"/>
        <v/>
      </c>
      <c r="N6860">
        <f t="shared" si="1356"/>
        <v>31</v>
      </c>
      <c r="O6860" t="b">
        <f t="shared" si="1353"/>
        <v>0</v>
      </c>
      <c r="P6860" t="str">
        <f t="shared" si="1357"/>
        <v/>
      </c>
      <c r="Q6860" t="str">
        <f t="shared" ca="1" si="1358"/>
        <v/>
      </c>
      <c r="T6860">
        <v>61</v>
      </c>
      <c r="U6860">
        <v>4</v>
      </c>
      <c r="V6860">
        <v>0</v>
      </c>
      <c r="Z6860" t="str">
        <f t="shared" si="1359"/>
        <v/>
      </c>
    </row>
    <row r="6861" spans="2:26" x14ac:dyDescent="0.2">
      <c r="E6861" s="1" t="s">
        <v>32</v>
      </c>
      <c r="F6861" s="1" t="s">
        <v>35</v>
      </c>
      <c r="G6861" s="1" t="s">
        <v>4459</v>
      </c>
      <c r="H6861">
        <f t="shared" si="1360"/>
        <v>49</v>
      </c>
      <c r="I6861">
        <f>IF(ISBLANK(A6861),I6860/1,LOOKUP(Sheet1!G6861,FIPS!A$3:A$55,FIPS!C$3:C$55))</f>
        <v>54</v>
      </c>
      <c r="J6861" t="b">
        <f t="shared" si="1355"/>
        <v>0</v>
      </c>
      <c r="K6861" t="str">
        <f t="shared" si="1361"/>
        <v/>
      </c>
      <c r="L6861" t="b">
        <f t="shared" si="1354"/>
        <v>1</v>
      </c>
      <c r="M6861" t="str">
        <f t="shared" si="1362"/>
        <v>Morgantoun</v>
      </c>
      <c r="N6861">
        <f t="shared" si="1356"/>
        <v>31</v>
      </c>
      <c r="O6861" t="b">
        <f t="shared" si="1353"/>
        <v>0</v>
      </c>
      <c r="P6861" t="str">
        <f t="shared" si="1357"/>
        <v/>
      </c>
      <c r="Q6861" t="str">
        <f t="shared" ca="1" si="1358"/>
        <v/>
      </c>
      <c r="W6861">
        <v>55756</v>
      </c>
      <c r="Z6861" t="str">
        <f t="shared" si="1359"/>
        <v/>
      </c>
    </row>
    <row r="6862" spans="2:26" x14ac:dyDescent="0.2">
      <c r="E6862" s="1" t="s">
        <v>8</v>
      </c>
      <c r="F6862" s="1" t="s">
        <v>9</v>
      </c>
      <c r="G6862" s="1" t="s">
        <v>1912</v>
      </c>
      <c r="H6862">
        <f t="shared" si="1360"/>
        <v>49</v>
      </c>
      <c r="I6862">
        <f>IF(ISBLANK(A6862),I6861/1,LOOKUP(Sheet1!G6862,FIPS!A$3:A$55,FIPS!C$3:C$55))</f>
        <v>54</v>
      </c>
      <c r="J6862" t="b">
        <f t="shared" si="1355"/>
        <v>0</v>
      </c>
      <c r="K6862" t="str">
        <f t="shared" si="1361"/>
        <v/>
      </c>
      <c r="L6862" t="b">
        <f t="shared" si="1354"/>
        <v>0</v>
      </c>
      <c r="M6862" t="str">
        <f t="shared" si="1362"/>
        <v/>
      </c>
      <c r="N6862">
        <f t="shared" si="1356"/>
        <v>31</v>
      </c>
      <c r="O6862" t="b">
        <f t="shared" si="1353"/>
        <v>1</v>
      </c>
      <c r="P6862">
        <f t="shared" si="1357"/>
        <v>1</v>
      </c>
      <c r="Q6862" t="str">
        <f t="shared" ca="1" si="1358"/>
        <v>008</v>
      </c>
      <c r="W6862">
        <v>99999</v>
      </c>
      <c r="Z6862" t="str">
        <f t="shared" si="1359"/>
        <v/>
      </c>
    </row>
    <row r="6863" spans="2:26" x14ac:dyDescent="0.2">
      <c r="B6863" s="1" t="s">
        <v>25</v>
      </c>
      <c r="C6863" s="1" t="s">
        <v>17</v>
      </c>
      <c r="D6863" s="1" t="s">
        <v>18</v>
      </c>
      <c r="E6863" s="1" t="s">
        <v>8</v>
      </c>
      <c r="F6863" s="1" t="s">
        <v>9</v>
      </c>
      <c r="G6863" s="1" t="s">
        <v>153</v>
      </c>
      <c r="H6863">
        <f t="shared" si="1360"/>
        <v>49</v>
      </c>
      <c r="I6863">
        <f>IF(ISBLANK(A6863),I6862/1,LOOKUP(Sheet1!G6863,FIPS!A$3:A$55,FIPS!C$3:C$55))</f>
        <v>54</v>
      </c>
      <c r="J6863" t="b">
        <f t="shared" si="1355"/>
        <v>1</v>
      </c>
      <c r="K6863" t="str">
        <f t="shared" si="1361"/>
        <v>Monroe</v>
      </c>
      <c r="L6863" t="b">
        <f t="shared" si="1354"/>
        <v>0</v>
      </c>
      <c r="M6863" t="str">
        <f t="shared" si="1362"/>
        <v/>
      </c>
      <c r="N6863">
        <f t="shared" si="1356"/>
        <v>32</v>
      </c>
      <c r="O6863" t="b">
        <f t="shared" si="1353"/>
        <v>0</v>
      </c>
      <c r="P6863" t="str">
        <f t="shared" si="1357"/>
        <v/>
      </c>
      <c r="Q6863" t="str">
        <f t="shared" ca="1" si="1358"/>
        <v/>
      </c>
      <c r="T6863">
        <v>63</v>
      </c>
      <c r="U6863">
        <v>6</v>
      </c>
      <c r="V6863">
        <v>0</v>
      </c>
      <c r="Z6863" t="str">
        <f t="shared" si="1359"/>
        <v/>
      </c>
    </row>
    <row r="6864" spans="2:26" x14ac:dyDescent="0.2">
      <c r="B6864" s="1" t="s">
        <v>72</v>
      </c>
      <c r="C6864" s="1" t="s">
        <v>17</v>
      </c>
      <c r="D6864" s="1" t="s">
        <v>18</v>
      </c>
      <c r="E6864" s="1" t="s">
        <v>8</v>
      </c>
      <c r="F6864" s="1" t="s">
        <v>9</v>
      </c>
      <c r="G6864" s="1" t="s">
        <v>158</v>
      </c>
      <c r="H6864">
        <f t="shared" si="1360"/>
        <v>49</v>
      </c>
      <c r="I6864">
        <f>IF(ISBLANK(A6864),I6863/1,LOOKUP(Sheet1!G6864,FIPS!A$3:A$55,FIPS!C$3:C$55))</f>
        <v>54</v>
      </c>
      <c r="J6864" t="b">
        <f t="shared" si="1355"/>
        <v>1</v>
      </c>
      <c r="K6864" t="str">
        <f t="shared" si="1361"/>
        <v>Morgan</v>
      </c>
      <c r="L6864" t="b">
        <f t="shared" si="1354"/>
        <v>0</v>
      </c>
      <c r="M6864" t="str">
        <f t="shared" si="1362"/>
        <v/>
      </c>
      <c r="N6864">
        <f t="shared" si="1356"/>
        <v>33</v>
      </c>
      <c r="O6864" t="b">
        <f t="shared" si="1353"/>
        <v>0</v>
      </c>
      <c r="P6864" t="str">
        <f t="shared" si="1357"/>
        <v/>
      </c>
      <c r="Q6864" t="str">
        <f t="shared" ca="1" si="1358"/>
        <v/>
      </c>
      <c r="T6864">
        <v>65</v>
      </c>
      <c r="U6864">
        <v>6</v>
      </c>
      <c r="V6864">
        <v>0</v>
      </c>
      <c r="Z6864" t="str">
        <f t="shared" si="1359"/>
        <v/>
      </c>
    </row>
    <row r="6865" spans="2:26" x14ac:dyDescent="0.2">
      <c r="B6865" s="1" t="s">
        <v>96</v>
      </c>
      <c r="C6865" s="1" t="s">
        <v>17</v>
      </c>
      <c r="D6865" s="1" t="s">
        <v>18</v>
      </c>
      <c r="E6865" s="1" t="s">
        <v>8</v>
      </c>
      <c r="F6865" s="1" t="s">
        <v>9</v>
      </c>
      <c r="G6865" s="1" t="s">
        <v>1995</v>
      </c>
      <c r="H6865">
        <f t="shared" si="1360"/>
        <v>49</v>
      </c>
      <c r="I6865">
        <f>IF(ISBLANK(A6865),I6864/1,LOOKUP(Sheet1!G6865,FIPS!A$3:A$55,FIPS!C$3:C$55))</f>
        <v>54</v>
      </c>
      <c r="J6865" t="b">
        <f t="shared" si="1355"/>
        <v>1</v>
      </c>
      <c r="K6865" t="str">
        <f t="shared" si="1361"/>
        <v>Nicholas</v>
      </c>
      <c r="L6865" t="b">
        <f t="shared" si="1354"/>
        <v>0</v>
      </c>
      <c r="M6865" t="str">
        <f t="shared" si="1362"/>
        <v/>
      </c>
      <c r="N6865">
        <f t="shared" si="1356"/>
        <v>34</v>
      </c>
      <c r="O6865" t="b">
        <f t="shared" si="1353"/>
        <v>0</v>
      </c>
      <c r="P6865" t="str">
        <f t="shared" si="1357"/>
        <v/>
      </c>
      <c r="Q6865" t="str">
        <f t="shared" ca="1" si="1358"/>
        <v/>
      </c>
      <c r="T6865">
        <v>67</v>
      </c>
      <c r="U6865">
        <v>5</v>
      </c>
      <c r="V6865">
        <v>0</v>
      </c>
      <c r="Z6865" t="str">
        <f t="shared" si="1359"/>
        <v/>
      </c>
    </row>
    <row r="6866" spans="2:26" x14ac:dyDescent="0.2">
      <c r="B6866" s="1" t="s">
        <v>5</v>
      </c>
      <c r="C6866" s="1" t="s">
        <v>687</v>
      </c>
      <c r="D6866" s="1" t="s">
        <v>26</v>
      </c>
      <c r="G6866" s="1" t="s">
        <v>1746</v>
      </c>
      <c r="H6866">
        <f t="shared" si="1360"/>
        <v>49</v>
      </c>
      <c r="I6866">
        <f>IF(ISBLANK(A6866),I6865/1,LOOKUP(Sheet1!G6866,FIPS!A$3:A$55,FIPS!C$3:C$55))</f>
        <v>54</v>
      </c>
      <c r="J6866" t="b">
        <f t="shared" si="1355"/>
        <v>1</v>
      </c>
      <c r="K6866" t="str">
        <f t="shared" si="1361"/>
        <v>Ohio</v>
      </c>
      <c r="L6866" t="b">
        <f t="shared" si="1354"/>
        <v>0</v>
      </c>
      <c r="M6866" t="str">
        <f t="shared" si="1362"/>
        <v/>
      </c>
      <c r="N6866">
        <f t="shared" si="1356"/>
        <v>35</v>
      </c>
      <c r="O6866" t="b">
        <f t="shared" si="1353"/>
        <v>0</v>
      </c>
      <c r="P6866" t="str">
        <f t="shared" si="1357"/>
        <v/>
      </c>
      <c r="Q6866" t="str">
        <f t="shared" ca="1" si="1358"/>
        <v/>
      </c>
      <c r="T6866">
        <v>69</v>
      </c>
      <c r="U6866">
        <v>4</v>
      </c>
      <c r="V6866">
        <v>9000</v>
      </c>
      <c r="Z6866" t="str">
        <f t="shared" si="1359"/>
        <v/>
      </c>
    </row>
    <row r="6867" spans="2:26" x14ac:dyDescent="0.2">
      <c r="E6867" s="1" t="s">
        <v>107</v>
      </c>
      <c r="F6867" s="1" t="s">
        <v>35</v>
      </c>
      <c r="G6867" s="1" t="s">
        <v>4454</v>
      </c>
      <c r="H6867">
        <f t="shared" si="1360"/>
        <v>49</v>
      </c>
      <c r="I6867">
        <f>IF(ISBLANK(A6867),I6866/1,LOOKUP(Sheet1!G6867,FIPS!A$3:A$55,FIPS!C$3:C$55))</f>
        <v>54</v>
      </c>
      <c r="J6867" t="b">
        <f t="shared" si="1355"/>
        <v>0</v>
      </c>
      <c r="K6867" t="str">
        <f t="shared" si="1361"/>
        <v/>
      </c>
      <c r="L6867" t="b">
        <f t="shared" si="1354"/>
        <v>1</v>
      </c>
      <c r="M6867" t="str">
        <f t="shared" si="1362"/>
        <v>Wheeling</v>
      </c>
      <c r="N6867">
        <f t="shared" si="1356"/>
        <v>35</v>
      </c>
      <c r="O6867" t="b">
        <f t="shared" si="1353"/>
        <v>0</v>
      </c>
      <c r="P6867" t="str">
        <f t="shared" si="1357"/>
        <v/>
      </c>
      <c r="Q6867" t="str">
        <f t="shared" ca="1" si="1358"/>
        <v/>
      </c>
      <c r="W6867">
        <v>86452</v>
      </c>
      <c r="Z6867" t="str">
        <f t="shared" si="1359"/>
        <v/>
      </c>
    </row>
    <row r="6868" spans="2:26" x14ac:dyDescent="0.2">
      <c r="E6868" s="1" t="s">
        <v>8</v>
      </c>
      <c r="F6868" s="1" t="s">
        <v>9</v>
      </c>
      <c r="G6868" s="1" t="s">
        <v>4460</v>
      </c>
      <c r="H6868">
        <f t="shared" si="1360"/>
        <v>49</v>
      </c>
      <c r="I6868">
        <f>IF(ISBLANK(A6868),I6867/1,LOOKUP(Sheet1!G6868,FIPS!A$3:A$55,FIPS!C$3:C$55))</f>
        <v>54</v>
      </c>
      <c r="J6868" t="b">
        <f t="shared" si="1355"/>
        <v>0</v>
      </c>
      <c r="K6868" t="str">
        <f t="shared" si="1361"/>
        <v/>
      </c>
      <c r="L6868" t="b">
        <f t="shared" si="1354"/>
        <v>0</v>
      </c>
      <c r="M6868" t="str">
        <f t="shared" si="1362"/>
        <v/>
      </c>
      <c r="N6868">
        <f t="shared" si="1356"/>
        <v>35</v>
      </c>
      <c r="O6868" t="b">
        <f t="shared" si="1353"/>
        <v>1</v>
      </c>
      <c r="P6868">
        <f t="shared" si="1357"/>
        <v>1</v>
      </c>
      <c r="Q6868" t="str">
        <f t="shared" ca="1" si="1358"/>
        <v>015</v>
      </c>
      <c r="W6868">
        <v>99999</v>
      </c>
      <c r="Z6868" t="str">
        <f t="shared" si="1359"/>
        <v/>
      </c>
    </row>
    <row r="6869" spans="2:26" x14ac:dyDescent="0.2">
      <c r="B6869" s="1" t="s">
        <v>99</v>
      </c>
      <c r="C6869" s="1" t="s">
        <v>17</v>
      </c>
      <c r="D6869" s="1" t="s">
        <v>18</v>
      </c>
      <c r="E6869" s="1" t="s">
        <v>8</v>
      </c>
      <c r="F6869" s="1" t="s">
        <v>9</v>
      </c>
      <c r="G6869" s="1" t="s">
        <v>1998</v>
      </c>
      <c r="H6869">
        <f t="shared" si="1360"/>
        <v>49</v>
      </c>
      <c r="I6869">
        <f>IF(ISBLANK(A6869),I6868/1,LOOKUP(Sheet1!G6869,FIPS!A$3:A$55,FIPS!C$3:C$55))</f>
        <v>54</v>
      </c>
      <c r="J6869" t="b">
        <f t="shared" si="1355"/>
        <v>1</v>
      </c>
      <c r="K6869" t="str">
        <f t="shared" si="1361"/>
        <v>Pendleton</v>
      </c>
      <c r="L6869" t="b">
        <f t="shared" si="1354"/>
        <v>0</v>
      </c>
      <c r="M6869" t="str">
        <f t="shared" si="1362"/>
        <v/>
      </c>
      <c r="N6869">
        <f t="shared" si="1356"/>
        <v>36</v>
      </c>
      <c r="O6869" t="b">
        <f t="shared" si="1353"/>
        <v>0</v>
      </c>
      <c r="P6869" t="str">
        <f t="shared" si="1357"/>
        <v/>
      </c>
      <c r="Q6869" t="str">
        <f t="shared" ca="1" si="1358"/>
        <v/>
      </c>
      <c r="T6869">
        <v>71</v>
      </c>
      <c r="U6869">
        <v>6</v>
      </c>
      <c r="V6869">
        <v>0</v>
      </c>
      <c r="Z6869" t="str">
        <f t="shared" si="1359"/>
        <v/>
      </c>
    </row>
    <row r="6870" spans="2:26" x14ac:dyDescent="0.2">
      <c r="B6870" s="1" t="s">
        <v>103</v>
      </c>
      <c r="C6870" s="1" t="s">
        <v>17</v>
      </c>
      <c r="D6870" s="1" t="s">
        <v>18</v>
      </c>
      <c r="E6870" s="1" t="s">
        <v>8</v>
      </c>
      <c r="F6870" s="1" t="s">
        <v>9</v>
      </c>
      <c r="G6870" s="1" t="s">
        <v>4461</v>
      </c>
      <c r="H6870">
        <f t="shared" si="1360"/>
        <v>49</v>
      </c>
      <c r="I6870">
        <f>IF(ISBLANK(A6870),I6869/1,LOOKUP(Sheet1!G6870,FIPS!A$3:A$55,FIPS!C$3:C$55))</f>
        <v>54</v>
      </c>
      <c r="J6870" t="b">
        <f t="shared" si="1355"/>
        <v>1</v>
      </c>
      <c r="K6870" t="str">
        <f t="shared" si="1361"/>
        <v>Pleasants</v>
      </c>
      <c r="L6870" t="b">
        <f t="shared" si="1354"/>
        <v>0</v>
      </c>
      <c r="M6870" t="str">
        <f t="shared" si="1362"/>
        <v/>
      </c>
      <c r="N6870">
        <f t="shared" si="1356"/>
        <v>37</v>
      </c>
      <c r="O6870" t="b">
        <f t="shared" si="1353"/>
        <v>0</v>
      </c>
      <c r="P6870" t="str">
        <f t="shared" si="1357"/>
        <v/>
      </c>
      <c r="Q6870" t="str">
        <f t="shared" ca="1" si="1358"/>
        <v/>
      </c>
      <c r="T6870">
        <v>73</v>
      </c>
      <c r="U6870">
        <v>6</v>
      </c>
      <c r="V6870">
        <v>0</v>
      </c>
      <c r="Z6870" t="str">
        <f t="shared" si="1359"/>
        <v/>
      </c>
    </row>
    <row r="6871" spans="2:26" x14ac:dyDescent="0.2">
      <c r="B6871" s="1" t="s">
        <v>101</v>
      </c>
      <c r="C6871" s="1" t="s">
        <v>17</v>
      </c>
      <c r="D6871" s="1" t="s">
        <v>18</v>
      </c>
      <c r="E6871" s="1" t="s">
        <v>8</v>
      </c>
      <c r="F6871" s="1" t="s">
        <v>9</v>
      </c>
      <c r="G6871" s="1" t="s">
        <v>1822</v>
      </c>
      <c r="H6871">
        <f t="shared" si="1360"/>
        <v>49</v>
      </c>
      <c r="I6871">
        <f>IF(ISBLANK(A6871),I6870/1,LOOKUP(Sheet1!G6871,FIPS!A$3:A$55,FIPS!C$3:C$55))</f>
        <v>54</v>
      </c>
      <c r="J6871" t="b">
        <f t="shared" si="1355"/>
        <v>1</v>
      </c>
      <c r="K6871" t="str">
        <f t="shared" si="1361"/>
        <v>Pocahontas</v>
      </c>
      <c r="L6871" t="b">
        <f t="shared" si="1354"/>
        <v>0</v>
      </c>
      <c r="M6871" t="str">
        <f t="shared" si="1362"/>
        <v/>
      </c>
      <c r="N6871">
        <f t="shared" si="1356"/>
        <v>38</v>
      </c>
      <c r="O6871" t="b">
        <f t="shared" ref="O6871:O6934" si="1363">AND(ISNUMBER(N6871),E6871="999",NOT(J6871))</f>
        <v>0</v>
      </c>
      <c r="P6871" t="str">
        <f t="shared" si="1357"/>
        <v/>
      </c>
      <c r="Q6871" t="str">
        <f t="shared" ca="1" si="1358"/>
        <v/>
      </c>
      <c r="T6871">
        <v>75</v>
      </c>
      <c r="U6871">
        <v>6</v>
      </c>
      <c r="V6871">
        <v>0</v>
      </c>
      <c r="Z6871" t="str">
        <f t="shared" si="1359"/>
        <v/>
      </c>
    </row>
    <row r="6872" spans="2:26" x14ac:dyDescent="0.2">
      <c r="B6872" s="1" t="s">
        <v>75</v>
      </c>
      <c r="C6872" s="1" t="s">
        <v>17</v>
      </c>
      <c r="D6872" s="1" t="s">
        <v>18</v>
      </c>
      <c r="E6872" s="1" t="s">
        <v>8</v>
      </c>
      <c r="F6872" s="1" t="s">
        <v>9</v>
      </c>
      <c r="G6872" s="1" t="s">
        <v>4462</v>
      </c>
      <c r="H6872">
        <f t="shared" si="1360"/>
        <v>49</v>
      </c>
      <c r="I6872">
        <f>IF(ISBLANK(A6872),I6871/1,LOOKUP(Sheet1!G6872,FIPS!A$3:A$55,FIPS!C$3:C$55))</f>
        <v>54</v>
      </c>
      <c r="J6872" t="b">
        <f t="shared" si="1355"/>
        <v>1</v>
      </c>
      <c r="K6872" t="str">
        <f t="shared" si="1361"/>
        <v>Preston</v>
      </c>
      <c r="L6872" t="b">
        <f t="shared" si="1354"/>
        <v>0</v>
      </c>
      <c r="M6872" t="str">
        <f t="shared" si="1362"/>
        <v/>
      </c>
      <c r="N6872">
        <f t="shared" si="1356"/>
        <v>39</v>
      </c>
      <c r="O6872" t="b">
        <f t="shared" si="1363"/>
        <v>0</v>
      </c>
      <c r="P6872" t="str">
        <f t="shared" si="1357"/>
        <v/>
      </c>
      <c r="Q6872" t="str">
        <f t="shared" ca="1" si="1358"/>
        <v/>
      </c>
      <c r="T6872">
        <v>77</v>
      </c>
      <c r="U6872">
        <v>5</v>
      </c>
      <c r="V6872">
        <v>0</v>
      </c>
      <c r="Z6872" t="str">
        <f t="shared" si="1359"/>
        <v/>
      </c>
    </row>
    <row r="6873" spans="2:26" x14ac:dyDescent="0.2">
      <c r="B6873" s="1" t="s">
        <v>55</v>
      </c>
      <c r="C6873" s="1" t="s">
        <v>152</v>
      </c>
      <c r="D6873" s="1" t="s">
        <v>26</v>
      </c>
      <c r="E6873" s="1" t="s">
        <v>8</v>
      </c>
      <c r="F6873" s="1" t="s">
        <v>9</v>
      </c>
      <c r="G6873" s="1" t="s">
        <v>1193</v>
      </c>
      <c r="H6873">
        <f t="shared" si="1360"/>
        <v>49</v>
      </c>
      <c r="I6873">
        <f>IF(ISBLANK(A6873),I6872/1,LOOKUP(Sheet1!G6873,FIPS!A$3:A$55,FIPS!C$3:C$55))</f>
        <v>54</v>
      </c>
      <c r="J6873" t="b">
        <f t="shared" si="1355"/>
        <v>1</v>
      </c>
      <c r="K6873" t="str">
        <f t="shared" si="1361"/>
        <v>Putnam</v>
      </c>
      <c r="L6873" t="b">
        <f t="shared" si="1354"/>
        <v>0</v>
      </c>
      <c r="M6873" t="str">
        <f t="shared" si="1362"/>
        <v/>
      </c>
      <c r="N6873">
        <f t="shared" si="1356"/>
        <v>40</v>
      </c>
      <c r="O6873" t="b">
        <f t="shared" si="1363"/>
        <v>0</v>
      </c>
      <c r="P6873" t="str">
        <f t="shared" si="1357"/>
        <v/>
      </c>
      <c r="Q6873" t="str">
        <f t="shared" ca="1" si="1358"/>
        <v/>
      </c>
      <c r="T6873">
        <v>79</v>
      </c>
      <c r="U6873">
        <v>5</v>
      </c>
      <c r="V6873">
        <v>1480</v>
      </c>
      <c r="Z6873" t="str">
        <f t="shared" si="1359"/>
        <v/>
      </c>
    </row>
    <row r="6874" spans="2:26" x14ac:dyDescent="0.2">
      <c r="B6874" s="1" t="s">
        <v>122</v>
      </c>
      <c r="C6874" s="1" t="s">
        <v>17</v>
      </c>
      <c r="D6874" s="1" t="s">
        <v>18</v>
      </c>
      <c r="G6874" s="1" t="s">
        <v>3280</v>
      </c>
      <c r="H6874">
        <f t="shared" si="1360"/>
        <v>49</v>
      </c>
      <c r="I6874">
        <f>IF(ISBLANK(A6874),I6873/1,LOOKUP(Sheet1!G6874,FIPS!A$3:A$55,FIPS!C$3:C$55))</f>
        <v>54</v>
      </c>
      <c r="J6874" t="b">
        <f t="shared" si="1355"/>
        <v>1</v>
      </c>
      <c r="K6874" t="str">
        <f t="shared" si="1361"/>
        <v>Raleigh</v>
      </c>
      <c r="L6874" t="b">
        <f t="shared" si="1354"/>
        <v>0</v>
      </c>
      <c r="M6874" t="str">
        <f t="shared" si="1362"/>
        <v/>
      </c>
      <c r="N6874">
        <f t="shared" si="1356"/>
        <v>41</v>
      </c>
      <c r="O6874" t="b">
        <f t="shared" si="1363"/>
        <v>0</v>
      </c>
      <c r="P6874" t="str">
        <f t="shared" si="1357"/>
        <v/>
      </c>
      <c r="Q6874" t="str">
        <f t="shared" ca="1" si="1358"/>
        <v/>
      </c>
      <c r="T6874">
        <v>81</v>
      </c>
      <c r="U6874">
        <v>4</v>
      </c>
      <c r="V6874">
        <v>0</v>
      </c>
      <c r="Z6874" t="str">
        <f t="shared" si="1359"/>
        <v/>
      </c>
    </row>
    <row r="6875" spans="2:26" x14ac:dyDescent="0.2">
      <c r="E6875" s="1" t="s">
        <v>2</v>
      </c>
      <c r="F6875" s="1" t="s">
        <v>6</v>
      </c>
      <c r="G6875" s="1" t="s">
        <v>4463</v>
      </c>
      <c r="H6875">
        <f t="shared" si="1360"/>
        <v>49</v>
      </c>
      <c r="I6875">
        <f>IF(ISBLANK(A6875),I6874/1,LOOKUP(Sheet1!G6875,FIPS!A$3:A$55,FIPS!C$3:C$55))</f>
        <v>54</v>
      </c>
      <c r="J6875" t="b">
        <f t="shared" si="1355"/>
        <v>0</v>
      </c>
      <c r="K6875" t="str">
        <f t="shared" si="1361"/>
        <v/>
      </c>
      <c r="L6875" t="b">
        <f t="shared" si="1354"/>
        <v>1</v>
      </c>
      <c r="M6875" t="str">
        <f t="shared" si="1362"/>
        <v>Beckley</v>
      </c>
      <c r="N6875">
        <f t="shared" si="1356"/>
        <v>41</v>
      </c>
      <c r="O6875" t="b">
        <f t="shared" si="1363"/>
        <v>0</v>
      </c>
      <c r="P6875" t="str">
        <f t="shared" si="1357"/>
        <v/>
      </c>
      <c r="Q6875" t="str">
        <f t="shared" ca="1" si="1358"/>
        <v/>
      </c>
      <c r="W6875">
        <v>5332</v>
      </c>
      <c r="Z6875" t="str">
        <f t="shared" si="1359"/>
        <v/>
      </c>
    </row>
    <row r="6876" spans="2:26" x14ac:dyDescent="0.2">
      <c r="E6876" s="1" t="s">
        <v>8</v>
      </c>
      <c r="F6876" s="1" t="s">
        <v>9</v>
      </c>
      <c r="G6876" s="1" t="s">
        <v>1912</v>
      </c>
      <c r="H6876">
        <f t="shared" si="1360"/>
        <v>49</v>
      </c>
      <c r="I6876">
        <f>IF(ISBLANK(A6876),I6875/1,LOOKUP(Sheet1!G6876,FIPS!A$3:A$55,FIPS!C$3:C$55))</f>
        <v>54</v>
      </c>
      <c r="J6876" t="b">
        <f t="shared" si="1355"/>
        <v>0</v>
      </c>
      <c r="K6876" t="str">
        <f t="shared" si="1361"/>
        <v/>
      </c>
      <c r="L6876" t="b">
        <f t="shared" si="1354"/>
        <v>0</v>
      </c>
      <c r="M6876" t="str">
        <f t="shared" si="1362"/>
        <v/>
      </c>
      <c r="N6876">
        <f t="shared" si="1356"/>
        <v>41</v>
      </c>
      <c r="O6876" t="b">
        <f t="shared" si="1363"/>
        <v>1</v>
      </c>
      <c r="P6876">
        <f t="shared" si="1357"/>
        <v>1</v>
      </c>
      <c r="Q6876" t="str">
        <f t="shared" ca="1" si="1358"/>
        <v>001</v>
      </c>
      <c r="W6876">
        <v>99999</v>
      </c>
      <c r="Z6876" t="str">
        <f t="shared" si="1359"/>
        <v/>
      </c>
    </row>
    <row r="6877" spans="2:26" x14ac:dyDescent="0.2">
      <c r="B6877" s="1" t="s">
        <v>127</v>
      </c>
      <c r="C6877" s="1" t="s">
        <v>17</v>
      </c>
      <c r="D6877" s="1" t="s">
        <v>18</v>
      </c>
      <c r="E6877" s="1" t="s">
        <v>8</v>
      </c>
      <c r="F6877" s="1" t="s">
        <v>9</v>
      </c>
      <c r="G6877" s="1" t="s">
        <v>168</v>
      </c>
      <c r="H6877">
        <f t="shared" si="1360"/>
        <v>49</v>
      </c>
      <c r="I6877">
        <f>IF(ISBLANK(A6877),I6876/1,LOOKUP(Sheet1!G6877,FIPS!A$3:A$55,FIPS!C$3:C$55))</f>
        <v>54</v>
      </c>
      <c r="J6877" t="b">
        <f t="shared" si="1355"/>
        <v>1</v>
      </c>
      <c r="K6877" t="str">
        <f t="shared" si="1361"/>
        <v>Randolph</v>
      </c>
      <c r="L6877" t="b">
        <f t="shared" si="1354"/>
        <v>0</v>
      </c>
      <c r="M6877" t="str">
        <f t="shared" si="1362"/>
        <v/>
      </c>
      <c r="N6877">
        <f t="shared" si="1356"/>
        <v>42</v>
      </c>
      <c r="O6877" t="b">
        <f t="shared" si="1363"/>
        <v>0</v>
      </c>
      <c r="P6877" t="str">
        <f t="shared" si="1357"/>
        <v/>
      </c>
      <c r="Q6877" t="str">
        <f t="shared" ca="1" si="1358"/>
        <v/>
      </c>
      <c r="T6877">
        <v>83</v>
      </c>
      <c r="U6877">
        <v>5</v>
      </c>
      <c r="V6877">
        <v>0</v>
      </c>
      <c r="Z6877" t="str">
        <f t="shared" si="1359"/>
        <v/>
      </c>
    </row>
    <row r="6878" spans="2:26" x14ac:dyDescent="0.2">
      <c r="B6878" s="1" t="s">
        <v>135</v>
      </c>
      <c r="C6878" s="1" t="s">
        <v>17</v>
      </c>
      <c r="D6878" s="1" t="s">
        <v>18</v>
      </c>
      <c r="E6878" s="1" t="s">
        <v>8</v>
      </c>
      <c r="F6878" s="1" t="s">
        <v>9</v>
      </c>
      <c r="G6878" s="1" t="s">
        <v>4464</v>
      </c>
      <c r="H6878">
        <f t="shared" si="1360"/>
        <v>49</v>
      </c>
      <c r="I6878">
        <f>IF(ISBLANK(A6878),I6877/1,LOOKUP(Sheet1!G6878,FIPS!A$3:A$55,FIPS!C$3:C$55))</f>
        <v>54</v>
      </c>
      <c r="J6878" t="b">
        <f t="shared" si="1355"/>
        <v>1</v>
      </c>
      <c r="K6878" t="str">
        <f t="shared" si="1361"/>
        <v>Ritchie</v>
      </c>
      <c r="L6878" t="b">
        <f t="shared" si="1354"/>
        <v>0</v>
      </c>
      <c r="M6878" t="str">
        <f t="shared" si="1362"/>
        <v/>
      </c>
      <c r="N6878">
        <f t="shared" si="1356"/>
        <v>43</v>
      </c>
      <c r="O6878" t="b">
        <f t="shared" si="1363"/>
        <v>0</v>
      </c>
      <c r="P6878" t="str">
        <f t="shared" si="1357"/>
        <v/>
      </c>
      <c r="Q6878" t="str">
        <f t="shared" ca="1" si="1358"/>
        <v/>
      </c>
      <c r="T6878">
        <v>85</v>
      </c>
      <c r="U6878">
        <v>6</v>
      </c>
      <c r="V6878">
        <v>0</v>
      </c>
      <c r="Z6878" t="str">
        <f t="shared" si="1359"/>
        <v/>
      </c>
    </row>
    <row r="6879" spans="2:26" x14ac:dyDescent="0.2">
      <c r="B6879" s="1" t="s">
        <v>137</v>
      </c>
      <c r="C6879" s="1" t="s">
        <v>17</v>
      </c>
      <c r="D6879" s="1" t="s">
        <v>18</v>
      </c>
      <c r="E6879" s="1" t="s">
        <v>8</v>
      </c>
      <c r="F6879" s="1" t="s">
        <v>9</v>
      </c>
      <c r="G6879" s="1" t="s">
        <v>3922</v>
      </c>
      <c r="H6879">
        <f t="shared" si="1360"/>
        <v>49</v>
      </c>
      <c r="I6879">
        <f>IF(ISBLANK(A6879),I6878/1,LOOKUP(Sheet1!G6879,FIPS!A$3:A$55,FIPS!C$3:C$55))</f>
        <v>54</v>
      </c>
      <c r="J6879" t="b">
        <f t="shared" si="1355"/>
        <v>1</v>
      </c>
      <c r="K6879" t="str">
        <f t="shared" si="1361"/>
        <v>Roane</v>
      </c>
      <c r="L6879" t="b">
        <f t="shared" si="1354"/>
        <v>0</v>
      </c>
      <c r="M6879" t="str">
        <f t="shared" si="1362"/>
        <v/>
      </c>
      <c r="N6879">
        <f t="shared" si="1356"/>
        <v>44</v>
      </c>
      <c r="O6879" t="b">
        <f t="shared" si="1363"/>
        <v>0</v>
      </c>
      <c r="P6879" t="str">
        <f t="shared" si="1357"/>
        <v/>
      </c>
      <c r="Q6879" t="str">
        <f t="shared" ca="1" si="1358"/>
        <v/>
      </c>
      <c r="T6879">
        <v>87</v>
      </c>
      <c r="U6879">
        <v>6</v>
      </c>
      <c r="V6879">
        <v>0</v>
      </c>
      <c r="Z6879" t="str">
        <f t="shared" si="1359"/>
        <v/>
      </c>
    </row>
    <row r="6880" spans="2:26" x14ac:dyDescent="0.2">
      <c r="B6880" s="1" t="s">
        <v>139</v>
      </c>
      <c r="C6880" s="1" t="s">
        <v>17</v>
      </c>
      <c r="D6880" s="1" t="s">
        <v>18</v>
      </c>
      <c r="E6880" s="1" t="s">
        <v>8</v>
      </c>
      <c r="F6880" s="1" t="s">
        <v>9</v>
      </c>
      <c r="G6880" s="1" t="s">
        <v>4465</v>
      </c>
      <c r="H6880">
        <f t="shared" si="1360"/>
        <v>49</v>
      </c>
      <c r="I6880">
        <f>IF(ISBLANK(A6880),I6879/1,LOOKUP(Sheet1!G6880,FIPS!A$3:A$55,FIPS!C$3:C$55))</f>
        <v>54</v>
      </c>
      <c r="J6880" t="b">
        <f t="shared" si="1355"/>
        <v>1</v>
      </c>
      <c r="K6880" t="str">
        <f t="shared" si="1361"/>
        <v>Summers</v>
      </c>
      <c r="L6880" t="b">
        <f t="shared" si="1354"/>
        <v>0</v>
      </c>
      <c r="M6880" t="str">
        <f t="shared" si="1362"/>
        <v/>
      </c>
      <c r="N6880">
        <f t="shared" si="1356"/>
        <v>45</v>
      </c>
      <c r="O6880" t="b">
        <f t="shared" si="1363"/>
        <v>0</v>
      </c>
      <c r="P6880" t="str">
        <f t="shared" si="1357"/>
        <v/>
      </c>
      <c r="Q6880" t="str">
        <f t="shared" ca="1" si="1358"/>
        <v/>
      </c>
      <c r="T6880">
        <v>89</v>
      </c>
      <c r="U6880">
        <v>6</v>
      </c>
      <c r="V6880">
        <v>0</v>
      </c>
      <c r="Z6880" t="str">
        <f t="shared" si="1359"/>
        <v/>
      </c>
    </row>
    <row r="6881" spans="1:26" x14ac:dyDescent="0.2">
      <c r="B6881" s="1" t="s">
        <v>114</v>
      </c>
      <c r="C6881" s="1" t="s">
        <v>17</v>
      </c>
      <c r="D6881" s="1" t="s">
        <v>18</v>
      </c>
      <c r="E6881" s="1" t="s">
        <v>8</v>
      </c>
      <c r="F6881" s="1" t="s">
        <v>9</v>
      </c>
      <c r="G6881" s="1" t="s">
        <v>1213</v>
      </c>
      <c r="H6881">
        <f t="shared" si="1360"/>
        <v>49</v>
      </c>
      <c r="I6881">
        <f>IF(ISBLANK(A6881),I6880/1,LOOKUP(Sheet1!G6881,FIPS!A$3:A$55,FIPS!C$3:C$55))</f>
        <v>54</v>
      </c>
      <c r="J6881" t="b">
        <f t="shared" si="1355"/>
        <v>1</v>
      </c>
      <c r="K6881" t="str">
        <f t="shared" si="1361"/>
        <v>Taylor</v>
      </c>
      <c r="L6881" t="b">
        <f t="shared" si="1354"/>
        <v>0</v>
      </c>
      <c r="M6881" t="str">
        <f t="shared" si="1362"/>
        <v/>
      </c>
      <c r="N6881">
        <f t="shared" si="1356"/>
        <v>46</v>
      </c>
      <c r="O6881" t="b">
        <f t="shared" si="1363"/>
        <v>0</v>
      </c>
      <c r="P6881" t="str">
        <f t="shared" si="1357"/>
        <v/>
      </c>
      <c r="Q6881" t="str">
        <f t="shared" ca="1" si="1358"/>
        <v/>
      </c>
      <c r="T6881">
        <v>91</v>
      </c>
      <c r="U6881">
        <v>6</v>
      </c>
      <c r="V6881">
        <v>0</v>
      </c>
      <c r="Z6881" t="str">
        <f t="shared" si="1359"/>
        <v/>
      </c>
    </row>
    <row r="6882" spans="1:26" x14ac:dyDescent="0.2">
      <c r="B6882" s="1" t="s">
        <v>143</v>
      </c>
      <c r="C6882" s="1" t="s">
        <v>17</v>
      </c>
      <c r="D6882" s="1" t="s">
        <v>18</v>
      </c>
      <c r="E6882" s="1" t="s">
        <v>8</v>
      </c>
      <c r="F6882" s="1" t="s">
        <v>9</v>
      </c>
      <c r="G6882" s="1" t="s">
        <v>4466</v>
      </c>
      <c r="H6882">
        <f t="shared" si="1360"/>
        <v>49</v>
      </c>
      <c r="I6882">
        <f>IF(ISBLANK(A6882),I6881/1,LOOKUP(Sheet1!G6882,FIPS!A$3:A$55,FIPS!C$3:C$55))</f>
        <v>54</v>
      </c>
      <c r="J6882" t="b">
        <f t="shared" si="1355"/>
        <v>1</v>
      </c>
      <c r="K6882" t="str">
        <f t="shared" si="1361"/>
        <v>Tucker</v>
      </c>
      <c r="L6882" t="b">
        <f t="shared" ref="L6882:L6945" si="1364">IF(NOT(J6882),AND(NOT(ISBLANK(E6882)),E6882&lt;&gt;"999"),FALSE())</f>
        <v>0</v>
      </c>
      <c r="M6882" t="str">
        <f t="shared" si="1362"/>
        <v/>
      </c>
      <c r="N6882">
        <f t="shared" si="1356"/>
        <v>47</v>
      </c>
      <c r="O6882" t="b">
        <f t="shared" si="1363"/>
        <v>0</v>
      </c>
      <c r="P6882" t="str">
        <f t="shared" si="1357"/>
        <v/>
      </c>
      <c r="Q6882" t="str">
        <f t="shared" ca="1" si="1358"/>
        <v/>
      </c>
      <c r="T6882">
        <v>93</v>
      </c>
      <c r="U6882">
        <v>6</v>
      </c>
      <c r="V6882">
        <v>0</v>
      </c>
      <c r="Z6882" t="str">
        <f t="shared" si="1359"/>
        <v/>
      </c>
    </row>
    <row r="6883" spans="1:26" x14ac:dyDescent="0.2">
      <c r="B6883" s="1" t="s">
        <v>55</v>
      </c>
      <c r="C6883" s="1" t="s">
        <v>17</v>
      </c>
      <c r="D6883" s="1" t="s">
        <v>18</v>
      </c>
      <c r="E6883" s="1" t="s">
        <v>8</v>
      </c>
      <c r="F6883" s="1" t="s">
        <v>9</v>
      </c>
      <c r="G6883" s="1" t="s">
        <v>4191</v>
      </c>
      <c r="H6883">
        <f t="shared" si="1360"/>
        <v>49</v>
      </c>
      <c r="I6883">
        <f>IF(ISBLANK(A6883),I6882/1,LOOKUP(Sheet1!G6883,FIPS!A$3:A$55,FIPS!C$3:C$55))</f>
        <v>54</v>
      </c>
      <c r="J6883" t="b">
        <f t="shared" si="1355"/>
        <v>1</v>
      </c>
      <c r="K6883" t="str">
        <f t="shared" si="1361"/>
        <v>Tyler</v>
      </c>
      <c r="L6883" t="b">
        <f t="shared" si="1364"/>
        <v>0</v>
      </c>
      <c r="M6883" t="str">
        <f t="shared" si="1362"/>
        <v/>
      </c>
      <c r="N6883">
        <f t="shared" si="1356"/>
        <v>40</v>
      </c>
      <c r="O6883" t="b">
        <f t="shared" si="1363"/>
        <v>0</v>
      </c>
      <c r="P6883" t="str">
        <f t="shared" si="1357"/>
        <v/>
      </c>
      <c r="Q6883" t="str">
        <f t="shared" ca="1" si="1358"/>
        <v/>
      </c>
      <c r="T6883">
        <v>95</v>
      </c>
      <c r="U6883">
        <v>6</v>
      </c>
      <c r="V6883">
        <v>0</v>
      </c>
      <c r="Z6883" t="str">
        <f t="shared" si="1359"/>
        <v/>
      </c>
    </row>
    <row r="6884" spans="1:26" x14ac:dyDescent="0.2">
      <c r="B6884" s="1" t="s">
        <v>148</v>
      </c>
      <c r="C6884" s="1" t="s">
        <v>17</v>
      </c>
      <c r="D6884" s="1" t="s">
        <v>18</v>
      </c>
      <c r="E6884" s="1" t="s">
        <v>8</v>
      </c>
      <c r="F6884" s="1" t="s">
        <v>9</v>
      </c>
      <c r="G6884" s="1" t="s">
        <v>4220</v>
      </c>
      <c r="H6884">
        <f t="shared" si="1360"/>
        <v>49</v>
      </c>
      <c r="I6884">
        <f>IF(ISBLANK(A6884),I6883/1,LOOKUP(Sheet1!G6884,FIPS!A$3:A$55,FIPS!C$3:C$55))</f>
        <v>54</v>
      </c>
      <c r="J6884" t="b">
        <f t="shared" si="1355"/>
        <v>1</v>
      </c>
      <c r="K6884" t="str">
        <f t="shared" si="1361"/>
        <v>Upshur</v>
      </c>
      <c r="L6884" t="b">
        <f t="shared" si="1364"/>
        <v>0</v>
      </c>
      <c r="M6884" t="str">
        <f t="shared" si="1362"/>
        <v/>
      </c>
      <c r="N6884">
        <f t="shared" si="1356"/>
        <v>49</v>
      </c>
      <c r="O6884" t="b">
        <f t="shared" si="1363"/>
        <v>0</v>
      </c>
      <c r="P6884" t="str">
        <f t="shared" si="1357"/>
        <v/>
      </c>
      <c r="Q6884" t="str">
        <f t="shared" ca="1" si="1358"/>
        <v/>
      </c>
      <c r="T6884">
        <v>97</v>
      </c>
      <c r="U6884">
        <v>6</v>
      </c>
      <c r="V6884">
        <v>0</v>
      </c>
      <c r="Z6884" t="str">
        <f t="shared" si="1359"/>
        <v/>
      </c>
    </row>
    <row r="6885" spans="1:26" x14ac:dyDescent="0.2">
      <c r="B6885" s="1" t="s">
        <v>152</v>
      </c>
      <c r="C6885" s="1" t="s">
        <v>530</v>
      </c>
      <c r="D6885" s="1" t="s">
        <v>26</v>
      </c>
      <c r="G6885" s="1" t="s">
        <v>1366</v>
      </c>
      <c r="H6885">
        <f t="shared" si="1360"/>
        <v>49</v>
      </c>
      <c r="I6885">
        <f>IF(ISBLANK(A6885),I6884/1,LOOKUP(Sheet1!G6885,FIPS!A$3:A$55,FIPS!C$3:C$55))</f>
        <v>54</v>
      </c>
      <c r="J6885" t="b">
        <f t="shared" si="1355"/>
        <v>1</v>
      </c>
      <c r="K6885" t="str">
        <f t="shared" si="1361"/>
        <v>Wayne</v>
      </c>
      <c r="L6885" t="b">
        <f t="shared" si="1364"/>
        <v>0</v>
      </c>
      <c r="M6885" t="str">
        <f t="shared" si="1362"/>
        <v/>
      </c>
      <c r="N6885">
        <f t="shared" si="1356"/>
        <v>50</v>
      </c>
      <c r="O6885" t="b">
        <f t="shared" si="1363"/>
        <v>0</v>
      </c>
      <c r="P6885" t="str">
        <f t="shared" si="1357"/>
        <v/>
      </c>
      <c r="Q6885" t="str">
        <f t="shared" ca="1" si="1358"/>
        <v/>
      </c>
      <c r="T6885">
        <v>99</v>
      </c>
      <c r="U6885">
        <v>5</v>
      </c>
      <c r="V6885">
        <v>3400</v>
      </c>
      <c r="Z6885" t="str">
        <f t="shared" si="1359"/>
        <v/>
      </c>
    </row>
    <row r="6886" spans="1:26" x14ac:dyDescent="0.2">
      <c r="E6886" s="1" t="s">
        <v>28</v>
      </c>
      <c r="F6886" s="1" t="s">
        <v>70</v>
      </c>
      <c r="G6886" s="1" t="s">
        <v>4467</v>
      </c>
      <c r="H6886">
        <f t="shared" si="1360"/>
        <v>49</v>
      </c>
      <c r="I6886">
        <f>IF(ISBLANK(A6886),I6885/1,LOOKUP(Sheet1!G6886,FIPS!A$3:A$55,FIPS!C$3:C$55))</f>
        <v>54</v>
      </c>
      <c r="J6886" t="b">
        <f t="shared" si="1355"/>
        <v>0</v>
      </c>
      <c r="K6886" t="str">
        <f t="shared" si="1361"/>
        <v/>
      </c>
      <c r="L6886" t="b">
        <f t="shared" si="1364"/>
        <v>1</v>
      </c>
      <c r="M6886" t="str">
        <f t="shared" si="1362"/>
        <v>Huntington</v>
      </c>
      <c r="N6886">
        <f t="shared" si="1356"/>
        <v>50</v>
      </c>
      <c r="O6886" t="b">
        <f t="shared" si="1363"/>
        <v>0</v>
      </c>
      <c r="P6886" t="str">
        <f t="shared" si="1357"/>
        <v/>
      </c>
      <c r="Q6886" t="str">
        <f t="shared" ca="1" si="1358"/>
        <v/>
      </c>
      <c r="W6886">
        <v>39460</v>
      </c>
      <c r="Z6886" t="str">
        <f t="shared" si="1359"/>
        <v/>
      </c>
    </row>
    <row r="6887" spans="1:26" x14ac:dyDescent="0.2">
      <c r="E6887" s="1" t="s">
        <v>8</v>
      </c>
      <c r="F6887" s="1" t="s">
        <v>9</v>
      </c>
      <c r="G6887" s="1" t="s">
        <v>1364</v>
      </c>
      <c r="H6887">
        <f t="shared" si="1360"/>
        <v>49</v>
      </c>
      <c r="I6887">
        <f>IF(ISBLANK(A6887),I6886/1,LOOKUP(Sheet1!G6887,FIPS!A$3:A$55,FIPS!C$3:C$55))</f>
        <v>54</v>
      </c>
      <c r="J6887" t="b">
        <f t="shared" si="1355"/>
        <v>0</v>
      </c>
      <c r="K6887" t="str">
        <f t="shared" si="1361"/>
        <v/>
      </c>
      <c r="L6887" t="b">
        <f t="shared" si="1364"/>
        <v>0</v>
      </c>
      <c r="M6887" t="str">
        <f t="shared" si="1362"/>
        <v/>
      </c>
      <c r="N6887">
        <f t="shared" si="1356"/>
        <v>50</v>
      </c>
      <c r="O6887" t="b">
        <f t="shared" si="1363"/>
        <v>1</v>
      </c>
      <c r="P6887">
        <f t="shared" si="1357"/>
        <v>1</v>
      </c>
      <c r="Q6887" t="str">
        <f t="shared" ca="1" si="1358"/>
        <v>006</v>
      </c>
      <c r="W6887">
        <v>99999</v>
      </c>
      <c r="Z6887" t="str">
        <f t="shared" si="1359"/>
        <v/>
      </c>
    </row>
    <row r="6888" spans="1:26" x14ac:dyDescent="0.2">
      <c r="B6888" s="1" t="s">
        <v>154</v>
      </c>
      <c r="C6888" s="1" t="s">
        <v>17</v>
      </c>
      <c r="D6888" s="1" t="s">
        <v>18</v>
      </c>
      <c r="E6888" s="1" t="s">
        <v>8</v>
      </c>
      <c r="F6888" s="1" t="s">
        <v>9</v>
      </c>
      <c r="G6888" s="1" t="s">
        <v>1367</v>
      </c>
      <c r="H6888">
        <f t="shared" si="1360"/>
        <v>49</v>
      </c>
      <c r="I6888">
        <f>IF(ISBLANK(A6888),I6887/1,LOOKUP(Sheet1!G6888,FIPS!A$3:A$55,FIPS!C$3:C$55))</f>
        <v>54</v>
      </c>
      <c r="J6888" t="b">
        <f t="shared" si="1355"/>
        <v>1</v>
      </c>
      <c r="K6888" t="str">
        <f t="shared" si="1361"/>
        <v>Webster</v>
      </c>
      <c r="L6888" t="b">
        <f t="shared" si="1364"/>
        <v>0</v>
      </c>
      <c r="M6888" t="str">
        <f t="shared" si="1362"/>
        <v/>
      </c>
      <c r="N6888">
        <f t="shared" si="1356"/>
        <v>51</v>
      </c>
      <c r="O6888" t="b">
        <f t="shared" si="1363"/>
        <v>0</v>
      </c>
      <c r="P6888" t="str">
        <f t="shared" si="1357"/>
        <v/>
      </c>
      <c r="Q6888" t="str">
        <f t="shared" ca="1" si="1358"/>
        <v/>
      </c>
      <c r="T6888">
        <v>101</v>
      </c>
      <c r="U6888">
        <v>6</v>
      </c>
      <c r="V6888">
        <v>0</v>
      </c>
      <c r="Z6888" t="str">
        <f t="shared" si="1359"/>
        <v/>
      </c>
    </row>
    <row r="6889" spans="1:26" x14ac:dyDescent="0.2">
      <c r="B6889" s="1" t="s">
        <v>157</v>
      </c>
      <c r="C6889" s="1" t="s">
        <v>17</v>
      </c>
      <c r="D6889" s="1" t="s">
        <v>18</v>
      </c>
      <c r="E6889" s="1" t="s">
        <v>8</v>
      </c>
      <c r="F6889" s="1" t="s">
        <v>9</v>
      </c>
      <c r="G6889" s="1" t="s">
        <v>4468</v>
      </c>
      <c r="H6889">
        <f t="shared" si="1360"/>
        <v>49</v>
      </c>
      <c r="I6889">
        <f>IF(ISBLANK(A6889),I6888/1,LOOKUP(Sheet1!G6889,FIPS!A$3:A$55,FIPS!C$3:C$55))</f>
        <v>54</v>
      </c>
      <c r="J6889" t="b">
        <f t="shared" si="1355"/>
        <v>1</v>
      </c>
      <c r="K6889" t="str">
        <f t="shared" si="1361"/>
        <v>Wetzel</v>
      </c>
      <c r="L6889" t="b">
        <f t="shared" si="1364"/>
        <v>0</v>
      </c>
      <c r="M6889" t="str">
        <f t="shared" si="1362"/>
        <v/>
      </c>
      <c r="N6889">
        <f t="shared" si="1356"/>
        <v>52</v>
      </c>
      <c r="O6889" t="b">
        <f t="shared" si="1363"/>
        <v>0</v>
      </c>
      <c r="P6889" t="str">
        <f t="shared" si="1357"/>
        <v/>
      </c>
      <c r="Q6889" t="str">
        <f t="shared" ca="1" si="1358"/>
        <v/>
      </c>
      <c r="T6889">
        <v>103</v>
      </c>
      <c r="U6889">
        <v>6</v>
      </c>
      <c r="V6889">
        <v>0</v>
      </c>
      <c r="Z6889" t="str">
        <f t="shared" si="1359"/>
        <v/>
      </c>
    </row>
    <row r="6890" spans="1:26" x14ac:dyDescent="0.2">
      <c r="B6890" s="1" t="s">
        <v>160</v>
      </c>
      <c r="C6890" s="1" t="s">
        <v>17</v>
      </c>
      <c r="D6890" s="1" t="s">
        <v>18</v>
      </c>
      <c r="E6890" s="1" t="s">
        <v>8</v>
      </c>
      <c r="F6890" s="1" t="s">
        <v>9</v>
      </c>
      <c r="G6890" s="1" t="s">
        <v>4469</v>
      </c>
      <c r="H6890">
        <f t="shared" si="1360"/>
        <v>49</v>
      </c>
      <c r="I6890">
        <f>IF(ISBLANK(A6890),I6889/1,LOOKUP(Sheet1!G6890,FIPS!A$3:A$55,FIPS!C$3:C$55))</f>
        <v>54</v>
      </c>
      <c r="J6890" t="b">
        <f t="shared" si="1355"/>
        <v>1</v>
      </c>
      <c r="K6890" t="str">
        <f t="shared" si="1361"/>
        <v>Wirt</v>
      </c>
      <c r="L6890" t="b">
        <f t="shared" si="1364"/>
        <v>0</v>
      </c>
      <c r="M6890" t="str">
        <f t="shared" si="1362"/>
        <v/>
      </c>
      <c r="N6890">
        <f t="shared" si="1356"/>
        <v>53</v>
      </c>
      <c r="O6890" t="b">
        <f t="shared" si="1363"/>
        <v>0</v>
      </c>
      <c r="P6890" t="str">
        <f t="shared" si="1357"/>
        <v/>
      </c>
      <c r="Q6890" t="str">
        <f t="shared" ca="1" si="1358"/>
        <v/>
      </c>
      <c r="T6890">
        <v>105</v>
      </c>
      <c r="U6890">
        <v>6</v>
      </c>
      <c r="V6890">
        <v>0</v>
      </c>
      <c r="Z6890" t="str">
        <f t="shared" si="1359"/>
        <v/>
      </c>
    </row>
    <row r="6891" spans="1:26" x14ac:dyDescent="0.2">
      <c r="B6891" s="1" t="s">
        <v>162</v>
      </c>
      <c r="C6891" s="1" t="s">
        <v>906</v>
      </c>
      <c r="D6891" s="1" t="s">
        <v>26</v>
      </c>
      <c r="G6891" s="1" t="s">
        <v>3478</v>
      </c>
      <c r="H6891">
        <f t="shared" si="1360"/>
        <v>49</v>
      </c>
      <c r="I6891">
        <f>IF(ISBLANK(A6891),I6890/1,LOOKUP(Sheet1!G6891,FIPS!A$3:A$55,FIPS!C$3:C$55))</f>
        <v>54</v>
      </c>
      <c r="J6891" t="b">
        <f t="shared" ref="J6891:J6954" si="1365">NOT(ISBLANK(B6891))</f>
        <v>1</v>
      </c>
      <c r="K6891" t="str">
        <f t="shared" si="1361"/>
        <v>Wood</v>
      </c>
      <c r="L6891" t="b">
        <f t="shared" si="1364"/>
        <v>0</v>
      </c>
      <c r="M6891" t="str">
        <f t="shared" si="1362"/>
        <v/>
      </c>
      <c r="N6891">
        <f t="shared" si="1356"/>
        <v>54</v>
      </c>
      <c r="O6891" t="b">
        <f t="shared" si="1363"/>
        <v>0</v>
      </c>
      <c r="P6891" t="str">
        <f t="shared" si="1357"/>
        <v/>
      </c>
      <c r="Q6891" t="str">
        <f t="shared" ca="1" si="1358"/>
        <v/>
      </c>
      <c r="T6891">
        <v>107</v>
      </c>
      <c r="U6891">
        <v>4</v>
      </c>
      <c r="V6891">
        <v>6020</v>
      </c>
      <c r="Z6891" t="str">
        <f t="shared" si="1359"/>
        <v/>
      </c>
    </row>
    <row r="6892" spans="1:26" x14ac:dyDescent="0.2">
      <c r="E6892" s="1" t="s">
        <v>14</v>
      </c>
      <c r="F6892" s="1" t="s">
        <v>35</v>
      </c>
      <c r="G6892" s="1" t="s">
        <v>4470</v>
      </c>
      <c r="H6892">
        <f t="shared" si="1360"/>
        <v>49</v>
      </c>
      <c r="I6892">
        <f>IF(ISBLANK(A6892),I6891/1,LOOKUP(Sheet1!G6892,FIPS!A$3:A$55,FIPS!C$3:C$55))</f>
        <v>54</v>
      </c>
      <c r="J6892" t="b">
        <f t="shared" si="1365"/>
        <v>0</v>
      </c>
      <c r="K6892" t="str">
        <f t="shared" si="1361"/>
        <v/>
      </c>
      <c r="L6892" t="b">
        <f t="shared" si="1364"/>
        <v>1</v>
      </c>
      <c r="M6892" t="str">
        <f t="shared" si="1362"/>
        <v>Parkersburg</v>
      </c>
      <c r="N6892">
        <f t="shared" si="1356"/>
        <v>54</v>
      </c>
      <c r="O6892" t="b">
        <f t="shared" si="1363"/>
        <v>0</v>
      </c>
      <c r="P6892" t="str">
        <f t="shared" si="1357"/>
        <v/>
      </c>
      <c r="Q6892" t="str">
        <f t="shared" ca="1" si="1358"/>
        <v/>
      </c>
      <c r="W6892">
        <v>62140</v>
      </c>
      <c r="Z6892" t="str">
        <f t="shared" si="1359"/>
        <v/>
      </c>
    </row>
    <row r="6893" spans="1:26" x14ac:dyDescent="0.2">
      <c r="E6893" s="1" t="s">
        <v>45</v>
      </c>
      <c r="F6893" s="1" t="s">
        <v>6</v>
      </c>
      <c r="G6893" s="1" t="s">
        <v>4322</v>
      </c>
      <c r="H6893">
        <f t="shared" si="1360"/>
        <v>49</v>
      </c>
      <c r="I6893">
        <f>IF(ISBLANK(A6893),I6892/1,LOOKUP(Sheet1!G6893,FIPS!A$3:A$55,FIPS!C$3:C$55))</f>
        <v>54</v>
      </c>
      <c r="J6893" t="b">
        <f t="shared" si="1365"/>
        <v>0</v>
      </c>
      <c r="K6893" t="str">
        <f t="shared" si="1361"/>
        <v/>
      </c>
      <c r="L6893" t="b">
        <f t="shared" si="1364"/>
        <v>1</v>
      </c>
      <c r="M6893" t="str">
        <f t="shared" si="1362"/>
        <v>Vienna</v>
      </c>
      <c r="N6893">
        <f t="shared" si="1356"/>
        <v>54</v>
      </c>
      <c r="O6893" t="b">
        <f t="shared" si="1363"/>
        <v>0</v>
      </c>
      <c r="P6893" t="str">
        <f t="shared" si="1357"/>
        <v/>
      </c>
      <c r="Q6893" t="str">
        <f t="shared" ca="1" si="1358"/>
        <v/>
      </c>
      <c r="W6893">
        <v>83500</v>
      </c>
      <c r="Z6893" t="str">
        <f t="shared" si="1359"/>
        <v/>
      </c>
    </row>
    <row r="6894" spans="1:26" x14ac:dyDescent="0.2">
      <c r="E6894" s="1" t="s">
        <v>8</v>
      </c>
      <c r="F6894" s="1" t="s">
        <v>9</v>
      </c>
      <c r="G6894" s="1" t="s">
        <v>1364</v>
      </c>
      <c r="H6894">
        <f t="shared" si="1360"/>
        <v>49</v>
      </c>
      <c r="I6894">
        <f>IF(ISBLANK(A6894),I6893/1,LOOKUP(Sheet1!G6894,FIPS!A$3:A$55,FIPS!C$3:C$55))</f>
        <v>54</v>
      </c>
      <c r="J6894" t="b">
        <f t="shared" si="1365"/>
        <v>0</v>
      </c>
      <c r="K6894" t="str">
        <f t="shared" si="1361"/>
        <v/>
      </c>
      <c r="L6894" t="b">
        <f t="shared" si="1364"/>
        <v>0</v>
      </c>
      <c r="M6894" t="str">
        <f t="shared" si="1362"/>
        <v/>
      </c>
      <c r="N6894">
        <f t="shared" si="1356"/>
        <v>54</v>
      </c>
      <c r="O6894" t="b">
        <f t="shared" si="1363"/>
        <v>1</v>
      </c>
      <c r="P6894">
        <f t="shared" si="1357"/>
        <v>2</v>
      </c>
      <c r="Q6894" t="str">
        <f t="shared" ca="1" si="1358"/>
        <v>010,013</v>
      </c>
      <c r="W6894">
        <v>99999</v>
      </c>
      <c r="Z6894" t="str">
        <f t="shared" si="1359"/>
        <v/>
      </c>
    </row>
    <row r="6895" spans="1:26" x14ac:dyDescent="0.2">
      <c r="B6895" s="1" t="s">
        <v>164</v>
      </c>
      <c r="C6895" s="1" t="s">
        <v>17</v>
      </c>
      <c r="D6895" s="1" t="s">
        <v>18</v>
      </c>
      <c r="E6895" s="1" t="s">
        <v>8</v>
      </c>
      <c r="F6895" s="1" t="s">
        <v>9</v>
      </c>
      <c r="G6895" s="1" t="s">
        <v>2307</v>
      </c>
      <c r="H6895">
        <f t="shared" si="1360"/>
        <v>49</v>
      </c>
      <c r="I6895">
        <f>IF(ISBLANK(A6895),I6894/1,LOOKUP(Sheet1!G6895,FIPS!A$3:A$55,FIPS!C$3:C$55))</f>
        <v>54</v>
      </c>
      <c r="J6895" t="b">
        <f t="shared" si="1365"/>
        <v>1</v>
      </c>
      <c r="K6895" t="str">
        <f t="shared" si="1361"/>
        <v>Wyoming</v>
      </c>
      <c r="L6895" t="b">
        <f t="shared" si="1364"/>
        <v>0</v>
      </c>
      <c r="M6895" t="str">
        <f t="shared" si="1362"/>
        <v/>
      </c>
      <c r="N6895">
        <f t="shared" si="1356"/>
        <v>55</v>
      </c>
      <c r="O6895" t="b">
        <f t="shared" si="1363"/>
        <v>0</v>
      </c>
      <c r="P6895" t="str">
        <f t="shared" si="1357"/>
        <v/>
      </c>
      <c r="Q6895" t="str">
        <f t="shared" ca="1" si="1358"/>
        <v/>
      </c>
      <c r="T6895">
        <v>109</v>
      </c>
      <c r="U6895">
        <v>5</v>
      </c>
      <c r="V6895">
        <v>0</v>
      </c>
      <c r="Z6895" t="str">
        <f t="shared" si="1359"/>
        <v/>
      </c>
    </row>
    <row r="6896" spans="1:26" x14ac:dyDescent="0.2">
      <c r="A6896">
        <v>50</v>
      </c>
      <c r="B6896" s="1"/>
      <c r="G6896" s="1" t="s">
        <v>4471</v>
      </c>
      <c r="H6896">
        <f t="shared" si="1360"/>
        <v>50</v>
      </c>
      <c r="I6896">
        <f>IF(ISBLANK(A6896),I6895/1,LOOKUP(Sheet1!G6896,FIPS!A$3:A$55,FIPS!C$3:C$55))</f>
        <v>55</v>
      </c>
      <c r="J6896" t="b">
        <f t="shared" si="1365"/>
        <v>0</v>
      </c>
      <c r="K6896" t="str">
        <f t="shared" si="1361"/>
        <v/>
      </c>
      <c r="L6896" t="b">
        <f t="shared" si="1364"/>
        <v>0</v>
      </c>
      <c r="M6896" t="str">
        <f t="shared" si="1362"/>
        <v/>
      </c>
      <c r="N6896" t="str">
        <f t="shared" ref="N6896:N6959" si="1366">IF(ISBLANK(A6896),IF(ISBLANK(B6896),N6895,B6896/1),"")</f>
        <v/>
      </c>
      <c r="O6896" t="b">
        <f t="shared" si="1363"/>
        <v>0</v>
      </c>
      <c r="P6896" t="str">
        <f t="shared" si="1357"/>
        <v/>
      </c>
      <c r="Q6896" t="str">
        <f t="shared" ca="1" si="1358"/>
        <v/>
      </c>
      <c r="Z6896" t="str">
        <f t="shared" si="1359"/>
        <v/>
      </c>
    </row>
    <row r="6897" spans="2:26" x14ac:dyDescent="0.2">
      <c r="B6897" s="1" t="s">
        <v>2</v>
      </c>
      <c r="C6897" s="1" t="s">
        <v>17</v>
      </c>
      <c r="D6897" s="1" t="s">
        <v>18</v>
      </c>
      <c r="E6897" s="1" t="s">
        <v>8</v>
      </c>
      <c r="F6897" s="1" t="s">
        <v>9</v>
      </c>
      <c r="G6897" s="1" t="s">
        <v>943</v>
      </c>
      <c r="H6897">
        <f t="shared" si="1360"/>
        <v>50</v>
      </c>
      <c r="I6897">
        <f>IF(ISBLANK(A6897),I6896/1,LOOKUP(Sheet1!G6897,FIPS!A$3:A$55,FIPS!C$3:C$55))</f>
        <v>55</v>
      </c>
      <c r="J6897" t="b">
        <f t="shared" si="1365"/>
        <v>1</v>
      </c>
      <c r="K6897" t="str">
        <f t="shared" si="1361"/>
        <v>Adams</v>
      </c>
      <c r="L6897" t="b">
        <f t="shared" si="1364"/>
        <v>0</v>
      </c>
      <c r="M6897" t="str">
        <f t="shared" si="1362"/>
        <v/>
      </c>
      <c r="N6897">
        <f t="shared" si="1366"/>
        <v>1</v>
      </c>
      <c r="O6897" t="b">
        <f t="shared" si="1363"/>
        <v>0</v>
      </c>
      <c r="P6897" t="str">
        <f t="shared" si="1357"/>
        <v/>
      </c>
      <c r="Q6897" t="str">
        <f t="shared" ca="1" si="1358"/>
        <v/>
      </c>
      <c r="S6897">
        <v>55</v>
      </c>
      <c r="T6897">
        <v>1</v>
      </c>
      <c r="U6897">
        <v>6</v>
      </c>
      <c r="V6897">
        <v>0</v>
      </c>
      <c r="Z6897" t="str">
        <f t="shared" si="1359"/>
        <v/>
      </c>
    </row>
    <row r="6898" spans="2:26" x14ac:dyDescent="0.2">
      <c r="B6898" s="1" t="s">
        <v>11</v>
      </c>
      <c r="C6898" s="1" t="s">
        <v>17</v>
      </c>
      <c r="D6898" s="1" t="s">
        <v>18</v>
      </c>
      <c r="E6898" s="1" t="s">
        <v>8</v>
      </c>
      <c r="F6898" s="1" t="s">
        <v>9</v>
      </c>
      <c r="G6898" s="1" t="s">
        <v>1941</v>
      </c>
      <c r="H6898">
        <f t="shared" si="1360"/>
        <v>50</v>
      </c>
      <c r="I6898">
        <f>IF(ISBLANK(A6898),I6897/1,LOOKUP(Sheet1!G6898,FIPS!A$3:A$55,FIPS!C$3:C$55))</f>
        <v>55</v>
      </c>
      <c r="J6898" t="b">
        <f t="shared" si="1365"/>
        <v>1</v>
      </c>
      <c r="K6898" t="str">
        <f t="shared" si="1361"/>
        <v>Ashland</v>
      </c>
      <c r="L6898" t="b">
        <f t="shared" si="1364"/>
        <v>0</v>
      </c>
      <c r="M6898" t="str">
        <f t="shared" si="1362"/>
        <v/>
      </c>
      <c r="N6898">
        <f t="shared" si="1366"/>
        <v>2</v>
      </c>
      <c r="O6898" t="b">
        <f t="shared" si="1363"/>
        <v>0</v>
      </c>
      <c r="P6898" t="str">
        <f t="shared" si="1357"/>
        <v/>
      </c>
      <c r="Q6898" t="str">
        <f t="shared" ca="1" si="1358"/>
        <v/>
      </c>
      <c r="T6898">
        <v>3</v>
      </c>
      <c r="U6898">
        <v>6</v>
      </c>
      <c r="V6898">
        <v>0</v>
      </c>
      <c r="Z6898" t="str">
        <f t="shared" si="1359"/>
        <v/>
      </c>
    </row>
    <row r="6899" spans="2:26" x14ac:dyDescent="0.2">
      <c r="B6899" s="1" t="s">
        <v>16</v>
      </c>
      <c r="C6899" s="1" t="s">
        <v>17</v>
      </c>
      <c r="D6899" s="1" t="s">
        <v>18</v>
      </c>
      <c r="E6899" s="1" t="s">
        <v>8</v>
      </c>
      <c r="F6899" s="1" t="s">
        <v>9</v>
      </c>
      <c r="G6899" s="1" t="s">
        <v>4472</v>
      </c>
      <c r="H6899">
        <f t="shared" si="1360"/>
        <v>50</v>
      </c>
      <c r="I6899">
        <f>IF(ISBLANK(A6899),I6898/1,LOOKUP(Sheet1!G6899,FIPS!A$3:A$55,FIPS!C$3:C$55))</f>
        <v>55</v>
      </c>
      <c r="J6899" t="b">
        <f t="shared" si="1365"/>
        <v>1</v>
      </c>
      <c r="K6899" t="str">
        <f t="shared" si="1361"/>
        <v>Oarron</v>
      </c>
      <c r="L6899" t="b">
        <f t="shared" si="1364"/>
        <v>0</v>
      </c>
      <c r="M6899" t="str">
        <f t="shared" si="1362"/>
        <v/>
      </c>
      <c r="N6899">
        <f t="shared" si="1366"/>
        <v>3</v>
      </c>
      <c r="O6899" t="b">
        <f t="shared" si="1363"/>
        <v>0</v>
      </c>
      <c r="P6899" t="str">
        <f t="shared" si="1357"/>
        <v/>
      </c>
      <c r="Q6899" t="str">
        <f t="shared" ca="1" si="1358"/>
        <v/>
      </c>
      <c r="T6899">
        <v>5</v>
      </c>
      <c r="U6899">
        <v>5</v>
      </c>
      <c r="V6899">
        <v>0</v>
      </c>
      <c r="Z6899" t="str">
        <f t="shared" si="1359"/>
        <v/>
      </c>
    </row>
    <row r="6900" spans="2:26" x14ac:dyDescent="0.2">
      <c r="B6900" s="1" t="s">
        <v>22</v>
      </c>
      <c r="C6900" s="1" t="s">
        <v>17</v>
      </c>
      <c r="D6900" s="1" t="s">
        <v>18</v>
      </c>
      <c r="E6900" s="1" t="s">
        <v>8</v>
      </c>
      <c r="F6900" s="1" t="s">
        <v>9</v>
      </c>
      <c r="G6900" s="1" t="s">
        <v>4473</v>
      </c>
      <c r="H6900">
        <f t="shared" si="1360"/>
        <v>50</v>
      </c>
      <c r="I6900">
        <f>IF(ISBLANK(A6900),I6899/1,LOOKUP(Sheet1!G6900,FIPS!A$3:A$55,FIPS!C$3:C$55))</f>
        <v>55</v>
      </c>
      <c r="J6900" t="b">
        <f t="shared" si="1365"/>
        <v>1</v>
      </c>
      <c r="K6900" t="str">
        <f t="shared" si="1361"/>
        <v>Bayfield</v>
      </c>
      <c r="L6900" t="b">
        <f t="shared" si="1364"/>
        <v>0</v>
      </c>
      <c r="M6900" t="str">
        <f t="shared" si="1362"/>
        <v/>
      </c>
      <c r="N6900">
        <f t="shared" si="1366"/>
        <v>4</v>
      </c>
      <c r="O6900" t="b">
        <f t="shared" si="1363"/>
        <v>0</v>
      </c>
      <c r="P6900" t="str">
        <f t="shared" si="1357"/>
        <v/>
      </c>
      <c r="Q6900" t="str">
        <f t="shared" ca="1" si="1358"/>
        <v/>
      </c>
      <c r="T6900">
        <v>7</v>
      </c>
      <c r="U6900">
        <v>6</v>
      </c>
      <c r="V6900">
        <v>0</v>
      </c>
      <c r="Z6900" t="str">
        <f t="shared" si="1359"/>
        <v/>
      </c>
    </row>
    <row r="6901" spans="2:26" x14ac:dyDescent="0.2">
      <c r="B6901" s="1" t="s">
        <v>24</v>
      </c>
      <c r="C6901" s="1" t="s">
        <v>520</v>
      </c>
      <c r="D6901" s="1" t="s">
        <v>26</v>
      </c>
      <c r="G6901" s="1" t="s">
        <v>1440</v>
      </c>
      <c r="H6901">
        <f t="shared" si="1360"/>
        <v>50</v>
      </c>
      <c r="I6901">
        <f>IF(ISBLANK(A6901),I6900/1,LOOKUP(Sheet1!G6901,FIPS!A$3:A$55,FIPS!C$3:C$55))</f>
        <v>55</v>
      </c>
      <c r="J6901" t="b">
        <f t="shared" si="1365"/>
        <v>1</v>
      </c>
      <c r="K6901" t="str">
        <f t="shared" si="1361"/>
        <v>Brown</v>
      </c>
      <c r="L6901" t="b">
        <f t="shared" si="1364"/>
        <v>0</v>
      </c>
      <c r="M6901" t="str">
        <f t="shared" si="1362"/>
        <v/>
      </c>
      <c r="N6901">
        <f t="shared" si="1366"/>
        <v>5</v>
      </c>
      <c r="O6901" t="b">
        <f t="shared" si="1363"/>
        <v>0</v>
      </c>
      <c r="P6901" t="str">
        <f t="shared" si="1357"/>
        <v/>
      </c>
      <c r="Q6901" t="str">
        <f t="shared" ca="1" si="1358"/>
        <v/>
      </c>
      <c r="T6901">
        <v>9</v>
      </c>
      <c r="U6901">
        <v>3</v>
      </c>
      <c r="V6901">
        <v>3080</v>
      </c>
      <c r="Z6901" t="str">
        <f t="shared" si="1359"/>
        <v/>
      </c>
    </row>
    <row r="6902" spans="2:26" x14ac:dyDescent="0.2">
      <c r="E6902" s="1" t="s">
        <v>2</v>
      </c>
      <c r="F6902" s="1" t="s">
        <v>6</v>
      </c>
      <c r="G6902" s="1" t="s">
        <v>4474</v>
      </c>
      <c r="H6902">
        <f t="shared" si="1360"/>
        <v>50</v>
      </c>
      <c r="I6902">
        <f>IF(ISBLANK(A6902),I6901/1,LOOKUP(Sheet1!G6902,FIPS!A$3:A$55,FIPS!C$3:C$55))</f>
        <v>55</v>
      </c>
      <c r="J6902" t="b">
        <f t="shared" si="1365"/>
        <v>0</v>
      </c>
      <c r="K6902" t="str">
        <f t="shared" si="1361"/>
        <v/>
      </c>
      <c r="L6902" t="b">
        <f t="shared" si="1364"/>
        <v>1</v>
      </c>
      <c r="M6902" t="str">
        <f t="shared" si="1362"/>
        <v>Allouez village</v>
      </c>
      <c r="N6902">
        <f t="shared" si="1366"/>
        <v>5</v>
      </c>
      <c r="O6902" t="b">
        <f t="shared" si="1363"/>
        <v>0</v>
      </c>
      <c r="P6902" t="str">
        <f t="shared" si="1357"/>
        <v/>
      </c>
      <c r="Q6902" t="str">
        <f t="shared" ca="1" si="1358"/>
        <v/>
      </c>
      <c r="W6902">
        <v>1175</v>
      </c>
      <c r="Z6902" t="str">
        <f t="shared" si="1359"/>
        <v/>
      </c>
    </row>
    <row r="6903" spans="2:26" x14ac:dyDescent="0.2">
      <c r="E6903" s="1" t="s">
        <v>16</v>
      </c>
      <c r="F6903" s="1" t="s">
        <v>6</v>
      </c>
      <c r="G6903" s="1" t="s">
        <v>4475</v>
      </c>
      <c r="H6903">
        <f t="shared" si="1360"/>
        <v>50</v>
      </c>
      <c r="I6903">
        <f>IF(ISBLANK(A6903),I6902/1,LOOKUP(Sheet1!G6903,FIPS!A$3:A$55,FIPS!C$3:C$55))</f>
        <v>55</v>
      </c>
      <c r="J6903" t="b">
        <f t="shared" si="1365"/>
        <v>0</v>
      </c>
      <c r="K6903" t="str">
        <f t="shared" si="1361"/>
        <v/>
      </c>
      <c r="L6903" t="b">
        <f t="shared" si="1364"/>
        <v>1</v>
      </c>
      <c r="M6903" t="str">
        <f t="shared" si="1362"/>
        <v>Ashwaubenon village</v>
      </c>
      <c r="N6903">
        <f t="shared" si="1366"/>
        <v>5</v>
      </c>
      <c r="O6903" t="b">
        <f t="shared" si="1363"/>
        <v>0</v>
      </c>
      <c r="P6903" t="str">
        <f t="shared" ref="P6903:P6966" si="1367">IF(O6903,17-MATCH(N6903-1,N6885:N6902),"")</f>
        <v/>
      </c>
      <c r="Q6903" t="str">
        <f t="shared" ref="Q6903:Q6966" ca="1" si="1368">IF(O6903,_xlfn.TEXTJOIN(",",TRUE,INDIRECT(_xlfn.CONCAT("E",(ROW()-P6903),":E",(ROW()-1)),TRUE)),"")</f>
        <v/>
      </c>
      <c r="W6903">
        <v>3425</v>
      </c>
      <c r="Z6903" t="str">
        <f t="shared" si="1359"/>
        <v/>
      </c>
    </row>
    <row r="6904" spans="2:26" x14ac:dyDescent="0.2">
      <c r="E6904" s="1" t="s">
        <v>42</v>
      </c>
      <c r="F6904" s="1" t="s">
        <v>6</v>
      </c>
      <c r="G6904" s="1" t="s">
        <v>4476</v>
      </c>
      <c r="H6904">
        <f t="shared" si="1360"/>
        <v>50</v>
      </c>
      <c r="I6904">
        <f>IF(ISBLANK(A6904),I6903/1,LOOKUP(Sheet1!G6904,FIPS!A$3:A$55,FIPS!C$3:C$55))</f>
        <v>55</v>
      </c>
      <c r="J6904" t="b">
        <f t="shared" si="1365"/>
        <v>0</v>
      </c>
      <c r="K6904" t="str">
        <f t="shared" si="1361"/>
        <v/>
      </c>
      <c r="L6904" t="b">
        <f t="shared" si="1364"/>
        <v>1</v>
      </c>
      <c r="M6904" t="str">
        <f t="shared" si="1362"/>
        <v>De Pere</v>
      </c>
      <c r="N6904">
        <f t="shared" si="1366"/>
        <v>5</v>
      </c>
      <c r="O6904" t="b">
        <f t="shared" si="1363"/>
        <v>0</v>
      </c>
      <c r="P6904" t="str">
        <f t="shared" si="1367"/>
        <v/>
      </c>
      <c r="Q6904" t="str">
        <f t="shared" ca="1" si="1368"/>
        <v/>
      </c>
      <c r="W6904">
        <v>19775</v>
      </c>
      <c r="Z6904" t="str">
        <f t="shared" si="1359"/>
        <v/>
      </c>
    </row>
    <row r="6905" spans="2:26" x14ac:dyDescent="0.2">
      <c r="E6905" s="1" t="s">
        <v>59</v>
      </c>
      <c r="F6905" s="1" t="s">
        <v>70</v>
      </c>
      <c r="G6905" s="1" t="s">
        <v>4477</v>
      </c>
      <c r="H6905">
        <f t="shared" si="1360"/>
        <v>50</v>
      </c>
      <c r="I6905">
        <f>IF(ISBLANK(A6905),I6904/1,LOOKUP(Sheet1!G6905,FIPS!A$3:A$55,FIPS!C$3:C$55))</f>
        <v>55</v>
      </c>
      <c r="J6905" t="b">
        <f t="shared" si="1365"/>
        <v>0</v>
      </c>
      <c r="K6905" t="str">
        <f t="shared" si="1361"/>
        <v/>
      </c>
      <c r="L6905" t="b">
        <f t="shared" si="1364"/>
        <v>1</v>
      </c>
      <c r="M6905" t="str">
        <f t="shared" si="1362"/>
        <v>Green Bay</v>
      </c>
      <c r="N6905">
        <f t="shared" si="1366"/>
        <v>5</v>
      </c>
      <c r="O6905" t="b">
        <f t="shared" si="1363"/>
        <v>0</v>
      </c>
      <c r="P6905" t="str">
        <f t="shared" si="1367"/>
        <v/>
      </c>
      <c r="Q6905" t="str">
        <f t="shared" ca="1" si="1368"/>
        <v/>
      </c>
      <c r="W6905">
        <v>31000</v>
      </c>
      <c r="Z6905" t="str">
        <f t="shared" si="1359"/>
        <v/>
      </c>
    </row>
    <row r="6906" spans="2:26" x14ac:dyDescent="0.2">
      <c r="E6906" s="1" t="s">
        <v>8</v>
      </c>
      <c r="F6906" s="1" t="s">
        <v>9</v>
      </c>
      <c r="G6906" s="1" t="s">
        <v>1002</v>
      </c>
      <c r="H6906">
        <f t="shared" si="1360"/>
        <v>50</v>
      </c>
      <c r="I6906">
        <f>IF(ISBLANK(A6906),I6905/1,LOOKUP(Sheet1!G6906,FIPS!A$3:A$55,FIPS!C$3:C$55))</f>
        <v>55</v>
      </c>
      <c r="J6906" t="b">
        <f t="shared" si="1365"/>
        <v>0</v>
      </c>
      <c r="K6906" t="str">
        <f t="shared" si="1361"/>
        <v/>
      </c>
      <c r="L6906" t="b">
        <f t="shared" si="1364"/>
        <v>0</v>
      </c>
      <c r="M6906" t="str">
        <f t="shared" si="1362"/>
        <v/>
      </c>
      <c r="N6906">
        <f t="shared" si="1366"/>
        <v>5</v>
      </c>
      <c r="O6906" t="b">
        <f t="shared" si="1363"/>
        <v>1</v>
      </c>
      <c r="P6906">
        <f t="shared" si="1367"/>
        <v>4</v>
      </c>
      <c r="Q6906" t="str">
        <f t="shared" ca="1" si="1368"/>
        <v>001,003,011,019</v>
      </c>
      <c r="W6906">
        <v>99999</v>
      </c>
      <c r="Z6906" t="str">
        <f t="shared" si="1359"/>
        <v/>
      </c>
    </row>
    <row r="6907" spans="2:26" x14ac:dyDescent="0.2">
      <c r="B6907" s="1" t="s">
        <v>28</v>
      </c>
      <c r="C6907" s="1" t="s">
        <v>17</v>
      </c>
      <c r="D6907" s="1" t="s">
        <v>18</v>
      </c>
      <c r="E6907" s="1" t="s">
        <v>8</v>
      </c>
      <c r="F6907" s="1" t="s">
        <v>9</v>
      </c>
      <c r="G6907" s="1" t="s">
        <v>2750</v>
      </c>
      <c r="H6907">
        <f t="shared" si="1360"/>
        <v>50</v>
      </c>
      <c r="I6907">
        <f>IF(ISBLANK(A6907),I6906/1,LOOKUP(Sheet1!G6907,FIPS!A$3:A$55,FIPS!C$3:C$55))</f>
        <v>55</v>
      </c>
      <c r="J6907" t="b">
        <f t="shared" si="1365"/>
        <v>1</v>
      </c>
      <c r="K6907" t="str">
        <f t="shared" si="1361"/>
        <v>Buffalo</v>
      </c>
      <c r="L6907" t="b">
        <f t="shared" si="1364"/>
        <v>0</v>
      </c>
      <c r="M6907" t="str">
        <f t="shared" si="1362"/>
        <v/>
      </c>
      <c r="N6907">
        <f t="shared" si="1366"/>
        <v>6</v>
      </c>
      <c r="O6907" t="b">
        <f t="shared" si="1363"/>
        <v>0</v>
      </c>
      <c r="P6907" t="str">
        <f t="shared" si="1367"/>
        <v/>
      </c>
      <c r="Q6907" t="str">
        <f t="shared" ca="1" si="1368"/>
        <v/>
      </c>
      <c r="T6907">
        <v>11</v>
      </c>
      <c r="U6907">
        <v>6</v>
      </c>
      <c r="V6907">
        <v>0</v>
      </c>
      <c r="Z6907" t="str">
        <f t="shared" si="1359"/>
        <v/>
      </c>
    </row>
    <row r="6908" spans="2:26" x14ac:dyDescent="0.2">
      <c r="B6908" s="1" t="s">
        <v>30</v>
      </c>
      <c r="C6908" s="1" t="s">
        <v>17</v>
      </c>
      <c r="D6908" s="1" t="s">
        <v>18</v>
      </c>
      <c r="E6908" s="1" t="s">
        <v>8</v>
      </c>
      <c r="F6908" s="1" t="s">
        <v>9</v>
      </c>
      <c r="G6908" s="1" t="s">
        <v>4478</v>
      </c>
      <c r="H6908">
        <f t="shared" si="1360"/>
        <v>50</v>
      </c>
      <c r="I6908">
        <f>IF(ISBLANK(A6908),I6907/1,LOOKUP(Sheet1!G6908,FIPS!A$3:A$55,FIPS!C$3:C$55))</f>
        <v>55</v>
      </c>
      <c r="J6908" t="b">
        <f t="shared" si="1365"/>
        <v>1</v>
      </c>
      <c r="K6908" t="str">
        <f t="shared" si="1361"/>
        <v>Burnett</v>
      </c>
      <c r="L6908" t="b">
        <f t="shared" si="1364"/>
        <v>0</v>
      </c>
      <c r="M6908" t="str">
        <f t="shared" si="1362"/>
        <v/>
      </c>
      <c r="N6908">
        <f t="shared" si="1366"/>
        <v>7</v>
      </c>
      <c r="O6908" t="b">
        <f t="shared" si="1363"/>
        <v>0</v>
      </c>
      <c r="P6908" t="str">
        <f t="shared" si="1367"/>
        <v/>
      </c>
      <c r="Q6908" t="str">
        <f t="shared" ca="1" si="1368"/>
        <v/>
      </c>
      <c r="T6908">
        <v>13</v>
      </c>
      <c r="U6908">
        <v>6</v>
      </c>
      <c r="V6908">
        <v>0</v>
      </c>
      <c r="Z6908" t="str">
        <f t="shared" si="1359"/>
        <v/>
      </c>
    </row>
    <row r="6909" spans="2:26" x14ac:dyDescent="0.2">
      <c r="B6909" s="1" t="s">
        <v>32</v>
      </c>
      <c r="C6909" s="1" t="s">
        <v>45</v>
      </c>
      <c r="D6909" s="1" t="s">
        <v>26</v>
      </c>
      <c r="G6909" s="1" t="s">
        <v>4479</v>
      </c>
      <c r="H6909">
        <f t="shared" si="1360"/>
        <v>50</v>
      </c>
      <c r="I6909">
        <f>IF(ISBLANK(A6909),I6908/1,LOOKUP(Sheet1!G6909,FIPS!A$3:A$55,FIPS!C$3:C$55))</f>
        <v>55</v>
      </c>
      <c r="J6909" t="b">
        <f t="shared" si="1365"/>
        <v>1</v>
      </c>
      <c r="K6909" t="str">
        <f t="shared" si="1361"/>
        <v>Calumet</v>
      </c>
      <c r="L6909" t="b">
        <f t="shared" si="1364"/>
        <v>0</v>
      </c>
      <c r="M6909" t="str">
        <f t="shared" si="1362"/>
        <v/>
      </c>
      <c r="N6909">
        <f t="shared" si="1366"/>
        <v>8</v>
      </c>
      <c r="O6909" t="b">
        <f t="shared" si="1363"/>
        <v>0</v>
      </c>
      <c r="P6909" t="str">
        <f t="shared" si="1367"/>
        <v/>
      </c>
      <c r="Q6909" t="str">
        <f t="shared" ca="1" si="1368"/>
        <v/>
      </c>
      <c r="T6909">
        <v>15</v>
      </c>
      <c r="U6909">
        <v>5</v>
      </c>
      <c r="V6909">
        <v>460</v>
      </c>
      <c r="Z6909" t="str">
        <f t="shared" si="1359"/>
        <v/>
      </c>
    </row>
    <row r="6910" spans="2:26" x14ac:dyDescent="0.2">
      <c r="E6910" s="1" t="s">
        <v>11</v>
      </c>
      <c r="F6910" s="1" t="s">
        <v>70</v>
      </c>
      <c r="G6910" s="1" t="s">
        <v>4480</v>
      </c>
      <c r="H6910">
        <f t="shared" si="1360"/>
        <v>50</v>
      </c>
      <c r="I6910">
        <f>IF(ISBLANK(A6910),I6909/1,LOOKUP(Sheet1!G6910,FIPS!A$3:A$55,FIPS!C$3:C$55))</f>
        <v>55</v>
      </c>
      <c r="J6910" t="b">
        <f t="shared" si="1365"/>
        <v>0</v>
      </c>
      <c r="K6910" t="str">
        <f t="shared" si="1361"/>
        <v/>
      </c>
      <c r="L6910" t="b">
        <f t="shared" si="1364"/>
        <v>1</v>
      </c>
      <c r="M6910" t="str">
        <f t="shared" si="1362"/>
        <v>Appleton</v>
      </c>
      <c r="N6910">
        <f t="shared" si="1366"/>
        <v>8</v>
      </c>
      <c r="O6910" t="b">
        <f t="shared" si="1363"/>
        <v>0</v>
      </c>
      <c r="P6910" t="str">
        <f t="shared" si="1367"/>
        <v/>
      </c>
      <c r="Q6910" t="str">
        <f t="shared" ca="1" si="1368"/>
        <v/>
      </c>
      <c r="W6910">
        <v>2375</v>
      </c>
      <c r="Z6910" t="str">
        <f t="shared" si="1359"/>
        <v/>
      </c>
    </row>
    <row r="6911" spans="2:26" x14ac:dyDescent="0.2">
      <c r="E6911" s="1" t="s">
        <v>90</v>
      </c>
      <c r="F6911" s="1" t="s">
        <v>6</v>
      </c>
      <c r="G6911" s="1" t="s">
        <v>4481</v>
      </c>
      <c r="H6911">
        <f t="shared" si="1360"/>
        <v>50</v>
      </c>
      <c r="I6911">
        <f>IF(ISBLANK(A6911),I6910/1,LOOKUP(Sheet1!G6911,FIPS!A$3:A$55,FIPS!C$3:C$55))</f>
        <v>55</v>
      </c>
      <c r="J6911" t="b">
        <f t="shared" si="1365"/>
        <v>0</v>
      </c>
      <c r="K6911" t="str">
        <f t="shared" si="1361"/>
        <v/>
      </c>
      <c r="L6911" t="b">
        <f t="shared" si="1364"/>
        <v>1</v>
      </c>
      <c r="M6911" t="str">
        <f t="shared" si="1362"/>
        <v>Menasha</v>
      </c>
      <c r="N6911">
        <f t="shared" si="1366"/>
        <v>8</v>
      </c>
      <c r="O6911" t="b">
        <f t="shared" si="1363"/>
        <v>0</v>
      </c>
      <c r="P6911" t="str">
        <f t="shared" si="1367"/>
        <v/>
      </c>
      <c r="Q6911" t="str">
        <f t="shared" ca="1" si="1368"/>
        <v/>
      </c>
      <c r="W6911">
        <v>50825</v>
      </c>
      <c r="Z6911" t="str">
        <f t="shared" si="1359"/>
        <v/>
      </c>
    </row>
    <row r="6912" spans="2:26" x14ac:dyDescent="0.2">
      <c r="E6912" s="1" t="s">
        <v>8</v>
      </c>
      <c r="F6912" s="1" t="s">
        <v>9</v>
      </c>
      <c r="G6912" s="1" t="s">
        <v>1002</v>
      </c>
      <c r="H6912">
        <f t="shared" si="1360"/>
        <v>50</v>
      </c>
      <c r="I6912">
        <f>IF(ISBLANK(A6912),I6911/1,LOOKUP(Sheet1!G6912,FIPS!A$3:A$55,FIPS!C$3:C$55))</f>
        <v>55</v>
      </c>
      <c r="J6912" t="b">
        <f t="shared" si="1365"/>
        <v>0</v>
      </c>
      <c r="K6912" t="str">
        <f t="shared" si="1361"/>
        <v/>
      </c>
      <c r="L6912" t="b">
        <f t="shared" si="1364"/>
        <v>0</v>
      </c>
      <c r="M6912" t="str">
        <f t="shared" si="1362"/>
        <v/>
      </c>
      <c r="N6912">
        <f t="shared" si="1366"/>
        <v>8</v>
      </c>
      <c r="O6912" t="b">
        <f t="shared" si="1363"/>
        <v>1</v>
      </c>
      <c r="P6912">
        <f t="shared" si="1367"/>
        <v>2</v>
      </c>
      <c r="Q6912" t="str">
        <f t="shared" ca="1" si="1368"/>
        <v>002,030</v>
      </c>
      <c r="W6912">
        <v>99999</v>
      </c>
      <c r="Z6912" t="str">
        <f t="shared" si="1359"/>
        <v/>
      </c>
    </row>
    <row r="6913" spans="2:26" x14ac:dyDescent="0.2">
      <c r="B6913" s="1" t="s">
        <v>39</v>
      </c>
      <c r="C6913" s="1" t="s">
        <v>770</v>
      </c>
      <c r="D6913" s="1" t="s">
        <v>26</v>
      </c>
      <c r="G6913" s="1" t="s">
        <v>2268</v>
      </c>
      <c r="H6913">
        <f t="shared" si="1360"/>
        <v>50</v>
      </c>
      <c r="I6913">
        <f>IF(ISBLANK(A6913),I6912/1,LOOKUP(Sheet1!G6913,FIPS!A$3:A$55,FIPS!C$3:C$55))</f>
        <v>55</v>
      </c>
      <c r="J6913" t="b">
        <f t="shared" si="1365"/>
        <v>1</v>
      </c>
      <c r="K6913" t="str">
        <f t="shared" si="1361"/>
        <v>Chippewa</v>
      </c>
      <c r="L6913" t="b">
        <f t="shared" si="1364"/>
        <v>0</v>
      </c>
      <c r="M6913" t="str">
        <f t="shared" si="1362"/>
        <v/>
      </c>
      <c r="N6913">
        <f t="shared" si="1366"/>
        <v>9</v>
      </c>
      <c r="O6913" t="b">
        <f t="shared" si="1363"/>
        <v>0</v>
      </c>
      <c r="P6913" t="str">
        <f t="shared" si="1367"/>
        <v/>
      </c>
      <c r="Q6913" t="str">
        <f t="shared" ca="1" si="1368"/>
        <v/>
      </c>
      <c r="T6913">
        <v>17</v>
      </c>
      <c r="U6913">
        <v>4</v>
      </c>
      <c r="V6913">
        <v>2290</v>
      </c>
      <c r="Z6913" t="str">
        <f t="shared" si="1359"/>
        <v/>
      </c>
    </row>
    <row r="6914" spans="2:26" x14ac:dyDescent="0.2">
      <c r="E6914" s="1" t="s">
        <v>39</v>
      </c>
      <c r="F6914" s="1" t="s">
        <v>6</v>
      </c>
      <c r="G6914" s="1" t="s">
        <v>4482</v>
      </c>
      <c r="H6914">
        <f t="shared" si="1360"/>
        <v>50</v>
      </c>
      <c r="I6914">
        <f>IF(ISBLANK(A6914),I6913/1,LOOKUP(Sheet1!G6914,FIPS!A$3:A$55,FIPS!C$3:C$55))</f>
        <v>55</v>
      </c>
      <c r="J6914" t="b">
        <f t="shared" si="1365"/>
        <v>0</v>
      </c>
      <c r="K6914" t="str">
        <f t="shared" si="1361"/>
        <v/>
      </c>
      <c r="L6914" t="b">
        <f t="shared" si="1364"/>
        <v>1</v>
      </c>
      <c r="M6914" t="str">
        <f t="shared" si="1362"/>
        <v>Chippewa Falls</v>
      </c>
      <c r="N6914">
        <f t="shared" si="1366"/>
        <v>9</v>
      </c>
      <c r="O6914" t="b">
        <f t="shared" si="1363"/>
        <v>0</v>
      </c>
      <c r="P6914" t="str">
        <f t="shared" si="1367"/>
        <v/>
      </c>
      <c r="Q6914" t="str">
        <f t="shared" ca="1" si="1368"/>
        <v/>
      </c>
      <c r="W6914">
        <v>14575</v>
      </c>
      <c r="Z6914" t="str">
        <f t="shared" ref="Z6914:Z6977" si="1369">IF(J6914,IF(T6914&gt;0,"",FALSE),IF(T6914&gt;0,TRUE,""))</f>
        <v/>
      </c>
    </row>
    <row r="6915" spans="2:26" x14ac:dyDescent="0.2">
      <c r="E6915" s="1" t="s">
        <v>33</v>
      </c>
      <c r="F6915" s="1" t="s">
        <v>70</v>
      </c>
      <c r="G6915" s="1" t="s">
        <v>4483</v>
      </c>
      <c r="H6915">
        <f t="shared" si="1360"/>
        <v>50</v>
      </c>
      <c r="I6915">
        <f>IF(ISBLANK(A6915),I6914/1,LOOKUP(Sheet1!G6915,FIPS!A$3:A$55,FIPS!C$3:C$55))</f>
        <v>55</v>
      </c>
      <c r="J6915" t="b">
        <f t="shared" si="1365"/>
        <v>0</v>
      </c>
      <c r="K6915" t="str">
        <f t="shared" si="1361"/>
        <v/>
      </c>
      <c r="L6915" t="b">
        <f t="shared" si="1364"/>
        <v>1</v>
      </c>
      <c r="M6915" t="str">
        <f t="shared" si="1362"/>
        <v>Eau Claire</v>
      </c>
      <c r="N6915">
        <f t="shared" si="1366"/>
        <v>9</v>
      </c>
      <c r="O6915" t="b">
        <f t="shared" si="1363"/>
        <v>0</v>
      </c>
      <c r="P6915" t="str">
        <f t="shared" si="1367"/>
        <v/>
      </c>
      <c r="Q6915" t="str">
        <f t="shared" ca="1" si="1368"/>
        <v/>
      </c>
      <c r="W6915">
        <v>22300</v>
      </c>
      <c r="Z6915" t="str">
        <f t="shared" si="1369"/>
        <v/>
      </c>
    </row>
    <row r="6916" spans="2:26" x14ac:dyDescent="0.2">
      <c r="E6916" s="1" t="s">
        <v>8</v>
      </c>
      <c r="F6916" s="1" t="s">
        <v>9</v>
      </c>
      <c r="G6916" s="1" t="s">
        <v>1002</v>
      </c>
      <c r="H6916">
        <f t="shared" si="1360"/>
        <v>50</v>
      </c>
      <c r="I6916">
        <f>IF(ISBLANK(A6916),I6915/1,LOOKUP(Sheet1!G6916,FIPS!A$3:A$55,FIPS!C$3:C$55))</f>
        <v>55</v>
      </c>
      <c r="J6916" t="b">
        <f t="shared" si="1365"/>
        <v>0</v>
      </c>
      <c r="K6916" t="str">
        <f t="shared" si="1361"/>
        <v/>
      </c>
      <c r="L6916" t="b">
        <f t="shared" si="1364"/>
        <v>0</v>
      </c>
      <c r="M6916" t="str">
        <f t="shared" si="1362"/>
        <v/>
      </c>
      <c r="N6916">
        <f t="shared" si="1366"/>
        <v>9</v>
      </c>
      <c r="O6916" t="b">
        <f t="shared" si="1363"/>
        <v>1</v>
      </c>
      <c r="P6916">
        <f t="shared" si="1367"/>
        <v>2</v>
      </c>
      <c r="Q6916" t="str">
        <f t="shared" ca="1" si="1368"/>
        <v>009,012</v>
      </c>
      <c r="W6916">
        <v>99999</v>
      </c>
      <c r="Z6916" t="str">
        <f t="shared" si="1369"/>
        <v/>
      </c>
    </row>
    <row r="6917" spans="2:26" x14ac:dyDescent="0.2">
      <c r="B6917" s="1" t="s">
        <v>14</v>
      </c>
      <c r="C6917" s="1" t="s">
        <v>17</v>
      </c>
      <c r="D6917" s="1" t="s">
        <v>18</v>
      </c>
      <c r="E6917" s="1" t="s">
        <v>8</v>
      </c>
      <c r="F6917" s="1" t="s">
        <v>9</v>
      </c>
      <c r="G6917" s="1" t="s">
        <v>288</v>
      </c>
      <c r="H6917">
        <f t="shared" si="1360"/>
        <v>50</v>
      </c>
      <c r="I6917">
        <f>IF(ISBLANK(A6917),I6916/1,LOOKUP(Sheet1!G6917,FIPS!A$3:A$55,FIPS!C$3:C$55))</f>
        <v>55</v>
      </c>
      <c r="J6917" t="b">
        <f t="shared" si="1365"/>
        <v>1</v>
      </c>
      <c r="K6917" t="str">
        <f t="shared" si="1361"/>
        <v>Clark</v>
      </c>
      <c r="L6917" t="b">
        <f t="shared" si="1364"/>
        <v>0</v>
      </c>
      <c r="M6917" t="str">
        <f t="shared" si="1362"/>
        <v/>
      </c>
      <c r="N6917">
        <f t="shared" si="1366"/>
        <v>10</v>
      </c>
      <c r="O6917" t="b">
        <f t="shared" si="1363"/>
        <v>0</v>
      </c>
      <c r="P6917" t="str">
        <f t="shared" si="1367"/>
        <v/>
      </c>
      <c r="Q6917" t="str">
        <f t="shared" ca="1" si="1368"/>
        <v/>
      </c>
      <c r="T6917">
        <v>19</v>
      </c>
      <c r="U6917">
        <v>5</v>
      </c>
      <c r="V6917">
        <v>0</v>
      </c>
      <c r="Z6917" t="str">
        <f t="shared" si="1369"/>
        <v/>
      </c>
    </row>
    <row r="6918" spans="2:26" x14ac:dyDescent="0.2">
      <c r="B6918" s="1" t="s">
        <v>42</v>
      </c>
      <c r="C6918" s="1" t="s">
        <v>17</v>
      </c>
      <c r="D6918" s="1" t="s">
        <v>18</v>
      </c>
      <c r="E6918" s="1" t="s">
        <v>8</v>
      </c>
      <c r="F6918" s="1" t="s">
        <v>9</v>
      </c>
      <c r="G6918" s="1" t="s">
        <v>292</v>
      </c>
      <c r="H6918">
        <f t="shared" si="1360"/>
        <v>50</v>
      </c>
      <c r="I6918">
        <f>IF(ISBLANK(A6918),I6917/1,LOOKUP(Sheet1!G6918,FIPS!A$3:A$55,FIPS!C$3:C$55))</f>
        <v>55</v>
      </c>
      <c r="J6918" t="b">
        <f t="shared" si="1365"/>
        <v>1</v>
      </c>
      <c r="K6918" t="str">
        <f t="shared" si="1361"/>
        <v>Columbia</v>
      </c>
      <c r="L6918" t="b">
        <f t="shared" si="1364"/>
        <v>0</v>
      </c>
      <c r="M6918" t="str">
        <f t="shared" si="1362"/>
        <v/>
      </c>
      <c r="N6918">
        <f t="shared" si="1366"/>
        <v>11</v>
      </c>
      <c r="O6918" t="b">
        <f t="shared" si="1363"/>
        <v>0</v>
      </c>
      <c r="P6918" t="str">
        <f t="shared" si="1367"/>
        <v/>
      </c>
      <c r="Q6918" t="str">
        <f t="shared" ca="1" si="1368"/>
        <v/>
      </c>
      <c r="T6918">
        <v>21</v>
      </c>
      <c r="U6918">
        <v>5</v>
      </c>
      <c r="V6918">
        <v>0</v>
      </c>
      <c r="Z6918" t="str">
        <f t="shared" si="1369"/>
        <v/>
      </c>
    </row>
    <row r="6919" spans="2:26" x14ac:dyDescent="0.2">
      <c r="B6919" s="1" t="s">
        <v>33</v>
      </c>
      <c r="C6919" s="1" t="s">
        <v>17</v>
      </c>
      <c r="D6919" s="1" t="s">
        <v>18</v>
      </c>
      <c r="E6919" s="1" t="s">
        <v>8</v>
      </c>
      <c r="F6919" s="1" t="s">
        <v>9</v>
      </c>
      <c r="G6919" s="1" t="s">
        <v>299</v>
      </c>
      <c r="H6919">
        <f t="shared" si="1360"/>
        <v>50</v>
      </c>
      <c r="I6919">
        <f>IF(ISBLANK(A6919),I6918/1,LOOKUP(Sheet1!G6919,FIPS!A$3:A$55,FIPS!C$3:C$55))</f>
        <v>55</v>
      </c>
      <c r="J6919" t="b">
        <f t="shared" si="1365"/>
        <v>1</v>
      </c>
      <c r="K6919" t="str">
        <f t="shared" si="1361"/>
        <v>Crawford</v>
      </c>
      <c r="L6919" t="b">
        <f t="shared" si="1364"/>
        <v>0</v>
      </c>
      <c r="M6919" t="str">
        <f t="shared" si="1362"/>
        <v/>
      </c>
      <c r="N6919">
        <f t="shared" si="1366"/>
        <v>12</v>
      </c>
      <c r="O6919" t="b">
        <f t="shared" si="1363"/>
        <v>0</v>
      </c>
      <c r="P6919" t="str">
        <f t="shared" si="1367"/>
        <v/>
      </c>
      <c r="Q6919" t="str">
        <f t="shared" ca="1" si="1368"/>
        <v/>
      </c>
      <c r="T6919">
        <v>23</v>
      </c>
      <c r="U6919">
        <v>6</v>
      </c>
      <c r="V6919">
        <v>0</v>
      </c>
      <c r="Z6919" t="str">
        <f t="shared" si="1369"/>
        <v/>
      </c>
    </row>
    <row r="6920" spans="2:26" x14ac:dyDescent="0.2">
      <c r="B6920" s="1" t="s">
        <v>45</v>
      </c>
      <c r="C6920" s="1" t="s">
        <v>394</v>
      </c>
      <c r="D6920" s="1" t="s">
        <v>26</v>
      </c>
      <c r="G6920" s="1" t="s">
        <v>4484</v>
      </c>
      <c r="H6920">
        <f t="shared" si="1360"/>
        <v>50</v>
      </c>
      <c r="I6920">
        <f>IF(ISBLANK(A6920),I6919/1,LOOKUP(Sheet1!G6920,FIPS!A$3:A$55,FIPS!C$3:C$55))</f>
        <v>55</v>
      </c>
      <c r="J6920" t="b">
        <f t="shared" si="1365"/>
        <v>1</v>
      </c>
      <c r="K6920" t="str">
        <f t="shared" si="1361"/>
        <v>Dane</v>
      </c>
      <c r="L6920" t="b">
        <f t="shared" si="1364"/>
        <v>0</v>
      </c>
      <c r="M6920" t="str">
        <f t="shared" si="1362"/>
        <v/>
      </c>
      <c r="N6920">
        <f t="shared" si="1366"/>
        <v>13</v>
      </c>
      <c r="O6920" t="b">
        <f t="shared" si="1363"/>
        <v>0</v>
      </c>
      <c r="P6920" t="str">
        <f t="shared" si="1367"/>
        <v/>
      </c>
      <c r="Q6920" t="str">
        <f t="shared" ca="1" si="1368"/>
        <v/>
      </c>
      <c r="T6920">
        <v>25</v>
      </c>
      <c r="U6920">
        <v>2</v>
      </c>
      <c r="V6920">
        <v>4720</v>
      </c>
      <c r="Z6920" t="str">
        <f t="shared" si="1369"/>
        <v/>
      </c>
    </row>
    <row r="6921" spans="2:26" x14ac:dyDescent="0.2">
      <c r="E6921" s="1" t="s">
        <v>45</v>
      </c>
      <c r="F6921" s="1" t="s">
        <v>6</v>
      </c>
      <c r="G6921" s="1" t="s">
        <v>2240</v>
      </c>
      <c r="H6921">
        <f t="shared" si="1360"/>
        <v>50</v>
      </c>
      <c r="I6921">
        <f>IF(ISBLANK(A6921),I6920/1,LOOKUP(Sheet1!G6921,FIPS!A$3:A$55,FIPS!C$3:C$55))</f>
        <v>55</v>
      </c>
      <c r="J6921" t="b">
        <f t="shared" si="1365"/>
        <v>0</v>
      </c>
      <c r="K6921" t="str">
        <f t="shared" si="1361"/>
        <v/>
      </c>
      <c r="L6921" t="b">
        <f t="shared" si="1364"/>
        <v>1</v>
      </c>
      <c r="M6921" t="str">
        <f t="shared" si="1362"/>
        <v>Fitchburg</v>
      </c>
      <c r="N6921">
        <f t="shared" si="1366"/>
        <v>13</v>
      </c>
      <c r="O6921" t="b">
        <f t="shared" si="1363"/>
        <v>0</v>
      </c>
      <c r="P6921" t="str">
        <f t="shared" si="1367"/>
        <v/>
      </c>
      <c r="Q6921" t="str">
        <f t="shared" ca="1" si="1368"/>
        <v/>
      </c>
      <c r="W6921">
        <v>25950</v>
      </c>
      <c r="Z6921" t="str">
        <f t="shared" si="1369"/>
        <v/>
      </c>
    </row>
    <row r="6922" spans="2:26" x14ac:dyDescent="0.2">
      <c r="E6922" s="1" t="s">
        <v>80</v>
      </c>
      <c r="F6922" s="1" t="s">
        <v>132</v>
      </c>
      <c r="G6922" s="1" t="s">
        <v>141</v>
      </c>
      <c r="H6922">
        <f t="shared" si="1360"/>
        <v>50</v>
      </c>
      <c r="I6922">
        <f>IF(ISBLANK(A6922),I6921/1,LOOKUP(Sheet1!G6922,FIPS!A$3:A$55,FIPS!C$3:C$55))</f>
        <v>55</v>
      </c>
      <c r="J6922" t="b">
        <f t="shared" si="1365"/>
        <v>0</v>
      </c>
      <c r="K6922" t="str">
        <f t="shared" si="1361"/>
        <v/>
      </c>
      <c r="L6922" t="b">
        <f t="shared" si="1364"/>
        <v>1</v>
      </c>
      <c r="M6922" t="str">
        <f t="shared" si="1362"/>
        <v>Madison</v>
      </c>
      <c r="N6922">
        <f t="shared" si="1366"/>
        <v>13</v>
      </c>
      <c r="O6922" t="b">
        <f t="shared" si="1363"/>
        <v>0</v>
      </c>
      <c r="P6922" t="str">
        <f t="shared" si="1367"/>
        <v/>
      </c>
      <c r="Q6922" t="str">
        <f t="shared" ca="1" si="1368"/>
        <v/>
      </c>
      <c r="W6922">
        <v>48000</v>
      </c>
      <c r="Z6922" t="str">
        <f t="shared" si="1369"/>
        <v/>
      </c>
    </row>
    <row r="6923" spans="2:26" x14ac:dyDescent="0.2">
      <c r="E6923" s="1" t="s">
        <v>96</v>
      </c>
      <c r="F6923" s="1" t="s">
        <v>6</v>
      </c>
      <c r="G6923" s="1" t="s">
        <v>4485</v>
      </c>
      <c r="H6923">
        <f t="shared" ref="H6923:H6986" si="1370">IF(ISBLANK(A6923),H6922/1,A6923)</f>
        <v>50</v>
      </c>
      <c r="I6923">
        <f>IF(ISBLANK(A6923),I6922/1,LOOKUP(Sheet1!G6923,FIPS!A$3:A$55,FIPS!C$3:C$55))</f>
        <v>55</v>
      </c>
      <c r="J6923" t="b">
        <f t="shared" si="1365"/>
        <v>0</v>
      </c>
      <c r="K6923" t="str">
        <f t="shared" ref="K6923:K6986" si="1371">IF(J6923,TRIM(G6923),"")</f>
        <v/>
      </c>
      <c r="L6923" t="b">
        <f t="shared" si="1364"/>
        <v>1</v>
      </c>
      <c r="M6923" t="str">
        <f t="shared" ref="M6923:M6986" si="1372">IF(L6923,IF(ISERR(FIND(",",G6923)),TRIM(G6923),TRIM(LEFT(G6923,FIND(",",G6923)-1))),"")</f>
        <v>Middleton</v>
      </c>
      <c r="N6923">
        <f t="shared" si="1366"/>
        <v>13</v>
      </c>
      <c r="O6923" t="b">
        <f t="shared" si="1363"/>
        <v>0</v>
      </c>
      <c r="P6923" t="str">
        <f t="shared" si="1367"/>
        <v/>
      </c>
      <c r="Q6923" t="str">
        <f t="shared" ca="1" si="1368"/>
        <v/>
      </c>
      <c r="W6923">
        <v>51575</v>
      </c>
      <c r="Z6923" t="str">
        <f t="shared" si="1369"/>
        <v/>
      </c>
    </row>
    <row r="6924" spans="2:26" x14ac:dyDescent="0.2">
      <c r="E6924" s="1" t="s">
        <v>154</v>
      </c>
      <c r="F6924" s="1" t="s">
        <v>6</v>
      </c>
      <c r="G6924" s="1" t="s">
        <v>4486</v>
      </c>
      <c r="H6924">
        <f t="shared" si="1370"/>
        <v>50</v>
      </c>
      <c r="I6924">
        <f>IF(ISBLANK(A6924),I6923/1,LOOKUP(Sheet1!G6924,FIPS!A$3:A$55,FIPS!C$3:C$55))</f>
        <v>55</v>
      </c>
      <c r="J6924" t="b">
        <f t="shared" si="1365"/>
        <v>0</v>
      </c>
      <c r="K6924" t="str">
        <f t="shared" si="1371"/>
        <v/>
      </c>
      <c r="L6924" t="b">
        <f t="shared" si="1364"/>
        <v>1</v>
      </c>
      <c r="M6924" t="str">
        <f t="shared" si="1372"/>
        <v>Sun Prairie</v>
      </c>
      <c r="N6924">
        <f t="shared" si="1366"/>
        <v>13</v>
      </c>
      <c r="O6924" t="b">
        <f t="shared" si="1363"/>
        <v>0</v>
      </c>
      <c r="P6924" t="str">
        <f t="shared" si="1367"/>
        <v/>
      </c>
      <c r="Q6924" t="str">
        <f t="shared" ca="1" si="1368"/>
        <v/>
      </c>
      <c r="W6924">
        <v>78600</v>
      </c>
      <c r="Z6924" t="str">
        <f t="shared" si="1369"/>
        <v/>
      </c>
    </row>
    <row r="6925" spans="2:26" x14ac:dyDescent="0.2">
      <c r="E6925" s="1" t="s">
        <v>8</v>
      </c>
      <c r="F6925" s="1" t="s">
        <v>9</v>
      </c>
      <c r="G6925" s="1" t="s">
        <v>1002</v>
      </c>
      <c r="H6925">
        <f t="shared" si="1370"/>
        <v>50</v>
      </c>
      <c r="I6925">
        <f>IF(ISBLANK(A6925),I6924/1,LOOKUP(Sheet1!G6925,FIPS!A$3:A$55,FIPS!C$3:C$55))</f>
        <v>55</v>
      </c>
      <c r="J6925" t="b">
        <f t="shared" si="1365"/>
        <v>0</v>
      </c>
      <c r="K6925" t="str">
        <f t="shared" si="1371"/>
        <v/>
      </c>
      <c r="L6925" t="b">
        <f t="shared" si="1364"/>
        <v>0</v>
      </c>
      <c r="M6925" t="str">
        <f t="shared" si="1372"/>
        <v/>
      </c>
      <c r="N6925">
        <f t="shared" si="1366"/>
        <v>13</v>
      </c>
      <c r="O6925" t="b">
        <f t="shared" si="1363"/>
        <v>1</v>
      </c>
      <c r="P6925">
        <f t="shared" si="1367"/>
        <v>4</v>
      </c>
      <c r="Q6925" t="str">
        <f t="shared" ca="1" si="1368"/>
        <v>013,026,034,051</v>
      </c>
      <c r="W6925">
        <v>99999</v>
      </c>
      <c r="Z6925" t="str">
        <f t="shared" si="1369"/>
        <v/>
      </c>
    </row>
    <row r="6926" spans="2:26" x14ac:dyDescent="0.2">
      <c r="B6926" s="1" t="s">
        <v>20</v>
      </c>
      <c r="C6926" s="1" t="s">
        <v>17</v>
      </c>
      <c r="D6926" s="1" t="s">
        <v>18</v>
      </c>
      <c r="G6926" s="1" t="s">
        <v>1274</v>
      </c>
      <c r="H6926">
        <f t="shared" si="1370"/>
        <v>50</v>
      </c>
      <c r="I6926">
        <f>IF(ISBLANK(A6926),I6925/1,LOOKUP(Sheet1!G6926,FIPS!A$3:A$55,FIPS!C$3:C$55))</f>
        <v>55</v>
      </c>
      <c r="J6926" t="b">
        <f t="shared" si="1365"/>
        <v>1</v>
      </c>
      <c r="K6926" t="str">
        <f t="shared" si="1371"/>
        <v>Dodge</v>
      </c>
      <c r="L6926" t="b">
        <f t="shared" si="1364"/>
        <v>0</v>
      </c>
      <c r="M6926" t="str">
        <f t="shared" si="1372"/>
        <v/>
      </c>
      <c r="N6926">
        <f t="shared" si="1366"/>
        <v>14</v>
      </c>
      <c r="O6926" t="b">
        <f t="shared" si="1363"/>
        <v>0</v>
      </c>
      <c r="P6926" t="str">
        <f t="shared" si="1367"/>
        <v/>
      </c>
      <c r="Q6926" t="str">
        <f t="shared" ca="1" si="1368"/>
        <v/>
      </c>
      <c r="T6926">
        <v>27</v>
      </c>
      <c r="U6926">
        <v>4</v>
      </c>
      <c r="V6926">
        <v>0</v>
      </c>
      <c r="Z6926" t="str">
        <f t="shared" si="1369"/>
        <v/>
      </c>
    </row>
    <row r="6927" spans="2:26" x14ac:dyDescent="0.2">
      <c r="E6927" s="1" t="s">
        <v>22</v>
      </c>
      <c r="F6927" s="1" t="s">
        <v>6</v>
      </c>
      <c r="G6927" s="1" t="s">
        <v>4487</v>
      </c>
      <c r="H6927">
        <f t="shared" si="1370"/>
        <v>50</v>
      </c>
      <c r="I6927">
        <f>IF(ISBLANK(A6927),I6926/1,LOOKUP(Sheet1!G6927,FIPS!A$3:A$55,FIPS!C$3:C$55))</f>
        <v>55</v>
      </c>
      <c r="J6927" t="b">
        <f t="shared" si="1365"/>
        <v>0</v>
      </c>
      <c r="K6927" t="str">
        <f t="shared" si="1371"/>
        <v/>
      </c>
      <c r="L6927" t="b">
        <f t="shared" si="1364"/>
        <v>1</v>
      </c>
      <c r="M6927" t="str">
        <f t="shared" si="1372"/>
        <v>Beaver Dam</v>
      </c>
      <c r="N6927">
        <f t="shared" si="1366"/>
        <v>14</v>
      </c>
      <c r="O6927" t="b">
        <f t="shared" si="1363"/>
        <v>0</v>
      </c>
      <c r="P6927" t="str">
        <f t="shared" si="1367"/>
        <v/>
      </c>
      <c r="Q6927" t="str">
        <f t="shared" ca="1" si="1368"/>
        <v/>
      </c>
      <c r="W6927">
        <v>5900</v>
      </c>
      <c r="Z6927" t="str">
        <f t="shared" si="1369"/>
        <v/>
      </c>
    </row>
    <row r="6928" spans="2:26" x14ac:dyDescent="0.2">
      <c r="E6928" s="1" t="s">
        <v>162</v>
      </c>
      <c r="F6928" s="1" t="s">
        <v>6</v>
      </c>
      <c r="G6928" s="1" t="s">
        <v>4488</v>
      </c>
      <c r="H6928">
        <f t="shared" si="1370"/>
        <v>50</v>
      </c>
      <c r="I6928">
        <f>IF(ISBLANK(A6928),I6927/1,LOOKUP(Sheet1!G6928,FIPS!A$3:A$55,FIPS!C$3:C$55))</f>
        <v>55</v>
      </c>
      <c r="J6928" t="b">
        <f t="shared" si="1365"/>
        <v>0</v>
      </c>
      <c r="K6928" t="str">
        <f t="shared" si="1371"/>
        <v/>
      </c>
      <c r="L6928" t="b">
        <f t="shared" si="1364"/>
        <v>1</v>
      </c>
      <c r="M6928" t="str">
        <f t="shared" si="1372"/>
        <v>Watertown</v>
      </c>
      <c r="N6928">
        <f t="shared" si="1366"/>
        <v>14</v>
      </c>
      <c r="O6928" t="b">
        <f t="shared" si="1363"/>
        <v>0</v>
      </c>
      <c r="P6928" t="str">
        <f t="shared" si="1367"/>
        <v/>
      </c>
      <c r="Q6928" t="str">
        <f t="shared" ca="1" si="1368"/>
        <v/>
      </c>
      <c r="W6928">
        <v>83975</v>
      </c>
      <c r="Z6928" t="str">
        <f t="shared" si="1369"/>
        <v/>
      </c>
    </row>
    <row r="6929" spans="2:26" x14ac:dyDescent="0.2">
      <c r="E6929" s="1" t="s">
        <v>8</v>
      </c>
      <c r="F6929" s="1" t="s">
        <v>9</v>
      </c>
      <c r="G6929" s="1" t="s">
        <v>1002</v>
      </c>
      <c r="H6929">
        <f t="shared" si="1370"/>
        <v>50</v>
      </c>
      <c r="I6929">
        <f>IF(ISBLANK(A6929),I6928/1,LOOKUP(Sheet1!G6929,FIPS!A$3:A$55,FIPS!C$3:C$55))</f>
        <v>55</v>
      </c>
      <c r="J6929" t="b">
        <f t="shared" si="1365"/>
        <v>0</v>
      </c>
      <c r="K6929" t="str">
        <f t="shared" si="1371"/>
        <v/>
      </c>
      <c r="L6929" t="b">
        <f t="shared" si="1364"/>
        <v>0</v>
      </c>
      <c r="M6929" t="str">
        <f t="shared" si="1372"/>
        <v/>
      </c>
      <c r="N6929">
        <f t="shared" si="1366"/>
        <v>14</v>
      </c>
      <c r="O6929" t="b">
        <f t="shared" si="1363"/>
        <v>1</v>
      </c>
      <c r="P6929">
        <f t="shared" si="1367"/>
        <v>2</v>
      </c>
      <c r="Q6929" t="str">
        <f t="shared" ca="1" si="1368"/>
        <v>004,054</v>
      </c>
      <c r="W6929">
        <v>99999</v>
      </c>
      <c r="Z6929" t="str">
        <f t="shared" si="1369"/>
        <v/>
      </c>
    </row>
    <row r="6930" spans="2:26" x14ac:dyDescent="0.2">
      <c r="B6930" s="1" t="s">
        <v>107</v>
      </c>
      <c r="C6930" s="1" t="s">
        <v>17</v>
      </c>
      <c r="D6930" s="1" t="s">
        <v>18</v>
      </c>
      <c r="E6930" s="1" t="s">
        <v>8</v>
      </c>
      <c r="F6930" s="1" t="s">
        <v>9</v>
      </c>
      <c r="G6930" s="1" t="s">
        <v>4489</v>
      </c>
      <c r="H6930">
        <f t="shared" si="1370"/>
        <v>50</v>
      </c>
      <c r="I6930">
        <f>IF(ISBLANK(A6930),I6929/1,LOOKUP(Sheet1!G6930,FIPS!A$3:A$55,FIPS!C$3:C$55))</f>
        <v>55</v>
      </c>
      <c r="J6930" t="b">
        <f t="shared" si="1365"/>
        <v>1</v>
      </c>
      <c r="K6930" t="str">
        <f t="shared" si="1371"/>
        <v>Ooor</v>
      </c>
      <c r="L6930" t="b">
        <f t="shared" si="1364"/>
        <v>0</v>
      </c>
      <c r="M6930" t="str">
        <f t="shared" si="1372"/>
        <v/>
      </c>
      <c r="N6930">
        <f t="shared" si="1366"/>
        <v>15</v>
      </c>
      <c r="O6930" t="b">
        <f t="shared" si="1363"/>
        <v>0</v>
      </c>
      <c r="P6930" t="str">
        <f t="shared" si="1367"/>
        <v/>
      </c>
      <c r="Q6930" t="str">
        <f t="shared" ca="1" si="1368"/>
        <v/>
      </c>
      <c r="T6930">
        <v>29</v>
      </c>
      <c r="U6930">
        <v>5</v>
      </c>
      <c r="V6930">
        <v>0</v>
      </c>
      <c r="Z6930" t="str">
        <f t="shared" si="1369"/>
        <v/>
      </c>
    </row>
    <row r="6931" spans="2:26" x14ac:dyDescent="0.2">
      <c r="B6931" s="1" t="s">
        <v>49</v>
      </c>
      <c r="C6931" s="1" t="s">
        <v>505</v>
      </c>
      <c r="D6931" s="1" t="s">
        <v>26</v>
      </c>
      <c r="G6931" s="1" t="s">
        <v>233</v>
      </c>
      <c r="H6931">
        <f t="shared" si="1370"/>
        <v>50</v>
      </c>
      <c r="I6931">
        <f>IF(ISBLANK(A6931),I6930/1,LOOKUP(Sheet1!G6931,FIPS!A$3:A$55,FIPS!C$3:C$55))</f>
        <v>55</v>
      </c>
      <c r="J6931" t="b">
        <f t="shared" si="1365"/>
        <v>1</v>
      </c>
      <c r="K6931" t="str">
        <f t="shared" si="1371"/>
        <v>Douglas</v>
      </c>
      <c r="L6931" t="b">
        <f t="shared" si="1364"/>
        <v>0</v>
      </c>
      <c r="M6931" t="str">
        <f t="shared" si="1372"/>
        <v/>
      </c>
      <c r="N6931">
        <f t="shared" si="1366"/>
        <v>16</v>
      </c>
      <c r="O6931" t="b">
        <f t="shared" si="1363"/>
        <v>0</v>
      </c>
      <c r="P6931" t="str">
        <f t="shared" si="1367"/>
        <v/>
      </c>
      <c r="Q6931" t="str">
        <f t="shared" ca="1" si="1368"/>
        <v/>
      </c>
      <c r="T6931">
        <v>31</v>
      </c>
      <c r="U6931">
        <v>5</v>
      </c>
      <c r="V6931">
        <v>2240</v>
      </c>
      <c r="Z6931" t="str">
        <f t="shared" si="1369"/>
        <v/>
      </c>
    </row>
    <row r="6932" spans="2:26" x14ac:dyDescent="0.2">
      <c r="E6932" s="1" t="s">
        <v>157</v>
      </c>
      <c r="F6932" s="1" t="s">
        <v>35</v>
      </c>
      <c r="G6932" s="1" t="s">
        <v>4490</v>
      </c>
      <c r="H6932">
        <f t="shared" si="1370"/>
        <v>50</v>
      </c>
      <c r="I6932">
        <f>IF(ISBLANK(A6932),I6931/1,LOOKUP(Sheet1!G6932,FIPS!A$3:A$55,FIPS!C$3:C$55))</f>
        <v>55</v>
      </c>
      <c r="J6932" t="b">
        <f t="shared" si="1365"/>
        <v>0</v>
      </c>
      <c r="K6932" t="str">
        <f t="shared" si="1371"/>
        <v/>
      </c>
      <c r="L6932" t="b">
        <f t="shared" si="1364"/>
        <v>1</v>
      </c>
      <c r="M6932" t="str">
        <f t="shared" si="1372"/>
        <v>Superior</v>
      </c>
      <c r="N6932">
        <f t="shared" si="1366"/>
        <v>16</v>
      </c>
      <c r="O6932" t="b">
        <f t="shared" si="1363"/>
        <v>0</v>
      </c>
      <c r="P6932" t="str">
        <f t="shared" si="1367"/>
        <v/>
      </c>
      <c r="Q6932" t="str">
        <f t="shared" ca="1" si="1368"/>
        <v/>
      </c>
      <c r="W6932">
        <v>78700</v>
      </c>
      <c r="Z6932" t="str">
        <f t="shared" si="1369"/>
        <v/>
      </c>
    </row>
    <row r="6933" spans="2:26" x14ac:dyDescent="0.2">
      <c r="E6933" s="1" t="s">
        <v>8</v>
      </c>
      <c r="F6933" s="1" t="s">
        <v>9</v>
      </c>
      <c r="G6933" s="1" t="s">
        <v>1002</v>
      </c>
      <c r="H6933">
        <f t="shared" si="1370"/>
        <v>50</v>
      </c>
      <c r="I6933">
        <f>IF(ISBLANK(A6933),I6932/1,LOOKUP(Sheet1!G6933,FIPS!A$3:A$55,FIPS!C$3:C$55))</f>
        <v>55</v>
      </c>
      <c r="J6933" t="b">
        <f t="shared" si="1365"/>
        <v>0</v>
      </c>
      <c r="K6933" t="str">
        <f t="shared" si="1371"/>
        <v/>
      </c>
      <c r="L6933" t="b">
        <f t="shared" si="1364"/>
        <v>0</v>
      </c>
      <c r="M6933" t="str">
        <f t="shared" si="1372"/>
        <v/>
      </c>
      <c r="N6933">
        <f t="shared" si="1366"/>
        <v>16</v>
      </c>
      <c r="O6933" t="b">
        <f t="shared" si="1363"/>
        <v>1</v>
      </c>
      <c r="P6933">
        <f t="shared" si="1367"/>
        <v>1</v>
      </c>
      <c r="Q6933" t="str">
        <f t="shared" ca="1" si="1368"/>
        <v>052</v>
      </c>
      <c r="W6933">
        <v>99999</v>
      </c>
      <c r="Z6933" t="str">
        <f t="shared" si="1369"/>
        <v/>
      </c>
    </row>
    <row r="6934" spans="2:26" x14ac:dyDescent="0.2">
      <c r="B6934" s="1" t="s">
        <v>52</v>
      </c>
      <c r="C6934" s="1" t="s">
        <v>17</v>
      </c>
      <c r="D6934" s="1" t="s">
        <v>18</v>
      </c>
      <c r="G6934" s="1" t="s">
        <v>3297</v>
      </c>
      <c r="H6934">
        <f t="shared" si="1370"/>
        <v>50</v>
      </c>
      <c r="I6934">
        <f>IF(ISBLANK(A6934),I6933/1,LOOKUP(Sheet1!G6934,FIPS!A$3:A$55,FIPS!C$3:C$55))</f>
        <v>55</v>
      </c>
      <c r="J6934" t="b">
        <f t="shared" si="1365"/>
        <v>1</v>
      </c>
      <c r="K6934" t="str">
        <f t="shared" si="1371"/>
        <v>Dunn</v>
      </c>
      <c r="L6934" t="b">
        <f t="shared" si="1364"/>
        <v>0</v>
      </c>
      <c r="M6934" t="str">
        <f t="shared" si="1372"/>
        <v/>
      </c>
      <c r="N6934">
        <f t="shared" si="1366"/>
        <v>17</v>
      </c>
      <c r="O6934" t="b">
        <f t="shared" si="1363"/>
        <v>0</v>
      </c>
      <c r="P6934" t="str">
        <f t="shared" si="1367"/>
        <v/>
      </c>
      <c r="Q6934" t="str">
        <f t="shared" ca="1" si="1368"/>
        <v/>
      </c>
      <c r="T6934">
        <v>33</v>
      </c>
      <c r="U6934">
        <v>5</v>
      </c>
      <c r="V6934">
        <v>0</v>
      </c>
      <c r="Z6934" t="str">
        <f t="shared" si="1369"/>
        <v/>
      </c>
    </row>
    <row r="6935" spans="2:26" x14ac:dyDescent="0.2">
      <c r="E6935" s="1" t="s">
        <v>25</v>
      </c>
      <c r="F6935" s="1" t="s">
        <v>6</v>
      </c>
      <c r="G6935" s="1" t="s">
        <v>4830</v>
      </c>
      <c r="H6935">
        <f t="shared" si="1370"/>
        <v>50</v>
      </c>
      <c r="I6935">
        <f>IF(ISBLANK(A6935),I6934/1,LOOKUP(Sheet1!G6935,FIPS!A$3:A$55,FIPS!C$3:C$55))</f>
        <v>55</v>
      </c>
      <c r="J6935" t="b">
        <f t="shared" si="1365"/>
        <v>0</v>
      </c>
      <c r="K6935" t="str">
        <f t="shared" si="1371"/>
        <v/>
      </c>
      <c r="L6935" t="b">
        <f t="shared" si="1364"/>
        <v>1</v>
      </c>
      <c r="M6935" t="str">
        <f t="shared" si="1372"/>
        <v>Menomonie</v>
      </c>
      <c r="N6935">
        <f t="shared" si="1366"/>
        <v>17</v>
      </c>
      <c r="O6935" t="b">
        <f t="shared" ref="O6935:O6998" si="1373">AND(ISNUMBER(N6935),E6935="999",NOT(J6935))</f>
        <v>0</v>
      </c>
      <c r="P6935" t="str">
        <f t="shared" si="1367"/>
        <v/>
      </c>
      <c r="Q6935" t="str">
        <f t="shared" ca="1" si="1368"/>
        <v/>
      </c>
      <c r="W6935">
        <v>51025</v>
      </c>
      <c r="Z6935" t="str">
        <f t="shared" si="1369"/>
        <v/>
      </c>
    </row>
    <row r="6936" spans="2:26" x14ac:dyDescent="0.2">
      <c r="E6936" s="1" t="s">
        <v>8</v>
      </c>
      <c r="F6936" s="1" t="s">
        <v>9</v>
      </c>
      <c r="G6936" s="1" t="s">
        <v>1002</v>
      </c>
      <c r="H6936">
        <f t="shared" si="1370"/>
        <v>50</v>
      </c>
      <c r="I6936">
        <f>IF(ISBLANK(A6936),I6935/1,LOOKUP(Sheet1!G6936,FIPS!A$3:A$55,FIPS!C$3:C$55))</f>
        <v>55</v>
      </c>
      <c r="J6936" t="b">
        <f t="shared" si="1365"/>
        <v>0</v>
      </c>
      <c r="K6936" t="str">
        <f t="shared" si="1371"/>
        <v/>
      </c>
      <c r="L6936" t="b">
        <f t="shared" si="1364"/>
        <v>0</v>
      </c>
      <c r="M6936" t="str">
        <f t="shared" si="1372"/>
        <v/>
      </c>
      <c r="N6936">
        <f t="shared" si="1366"/>
        <v>17</v>
      </c>
      <c r="O6936" t="b">
        <f t="shared" si="1373"/>
        <v>1</v>
      </c>
      <c r="P6936">
        <f t="shared" si="1367"/>
        <v>1</v>
      </c>
      <c r="Q6936" t="str">
        <f t="shared" ca="1" si="1368"/>
        <v>032</v>
      </c>
      <c r="W6936">
        <v>99999</v>
      </c>
      <c r="Z6936" t="str">
        <f t="shared" si="1369"/>
        <v/>
      </c>
    </row>
    <row r="6937" spans="2:26" x14ac:dyDescent="0.2">
      <c r="B6937" s="1" t="s">
        <v>57</v>
      </c>
      <c r="C6937" s="1" t="s">
        <v>770</v>
      </c>
      <c r="D6937" s="1" t="s">
        <v>26</v>
      </c>
      <c r="G6937" s="1" t="s">
        <v>4491</v>
      </c>
      <c r="H6937">
        <f t="shared" si="1370"/>
        <v>50</v>
      </c>
      <c r="I6937">
        <f>IF(ISBLANK(A6937),I6936/1,LOOKUP(Sheet1!G6937,FIPS!A$3:A$55,FIPS!C$3:C$55))</f>
        <v>55</v>
      </c>
      <c r="J6937" t="b">
        <f t="shared" si="1365"/>
        <v>1</v>
      </c>
      <c r="K6937" t="str">
        <f t="shared" si="1371"/>
        <v>Eau Claire</v>
      </c>
      <c r="L6937" t="b">
        <f t="shared" si="1364"/>
        <v>0</v>
      </c>
      <c r="M6937" t="str">
        <f t="shared" si="1372"/>
        <v/>
      </c>
      <c r="N6937">
        <f t="shared" si="1366"/>
        <v>18</v>
      </c>
      <c r="O6937" t="b">
        <f t="shared" si="1373"/>
        <v>0</v>
      </c>
      <c r="P6937" t="str">
        <f t="shared" si="1367"/>
        <v/>
      </c>
      <c r="Q6937" t="str">
        <f t="shared" ca="1" si="1368"/>
        <v/>
      </c>
      <c r="T6937">
        <v>35</v>
      </c>
      <c r="U6937">
        <v>4</v>
      </c>
      <c r="V6937">
        <v>2290</v>
      </c>
      <c r="Z6937" t="str">
        <f t="shared" si="1369"/>
        <v/>
      </c>
    </row>
    <row r="6938" spans="2:26" x14ac:dyDescent="0.2">
      <c r="E6938" s="1" t="s">
        <v>33</v>
      </c>
      <c r="F6938" s="1" t="s">
        <v>70</v>
      </c>
      <c r="G6938" s="1" t="s">
        <v>4831</v>
      </c>
      <c r="H6938">
        <f t="shared" si="1370"/>
        <v>50</v>
      </c>
      <c r="I6938">
        <f>IF(ISBLANK(A6938),I6937/1,LOOKUP(Sheet1!G6938,FIPS!A$3:A$55,FIPS!C$3:C$55))</f>
        <v>55</v>
      </c>
      <c r="J6938" t="b">
        <f t="shared" si="1365"/>
        <v>0</v>
      </c>
      <c r="K6938" t="str">
        <f t="shared" si="1371"/>
        <v/>
      </c>
      <c r="L6938" t="b">
        <f t="shared" si="1364"/>
        <v>1</v>
      </c>
      <c r="M6938" t="str">
        <f t="shared" si="1372"/>
        <v>Eau Claire</v>
      </c>
      <c r="N6938">
        <f t="shared" si="1366"/>
        <v>18</v>
      </c>
      <c r="O6938" t="b">
        <f t="shared" si="1373"/>
        <v>0</v>
      </c>
      <c r="P6938" t="str">
        <f t="shared" si="1367"/>
        <v/>
      </c>
      <c r="Q6938" t="str">
        <f t="shared" ca="1" si="1368"/>
        <v/>
      </c>
      <c r="W6938">
        <v>22300</v>
      </c>
      <c r="Z6938" t="str">
        <f t="shared" si="1369"/>
        <v/>
      </c>
    </row>
    <row r="6939" spans="2:26" x14ac:dyDescent="0.2">
      <c r="E6939" s="1" t="s">
        <v>8</v>
      </c>
      <c r="F6939" s="1" t="s">
        <v>9</v>
      </c>
      <c r="G6939" s="1" t="s">
        <v>1002</v>
      </c>
      <c r="H6939">
        <f t="shared" si="1370"/>
        <v>50</v>
      </c>
      <c r="I6939">
        <f>IF(ISBLANK(A6939),I6938/1,LOOKUP(Sheet1!G6939,FIPS!A$3:A$55,FIPS!C$3:C$55))</f>
        <v>55</v>
      </c>
      <c r="J6939" t="b">
        <f t="shared" si="1365"/>
        <v>0</v>
      </c>
      <c r="K6939" t="str">
        <f t="shared" si="1371"/>
        <v/>
      </c>
      <c r="L6939" t="b">
        <f t="shared" si="1364"/>
        <v>0</v>
      </c>
      <c r="M6939" t="str">
        <f t="shared" si="1372"/>
        <v/>
      </c>
      <c r="N6939">
        <f t="shared" si="1366"/>
        <v>18</v>
      </c>
      <c r="O6939" t="b">
        <f t="shared" si="1373"/>
        <v>1</v>
      </c>
      <c r="P6939">
        <f t="shared" si="1367"/>
        <v>1</v>
      </c>
      <c r="Q6939" t="str">
        <f t="shared" ca="1" si="1368"/>
        <v>012</v>
      </c>
      <c r="W6939">
        <v>99999</v>
      </c>
      <c r="Z6939" t="str">
        <f t="shared" si="1369"/>
        <v/>
      </c>
    </row>
    <row r="6940" spans="2:26" x14ac:dyDescent="0.2">
      <c r="B6940" s="1" t="s">
        <v>59</v>
      </c>
      <c r="C6940" s="1" t="s">
        <v>17</v>
      </c>
      <c r="D6940" s="1" t="s">
        <v>18</v>
      </c>
      <c r="E6940" s="1" t="s">
        <v>8</v>
      </c>
      <c r="F6940" s="1" t="s">
        <v>9</v>
      </c>
      <c r="G6940" s="1" t="s">
        <v>119</v>
      </c>
      <c r="H6940">
        <f t="shared" si="1370"/>
        <v>50</v>
      </c>
      <c r="I6940">
        <f>IF(ISBLANK(A6940),I6939/1,LOOKUP(Sheet1!G6940,FIPS!A$3:A$55,FIPS!C$3:C$55))</f>
        <v>55</v>
      </c>
      <c r="J6940" t="b">
        <f t="shared" si="1365"/>
        <v>1</v>
      </c>
      <c r="K6940" t="str">
        <f t="shared" si="1371"/>
        <v>Florence</v>
      </c>
      <c r="L6940" t="b">
        <f t="shared" si="1364"/>
        <v>0</v>
      </c>
      <c r="M6940" t="str">
        <f t="shared" si="1372"/>
        <v/>
      </c>
      <c r="N6940">
        <f t="shared" si="1366"/>
        <v>19</v>
      </c>
      <c r="O6940" t="b">
        <f t="shared" si="1373"/>
        <v>0</v>
      </c>
      <c r="P6940" t="str">
        <f t="shared" si="1367"/>
        <v/>
      </c>
      <c r="Q6940" t="str">
        <f t="shared" ca="1" si="1368"/>
        <v/>
      </c>
      <c r="T6940">
        <v>37</v>
      </c>
      <c r="U6940">
        <v>6</v>
      </c>
      <c r="V6940">
        <v>0</v>
      </c>
      <c r="Z6940" t="str">
        <f t="shared" si="1369"/>
        <v/>
      </c>
    </row>
    <row r="6941" spans="2:26" x14ac:dyDescent="0.2">
      <c r="B6941" s="1" t="s">
        <v>61</v>
      </c>
      <c r="C6941" s="1" t="s">
        <v>17</v>
      </c>
      <c r="D6941" s="1" t="s">
        <v>18</v>
      </c>
      <c r="G6941" s="1" t="s">
        <v>4492</v>
      </c>
      <c r="H6941">
        <f t="shared" si="1370"/>
        <v>50</v>
      </c>
      <c r="I6941">
        <f>IF(ISBLANK(A6941),I6940/1,LOOKUP(Sheet1!G6941,FIPS!A$3:A$55,FIPS!C$3:C$55))</f>
        <v>55</v>
      </c>
      <c r="J6941" t="b">
        <f t="shared" si="1365"/>
        <v>1</v>
      </c>
      <c r="K6941" t="str">
        <f t="shared" si="1371"/>
        <v>Fond du Lac</v>
      </c>
      <c r="L6941" t="b">
        <f t="shared" si="1364"/>
        <v>0</v>
      </c>
      <c r="M6941" t="str">
        <f t="shared" si="1372"/>
        <v/>
      </c>
      <c r="N6941">
        <f t="shared" si="1366"/>
        <v>20</v>
      </c>
      <c r="O6941" t="b">
        <f t="shared" si="1373"/>
        <v>0</v>
      </c>
      <c r="P6941" t="str">
        <f t="shared" si="1367"/>
        <v/>
      </c>
      <c r="Q6941" t="str">
        <f t="shared" ca="1" si="1368"/>
        <v/>
      </c>
      <c r="T6941">
        <v>39</v>
      </c>
      <c r="U6941">
        <v>4</v>
      </c>
      <c r="V6941">
        <v>0</v>
      </c>
      <c r="Z6941" t="str">
        <f t="shared" si="1369"/>
        <v/>
      </c>
    </row>
    <row r="6942" spans="2:26" x14ac:dyDescent="0.2">
      <c r="E6942" s="1" t="s">
        <v>20</v>
      </c>
      <c r="F6942" s="1" t="s">
        <v>35</v>
      </c>
      <c r="G6942" s="1" t="s">
        <v>4492</v>
      </c>
      <c r="H6942">
        <f t="shared" si="1370"/>
        <v>50</v>
      </c>
      <c r="I6942">
        <f>IF(ISBLANK(A6942),I6941/1,LOOKUP(Sheet1!G6942,FIPS!A$3:A$55,FIPS!C$3:C$55))</f>
        <v>55</v>
      </c>
      <c r="J6942" t="b">
        <f t="shared" si="1365"/>
        <v>0</v>
      </c>
      <c r="K6942" t="str">
        <f t="shared" si="1371"/>
        <v/>
      </c>
      <c r="L6942" t="b">
        <f t="shared" si="1364"/>
        <v>1</v>
      </c>
      <c r="M6942" t="str">
        <f t="shared" si="1372"/>
        <v>Fond du Lac</v>
      </c>
      <c r="N6942">
        <f t="shared" si="1366"/>
        <v>20</v>
      </c>
      <c r="O6942" t="b">
        <f t="shared" si="1373"/>
        <v>0</v>
      </c>
      <c r="P6942" t="str">
        <f t="shared" si="1367"/>
        <v/>
      </c>
      <c r="Q6942" t="str">
        <f t="shared" ca="1" si="1368"/>
        <v/>
      </c>
      <c r="W6942">
        <v>26275</v>
      </c>
      <c r="Z6942" t="str">
        <f t="shared" si="1369"/>
        <v/>
      </c>
    </row>
    <row r="6943" spans="2:26" x14ac:dyDescent="0.2">
      <c r="E6943" s="1" t="s">
        <v>8</v>
      </c>
      <c r="F6943" s="1" t="s">
        <v>9</v>
      </c>
      <c r="G6943" s="1" t="s">
        <v>1002</v>
      </c>
      <c r="H6943">
        <f t="shared" si="1370"/>
        <v>50</v>
      </c>
      <c r="I6943">
        <f>IF(ISBLANK(A6943),I6942/1,LOOKUP(Sheet1!G6943,FIPS!A$3:A$55,FIPS!C$3:C$55))</f>
        <v>55</v>
      </c>
      <c r="J6943" t="b">
        <f t="shared" si="1365"/>
        <v>0</v>
      </c>
      <c r="K6943" t="str">
        <f t="shared" si="1371"/>
        <v/>
      </c>
      <c r="L6943" t="b">
        <f t="shared" si="1364"/>
        <v>0</v>
      </c>
      <c r="M6943" t="str">
        <f t="shared" si="1372"/>
        <v/>
      </c>
      <c r="N6943">
        <f t="shared" si="1366"/>
        <v>20</v>
      </c>
      <c r="O6943" t="b">
        <f t="shared" si="1373"/>
        <v>1</v>
      </c>
      <c r="P6943">
        <f t="shared" si="1367"/>
        <v>1</v>
      </c>
      <c r="Q6943" t="str">
        <f t="shared" ca="1" si="1368"/>
        <v>014</v>
      </c>
      <c r="W6943">
        <v>99999</v>
      </c>
      <c r="Z6943" t="str">
        <f t="shared" si="1369"/>
        <v/>
      </c>
    </row>
    <row r="6944" spans="2:26" x14ac:dyDescent="0.2">
      <c r="B6944" s="1" t="s">
        <v>199</v>
      </c>
      <c r="C6944" s="1" t="s">
        <v>4493</v>
      </c>
      <c r="D6944" s="1" t="s">
        <v>18</v>
      </c>
      <c r="E6944" s="1" t="s">
        <v>8</v>
      </c>
      <c r="F6944" s="1" t="s">
        <v>9</v>
      </c>
      <c r="G6944" s="1" t="s">
        <v>3695</v>
      </c>
      <c r="H6944">
        <f t="shared" si="1370"/>
        <v>50</v>
      </c>
      <c r="I6944">
        <f>IF(ISBLANK(A6944),I6943/1,LOOKUP(Sheet1!G6944,FIPS!A$3:A$55,FIPS!C$3:C$55))</f>
        <v>55</v>
      </c>
      <c r="J6944" t="b">
        <f t="shared" si="1365"/>
        <v>1</v>
      </c>
      <c r="K6944" t="str">
        <f t="shared" si="1371"/>
        <v>Forest</v>
      </c>
      <c r="L6944" t="b">
        <f t="shared" si="1364"/>
        <v>0</v>
      </c>
      <c r="M6944" t="str">
        <f t="shared" si="1372"/>
        <v/>
      </c>
      <c r="N6944">
        <f t="shared" si="1366"/>
        <v>2</v>
      </c>
      <c r="O6944" t="b">
        <f t="shared" si="1373"/>
        <v>0</v>
      </c>
      <c r="P6944" t="str">
        <f t="shared" si="1367"/>
        <v/>
      </c>
      <c r="Q6944" t="str">
        <f t="shared" ca="1" si="1368"/>
        <v/>
      </c>
      <c r="T6944">
        <v>41</v>
      </c>
      <c r="U6944">
        <v>6</v>
      </c>
      <c r="V6944">
        <v>0</v>
      </c>
      <c r="Z6944" t="str">
        <f t="shared" si="1369"/>
        <v/>
      </c>
    </row>
    <row r="6945" spans="2:26" x14ac:dyDescent="0.2">
      <c r="B6945" s="1" t="s">
        <v>65</v>
      </c>
      <c r="C6945" s="1" t="s">
        <v>17</v>
      </c>
      <c r="D6945" s="1" t="s">
        <v>18</v>
      </c>
      <c r="E6945" s="1" t="s">
        <v>8</v>
      </c>
      <c r="F6945" s="1" t="s">
        <v>9</v>
      </c>
      <c r="G6945" s="1" t="s">
        <v>318</v>
      </c>
      <c r="H6945">
        <f t="shared" si="1370"/>
        <v>50</v>
      </c>
      <c r="I6945">
        <f>IF(ISBLANK(A6945),I6944/1,LOOKUP(Sheet1!G6945,FIPS!A$3:A$55,FIPS!C$3:C$55))</f>
        <v>55</v>
      </c>
      <c r="J6945" t="b">
        <f t="shared" si="1365"/>
        <v>1</v>
      </c>
      <c r="K6945" t="str">
        <f t="shared" si="1371"/>
        <v>Grant</v>
      </c>
      <c r="L6945" t="b">
        <f t="shared" si="1364"/>
        <v>0</v>
      </c>
      <c r="M6945" t="str">
        <f t="shared" si="1372"/>
        <v/>
      </c>
      <c r="N6945">
        <f t="shared" si="1366"/>
        <v>22</v>
      </c>
      <c r="O6945" t="b">
        <f t="shared" si="1373"/>
        <v>0</v>
      </c>
      <c r="P6945" t="str">
        <f t="shared" si="1367"/>
        <v/>
      </c>
      <c r="Q6945" t="str">
        <f t="shared" ca="1" si="1368"/>
        <v/>
      </c>
      <c r="T6945">
        <v>43</v>
      </c>
      <c r="U6945">
        <v>5</v>
      </c>
      <c r="V6945">
        <v>0</v>
      </c>
      <c r="Z6945" t="str">
        <f t="shared" si="1369"/>
        <v/>
      </c>
    </row>
    <row r="6946" spans="2:26" x14ac:dyDescent="0.2">
      <c r="B6946" s="1" t="s">
        <v>67</v>
      </c>
      <c r="C6946" s="1" t="s">
        <v>17</v>
      </c>
      <c r="D6946" s="1" t="s">
        <v>18</v>
      </c>
      <c r="G6946" s="1" t="s">
        <v>1966</v>
      </c>
      <c r="H6946">
        <f t="shared" si="1370"/>
        <v>50</v>
      </c>
      <c r="I6946">
        <f>IF(ISBLANK(A6946),I6945/1,LOOKUP(Sheet1!G6946,FIPS!A$3:A$55,FIPS!C$3:C$55))</f>
        <v>55</v>
      </c>
      <c r="J6946" t="b">
        <f t="shared" si="1365"/>
        <v>1</v>
      </c>
      <c r="K6946" t="str">
        <f t="shared" si="1371"/>
        <v>Green</v>
      </c>
      <c r="L6946" t="b">
        <f t="shared" ref="L6946:L7009" si="1374">IF(NOT(J6946),AND(NOT(ISBLANK(E6946)),E6946&lt;&gt;"999"),FALSE())</f>
        <v>0</v>
      </c>
      <c r="M6946" t="str">
        <f t="shared" si="1372"/>
        <v/>
      </c>
      <c r="N6946">
        <f t="shared" si="1366"/>
        <v>23</v>
      </c>
      <c r="O6946" t="b">
        <f t="shared" si="1373"/>
        <v>0</v>
      </c>
      <c r="P6946" t="str">
        <f t="shared" si="1367"/>
        <v/>
      </c>
      <c r="Q6946" t="str">
        <f t="shared" ca="1" si="1368"/>
        <v/>
      </c>
      <c r="T6946">
        <v>45</v>
      </c>
      <c r="U6946">
        <v>5</v>
      </c>
      <c r="V6946">
        <v>0</v>
      </c>
      <c r="Z6946" t="str">
        <f t="shared" si="1369"/>
        <v/>
      </c>
    </row>
    <row r="6947" spans="2:26" x14ac:dyDescent="0.2">
      <c r="E6947" s="1" t="s">
        <v>99</v>
      </c>
      <c r="F6947" s="1" t="s">
        <v>6</v>
      </c>
      <c r="G6947" s="1" t="s">
        <v>153</v>
      </c>
      <c r="H6947">
        <f t="shared" si="1370"/>
        <v>50</v>
      </c>
      <c r="I6947">
        <f>IF(ISBLANK(A6947),I6946/1,LOOKUP(Sheet1!G6947,FIPS!A$3:A$55,FIPS!C$3:C$55))</f>
        <v>55</v>
      </c>
      <c r="J6947" t="b">
        <f t="shared" si="1365"/>
        <v>0</v>
      </c>
      <c r="K6947" t="str">
        <f t="shared" si="1371"/>
        <v/>
      </c>
      <c r="L6947" t="b">
        <f t="shared" si="1374"/>
        <v>1</v>
      </c>
      <c r="M6947" t="str">
        <f t="shared" si="1372"/>
        <v>Monroe</v>
      </c>
      <c r="N6947">
        <f t="shared" si="1366"/>
        <v>23</v>
      </c>
      <c r="O6947" t="b">
        <f t="shared" si="1373"/>
        <v>0</v>
      </c>
      <c r="P6947" t="str">
        <f t="shared" si="1367"/>
        <v/>
      </c>
      <c r="Q6947" t="str">
        <f t="shared" ca="1" si="1368"/>
        <v/>
      </c>
      <c r="W6947">
        <v>53750</v>
      </c>
      <c r="Z6947" t="str">
        <f t="shared" si="1369"/>
        <v/>
      </c>
    </row>
    <row r="6948" spans="2:26" x14ac:dyDescent="0.2">
      <c r="E6948" s="1" t="s">
        <v>8</v>
      </c>
      <c r="F6948" s="1" t="s">
        <v>9</v>
      </c>
      <c r="G6948" s="1" t="s">
        <v>1002</v>
      </c>
      <c r="H6948">
        <f t="shared" si="1370"/>
        <v>50</v>
      </c>
      <c r="I6948">
        <f>IF(ISBLANK(A6948),I6947/1,LOOKUP(Sheet1!G6948,FIPS!A$3:A$55,FIPS!C$3:C$55))</f>
        <v>55</v>
      </c>
      <c r="J6948" t="b">
        <f t="shared" si="1365"/>
        <v>0</v>
      </c>
      <c r="K6948" t="str">
        <f t="shared" si="1371"/>
        <v/>
      </c>
      <c r="L6948" t="b">
        <f t="shared" si="1374"/>
        <v>0</v>
      </c>
      <c r="M6948" t="str">
        <f t="shared" si="1372"/>
        <v/>
      </c>
      <c r="N6948">
        <f t="shared" si="1366"/>
        <v>23</v>
      </c>
      <c r="O6948" t="b">
        <f t="shared" si="1373"/>
        <v>1</v>
      </c>
      <c r="P6948">
        <f t="shared" si="1367"/>
        <v>1</v>
      </c>
      <c r="Q6948" t="str">
        <f t="shared" ca="1" si="1368"/>
        <v>036</v>
      </c>
      <c r="W6948">
        <v>99999</v>
      </c>
      <c r="Z6948" t="str">
        <f t="shared" si="1369"/>
        <v/>
      </c>
    </row>
    <row r="6949" spans="2:26" x14ac:dyDescent="0.2">
      <c r="B6949" s="1" t="s">
        <v>37</v>
      </c>
      <c r="C6949" s="1" t="s">
        <v>17</v>
      </c>
      <c r="D6949" s="1" t="s">
        <v>18</v>
      </c>
      <c r="E6949" s="1" t="s">
        <v>8</v>
      </c>
      <c r="F6949" s="1" t="s">
        <v>9</v>
      </c>
      <c r="G6949" s="1" t="s">
        <v>4494</v>
      </c>
      <c r="H6949">
        <f t="shared" si="1370"/>
        <v>50</v>
      </c>
      <c r="I6949">
        <f>IF(ISBLANK(A6949),I6948/1,LOOKUP(Sheet1!G6949,FIPS!A$3:A$55,FIPS!C$3:C$55))</f>
        <v>55</v>
      </c>
      <c r="J6949" t="b">
        <f t="shared" si="1365"/>
        <v>1</v>
      </c>
      <c r="K6949" t="str">
        <f t="shared" si="1371"/>
        <v>Green Lake</v>
      </c>
      <c r="L6949" t="b">
        <f t="shared" si="1374"/>
        <v>0</v>
      </c>
      <c r="M6949" t="str">
        <f t="shared" si="1372"/>
        <v/>
      </c>
      <c r="N6949">
        <f t="shared" si="1366"/>
        <v>24</v>
      </c>
      <c r="O6949" t="b">
        <f t="shared" si="1373"/>
        <v>0</v>
      </c>
      <c r="P6949" t="str">
        <f t="shared" si="1367"/>
        <v/>
      </c>
      <c r="Q6949" t="str">
        <f t="shared" ca="1" si="1368"/>
        <v/>
      </c>
      <c r="T6949">
        <v>47</v>
      </c>
      <c r="U6949">
        <v>6</v>
      </c>
      <c r="V6949">
        <v>0</v>
      </c>
      <c r="Z6949" t="str">
        <f t="shared" si="1369"/>
        <v/>
      </c>
    </row>
    <row r="6950" spans="2:26" x14ac:dyDescent="0.2">
      <c r="B6950" s="1" t="s">
        <v>77</v>
      </c>
      <c r="C6950" s="1" t="s">
        <v>17</v>
      </c>
      <c r="D6950" s="1" t="s">
        <v>18</v>
      </c>
      <c r="E6950" s="1" t="s">
        <v>8</v>
      </c>
      <c r="F6950" s="1" t="s">
        <v>9</v>
      </c>
      <c r="G6950" s="1" t="s">
        <v>1775</v>
      </c>
      <c r="H6950">
        <f t="shared" si="1370"/>
        <v>50</v>
      </c>
      <c r="I6950">
        <f>IF(ISBLANK(A6950),I6949/1,LOOKUP(Sheet1!G6950,FIPS!A$3:A$55,FIPS!C$3:C$55))</f>
        <v>55</v>
      </c>
      <c r="J6950" t="b">
        <f t="shared" si="1365"/>
        <v>1</v>
      </c>
      <c r="K6950" t="str">
        <f t="shared" si="1371"/>
        <v>Iowa</v>
      </c>
      <c r="L6950" t="b">
        <f t="shared" si="1374"/>
        <v>0</v>
      </c>
      <c r="M6950" t="str">
        <f t="shared" si="1372"/>
        <v/>
      </c>
      <c r="N6950">
        <f t="shared" si="1366"/>
        <v>25</v>
      </c>
      <c r="O6950" t="b">
        <f t="shared" si="1373"/>
        <v>0</v>
      </c>
      <c r="P6950" t="str">
        <f t="shared" si="1367"/>
        <v/>
      </c>
      <c r="Q6950" t="str">
        <f t="shared" ca="1" si="1368"/>
        <v/>
      </c>
      <c r="T6950">
        <v>49</v>
      </c>
      <c r="U6950">
        <v>6</v>
      </c>
      <c r="V6950">
        <v>0</v>
      </c>
      <c r="Z6950" t="str">
        <f t="shared" si="1369"/>
        <v/>
      </c>
    </row>
    <row r="6951" spans="2:26" x14ac:dyDescent="0.2">
      <c r="B6951" s="1" t="s">
        <v>80</v>
      </c>
      <c r="C6951" s="1" t="s">
        <v>17</v>
      </c>
      <c r="D6951" s="1" t="s">
        <v>18</v>
      </c>
      <c r="E6951" s="1" t="s">
        <v>8</v>
      </c>
      <c r="F6951" s="1" t="s">
        <v>9</v>
      </c>
      <c r="G6951" s="1" t="s">
        <v>2297</v>
      </c>
      <c r="H6951">
        <f t="shared" si="1370"/>
        <v>50</v>
      </c>
      <c r="I6951">
        <f>IF(ISBLANK(A6951),I6950/1,LOOKUP(Sheet1!G6951,FIPS!A$3:A$55,FIPS!C$3:C$55))</f>
        <v>55</v>
      </c>
      <c r="J6951" t="b">
        <f t="shared" si="1365"/>
        <v>1</v>
      </c>
      <c r="K6951" t="str">
        <f t="shared" si="1371"/>
        <v>Iron</v>
      </c>
      <c r="L6951" t="b">
        <f t="shared" si="1374"/>
        <v>0</v>
      </c>
      <c r="M6951" t="str">
        <f t="shared" si="1372"/>
        <v/>
      </c>
      <c r="N6951">
        <f t="shared" si="1366"/>
        <v>26</v>
      </c>
      <c r="O6951" t="b">
        <f t="shared" si="1373"/>
        <v>0</v>
      </c>
      <c r="P6951" t="str">
        <f t="shared" si="1367"/>
        <v/>
      </c>
      <c r="Q6951" t="str">
        <f t="shared" ca="1" si="1368"/>
        <v/>
      </c>
      <c r="T6951">
        <v>51</v>
      </c>
      <c r="U6951">
        <v>6</v>
      </c>
      <c r="V6951">
        <v>0</v>
      </c>
      <c r="Z6951" t="str">
        <f t="shared" si="1369"/>
        <v/>
      </c>
    </row>
    <row r="6952" spans="2:26" x14ac:dyDescent="0.2">
      <c r="B6952" s="1" t="s">
        <v>82</v>
      </c>
      <c r="C6952" s="1" t="s">
        <v>17</v>
      </c>
      <c r="D6952" s="1" t="s">
        <v>18</v>
      </c>
      <c r="E6952" s="1" t="s">
        <v>8</v>
      </c>
      <c r="F6952" s="1" t="s">
        <v>9</v>
      </c>
      <c r="G6952" s="1" t="s">
        <v>100</v>
      </c>
      <c r="H6952">
        <f t="shared" si="1370"/>
        <v>50</v>
      </c>
      <c r="I6952">
        <f>IF(ISBLANK(A6952),I6951/1,LOOKUP(Sheet1!G6952,FIPS!A$3:A$55,FIPS!C$3:C$55))</f>
        <v>55</v>
      </c>
      <c r="J6952" t="b">
        <f t="shared" si="1365"/>
        <v>1</v>
      </c>
      <c r="K6952" t="str">
        <f t="shared" si="1371"/>
        <v>Jackson</v>
      </c>
      <c r="L6952" t="b">
        <f t="shared" si="1374"/>
        <v>0</v>
      </c>
      <c r="M6952" t="str">
        <f t="shared" si="1372"/>
        <v/>
      </c>
      <c r="N6952">
        <f t="shared" si="1366"/>
        <v>27</v>
      </c>
      <c r="O6952" t="b">
        <f t="shared" si="1373"/>
        <v>0</v>
      </c>
      <c r="P6952" t="str">
        <f t="shared" si="1367"/>
        <v/>
      </c>
      <c r="Q6952" t="str">
        <f t="shared" ca="1" si="1368"/>
        <v/>
      </c>
      <c r="T6952">
        <v>53</v>
      </c>
      <c r="U6952">
        <v>6</v>
      </c>
      <c r="V6952">
        <v>0</v>
      </c>
      <c r="Z6952" t="str">
        <f t="shared" si="1369"/>
        <v/>
      </c>
    </row>
    <row r="6953" spans="2:26" x14ac:dyDescent="0.2">
      <c r="B6953" s="1" t="s">
        <v>84</v>
      </c>
      <c r="C6953" s="1" t="s">
        <v>17</v>
      </c>
      <c r="D6953" s="1" t="s">
        <v>18</v>
      </c>
      <c r="G6953" s="1" t="s">
        <v>104</v>
      </c>
      <c r="H6953">
        <f t="shared" si="1370"/>
        <v>50</v>
      </c>
      <c r="I6953">
        <f>IF(ISBLANK(A6953),I6952/1,LOOKUP(Sheet1!G6953,FIPS!A$3:A$55,FIPS!C$3:C$55))</f>
        <v>55</v>
      </c>
      <c r="J6953" t="b">
        <f t="shared" si="1365"/>
        <v>1</v>
      </c>
      <c r="K6953" t="str">
        <f t="shared" si="1371"/>
        <v>Jefferson</v>
      </c>
      <c r="L6953" t="b">
        <f t="shared" si="1374"/>
        <v>0</v>
      </c>
      <c r="M6953" t="str">
        <f t="shared" si="1372"/>
        <v/>
      </c>
      <c r="N6953">
        <f t="shared" si="1366"/>
        <v>28</v>
      </c>
      <c r="O6953" t="b">
        <f t="shared" si="1373"/>
        <v>0</v>
      </c>
      <c r="P6953" t="str">
        <f t="shared" si="1367"/>
        <v/>
      </c>
      <c r="Q6953" t="str">
        <f t="shared" ca="1" si="1368"/>
        <v/>
      </c>
      <c r="T6953">
        <v>55</v>
      </c>
      <c r="U6953">
        <v>4</v>
      </c>
      <c r="V6953">
        <v>0</v>
      </c>
      <c r="Z6953" t="str">
        <f t="shared" si="1369"/>
        <v/>
      </c>
    </row>
    <row r="6954" spans="2:26" x14ac:dyDescent="0.2">
      <c r="E6954" s="1" t="s">
        <v>107</v>
      </c>
      <c r="F6954" s="1" t="s">
        <v>6</v>
      </c>
      <c r="G6954" s="1" t="s">
        <v>4495</v>
      </c>
      <c r="H6954">
        <f t="shared" si="1370"/>
        <v>50</v>
      </c>
      <c r="I6954">
        <f>IF(ISBLANK(A6954),I6953/1,LOOKUP(Sheet1!G6954,FIPS!A$3:A$55,FIPS!C$3:C$55))</f>
        <v>55</v>
      </c>
      <c r="J6954" t="b">
        <f t="shared" si="1365"/>
        <v>0</v>
      </c>
      <c r="K6954" t="str">
        <f t="shared" si="1371"/>
        <v/>
      </c>
      <c r="L6954" t="b">
        <f t="shared" si="1374"/>
        <v>1</v>
      </c>
      <c r="M6954" t="str">
        <f t="shared" si="1372"/>
        <v>Fort Atkinson</v>
      </c>
      <c r="N6954">
        <f t="shared" si="1366"/>
        <v>28</v>
      </c>
      <c r="O6954" t="b">
        <f t="shared" si="1373"/>
        <v>0</v>
      </c>
      <c r="P6954" t="str">
        <f t="shared" si="1367"/>
        <v/>
      </c>
      <c r="Q6954" t="str">
        <f t="shared" ca="1" si="1368"/>
        <v/>
      </c>
      <c r="W6954">
        <v>26675</v>
      </c>
      <c r="Z6954" t="str">
        <f t="shared" si="1369"/>
        <v/>
      </c>
    </row>
    <row r="6955" spans="2:26" x14ac:dyDescent="0.2">
      <c r="E6955" s="1" t="s">
        <v>162</v>
      </c>
      <c r="F6955" s="1" t="s">
        <v>6</v>
      </c>
      <c r="G6955" s="1" t="s">
        <v>4496</v>
      </c>
      <c r="H6955">
        <f t="shared" si="1370"/>
        <v>50</v>
      </c>
      <c r="I6955">
        <f>IF(ISBLANK(A6955),I6954/1,LOOKUP(Sheet1!G6955,FIPS!A$3:A$55,FIPS!C$3:C$55))</f>
        <v>55</v>
      </c>
      <c r="J6955" t="b">
        <f t="shared" ref="J6955:J7018" si="1375">NOT(ISBLANK(B6955))</f>
        <v>0</v>
      </c>
      <c r="K6955" t="str">
        <f t="shared" si="1371"/>
        <v/>
      </c>
      <c r="L6955" t="b">
        <f t="shared" si="1374"/>
        <v>1</v>
      </c>
      <c r="M6955" t="str">
        <f t="shared" si="1372"/>
        <v>Watertown</v>
      </c>
      <c r="N6955">
        <f t="shared" si="1366"/>
        <v>28</v>
      </c>
      <c r="O6955" t="b">
        <f t="shared" si="1373"/>
        <v>0</v>
      </c>
      <c r="P6955" t="str">
        <f t="shared" si="1367"/>
        <v/>
      </c>
      <c r="Q6955" t="str">
        <f t="shared" ca="1" si="1368"/>
        <v/>
      </c>
      <c r="W6955">
        <v>83975</v>
      </c>
      <c r="Z6955" t="str">
        <f t="shared" si="1369"/>
        <v/>
      </c>
    </row>
    <row r="6956" spans="2:26" x14ac:dyDescent="0.2">
      <c r="E6956" s="1" t="s">
        <v>179</v>
      </c>
      <c r="F6956" s="1" t="s">
        <v>6</v>
      </c>
      <c r="G6956" s="1" t="s">
        <v>4497</v>
      </c>
      <c r="H6956">
        <f t="shared" si="1370"/>
        <v>50</v>
      </c>
      <c r="I6956">
        <f>IF(ISBLANK(A6956),I6955/1,LOOKUP(Sheet1!G6956,FIPS!A$3:A$55,FIPS!C$3:C$55))</f>
        <v>55</v>
      </c>
      <c r="J6956" t="b">
        <f t="shared" si="1375"/>
        <v>0</v>
      </c>
      <c r="K6956" t="str">
        <f t="shared" si="1371"/>
        <v/>
      </c>
      <c r="L6956" t="b">
        <f t="shared" si="1374"/>
        <v>1</v>
      </c>
      <c r="M6956" t="str">
        <f t="shared" si="1372"/>
        <v>Whltewater</v>
      </c>
      <c r="N6956">
        <f t="shared" si="1366"/>
        <v>28</v>
      </c>
      <c r="O6956" t="b">
        <f t="shared" si="1373"/>
        <v>0</v>
      </c>
      <c r="P6956" t="str">
        <f t="shared" si="1367"/>
        <v/>
      </c>
      <c r="Q6956" t="str">
        <f t="shared" ca="1" si="1368"/>
        <v/>
      </c>
      <c r="W6956">
        <v>86925</v>
      </c>
      <c r="Z6956" t="str">
        <f t="shared" si="1369"/>
        <v/>
      </c>
    </row>
    <row r="6957" spans="2:26" x14ac:dyDescent="0.2">
      <c r="E6957" s="1" t="s">
        <v>8</v>
      </c>
      <c r="F6957" s="1" t="s">
        <v>9</v>
      </c>
      <c r="G6957" s="1" t="s">
        <v>1002</v>
      </c>
      <c r="H6957">
        <f t="shared" si="1370"/>
        <v>50</v>
      </c>
      <c r="I6957">
        <f>IF(ISBLANK(A6957),I6956/1,LOOKUP(Sheet1!G6957,FIPS!A$3:A$55,FIPS!C$3:C$55))</f>
        <v>55</v>
      </c>
      <c r="J6957" t="b">
        <f t="shared" si="1375"/>
        <v>0</v>
      </c>
      <c r="K6957" t="str">
        <f t="shared" si="1371"/>
        <v/>
      </c>
      <c r="L6957" t="b">
        <f t="shared" si="1374"/>
        <v>0</v>
      </c>
      <c r="M6957" t="str">
        <f t="shared" si="1372"/>
        <v/>
      </c>
      <c r="N6957">
        <f t="shared" si="1366"/>
        <v>28</v>
      </c>
      <c r="O6957" t="b">
        <f t="shared" si="1373"/>
        <v>1</v>
      </c>
      <c r="P6957">
        <f t="shared" si="1367"/>
        <v>3</v>
      </c>
      <c r="Q6957" t="str">
        <f t="shared" ca="1" si="1368"/>
        <v>015,054,061</v>
      </c>
      <c r="W6957">
        <v>99999</v>
      </c>
      <c r="Z6957" t="str">
        <f t="shared" si="1369"/>
        <v/>
      </c>
    </row>
    <row r="6958" spans="2:26" x14ac:dyDescent="0.2">
      <c r="B6958" s="1" t="s">
        <v>88</v>
      </c>
      <c r="C6958" s="1" t="s">
        <v>17</v>
      </c>
      <c r="D6958" s="1" t="s">
        <v>18</v>
      </c>
      <c r="E6958" s="1" t="s">
        <v>8</v>
      </c>
      <c r="F6958" s="1" t="s">
        <v>9</v>
      </c>
      <c r="G6958" s="1" t="s">
        <v>4832</v>
      </c>
      <c r="H6958">
        <f t="shared" si="1370"/>
        <v>50</v>
      </c>
      <c r="I6958">
        <f>IF(ISBLANK(A6958),I6957/1,LOOKUP(Sheet1!G6958,FIPS!A$3:A$55,FIPS!C$3:C$55))</f>
        <v>55</v>
      </c>
      <c r="J6958" t="b">
        <f t="shared" si="1375"/>
        <v>1</v>
      </c>
      <c r="K6958" t="str">
        <f t="shared" si="1371"/>
        <v>Juneau</v>
      </c>
      <c r="L6958" t="b">
        <f t="shared" si="1374"/>
        <v>0</v>
      </c>
      <c r="M6958" t="str">
        <f t="shared" si="1372"/>
        <v/>
      </c>
      <c r="N6958">
        <f t="shared" si="1366"/>
        <v>29</v>
      </c>
      <c r="O6958" t="b">
        <f t="shared" si="1373"/>
        <v>0</v>
      </c>
      <c r="P6958" t="str">
        <f t="shared" si="1367"/>
        <v/>
      </c>
      <c r="Q6958" t="str">
        <f t="shared" ca="1" si="1368"/>
        <v/>
      </c>
      <c r="T6958">
        <v>57</v>
      </c>
      <c r="U6958">
        <v>6</v>
      </c>
      <c r="V6958">
        <v>0</v>
      </c>
      <c r="Z6958" t="str">
        <f t="shared" si="1369"/>
        <v/>
      </c>
    </row>
    <row r="6959" spans="2:26" x14ac:dyDescent="0.2">
      <c r="B6959" s="1" t="s">
        <v>90</v>
      </c>
      <c r="C6959" s="1" t="s">
        <v>4498</v>
      </c>
      <c r="D6959" s="1" t="s">
        <v>26</v>
      </c>
      <c r="G6959" s="1" t="s">
        <v>4499</v>
      </c>
      <c r="H6959">
        <f t="shared" si="1370"/>
        <v>50</v>
      </c>
      <c r="I6959">
        <f>IF(ISBLANK(A6959),I6958/1,LOOKUP(Sheet1!G6959,FIPS!A$3:A$55,FIPS!C$3:C$55))</f>
        <v>55</v>
      </c>
      <c r="J6959" t="b">
        <f t="shared" si="1375"/>
        <v>1</v>
      </c>
      <c r="K6959" t="str">
        <f t="shared" si="1371"/>
        <v>Kenosha</v>
      </c>
      <c r="L6959" t="b">
        <f t="shared" si="1374"/>
        <v>0</v>
      </c>
      <c r="M6959" t="str">
        <f t="shared" si="1372"/>
        <v/>
      </c>
      <c r="N6959">
        <f t="shared" si="1366"/>
        <v>30</v>
      </c>
      <c r="O6959" t="b">
        <f t="shared" si="1373"/>
        <v>0</v>
      </c>
      <c r="P6959" t="str">
        <f t="shared" si="1367"/>
        <v/>
      </c>
      <c r="Q6959" t="str">
        <f t="shared" ca="1" si="1368"/>
        <v/>
      </c>
      <c r="T6959">
        <v>59</v>
      </c>
      <c r="U6959">
        <v>3</v>
      </c>
      <c r="V6959">
        <v>3800</v>
      </c>
      <c r="Z6959" t="str">
        <f t="shared" si="1369"/>
        <v/>
      </c>
    </row>
    <row r="6960" spans="2:26" x14ac:dyDescent="0.2">
      <c r="E6960" s="1" t="s">
        <v>37</v>
      </c>
      <c r="F6960" s="1" t="s">
        <v>70</v>
      </c>
      <c r="G6960" s="1" t="s">
        <v>4499</v>
      </c>
      <c r="H6960">
        <f t="shared" si="1370"/>
        <v>50</v>
      </c>
      <c r="I6960">
        <f>IF(ISBLANK(A6960),I6959/1,LOOKUP(Sheet1!G6960,FIPS!A$3:A$55,FIPS!C$3:C$55))</f>
        <v>55</v>
      </c>
      <c r="J6960" t="b">
        <f t="shared" si="1375"/>
        <v>0</v>
      </c>
      <c r="K6960" t="str">
        <f t="shared" si="1371"/>
        <v/>
      </c>
      <c r="L6960" t="b">
        <f t="shared" si="1374"/>
        <v>1</v>
      </c>
      <c r="M6960" t="str">
        <f t="shared" si="1372"/>
        <v>Kenosha</v>
      </c>
      <c r="N6960">
        <f t="shared" ref="N6960:N7023" si="1376">IF(ISBLANK(A6960),IF(ISBLANK(B6960),N6959,B6960/1),"")</f>
        <v>30</v>
      </c>
      <c r="O6960" t="b">
        <f t="shared" si="1373"/>
        <v>0</v>
      </c>
      <c r="P6960" t="str">
        <f t="shared" si="1367"/>
        <v/>
      </c>
      <c r="Q6960" t="str">
        <f t="shared" ca="1" si="1368"/>
        <v/>
      </c>
      <c r="W6960">
        <v>39225</v>
      </c>
      <c r="Z6960" t="str">
        <f t="shared" si="1369"/>
        <v/>
      </c>
    </row>
    <row r="6961" spans="2:26" x14ac:dyDescent="0.2">
      <c r="E6961" s="1" t="s">
        <v>137</v>
      </c>
      <c r="F6961" s="1" t="s">
        <v>6</v>
      </c>
      <c r="G6961" s="1" t="s">
        <v>4829</v>
      </c>
      <c r="H6961">
        <f t="shared" si="1370"/>
        <v>50</v>
      </c>
      <c r="I6961">
        <f>IF(ISBLANK(A6961),I6960/1,LOOKUP(Sheet1!G6961,FIPS!A$3:A$55,FIPS!C$3:C$55))</f>
        <v>55</v>
      </c>
      <c r="J6961" t="b">
        <f t="shared" si="1375"/>
        <v>0</v>
      </c>
      <c r="K6961" t="str">
        <f t="shared" si="1371"/>
        <v/>
      </c>
      <c r="L6961" t="b">
        <f t="shared" si="1374"/>
        <v>1</v>
      </c>
      <c r="M6961" t="str">
        <f t="shared" si="1372"/>
        <v>Pleasant Prairie village</v>
      </c>
      <c r="N6961">
        <f t="shared" si="1376"/>
        <v>30</v>
      </c>
      <c r="O6961" t="b">
        <f t="shared" si="1373"/>
        <v>0</v>
      </c>
      <c r="P6961" t="str">
        <f t="shared" si="1367"/>
        <v/>
      </c>
      <c r="Q6961" t="str">
        <f t="shared" ca="1" si="1368"/>
        <v/>
      </c>
      <c r="W6961">
        <v>63300</v>
      </c>
      <c r="Z6961" t="str">
        <f t="shared" si="1369"/>
        <v/>
      </c>
    </row>
    <row r="6962" spans="2:26" x14ac:dyDescent="0.2">
      <c r="E6962" s="1" t="s">
        <v>8</v>
      </c>
      <c r="F6962" s="1" t="s">
        <v>9</v>
      </c>
      <c r="G6962" s="1" t="s">
        <v>1002</v>
      </c>
      <c r="H6962">
        <f t="shared" si="1370"/>
        <v>50</v>
      </c>
      <c r="I6962">
        <f>IF(ISBLANK(A6962),I6961/1,LOOKUP(Sheet1!G6962,FIPS!A$3:A$55,FIPS!C$3:C$55))</f>
        <v>55</v>
      </c>
      <c r="J6962" t="b">
        <f t="shared" si="1375"/>
        <v>0</v>
      </c>
      <c r="K6962" t="str">
        <f t="shared" si="1371"/>
        <v/>
      </c>
      <c r="L6962" t="b">
        <f t="shared" si="1374"/>
        <v>0</v>
      </c>
      <c r="M6962" t="str">
        <f t="shared" si="1372"/>
        <v/>
      </c>
      <c r="N6962">
        <f t="shared" si="1376"/>
        <v>30</v>
      </c>
      <c r="O6962" t="b">
        <f t="shared" si="1373"/>
        <v>1</v>
      </c>
      <c r="P6962">
        <f t="shared" si="1367"/>
        <v>2</v>
      </c>
      <c r="Q6962" t="str">
        <f t="shared" ca="1" si="1368"/>
        <v>024,044</v>
      </c>
      <c r="W6962">
        <v>99999</v>
      </c>
      <c r="Z6962" t="str">
        <f t="shared" si="1369"/>
        <v/>
      </c>
    </row>
    <row r="6963" spans="2:26" x14ac:dyDescent="0.2">
      <c r="B6963" s="1" t="s">
        <v>229</v>
      </c>
      <c r="C6963" s="1" t="s">
        <v>4493</v>
      </c>
      <c r="D6963" s="1" t="s">
        <v>18</v>
      </c>
      <c r="E6963" s="1" t="s">
        <v>8</v>
      </c>
      <c r="F6963" s="1" t="s">
        <v>9</v>
      </c>
      <c r="G6963" s="1" t="s">
        <v>4500</v>
      </c>
      <c r="H6963">
        <f t="shared" si="1370"/>
        <v>50</v>
      </c>
      <c r="I6963">
        <f>IF(ISBLANK(A6963),I6962/1,LOOKUP(Sheet1!G6963,FIPS!A$3:A$55,FIPS!C$3:C$55))</f>
        <v>55</v>
      </c>
      <c r="J6963" t="b">
        <f t="shared" si="1375"/>
        <v>1</v>
      </c>
      <c r="K6963" t="str">
        <f t="shared" si="1371"/>
        <v>Kewaunee</v>
      </c>
      <c r="L6963" t="b">
        <f t="shared" si="1374"/>
        <v>0</v>
      </c>
      <c r="M6963" t="str">
        <f t="shared" si="1372"/>
        <v/>
      </c>
      <c r="N6963">
        <f t="shared" si="1376"/>
        <v>3</v>
      </c>
      <c r="O6963" t="b">
        <f t="shared" si="1373"/>
        <v>0</v>
      </c>
      <c r="P6963" t="str">
        <f t="shared" si="1367"/>
        <v/>
      </c>
      <c r="Q6963" t="str">
        <f t="shared" ca="1" si="1368"/>
        <v/>
      </c>
      <c r="T6963">
        <v>61</v>
      </c>
      <c r="U6963">
        <v>6</v>
      </c>
      <c r="V6963">
        <v>0</v>
      </c>
      <c r="Z6963" t="str">
        <f t="shared" si="1369"/>
        <v/>
      </c>
    </row>
    <row r="6964" spans="2:26" x14ac:dyDescent="0.2">
      <c r="B6964" s="1" t="s">
        <v>25</v>
      </c>
      <c r="C6964" s="1" t="s">
        <v>633</v>
      </c>
      <c r="D6964" s="1" t="s">
        <v>26</v>
      </c>
      <c r="G6964" s="1" t="s">
        <v>4501</v>
      </c>
      <c r="H6964">
        <f t="shared" si="1370"/>
        <v>50</v>
      </c>
      <c r="I6964">
        <f>IF(ISBLANK(A6964),I6963/1,LOOKUP(Sheet1!G6964,FIPS!A$3:A$55,FIPS!C$3:C$55))</f>
        <v>55</v>
      </c>
      <c r="J6964" t="b">
        <f t="shared" si="1375"/>
        <v>1</v>
      </c>
      <c r="K6964" t="str">
        <f t="shared" si="1371"/>
        <v>La Crosse</v>
      </c>
      <c r="L6964" t="b">
        <f t="shared" si="1374"/>
        <v>0</v>
      </c>
      <c r="M6964" t="str">
        <f t="shared" si="1372"/>
        <v/>
      </c>
      <c r="N6964">
        <f t="shared" si="1376"/>
        <v>32</v>
      </c>
      <c r="O6964" t="b">
        <f t="shared" si="1373"/>
        <v>0</v>
      </c>
      <c r="P6964" t="str">
        <f t="shared" si="1367"/>
        <v/>
      </c>
      <c r="Q6964" t="str">
        <f t="shared" ca="1" si="1368"/>
        <v/>
      </c>
      <c r="T6964">
        <v>63</v>
      </c>
      <c r="U6964">
        <v>4</v>
      </c>
      <c r="V6964">
        <v>3870</v>
      </c>
      <c r="Z6964" t="str">
        <f t="shared" si="1369"/>
        <v/>
      </c>
    </row>
    <row r="6965" spans="2:26" x14ac:dyDescent="0.2">
      <c r="E6965" s="1" t="s">
        <v>77</v>
      </c>
      <c r="F6965" s="1" t="s">
        <v>70</v>
      </c>
      <c r="G6965" s="1" t="s">
        <v>4501</v>
      </c>
      <c r="H6965">
        <f t="shared" si="1370"/>
        <v>50</v>
      </c>
      <c r="I6965">
        <f>IF(ISBLANK(A6965),I6964/1,LOOKUP(Sheet1!G6965,FIPS!A$3:A$55,FIPS!C$3:C$55))</f>
        <v>55</v>
      </c>
      <c r="J6965" t="b">
        <f t="shared" si="1375"/>
        <v>0</v>
      </c>
      <c r="K6965" t="str">
        <f t="shared" si="1371"/>
        <v/>
      </c>
      <c r="L6965" t="b">
        <f t="shared" si="1374"/>
        <v>1</v>
      </c>
      <c r="M6965" t="str">
        <f t="shared" si="1372"/>
        <v>La Crosse</v>
      </c>
      <c r="N6965">
        <f t="shared" si="1376"/>
        <v>32</v>
      </c>
      <c r="O6965" t="b">
        <f t="shared" si="1373"/>
        <v>0</v>
      </c>
      <c r="P6965" t="str">
        <f t="shared" si="1367"/>
        <v/>
      </c>
      <c r="Q6965" t="str">
        <f t="shared" ca="1" si="1368"/>
        <v/>
      </c>
      <c r="W6965">
        <v>40775</v>
      </c>
      <c r="Z6965" t="str">
        <f t="shared" si="1369"/>
        <v/>
      </c>
    </row>
    <row r="6966" spans="2:26" x14ac:dyDescent="0.2">
      <c r="E6966" s="1" t="s">
        <v>127</v>
      </c>
      <c r="F6966" s="1" t="s">
        <v>6</v>
      </c>
      <c r="G6966" s="1" t="s">
        <v>4502</v>
      </c>
      <c r="H6966">
        <f t="shared" si="1370"/>
        <v>50</v>
      </c>
      <c r="I6966">
        <f>IF(ISBLANK(A6966),I6965/1,LOOKUP(Sheet1!G6966,FIPS!A$3:A$55,FIPS!C$3:C$55))</f>
        <v>55</v>
      </c>
      <c r="J6966" t="b">
        <f t="shared" si="1375"/>
        <v>0</v>
      </c>
      <c r="K6966" t="str">
        <f t="shared" si="1371"/>
        <v/>
      </c>
      <c r="L6966" t="b">
        <f t="shared" si="1374"/>
        <v>1</v>
      </c>
      <c r="M6966" t="str">
        <f t="shared" si="1372"/>
        <v>Onalaska</v>
      </c>
      <c r="N6966">
        <f t="shared" si="1376"/>
        <v>32</v>
      </c>
      <c r="O6966" t="b">
        <f t="shared" si="1373"/>
        <v>0</v>
      </c>
      <c r="P6966" t="str">
        <f t="shared" si="1367"/>
        <v/>
      </c>
      <c r="Q6966" t="str">
        <f t="shared" ca="1" si="1368"/>
        <v/>
      </c>
      <c r="W6966">
        <v>59925</v>
      </c>
      <c r="Z6966" t="str">
        <f t="shared" si="1369"/>
        <v/>
      </c>
    </row>
    <row r="6967" spans="2:26" x14ac:dyDescent="0.2">
      <c r="E6967" s="1" t="s">
        <v>8</v>
      </c>
      <c r="F6967" s="1" t="s">
        <v>9</v>
      </c>
      <c r="G6967" s="1" t="s">
        <v>899</v>
      </c>
      <c r="H6967">
        <f t="shared" si="1370"/>
        <v>50</v>
      </c>
      <c r="I6967">
        <f>IF(ISBLANK(A6967),I6966/1,LOOKUP(Sheet1!G6967,FIPS!A$3:A$55,FIPS!C$3:C$55))</f>
        <v>55</v>
      </c>
      <c r="J6967" t="b">
        <f t="shared" si="1375"/>
        <v>0</v>
      </c>
      <c r="K6967" t="str">
        <f t="shared" si="1371"/>
        <v/>
      </c>
      <c r="L6967" t="b">
        <f t="shared" si="1374"/>
        <v>0</v>
      </c>
      <c r="M6967" t="str">
        <f t="shared" si="1372"/>
        <v/>
      </c>
      <c r="N6967">
        <f t="shared" si="1376"/>
        <v>32</v>
      </c>
      <c r="O6967" t="b">
        <f t="shared" si="1373"/>
        <v>1</v>
      </c>
      <c r="P6967">
        <f t="shared" ref="P6967:P7030" si="1377">IF(O6967,17-MATCH(N6967-1,N6949:N6966),"")</f>
        <v>2</v>
      </c>
      <c r="Q6967" t="str">
        <f t="shared" ref="Q6967:Q7030" ca="1" si="1378">IF(O6967,_xlfn.TEXTJOIN(",",TRUE,INDIRECT(_xlfn.CONCAT("E",(ROW()-P6967),":E",(ROW()-1)),TRUE)),"")</f>
        <v>025,042</v>
      </c>
      <c r="W6967">
        <v>99999</v>
      </c>
      <c r="Z6967" t="str">
        <f t="shared" si="1369"/>
        <v/>
      </c>
    </row>
    <row r="6968" spans="2:26" x14ac:dyDescent="0.2">
      <c r="B6968" s="1" t="s">
        <v>72</v>
      </c>
      <c r="C6968" s="1" t="s">
        <v>17</v>
      </c>
      <c r="D6968" s="1" t="s">
        <v>18</v>
      </c>
      <c r="E6968" s="1" t="s">
        <v>8</v>
      </c>
      <c r="F6968" s="1" t="s">
        <v>9</v>
      </c>
      <c r="G6968" s="1" t="s">
        <v>328</v>
      </c>
      <c r="H6968">
        <f t="shared" si="1370"/>
        <v>50</v>
      </c>
      <c r="I6968">
        <f>IF(ISBLANK(A6968),I6967/1,LOOKUP(Sheet1!G6968,FIPS!A$3:A$55,FIPS!C$3:C$55))</f>
        <v>55</v>
      </c>
      <c r="J6968" t="b">
        <f t="shared" si="1375"/>
        <v>1</v>
      </c>
      <c r="K6968" t="str">
        <f t="shared" si="1371"/>
        <v>Lafayette</v>
      </c>
      <c r="L6968" t="b">
        <f t="shared" si="1374"/>
        <v>0</v>
      </c>
      <c r="M6968" t="str">
        <f t="shared" si="1372"/>
        <v/>
      </c>
      <c r="N6968">
        <f t="shared" si="1376"/>
        <v>33</v>
      </c>
      <c r="O6968" t="b">
        <f t="shared" si="1373"/>
        <v>0</v>
      </c>
      <c r="P6968" t="str">
        <f t="shared" si="1377"/>
        <v/>
      </c>
      <c r="Q6968" t="str">
        <f t="shared" ca="1" si="1378"/>
        <v/>
      </c>
      <c r="T6968">
        <v>65</v>
      </c>
      <c r="U6968">
        <v>6</v>
      </c>
      <c r="V6968">
        <v>0</v>
      </c>
      <c r="Z6968" t="str">
        <f t="shared" si="1369"/>
        <v/>
      </c>
    </row>
    <row r="6969" spans="2:26" x14ac:dyDescent="0.2">
      <c r="B6969" s="1" t="s">
        <v>96</v>
      </c>
      <c r="C6969" s="1" t="s">
        <v>17</v>
      </c>
      <c r="D6969" s="1" t="s">
        <v>18</v>
      </c>
      <c r="E6969" s="1" t="s">
        <v>8</v>
      </c>
      <c r="F6969" s="1" t="s">
        <v>9</v>
      </c>
      <c r="G6969" s="1" t="s">
        <v>4503</v>
      </c>
      <c r="H6969">
        <f t="shared" si="1370"/>
        <v>50</v>
      </c>
      <c r="I6969">
        <f>IF(ISBLANK(A6969),I6968/1,LOOKUP(Sheet1!G6969,FIPS!A$3:A$55,FIPS!C$3:C$55))</f>
        <v>55</v>
      </c>
      <c r="J6969" t="b">
        <f t="shared" si="1375"/>
        <v>1</v>
      </c>
      <c r="K6969" t="str">
        <f t="shared" si="1371"/>
        <v>Langlade</v>
      </c>
      <c r="L6969" t="b">
        <f t="shared" si="1374"/>
        <v>0</v>
      </c>
      <c r="M6969" t="str">
        <f t="shared" si="1372"/>
        <v/>
      </c>
      <c r="N6969">
        <f t="shared" si="1376"/>
        <v>34</v>
      </c>
      <c r="O6969" t="b">
        <f t="shared" si="1373"/>
        <v>0</v>
      </c>
      <c r="P6969" t="str">
        <f t="shared" si="1377"/>
        <v/>
      </c>
      <c r="Q6969" t="str">
        <f t="shared" ca="1" si="1378"/>
        <v/>
      </c>
      <c r="T6969">
        <v>67</v>
      </c>
      <c r="U6969">
        <v>6</v>
      </c>
      <c r="V6969">
        <v>0</v>
      </c>
      <c r="Z6969" t="str">
        <f t="shared" si="1369"/>
        <v/>
      </c>
    </row>
    <row r="6970" spans="2:26" x14ac:dyDescent="0.2">
      <c r="B6970" s="1" t="s">
        <v>5</v>
      </c>
      <c r="C6970" s="1" t="s">
        <v>17</v>
      </c>
      <c r="D6970" s="1" t="s">
        <v>4504</v>
      </c>
      <c r="E6970" s="1" t="s">
        <v>8</v>
      </c>
      <c r="F6970" s="1" t="s">
        <v>9</v>
      </c>
      <c r="G6970" s="1" t="s">
        <v>329</v>
      </c>
      <c r="H6970">
        <f t="shared" si="1370"/>
        <v>50</v>
      </c>
      <c r="I6970">
        <f>IF(ISBLANK(A6970),I6969/1,LOOKUP(Sheet1!G6970,FIPS!A$3:A$55,FIPS!C$3:C$55))</f>
        <v>55</v>
      </c>
      <c r="J6970" t="b">
        <f t="shared" si="1375"/>
        <v>1</v>
      </c>
      <c r="K6970" t="str">
        <f t="shared" si="1371"/>
        <v>Lincoln</v>
      </c>
      <c r="L6970" t="b">
        <f t="shared" si="1374"/>
        <v>0</v>
      </c>
      <c r="M6970" t="str">
        <f t="shared" si="1372"/>
        <v/>
      </c>
      <c r="N6970">
        <f t="shared" si="1376"/>
        <v>35</v>
      </c>
      <c r="O6970" t="b">
        <f t="shared" si="1373"/>
        <v>0</v>
      </c>
      <c r="P6970" t="str">
        <f t="shared" si="1377"/>
        <v/>
      </c>
      <c r="Q6970" t="str">
        <f t="shared" ca="1" si="1378"/>
        <v/>
      </c>
      <c r="T6970">
        <v>69</v>
      </c>
      <c r="U6970">
        <v>5</v>
      </c>
      <c r="V6970">
        <v>0</v>
      </c>
      <c r="Z6970" t="str">
        <f t="shared" si="1369"/>
        <v/>
      </c>
    </row>
    <row r="6971" spans="2:26" x14ac:dyDescent="0.2">
      <c r="B6971" s="1" t="s">
        <v>99</v>
      </c>
      <c r="C6971" s="1" t="s">
        <v>17</v>
      </c>
      <c r="D6971" s="1" t="s">
        <v>18</v>
      </c>
      <c r="G6971" s="1" t="s">
        <v>4505</v>
      </c>
      <c r="H6971">
        <f t="shared" si="1370"/>
        <v>50</v>
      </c>
      <c r="I6971">
        <f>IF(ISBLANK(A6971),I6970/1,LOOKUP(Sheet1!G6971,FIPS!A$3:A$55,FIPS!C$3:C$55))</f>
        <v>55</v>
      </c>
      <c r="J6971" t="b">
        <f t="shared" si="1375"/>
        <v>1</v>
      </c>
      <c r="K6971" t="str">
        <f t="shared" si="1371"/>
        <v>Manitowoc</v>
      </c>
      <c r="L6971" t="b">
        <f t="shared" si="1374"/>
        <v>0</v>
      </c>
      <c r="M6971" t="str">
        <f t="shared" si="1372"/>
        <v/>
      </c>
      <c r="N6971">
        <f t="shared" si="1376"/>
        <v>36</v>
      </c>
      <c r="O6971" t="b">
        <f t="shared" si="1373"/>
        <v>0</v>
      </c>
      <c r="P6971" t="str">
        <f t="shared" si="1377"/>
        <v/>
      </c>
      <c r="Q6971" t="str">
        <f t="shared" ca="1" si="1378"/>
        <v/>
      </c>
      <c r="T6971">
        <v>71</v>
      </c>
      <c r="U6971">
        <v>4</v>
      </c>
      <c r="V6971">
        <v>0</v>
      </c>
      <c r="Z6971" t="str">
        <f t="shared" si="1369"/>
        <v/>
      </c>
    </row>
    <row r="6972" spans="2:26" x14ac:dyDescent="0.2">
      <c r="E6972" s="1" t="s">
        <v>82</v>
      </c>
      <c r="F6972" s="1" t="s">
        <v>35</v>
      </c>
      <c r="G6972" s="1" t="s">
        <v>4505</v>
      </c>
      <c r="H6972">
        <f t="shared" si="1370"/>
        <v>50</v>
      </c>
      <c r="I6972">
        <f>IF(ISBLANK(A6972),I6971/1,LOOKUP(Sheet1!G6972,FIPS!A$3:A$55,FIPS!C$3:C$55))</f>
        <v>55</v>
      </c>
      <c r="J6972" t="b">
        <f t="shared" si="1375"/>
        <v>0</v>
      </c>
      <c r="K6972" t="str">
        <f t="shared" si="1371"/>
        <v/>
      </c>
      <c r="L6972" t="b">
        <f t="shared" si="1374"/>
        <v>1</v>
      </c>
      <c r="M6972" t="str">
        <f t="shared" si="1372"/>
        <v>Manitowoc</v>
      </c>
      <c r="N6972">
        <f t="shared" si="1376"/>
        <v>36</v>
      </c>
      <c r="O6972" t="b">
        <f t="shared" si="1373"/>
        <v>0</v>
      </c>
      <c r="P6972" t="str">
        <f t="shared" si="1377"/>
        <v/>
      </c>
      <c r="Q6972" t="str">
        <f t="shared" ca="1" si="1378"/>
        <v/>
      </c>
      <c r="W6972">
        <v>48500</v>
      </c>
      <c r="Z6972" t="str">
        <f t="shared" si="1369"/>
        <v/>
      </c>
    </row>
    <row r="6973" spans="2:26" x14ac:dyDescent="0.2">
      <c r="E6973" s="1" t="s">
        <v>160</v>
      </c>
      <c r="F6973" s="1" t="s">
        <v>6</v>
      </c>
      <c r="G6973" s="1" t="s">
        <v>4506</v>
      </c>
      <c r="H6973">
        <f t="shared" si="1370"/>
        <v>50</v>
      </c>
      <c r="I6973">
        <f>IF(ISBLANK(A6973),I6972/1,LOOKUP(Sheet1!G6973,FIPS!A$3:A$55,FIPS!C$3:C$55))</f>
        <v>55</v>
      </c>
      <c r="J6973" t="b">
        <f t="shared" si="1375"/>
        <v>0</v>
      </c>
      <c r="K6973" t="str">
        <f t="shared" si="1371"/>
        <v/>
      </c>
      <c r="L6973" t="b">
        <f t="shared" si="1374"/>
        <v>1</v>
      </c>
      <c r="M6973" t="str">
        <f t="shared" si="1372"/>
        <v>Two Rivers</v>
      </c>
      <c r="N6973">
        <f t="shared" si="1376"/>
        <v>36</v>
      </c>
      <c r="O6973" t="b">
        <f t="shared" si="1373"/>
        <v>0</v>
      </c>
      <c r="P6973" t="str">
        <f t="shared" si="1377"/>
        <v/>
      </c>
      <c r="Q6973" t="str">
        <f t="shared" ca="1" si="1378"/>
        <v/>
      </c>
      <c r="W6973">
        <v>81325</v>
      </c>
      <c r="Z6973" t="str">
        <f t="shared" si="1369"/>
        <v/>
      </c>
    </row>
    <row r="6974" spans="2:26" x14ac:dyDescent="0.2">
      <c r="E6974" s="1" t="s">
        <v>8</v>
      </c>
      <c r="F6974" s="1" t="s">
        <v>9</v>
      </c>
      <c r="G6974" s="1" t="s">
        <v>801</v>
      </c>
      <c r="H6974">
        <f t="shared" si="1370"/>
        <v>50</v>
      </c>
      <c r="I6974">
        <f>IF(ISBLANK(A6974),I6973/1,LOOKUP(Sheet1!G6974,FIPS!A$3:A$55,FIPS!C$3:C$55))</f>
        <v>55</v>
      </c>
      <c r="J6974" t="b">
        <f t="shared" si="1375"/>
        <v>0</v>
      </c>
      <c r="K6974" t="str">
        <f t="shared" si="1371"/>
        <v/>
      </c>
      <c r="L6974" t="b">
        <f t="shared" si="1374"/>
        <v>0</v>
      </c>
      <c r="M6974" t="str">
        <f t="shared" si="1372"/>
        <v/>
      </c>
      <c r="N6974">
        <f t="shared" si="1376"/>
        <v>36</v>
      </c>
      <c r="O6974" t="b">
        <f t="shared" si="1373"/>
        <v>1</v>
      </c>
      <c r="P6974">
        <f t="shared" si="1377"/>
        <v>2</v>
      </c>
      <c r="Q6974" t="str">
        <f t="shared" ca="1" si="1378"/>
        <v>027,053</v>
      </c>
      <c r="W6974">
        <v>99999</v>
      </c>
      <c r="Z6974" t="str">
        <f t="shared" si="1369"/>
        <v/>
      </c>
    </row>
    <row r="6975" spans="2:26" x14ac:dyDescent="0.2">
      <c r="B6975" s="1" t="s">
        <v>103</v>
      </c>
      <c r="C6975" s="1" t="s">
        <v>4507</v>
      </c>
      <c r="D6975" s="1" t="s">
        <v>26</v>
      </c>
      <c r="G6975" s="1" t="s">
        <v>4508</v>
      </c>
      <c r="H6975">
        <f t="shared" si="1370"/>
        <v>50</v>
      </c>
      <c r="I6975">
        <f>IF(ISBLANK(A6975),I6974/1,LOOKUP(Sheet1!G6975,FIPS!A$3:A$55,FIPS!C$3:C$55))</f>
        <v>55</v>
      </c>
      <c r="J6975" t="b">
        <f t="shared" si="1375"/>
        <v>1</v>
      </c>
      <c r="K6975" t="str">
        <f t="shared" si="1371"/>
        <v>Marathon</v>
      </c>
      <c r="L6975" t="b">
        <f t="shared" si="1374"/>
        <v>0</v>
      </c>
      <c r="M6975" t="str">
        <f t="shared" si="1372"/>
        <v/>
      </c>
      <c r="N6975">
        <f t="shared" si="1376"/>
        <v>37</v>
      </c>
      <c r="O6975" t="b">
        <f t="shared" si="1373"/>
        <v>0</v>
      </c>
      <c r="P6975" t="str">
        <f t="shared" si="1377"/>
        <v/>
      </c>
      <c r="Q6975" t="str">
        <f t="shared" ca="1" si="1378"/>
        <v/>
      </c>
      <c r="T6975">
        <v>73</v>
      </c>
      <c r="U6975">
        <v>3</v>
      </c>
      <c r="V6975">
        <v>8940</v>
      </c>
      <c r="Z6975" t="str">
        <f t="shared" si="1369"/>
        <v/>
      </c>
    </row>
    <row r="6976" spans="2:26" x14ac:dyDescent="0.2">
      <c r="E6976" s="1" t="s">
        <v>88</v>
      </c>
      <c r="F6976" s="1" t="s">
        <v>6</v>
      </c>
      <c r="G6976" s="1" t="s">
        <v>4509</v>
      </c>
      <c r="H6976">
        <f t="shared" si="1370"/>
        <v>50</v>
      </c>
      <c r="I6976">
        <f>IF(ISBLANK(A6976),I6975/1,LOOKUP(Sheet1!G6976,FIPS!A$3:A$55,FIPS!C$3:C$55))</f>
        <v>55</v>
      </c>
      <c r="J6976" t="b">
        <f t="shared" si="1375"/>
        <v>0</v>
      </c>
      <c r="K6976" t="str">
        <f t="shared" si="1371"/>
        <v/>
      </c>
      <c r="L6976" t="b">
        <f t="shared" si="1374"/>
        <v>1</v>
      </c>
      <c r="M6976" t="str">
        <f t="shared" si="1372"/>
        <v>Marshfield</v>
      </c>
      <c r="N6976">
        <f t="shared" si="1376"/>
        <v>37</v>
      </c>
      <c r="O6976" t="b">
        <f t="shared" si="1373"/>
        <v>0</v>
      </c>
      <c r="P6976" t="str">
        <f t="shared" si="1377"/>
        <v/>
      </c>
      <c r="Q6976" t="str">
        <f t="shared" ca="1" si="1378"/>
        <v/>
      </c>
      <c r="W6976">
        <v>49675</v>
      </c>
      <c r="Z6976" t="str">
        <f t="shared" si="1369"/>
        <v/>
      </c>
    </row>
    <row r="6977" spans="2:26" x14ac:dyDescent="0.2">
      <c r="E6977" s="1" t="s">
        <v>167</v>
      </c>
      <c r="F6977" s="1" t="s">
        <v>35</v>
      </c>
      <c r="G6977" s="1" t="s">
        <v>4510</v>
      </c>
      <c r="H6977">
        <f t="shared" si="1370"/>
        <v>50</v>
      </c>
      <c r="I6977">
        <f>IF(ISBLANK(A6977),I6976/1,LOOKUP(Sheet1!G6977,FIPS!A$3:A$55,FIPS!C$3:C$55))</f>
        <v>55</v>
      </c>
      <c r="J6977" t="b">
        <f t="shared" si="1375"/>
        <v>0</v>
      </c>
      <c r="K6977" t="str">
        <f t="shared" si="1371"/>
        <v/>
      </c>
      <c r="L6977" t="b">
        <f t="shared" si="1374"/>
        <v>1</v>
      </c>
      <c r="M6977" t="str">
        <f t="shared" si="1372"/>
        <v>Wausau</v>
      </c>
      <c r="N6977">
        <f t="shared" si="1376"/>
        <v>37</v>
      </c>
      <c r="O6977" t="b">
        <f t="shared" si="1373"/>
        <v>0</v>
      </c>
      <c r="P6977" t="str">
        <f t="shared" si="1377"/>
        <v/>
      </c>
      <c r="Q6977" t="str">
        <f t="shared" ca="1" si="1378"/>
        <v/>
      </c>
      <c r="W6977">
        <v>84475</v>
      </c>
      <c r="Z6977" t="str">
        <f t="shared" si="1369"/>
        <v/>
      </c>
    </row>
    <row r="6978" spans="2:26" x14ac:dyDescent="0.2">
      <c r="E6978" s="1" t="s">
        <v>8</v>
      </c>
      <c r="F6978" s="1" t="s">
        <v>9</v>
      </c>
      <c r="G6978" s="1" t="s">
        <v>801</v>
      </c>
      <c r="H6978">
        <f t="shared" si="1370"/>
        <v>50</v>
      </c>
      <c r="I6978">
        <f>IF(ISBLANK(A6978),I6977/1,LOOKUP(Sheet1!G6978,FIPS!A$3:A$55,FIPS!C$3:C$55))</f>
        <v>55</v>
      </c>
      <c r="J6978" t="b">
        <f t="shared" si="1375"/>
        <v>0</v>
      </c>
      <c r="K6978" t="str">
        <f t="shared" si="1371"/>
        <v/>
      </c>
      <c r="L6978" t="b">
        <f t="shared" si="1374"/>
        <v>0</v>
      </c>
      <c r="M6978" t="str">
        <f t="shared" si="1372"/>
        <v/>
      </c>
      <c r="N6978">
        <f t="shared" si="1376"/>
        <v>37</v>
      </c>
      <c r="O6978" t="b">
        <f t="shared" si="1373"/>
        <v>1</v>
      </c>
      <c r="P6978">
        <f t="shared" si="1377"/>
        <v>2</v>
      </c>
      <c r="Q6978" t="str">
        <f t="shared" ca="1" si="1378"/>
        <v>029,056</v>
      </c>
      <c r="W6978">
        <v>99999</v>
      </c>
      <c r="Z6978" t="str">
        <f t="shared" ref="Z6978:Z7041" si="1379">IF(J6978,IF(T6978&gt;0,"",FALSE),IF(T6978&gt;0,TRUE,""))</f>
        <v/>
      </c>
    </row>
    <row r="6979" spans="2:26" x14ac:dyDescent="0.2">
      <c r="B6979" s="1" t="s">
        <v>101</v>
      </c>
      <c r="C6979" s="1" t="s">
        <v>17</v>
      </c>
      <c r="D6979" s="1" t="s">
        <v>18</v>
      </c>
      <c r="G6979" s="1" t="s">
        <v>4511</v>
      </c>
      <c r="H6979">
        <f t="shared" si="1370"/>
        <v>50</v>
      </c>
      <c r="I6979">
        <f>IF(ISBLANK(A6979),I6978/1,LOOKUP(Sheet1!G6979,FIPS!A$3:A$55,FIPS!C$3:C$55))</f>
        <v>55</v>
      </c>
      <c r="J6979" t="b">
        <f t="shared" si="1375"/>
        <v>1</v>
      </c>
      <c r="K6979" t="str">
        <f t="shared" si="1371"/>
        <v>Marinette</v>
      </c>
      <c r="L6979" t="b">
        <f t="shared" si="1374"/>
        <v>0</v>
      </c>
      <c r="M6979" t="str">
        <f t="shared" si="1372"/>
        <v/>
      </c>
      <c r="N6979">
        <f t="shared" si="1376"/>
        <v>38</v>
      </c>
      <c r="O6979" t="b">
        <f t="shared" si="1373"/>
        <v>0</v>
      </c>
      <c r="P6979" t="str">
        <f t="shared" si="1377"/>
        <v/>
      </c>
      <c r="Q6979" t="str">
        <f t="shared" ca="1" si="1378"/>
        <v/>
      </c>
      <c r="T6979">
        <v>75</v>
      </c>
      <c r="U6979">
        <v>5</v>
      </c>
      <c r="V6979">
        <v>0</v>
      </c>
      <c r="Z6979" t="str">
        <f t="shared" si="1379"/>
        <v/>
      </c>
    </row>
    <row r="6980" spans="2:26" x14ac:dyDescent="0.2">
      <c r="E6980" s="1" t="s">
        <v>84</v>
      </c>
      <c r="F6980" s="1" t="s">
        <v>6</v>
      </c>
      <c r="G6980" s="1" t="s">
        <v>4511</v>
      </c>
      <c r="H6980">
        <f t="shared" si="1370"/>
        <v>50</v>
      </c>
      <c r="I6980">
        <f>IF(ISBLANK(A6980),I6979/1,LOOKUP(Sheet1!G6980,FIPS!A$3:A$55,FIPS!C$3:C$55))</f>
        <v>55</v>
      </c>
      <c r="J6980" t="b">
        <f t="shared" si="1375"/>
        <v>0</v>
      </c>
      <c r="K6980" t="str">
        <f t="shared" si="1371"/>
        <v/>
      </c>
      <c r="L6980" t="b">
        <f t="shared" si="1374"/>
        <v>1</v>
      </c>
      <c r="M6980" t="str">
        <f t="shared" si="1372"/>
        <v>Marinette</v>
      </c>
      <c r="N6980">
        <f t="shared" si="1376"/>
        <v>38</v>
      </c>
      <c r="O6980" t="b">
        <f t="shared" si="1373"/>
        <v>0</v>
      </c>
      <c r="P6980" t="str">
        <f t="shared" si="1377"/>
        <v/>
      </c>
      <c r="Q6980" t="str">
        <f t="shared" ca="1" si="1378"/>
        <v/>
      </c>
      <c r="W6980">
        <v>49300</v>
      </c>
      <c r="Z6980" t="str">
        <f t="shared" si="1379"/>
        <v/>
      </c>
    </row>
    <row r="6981" spans="2:26" x14ac:dyDescent="0.2">
      <c r="E6981" s="1" t="s">
        <v>8</v>
      </c>
      <c r="F6981" s="1" t="s">
        <v>9</v>
      </c>
      <c r="G6981" s="1" t="s">
        <v>801</v>
      </c>
      <c r="H6981">
        <f t="shared" si="1370"/>
        <v>50</v>
      </c>
      <c r="I6981">
        <f>IF(ISBLANK(A6981),I6980/1,LOOKUP(Sheet1!G6981,FIPS!A$3:A$55,FIPS!C$3:C$55))</f>
        <v>55</v>
      </c>
      <c r="J6981" t="b">
        <f t="shared" si="1375"/>
        <v>0</v>
      </c>
      <c r="K6981" t="str">
        <f t="shared" si="1371"/>
        <v/>
      </c>
      <c r="L6981" t="b">
        <f t="shared" si="1374"/>
        <v>0</v>
      </c>
      <c r="M6981" t="str">
        <f t="shared" si="1372"/>
        <v/>
      </c>
      <c r="N6981">
        <f t="shared" si="1376"/>
        <v>38</v>
      </c>
      <c r="O6981" t="b">
        <f t="shared" si="1373"/>
        <v>1</v>
      </c>
      <c r="P6981">
        <f t="shared" si="1377"/>
        <v>1</v>
      </c>
      <c r="Q6981" t="str">
        <f t="shared" ca="1" si="1378"/>
        <v>028</v>
      </c>
      <c r="W6981">
        <v>99999</v>
      </c>
      <c r="Z6981" t="str">
        <f t="shared" si="1379"/>
        <v/>
      </c>
    </row>
    <row r="6982" spans="2:26" x14ac:dyDescent="0.2">
      <c r="B6982" s="1" t="s">
        <v>75</v>
      </c>
      <c r="C6982" s="1" t="s">
        <v>17</v>
      </c>
      <c r="D6982" s="1" t="s">
        <v>18</v>
      </c>
      <c r="E6982" s="1" t="s">
        <v>8</v>
      </c>
      <c r="F6982" s="1" t="s">
        <v>9</v>
      </c>
      <c r="G6982" s="1" t="s">
        <v>2331</v>
      </c>
      <c r="H6982">
        <f t="shared" si="1370"/>
        <v>50</v>
      </c>
      <c r="I6982">
        <f>IF(ISBLANK(A6982),I6981/1,LOOKUP(Sheet1!G6982,FIPS!A$3:A$55,FIPS!C$3:C$55))</f>
        <v>55</v>
      </c>
      <c r="J6982" t="b">
        <f t="shared" si="1375"/>
        <v>1</v>
      </c>
      <c r="K6982" t="str">
        <f t="shared" si="1371"/>
        <v>Marquette</v>
      </c>
      <c r="L6982" t="b">
        <f t="shared" si="1374"/>
        <v>0</v>
      </c>
      <c r="M6982" t="str">
        <f t="shared" si="1372"/>
        <v/>
      </c>
      <c r="N6982">
        <f t="shared" si="1376"/>
        <v>39</v>
      </c>
      <c r="O6982" t="b">
        <f t="shared" si="1373"/>
        <v>0</v>
      </c>
      <c r="P6982" t="str">
        <f t="shared" si="1377"/>
        <v/>
      </c>
      <c r="Q6982" t="str">
        <f t="shared" ca="1" si="1378"/>
        <v/>
      </c>
      <c r="T6982">
        <v>77</v>
      </c>
      <c r="U6982">
        <v>6</v>
      </c>
      <c r="V6982">
        <v>0</v>
      </c>
      <c r="Z6982" t="str">
        <f t="shared" si="1379"/>
        <v/>
      </c>
    </row>
    <row r="6983" spans="2:26" x14ac:dyDescent="0.2">
      <c r="B6983" s="1" t="s">
        <v>55</v>
      </c>
      <c r="C6983" s="1" t="s">
        <v>17</v>
      </c>
      <c r="D6983" s="1" t="s">
        <v>18</v>
      </c>
      <c r="E6983" s="1" t="s">
        <v>290</v>
      </c>
      <c r="F6983" s="1" t="s">
        <v>9</v>
      </c>
      <c r="G6983" s="1" t="s">
        <v>2334</v>
      </c>
      <c r="H6983">
        <f t="shared" si="1370"/>
        <v>50</v>
      </c>
      <c r="I6983">
        <f>IF(ISBLANK(A6983),I6982/1,LOOKUP(Sheet1!G6983,FIPS!A$3:A$55,FIPS!C$3:C$55))</f>
        <v>55</v>
      </c>
      <c r="J6983" t="b">
        <f t="shared" si="1375"/>
        <v>1</v>
      </c>
      <c r="K6983" t="str">
        <f t="shared" si="1371"/>
        <v>Menominee</v>
      </c>
      <c r="L6983" t="b">
        <f t="shared" si="1374"/>
        <v>0</v>
      </c>
      <c r="M6983" t="str">
        <f t="shared" si="1372"/>
        <v/>
      </c>
      <c r="N6983">
        <f t="shared" si="1376"/>
        <v>40</v>
      </c>
      <c r="O6983" t="b">
        <f t="shared" si="1373"/>
        <v>0</v>
      </c>
      <c r="P6983" t="str">
        <f t="shared" si="1377"/>
        <v/>
      </c>
      <c r="Q6983" t="str">
        <f t="shared" ca="1" si="1378"/>
        <v/>
      </c>
      <c r="T6983">
        <v>78</v>
      </c>
      <c r="U6983">
        <v>6</v>
      </c>
      <c r="V6983">
        <v>0</v>
      </c>
      <c r="Z6983" t="str">
        <f t="shared" si="1379"/>
        <v/>
      </c>
    </row>
    <row r="6984" spans="2:26" x14ac:dyDescent="0.2">
      <c r="B6984" s="1" t="s">
        <v>122</v>
      </c>
      <c r="C6984" s="1" t="s">
        <v>673</v>
      </c>
      <c r="D6984" s="1" t="s">
        <v>26</v>
      </c>
      <c r="G6984" s="1" t="s">
        <v>4512</v>
      </c>
      <c r="H6984">
        <f t="shared" si="1370"/>
        <v>50</v>
      </c>
      <c r="I6984">
        <f>IF(ISBLANK(A6984),I6983/1,LOOKUP(Sheet1!G6984,FIPS!A$3:A$55,FIPS!C$3:C$55))</f>
        <v>55</v>
      </c>
      <c r="J6984" t="b">
        <f t="shared" si="1375"/>
        <v>1</v>
      </c>
      <c r="K6984" t="str">
        <f t="shared" si="1371"/>
        <v>Milwaukee</v>
      </c>
      <c r="L6984" t="b">
        <f t="shared" si="1374"/>
        <v>0</v>
      </c>
      <c r="M6984" t="str">
        <f t="shared" si="1372"/>
        <v/>
      </c>
      <c r="N6984">
        <f t="shared" si="1376"/>
        <v>41</v>
      </c>
      <c r="O6984" t="b">
        <f t="shared" si="1373"/>
        <v>0</v>
      </c>
      <c r="P6984" t="str">
        <f t="shared" si="1377"/>
        <v/>
      </c>
      <c r="Q6984" t="str">
        <f t="shared" ca="1" si="1378"/>
        <v/>
      </c>
      <c r="T6984">
        <v>79</v>
      </c>
      <c r="U6984">
        <v>1</v>
      </c>
      <c r="V6984">
        <v>5080</v>
      </c>
      <c r="Z6984" t="str">
        <f t="shared" si="1379"/>
        <v/>
      </c>
    </row>
    <row r="6985" spans="2:26" x14ac:dyDescent="0.2">
      <c r="E6985" s="1" t="s">
        <v>30</v>
      </c>
      <c r="F6985" s="1" t="s">
        <v>6</v>
      </c>
      <c r="G6985" s="1" t="s">
        <v>4513</v>
      </c>
      <c r="H6985">
        <f t="shared" si="1370"/>
        <v>50</v>
      </c>
      <c r="I6985">
        <f>IF(ISBLANK(A6985),I6984/1,LOOKUP(Sheet1!G6985,FIPS!A$3:A$55,FIPS!C$3:C$55))</f>
        <v>55</v>
      </c>
      <c r="J6985" t="b">
        <f t="shared" si="1375"/>
        <v>0</v>
      </c>
      <c r="K6985" t="str">
        <f t="shared" si="1371"/>
        <v/>
      </c>
      <c r="L6985" t="b">
        <f t="shared" si="1374"/>
        <v>1</v>
      </c>
      <c r="M6985" t="str">
        <f t="shared" si="1372"/>
        <v>Brown Deer village</v>
      </c>
      <c r="N6985">
        <f t="shared" si="1376"/>
        <v>41</v>
      </c>
      <c r="O6985" t="b">
        <f t="shared" si="1373"/>
        <v>0</v>
      </c>
      <c r="P6985" t="str">
        <f t="shared" si="1377"/>
        <v/>
      </c>
      <c r="Q6985" t="str">
        <f t="shared" ca="1" si="1378"/>
        <v/>
      </c>
      <c r="W6985">
        <v>10375</v>
      </c>
      <c r="Z6985" t="str">
        <f t="shared" si="1379"/>
        <v/>
      </c>
    </row>
    <row r="6986" spans="2:26" x14ac:dyDescent="0.2">
      <c r="E6986" s="1" t="s">
        <v>14</v>
      </c>
      <c r="F6986" s="1" t="s">
        <v>6</v>
      </c>
      <c r="G6986" s="1" t="s">
        <v>4514</v>
      </c>
      <c r="H6986">
        <f t="shared" si="1370"/>
        <v>50</v>
      </c>
      <c r="I6986">
        <f>IF(ISBLANK(A6986),I6985/1,LOOKUP(Sheet1!G6986,FIPS!A$3:A$55,FIPS!C$3:C$55))</f>
        <v>55</v>
      </c>
      <c r="J6986" t="b">
        <f t="shared" si="1375"/>
        <v>0</v>
      </c>
      <c r="K6986" t="str">
        <f t="shared" si="1371"/>
        <v/>
      </c>
      <c r="L6986" t="b">
        <f t="shared" si="1374"/>
        <v>1</v>
      </c>
      <c r="M6986" t="str">
        <f t="shared" si="1372"/>
        <v>Cudahy</v>
      </c>
      <c r="N6986">
        <f t="shared" si="1376"/>
        <v>41</v>
      </c>
      <c r="O6986" t="b">
        <f t="shared" si="1373"/>
        <v>0</v>
      </c>
      <c r="P6986" t="str">
        <f t="shared" si="1377"/>
        <v/>
      </c>
      <c r="Q6986" t="str">
        <f t="shared" ca="1" si="1378"/>
        <v/>
      </c>
      <c r="W6986">
        <v>17975</v>
      </c>
      <c r="Z6986" t="str">
        <f t="shared" si="1379"/>
        <v/>
      </c>
    </row>
    <row r="6987" spans="2:26" x14ac:dyDescent="0.2">
      <c r="E6987" s="1" t="s">
        <v>49</v>
      </c>
      <c r="F6987" s="1" t="s">
        <v>6</v>
      </c>
      <c r="G6987" s="1" t="s">
        <v>2100</v>
      </c>
      <c r="H6987">
        <f t="shared" ref="H6987:H7050" si="1380">IF(ISBLANK(A6987),H6986/1,A6987)</f>
        <v>50</v>
      </c>
      <c r="I6987">
        <f>IF(ISBLANK(A6987),I6986/1,LOOKUP(Sheet1!G6987,FIPS!A$3:A$55,FIPS!C$3:C$55))</f>
        <v>55</v>
      </c>
      <c r="J6987" t="b">
        <f t="shared" si="1375"/>
        <v>0</v>
      </c>
      <c r="K6987" t="str">
        <f t="shared" ref="K6987:K7050" si="1381">IF(J6987,TRIM(G6987),"")</f>
        <v/>
      </c>
      <c r="L6987" t="b">
        <f t="shared" si="1374"/>
        <v>1</v>
      </c>
      <c r="M6987" t="str">
        <f t="shared" ref="M6987:M7050" si="1382">IF(L6987,IF(ISERR(FIND(",",G6987)),TRIM(G6987),TRIM(LEFT(G6987,FIND(",",G6987)-1))),"")</f>
        <v>Frankl in</v>
      </c>
      <c r="N6987">
        <f t="shared" si="1376"/>
        <v>41</v>
      </c>
      <c r="O6987" t="b">
        <f t="shared" si="1373"/>
        <v>0</v>
      </c>
      <c r="P6987" t="str">
        <f t="shared" si="1377"/>
        <v/>
      </c>
      <c r="Q6987" t="str">
        <f t="shared" ca="1" si="1378"/>
        <v/>
      </c>
      <c r="W6987">
        <v>27300</v>
      </c>
      <c r="Z6987" t="str">
        <f t="shared" si="1379"/>
        <v/>
      </c>
    </row>
    <row r="6988" spans="2:26" x14ac:dyDescent="0.2">
      <c r="E6988" s="1" t="s">
        <v>57</v>
      </c>
      <c r="F6988" s="1" t="s">
        <v>6</v>
      </c>
      <c r="G6988" s="1" t="s">
        <v>248</v>
      </c>
      <c r="H6988">
        <f t="shared" si="1380"/>
        <v>50</v>
      </c>
      <c r="I6988">
        <f>IF(ISBLANK(A6988),I6987/1,LOOKUP(Sheet1!G6988,FIPS!A$3:A$55,FIPS!C$3:C$55))</f>
        <v>55</v>
      </c>
      <c r="J6988" t="b">
        <f t="shared" si="1375"/>
        <v>0</v>
      </c>
      <c r="K6988" t="str">
        <f t="shared" si="1381"/>
        <v/>
      </c>
      <c r="L6988" t="b">
        <f t="shared" si="1374"/>
        <v>1</v>
      </c>
      <c r="M6988" t="str">
        <f t="shared" si="1382"/>
        <v>Glendale</v>
      </c>
      <c r="N6988">
        <f t="shared" si="1376"/>
        <v>41</v>
      </c>
      <c r="O6988" t="b">
        <f t="shared" si="1373"/>
        <v>0</v>
      </c>
      <c r="P6988" t="str">
        <f t="shared" si="1377"/>
        <v/>
      </c>
      <c r="Q6988" t="str">
        <f t="shared" ca="1" si="1378"/>
        <v/>
      </c>
      <c r="W6988">
        <v>29400</v>
      </c>
      <c r="Z6988" t="str">
        <f t="shared" si="1379"/>
        <v/>
      </c>
    </row>
    <row r="6989" spans="2:26" x14ac:dyDescent="0.2">
      <c r="E6989" s="1" t="s">
        <v>61</v>
      </c>
      <c r="F6989" s="1" t="s">
        <v>6</v>
      </c>
      <c r="G6989" s="1" t="s">
        <v>4515</v>
      </c>
      <c r="H6989">
        <f t="shared" si="1380"/>
        <v>50</v>
      </c>
      <c r="I6989">
        <f>IF(ISBLANK(A6989),I6988/1,LOOKUP(Sheet1!G6989,FIPS!A$3:A$55,FIPS!C$3:C$55))</f>
        <v>55</v>
      </c>
      <c r="J6989" t="b">
        <f t="shared" si="1375"/>
        <v>0</v>
      </c>
      <c r="K6989" t="str">
        <f t="shared" si="1381"/>
        <v/>
      </c>
      <c r="L6989" t="b">
        <f t="shared" si="1374"/>
        <v>1</v>
      </c>
      <c r="M6989" t="str">
        <f t="shared" si="1382"/>
        <v>Greendale village</v>
      </c>
      <c r="N6989">
        <f t="shared" si="1376"/>
        <v>41</v>
      </c>
      <c r="O6989" t="b">
        <f t="shared" si="1373"/>
        <v>0</v>
      </c>
      <c r="P6989" t="str">
        <f t="shared" si="1377"/>
        <v/>
      </c>
      <c r="Q6989" t="str">
        <f t="shared" ca="1" si="1378"/>
        <v/>
      </c>
      <c r="W6989">
        <v>31125</v>
      </c>
      <c r="Z6989" t="str">
        <f t="shared" si="1379"/>
        <v/>
      </c>
    </row>
    <row r="6990" spans="2:26" x14ac:dyDescent="0.2">
      <c r="E6990" s="1" t="s">
        <v>63</v>
      </c>
      <c r="F6990" s="1" t="s">
        <v>35</v>
      </c>
      <c r="G6990" s="1" t="s">
        <v>1702</v>
      </c>
      <c r="H6990">
        <f t="shared" si="1380"/>
        <v>50</v>
      </c>
      <c r="I6990">
        <f>IF(ISBLANK(A6990),I6989/1,LOOKUP(Sheet1!G6990,FIPS!A$3:A$55,FIPS!C$3:C$55))</f>
        <v>55</v>
      </c>
      <c r="J6990" t="b">
        <f t="shared" si="1375"/>
        <v>0</v>
      </c>
      <c r="K6990" t="str">
        <f t="shared" si="1381"/>
        <v/>
      </c>
      <c r="L6990" t="b">
        <f t="shared" si="1374"/>
        <v>1</v>
      </c>
      <c r="M6990" t="str">
        <f t="shared" si="1382"/>
        <v>Greenfield</v>
      </c>
      <c r="N6990">
        <f t="shared" si="1376"/>
        <v>41</v>
      </c>
      <c r="O6990" t="b">
        <f t="shared" si="1373"/>
        <v>0</v>
      </c>
      <c r="P6990" t="str">
        <f t="shared" si="1377"/>
        <v/>
      </c>
      <c r="Q6990" t="str">
        <f t="shared" ca="1" si="1378"/>
        <v/>
      </c>
      <c r="W6990">
        <v>31175</v>
      </c>
      <c r="Z6990" t="str">
        <f t="shared" si="1379"/>
        <v/>
      </c>
    </row>
    <row r="6991" spans="2:26" x14ac:dyDescent="0.2">
      <c r="E6991" s="1" t="s">
        <v>5</v>
      </c>
      <c r="F6991" s="1" t="s">
        <v>26</v>
      </c>
      <c r="G6991" s="1" t="s">
        <v>4516</v>
      </c>
      <c r="H6991">
        <f t="shared" si="1380"/>
        <v>50</v>
      </c>
      <c r="I6991">
        <f>IF(ISBLANK(A6991),I6990/1,LOOKUP(Sheet1!G6991,FIPS!A$3:A$55,FIPS!C$3:C$55))</f>
        <v>55</v>
      </c>
      <c r="J6991" t="b">
        <f t="shared" si="1375"/>
        <v>0</v>
      </c>
      <c r="K6991" t="str">
        <f t="shared" si="1381"/>
        <v/>
      </c>
      <c r="L6991" t="b">
        <f t="shared" si="1374"/>
        <v>1</v>
      </c>
      <c r="M6991" t="str">
        <f t="shared" si="1382"/>
        <v>Milwaukee</v>
      </c>
      <c r="N6991">
        <f t="shared" si="1376"/>
        <v>41</v>
      </c>
      <c r="O6991" t="b">
        <f t="shared" si="1373"/>
        <v>0</v>
      </c>
      <c r="P6991" t="str">
        <f t="shared" si="1377"/>
        <v/>
      </c>
      <c r="Q6991" t="str">
        <f t="shared" ca="1" si="1378"/>
        <v/>
      </c>
      <c r="W6991">
        <v>53000</v>
      </c>
      <c r="Z6991" t="str">
        <f t="shared" si="1379"/>
        <v/>
      </c>
    </row>
    <row r="6992" spans="2:26" x14ac:dyDescent="0.2">
      <c r="E6992" s="1" t="s">
        <v>55</v>
      </c>
      <c r="F6992" s="1" t="s">
        <v>6</v>
      </c>
      <c r="G6992" s="1" t="s">
        <v>4517</v>
      </c>
      <c r="H6992">
        <f t="shared" si="1380"/>
        <v>50</v>
      </c>
      <c r="I6992">
        <f>IF(ISBLANK(A6992),I6991/1,LOOKUP(Sheet1!G6992,FIPS!A$3:A$55,FIPS!C$3:C$55))</f>
        <v>55</v>
      </c>
      <c r="J6992" t="b">
        <f t="shared" si="1375"/>
        <v>0</v>
      </c>
      <c r="K6992" t="str">
        <f t="shared" si="1381"/>
        <v/>
      </c>
      <c r="L6992" t="b">
        <f t="shared" si="1374"/>
        <v>1</v>
      </c>
      <c r="M6992" t="str">
        <f t="shared" si="1382"/>
        <v>Oak Creek</v>
      </c>
      <c r="N6992">
        <f t="shared" si="1376"/>
        <v>41</v>
      </c>
      <c r="O6992" t="b">
        <f t="shared" si="1373"/>
        <v>0</v>
      </c>
      <c r="P6992" t="str">
        <f t="shared" si="1377"/>
        <v/>
      </c>
      <c r="Q6992" t="str">
        <f t="shared" ca="1" si="1378"/>
        <v/>
      </c>
      <c r="W6992">
        <v>58800</v>
      </c>
      <c r="Z6992" t="str">
        <f t="shared" si="1379"/>
        <v/>
      </c>
    </row>
    <row r="6993" spans="2:26" x14ac:dyDescent="0.2">
      <c r="E6993" s="1" t="s">
        <v>2314</v>
      </c>
      <c r="F6993" s="1" t="s">
        <v>6</v>
      </c>
      <c r="G6993" s="1" t="s">
        <v>4518</v>
      </c>
      <c r="H6993">
        <f t="shared" si="1380"/>
        <v>50</v>
      </c>
      <c r="I6993">
        <f>IF(ISBLANK(A6993),I6992/1,LOOKUP(Sheet1!G6993,FIPS!A$3:A$55,FIPS!C$3:C$55))</f>
        <v>55</v>
      </c>
      <c r="J6993" t="b">
        <f t="shared" si="1375"/>
        <v>0</v>
      </c>
      <c r="K6993" t="str">
        <f t="shared" si="1381"/>
        <v/>
      </c>
      <c r="L6993" t="b">
        <f t="shared" si="1374"/>
        <v>1</v>
      </c>
      <c r="M6993" t="str">
        <f t="shared" si="1382"/>
        <v>Shorewood village</v>
      </c>
      <c r="N6993">
        <f t="shared" si="1376"/>
        <v>41</v>
      </c>
      <c r="O6993" t="b">
        <f t="shared" si="1373"/>
        <v>0</v>
      </c>
      <c r="P6993" t="str">
        <f t="shared" si="1377"/>
        <v/>
      </c>
      <c r="Q6993" t="str">
        <f t="shared" ca="1" si="1378"/>
        <v/>
      </c>
      <c r="W6993">
        <v>73725</v>
      </c>
      <c r="Z6993" t="str">
        <f t="shared" si="1379"/>
        <v/>
      </c>
    </row>
    <row r="6994" spans="2:26" x14ac:dyDescent="0.2">
      <c r="E6994" s="1" t="s">
        <v>148</v>
      </c>
      <c r="F6994" s="1" t="s">
        <v>6</v>
      </c>
      <c r="G6994" s="1" t="s">
        <v>4519</v>
      </c>
      <c r="H6994">
        <f t="shared" si="1380"/>
        <v>50</v>
      </c>
      <c r="I6994">
        <f>IF(ISBLANK(A6994),I6993/1,LOOKUP(Sheet1!G6994,FIPS!A$3:A$55,FIPS!C$3:C$55))</f>
        <v>55</v>
      </c>
      <c r="J6994" t="b">
        <f t="shared" si="1375"/>
        <v>0</v>
      </c>
      <c r="K6994" t="str">
        <f t="shared" si="1381"/>
        <v/>
      </c>
      <c r="L6994" t="b">
        <f t="shared" si="1374"/>
        <v>1</v>
      </c>
      <c r="M6994" t="str">
        <f t="shared" si="1382"/>
        <v>South Milwaukee</v>
      </c>
      <c r="N6994">
        <f t="shared" si="1376"/>
        <v>41</v>
      </c>
      <c r="O6994" t="b">
        <f t="shared" si="1373"/>
        <v>0</v>
      </c>
      <c r="P6994" t="str">
        <f t="shared" si="1377"/>
        <v/>
      </c>
      <c r="Q6994" t="str">
        <f t="shared" ca="1" si="1378"/>
        <v/>
      </c>
      <c r="W6994">
        <v>75125</v>
      </c>
      <c r="Z6994" t="str">
        <f t="shared" si="1379"/>
        <v/>
      </c>
    </row>
    <row r="6995" spans="2:26" x14ac:dyDescent="0.2">
      <c r="E6995" s="1" t="s">
        <v>169</v>
      </c>
      <c r="F6995" s="1" t="s">
        <v>35</v>
      </c>
      <c r="G6995" s="1" t="s">
        <v>4520</v>
      </c>
      <c r="H6995">
        <f t="shared" si="1380"/>
        <v>50</v>
      </c>
      <c r="I6995">
        <f>IF(ISBLANK(A6995),I6994/1,LOOKUP(Sheet1!G6995,FIPS!A$3:A$55,FIPS!C$3:C$55))</f>
        <v>55</v>
      </c>
      <c r="J6995" t="b">
        <f t="shared" si="1375"/>
        <v>0</v>
      </c>
      <c r="K6995" t="str">
        <f t="shared" si="1381"/>
        <v/>
      </c>
      <c r="L6995" t="b">
        <f t="shared" si="1374"/>
        <v>1</v>
      </c>
      <c r="M6995" t="str">
        <f t="shared" si="1382"/>
        <v>Wauwatosa</v>
      </c>
      <c r="N6995">
        <f t="shared" si="1376"/>
        <v>41</v>
      </c>
      <c r="O6995" t="b">
        <f t="shared" si="1373"/>
        <v>0</v>
      </c>
      <c r="P6995" t="str">
        <f t="shared" si="1377"/>
        <v/>
      </c>
      <c r="Q6995" t="str">
        <f t="shared" ca="1" si="1378"/>
        <v/>
      </c>
      <c r="W6995">
        <v>84675</v>
      </c>
      <c r="Z6995" t="str">
        <f t="shared" si="1379"/>
        <v/>
      </c>
    </row>
    <row r="6996" spans="2:26" x14ac:dyDescent="0.2">
      <c r="E6996" s="1" t="s">
        <v>172</v>
      </c>
      <c r="F6996" s="1" t="s">
        <v>70</v>
      </c>
      <c r="G6996" s="1" t="s">
        <v>4521</v>
      </c>
      <c r="H6996">
        <f t="shared" si="1380"/>
        <v>50</v>
      </c>
      <c r="I6996">
        <f>IF(ISBLANK(A6996),I6995/1,LOOKUP(Sheet1!G6996,FIPS!A$3:A$55,FIPS!C$3:C$55))</f>
        <v>55</v>
      </c>
      <c r="J6996" t="b">
        <f t="shared" si="1375"/>
        <v>0</v>
      </c>
      <c r="K6996" t="str">
        <f t="shared" si="1381"/>
        <v/>
      </c>
      <c r="L6996" t="b">
        <f t="shared" si="1374"/>
        <v>1</v>
      </c>
      <c r="M6996" t="str">
        <f t="shared" si="1382"/>
        <v>West Allis</v>
      </c>
      <c r="N6996">
        <f t="shared" si="1376"/>
        <v>41</v>
      </c>
      <c r="O6996" t="b">
        <f t="shared" si="1373"/>
        <v>0</v>
      </c>
      <c r="P6996" t="str">
        <f t="shared" si="1377"/>
        <v/>
      </c>
      <c r="Q6996" t="str">
        <f t="shared" ca="1" si="1378"/>
        <v/>
      </c>
      <c r="W6996">
        <v>85300</v>
      </c>
      <c r="Z6996" t="str">
        <f t="shared" si="1379"/>
        <v/>
      </c>
    </row>
    <row r="6997" spans="2:26" x14ac:dyDescent="0.2">
      <c r="E6997" s="1" t="s">
        <v>177</v>
      </c>
      <c r="F6997" s="1" t="s">
        <v>6</v>
      </c>
      <c r="G6997" s="1" t="s">
        <v>4522</v>
      </c>
      <c r="H6997">
        <f t="shared" si="1380"/>
        <v>50</v>
      </c>
      <c r="I6997">
        <f>IF(ISBLANK(A6997),I6996/1,LOOKUP(Sheet1!G6997,FIPS!A$3:A$55,FIPS!C$3:C$55))</f>
        <v>55</v>
      </c>
      <c r="J6997" t="b">
        <f t="shared" si="1375"/>
        <v>0</v>
      </c>
      <c r="K6997" t="str">
        <f t="shared" si="1381"/>
        <v/>
      </c>
      <c r="L6997" t="b">
        <f t="shared" si="1374"/>
        <v>1</v>
      </c>
      <c r="M6997" t="str">
        <f t="shared" si="1382"/>
        <v>Whitefish Bay village</v>
      </c>
      <c r="N6997">
        <f t="shared" si="1376"/>
        <v>41</v>
      </c>
      <c r="O6997" t="b">
        <f t="shared" si="1373"/>
        <v>0</v>
      </c>
      <c r="P6997" t="str">
        <f t="shared" si="1377"/>
        <v/>
      </c>
      <c r="Q6997" t="str">
        <f t="shared" ca="1" si="1378"/>
        <v/>
      </c>
      <c r="W6997">
        <v>86700</v>
      </c>
      <c r="Z6997" t="str">
        <f t="shared" si="1379"/>
        <v/>
      </c>
    </row>
    <row r="6998" spans="2:26" x14ac:dyDescent="0.2">
      <c r="E6998" s="1" t="s">
        <v>8</v>
      </c>
      <c r="F6998" s="1" t="s">
        <v>9</v>
      </c>
      <c r="G6998" s="1" t="s">
        <v>801</v>
      </c>
      <c r="H6998">
        <f t="shared" si="1380"/>
        <v>50</v>
      </c>
      <c r="I6998">
        <f>IF(ISBLANK(A6998),I6997/1,LOOKUP(Sheet1!G6998,FIPS!A$3:A$55,FIPS!C$3:C$55))</f>
        <v>55</v>
      </c>
      <c r="J6998" t="b">
        <f t="shared" si="1375"/>
        <v>0</v>
      </c>
      <c r="K6998" t="str">
        <f t="shared" si="1381"/>
        <v/>
      </c>
      <c r="L6998" t="b">
        <f t="shared" si="1374"/>
        <v>0</v>
      </c>
      <c r="M6998" t="str">
        <f t="shared" si="1382"/>
        <v/>
      </c>
      <c r="N6998">
        <f t="shared" si="1376"/>
        <v>41</v>
      </c>
      <c r="O6998" t="b">
        <f t="shared" si="1373"/>
        <v>1</v>
      </c>
      <c r="P6998">
        <f t="shared" si="1377"/>
        <v>13</v>
      </c>
      <c r="Q6998" t="str">
        <f t="shared" ca="1" si="1378"/>
        <v>007,010,016,018,020,021,035,040,04B,049,057,058,060</v>
      </c>
      <c r="W6998">
        <v>99999</v>
      </c>
      <c r="Z6998" t="str">
        <f t="shared" si="1379"/>
        <v/>
      </c>
    </row>
    <row r="6999" spans="2:26" x14ac:dyDescent="0.2">
      <c r="B6999" s="1" t="s">
        <v>127</v>
      </c>
      <c r="C6999" s="1" t="s">
        <v>17</v>
      </c>
      <c r="D6999" s="1" t="s">
        <v>18</v>
      </c>
      <c r="E6999" s="1" t="s">
        <v>8</v>
      </c>
      <c r="F6999" s="1" t="s">
        <v>9</v>
      </c>
      <c r="G6999" s="1" t="s">
        <v>153</v>
      </c>
      <c r="H6999">
        <f t="shared" si="1380"/>
        <v>50</v>
      </c>
      <c r="I6999">
        <f>IF(ISBLANK(A6999),I6998/1,LOOKUP(Sheet1!G6999,FIPS!A$3:A$55,FIPS!C$3:C$55))</f>
        <v>55</v>
      </c>
      <c r="J6999" t="b">
        <f t="shared" si="1375"/>
        <v>1</v>
      </c>
      <c r="K6999" t="str">
        <f t="shared" si="1381"/>
        <v>Monroe</v>
      </c>
      <c r="L6999" t="b">
        <f t="shared" si="1374"/>
        <v>0</v>
      </c>
      <c r="M6999" t="str">
        <f t="shared" si="1382"/>
        <v/>
      </c>
      <c r="N6999">
        <f t="shared" si="1376"/>
        <v>42</v>
      </c>
      <c r="O6999" t="b">
        <f t="shared" ref="O6999:O7062" si="1383">AND(ISNUMBER(N6999),E6999="999",NOT(J6999))</f>
        <v>0</v>
      </c>
      <c r="P6999" t="str">
        <f t="shared" si="1377"/>
        <v/>
      </c>
      <c r="Q6999" t="str">
        <f t="shared" ca="1" si="1378"/>
        <v/>
      </c>
      <c r="T6999">
        <v>81</v>
      </c>
      <c r="U6999">
        <v>5</v>
      </c>
      <c r="V6999">
        <v>0</v>
      </c>
      <c r="Z6999" t="str">
        <f t="shared" si="1379"/>
        <v/>
      </c>
    </row>
    <row r="7000" spans="2:26" x14ac:dyDescent="0.2">
      <c r="B7000" s="1" t="s">
        <v>135</v>
      </c>
      <c r="C7000" s="1" t="s">
        <v>17</v>
      </c>
      <c r="D7000" s="1" t="s">
        <v>18</v>
      </c>
      <c r="E7000" s="1" t="s">
        <v>8</v>
      </c>
      <c r="F7000" s="1" t="s">
        <v>9</v>
      </c>
      <c r="G7000" s="1" t="s">
        <v>4523</v>
      </c>
      <c r="H7000">
        <f t="shared" si="1380"/>
        <v>50</v>
      </c>
      <c r="I7000">
        <f>IF(ISBLANK(A7000),I6999/1,LOOKUP(Sheet1!G7000,FIPS!A$3:A$55,FIPS!C$3:C$55))</f>
        <v>55</v>
      </c>
      <c r="J7000" t="b">
        <f t="shared" si="1375"/>
        <v>1</v>
      </c>
      <c r="K7000" t="str">
        <f t="shared" si="1381"/>
        <v>Oconto</v>
      </c>
      <c r="L7000" t="b">
        <f t="shared" si="1374"/>
        <v>0</v>
      </c>
      <c r="M7000" t="str">
        <f t="shared" si="1382"/>
        <v/>
      </c>
      <c r="N7000">
        <f t="shared" si="1376"/>
        <v>43</v>
      </c>
      <c r="O7000" t="b">
        <f t="shared" si="1383"/>
        <v>0</v>
      </c>
      <c r="P7000" t="str">
        <f t="shared" si="1377"/>
        <v/>
      </c>
      <c r="Q7000" t="str">
        <f t="shared" ca="1" si="1378"/>
        <v/>
      </c>
      <c r="T7000">
        <v>83</v>
      </c>
      <c r="U7000">
        <v>5</v>
      </c>
      <c r="V7000">
        <v>0</v>
      </c>
      <c r="Z7000" t="str">
        <f t="shared" si="1379"/>
        <v/>
      </c>
    </row>
    <row r="7001" spans="2:26" x14ac:dyDescent="0.2">
      <c r="B7001" s="1" t="s">
        <v>137</v>
      </c>
      <c r="C7001" s="1" t="s">
        <v>17</v>
      </c>
      <c r="D7001" s="1" t="s">
        <v>18</v>
      </c>
      <c r="E7001" s="1" t="s">
        <v>8</v>
      </c>
      <c r="F7001" s="1" t="s">
        <v>9</v>
      </c>
      <c r="G7001" s="1" t="s">
        <v>1426</v>
      </c>
      <c r="H7001">
        <f t="shared" si="1380"/>
        <v>50</v>
      </c>
      <c r="I7001">
        <f>IF(ISBLANK(A7001),I7000/1,LOOKUP(Sheet1!G7001,FIPS!A$3:A$55,FIPS!C$3:C$55))</f>
        <v>55</v>
      </c>
      <c r="J7001" t="b">
        <f t="shared" si="1375"/>
        <v>1</v>
      </c>
      <c r="K7001" t="str">
        <f t="shared" si="1381"/>
        <v>Oneida</v>
      </c>
      <c r="L7001" t="b">
        <f t="shared" si="1374"/>
        <v>0</v>
      </c>
      <c r="M7001" t="str">
        <f t="shared" si="1382"/>
        <v/>
      </c>
      <c r="N7001">
        <f t="shared" si="1376"/>
        <v>44</v>
      </c>
      <c r="O7001" t="b">
        <f t="shared" si="1383"/>
        <v>0</v>
      </c>
      <c r="P7001" t="str">
        <f t="shared" si="1377"/>
        <v/>
      </c>
      <c r="Q7001" t="str">
        <f t="shared" ca="1" si="1378"/>
        <v/>
      </c>
      <c r="T7001">
        <v>85</v>
      </c>
      <c r="U7001">
        <v>5</v>
      </c>
      <c r="V7001">
        <v>0</v>
      </c>
      <c r="Z7001" t="str">
        <f t="shared" si="1379"/>
        <v/>
      </c>
    </row>
    <row r="7002" spans="2:26" x14ac:dyDescent="0.2">
      <c r="B7002" s="1" t="s">
        <v>139</v>
      </c>
      <c r="C7002" s="1" t="s">
        <v>45</v>
      </c>
      <c r="D7002" s="1" t="s">
        <v>26</v>
      </c>
      <c r="G7002" s="1" t="s">
        <v>4524</v>
      </c>
      <c r="H7002">
        <f t="shared" si="1380"/>
        <v>50</v>
      </c>
      <c r="I7002">
        <f>IF(ISBLANK(A7002),I7001/1,LOOKUP(Sheet1!G7002,FIPS!A$3:A$55,FIPS!C$3:C$55))</f>
        <v>55</v>
      </c>
      <c r="J7002" t="b">
        <f t="shared" si="1375"/>
        <v>1</v>
      </c>
      <c r="K7002" t="str">
        <f t="shared" si="1381"/>
        <v>Outagamie</v>
      </c>
      <c r="L7002" t="b">
        <f t="shared" si="1374"/>
        <v>0</v>
      </c>
      <c r="M7002" t="str">
        <f t="shared" si="1382"/>
        <v/>
      </c>
      <c r="N7002">
        <f t="shared" si="1376"/>
        <v>45</v>
      </c>
      <c r="O7002" t="b">
        <f t="shared" si="1383"/>
        <v>0</v>
      </c>
      <c r="P7002" t="str">
        <f t="shared" si="1377"/>
        <v/>
      </c>
      <c r="Q7002" t="str">
        <f t="shared" ca="1" si="1378"/>
        <v/>
      </c>
      <c r="T7002">
        <v>87</v>
      </c>
      <c r="U7002">
        <v>3</v>
      </c>
      <c r="V7002">
        <v>460</v>
      </c>
      <c r="Z7002" t="str">
        <f t="shared" si="1379"/>
        <v/>
      </c>
    </row>
    <row r="7003" spans="2:26" x14ac:dyDescent="0.2">
      <c r="E7003" s="1" t="s">
        <v>11</v>
      </c>
      <c r="F7003" s="1" t="s">
        <v>70</v>
      </c>
      <c r="G7003" s="1" t="s">
        <v>4525</v>
      </c>
      <c r="H7003">
        <f t="shared" si="1380"/>
        <v>50</v>
      </c>
      <c r="I7003">
        <f>IF(ISBLANK(A7003),I7002/1,LOOKUP(Sheet1!G7003,FIPS!A$3:A$55,FIPS!C$3:C$55))</f>
        <v>55</v>
      </c>
      <c r="J7003" t="b">
        <f t="shared" si="1375"/>
        <v>0</v>
      </c>
      <c r="K7003" t="str">
        <f t="shared" si="1381"/>
        <v/>
      </c>
      <c r="L7003" t="b">
        <f t="shared" si="1374"/>
        <v>1</v>
      </c>
      <c r="M7003" t="str">
        <f t="shared" si="1382"/>
        <v>Appleton</v>
      </c>
      <c r="N7003">
        <f t="shared" si="1376"/>
        <v>45</v>
      </c>
      <c r="O7003" t="b">
        <f t="shared" si="1383"/>
        <v>0</v>
      </c>
      <c r="P7003" t="str">
        <f t="shared" si="1377"/>
        <v/>
      </c>
      <c r="Q7003" t="str">
        <f t="shared" ca="1" si="1378"/>
        <v/>
      </c>
      <c r="W7003">
        <v>2375</v>
      </c>
      <c r="Z7003" t="str">
        <f t="shared" si="1379"/>
        <v/>
      </c>
    </row>
    <row r="7004" spans="2:26" x14ac:dyDescent="0.2">
      <c r="E7004" s="1" t="s">
        <v>67</v>
      </c>
      <c r="F7004" s="1" t="s">
        <v>6</v>
      </c>
      <c r="G7004" s="1" t="s">
        <v>4526</v>
      </c>
      <c r="H7004">
        <f t="shared" si="1380"/>
        <v>50</v>
      </c>
      <c r="I7004">
        <f>IF(ISBLANK(A7004),I7003/1,LOOKUP(Sheet1!G7004,FIPS!A$3:A$55,FIPS!C$3:C$55))</f>
        <v>55</v>
      </c>
      <c r="J7004" t="b">
        <f t="shared" si="1375"/>
        <v>0</v>
      </c>
      <c r="K7004" t="str">
        <f t="shared" si="1381"/>
        <v/>
      </c>
      <c r="L7004" t="b">
        <f t="shared" si="1374"/>
        <v>1</v>
      </c>
      <c r="M7004" t="str">
        <f t="shared" si="1382"/>
        <v>Kaukauna</v>
      </c>
      <c r="N7004">
        <f t="shared" si="1376"/>
        <v>45</v>
      </c>
      <c r="O7004" t="b">
        <f t="shared" si="1383"/>
        <v>0</v>
      </c>
      <c r="P7004" t="str">
        <f t="shared" si="1377"/>
        <v/>
      </c>
      <c r="Q7004" t="str">
        <f t="shared" ca="1" si="1378"/>
        <v/>
      </c>
      <c r="W7004">
        <v>38800</v>
      </c>
      <c r="Z7004" t="str">
        <f t="shared" si="1379"/>
        <v/>
      </c>
    </row>
    <row r="7005" spans="2:26" x14ac:dyDescent="0.2">
      <c r="E7005" s="1" t="s">
        <v>8</v>
      </c>
      <c r="F7005" s="1" t="s">
        <v>9</v>
      </c>
      <c r="G7005" s="1" t="s">
        <v>801</v>
      </c>
      <c r="H7005">
        <f t="shared" si="1380"/>
        <v>50</v>
      </c>
      <c r="I7005">
        <f>IF(ISBLANK(A7005),I7004/1,LOOKUP(Sheet1!G7005,FIPS!A$3:A$55,FIPS!C$3:C$55))</f>
        <v>55</v>
      </c>
      <c r="J7005" t="b">
        <f t="shared" si="1375"/>
        <v>0</v>
      </c>
      <c r="K7005" t="str">
        <f t="shared" si="1381"/>
        <v/>
      </c>
      <c r="L7005" t="b">
        <f t="shared" si="1374"/>
        <v>0</v>
      </c>
      <c r="M7005" t="str">
        <f t="shared" si="1382"/>
        <v/>
      </c>
      <c r="N7005">
        <f t="shared" si="1376"/>
        <v>45</v>
      </c>
      <c r="O7005" t="b">
        <f t="shared" si="1383"/>
        <v>1</v>
      </c>
      <c r="P7005">
        <f t="shared" si="1377"/>
        <v>2</v>
      </c>
      <c r="Q7005" t="str">
        <f t="shared" ca="1" si="1378"/>
        <v>002,023</v>
      </c>
      <c r="W7005">
        <v>99999</v>
      </c>
      <c r="Z7005" t="str">
        <f t="shared" si="1379"/>
        <v/>
      </c>
    </row>
    <row r="7006" spans="2:26" x14ac:dyDescent="0.2">
      <c r="B7006" s="1" t="s">
        <v>114</v>
      </c>
      <c r="C7006" s="1" t="s">
        <v>673</v>
      </c>
      <c r="D7006" s="1" t="s">
        <v>26</v>
      </c>
      <c r="G7006" s="1" t="s">
        <v>4527</v>
      </c>
      <c r="H7006">
        <f t="shared" si="1380"/>
        <v>50</v>
      </c>
      <c r="I7006">
        <f>IF(ISBLANK(A7006),I7005/1,LOOKUP(Sheet1!G7006,FIPS!A$3:A$55,FIPS!C$3:C$55))</f>
        <v>55</v>
      </c>
      <c r="J7006" t="b">
        <f t="shared" si="1375"/>
        <v>1</v>
      </c>
      <c r="K7006" t="str">
        <f t="shared" si="1381"/>
        <v>Ozaukee</v>
      </c>
      <c r="L7006" t="b">
        <f t="shared" si="1374"/>
        <v>0</v>
      </c>
      <c r="M7006" t="str">
        <f t="shared" si="1382"/>
        <v/>
      </c>
      <c r="N7006">
        <f t="shared" si="1376"/>
        <v>46</v>
      </c>
      <c r="O7006" t="b">
        <f t="shared" si="1383"/>
        <v>0</v>
      </c>
      <c r="P7006" t="str">
        <f t="shared" si="1377"/>
        <v/>
      </c>
      <c r="Q7006" t="str">
        <f t="shared" ca="1" si="1378"/>
        <v/>
      </c>
      <c r="T7006">
        <v>89</v>
      </c>
      <c r="U7006">
        <v>4</v>
      </c>
      <c r="V7006">
        <v>5080</v>
      </c>
      <c r="Z7006" t="str">
        <f t="shared" si="1379"/>
        <v/>
      </c>
    </row>
    <row r="7007" spans="2:26" x14ac:dyDescent="0.2">
      <c r="E7007" s="1" t="s">
        <v>32</v>
      </c>
      <c r="F7007" s="1" t="s">
        <v>6</v>
      </c>
      <c r="G7007" s="1" t="s">
        <v>4528</v>
      </c>
      <c r="H7007">
        <f t="shared" si="1380"/>
        <v>50</v>
      </c>
      <c r="I7007">
        <f>IF(ISBLANK(A7007),I7006/1,LOOKUP(Sheet1!G7007,FIPS!A$3:A$55,FIPS!C$3:C$55))</f>
        <v>55</v>
      </c>
      <c r="J7007" t="b">
        <f t="shared" si="1375"/>
        <v>0</v>
      </c>
      <c r="K7007" t="str">
        <f t="shared" si="1381"/>
        <v/>
      </c>
      <c r="L7007" t="b">
        <f t="shared" si="1374"/>
        <v>1</v>
      </c>
      <c r="M7007" t="str">
        <f t="shared" si="1382"/>
        <v>Cedarburg</v>
      </c>
      <c r="N7007">
        <f t="shared" si="1376"/>
        <v>46</v>
      </c>
      <c r="O7007" t="b">
        <f t="shared" si="1383"/>
        <v>0</v>
      </c>
      <c r="P7007" t="str">
        <f t="shared" si="1377"/>
        <v/>
      </c>
      <c r="Q7007" t="str">
        <f t="shared" ca="1" si="1378"/>
        <v/>
      </c>
      <c r="W7007">
        <v>13375</v>
      </c>
      <c r="Z7007" t="str">
        <f t="shared" si="1379"/>
        <v/>
      </c>
    </row>
    <row r="7008" spans="2:26" x14ac:dyDescent="0.2">
      <c r="E7008" s="1" t="s">
        <v>72</v>
      </c>
      <c r="F7008" s="1" t="s">
        <v>6</v>
      </c>
      <c r="G7008" s="1" t="s">
        <v>4529</v>
      </c>
      <c r="H7008">
        <f t="shared" si="1380"/>
        <v>50</v>
      </c>
      <c r="I7008">
        <f>IF(ISBLANK(A7008),I7007/1,LOOKUP(Sheet1!G7008,FIPS!A$3:A$55,FIPS!C$3:C$55))</f>
        <v>55</v>
      </c>
      <c r="J7008" t="b">
        <f t="shared" si="1375"/>
        <v>0</v>
      </c>
      <c r="K7008" t="str">
        <f t="shared" si="1381"/>
        <v/>
      </c>
      <c r="L7008" t="b">
        <f t="shared" si="1374"/>
        <v>1</v>
      </c>
      <c r="M7008" t="str">
        <f t="shared" si="1382"/>
        <v>Mequon</v>
      </c>
      <c r="N7008">
        <f t="shared" si="1376"/>
        <v>46</v>
      </c>
      <c r="O7008" t="b">
        <f t="shared" si="1383"/>
        <v>0</v>
      </c>
      <c r="P7008" t="str">
        <f t="shared" si="1377"/>
        <v/>
      </c>
      <c r="Q7008" t="str">
        <f t="shared" ca="1" si="1378"/>
        <v/>
      </c>
      <c r="W7008">
        <v>51150</v>
      </c>
      <c r="Z7008" t="str">
        <f t="shared" si="1379"/>
        <v/>
      </c>
    </row>
    <row r="7009" spans="2:26" x14ac:dyDescent="0.2">
      <c r="E7009" s="1" t="s">
        <v>8</v>
      </c>
      <c r="F7009" s="1" t="s">
        <v>9</v>
      </c>
      <c r="G7009" s="1" t="s">
        <v>801</v>
      </c>
      <c r="H7009">
        <f t="shared" si="1380"/>
        <v>50</v>
      </c>
      <c r="I7009">
        <f>IF(ISBLANK(A7009),I7008/1,LOOKUP(Sheet1!G7009,FIPS!A$3:A$55,FIPS!C$3:C$55))</f>
        <v>55</v>
      </c>
      <c r="J7009" t="b">
        <f t="shared" si="1375"/>
        <v>0</v>
      </c>
      <c r="K7009" t="str">
        <f t="shared" si="1381"/>
        <v/>
      </c>
      <c r="L7009" t="b">
        <f t="shared" si="1374"/>
        <v>0</v>
      </c>
      <c r="M7009" t="str">
        <f t="shared" si="1382"/>
        <v/>
      </c>
      <c r="N7009">
        <f t="shared" si="1376"/>
        <v>46</v>
      </c>
      <c r="O7009" t="b">
        <f t="shared" si="1383"/>
        <v>1</v>
      </c>
      <c r="P7009">
        <f t="shared" si="1377"/>
        <v>2</v>
      </c>
      <c r="Q7009" t="str">
        <f t="shared" ca="1" si="1378"/>
        <v>008,033</v>
      </c>
      <c r="W7009">
        <v>99999</v>
      </c>
      <c r="Z7009" t="str">
        <f t="shared" si="1379"/>
        <v/>
      </c>
    </row>
    <row r="7010" spans="2:26" x14ac:dyDescent="0.2">
      <c r="B7010" s="1" t="s">
        <v>143</v>
      </c>
      <c r="C7010" s="1" t="s">
        <v>17</v>
      </c>
      <c r="D7010" s="1" t="s">
        <v>18</v>
      </c>
      <c r="E7010" s="1" t="s">
        <v>8</v>
      </c>
      <c r="F7010" s="1" t="s">
        <v>9</v>
      </c>
      <c r="G7010" s="1" t="s">
        <v>4530</v>
      </c>
      <c r="H7010">
        <f t="shared" si="1380"/>
        <v>50</v>
      </c>
      <c r="I7010">
        <f>IF(ISBLANK(A7010),I7009/1,LOOKUP(Sheet1!G7010,FIPS!A$3:A$55,FIPS!C$3:C$55))</f>
        <v>55</v>
      </c>
      <c r="J7010" t="b">
        <f t="shared" si="1375"/>
        <v>1</v>
      </c>
      <c r="K7010" t="str">
        <f t="shared" si="1381"/>
        <v>Pepin</v>
      </c>
      <c r="L7010" t="b">
        <f t="shared" ref="L7010:L7073" si="1384">IF(NOT(J7010),AND(NOT(ISBLANK(E7010)),E7010&lt;&gt;"999"),FALSE())</f>
        <v>0</v>
      </c>
      <c r="M7010" t="str">
        <f t="shared" si="1382"/>
        <v/>
      </c>
      <c r="N7010">
        <f t="shared" si="1376"/>
        <v>47</v>
      </c>
      <c r="O7010" t="b">
        <f t="shared" si="1383"/>
        <v>0</v>
      </c>
      <c r="P7010" t="str">
        <f t="shared" si="1377"/>
        <v/>
      </c>
      <c r="Q7010" t="str">
        <f t="shared" ca="1" si="1378"/>
        <v/>
      </c>
      <c r="T7010">
        <v>91</v>
      </c>
      <c r="U7010">
        <v>6</v>
      </c>
      <c r="V7010">
        <v>0</v>
      </c>
      <c r="Z7010" t="str">
        <f t="shared" si="1379"/>
        <v/>
      </c>
    </row>
    <row r="7011" spans="2:26" x14ac:dyDescent="0.2">
      <c r="B7011" s="1" t="s">
        <v>145</v>
      </c>
      <c r="C7011" s="1" t="s">
        <v>426</v>
      </c>
      <c r="D7011" s="1" t="s">
        <v>26</v>
      </c>
      <c r="G7011" s="1" t="s">
        <v>1329</v>
      </c>
      <c r="H7011">
        <f t="shared" si="1380"/>
        <v>50</v>
      </c>
      <c r="I7011">
        <f>IF(ISBLANK(A7011),I7010/1,LOOKUP(Sheet1!G7011,FIPS!A$3:A$55,FIPS!C$3:C$55))</f>
        <v>55</v>
      </c>
      <c r="J7011" t="b">
        <f t="shared" si="1375"/>
        <v>1</v>
      </c>
      <c r="K7011" t="str">
        <f t="shared" si="1381"/>
        <v>Pierce</v>
      </c>
      <c r="L7011" t="b">
        <f t="shared" si="1384"/>
        <v>0</v>
      </c>
      <c r="M7011" t="str">
        <f t="shared" si="1382"/>
        <v/>
      </c>
      <c r="N7011">
        <f t="shared" si="1376"/>
        <v>48</v>
      </c>
      <c r="O7011" t="b">
        <f t="shared" si="1383"/>
        <v>0</v>
      </c>
      <c r="P7011" t="str">
        <f t="shared" si="1377"/>
        <v/>
      </c>
      <c r="Q7011" t="str">
        <f t="shared" ca="1" si="1378"/>
        <v/>
      </c>
      <c r="T7011">
        <v>93</v>
      </c>
      <c r="U7011">
        <v>5</v>
      </c>
      <c r="V7011">
        <v>5120</v>
      </c>
      <c r="Z7011" t="str">
        <f t="shared" si="1379"/>
        <v/>
      </c>
    </row>
    <row r="7012" spans="2:26" x14ac:dyDescent="0.2">
      <c r="E7012" s="1" t="s">
        <v>114</v>
      </c>
      <c r="F7012" s="1" t="s">
        <v>6</v>
      </c>
      <c r="G7012" s="1" t="s">
        <v>4531</v>
      </c>
      <c r="H7012">
        <f t="shared" si="1380"/>
        <v>50</v>
      </c>
      <c r="I7012">
        <f>IF(ISBLANK(A7012),I7011/1,LOOKUP(Sheet1!G7012,FIPS!A$3:A$55,FIPS!C$3:C$55))</f>
        <v>55</v>
      </c>
      <c r="J7012" t="b">
        <f t="shared" si="1375"/>
        <v>0</v>
      </c>
      <c r="K7012" t="str">
        <f t="shared" si="1381"/>
        <v/>
      </c>
      <c r="L7012" t="b">
        <f t="shared" si="1384"/>
        <v>1</v>
      </c>
      <c r="M7012" t="str">
        <f t="shared" si="1382"/>
        <v>River Falls</v>
      </c>
      <c r="N7012">
        <f t="shared" si="1376"/>
        <v>48</v>
      </c>
      <c r="O7012" t="b">
        <f t="shared" si="1383"/>
        <v>0</v>
      </c>
      <c r="P7012" t="str">
        <f t="shared" si="1377"/>
        <v/>
      </c>
      <c r="Q7012" t="str">
        <f t="shared" ca="1" si="1378"/>
        <v/>
      </c>
      <c r="W7012">
        <v>68275</v>
      </c>
      <c r="Z7012" t="str">
        <f t="shared" si="1379"/>
        <v/>
      </c>
    </row>
    <row r="7013" spans="2:26" x14ac:dyDescent="0.2">
      <c r="E7013" s="1" t="s">
        <v>8</v>
      </c>
      <c r="F7013" s="1" t="s">
        <v>9</v>
      </c>
      <c r="G7013" s="1" t="s">
        <v>801</v>
      </c>
      <c r="H7013">
        <f t="shared" si="1380"/>
        <v>50</v>
      </c>
      <c r="I7013">
        <f>IF(ISBLANK(A7013),I7012/1,LOOKUP(Sheet1!G7013,FIPS!A$3:A$55,FIPS!C$3:C$55))</f>
        <v>55</v>
      </c>
      <c r="J7013" t="b">
        <f t="shared" si="1375"/>
        <v>0</v>
      </c>
      <c r="K7013" t="str">
        <f t="shared" si="1381"/>
        <v/>
      </c>
      <c r="L7013" t="b">
        <f t="shared" si="1384"/>
        <v>0</v>
      </c>
      <c r="M7013" t="str">
        <f t="shared" si="1382"/>
        <v/>
      </c>
      <c r="N7013">
        <f t="shared" si="1376"/>
        <v>48</v>
      </c>
      <c r="O7013" t="b">
        <f t="shared" si="1383"/>
        <v>1</v>
      </c>
      <c r="P7013">
        <f t="shared" si="1377"/>
        <v>1</v>
      </c>
      <c r="Q7013" t="str">
        <f t="shared" ca="1" si="1378"/>
        <v>046</v>
      </c>
      <c r="W7013">
        <v>99999</v>
      </c>
      <c r="Z7013" t="str">
        <f t="shared" si="1379"/>
        <v/>
      </c>
    </row>
    <row r="7014" spans="2:26" x14ac:dyDescent="0.2">
      <c r="B7014" s="1" t="s">
        <v>148</v>
      </c>
      <c r="C7014" s="1" t="s">
        <v>17</v>
      </c>
      <c r="D7014" s="1" t="s">
        <v>18</v>
      </c>
      <c r="E7014" s="1" t="s">
        <v>8</v>
      </c>
      <c r="F7014" s="1" t="s">
        <v>9</v>
      </c>
      <c r="G7014" s="1" t="s">
        <v>347</v>
      </c>
      <c r="H7014">
        <f t="shared" si="1380"/>
        <v>50</v>
      </c>
      <c r="I7014">
        <f>IF(ISBLANK(A7014),I7013/1,LOOKUP(Sheet1!G7014,FIPS!A$3:A$55,FIPS!C$3:C$55))</f>
        <v>55</v>
      </c>
      <c r="J7014" t="b">
        <f t="shared" si="1375"/>
        <v>1</v>
      </c>
      <c r="K7014" t="str">
        <f t="shared" si="1381"/>
        <v>Polk</v>
      </c>
      <c r="L7014" t="b">
        <f t="shared" si="1384"/>
        <v>0</v>
      </c>
      <c r="M7014" t="str">
        <f t="shared" si="1382"/>
        <v/>
      </c>
      <c r="N7014">
        <f t="shared" si="1376"/>
        <v>49</v>
      </c>
      <c r="O7014" t="b">
        <f t="shared" si="1383"/>
        <v>0</v>
      </c>
      <c r="P7014" t="str">
        <f t="shared" si="1377"/>
        <v/>
      </c>
      <c r="Q7014" t="str">
        <f t="shared" ca="1" si="1378"/>
        <v/>
      </c>
      <c r="T7014">
        <v>95</v>
      </c>
      <c r="U7014">
        <v>5</v>
      </c>
      <c r="V7014">
        <v>0</v>
      </c>
      <c r="Z7014" t="str">
        <f t="shared" si="1379"/>
        <v/>
      </c>
    </row>
    <row r="7015" spans="2:26" x14ac:dyDescent="0.2">
      <c r="B7015" s="1" t="s">
        <v>152</v>
      </c>
      <c r="C7015" s="1" t="s">
        <v>17</v>
      </c>
      <c r="D7015" s="1" t="s">
        <v>18</v>
      </c>
      <c r="G7015" s="1" t="s">
        <v>1750</v>
      </c>
      <c r="H7015">
        <f t="shared" si="1380"/>
        <v>50</v>
      </c>
      <c r="I7015">
        <f>IF(ISBLANK(A7015),I7014/1,LOOKUP(Sheet1!G7015,FIPS!A$3:A$55,FIPS!C$3:C$55))</f>
        <v>55</v>
      </c>
      <c r="J7015" t="b">
        <f t="shared" si="1375"/>
        <v>1</v>
      </c>
      <c r="K7015" t="str">
        <f t="shared" si="1381"/>
        <v>Portage</v>
      </c>
      <c r="L7015" t="b">
        <f t="shared" si="1384"/>
        <v>0</v>
      </c>
      <c r="M7015" t="str">
        <f t="shared" si="1382"/>
        <v/>
      </c>
      <c r="N7015">
        <f t="shared" si="1376"/>
        <v>50</v>
      </c>
      <c r="O7015" t="b">
        <f t="shared" si="1383"/>
        <v>0</v>
      </c>
      <c r="P7015" t="str">
        <f t="shared" si="1377"/>
        <v/>
      </c>
      <c r="Q7015" t="str">
        <f t="shared" ca="1" si="1378"/>
        <v/>
      </c>
      <c r="T7015">
        <v>97</v>
      </c>
      <c r="U7015">
        <v>4</v>
      </c>
      <c r="V7015">
        <v>0</v>
      </c>
      <c r="Z7015" t="str">
        <f t="shared" si="1379"/>
        <v/>
      </c>
    </row>
    <row r="7016" spans="2:26" x14ac:dyDescent="0.2">
      <c r="E7016" s="1" t="s">
        <v>152</v>
      </c>
      <c r="F7016" s="1" t="s">
        <v>6</v>
      </c>
      <c r="G7016" s="1" t="s">
        <v>4532</v>
      </c>
      <c r="H7016">
        <f t="shared" si="1380"/>
        <v>50</v>
      </c>
      <c r="I7016">
        <f>IF(ISBLANK(A7016),I7015/1,LOOKUP(Sheet1!G7016,FIPS!A$3:A$55,FIPS!C$3:C$55))</f>
        <v>55</v>
      </c>
      <c r="J7016" t="b">
        <f t="shared" si="1375"/>
        <v>0</v>
      </c>
      <c r="K7016" t="str">
        <f t="shared" si="1381"/>
        <v/>
      </c>
      <c r="L7016" t="b">
        <f t="shared" si="1384"/>
        <v>1</v>
      </c>
      <c r="M7016" t="str">
        <f t="shared" si="1382"/>
        <v>Stevens Point</v>
      </c>
      <c r="N7016">
        <f t="shared" si="1376"/>
        <v>50</v>
      </c>
      <c r="O7016" t="b">
        <f t="shared" si="1383"/>
        <v>0</v>
      </c>
      <c r="P7016" t="str">
        <f t="shared" si="1377"/>
        <v/>
      </c>
      <c r="Q7016" t="str">
        <f t="shared" ca="1" si="1378"/>
        <v/>
      </c>
      <c r="W7016">
        <v>77200</v>
      </c>
      <c r="Z7016" t="str">
        <f t="shared" si="1379"/>
        <v/>
      </c>
    </row>
    <row r="7017" spans="2:26" x14ac:dyDescent="0.2">
      <c r="E7017" s="1" t="s">
        <v>8</v>
      </c>
      <c r="F7017" s="1" t="s">
        <v>9</v>
      </c>
      <c r="G7017" s="1" t="s">
        <v>801</v>
      </c>
      <c r="H7017">
        <f t="shared" si="1380"/>
        <v>50</v>
      </c>
      <c r="I7017">
        <f>IF(ISBLANK(A7017),I7016/1,LOOKUP(Sheet1!G7017,FIPS!A$3:A$55,FIPS!C$3:C$55))</f>
        <v>55</v>
      </c>
      <c r="J7017" t="b">
        <f t="shared" si="1375"/>
        <v>0</v>
      </c>
      <c r="K7017" t="str">
        <f t="shared" si="1381"/>
        <v/>
      </c>
      <c r="L7017" t="b">
        <f t="shared" si="1384"/>
        <v>0</v>
      </c>
      <c r="M7017" t="str">
        <f t="shared" si="1382"/>
        <v/>
      </c>
      <c r="N7017">
        <f t="shared" si="1376"/>
        <v>50</v>
      </c>
      <c r="O7017" t="b">
        <f t="shared" si="1383"/>
        <v>1</v>
      </c>
      <c r="P7017">
        <f t="shared" si="1377"/>
        <v>1</v>
      </c>
      <c r="Q7017" t="str">
        <f t="shared" ca="1" si="1378"/>
        <v>050</v>
      </c>
      <c r="W7017">
        <v>99999</v>
      </c>
      <c r="Z7017" t="str">
        <f t="shared" si="1379"/>
        <v/>
      </c>
    </row>
    <row r="7018" spans="2:26" x14ac:dyDescent="0.2">
      <c r="B7018" s="1" t="s">
        <v>154</v>
      </c>
      <c r="C7018" s="1" t="s">
        <v>17</v>
      </c>
      <c r="D7018" s="1" t="s">
        <v>18</v>
      </c>
      <c r="E7018" s="1" t="s">
        <v>8</v>
      </c>
      <c r="F7018" s="1" t="s">
        <v>9</v>
      </c>
      <c r="G7018" s="1" t="s">
        <v>4533</v>
      </c>
      <c r="H7018">
        <f t="shared" si="1380"/>
        <v>50</v>
      </c>
      <c r="I7018">
        <f>IF(ISBLANK(A7018),I7017/1,LOOKUP(Sheet1!G7018,FIPS!A$3:A$55,FIPS!C$3:C$55))</f>
        <v>55</v>
      </c>
      <c r="J7018" t="b">
        <f t="shared" si="1375"/>
        <v>1</v>
      </c>
      <c r="K7018" t="str">
        <f t="shared" si="1381"/>
        <v>Price</v>
      </c>
      <c r="L7018" t="b">
        <f t="shared" si="1384"/>
        <v>0</v>
      </c>
      <c r="M7018" t="str">
        <f t="shared" si="1382"/>
        <v/>
      </c>
      <c r="N7018">
        <f t="shared" si="1376"/>
        <v>51</v>
      </c>
      <c r="O7018" t="b">
        <f t="shared" si="1383"/>
        <v>0</v>
      </c>
      <c r="P7018" t="str">
        <f t="shared" si="1377"/>
        <v/>
      </c>
      <c r="Q7018" t="str">
        <f t="shared" ca="1" si="1378"/>
        <v/>
      </c>
      <c r="T7018">
        <v>99</v>
      </c>
      <c r="U7018">
        <v>6</v>
      </c>
      <c r="V7018">
        <v>0</v>
      </c>
      <c r="Z7018" t="str">
        <f t="shared" si="1379"/>
        <v/>
      </c>
    </row>
    <row r="7019" spans="2:26" x14ac:dyDescent="0.2">
      <c r="B7019" s="1" t="s">
        <v>157</v>
      </c>
      <c r="C7019" s="1" t="s">
        <v>726</v>
      </c>
      <c r="D7019" s="1" t="s">
        <v>26</v>
      </c>
      <c r="G7019" s="1" t="s">
        <v>4534</v>
      </c>
      <c r="H7019">
        <f t="shared" si="1380"/>
        <v>50</v>
      </c>
      <c r="I7019">
        <f>IF(ISBLANK(A7019),I7018/1,LOOKUP(Sheet1!G7019,FIPS!A$3:A$55,FIPS!C$3:C$55))</f>
        <v>55</v>
      </c>
      <c r="J7019" t="b">
        <f t="shared" ref="J7019:J7083" si="1385">NOT(ISBLANK(B7019))</f>
        <v>1</v>
      </c>
      <c r="K7019" t="str">
        <f t="shared" si="1381"/>
        <v>Racine</v>
      </c>
      <c r="L7019" t="b">
        <f t="shared" si="1384"/>
        <v>0</v>
      </c>
      <c r="M7019" t="str">
        <f t="shared" si="1382"/>
        <v/>
      </c>
      <c r="N7019">
        <f t="shared" si="1376"/>
        <v>52</v>
      </c>
      <c r="O7019" t="b">
        <f t="shared" si="1383"/>
        <v>0</v>
      </c>
      <c r="P7019" t="str">
        <f t="shared" si="1377"/>
        <v/>
      </c>
      <c r="Q7019" t="str">
        <f t="shared" ca="1" si="1378"/>
        <v/>
      </c>
      <c r="T7019">
        <v>101</v>
      </c>
      <c r="U7019">
        <v>3</v>
      </c>
      <c r="V7019">
        <v>6600</v>
      </c>
      <c r="Z7019" t="str">
        <f t="shared" si="1379"/>
        <v/>
      </c>
    </row>
    <row r="7020" spans="2:26" x14ac:dyDescent="0.2">
      <c r="E7020" s="1" t="s">
        <v>139</v>
      </c>
      <c r="F7020" s="1" t="s">
        <v>70</v>
      </c>
      <c r="G7020" s="1" t="s">
        <v>4534</v>
      </c>
      <c r="H7020">
        <f t="shared" si="1380"/>
        <v>50</v>
      </c>
      <c r="I7020">
        <f>IF(ISBLANK(A7020),I7019/1,LOOKUP(Sheet1!G7020,FIPS!A$3:A$55,FIPS!C$3:C$55))</f>
        <v>55</v>
      </c>
      <c r="J7020" t="b">
        <f t="shared" si="1385"/>
        <v>0</v>
      </c>
      <c r="K7020" t="str">
        <f t="shared" si="1381"/>
        <v/>
      </c>
      <c r="L7020" t="b">
        <f t="shared" si="1384"/>
        <v>1</v>
      </c>
      <c r="M7020" t="str">
        <f t="shared" si="1382"/>
        <v>Racine</v>
      </c>
      <c r="N7020">
        <f t="shared" si="1376"/>
        <v>52</v>
      </c>
      <c r="O7020" t="b">
        <f t="shared" si="1383"/>
        <v>0</v>
      </c>
      <c r="P7020" t="str">
        <f t="shared" si="1377"/>
        <v/>
      </c>
      <c r="Q7020" t="str">
        <f t="shared" ca="1" si="1378"/>
        <v/>
      </c>
      <c r="W7020">
        <v>66000</v>
      </c>
      <c r="Z7020" t="str">
        <f t="shared" si="1379"/>
        <v/>
      </c>
    </row>
    <row r="7021" spans="2:26" x14ac:dyDescent="0.2">
      <c r="E7021" s="1" t="s">
        <v>8</v>
      </c>
      <c r="F7021" s="1" t="s">
        <v>9</v>
      </c>
      <c r="G7021" s="1" t="s">
        <v>801</v>
      </c>
      <c r="H7021">
        <f t="shared" si="1380"/>
        <v>50</v>
      </c>
      <c r="I7021">
        <f>IF(ISBLANK(A7021),I7020/1,LOOKUP(Sheet1!G7021,FIPS!A$3:A$55,FIPS!C$3:C$55))</f>
        <v>55</v>
      </c>
      <c r="J7021" t="b">
        <f t="shared" si="1385"/>
        <v>0</v>
      </c>
      <c r="K7021" t="str">
        <f t="shared" si="1381"/>
        <v/>
      </c>
      <c r="L7021" t="b">
        <f t="shared" si="1384"/>
        <v>0</v>
      </c>
      <c r="M7021" t="str">
        <f t="shared" si="1382"/>
        <v/>
      </c>
      <c r="N7021">
        <f t="shared" si="1376"/>
        <v>52</v>
      </c>
      <c r="O7021" t="b">
        <f t="shared" si="1383"/>
        <v>1</v>
      </c>
      <c r="P7021">
        <f t="shared" si="1377"/>
        <v>1</v>
      </c>
      <c r="Q7021" t="str">
        <f t="shared" ca="1" si="1378"/>
        <v>045</v>
      </c>
      <c r="W7021">
        <v>99999</v>
      </c>
      <c r="Z7021" t="str">
        <f t="shared" si="1379"/>
        <v/>
      </c>
    </row>
    <row r="7022" spans="2:26" x14ac:dyDescent="0.2">
      <c r="B7022" s="1" t="s">
        <v>160</v>
      </c>
      <c r="C7022" s="1" t="s">
        <v>17</v>
      </c>
      <c r="D7022" s="1" t="s">
        <v>18</v>
      </c>
      <c r="E7022" s="1" t="s">
        <v>8</v>
      </c>
      <c r="F7022" s="1" t="s">
        <v>9</v>
      </c>
      <c r="G7022" s="1" t="s">
        <v>1633</v>
      </c>
      <c r="H7022">
        <f t="shared" si="1380"/>
        <v>50</v>
      </c>
      <c r="I7022">
        <f>IF(ISBLANK(A7022),I7021/1,LOOKUP(Sheet1!G7022,FIPS!A$3:A$55,FIPS!C$3:C$55))</f>
        <v>55</v>
      </c>
      <c r="J7022" t="b">
        <f t="shared" si="1385"/>
        <v>1</v>
      </c>
      <c r="K7022" t="str">
        <f t="shared" si="1381"/>
        <v>Richland</v>
      </c>
      <c r="L7022" t="b">
        <f t="shared" si="1384"/>
        <v>0</v>
      </c>
      <c r="M7022" t="str">
        <f t="shared" si="1382"/>
        <v/>
      </c>
      <c r="N7022">
        <f t="shared" si="1376"/>
        <v>53</v>
      </c>
      <c r="O7022" t="b">
        <f t="shared" si="1383"/>
        <v>0</v>
      </c>
      <c r="P7022" t="str">
        <f t="shared" si="1377"/>
        <v/>
      </c>
      <c r="Q7022" t="str">
        <f t="shared" ca="1" si="1378"/>
        <v/>
      </c>
      <c r="T7022">
        <v>103</v>
      </c>
      <c r="U7022">
        <v>6</v>
      </c>
      <c r="V7022">
        <v>0</v>
      </c>
      <c r="Z7022" t="str">
        <f t="shared" si="1379"/>
        <v/>
      </c>
    </row>
    <row r="7023" spans="2:26" x14ac:dyDescent="0.2">
      <c r="B7023" s="1" t="s">
        <v>162</v>
      </c>
      <c r="C7023" s="1" t="s">
        <v>536</v>
      </c>
      <c r="D7023" s="1" t="s">
        <v>26</v>
      </c>
      <c r="G7023" s="1" t="s">
        <v>2515</v>
      </c>
      <c r="H7023">
        <f t="shared" si="1380"/>
        <v>50</v>
      </c>
      <c r="I7023">
        <f>IF(ISBLANK(A7023),I7022/1,LOOKUP(Sheet1!G7023,FIPS!A$3:A$55,FIPS!C$3:C$55))</f>
        <v>55</v>
      </c>
      <c r="J7023" t="b">
        <f t="shared" si="1385"/>
        <v>1</v>
      </c>
      <c r="K7023" t="str">
        <f t="shared" si="1381"/>
        <v>Rock</v>
      </c>
      <c r="L7023" t="b">
        <f t="shared" si="1384"/>
        <v>0</v>
      </c>
      <c r="M7023" t="str">
        <f t="shared" si="1382"/>
        <v/>
      </c>
      <c r="N7023">
        <f t="shared" si="1376"/>
        <v>54</v>
      </c>
      <c r="O7023" t="b">
        <f t="shared" si="1383"/>
        <v>0</v>
      </c>
      <c r="P7023" t="str">
        <f t="shared" si="1377"/>
        <v/>
      </c>
      <c r="Q7023" t="str">
        <f t="shared" ca="1" si="1378"/>
        <v/>
      </c>
      <c r="T7023">
        <v>105</v>
      </c>
      <c r="U7023">
        <v>3</v>
      </c>
      <c r="V7023">
        <v>3620</v>
      </c>
      <c r="Z7023" t="str">
        <f t="shared" si="1379"/>
        <v/>
      </c>
    </row>
    <row r="7024" spans="2:26" x14ac:dyDescent="0.2">
      <c r="E7024" s="1" t="s">
        <v>24</v>
      </c>
      <c r="F7024" s="1" t="s">
        <v>35</v>
      </c>
      <c r="G7024" s="1" t="s">
        <v>4535</v>
      </c>
      <c r="H7024">
        <f t="shared" si="1380"/>
        <v>50</v>
      </c>
      <c r="I7024">
        <f>IF(ISBLANK(A7024),I7023/1,LOOKUP(Sheet1!G7024,FIPS!A$3:A$55,FIPS!C$3:C$55))</f>
        <v>55</v>
      </c>
      <c r="J7024" t="b">
        <f t="shared" si="1385"/>
        <v>0</v>
      </c>
      <c r="K7024" t="str">
        <f t="shared" si="1381"/>
        <v/>
      </c>
      <c r="L7024" t="b">
        <f t="shared" si="1384"/>
        <v>1</v>
      </c>
      <c r="M7024" t="str">
        <f t="shared" si="1382"/>
        <v>Beloit</v>
      </c>
      <c r="N7024">
        <f t="shared" ref="N7024:N7087" si="1386">IF(ISBLANK(A7024),IF(ISBLANK(B7024),N7023,B7024/1),"")</f>
        <v>54</v>
      </c>
      <c r="O7024" t="b">
        <f t="shared" si="1383"/>
        <v>0</v>
      </c>
      <c r="P7024" t="str">
        <f t="shared" si="1377"/>
        <v/>
      </c>
      <c r="Q7024" t="str">
        <f t="shared" ca="1" si="1378"/>
        <v/>
      </c>
      <c r="W7024">
        <v>6500</v>
      </c>
      <c r="Z7024" t="str">
        <f t="shared" si="1379"/>
        <v/>
      </c>
    </row>
    <row r="7025" spans="2:26" x14ac:dyDescent="0.2">
      <c r="E7025" s="1" t="s">
        <v>65</v>
      </c>
      <c r="F7025" s="1" t="s">
        <v>70</v>
      </c>
      <c r="G7025" s="1" t="s">
        <v>4536</v>
      </c>
      <c r="H7025">
        <f t="shared" si="1380"/>
        <v>50</v>
      </c>
      <c r="I7025">
        <f>IF(ISBLANK(A7025),I7024/1,LOOKUP(Sheet1!G7025,FIPS!A$3:A$55,FIPS!C$3:C$55))</f>
        <v>55</v>
      </c>
      <c r="J7025" t="b">
        <f t="shared" si="1385"/>
        <v>0</v>
      </c>
      <c r="K7025" t="str">
        <f t="shared" si="1381"/>
        <v/>
      </c>
      <c r="L7025" t="b">
        <f t="shared" si="1384"/>
        <v>1</v>
      </c>
      <c r="M7025" t="str">
        <f t="shared" si="1382"/>
        <v>Janesville</v>
      </c>
      <c r="N7025">
        <f t="shared" si="1386"/>
        <v>54</v>
      </c>
      <c r="O7025" t="b">
        <f t="shared" si="1383"/>
        <v>0</v>
      </c>
      <c r="P7025" t="str">
        <f t="shared" si="1377"/>
        <v/>
      </c>
      <c r="Q7025" t="str">
        <f t="shared" ca="1" si="1378"/>
        <v/>
      </c>
      <c r="W7025">
        <v>37825</v>
      </c>
      <c r="Z7025" t="str">
        <f t="shared" si="1379"/>
        <v/>
      </c>
    </row>
    <row r="7026" spans="2:26" x14ac:dyDescent="0.2">
      <c r="E7026" s="1" t="s">
        <v>8</v>
      </c>
      <c r="F7026" s="1" t="s">
        <v>9</v>
      </c>
      <c r="G7026" s="1" t="s">
        <v>1709</v>
      </c>
      <c r="H7026">
        <f t="shared" si="1380"/>
        <v>50</v>
      </c>
      <c r="I7026">
        <f>IF(ISBLANK(A7026),I7025/1,LOOKUP(Sheet1!G7026,FIPS!A$3:A$55,FIPS!C$3:C$55))</f>
        <v>55</v>
      </c>
      <c r="J7026" t="b">
        <f t="shared" si="1385"/>
        <v>0</v>
      </c>
      <c r="K7026" t="str">
        <f t="shared" si="1381"/>
        <v/>
      </c>
      <c r="L7026" t="b">
        <f t="shared" si="1384"/>
        <v>0</v>
      </c>
      <c r="M7026" t="str">
        <f t="shared" si="1382"/>
        <v/>
      </c>
      <c r="N7026">
        <f t="shared" si="1386"/>
        <v>54</v>
      </c>
      <c r="O7026" t="b">
        <f t="shared" si="1383"/>
        <v>1</v>
      </c>
      <c r="P7026">
        <f t="shared" si="1377"/>
        <v>2</v>
      </c>
      <c r="Q7026" t="str">
        <f t="shared" ca="1" si="1378"/>
        <v>005,022</v>
      </c>
      <c r="W7026">
        <v>99999</v>
      </c>
      <c r="Z7026" t="str">
        <f t="shared" si="1379"/>
        <v/>
      </c>
    </row>
    <row r="7027" spans="2:26" x14ac:dyDescent="0.2">
      <c r="B7027" s="1" t="s">
        <v>164</v>
      </c>
      <c r="C7027" s="1" t="s">
        <v>17</v>
      </c>
      <c r="D7027" s="1" t="s">
        <v>18</v>
      </c>
      <c r="E7027" s="1" t="s">
        <v>8</v>
      </c>
      <c r="F7027" s="1" t="s">
        <v>9</v>
      </c>
      <c r="G7027" s="1" t="s">
        <v>4180</v>
      </c>
      <c r="H7027">
        <f t="shared" si="1380"/>
        <v>50</v>
      </c>
      <c r="I7027">
        <f>IF(ISBLANK(A7027),I7026/1,LOOKUP(Sheet1!G7027,FIPS!A$3:A$55,FIPS!C$3:C$55))</f>
        <v>55</v>
      </c>
      <c r="J7027" t="b">
        <f t="shared" si="1385"/>
        <v>1</v>
      </c>
      <c r="K7027" t="str">
        <f t="shared" si="1381"/>
        <v>Rusk</v>
      </c>
      <c r="L7027" t="b">
        <f t="shared" si="1384"/>
        <v>0</v>
      </c>
      <c r="M7027" t="str">
        <f t="shared" si="1382"/>
        <v/>
      </c>
      <c r="N7027">
        <f t="shared" si="1386"/>
        <v>55</v>
      </c>
      <c r="O7027" t="b">
        <f t="shared" si="1383"/>
        <v>0</v>
      </c>
      <c r="P7027" t="str">
        <f t="shared" si="1377"/>
        <v/>
      </c>
      <c r="Q7027" t="str">
        <f t="shared" ca="1" si="1378"/>
        <v/>
      </c>
      <c r="T7027">
        <v>107</v>
      </c>
      <c r="U7027">
        <v>6</v>
      </c>
      <c r="V7027">
        <v>0</v>
      </c>
      <c r="Z7027" t="str">
        <f t="shared" si="1379"/>
        <v/>
      </c>
    </row>
    <row r="7028" spans="2:26" x14ac:dyDescent="0.2">
      <c r="B7028" s="1" t="s">
        <v>167</v>
      </c>
      <c r="C7028" s="1" t="s">
        <v>426</v>
      </c>
      <c r="D7028" s="1" t="s">
        <v>26</v>
      </c>
      <c r="G7028" s="1" t="s">
        <v>4537</v>
      </c>
      <c r="H7028">
        <f t="shared" si="1380"/>
        <v>50</v>
      </c>
      <c r="I7028">
        <f>IF(ISBLANK(A7028),I7027/1,LOOKUP(Sheet1!G7028,FIPS!A$3:A$55,FIPS!C$3:C$55))</f>
        <v>55</v>
      </c>
      <c r="J7028" t="b">
        <f t="shared" si="1385"/>
        <v>1</v>
      </c>
      <c r="K7028" t="str">
        <f t="shared" si="1381"/>
        <v>St. Croix</v>
      </c>
      <c r="L7028" t="b">
        <f t="shared" si="1384"/>
        <v>0</v>
      </c>
      <c r="M7028" t="str">
        <f t="shared" si="1382"/>
        <v/>
      </c>
      <c r="N7028">
        <f t="shared" si="1386"/>
        <v>56</v>
      </c>
      <c r="O7028" t="b">
        <f t="shared" si="1383"/>
        <v>0</v>
      </c>
      <c r="P7028" t="str">
        <f t="shared" si="1377"/>
        <v/>
      </c>
      <c r="Q7028" t="str">
        <f t="shared" ca="1" si="1378"/>
        <v/>
      </c>
      <c r="T7028">
        <v>109</v>
      </c>
      <c r="U7028">
        <v>4</v>
      </c>
      <c r="V7028">
        <v>5120</v>
      </c>
      <c r="Z7028" t="str">
        <f t="shared" si="1379"/>
        <v/>
      </c>
    </row>
    <row r="7029" spans="2:26" x14ac:dyDescent="0.2">
      <c r="E7029" s="1" t="s">
        <v>114</v>
      </c>
      <c r="F7029" s="1" t="s">
        <v>6</v>
      </c>
      <c r="G7029" s="1" t="s">
        <v>4538</v>
      </c>
      <c r="H7029">
        <f t="shared" si="1380"/>
        <v>50</v>
      </c>
      <c r="I7029">
        <f>IF(ISBLANK(A7029),I7028/1,LOOKUP(Sheet1!G7029,FIPS!A$3:A$55,FIPS!C$3:C$55))</f>
        <v>55</v>
      </c>
      <c r="J7029" t="b">
        <f t="shared" si="1385"/>
        <v>0</v>
      </c>
      <c r="K7029" t="str">
        <f t="shared" si="1381"/>
        <v/>
      </c>
      <c r="L7029" t="b">
        <f t="shared" si="1384"/>
        <v>1</v>
      </c>
      <c r="M7029" t="str">
        <f t="shared" si="1382"/>
        <v>River Falls</v>
      </c>
      <c r="N7029">
        <f t="shared" si="1386"/>
        <v>56</v>
      </c>
      <c r="O7029" t="b">
        <f t="shared" si="1383"/>
        <v>0</v>
      </c>
      <c r="P7029" t="str">
        <f t="shared" si="1377"/>
        <v/>
      </c>
      <c r="Q7029" t="str">
        <f t="shared" ca="1" si="1378"/>
        <v/>
      </c>
      <c r="W7029">
        <v>68275</v>
      </c>
      <c r="Z7029" t="str">
        <f t="shared" si="1379"/>
        <v/>
      </c>
    </row>
    <row r="7030" spans="2:26" x14ac:dyDescent="0.2">
      <c r="E7030" s="1" t="s">
        <v>8</v>
      </c>
      <c r="F7030" s="1" t="s">
        <v>9</v>
      </c>
      <c r="G7030" s="1" t="s">
        <v>4539</v>
      </c>
      <c r="H7030">
        <f t="shared" si="1380"/>
        <v>50</v>
      </c>
      <c r="I7030">
        <f>IF(ISBLANK(A7030),I7029/1,LOOKUP(Sheet1!G7030,FIPS!A$3:A$55,FIPS!C$3:C$55))</f>
        <v>55</v>
      </c>
      <c r="J7030" t="b">
        <f t="shared" si="1385"/>
        <v>0</v>
      </c>
      <c r="K7030" t="str">
        <f t="shared" si="1381"/>
        <v/>
      </c>
      <c r="L7030" t="b">
        <f t="shared" si="1384"/>
        <v>0</v>
      </c>
      <c r="M7030" t="str">
        <f t="shared" si="1382"/>
        <v/>
      </c>
      <c r="N7030">
        <f t="shared" si="1386"/>
        <v>56</v>
      </c>
      <c r="O7030" t="b">
        <f t="shared" si="1383"/>
        <v>1</v>
      </c>
      <c r="P7030">
        <f t="shared" si="1377"/>
        <v>1</v>
      </c>
      <c r="Q7030" t="str">
        <f t="shared" ca="1" si="1378"/>
        <v>046</v>
      </c>
      <c r="W7030">
        <v>99999</v>
      </c>
      <c r="Z7030" t="str">
        <f t="shared" si="1379"/>
        <v/>
      </c>
    </row>
    <row r="7031" spans="2:26" x14ac:dyDescent="0.2">
      <c r="B7031" s="1" t="s">
        <v>169</v>
      </c>
      <c r="C7031" s="1" t="s">
        <v>17</v>
      </c>
      <c r="D7031" s="1" t="s">
        <v>18</v>
      </c>
      <c r="E7031" s="1" t="s">
        <v>8</v>
      </c>
      <c r="F7031" s="1" t="s">
        <v>9</v>
      </c>
      <c r="G7031" s="1" t="s">
        <v>4540</v>
      </c>
      <c r="H7031">
        <f t="shared" si="1380"/>
        <v>50</v>
      </c>
      <c r="I7031">
        <f>IF(ISBLANK(A7031),I7030/1,LOOKUP(Sheet1!G7031,FIPS!A$3:A$55,FIPS!C$3:C$55))</f>
        <v>55</v>
      </c>
      <c r="J7031" t="b">
        <f t="shared" si="1385"/>
        <v>1</v>
      </c>
      <c r="K7031" t="str">
        <f t="shared" si="1381"/>
        <v>Sauk</v>
      </c>
      <c r="L7031" t="b">
        <f t="shared" si="1384"/>
        <v>0</v>
      </c>
      <c r="M7031" t="str">
        <f t="shared" si="1382"/>
        <v/>
      </c>
      <c r="N7031">
        <f t="shared" si="1386"/>
        <v>57</v>
      </c>
      <c r="O7031" t="b">
        <f t="shared" si="1383"/>
        <v>0</v>
      </c>
      <c r="P7031" t="str">
        <f t="shared" ref="P7031:P7095" si="1387">IF(O7031,17-MATCH(N7031-1,N7013:N7030),"")</f>
        <v/>
      </c>
      <c r="Q7031" t="str">
        <f t="shared" ref="Q7031:Q7095" ca="1" si="1388">IF(O7031,_xlfn.TEXTJOIN(",",TRUE,INDIRECT(_xlfn.CONCAT("E",(ROW()-P7031),":E",(ROW()-1)),TRUE)),"")</f>
        <v/>
      </c>
      <c r="T7031">
        <v>111</v>
      </c>
      <c r="U7031">
        <v>5</v>
      </c>
      <c r="V7031">
        <v>0</v>
      </c>
      <c r="Z7031" t="str">
        <f t="shared" si="1379"/>
        <v/>
      </c>
    </row>
    <row r="7032" spans="2:26" x14ac:dyDescent="0.2">
      <c r="B7032" s="1" t="s">
        <v>172</v>
      </c>
      <c r="C7032" s="1" t="s">
        <v>17</v>
      </c>
      <c r="D7032" s="1" t="s">
        <v>18</v>
      </c>
      <c r="E7032" s="1" t="s">
        <v>8</v>
      </c>
      <c r="F7032" s="1" t="s">
        <v>9</v>
      </c>
      <c r="G7032" s="1" t="s">
        <v>4541</v>
      </c>
      <c r="H7032">
        <f t="shared" si="1380"/>
        <v>50</v>
      </c>
      <c r="I7032">
        <f>IF(ISBLANK(A7032),I7031/1,LOOKUP(Sheet1!G7032,FIPS!A$3:A$55,FIPS!C$3:C$55))</f>
        <v>55</v>
      </c>
      <c r="J7032" t="b">
        <f t="shared" si="1385"/>
        <v>1</v>
      </c>
      <c r="K7032" t="str">
        <f t="shared" si="1381"/>
        <v>Sawyer</v>
      </c>
      <c r="L7032" t="b">
        <f t="shared" si="1384"/>
        <v>0</v>
      </c>
      <c r="M7032" t="str">
        <f t="shared" si="1382"/>
        <v/>
      </c>
      <c r="N7032">
        <f t="shared" si="1386"/>
        <v>58</v>
      </c>
      <c r="O7032" t="b">
        <f t="shared" si="1383"/>
        <v>0</v>
      </c>
      <c r="P7032" t="str">
        <f t="shared" si="1387"/>
        <v/>
      </c>
      <c r="Q7032" t="str">
        <f t="shared" ca="1" si="1388"/>
        <v/>
      </c>
      <c r="T7032">
        <v>113</v>
      </c>
      <c r="U7032">
        <v>6</v>
      </c>
      <c r="V7032">
        <v>0</v>
      </c>
      <c r="Z7032" t="str">
        <f t="shared" si="1379"/>
        <v/>
      </c>
    </row>
    <row r="7033" spans="2:26" x14ac:dyDescent="0.2">
      <c r="B7033" s="1" t="s">
        <v>174</v>
      </c>
      <c r="C7033" s="1" t="s">
        <v>17</v>
      </c>
      <c r="D7033" s="1" t="s">
        <v>18</v>
      </c>
      <c r="E7033" s="1" t="s">
        <v>8</v>
      </c>
      <c r="F7033" s="1" t="s">
        <v>9</v>
      </c>
      <c r="G7033" s="1" t="s">
        <v>4542</v>
      </c>
      <c r="H7033">
        <f t="shared" si="1380"/>
        <v>50</v>
      </c>
      <c r="I7033">
        <f>IF(ISBLANK(A7033),I7032/1,LOOKUP(Sheet1!G7033,FIPS!A$3:A$55,FIPS!C$3:C$55))</f>
        <v>55</v>
      </c>
      <c r="J7033" t="b">
        <f t="shared" si="1385"/>
        <v>1</v>
      </c>
      <c r="K7033" t="str">
        <f t="shared" si="1381"/>
        <v>Shawano</v>
      </c>
      <c r="L7033" t="b">
        <f t="shared" si="1384"/>
        <v>0</v>
      </c>
      <c r="M7033" t="str">
        <f t="shared" si="1382"/>
        <v/>
      </c>
      <c r="N7033">
        <f t="shared" si="1386"/>
        <v>59</v>
      </c>
      <c r="O7033" t="b">
        <f t="shared" si="1383"/>
        <v>0</v>
      </c>
      <c r="P7033" t="str">
        <f t="shared" si="1387"/>
        <v/>
      </c>
      <c r="Q7033" t="str">
        <f t="shared" ca="1" si="1388"/>
        <v/>
      </c>
      <c r="T7033">
        <v>115</v>
      </c>
      <c r="U7033">
        <v>5</v>
      </c>
      <c r="V7033">
        <v>0</v>
      </c>
      <c r="Z7033" t="str">
        <f t="shared" si="1379"/>
        <v/>
      </c>
    </row>
    <row r="7034" spans="2:26" x14ac:dyDescent="0.2">
      <c r="B7034" s="1" t="s">
        <v>177</v>
      </c>
      <c r="C7034" s="1" t="s">
        <v>681</v>
      </c>
      <c r="D7034" s="1" t="s">
        <v>26</v>
      </c>
      <c r="G7034" s="1" t="s">
        <v>4543</v>
      </c>
      <c r="H7034">
        <f t="shared" si="1380"/>
        <v>50</v>
      </c>
      <c r="I7034">
        <f>IF(ISBLANK(A7034),I7033/1,LOOKUP(Sheet1!G7034,FIPS!A$3:A$55,FIPS!C$3:C$55))</f>
        <v>55</v>
      </c>
      <c r="J7034" t="b">
        <f t="shared" si="1385"/>
        <v>1</v>
      </c>
      <c r="K7034" t="str">
        <f t="shared" si="1381"/>
        <v>Sheboygan</v>
      </c>
      <c r="L7034" t="b">
        <f t="shared" si="1384"/>
        <v>0</v>
      </c>
      <c r="M7034" t="str">
        <f t="shared" si="1382"/>
        <v/>
      </c>
      <c r="N7034">
        <f t="shared" si="1386"/>
        <v>60</v>
      </c>
      <c r="O7034" t="b">
        <f t="shared" si="1383"/>
        <v>0</v>
      </c>
      <c r="P7034" t="str">
        <f t="shared" si="1387"/>
        <v/>
      </c>
      <c r="Q7034" t="str">
        <f t="shared" ca="1" si="1388"/>
        <v/>
      </c>
      <c r="T7034">
        <v>117</v>
      </c>
      <c r="U7034">
        <v>3</v>
      </c>
      <c r="V7034">
        <v>7620</v>
      </c>
      <c r="Z7034" t="str">
        <f t="shared" si="1379"/>
        <v/>
      </c>
    </row>
    <row r="7035" spans="2:26" x14ac:dyDescent="0.2">
      <c r="E7035" s="1" t="s">
        <v>143</v>
      </c>
      <c r="F7035" s="1" t="s">
        <v>35</v>
      </c>
      <c r="G7035" s="1" t="s">
        <v>4543</v>
      </c>
      <c r="H7035">
        <f t="shared" si="1380"/>
        <v>50</v>
      </c>
      <c r="I7035">
        <f>IF(ISBLANK(A7035),I7034/1,LOOKUP(Sheet1!G7035,FIPS!A$3:A$55,FIPS!C$3:C$55))</f>
        <v>55</v>
      </c>
      <c r="J7035" t="b">
        <f t="shared" si="1385"/>
        <v>0</v>
      </c>
      <c r="K7035" t="str">
        <f t="shared" si="1381"/>
        <v/>
      </c>
      <c r="L7035" t="b">
        <f t="shared" si="1384"/>
        <v>1</v>
      </c>
      <c r="M7035" t="str">
        <f t="shared" si="1382"/>
        <v>Sheboygan</v>
      </c>
      <c r="N7035">
        <f t="shared" si="1386"/>
        <v>60</v>
      </c>
      <c r="O7035" t="b">
        <f t="shared" si="1383"/>
        <v>0</v>
      </c>
      <c r="P7035" t="str">
        <f t="shared" si="1387"/>
        <v/>
      </c>
      <c r="Q7035" t="str">
        <f t="shared" ca="1" si="1388"/>
        <v/>
      </c>
      <c r="W7035">
        <v>72975</v>
      </c>
      <c r="Z7035" t="str">
        <f t="shared" si="1379"/>
        <v/>
      </c>
    </row>
    <row r="7036" spans="2:26" x14ac:dyDescent="0.2">
      <c r="E7036" s="1" t="s">
        <v>8</v>
      </c>
      <c r="F7036" s="1" t="s">
        <v>9</v>
      </c>
      <c r="G7036" s="1" t="s">
        <v>899</v>
      </c>
      <c r="H7036">
        <f t="shared" si="1380"/>
        <v>50</v>
      </c>
      <c r="I7036">
        <f>IF(ISBLANK(A7036),I7035/1,LOOKUP(Sheet1!G7036,FIPS!A$3:A$55,FIPS!C$3:C$55))</f>
        <v>55</v>
      </c>
      <c r="J7036" t="b">
        <f t="shared" si="1385"/>
        <v>0</v>
      </c>
      <c r="K7036" t="str">
        <f t="shared" si="1381"/>
        <v/>
      </c>
      <c r="L7036" t="b">
        <f t="shared" si="1384"/>
        <v>0</v>
      </c>
      <c r="M7036" t="str">
        <f t="shared" si="1382"/>
        <v/>
      </c>
      <c r="N7036">
        <f t="shared" si="1386"/>
        <v>60</v>
      </c>
      <c r="O7036" t="b">
        <f t="shared" si="1383"/>
        <v>1</v>
      </c>
      <c r="P7036">
        <f t="shared" si="1387"/>
        <v>1</v>
      </c>
      <c r="Q7036" t="str">
        <f t="shared" ca="1" si="1388"/>
        <v>047</v>
      </c>
      <c r="W7036">
        <v>99999</v>
      </c>
      <c r="Z7036" t="str">
        <f t="shared" si="1379"/>
        <v/>
      </c>
    </row>
    <row r="7037" spans="2:26" x14ac:dyDescent="0.2">
      <c r="B7037" s="1" t="s">
        <v>179</v>
      </c>
      <c r="C7037" s="1" t="s">
        <v>17</v>
      </c>
      <c r="D7037" s="1" t="s">
        <v>18</v>
      </c>
      <c r="E7037" s="1" t="s">
        <v>8</v>
      </c>
      <c r="F7037" s="1" t="s">
        <v>9</v>
      </c>
      <c r="G7037" s="1" t="s">
        <v>1213</v>
      </c>
      <c r="H7037">
        <f t="shared" si="1380"/>
        <v>50</v>
      </c>
      <c r="I7037">
        <f>IF(ISBLANK(A7037),I7036/1,LOOKUP(Sheet1!G7037,FIPS!A$3:A$55,FIPS!C$3:C$55))</f>
        <v>55</v>
      </c>
      <c r="J7037" t="b">
        <f t="shared" si="1385"/>
        <v>1</v>
      </c>
      <c r="K7037" t="str">
        <f t="shared" si="1381"/>
        <v>Taylor</v>
      </c>
      <c r="L7037" t="b">
        <f t="shared" si="1384"/>
        <v>0</v>
      </c>
      <c r="M7037" t="str">
        <f t="shared" si="1382"/>
        <v/>
      </c>
      <c r="N7037">
        <f t="shared" si="1386"/>
        <v>61</v>
      </c>
      <c r="O7037" t="b">
        <f t="shared" si="1383"/>
        <v>0</v>
      </c>
      <c r="P7037" t="str">
        <f t="shared" si="1387"/>
        <v/>
      </c>
      <c r="Q7037" t="str">
        <f t="shared" ca="1" si="1388"/>
        <v/>
      </c>
      <c r="T7037">
        <v>119</v>
      </c>
      <c r="U7037">
        <v>6</v>
      </c>
      <c r="V7037">
        <v>0</v>
      </c>
      <c r="Z7037" t="str">
        <f t="shared" si="1379"/>
        <v/>
      </c>
    </row>
    <row r="7038" spans="2:26" x14ac:dyDescent="0.2">
      <c r="B7038" s="1" t="s">
        <v>182</v>
      </c>
      <c r="C7038" s="1" t="s">
        <v>17</v>
      </c>
      <c r="D7038" s="1" t="s">
        <v>18</v>
      </c>
      <c r="E7038" s="1" t="s">
        <v>8</v>
      </c>
      <c r="F7038" s="1" t="s">
        <v>9</v>
      </c>
      <c r="G7038" s="1" t="s">
        <v>4544</v>
      </c>
      <c r="H7038">
        <f t="shared" si="1380"/>
        <v>50</v>
      </c>
      <c r="I7038">
        <f>IF(ISBLANK(A7038),I7037/1,LOOKUP(Sheet1!G7038,FIPS!A$3:A$55,FIPS!C$3:C$55))</f>
        <v>55</v>
      </c>
      <c r="J7038" t="b">
        <f t="shared" si="1385"/>
        <v>1</v>
      </c>
      <c r="K7038" t="str">
        <f t="shared" si="1381"/>
        <v>Trempealeau</v>
      </c>
      <c r="L7038" t="b">
        <f t="shared" si="1384"/>
        <v>0</v>
      </c>
      <c r="M7038" t="str">
        <f t="shared" si="1382"/>
        <v/>
      </c>
      <c r="N7038">
        <f t="shared" si="1386"/>
        <v>62</v>
      </c>
      <c r="O7038" t="b">
        <f t="shared" si="1383"/>
        <v>0</v>
      </c>
      <c r="P7038" t="str">
        <f t="shared" si="1387"/>
        <v/>
      </c>
      <c r="Q7038" t="str">
        <f t="shared" ca="1" si="1388"/>
        <v/>
      </c>
      <c r="T7038">
        <v>121</v>
      </c>
      <c r="U7038">
        <v>5</v>
      </c>
      <c r="V7038">
        <v>0</v>
      </c>
      <c r="Z7038" t="str">
        <f t="shared" si="1379"/>
        <v/>
      </c>
    </row>
    <row r="7039" spans="2:26" x14ac:dyDescent="0.2">
      <c r="B7039" s="1" t="s">
        <v>170</v>
      </c>
      <c r="C7039" s="1" t="s">
        <v>17</v>
      </c>
      <c r="D7039" s="1" t="s">
        <v>18</v>
      </c>
      <c r="E7039" s="1" t="s">
        <v>8</v>
      </c>
      <c r="F7039" s="1" t="s">
        <v>9</v>
      </c>
      <c r="G7039" s="1" t="s">
        <v>2084</v>
      </c>
      <c r="H7039">
        <f t="shared" si="1380"/>
        <v>50</v>
      </c>
      <c r="I7039">
        <f>IF(ISBLANK(A7039),I7038/1,LOOKUP(Sheet1!G7039,FIPS!A$3:A$55,FIPS!C$3:C$55))</f>
        <v>55</v>
      </c>
      <c r="J7039" t="b">
        <f t="shared" si="1385"/>
        <v>1</v>
      </c>
      <c r="K7039" t="str">
        <f t="shared" si="1381"/>
        <v>Vernon</v>
      </c>
      <c r="L7039" t="b">
        <f t="shared" si="1384"/>
        <v>0</v>
      </c>
      <c r="M7039" t="str">
        <f t="shared" si="1382"/>
        <v/>
      </c>
      <c r="N7039">
        <f t="shared" si="1386"/>
        <v>63</v>
      </c>
      <c r="O7039" t="b">
        <f t="shared" si="1383"/>
        <v>0</v>
      </c>
      <c r="P7039" t="str">
        <f t="shared" si="1387"/>
        <v/>
      </c>
      <c r="Q7039" t="str">
        <f t="shared" ca="1" si="1388"/>
        <v/>
      </c>
      <c r="T7039">
        <v>123</v>
      </c>
      <c r="U7039">
        <v>5</v>
      </c>
      <c r="V7039">
        <v>0</v>
      </c>
      <c r="Z7039" t="str">
        <f t="shared" si="1379"/>
        <v/>
      </c>
    </row>
    <row r="7040" spans="2:26" x14ac:dyDescent="0.2">
      <c r="B7040" s="1" t="s">
        <v>190</v>
      </c>
      <c r="C7040" s="1" t="s">
        <v>17</v>
      </c>
      <c r="D7040" s="1" t="s">
        <v>18</v>
      </c>
      <c r="E7040" s="1" t="s">
        <v>8</v>
      </c>
      <c r="F7040" s="1" t="s">
        <v>9</v>
      </c>
      <c r="G7040" s="1" t="s">
        <v>4545</v>
      </c>
      <c r="H7040">
        <f t="shared" si="1380"/>
        <v>50</v>
      </c>
      <c r="I7040">
        <f>IF(ISBLANK(A7040),I7039/1,LOOKUP(Sheet1!G7040,FIPS!A$3:A$55,FIPS!C$3:C$55))</f>
        <v>55</v>
      </c>
      <c r="J7040" t="b">
        <f t="shared" si="1385"/>
        <v>1</v>
      </c>
      <c r="K7040" t="str">
        <f t="shared" si="1381"/>
        <v>Vilas</v>
      </c>
      <c r="L7040" t="b">
        <f t="shared" si="1384"/>
        <v>0</v>
      </c>
      <c r="M7040" t="str">
        <f t="shared" si="1382"/>
        <v/>
      </c>
      <c r="N7040">
        <f t="shared" si="1386"/>
        <v>64</v>
      </c>
      <c r="O7040" t="b">
        <f t="shared" si="1383"/>
        <v>0</v>
      </c>
      <c r="P7040" t="str">
        <f t="shared" si="1387"/>
        <v/>
      </c>
      <c r="Q7040" t="str">
        <f t="shared" ca="1" si="1388"/>
        <v/>
      </c>
      <c r="T7040">
        <v>125</v>
      </c>
      <c r="U7040">
        <v>6</v>
      </c>
      <c r="V7040">
        <v>0</v>
      </c>
      <c r="Z7040" t="str">
        <f t="shared" si="1379"/>
        <v/>
      </c>
    </row>
    <row r="7041" spans="2:26" x14ac:dyDescent="0.2">
      <c r="B7041" s="1" t="s">
        <v>193</v>
      </c>
      <c r="C7041" s="1" t="s">
        <v>17</v>
      </c>
      <c r="D7041" s="1" t="s">
        <v>18</v>
      </c>
      <c r="G7041" s="1" t="s">
        <v>3875</v>
      </c>
      <c r="H7041">
        <f t="shared" si="1380"/>
        <v>50</v>
      </c>
      <c r="I7041">
        <f>IF(ISBLANK(A7041),I7040/1,LOOKUP(Sheet1!G7041,FIPS!A$3:A$55,FIPS!C$3:C$55))</f>
        <v>55</v>
      </c>
      <c r="J7041" t="b">
        <f t="shared" si="1385"/>
        <v>1</v>
      </c>
      <c r="K7041" t="str">
        <f t="shared" si="1381"/>
        <v>Walworth</v>
      </c>
      <c r="L7041" t="b">
        <f t="shared" si="1384"/>
        <v>0</v>
      </c>
      <c r="M7041" t="str">
        <f t="shared" si="1382"/>
        <v/>
      </c>
      <c r="N7041">
        <f t="shared" si="1386"/>
        <v>65</v>
      </c>
      <c r="O7041" t="b">
        <f t="shared" si="1383"/>
        <v>0</v>
      </c>
      <c r="P7041" t="str">
        <f t="shared" si="1387"/>
        <v/>
      </c>
      <c r="Q7041" t="str">
        <f t="shared" ca="1" si="1388"/>
        <v/>
      </c>
      <c r="T7041">
        <v>27</v>
      </c>
      <c r="U7041">
        <v>4</v>
      </c>
      <c r="V7041">
        <v>0</v>
      </c>
      <c r="Z7041" t="str">
        <f t="shared" si="1379"/>
        <v/>
      </c>
    </row>
    <row r="7042" spans="2:26" x14ac:dyDescent="0.2">
      <c r="E7042" s="1" t="s">
        <v>179</v>
      </c>
      <c r="F7042" s="1" t="s">
        <v>6</v>
      </c>
      <c r="G7042" s="1" t="s">
        <v>4546</v>
      </c>
      <c r="H7042">
        <f t="shared" si="1380"/>
        <v>50</v>
      </c>
      <c r="I7042">
        <f>IF(ISBLANK(A7042),I7041/1,LOOKUP(Sheet1!G7042,FIPS!A$3:A$55,FIPS!C$3:C$55))</f>
        <v>55</v>
      </c>
      <c r="J7042" t="b">
        <f t="shared" si="1385"/>
        <v>0</v>
      </c>
      <c r="K7042" t="str">
        <f t="shared" si="1381"/>
        <v/>
      </c>
      <c r="L7042" t="b">
        <f t="shared" si="1384"/>
        <v>1</v>
      </c>
      <c r="M7042" t="str">
        <f t="shared" si="1382"/>
        <v>Whitewater</v>
      </c>
      <c r="N7042">
        <f t="shared" si="1386"/>
        <v>65</v>
      </c>
      <c r="O7042" t="b">
        <f t="shared" si="1383"/>
        <v>0</v>
      </c>
      <c r="P7042" t="str">
        <f t="shared" si="1387"/>
        <v/>
      </c>
      <c r="Q7042" t="str">
        <f t="shared" ca="1" si="1388"/>
        <v/>
      </c>
      <c r="W7042">
        <v>86925</v>
      </c>
      <c r="Z7042" t="str">
        <f t="shared" ref="Z7042:Z7105" si="1389">IF(J7042,IF(T7042&gt;0,"",FALSE),IF(T7042&gt;0,TRUE,""))</f>
        <v/>
      </c>
    </row>
    <row r="7043" spans="2:26" x14ac:dyDescent="0.2">
      <c r="E7043" s="1" t="s">
        <v>8</v>
      </c>
      <c r="F7043" s="1" t="s">
        <v>9</v>
      </c>
      <c r="G7043" s="1" t="s">
        <v>899</v>
      </c>
      <c r="H7043">
        <f t="shared" si="1380"/>
        <v>50</v>
      </c>
      <c r="I7043">
        <f>IF(ISBLANK(A7043),I7042/1,LOOKUP(Sheet1!G7043,FIPS!A$3:A$55,FIPS!C$3:C$55))</f>
        <v>55</v>
      </c>
      <c r="J7043" t="b">
        <f t="shared" si="1385"/>
        <v>0</v>
      </c>
      <c r="K7043" t="str">
        <f t="shared" si="1381"/>
        <v/>
      </c>
      <c r="L7043" t="b">
        <f t="shared" si="1384"/>
        <v>0</v>
      </c>
      <c r="M7043" t="str">
        <f t="shared" si="1382"/>
        <v/>
      </c>
      <c r="N7043">
        <f t="shared" si="1386"/>
        <v>65</v>
      </c>
      <c r="O7043" t="b">
        <f t="shared" si="1383"/>
        <v>1</v>
      </c>
      <c r="P7043">
        <f t="shared" si="1387"/>
        <v>1</v>
      </c>
      <c r="Q7043" t="str">
        <f t="shared" ca="1" si="1388"/>
        <v>061</v>
      </c>
      <c r="W7043">
        <v>99999</v>
      </c>
      <c r="Z7043" t="str">
        <f t="shared" si="1389"/>
        <v/>
      </c>
    </row>
    <row r="7044" spans="2:26" x14ac:dyDescent="0.2">
      <c r="B7044" s="1" t="s">
        <v>195</v>
      </c>
      <c r="C7044" s="1" t="s">
        <v>17</v>
      </c>
      <c r="D7044">
        <v>2</v>
      </c>
      <c r="E7044" s="1" t="s">
        <v>8</v>
      </c>
      <c r="F7044" s="1" t="s">
        <v>9</v>
      </c>
      <c r="G7044" s="1" t="s">
        <v>4547</v>
      </c>
      <c r="H7044">
        <f t="shared" si="1380"/>
        <v>50</v>
      </c>
      <c r="I7044">
        <f>IF(ISBLANK(A7044),I7043/1,LOOKUP(Sheet1!G7044,FIPS!A$3:A$55,FIPS!C$3:C$55))</f>
        <v>55</v>
      </c>
      <c r="J7044" t="b">
        <f t="shared" si="1385"/>
        <v>1</v>
      </c>
      <c r="K7044" t="str">
        <f t="shared" si="1381"/>
        <v>Washburn</v>
      </c>
      <c r="L7044" t="b">
        <f t="shared" si="1384"/>
        <v>0</v>
      </c>
      <c r="M7044" t="str">
        <f t="shared" si="1382"/>
        <v/>
      </c>
      <c r="N7044">
        <f t="shared" si="1386"/>
        <v>66</v>
      </c>
      <c r="O7044" t="b">
        <f t="shared" si="1383"/>
        <v>0</v>
      </c>
      <c r="P7044" t="str">
        <f t="shared" si="1387"/>
        <v/>
      </c>
      <c r="Q7044" t="str">
        <f t="shared" ca="1" si="1388"/>
        <v/>
      </c>
      <c r="T7044">
        <v>29</v>
      </c>
      <c r="U7044">
        <v>6</v>
      </c>
      <c r="V7044">
        <v>0</v>
      </c>
      <c r="Z7044" t="str">
        <f t="shared" si="1389"/>
        <v/>
      </c>
    </row>
    <row r="7045" spans="2:26" x14ac:dyDescent="0.2">
      <c r="B7045" s="1" t="s">
        <v>197</v>
      </c>
      <c r="C7045" s="1" t="s">
        <v>673</v>
      </c>
      <c r="D7045" s="1" t="s">
        <v>26</v>
      </c>
      <c r="F7045" s="1"/>
      <c r="G7045" s="1" t="s">
        <v>194</v>
      </c>
      <c r="H7045">
        <f t="shared" si="1380"/>
        <v>50</v>
      </c>
      <c r="I7045">
        <f>IF(ISBLANK(A7045),I7044/1,LOOKUP(Sheet1!G7045,FIPS!A$3:A$55,FIPS!C$3:C$55))</f>
        <v>55</v>
      </c>
      <c r="J7045" t="b">
        <f t="shared" si="1385"/>
        <v>1</v>
      </c>
      <c r="K7045" t="str">
        <f t="shared" si="1381"/>
        <v>Washington</v>
      </c>
      <c r="L7045" t="b">
        <f t="shared" si="1384"/>
        <v>0</v>
      </c>
      <c r="M7045" t="str">
        <f t="shared" si="1382"/>
        <v/>
      </c>
      <c r="N7045">
        <f t="shared" si="1386"/>
        <v>67</v>
      </c>
      <c r="O7045" t="b">
        <f t="shared" si="1383"/>
        <v>0</v>
      </c>
      <c r="P7045" t="str">
        <f t="shared" si="1387"/>
        <v/>
      </c>
      <c r="Q7045" t="str">
        <f t="shared" ca="1" si="1388"/>
        <v/>
      </c>
      <c r="T7045">
        <v>131</v>
      </c>
      <c r="U7045">
        <v>4</v>
      </c>
      <c r="V7045">
        <v>5080</v>
      </c>
      <c r="Z7045" t="str">
        <f t="shared" si="1389"/>
        <v/>
      </c>
    </row>
    <row r="7046" spans="2:26" x14ac:dyDescent="0.2">
      <c r="E7046" s="1" t="s">
        <v>52</v>
      </c>
      <c r="F7046" s="1" t="s">
        <v>6</v>
      </c>
      <c r="G7046" s="1" t="s">
        <v>4548</v>
      </c>
      <c r="H7046">
        <f t="shared" si="1380"/>
        <v>50</v>
      </c>
      <c r="I7046">
        <f>IF(ISBLANK(A7046),I7045/1,LOOKUP(Sheet1!G7046,FIPS!A$3:A$55,FIPS!C$3:C$55))</f>
        <v>55</v>
      </c>
      <c r="J7046" t="b">
        <f t="shared" si="1385"/>
        <v>0</v>
      </c>
      <c r="K7046" t="str">
        <f t="shared" si="1381"/>
        <v/>
      </c>
      <c r="L7046" t="b">
        <f t="shared" si="1384"/>
        <v>1</v>
      </c>
      <c r="M7046" t="str">
        <f t="shared" si="1382"/>
        <v>Germantown Village</v>
      </c>
      <c r="N7046">
        <f t="shared" si="1386"/>
        <v>67</v>
      </c>
      <c r="O7046" t="b">
        <f t="shared" si="1383"/>
        <v>0</v>
      </c>
      <c r="P7046" t="str">
        <f t="shared" si="1387"/>
        <v/>
      </c>
      <c r="Q7046" t="str">
        <f t="shared" ca="1" si="1388"/>
        <v/>
      </c>
      <c r="W7046">
        <v>28875</v>
      </c>
      <c r="Z7046" t="str">
        <f t="shared" si="1389"/>
        <v/>
      </c>
    </row>
    <row r="7047" spans="2:26" x14ac:dyDescent="0.2">
      <c r="E7047" s="1" t="s">
        <v>5</v>
      </c>
      <c r="F7047" s="1" t="s">
        <v>26</v>
      </c>
      <c r="G7047" s="1" t="s">
        <v>4549</v>
      </c>
      <c r="H7047">
        <f t="shared" si="1380"/>
        <v>50</v>
      </c>
      <c r="I7047">
        <f>IF(ISBLANK(A7047),I7046/1,LOOKUP(Sheet1!G7047,FIPS!A$3:A$55,FIPS!C$3:C$55))</f>
        <v>55</v>
      </c>
      <c r="J7047" t="b">
        <f t="shared" si="1385"/>
        <v>0</v>
      </c>
      <c r="K7047" t="str">
        <f t="shared" si="1381"/>
        <v/>
      </c>
      <c r="L7047" t="b">
        <f t="shared" si="1384"/>
        <v>1</v>
      </c>
      <c r="M7047" t="str">
        <f t="shared" si="1382"/>
        <v>Milwaukee</v>
      </c>
      <c r="N7047">
        <f t="shared" si="1386"/>
        <v>67</v>
      </c>
      <c r="O7047" t="b">
        <f t="shared" si="1383"/>
        <v>0</v>
      </c>
      <c r="P7047" t="str">
        <f t="shared" si="1387"/>
        <v/>
      </c>
      <c r="Q7047" t="str">
        <f t="shared" ca="1" si="1388"/>
        <v/>
      </c>
      <c r="W7047">
        <v>53000</v>
      </c>
      <c r="Z7047" t="str">
        <f t="shared" si="1389"/>
        <v/>
      </c>
    </row>
    <row r="7048" spans="2:26" x14ac:dyDescent="0.2">
      <c r="E7048" s="1" t="s">
        <v>174</v>
      </c>
      <c r="F7048" s="1" t="s">
        <v>6</v>
      </c>
      <c r="G7048" s="1" t="s">
        <v>4550</v>
      </c>
      <c r="H7048">
        <f t="shared" si="1380"/>
        <v>50</v>
      </c>
      <c r="I7048">
        <f>IF(ISBLANK(A7048),I7047/1,LOOKUP(Sheet1!G7048,FIPS!A$3:A$55,FIPS!C$3:C$55))</f>
        <v>55</v>
      </c>
      <c r="J7048" t="b">
        <f t="shared" si="1385"/>
        <v>0</v>
      </c>
      <c r="K7048" t="str">
        <f t="shared" si="1381"/>
        <v/>
      </c>
      <c r="L7048" t="b">
        <f t="shared" si="1384"/>
        <v>1</v>
      </c>
      <c r="M7048" t="str">
        <f t="shared" si="1382"/>
        <v>West Bend</v>
      </c>
      <c r="N7048">
        <f t="shared" si="1386"/>
        <v>67</v>
      </c>
      <c r="O7048" t="b">
        <f t="shared" si="1383"/>
        <v>0</v>
      </c>
      <c r="P7048" t="str">
        <f t="shared" si="1387"/>
        <v/>
      </c>
      <c r="Q7048" t="str">
        <f t="shared" ca="1" si="1388"/>
        <v/>
      </c>
      <c r="W7048">
        <v>85350</v>
      </c>
      <c r="Z7048" t="str">
        <f t="shared" si="1389"/>
        <v/>
      </c>
    </row>
    <row r="7049" spans="2:26" x14ac:dyDescent="0.2">
      <c r="E7049" s="1" t="s">
        <v>8</v>
      </c>
      <c r="F7049" s="1" t="s">
        <v>9</v>
      </c>
      <c r="G7049" s="1" t="s">
        <v>10</v>
      </c>
      <c r="H7049">
        <f t="shared" si="1380"/>
        <v>50</v>
      </c>
      <c r="I7049">
        <f>IF(ISBLANK(A7049),I7048/1,LOOKUP(Sheet1!G7049,FIPS!A$3:A$55,FIPS!C$3:C$55))</f>
        <v>55</v>
      </c>
      <c r="J7049" t="b">
        <f t="shared" si="1385"/>
        <v>0</v>
      </c>
      <c r="K7049" t="str">
        <f t="shared" si="1381"/>
        <v/>
      </c>
      <c r="L7049" t="b">
        <f t="shared" si="1384"/>
        <v>0</v>
      </c>
      <c r="M7049" t="str">
        <f t="shared" si="1382"/>
        <v/>
      </c>
      <c r="N7049">
        <f t="shared" si="1386"/>
        <v>67</v>
      </c>
      <c r="O7049" t="b">
        <f t="shared" si="1383"/>
        <v>1</v>
      </c>
      <c r="P7049">
        <f t="shared" si="1387"/>
        <v>3</v>
      </c>
      <c r="Q7049" t="str">
        <f t="shared" ca="1" si="1388"/>
        <v>017,035,059</v>
      </c>
      <c r="W7049">
        <v>99999</v>
      </c>
      <c r="Z7049" t="str">
        <f t="shared" si="1389"/>
        <v/>
      </c>
    </row>
    <row r="7050" spans="2:26" x14ac:dyDescent="0.2">
      <c r="B7050" s="1" t="s">
        <v>365</v>
      </c>
      <c r="C7050" s="1" t="s">
        <v>673</v>
      </c>
      <c r="D7050" s="1" t="s">
        <v>26</v>
      </c>
      <c r="F7050" s="1"/>
      <c r="G7050" s="1" t="s">
        <v>4551</v>
      </c>
      <c r="H7050">
        <f t="shared" si="1380"/>
        <v>50</v>
      </c>
      <c r="I7050">
        <f>IF(ISBLANK(A7050),I7049/1,LOOKUP(Sheet1!G7050,FIPS!A$3:A$55,FIPS!C$3:C$55))</f>
        <v>55</v>
      </c>
      <c r="J7050" t="b">
        <f t="shared" si="1385"/>
        <v>1</v>
      </c>
      <c r="K7050" t="str">
        <f t="shared" si="1381"/>
        <v>Waukesha</v>
      </c>
      <c r="L7050" t="b">
        <f t="shared" si="1384"/>
        <v>0</v>
      </c>
      <c r="M7050" t="str">
        <f t="shared" si="1382"/>
        <v/>
      </c>
      <c r="N7050">
        <f t="shared" si="1386"/>
        <v>68</v>
      </c>
      <c r="O7050" t="b">
        <f t="shared" si="1383"/>
        <v>0</v>
      </c>
      <c r="P7050" t="str">
        <f t="shared" si="1387"/>
        <v/>
      </c>
      <c r="Q7050" t="str">
        <f t="shared" ca="1" si="1388"/>
        <v/>
      </c>
      <c r="T7050">
        <v>133</v>
      </c>
      <c r="U7050">
        <v>2</v>
      </c>
      <c r="V7050">
        <v>5080</v>
      </c>
      <c r="Z7050" t="str">
        <f t="shared" si="1389"/>
        <v/>
      </c>
    </row>
    <row r="7051" spans="2:26" x14ac:dyDescent="0.2">
      <c r="E7051" s="1" t="s">
        <v>28</v>
      </c>
      <c r="F7051" s="1" t="s">
        <v>35</v>
      </c>
      <c r="G7051" s="1" t="s">
        <v>4552</v>
      </c>
      <c r="H7051">
        <f t="shared" ref="H7051:H7116" si="1390">IF(ISBLANK(A7051),H7050/1,A7051)</f>
        <v>50</v>
      </c>
      <c r="I7051">
        <f>IF(ISBLANK(A7051),I7050/1,LOOKUP(Sheet1!G7051,FIPS!A$3:A$55,FIPS!C$3:C$55))</f>
        <v>55</v>
      </c>
      <c r="J7051" t="b">
        <f t="shared" si="1385"/>
        <v>0</v>
      </c>
      <c r="K7051" t="str">
        <f t="shared" ref="K7051:K7114" si="1391">IF(J7051,TRIM(G7051),"")</f>
        <v/>
      </c>
      <c r="L7051" t="b">
        <f t="shared" si="1384"/>
        <v>1</v>
      </c>
      <c r="M7051" t="str">
        <f t="shared" ref="M7051:M7114" si="1392">IF(L7051,IF(ISERR(FIND(",",G7051)),TRIM(G7051),TRIM(LEFT(G7051,FIND(",",G7051)-1))),"")</f>
        <v>Brokfield</v>
      </c>
      <c r="N7051">
        <f t="shared" si="1386"/>
        <v>68</v>
      </c>
      <c r="O7051" t="b">
        <f t="shared" si="1383"/>
        <v>0</v>
      </c>
      <c r="P7051" t="str">
        <f t="shared" si="1387"/>
        <v/>
      </c>
      <c r="Q7051" t="str">
        <f t="shared" ca="1" si="1388"/>
        <v/>
      </c>
      <c r="W7051">
        <v>10025</v>
      </c>
      <c r="Z7051" t="str">
        <f t="shared" si="1389"/>
        <v/>
      </c>
    </row>
    <row r="7052" spans="2:26" x14ac:dyDescent="0.2">
      <c r="E7052" s="1" t="s">
        <v>92</v>
      </c>
      <c r="F7052" s="1" t="s">
        <v>35</v>
      </c>
      <c r="G7052" s="1" t="s">
        <v>4553</v>
      </c>
      <c r="H7052">
        <f t="shared" si="1390"/>
        <v>50</v>
      </c>
      <c r="I7052">
        <f>IF(ISBLANK(A7052),I7051/1,LOOKUP(Sheet1!G7052,FIPS!A$3:A$55,FIPS!C$3:C$55))</f>
        <v>55</v>
      </c>
      <c r="J7052" t="b">
        <f t="shared" si="1385"/>
        <v>0</v>
      </c>
      <c r="K7052" t="str">
        <f t="shared" si="1391"/>
        <v/>
      </c>
      <c r="L7052" t="b">
        <f t="shared" si="1384"/>
        <v>1</v>
      </c>
      <c r="M7052" t="str">
        <f t="shared" si="1392"/>
        <v>Menomee Falls Village</v>
      </c>
      <c r="N7052">
        <f t="shared" si="1386"/>
        <v>68</v>
      </c>
      <c r="O7052" t="b">
        <f t="shared" si="1383"/>
        <v>0</v>
      </c>
      <c r="P7052" t="str">
        <f t="shared" si="1387"/>
        <v/>
      </c>
      <c r="Q7052" t="str">
        <f t="shared" ca="1" si="1388"/>
        <v/>
      </c>
      <c r="W7052">
        <v>51000</v>
      </c>
      <c r="Z7052" t="str">
        <f t="shared" si="1389"/>
        <v/>
      </c>
    </row>
    <row r="7053" spans="2:26" x14ac:dyDescent="0.2">
      <c r="E7053" s="1" t="s">
        <v>5</v>
      </c>
      <c r="F7053" s="1" t="s">
        <v>26</v>
      </c>
      <c r="G7053" s="1" t="s">
        <v>4549</v>
      </c>
      <c r="H7053">
        <f t="shared" si="1390"/>
        <v>50</v>
      </c>
      <c r="I7053">
        <f>IF(ISBLANK(A7053),I7052/1,LOOKUP(Sheet1!G7053,FIPS!A$3:A$55,FIPS!C$3:C$55))</f>
        <v>55</v>
      </c>
      <c r="J7053" t="b">
        <f t="shared" si="1385"/>
        <v>0</v>
      </c>
      <c r="K7053" t="str">
        <f t="shared" si="1391"/>
        <v/>
      </c>
      <c r="L7053" t="b">
        <f t="shared" si="1384"/>
        <v>1</v>
      </c>
      <c r="M7053" t="str">
        <f t="shared" si="1392"/>
        <v>Milwaukee</v>
      </c>
      <c r="N7053">
        <f t="shared" si="1386"/>
        <v>68</v>
      </c>
      <c r="O7053" t="b">
        <f t="shared" si="1383"/>
        <v>0</v>
      </c>
      <c r="P7053" t="str">
        <f t="shared" si="1387"/>
        <v/>
      </c>
      <c r="Q7053" t="str">
        <f t="shared" ca="1" si="1388"/>
        <v/>
      </c>
      <c r="W7053">
        <v>53000</v>
      </c>
      <c r="Z7053" t="str">
        <f t="shared" si="1389"/>
        <v/>
      </c>
    </row>
    <row r="7054" spans="2:26" x14ac:dyDescent="0.2">
      <c r="E7054" s="1" t="s">
        <v>103</v>
      </c>
      <c r="F7054" s="1" t="s">
        <v>6</v>
      </c>
      <c r="G7054" s="1" t="s">
        <v>4554</v>
      </c>
      <c r="H7054">
        <f t="shared" si="1390"/>
        <v>50</v>
      </c>
      <c r="I7054">
        <f>IF(ISBLANK(A7054),I7053/1,LOOKUP(Sheet1!G7054,FIPS!A$3:A$55,FIPS!C$3:C$55))</f>
        <v>55</v>
      </c>
      <c r="J7054" t="b">
        <f t="shared" si="1385"/>
        <v>0</v>
      </c>
      <c r="K7054" t="str">
        <f t="shared" si="1391"/>
        <v/>
      </c>
      <c r="L7054" t="b">
        <f t="shared" si="1384"/>
        <v>1</v>
      </c>
      <c r="M7054" t="str">
        <f t="shared" si="1392"/>
        <v>Muskego</v>
      </c>
      <c r="N7054">
        <f t="shared" si="1386"/>
        <v>68</v>
      </c>
      <c r="O7054" t="b">
        <f t="shared" si="1383"/>
        <v>0</v>
      </c>
      <c r="P7054" t="str">
        <f t="shared" si="1387"/>
        <v/>
      </c>
      <c r="Q7054" t="str">
        <f t="shared" ca="1" si="1388"/>
        <v/>
      </c>
      <c r="W7054">
        <v>55275</v>
      </c>
      <c r="Z7054" t="str">
        <f t="shared" si="1389"/>
        <v/>
      </c>
    </row>
    <row r="7055" spans="2:26" x14ac:dyDescent="0.2">
      <c r="E7055" s="1" t="s">
        <v>75</v>
      </c>
      <c r="F7055" s="1" t="s">
        <v>35</v>
      </c>
      <c r="G7055" s="1" t="s">
        <v>4555</v>
      </c>
      <c r="H7055">
        <f t="shared" si="1390"/>
        <v>50</v>
      </c>
      <c r="I7055">
        <f>IF(ISBLANK(A7055),I7054/1,LOOKUP(Sheet1!G7055,FIPS!A$3:A$55,FIPS!C$3:C$55))</f>
        <v>55</v>
      </c>
      <c r="J7055" t="b">
        <f t="shared" si="1385"/>
        <v>0</v>
      </c>
      <c r="K7055" t="str">
        <f t="shared" si="1391"/>
        <v/>
      </c>
      <c r="L7055" t="b">
        <f t="shared" si="1384"/>
        <v>1</v>
      </c>
      <c r="M7055" t="str">
        <f t="shared" si="1392"/>
        <v>New Berlin</v>
      </c>
      <c r="N7055">
        <f t="shared" si="1386"/>
        <v>68</v>
      </c>
      <c r="O7055" t="b">
        <f t="shared" si="1383"/>
        <v>0</v>
      </c>
      <c r="P7055" t="str">
        <f t="shared" si="1387"/>
        <v/>
      </c>
      <c r="Q7055" t="str">
        <f t="shared" ca="1" si="1388"/>
        <v/>
      </c>
      <c r="W7055">
        <v>56375</v>
      </c>
      <c r="Z7055" t="str">
        <f t="shared" si="1389"/>
        <v/>
      </c>
    </row>
    <row r="7056" spans="2:26" x14ac:dyDescent="0.2">
      <c r="E7056" s="1" t="s">
        <v>122</v>
      </c>
      <c r="F7056" s="1" t="s">
        <v>6</v>
      </c>
      <c r="G7056" s="1" t="s">
        <v>4556</v>
      </c>
      <c r="H7056">
        <f t="shared" si="1390"/>
        <v>50</v>
      </c>
      <c r="I7056">
        <f>IF(ISBLANK(A7056),I7055/1,LOOKUP(Sheet1!G7056,FIPS!A$3:A$55,FIPS!C$3:C$55))</f>
        <v>55</v>
      </c>
      <c r="J7056" t="b">
        <f t="shared" si="1385"/>
        <v>0</v>
      </c>
      <c r="K7056" t="str">
        <f t="shared" si="1391"/>
        <v/>
      </c>
      <c r="L7056" t="b">
        <f t="shared" si="1384"/>
        <v>1</v>
      </c>
      <c r="M7056" t="str">
        <f t="shared" si="1392"/>
        <v>Ocoming</v>
      </c>
      <c r="N7056">
        <f t="shared" si="1386"/>
        <v>68</v>
      </c>
      <c r="O7056" t="b">
        <f t="shared" si="1383"/>
        <v>0</v>
      </c>
      <c r="P7056" t="str">
        <f t="shared" si="1387"/>
        <v/>
      </c>
      <c r="Q7056" t="str">
        <f t="shared" ca="1" si="1388"/>
        <v/>
      </c>
      <c r="W7056">
        <v>59250</v>
      </c>
      <c r="Z7056" t="str">
        <f t="shared" si="1389"/>
        <v/>
      </c>
    </row>
    <row r="7057" spans="1:26" x14ac:dyDescent="0.2">
      <c r="E7057" s="1" t="s">
        <v>164</v>
      </c>
      <c r="F7057" s="1" t="s">
        <v>70</v>
      </c>
      <c r="G7057" s="1" t="s">
        <v>4551</v>
      </c>
      <c r="H7057">
        <f t="shared" si="1390"/>
        <v>50</v>
      </c>
      <c r="I7057">
        <f>IF(ISBLANK(A7057),I7056/1,LOOKUP(Sheet1!G7057,FIPS!A$3:A$55,FIPS!C$3:C$55))</f>
        <v>55</v>
      </c>
      <c r="J7057" t="b">
        <f t="shared" si="1385"/>
        <v>0</v>
      </c>
      <c r="K7057" t="str">
        <f t="shared" si="1391"/>
        <v/>
      </c>
      <c r="L7057" t="b">
        <f t="shared" si="1384"/>
        <v>1</v>
      </c>
      <c r="M7057" t="str">
        <f t="shared" si="1392"/>
        <v>Waukesha</v>
      </c>
      <c r="N7057">
        <f t="shared" si="1386"/>
        <v>68</v>
      </c>
      <c r="O7057" t="b">
        <f t="shared" si="1383"/>
        <v>0</v>
      </c>
      <c r="P7057" t="str">
        <f t="shared" si="1387"/>
        <v/>
      </c>
      <c r="Q7057" t="str">
        <f t="shared" ca="1" si="1388"/>
        <v/>
      </c>
      <c r="W7057">
        <v>84250</v>
      </c>
      <c r="Z7057" t="str">
        <f t="shared" si="1389"/>
        <v/>
      </c>
    </row>
    <row r="7058" spans="1:26" x14ac:dyDescent="0.2">
      <c r="E7058" s="1" t="s">
        <v>8</v>
      </c>
      <c r="F7058" s="1" t="s">
        <v>9</v>
      </c>
      <c r="G7058" s="1" t="s">
        <v>10</v>
      </c>
      <c r="H7058">
        <f t="shared" si="1390"/>
        <v>50</v>
      </c>
      <c r="I7058">
        <f>IF(ISBLANK(A7058),I7057/1,LOOKUP(Sheet1!G7058,FIPS!A$3:A$55,FIPS!C$3:C$55))</f>
        <v>55</v>
      </c>
      <c r="J7058" t="b">
        <f t="shared" si="1385"/>
        <v>0</v>
      </c>
      <c r="K7058" t="str">
        <f t="shared" si="1391"/>
        <v/>
      </c>
      <c r="L7058" t="b">
        <f t="shared" si="1384"/>
        <v>0</v>
      </c>
      <c r="M7058" t="str">
        <f t="shared" si="1392"/>
        <v/>
      </c>
      <c r="N7058">
        <f t="shared" si="1386"/>
        <v>68</v>
      </c>
      <c r="O7058" t="b">
        <f t="shared" si="1383"/>
        <v>1</v>
      </c>
      <c r="P7058">
        <f t="shared" si="1387"/>
        <v>7</v>
      </c>
      <c r="Q7058" t="str">
        <f t="shared" ca="1" si="1388"/>
        <v>006,031,035,037,039,041,055</v>
      </c>
      <c r="W7058">
        <v>99999</v>
      </c>
      <c r="Z7058" t="str">
        <f t="shared" si="1389"/>
        <v/>
      </c>
    </row>
    <row r="7059" spans="1:26" x14ac:dyDescent="0.2">
      <c r="B7059" s="1" t="s">
        <v>367</v>
      </c>
      <c r="C7059" s="1" t="s">
        <v>17</v>
      </c>
      <c r="D7059" s="1" t="s">
        <v>18</v>
      </c>
      <c r="E7059" s="1" t="s">
        <v>8</v>
      </c>
      <c r="F7059" s="1" t="s">
        <v>9</v>
      </c>
      <c r="G7059" s="1" t="s">
        <v>4557</v>
      </c>
      <c r="H7059">
        <f t="shared" si="1390"/>
        <v>50</v>
      </c>
      <c r="I7059">
        <f>IF(ISBLANK(A7059),I7058/1,LOOKUP(Sheet1!G7059,FIPS!A$3:A$55,FIPS!C$3:C$55))</f>
        <v>55</v>
      </c>
      <c r="J7059" t="b">
        <f t="shared" si="1385"/>
        <v>1</v>
      </c>
      <c r="K7059" t="str">
        <f t="shared" si="1391"/>
        <v>Waupaca</v>
      </c>
      <c r="L7059" t="b">
        <f t="shared" si="1384"/>
        <v>0</v>
      </c>
      <c r="M7059" t="str">
        <f t="shared" si="1392"/>
        <v/>
      </c>
      <c r="N7059">
        <f t="shared" si="1386"/>
        <v>69</v>
      </c>
      <c r="O7059" t="b">
        <f t="shared" si="1383"/>
        <v>0</v>
      </c>
      <c r="P7059" t="str">
        <f t="shared" si="1387"/>
        <v/>
      </c>
      <c r="Q7059" t="str">
        <f t="shared" ca="1" si="1388"/>
        <v/>
      </c>
      <c r="T7059">
        <v>135</v>
      </c>
      <c r="U7059">
        <v>5</v>
      </c>
      <c r="V7059">
        <v>0</v>
      </c>
      <c r="Z7059" t="str">
        <f t="shared" si="1389"/>
        <v/>
      </c>
    </row>
    <row r="7060" spans="1:26" x14ac:dyDescent="0.2">
      <c r="B7060" s="1" t="s">
        <v>369</v>
      </c>
      <c r="C7060" s="1" t="s">
        <v>17</v>
      </c>
      <c r="D7060" s="1" t="s">
        <v>18</v>
      </c>
      <c r="E7060" s="1" t="s">
        <v>8</v>
      </c>
      <c r="F7060" s="1" t="s">
        <v>9</v>
      </c>
      <c r="G7060" s="1" t="s">
        <v>4558</v>
      </c>
      <c r="H7060">
        <f t="shared" si="1390"/>
        <v>50</v>
      </c>
      <c r="I7060">
        <f>IF(ISBLANK(A7060),I7059/1,LOOKUP(Sheet1!G7060,FIPS!A$3:A$55,FIPS!C$3:C$55))</f>
        <v>55</v>
      </c>
      <c r="J7060" t="b">
        <f t="shared" si="1385"/>
        <v>1</v>
      </c>
      <c r="K7060" t="str">
        <f t="shared" si="1391"/>
        <v>Waushara</v>
      </c>
      <c r="L7060" t="b">
        <f t="shared" si="1384"/>
        <v>0</v>
      </c>
      <c r="M7060" t="str">
        <f t="shared" si="1392"/>
        <v/>
      </c>
      <c r="N7060">
        <f t="shared" si="1386"/>
        <v>70</v>
      </c>
      <c r="O7060" t="b">
        <f t="shared" si="1383"/>
        <v>0</v>
      </c>
      <c r="P7060" t="str">
        <f t="shared" si="1387"/>
        <v/>
      </c>
      <c r="Q7060" t="str">
        <f t="shared" ca="1" si="1388"/>
        <v/>
      </c>
      <c r="T7060">
        <v>137</v>
      </c>
      <c r="U7060">
        <v>6</v>
      </c>
      <c r="V7060">
        <v>0</v>
      </c>
      <c r="Z7060" t="str">
        <f t="shared" si="1389"/>
        <v/>
      </c>
    </row>
    <row r="7061" spans="1:26" x14ac:dyDescent="0.2">
      <c r="B7061" s="1" t="s">
        <v>372</v>
      </c>
      <c r="C7061" s="1" t="s">
        <v>45</v>
      </c>
      <c r="D7061" s="1" t="s">
        <v>26</v>
      </c>
      <c r="F7061" s="1"/>
      <c r="G7061" s="1" t="s">
        <v>1840</v>
      </c>
      <c r="H7061">
        <f t="shared" si="1390"/>
        <v>50</v>
      </c>
      <c r="I7061">
        <f>IF(ISBLANK(A7061),I7060/1,LOOKUP(Sheet1!G7061,FIPS!A$3:A$55,FIPS!C$3:C$55))</f>
        <v>55</v>
      </c>
      <c r="J7061" t="b">
        <f t="shared" si="1385"/>
        <v>1</v>
      </c>
      <c r="K7061" t="str">
        <f t="shared" si="1391"/>
        <v>Winnebago</v>
      </c>
      <c r="L7061" t="b">
        <f t="shared" si="1384"/>
        <v>0</v>
      </c>
      <c r="M7061" t="str">
        <f t="shared" si="1392"/>
        <v/>
      </c>
      <c r="N7061">
        <f t="shared" si="1386"/>
        <v>71</v>
      </c>
      <c r="O7061" t="b">
        <f t="shared" si="1383"/>
        <v>0</v>
      </c>
      <c r="P7061" t="str">
        <f t="shared" si="1387"/>
        <v/>
      </c>
      <c r="Q7061" t="str">
        <f t="shared" ca="1" si="1388"/>
        <v/>
      </c>
      <c r="T7061">
        <v>139</v>
      </c>
      <c r="U7061">
        <v>3</v>
      </c>
      <c r="V7061">
        <v>460</v>
      </c>
      <c r="Z7061" t="str">
        <f t="shared" si="1389"/>
        <v/>
      </c>
    </row>
    <row r="7062" spans="1:26" x14ac:dyDescent="0.2">
      <c r="E7062" s="1" t="s">
        <v>11</v>
      </c>
      <c r="F7062" s="1" t="s">
        <v>70</v>
      </c>
      <c r="G7062" s="1" t="s">
        <v>4559</v>
      </c>
      <c r="H7062">
        <f t="shared" si="1390"/>
        <v>50</v>
      </c>
      <c r="I7062">
        <f>IF(ISBLANK(A7062),I7061/1,LOOKUP(Sheet1!G7062,FIPS!A$3:A$55,FIPS!C$3:C$55))</f>
        <v>55</v>
      </c>
      <c r="J7062" t="b">
        <f t="shared" si="1385"/>
        <v>0</v>
      </c>
      <c r="K7062" t="str">
        <f t="shared" si="1391"/>
        <v/>
      </c>
      <c r="L7062" t="b">
        <f t="shared" si="1384"/>
        <v>1</v>
      </c>
      <c r="M7062" t="str">
        <f t="shared" si="1392"/>
        <v>Appleton</v>
      </c>
      <c r="N7062">
        <f t="shared" si="1386"/>
        <v>71</v>
      </c>
      <c r="O7062" t="b">
        <f t="shared" si="1383"/>
        <v>0</v>
      </c>
      <c r="P7062" t="str">
        <f t="shared" si="1387"/>
        <v/>
      </c>
      <c r="Q7062" t="str">
        <f t="shared" ca="1" si="1388"/>
        <v/>
      </c>
      <c r="W7062">
        <v>2375</v>
      </c>
      <c r="Z7062" t="str">
        <f t="shared" si="1389"/>
        <v/>
      </c>
    </row>
    <row r="7063" spans="1:26" x14ac:dyDescent="0.2">
      <c r="E7063" s="1" t="s">
        <v>90</v>
      </c>
      <c r="F7063" s="1" t="s">
        <v>6</v>
      </c>
      <c r="G7063" s="1" t="s">
        <v>4560</v>
      </c>
      <c r="H7063">
        <f t="shared" si="1390"/>
        <v>50</v>
      </c>
      <c r="I7063">
        <f>IF(ISBLANK(A7063),I7062/1,LOOKUP(Sheet1!G7063,FIPS!A$3:A$55,FIPS!C$3:C$55))</f>
        <v>55</v>
      </c>
      <c r="J7063" t="b">
        <f t="shared" si="1385"/>
        <v>0</v>
      </c>
      <c r="K7063" t="str">
        <f t="shared" si="1391"/>
        <v/>
      </c>
      <c r="L7063" t="b">
        <f t="shared" si="1384"/>
        <v>1</v>
      </c>
      <c r="M7063" t="str">
        <f t="shared" si="1392"/>
        <v>Menasha</v>
      </c>
      <c r="N7063">
        <f t="shared" si="1386"/>
        <v>71</v>
      </c>
      <c r="O7063" t="b">
        <f t="shared" ref="O7063:O7126" si="1393">AND(ISNUMBER(N7063),E7063="999",NOT(J7063))</f>
        <v>0</v>
      </c>
      <c r="P7063" t="str">
        <f t="shared" si="1387"/>
        <v/>
      </c>
      <c r="Q7063" t="str">
        <f t="shared" ca="1" si="1388"/>
        <v/>
      </c>
      <c r="W7063">
        <v>50825</v>
      </c>
      <c r="Z7063" t="str">
        <f t="shared" si="1389"/>
        <v/>
      </c>
    </row>
    <row r="7064" spans="1:26" x14ac:dyDescent="0.2">
      <c r="E7064" s="1" t="s">
        <v>90</v>
      </c>
      <c r="F7064" s="1" t="s">
        <v>6</v>
      </c>
      <c r="G7064" s="1" t="s">
        <v>4561</v>
      </c>
      <c r="H7064">
        <f t="shared" si="1390"/>
        <v>50</v>
      </c>
      <c r="I7064">
        <f>IF(ISBLANK(A7064),I7063/1,LOOKUP(Sheet1!G7064,FIPS!A$3:A$55,FIPS!C$3:C$55))</f>
        <v>55</v>
      </c>
      <c r="J7064" t="b">
        <f t="shared" si="1385"/>
        <v>0</v>
      </c>
      <c r="K7064" t="str">
        <f t="shared" si="1391"/>
        <v/>
      </c>
      <c r="L7064" t="b">
        <f t="shared" si="1384"/>
        <v>1</v>
      </c>
      <c r="M7064" t="str">
        <f t="shared" si="1392"/>
        <v>Neenah</v>
      </c>
      <c r="N7064">
        <f t="shared" si="1386"/>
        <v>71</v>
      </c>
      <c r="O7064" t="b">
        <f t="shared" si="1393"/>
        <v>0</v>
      </c>
      <c r="P7064" t="str">
        <f t="shared" si="1387"/>
        <v/>
      </c>
      <c r="Q7064" t="str">
        <f t="shared" ca="1" si="1388"/>
        <v/>
      </c>
      <c r="W7064">
        <v>55750</v>
      </c>
      <c r="Z7064" t="str">
        <f t="shared" si="1389"/>
        <v/>
      </c>
    </row>
    <row r="7065" spans="1:26" x14ac:dyDescent="0.2">
      <c r="E7065" s="1" t="s">
        <v>135</v>
      </c>
      <c r="F7065" s="1" t="s">
        <v>70</v>
      </c>
      <c r="G7065" s="1" t="s">
        <v>4562</v>
      </c>
      <c r="H7065">
        <f t="shared" si="1390"/>
        <v>50</v>
      </c>
      <c r="I7065">
        <f>IF(ISBLANK(A7065),I7064/1,LOOKUP(Sheet1!G7065,FIPS!A$3:A$55,FIPS!C$3:C$55))</f>
        <v>55</v>
      </c>
      <c r="J7065" t="b">
        <f t="shared" si="1385"/>
        <v>0</v>
      </c>
      <c r="K7065" t="str">
        <f t="shared" si="1391"/>
        <v/>
      </c>
      <c r="L7065" t="b">
        <f t="shared" si="1384"/>
        <v>1</v>
      </c>
      <c r="M7065" t="str">
        <f t="shared" si="1392"/>
        <v>Oshkosh</v>
      </c>
      <c r="N7065">
        <f t="shared" si="1386"/>
        <v>71</v>
      </c>
      <c r="O7065" t="b">
        <f t="shared" si="1393"/>
        <v>0</v>
      </c>
      <c r="P7065" t="str">
        <f t="shared" si="1387"/>
        <v/>
      </c>
      <c r="Q7065" t="str">
        <f t="shared" ca="1" si="1388"/>
        <v/>
      </c>
      <c r="W7065">
        <v>60500</v>
      </c>
      <c r="Z7065" t="str">
        <f t="shared" si="1389"/>
        <v/>
      </c>
    </row>
    <row r="7066" spans="1:26" x14ac:dyDescent="0.2">
      <c r="E7066" s="1" t="s">
        <v>8</v>
      </c>
      <c r="F7066" s="1" t="s">
        <v>9</v>
      </c>
      <c r="G7066" s="1" t="s">
        <v>10</v>
      </c>
      <c r="H7066">
        <f t="shared" si="1390"/>
        <v>50</v>
      </c>
      <c r="I7066">
        <f>IF(ISBLANK(A7066),I7065/1,LOOKUP(Sheet1!G7066,FIPS!A$3:A$55,FIPS!C$3:C$55))</f>
        <v>55</v>
      </c>
      <c r="J7066" t="b">
        <f t="shared" si="1385"/>
        <v>0</v>
      </c>
      <c r="K7066" t="str">
        <f t="shared" si="1391"/>
        <v/>
      </c>
      <c r="L7066" t="b">
        <f t="shared" si="1384"/>
        <v>0</v>
      </c>
      <c r="M7066" t="str">
        <f t="shared" si="1392"/>
        <v/>
      </c>
      <c r="N7066">
        <f t="shared" si="1386"/>
        <v>71</v>
      </c>
      <c r="O7066" t="b">
        <f t="shared" si="1393"/>
        <v>1</v>
      </c>
      <c r="P7066">
        <f t="shared" si="1387"/>
        <v>4</v>
      </c>
      <c r="Q7066" t="str">
        <f t="shared" ca="1" si="1388"/>
        <v>002,030,030,043</v>
      </c>
      <c r="W7066">
        <v>99999</v>
      </c>
      <c r="Z7066" t="str">
        <f t="shared" si="1389"/>
        <v/>
      </c>
    </row>
    <row r="7067" spans="1:26" x14ac:dyDescent="0.2">
      <c r="B7067" s="1" t="s">
        <v>120</v>
      </c>
      <c r="C7067" s="1" t="s">
        <v>17</v>
      </c>
      <c r="D7067" s="1" t="s">
        <v>18</v>
      </c>
      <c r="F7067" s="1"/>
      <c r="G7067" s="1" t="s">
        <v>3478</v>
      </c>
      <c r="H7067">
        <f t="shared" si="1390"/>
        <v>50</v>
      </c>
      <c r="I7067">
        <f>IF(ISBLANK(A7067),I7066/1,LOOKUP(Sheet1!G7067,FIPS!A$3:A$55,FIPS!C$3:C$55))</f>
        <v>55</v>
      </c>
      <c r="J7067" t="b">
        <f t="shared" si="1385"/>
        <v>1</v>
      </c>
      <c r="K7067" t="str">
        <f t="shared" si="1391"/>
        <v>Wood</v>
      </c>
      <c r="L7067" t="b">
        <f t="shared" si="1384"/>
        <v>0</v>
      </c>
      <c r="M7067" t="str">
        <f t="shared" si="1392"/>
        <v/>
      </c>
      <c r="N7067">
        <f t="shared" si="1386"/>
        <v>72</v>
      </c>
      <c r="O7067" t="b">
        <f t="shared" si="1393"/>
        <v>0</v>
      </c>
      <c r="P7067" t="str">
        <f t="shared" si="1387"/>
        <v/>
      </c>
      <c r="Q7067" t="str">
        <f t="shared" ca="1" si="1388"/>
        <v/>
      </c>
      <c r="T7067">
        <v>141</v>
      </c>
      <c r="U7067">
        <v>4</v>
      </c>
      <c r="V7067">
        <v>0</v>
      </c>
      <c r="Z7067" t="str">
        <f t="shared" si="1389"/>
        <v/>
      </c>
    </row>
    <row r="7068" spans="1:26" x14ac:dyDescent="0.2">
      <c r="E7068" s="1" t="s">
        <v>88</v>
      </c>
      <c r="F7068" s="1" t="s">
        <v>6</v>
      </c>
      <c r="G7068" s="1" t="s">
        <v>4563</v>
      </c>
      <c r="H7068">
        <f t="shared" si="1390"/>
        <v>50</v>
      </c>
      <c r="I7068">
        <f>IF(ISBLANK(A7068),I7067/1,LOOKUP(Sheet1!G7068,FIPS!A$3:A$55,FIPS!C$3:C$55))</f>
        <v>55</v>
      </c>
      <c r="J7068" t="b">
        <f t="shared" si="1385"/>
        <v>0</v>
      </c>
      <c r="K7068" t="str">
        <f t="shared" si="1391"/>
        <v/>
      </c>
      <c r="L7068" t="b">
        <f t="shared" si="1384"/>
        <v>1</v>
      </c>
      <c r="M7068" t="str">
        <f t="shared" si="1392"/>
        <v>Marshfield</v>
      </c>
      <c r="N7068">
        <f t="shared" si="1386"/>
        <v>72</v>
      </c>
      <c r="O7068" t="b">
        <f t="shared" si="1393"/>
        <v>0</v>
      </c>
      <c r="P7068" t="str">
        <f t="shared" si="1387"/>
        <v/>
      </c>
      <c r="Q7068" t="str">
        <f t="shared" ca="1" si="1388"/>
        <v/>
      </c>
      <c r="W7068">
        <v>49675</v>
      </c>
      <c r="Z7068" t="str">
        <f t="shared" si="1389"/>
        <v/>
      </c>
    </row>
    <row r="7069" spans="1:26" x14ac:dyDescent="0.2">
      <c r="E7069" s="1" t="s">
        <v>182</v>
      </c>
      <c r="F7069" s="1" t="s">
        <v>6</v>
      </c>
      <c r="G7069" s="1" t="s">
        <v>4564</v>
      </c>
      <c r="H7069">
        <f t="shared" si="1390"/>
        <v>50</v>
      </c>
      <c r="I7069">
        <f>IF(ISBLANK(A7069),I7068/1,LOOKUP(Sheet1!G7069,FIPS!A$3:A$55,FIPS!C$3:C$55))</f>
        <v>55</v>
      </c>
      <c r="J7069" t="b">
        <f t="shared" si="1385"/>
        <v>0</v>
      </c>
      <c r="K7069" t="str">
        <f t="shared" si="1391"/>
        <v/>
      </c>
      <c r="L7069" t="b">
        <f t="shared" si="1384"/>
        <v>1</v>
      </c>
      <c r="M7069" t="str">
        <f t="shared" si="1392"/>
        <v>Wisconsin Rapids</v>
      </c>
      <c r="N7069">
        <f t="shared" si="1386"/>
        <v>72</v>
      </c>
      <c r="O7069" t="b">
        <f t="shared" si="1393"/>
        <v>0</v>
      </c>
      <c r="P7069" t="str">
        <f t="shared" si="1387"/>
        <v/>
      </c>
      <c r="Q7069" t="str">
        <f t="shared" ca="1" si="1388"/>
        <v/>
      </c>
      <c r="W7069">
        <v>88200</v>
      </c>
      <c r="Z7069" t="str">
        <f t="shared" si="1389"/>
        <v/>
      </c>
    </row>
    <row r="7070" spans="1:26" x14ac:dyDescent="0.2">
      <c r="E7070" s="1" t="s">
        <v>8</v>
      </c>
      <c r="F7070" s="1" t="s">
        <v>9</v>
      </c>
      <c r="G7070" s="1" t="s">
        <v>10</v>
      </c>
      <c r="H7070">
        <f t="shared" si="1390"/>
        <v>50</v>
      </c>
      <c r="I7070">
        <f>IF(ISBLANK(A7070),I7069/1,LOOKUP(Sheet1!G7070,FIPS!A$3:A$55,FIPS!C$3:C$55))</f>
        <v>55</v>
      </c>
      <c r="J7070" t="b">
        <f t="shared" si="1385"/>
        <v>0</v>
      </c>
      <c r="K7070" t="str">
        <f t="shared" si="1391"/>
        <v/>
      </c>
      <c r="L7070" t="b">
        <f t="shared" si="1384"/>
        <v>0</v>
      </c>
      <c r="M7070" t="str">
        <f t="shared" si="1392"/>
        <v/>
      </c>
      <c r="N7070">
        <f t="shared" si="1386"/>
        <v>72</v>
      </c>
      <c r="O7070" t="b">
        <f t="shared" si="1393"/>
        <v>1</v>
      </c>
      <c r="P7070">
        <f t="shared" si="1387"/>
        <v>2</v>
      </c>
      <c r="Q7070" t="str">
        <f t="shared" ca="1" si="1388"/>
        <v>029,062</v>
      </c>
      <c r="W7070">
        <v>99999</v>
      </c>
      <c r="Z7070" t="str">
        <f t="shared" si="1389"/>
        <v/>
      </c>
    </row>
    <row r="7071" spans="1:26" x14ac:dyDescent="0.2">
      <c r="A7071">
        <v>51</v>
      </c>
      <c r="E7071" s="1"/>
      <c r="F7071" s="1"/>
      <c r="G7071" s="1" t="s">
        <v>2307</v>
      </c>
      <c r="H7071">
        <f t="shared" si="1390"/>
        <v>51</v>
      </c>
      <c r="I7071">
        <f>IF(ISBLANK(A7071),I7070/1,LOOKUP(Sheet1!G7071,FIPS!A$3:A$55,FIPS!C$3:C$55))</f>
        <v>56</v>
      </c>
      <c r="J7071" t="b">
        <f t="shared" ref="J7071:J7075" si="1394">NOT(ISBLANK(B7071))</f>
        <v>0</v>
      </c>
      <c r="K7071" t="str">
        <f t="shared" si="1391"/>
        <v/>
      </c>
      <c r="L7071" t="b">
        <f t="shared" si="1384"/>
        <v>0</v>
      </c>
      <c r="M7071" t="str">
        <f t="shared" si="1392"/>
        <v/>
      </c>
      <c r="N7071" t="str">
        <f t="shared" si="1386"/>
        <v/>
      </c>
      <c r="O7071" t="b">
        <f t="shared" si="1393"/>
        <v>0</v>
      </c>
      <c r="P7071" t="str">
        <f t="shared" ref="P7071:P7075" si="1395">IF(O7071,17-MATCH(N7071-1,N7053:N7070),"")</f>
        <v/>
      </c>
      <c r="Q7071" t="str">
        <f t="shared" ref="Q7071:Q7075" ca="1" si="1396">IF(O7071,_xlfn.TEXTJOIN(",",TRUE,INDIRECT(_xlfn.CONCAT("E",(ROW()-P7071),":E",(ROW()-1)),TRUE)),"")</f>
        <v/>
      </c>
      <c r="Z7071" t="str">
        <f t="shared" si="1389"/>
        <v/>
      </c>
    </row>
    <row r="7072" spans="1:26" x14ac:dyDescent="0.2">
      <c r="B7072" s="1" t="s">
        <v>2</v>
      </c>
      <c r="C7072" s="1" t="s">
        <v>17</v>
      </c>
      <c r="D7072" s="1" t="s">
        <v>18</v>
      </c>
      <c r="G7072" s="1" t="s">
        <v>385</v>
      </c>
      <c r="H7072">
        <f t="shared" si="1390"/>
        <v>51</v>
      </c>
      <c r="I7072">
        <f>IF(ISBLANK(A7072),I7071/1,LOOKUP(Sheet1!G7072,FIPS!A$3:A$55,FIPS!C$3:C$55))</f>
        <v>56</v>
      </c>
      <c r="J7072" t="b">
        <f t="shared" si="1394"/>
        <v>1</v>
      </c>
      <c r="K7072" t="str">
        <f t="shared" si="1391"/>
        <v>Albany</v>
      </c>
      <c r="L7072" t="b">
        <f t="shared" si="1384"/>
        <v>0</v>
      </c>
      <c r="M7072" t="str">
        <f t="shared" si="1392"/>
        <v/>
      </c>
      <c r="N7072">
        <f t="shared" si="1386"/>
        <v>1</v>
      </c>
      <c r="O7072" t="b">
        <f t="shared" si="1393"/>
        <v>0</v>
      </c>
      <c r="P7072" t="str">
        <f t="shared" si="1395"/>
        <v/>
      </c>
      <c r="Q7072" t="str">
        <f t="shared" ca="1" si="1396"/>
        <v/>
      </c>
      <c r="S7072">
        <v>56</v>
      </c>
      <c r="T7072">
        <v>1</v>
      </c>
      <c r="U7072">
        <v>5</v>
      </c>
      <c r="V7072">
        <v>0</v>
      </c>
      <c r="Z7072" t="str">
        <f t="shared" si="1389"/>
        <v/>
      </c>
    </row>
    <row r="7073" spans="2:26" x14ac:dyDescent="0.2">
      <c r="E7073" s="1" t="s">
        <v>28</v>
      </c>
      <c r="F7073">
        <v>5</v>
      </c>
      <c r="G7073" s="1" t="s">
        <v>4565</v>
      </c>
      <c r="H7073">
        <f t="shared" si="1390"/>
        <v>51</v>
      </c>
      <c r="I7073">
        <f>IF(ISBLANK(A7073),I7072/1,LOOKUP(Sheet1!G7073,FIPS!A$3:A$55,FIPS!C$3:C$55))</f>
        <v>56</v>
      </c>
      <c r="J7073" t="b">
        <f t="shared" si="1394"/>
        <v>0</v>
      </c>
      <c r="K7073" t="str">
        <f t="shared" si="1391"/>
        <v/>
      </c>
      <c r="L7073" t="b">
        <f t="shared" si="1384"/>
        <v>1</v>
      </c>
      <c r="M7073" t="str">
        <f t="shared" si="1392"/>
        <v>Laramie</v>
      </c>
      <c r="N7073">
        <f t="shared" si="1386"/>
        <v>1</v>
      </c>
      <c r="O7073" t="b">
        <f t="shared" si="1393"/>
        <v>0</v>
      </c>
      <c r="P7073" t="str">
        <f t="shared" si="1395"/>
        <v/>
      </c>
      <c r="Q7073" t="str">
        <f t="shared" ca="1" si="1396"/>
        <v/>
      </c>
      <c r="W7073">
        <v>45050</v>
      </c>
      <c r="Z7073" t="str">
        <f t="shared" si="1389"/>
        <v/>
      </c>
    </row>
    <row r="7074" spans="2:26" x14ac:dyDescent="0.2">
      <c r="E7074" s="1" t="s">
        <v>8</v>
      </c>
      <c r="F7074">
        <v>9</v>
      </c>
      <c r="G7074" s="1" t="s">
        <v>1134</v>
      </c>
      <c r="H7074">
        <f t="shared" si="1390"/>
        <v>51</v>
      </c>
      <c r="I7074">
        <f>IF(ISBLANK(A7074),I7073/1,LOOKUP(Sheet1!G7074,FIPS!A$3:A$55,FIPS!C$3:C$55))</f>
        <v>56</v>
      </c>
      <c r="J7074" t="b">
        <f t="shared" si="1394"/>
        <v>0</v>
      </c>
      <c r="K7074" t="str">
        <f t="shared" si="1391"/>
        <v/>
      </c>
      <c r="L7074" t="b">
        <f t="shared" ref="L7074:L7116" si="1397">IF(NOT(J7074),AND(NOT(ISBLANK(E7074)),E7074&lt;&gt;"999"),FALSE())</f>
        <v>0</v>
      </c>
      <c r="M7074" t="str">
        <f t="shared" si="1392"/>
        <v/>
      </c>
      <c r="N7074">
        <f t="shared" si="1386"/>
        <v>1</v>
      </c>
      <c r="O7074" t="b">
        <f t="shared" si="1393"/>
        <v>1</v>
      </c>
      <c r="P7074">
        <v>1</v>
      </c>
      <c r="Q7074" t="str">
        <f t="shared" ca="1" si="1396"/>
        <v>006</v>
      </c>
      <c r="W7074">
        <v>99999</v>
      </c>
      <c r="Z7074" t="str">
        <f t="shared" si="1389"/>
        <v/>
      </c>
    </row>
    <row r="7075" spans="2:26" x14ac:dyDescent="0.2">
      <c r="B7075" s="1" t="s">
        <v>11</v>
      </c>
      <c r="C7075" s="1" t="s">
        <v>17</v>
      </c>
      <c r="D7075" s="1" t="s">
        <v>18</v>
      </c>
      <c r="E7075" s="1" t="s">
        <v>8</v>
      </c>
      <c r="F7075">
        <v>9</v>
      </c>
      <c r="G7075" s="1" t="s">
        <v>4566</v>
      </c>
      <c r="H7075">
        <f t="shared" si="1390"/>
        <v>51</v>
      </c>
      <c r="I7075">
        <f>IF(ISBLANK(A7075),I7074/1,LOOKUP(Sheet1!G7075,FIPS!A$3:A$55,FIPS!C$3:C$55))</f>
        <v>56</v>
      </c>
      <c r="J7075" t="b">
        <f t="shared" si="1394"/>
        <v>1</v>
      </c>
      <c r="K7075" t="str">
        <f t="shared" si="1391"/>
        <v>Big Horn</v>
      </c>
      <c r="L7075" t="b">
        <f t="shared" si="1397"/>
        <v>0</v>
      </c>
      <c r="M7075" t="str">
        <f t="shared" si="1392"/>
        <v/>
      </c>
      <c r="N7075">
        <f t="shared" si="1386"/>
        <v>2</v>
      </c>
      <c r="O7075" t="b">
        <f t="shared" si="1393"/>
        <v>0</v>
      </c>
      <c r="P7075" t="str">
        <f t="shared" si="1395"/>
        <v/>
      </c>
      <c r="Q7075" t="str">
        <f t="shared" ca="1" si="1396"/>
        <v/>
      </c>
      <c r="T7075">
        <v>3</v>
      </c>
      <c r="U7075">
        <v>6</v>
      </c>
      <c r="V7075">
        <v>0</v>
      </c>
      <c r="Z7075" t="str">
        <f t="shared" si="1389"/>
        <v/>
      </c>
    </row>
    <row r="7076" spans="2:26" x14ac:dyDescent="0.2">
      <c r="B7076" s="1" t="s">
        <v>16</v>
      </c>
      <c r="C7076" s="1" t="s">
        <v>17</v>
      </c>
      <c r="D7076" s="1" t="s">
        <v>18</v>
      </c>
      <c r="G7076" s="1" t="s">
        <v>841</v>
      </c>
      <c r="H7076">
        <f t="shared" si="1390"/>
        <v>51</v>
      </c>
      <c r="I7076">
        <f>IF(ISBLANK(A7076),I7075/1,LOOKUP(Sheet1!G7076,FIPS!A$3:A$55,FIPS!C$3:C$55))</f>
        <v>56</v>
      </c>
      <c r="J7076" t="b">
        <f t="shared" si="1385"/>
        <v>1</v>
      </c>
      <c r="K7076" t="str">
        <f t="shared" si="1391"/>
        <v>Campbell</v>
      </c>
      <c r="L7076" t="b">
        <f t="shared" si="1397"/>
        <v>0</v>
      </c>
      <c r="M7076" t="str">
        <f t="shared" si="1392"/>
        <v/>
      </c>
      <c r="N7076">
        <f t="shared" si="1386"/>
        <v>3</v>
      </c>
      <c r="O7076" t="b">
        <f t="shared" si="1393"/>
        <v>0</v>
      </c>
      <c r="P7076" t="str">
        <f>IF(O7076,17-MATCH(N7076-1,N7057:N7075),"")</f>
        <v/>
      </c>
      <c r="Q7076" t="str">
        <f t="shared" ca="1" si="1388"/>
        <v/>
      </c>
      <c r="T7076">
        <v>5</v>
      </c>
      <c r="U7076">
        <v>5</v>
      </c>
      <c r="V7076">
        <v>0</v>
      </c>
      <c r="Z7076" t="str">
        <f t="shared" si="1389"/>
        <v/>
      </c>
    </row>
    <row r="7077" spans="2:26" x14ac:dyDescent="0.2">
      <c r="E7077" s="1" t="s">
        <v>22</v>
      </c>
      <c r="F7077">
        <v>6</v>
      </c>
      <c r="G7077" s="1" t="s">
        <v>4567</v>
      </c>
      <c r="H7077">
        <f t="shared" si="1390"/>
        <v>51</v>
      </c>
      <c r="I7077">
        <f>IF(ISBLANK(A7077),I7076/1,LOOKUP(Sheet1!G7077,FIPS!A$3:A$55,FIPS!C$3:C$55))</f>
        <v>56</v>
      </c>
      <c r="J7077" t="b">
        <f t="shared" si="1385"/>
        <v>0</v>
      </c>
      <c r="K7077" t="str">
        <f t="shared" si="1391"/>
        <v/>
      </c>
      <c r="L7077" t="b">
        <f t="shared" si="1397"/>
        <v>1</v>
      </c>
      <c r="M7077" t="str">
        <f t="shared" si="1392"/>
        <v>Gillette</v>
      </c>
      <c r="N7077">
        <f t="shared" si="1386"/>
        <v>3</v>
      </c>
      <c r="O7077" t="b">
        <f t="shared" si="1393"/>
        <v>0</v>
      </c>
      <c r="P7077" t="str">
        <f>IF(O7077,17-MATCH(N7077-1,N7058:N7076),"")</f>
        <v/>
      </c>
      <c r="Q7077" t="str">
        <f t="shared" ca="1" si="1388"/>
        <v/>
      </c>
      <c r="W7077">
        <v>31855</v>
      </c>
      <c r="Z7077" t="str">
        <f t="shared" si="1389"/>
        <v/>
      </c>
    </row>
    <row r="7078" spans="2:26" x14ac:dyDescent="0.2">
      <c r="E7078" s="1" t="s">
        <v>8</v>
      </c>
      <c r="F7078">
        <v>9</v>
      </c>
      <c r="G7078" s="1" t="s">
        <v>1134</v>
      </c>
      <c r="H7078">
        <f t="shared" si="1390"/>
        <v>51</v>
      </c>
      <c r="I7078">
        <f>IF(ISBLANK(A7078),I7077/1,LOOKUP(Sheet1!G7078,FIPS!A$3:A$55,FIPS!C$3:C$55))</f>
        <v>56</v>
      </c>
      <c r="J7078" t="b">
        <f t="shared" si="1385"/>
        <v>0</v>
      </c>
      <c r="K7078" t="str">
        <f t="shared" si="1391"/>
        <v/>
      </c>
      <c r="L7078" t="b">
        <f t="shared" si="1397"/>
        <v>0</v>
      </c>
      <c r="M7078" t="str">
        <f t="shared" si="1392"/>
        <v/>
      </c>
      <c r="N7078">
        <f t="shared" si="1386"/>
        <v>3</v>
      </c>
      <c r="O7078" t="b">
        <f t="shared" si="1393"/>
        <v>1</v>
      </c>
      <c r="P7078">
        <v>1</v>
      </c>
      <c r="Q7078" t="str">
        <f t="shared" ca="1" si="1388"/>
        <v>004</v>
      </c>
      <c r="W7078">
        <v>99999</v>
      </c>
      <c r="Z7078" t="str">
        <f t="shared" si="1389"/>
        <v/>
      </c>
    </row>
    <row r="7079" spans="2:26" x14ac:dyDescent="0.2">
      <c r="B7079" s="1" t="s">
        <v>22</v>
      </c>
      <c r="C7079" s="1" t="s">
        <v>17</v>
      </c>
      <c r="D7079" s="1" t="s">
        <v>18</v>
      </c>
      <c r="E7079" s="1" t="s">
        <v>8</v>
      </c>
      <c r="F7079">
        <v>9</v>
      </c>
      <c r="G7079" s="1" t="s">
        <v>2699</v>
      </c>
      <c r="H7079">
        <f t="shared" si="1390"/>
        <v>51</v>
      </c>
      <c r="I7079">
        <f>IF(ISBLANK(A7079),I7078/1,LOOKUP(Sheet1!G7079,FIPS!A$3:A$55,FIPS!C$3:C$55))</f>
        <v>56</v>
      </c>
      <c r="J7079" t="b">
        <f t="shared" si="1385"/>
        <v>1</v>
      </c>
      <c r="K7079" t="str">
        <f t="shared" si="1391"/>
        <v>Carbon</v>
      </c>
      <c r="L7079" t="b">
        <f t="shared" si="1397"/>
        <v>0</v>
      </c>
      <c r="M7079" t="str">
        <f t="shared" si="1392"/>
        <v/>
      </c>
      <c r="N7079">
        <f t="shared" si="1386"/>
        <v>4</v>
      </c>
      <c r="O7079" t="b">
        <f t="shared" si="1393"/>
        <v>0</v>
      </c>
      <c r="P7079" t="str">
        <f t="shared" ref="P7079:P7089" si="1398">IF(O7079,17-MATCH(N7079-1,N7060:N7078),"")</f>
        <v/>
      </c>
      <c r="Q7079" t="str">
        <f t="shared" ca="1" si="1388"/>
        <v/>
      </c>
      <c r="T7079">
        <v>7</v>
      </c>
      <c r="U7079">
        <v>6</v>
      </c>
      <c r="V7079">
        <v>0</v>
      </c>
      <c r="Z7079" t="str">
        <f t="shared" si="1389"/>
        <v/>
      </c>
    </row>
    <row r="7080" spans="2:26" x14ac:dyDescent="0.2">
      <c r="B7080" s="1" t="s">
        <v>24</v>
      </c>
      <c r="C7080" s="1" t="s">
        <v>17</v>
      </c>
      <c r="D7080" s="1" t="s">
        <v>18</v>
      </c>
      <c r="E7080" s="1" t="s">
        <v>8</v>
      </c>
      <c r="F7080">
        <v>9</v>
      </c>
      <c r="G7080" s="1" t="s">
        <v>4568</v>
      </c>
      <c r="H7080">
        <f t="shared" si="1390"/>
        <v>51</v>
      </c>
      <c r="I7080">
        <f>IF(ISBLANK(A7080),I7079/1,LOOKUP(Sheet1!G7080,FIPS!A$3:A$55,FIPS!C$3:C$55))</f>
        <v>56</v>
      </c>
      <c r="J7080" t="b">
        <f t="shared" si="1385"/>
        <v>1</v>
      </c>
      <c r="K7080" t="str">
        <f t="shared" si="1391"/>
        <v>Converse</v>
      </c>
      <c r="L7080" t="b">
        <f t="shared" si="1397"/>
        <v>0</v>
      </c>
      <c r="M7080" t="str">
        <f t="shared" si="1392"/>
        <v/>
      </c>
      <c r="N7080">
        <f t="shared" si="1386"/>
        <v>5</v>
      </c>
      <c r="O7080" t="b">
        <f t="shared" si="1393"/>
        <v>0</v>
      </c>
      <c r="P7080" t="str">
        <f t="shared" si="1398"/>
        <v/>
      </c>
      <c r="Q7080" t="str">
        <f t="shared" ca="1" si="1388"/>
        <v/>
      </c>
      <c r="T7080">
        <v>9</v>
      </c>
      <c r="U7080">
        <v>6</v>
      </c>
      <c r="V7080">
        <v>0</v>
      </c>
      <c r="Z7080" t="str">
        <f t="shared" si="1389"/>
        <v/>
      </c>
    </row>
    <row r="7081" spans="2:26" x14ac:dyDescent="0.2">
      <c r="B7081" s="1" t="s">
        <v>28</v>
      </c>
      <c r="C7081" s="1" t="s">
        <v>17</v>
      </c>
      <c r="D7081" s="1" t="s">
        <v>18</v>
      </c>
      <c r="E7081" s="1" t="s">
        <v>8</v>
      </c>
      <c r="F7081">
        <v>9</v>
      </c>
      <c r="G7081" s="1" t="s">
        <v>3566</v>
      </c>
      <c r="H7081">
        <f t="shared" si="1390"/>
        <v>51</v>
      </c>
      <c r="I7081">
        <f>IF(ISBLANK(A7081),I7080/1,LOOKUP(Sheet1!G7081,FIPS!A$3:A$55,FIPS!C$3:C$55))</f>
        <v>56</v>
      </c>
      <c r="J7081" t="b">
        <f t="shared" si="1385"/>
        <v>1</v>
      </c>
      <c r="K7081" t="str">
        <f t="shared" si="1391"/>
        <v>Crook</v>
      </c>
      <c r="L7081" t="b">
        <f t="shared" si="1397"/>
        <v>0</v>
      </c>
      <c r="M7081" t="str">
        <f t="shared" si="1392"/>
        <v/>
      </c>
      <c r="N7081">
        <f t="shared" si="1386"/>
        <v>6</v>
      </c>
      <c r="O7081" t="b">
        <f t="shared" si="1393"/>
        <v>0</v>
      </c>
      <c r="P7081" t="str">
        <f t="shared" si="1398"/>
        <v/>
      </c>
      <c r="Q7081" t="str">
        <f t="shared" ca="1" si="1388"/>
        <v/>
      </c>
      <c r="T7081">
        <v>11</v>
      </c>
      <c r="U7081">
        <v>6</v>
      </c>
      <c r="V7081">
        <v>0</v>
      </c>
      <c r="Z7081" t="str">
        <f t="shared" si="1389"/>
        <v/>
      </c>
    </row>
    <row r="7082" spans="2:26" x14ac:dyDescent="0.2">
      <c r="B7082" s="1" t="s">
        <v>30</v>
      </c>
      <c r="C7082" s="1" t="s">
        <v>17</v>
      </c>
      <c r="D7082" s="1" t="s">
        <v>18</v>
      </c>
      <c r="E7082" s="1" t="s">
        <v>8</v>
      </c>
      <c r="F7082">
        <v>9</v>
      </c>
      <c r="G7082" s="1" t="s">
        <v>389</v>
      </c>
      <c r="H7082">
        <f t="shared" si="1390"/>
        <v>51</v>
      </c>
      <c r="I7082">
        <f>IF(ISBLANK(A7082),I7081/1,LOOKUP(Sheet1!G7082,FIPS!A$3:A$55,FIPS!C$3:C$55))</f>
        <v>56</v>
      </c>
      <c r="J7082" t="b">
        <f t="shared" si="1385"/>
        <v>1</v>
      </c>
      <c r="K7082" t="str">
        <f t="shared" si="1391"/>
        <v>Fremont</v>
      </c>
      <c r="L7082" t="b">
        <f t="shared" si="1397"/>
        <v>0</v>
      </c>
      <c r="M7082" t="str">
        <f t="shared" si="1392"/>
        <v/>
      </c>
      <c r="N7082">
        <f t="shared" si="1386"/>
        <v>7</v>
      </c>
      <c r="O7082" t="b">
        <f t="shared" si="1393"/>
        <v>0</v>
      </c>
      <c r="P7082" t="str">
        <f t="shared" si="1398"/>
        <v/>
      </c>
      <c r="Q7082" t="str">
        <f t="shared" ca="1" si="1388"/>
        <v/>
      </c>
      <c r="T7082">
        <v>13</v>
      </c>
      <c r="U7082">
        <v>5</v>
      </c>
      <c r="V7082">
        <v>0</v>
      </c>
      <c r="Z7082" t="str">
        <f t="shared" si="1389"/>
        <v/>
      </c>
    </row>
    <row r="7083" spans="2:26" x14ac:dyDescent="0.2">
      <c r="B7083" s="1" t="s">
        <v>32</v>
      </c>
      <c r="C7083" s="1" t="s">
        <v>17</v>
      </c>
      <c r="D7083" s="1" t="s">
        <v>18</v>
      </c>
      <c r="E7083" s="1" t="s">
        <v>8</v>
      </c>
      <c r="F7083">
        <v>9</v>
      </c>
      <c r="G7083" s="1" t="s">
        <v>1694</v>
      </c>
      <c r="H7083">
        <f t="shared" si="1390"/>
        <v>51</v>
      </c>
      <c r="I7083">
        <f>IF(ISBLANK(A7083),I7082/1,LOOKUP(Sheet1!G7083,FIPS!A$3:A$55,FIPS!C$3:C$55))</f>
        <v>56</v>
      </c>
      <c r="J7083" t="b">
        <f t="shared" si="1385"/>
        <v>1</v>
      </c>
      <c r="K7083" t="str">
        <f t="shared" si="1391"/>
        <v>Goshen</v>
      </c>
      <c r="L7083" t="b">
        <f t="shared" si="1397"/>
        <v>0</v>
      </c>
      <c r="M7083" t="str">
        <f t="shared" si="1392"/>
        <v/>
      </c>
      <c r="N7083">
        <f t="shared" si="1386"/>
        <v>8</v>
      </c>
      <c r="O7083" t="b">
        <f t="shared" si="1393"/>
        <v>0</v>
      </c>
      <c r="P7083" t="str">
        <f t="shared" si="1398"/>
        <v/>
      </c>
      <c r="Q7083" t="str">
        <f t="shared" ca="1" si="1388"/>
        <v/>
      </c>
      <c r="T7083">
        <v>15</v>
      </c>
      <c r="U7083">
        <v>6</v>
      </c>
      <c r="V7083">
        <v>0</v>
      </c>
      <c r="Z7083" t="str">
        <f t="shared" si="1389"/>
        <v/>
      </c>
    </row>
    <row r="7084" spans="2:26" x14ac:dyDescent="0.2">
      <c r="B7084" s="1" t="s">
        <v>39</v>
      </c>
      <c r="C7084" s="1" t="s">
        <v>17</v>
      </c>
      <c r="D7084" s="1" t="s">
        <v>18</v>
      </c>
      <c r="E7084" s="1" t="s">
        <v>8</v>
      </c>
      <c r="F7084">
        <v>9</v>
      </c>
      <c r="G7084" s="1" t="s">
        <v>4569</v>
      </c>
      <c r="H7084">
        <f t="shared" si="1390"/>
        <v>51</v>
      </c>
      <c r="I7084">
        <f>IF(ISBLANK(A7084),I7083/1,LOOKUP(Sheet1!G7084,FIPS!A$3:A$55,FIPS!C$3:C$55))</f>
        <v>56</v>
      </c>
      <c r="J7084" t="b">
        <f t="shared" ref="J7084:J7116" si="1399">NOT(ISBLANK(B7084))</f>
        <v>1</v>
      </c>
      <c r="K7084" t="str">
        <f t="shared" si="1391"/>
        <v>Hot Springs</v>
      </c>
      <c r="L7084" t="b">
        <f t="shared" si="1397"/>
        <v>0</v>
      </c>
      <c r="M7084" t="str">
        <f t="shared" si="1392"/>
        <v/>
      </c>
      <c r="N7084">
        <f t="shared" si="1386"/>
        <v>9</v>
      </c>
      <c r="O7084" t="b">
        <f t="shared" si="1393"/>
        <v>0</v>
      </c>
      <c r="P7084" t="str">
        <f t="shared" si="1398"/>
        <v/>
      </c>
      <c r="Q7084" t="str">
        <f t="shared" ca="1" si="1388"/>
        <v/>
      </c>
      <c r="T7084">
        <v>17</v>
      </c>
      <c r="U7084">
        <v>6</v>
      </c>
      <c r="V7084">
        <v>0</v>
      </c>
      <c r="Z7084" t="str">
        <f t="shared" si="1389"/>
        <v/>
      </c>
    </row>
    <row r="7085" spans="2:26" x14ac:dyDescent="0.2">
      <c r="B7085" s="1" t="s">
        <v>14</v>
      </c>
      <c r="C7085" s="1" t="s">
        <v>17</v>
      </c>
      <c r="D7085" s="1" t="s">
        <v>18</v>
      </c>
      <c r="E7085" s="1" t="s">
        <v>8</v>
      </c>
      <c r="F7085">
        <v>9</v>
      </c>
      <c r="G7085" s="1" t="s">
        <v>327</v>
      </c>
      <c r="H7085">
        <f t="shared" si="1390"/>
        <v>51</v>
      </c>
      <c r="I7085">
        <f>IF(ISBLANK(A7085),I7084/1,LOOKUP(Sheet1!G7085,FIPS!A$3:A$55,FIPS!C$3:C$55))</f>
        <v>56</v>
      </c>
      <c r="J7085" t="b">
        <f t="shared" si="1399"/>
        <v>1</v>
      </c>
      <c r="K7085" t="str">
        <f t="shared" si="1391"/>
        <v>Johnson</v>
      </c>
      <c r="L7085" t="b">
        <f t="shared" si="1397"/>
        <v>0</v>
      </c>
      <c r="M7085" t="str">
        <f t="shared" si="1392"/>
        <v/>
      </c>
      <c r="N7085">
        <f t="shared" si="1386"/>
        <v>10</v>
      </c>
      <c r="O7085" t="b">
        <f t="shared" si="1393"/>
        <v>0</v>
      </c>
      <c r="P7085" t="str">
        <f t="shared" si="1398"/>
        <v/>
      </c>
      <c r="Q7085" t="str">
        <f t="shared" ca="1" si="1388"/>
        <v/>
      </c>
      <c r="T7085">
        <v>19</v>
      </c>
      <c r="U7085">
        <v>6</v>
      </c>
      <c r="V7085">
        <v>0</v>
      </c>
      <c r="Z7085" t="str">
        <f t="shared" si="1389"/>
        <v/>
      </c>
    </row>
    <row r="7086" spans="2:26" x14ac:dyDescent="0.2">
      <c r="B7086" s="1" t="s">
        <v>42</v>
      </c>
      <c r="C7086" s="1" t="s">
        <v>162</v>
      </c>
      <c r="D7086" s="1" t="s">
        <v>26</v>
      </c>
      <c r="G7086" s="1" t="s">
        <v>4565</v>
      </c>
      <c r="H7086">
        <f t="shared" si="1390"/>
        <v>51</v>
      </c>
      <c r="I7086">
        <f>IF(ISBLANK(A7086),I7085/1,LOOKUP(Sheet1!G7086,FIPS!A$3:A$55,FIPS!C$3:C$55))</f>
        <v>56</v>
      </c>
      <c r="J7086" t="b">
        <f t="shared" si="1399"/>
        <v>1</v>
      </c>
      <c r="K7086" t="str">
        <f t="shared" si="1391"/>
        <v>Laramie</v>
      </c>
      <c r="L7086" t="b">
        <f t="shared" si="1397"/>
        <v>0</v>
      </c>
      <c r="M7086" t="str">
        <f t="shared" si="1392"/>
        <v/>
      </c>
      <c r="N7086">
        <f t="shared" si="1386"/>
        <v>11</v>
      </c>
      <c r="O7086" t="b">
        <f t="shared" si="1393"/>
        <v>0</v>
      </c>
      <c r="P7086" t="str">
        <f t="shared" si="1398"/>
        <v/>
      </c>
      <c r="Q7086" t="str">
        <f t="shared" ca="1" si="1388"/>
        <v/>
      </c>
      <c r="T7086">
        <v>21</v>
      </c>
      <c r="U7086">
        <v>4</v>
      </c>
      <c r="V7086">
        <v>1580</v>
      </c>
      <c r="Z7086" t="str">
        <f t="shared" si="1389"/>
        <v/>
      </c>
    </row>
    <row r="7087" spans="2:26" x14ac:dyDescent="0.2">
      <c r="E7087" s="1" t="s">
        <v>11</v>
      </c>
      <c r="F7087">
        <v>4</v>
      </c>
      <c r="G7087" s="1" t="s">
        <v>963</v>
      </c>
      <c r="H7087">
        <f t="shared" si="1390"/>
        <v>51</v>
      </c>
      <c r="I7087">
        <f>IF(ISBLANK(A7087),I7086/1,LOOKUP(Sheet1!G7087,FIPS!A$3:A$55,FIPS!C$3:C$55))</f>
        <v>56</v>
      </c>
      <c r="J7087" t="b">
        <f t="shared" si="1399"/>
        <v>0</v>
      </c>
      <c r="K7087" t="str">
        <f t="shared" si="1391"/>
        <v/>
      </c>
      <c r="L7087" t="b">
        <f t="shared" si="1397"/>
        <v>1</v>
      </c>
      <c r="M7087" t="str">
        <f t="shared" si="1392"/>
        <v>Cheyenne</v>
      </c>
      <c r="N7087">
        <f t="shared" si="1386"/>
        <v>11</v>
      </c>
      <c r="O7087" t="b">
        <f t="shared" si="1393"/>
        <v>0</v>
      </c>
      <c r="P7087" t="str">
        <f t="shared" si="1398"/>
        <v/>
      </c>
      <c r="Q7087" t="str">
        <f t="shared" ca="1" si="1388"/>
        <v/>
      </c>
      <c r="W7087">
        <v>13900</v>
      </c>
      <c r="Z7087" t="str">
        <f t="shared" si="1389"/>
        <v/>
      </c>
    </row>
    <row r="7088" spans="2:26" x14ac:dyDescent="0.2">
      <c r="E7088" s="1" t="s">
        <v>8</v>
      </c>
      <c r="F7088">
        <v>9</v>
      </c>
      <c r="G7088" s="1" t="s">
        <v>1134</v>
      </c>
      <c r="H7088">
        <f t="shared" si="1390"/>
        <v>51</v>
      </c>
      <c r="I7088">
        <f>IF(ISBLANK(A7088),I7087/1,LOOKUP(Sheet1!G7088,FIPS!A$3:A$55,FIPS!C$3:C$55))</f>
        <v>56</v>
      </c>
      <c r="J7088" t="b">
        <f t="shared" si="1399"/>
        <v>0</v>
      </c>
      <c r="K7088" t="str">
        <f t="shared" si="1391"/>
        <v/>
      </c>
      <c r="L7088" t="b">
        <f t="shared" si="1397"/>
        <v>0</v>
      </c>
      <c r="M7088" t="str">
        <f t="shared" si="1392"/>
        <v/>
      </c>
      <c r="N7088">
        <f t="shared" ref="N7088:N7109" si="1400">IF(ISBLANK(A7088),IF(ISBLANK(B7088),N7087,B7088/1),"")</f>
        <v>11</v>
      </c>
      <c r="O7088" t="b">
        <f t="shared" si="1393"/>
        <v>1</v>
      </c>
      <c r="P7088">
        <f t="shared" si="1398"/>
        <v>0</v>
      </c>
      <c r="Q7088" t="str">
        <f t="shared" ca="1" si="1388"/>
        <v>002,999</v>
      </c>
      <c r="W7088">
        <v>99999</v>
      </c>
      <c r="Z7088" t="str">
        <f t="shared" si="1389"/>
        <v/>
      </c>
    </row>
    <row r="7089" spans="2:26" x14ac:dyDescent="0.2">
      <c r="B7089" s="1" t="s">
        <v>33</v>
      </c>
      <c r="C7089" s="1" t="s">
        <v>17</v>
      </c>
      <c r="D7089" s="1" t="s">
        <v>18</v>
      </c>
      <c r="E7089" s="1" t="s">
        <v>8</v>
      </c>
      <c r="F7089">
        <v>9</v>
      </c>
      <c r="G7089" s="1" t="s">
        <v>329</v>
      </c>
      <c r="H7089">
        <f t="shared" si="1390"/>
        <v>51</v>
      </c>
      <c r="I7089">
        <f>IF(ISBLANK(A7089),I7088/1,LOOKUP(Sheet1!G7089,FIPS!A$3:A$55,FIPS!C$3:C$55))</f>
        <v>56</v>
      </c>
      <c r="J7089" t="b">
        <f t="shared" si="1399"/>
        <v>1</v>
      </c>
      <c r="K7089" t="str">
        <f t="shared" si="1391"/>
        <v>Lincoln</v>
      </c>
      <c r="L7089" t="b">
        <f t="shared" si="1397"/>
        <v>0</v>
      </c>
      <c r="M7089" t="str">
        <f t="shared" si="1392"/>
        <v/>
      </c>
      <c r="N7089">
        <f t="shared" si="1400"/>
        <v>12</v>
      </c>
      <c r="O7089" t="b">
        <f t="shared" si="1393"/>
        <v>0</v>
      </c>
      <c r="P7089" t="str">
        <f t="shared" si="1398"/>
        <v/>
      </c>
      <c r="Q7089" t="str">
        <f t="shared" ca="1" si="1388"/>
        <v/>
      </c>
      <c r="T7089">
        <v>23</v>
      </c>
      <c r="U7089">
        <v>6</v>
      </c>
      <c r="V7089">
        <v>0</v>
      </c>
      <c r="Z7089" t="str">
        <f t="shared" si="1389"/>
        <v/>
      </c>
    </row>
    <row r="7090" spans="2:26" x14ac:dyDescent="0.2">
      <c r="B7090" s="1" t="s">
        <v>45</v>
      </c>
      <c r="C7090" s="1" t="s">
        <v>114</v>
      </c>
      <c r="D7090" s="1" t="s">
        <v>26</v>
      </c>
      <c r="G7090" s="1" t="s">
        <v>4570</v>
      </c>
      <c r="H7090">
        <f t="shared" si="1390"/>
        <v>51</v>
      </c>
      <c r="I7090">
        <f>IF(ISBLANK(A7090),I7089/1,LOOKUP(Sheet1!G7090,FIPS!A$3:A$55,FIPS!C$3:C$55))</f>
        <v>56</v>
      </c>
      <c r="J7090" t="b">
        <f t="shared" si="1399"/>
        <v>1</v>
      </c>
      <c r="K7090" t="str">
        <f t="shared" si="1391"/>
        <v>Natrona</v>
      </c>
      <c r="L7090" t="b">
        <f t="shared" si="1397"/>
        <v>0</v>
      </c>
      <c r="M7090" t="str">
        <f t="shared" si="1392"/>
        <v/>
      </c>
      <c r="N7090">
        <f t="shared" si="1400"/>
        <v>13</v>
      </c>
      <c r="O7090" t="b">
        <f t="shared" si="1393"/>
        <v>0</v>
      </c>
      <c r="P7090" t="str">
        <f t="shared" si="1387"/>
        <v/>
      </c>
      <c r="Q7090" t="str">
        <f t="shared" ca="1" si="1388"/>
        <v/>
      </c>
      <c r="T7090">
        <v>25</v>
      </c>
      <c r="U7090">
        <v>4</v>
      </c>
      <c r="V7090">
        <v>1350</v>
      </c>
      <c r="Z7090" t="str">
        <f t="shared" si="1389"/>
        <v/>
      </c>
    </row>
    <row r="7091" spans="2:26" x14ac:dyDescent="0.2">
      <c r="E7091" s="1" t="s">
        <v>2</v>
      </c>
      <c r="F7091">
        <v>5</v>
      </c>
      <c r="G7091" s="1" t="s">
        <v>4571</v>
      </c>
      <c r="H7091">
        <f t="shared" si="1390"/>
        <v>51</v>
      </c>
      <c r="I7091">
        <f>IF(ISBLANK(A7091),I7090/1,LOOKUP(Sheet1!G7091,FIPS!A$3:A$55,FIPS!C$3:C$55))</f>
        <v>56</v>
      </c>
      <c r="J7091" t="b">
        <f t="shared" si="1399"/>
        <v>0</v>
      </c>
      <c r="K7091" t="str">
        <f t="shared" si="1391"/>
        <v/>
      </c>
      <c r="L7091" t="b">
        <f t="shared" si="1397"/>
        <v>1</v>
      </c>
      <c r="M7091" t="str">
        <f t="shared" si="1392"/>
        <v>Casper</v>
      </c>
      <c r="N7091">
        <f t="shared" si="1400"/>
        <v>13</v>
      </c>
      <c r="O7091" t="b">
        <f t="shared" si="1393"/>
        <v>0</v>
      </c>
      <c r="P7091" t="str">
        <f t="shared" si="1387"/>
        <v/>
      </c>
      <c r="Q7091" t="str">
        <f t="shared" ca="1" si="1388"/>
        <v/>
      </c>
      <c r="W7091">
        <v>13150</v>
      </c>
      <c r="Z7091" t="str">
        <f t="shared" si="1389"/>
        <v/>
      </c>
    </row>
    <row r="7092" spans="2:26" x14ac:dyDescent="0.2">
      <c r="E7092" s="1" t="s">
        <v>8</v>
      </c>
      <c r="F7092">
        <v>9</v>
      </c>
      <c r="G7092" s="1" t="s">
        <v>1134</v>
      </c>
      <c r="H7092">
        <f t="shared" si="1390"/>
        <v>51</v>
      </c>
      <c r="I7092">
        <f>IF(ISBLANK(A7092),I7091/1,LOOKUP(Sheet1!G7092,FIPS!A$3:A$55,FIPS!C$3:C$55))</f>
        <v>56</v>
      </c>
      <c r="J7092" t="b">
        <f t="shared" si="1399"/>
        <v>0</v>
      </c>
      <c r="K7092" t="str">
        <f t="shared" si="1391"/>
        <v/>
      </c>
      <c r="L7092" t="b">
        <f t="shared" si="1397"/>
        <v>0</v>
      </c>
      <c r="M7092" t="str">
        <f t="shared" si="1392"/>
        <v/>
      </c>
      <c r="N7092">
        <f t="shared" si="1400"/>
        <v>13</v>
      </c>
      <c r="O7092" t="b">
        <f t="shared" si="1393"/>
        <v>1</v>
      </c>
      <c r="P7092">
        <f t="shared" si="1387"/>
        <v>1</v>
      </c>
      <c r="Q7092" t="str">
        <f t="shared" ca="1" si="1388"/>
        <v>001</v>
      </c>
      <c r="W7092">
        <v>99999</v>
      </c>
      <c r="Z7092" t="str">
        <f t="shared" si="1389"/>
        <v/>
      </c>
    </row>
    <row r="7093" spans="2:26" x14ac:dyDescent="0.2">
      <c r="B7093" s="1" t="s">
        <v>20</v>
      </c>
      <c r="C7093" s="1" t="s">
        <v>17</v>
      </c>
      <c r="D7093" s="1" t="s">
        <v>18</v>
      </c>
      <c r="F7093">
        <v>9</v>
      </c>
      <c r="G7093" s="1" t="s">
        <v>4572</v>
      </c>
      <c r="H7093">
        <f t="shared" si="1390"/>
        <v>51</v>
      </c>
      <c r="I7093">
        <f>IF(ISBLANK(A7093),I7092/1,LOOKUP(Sheet1!G7093,FIPS!A$3:A$55,FIPS!C$3:C$55))</f>
        <v>56</v>
      </c>
      <c r="J7093" t="b">
        <f t="shared" si="1399"/>
        <v>1</v>
      </c>
      <c r="K7093" t="str">
        <f t="shared" si="1391"/>
        <v>Niobrara</v>
      </c>
      <c r="L7093" t="b">
        <f t="shared" si="1397"/>
        <v>0</v>
      </c>
      <c r="M7093" t="str">
        <f t="shared" si="1392"/>
        <v/>
      </c>
      <c r="N7093">
        <f t="shared" si="1400"/>
        <v>14</v>
      </c>
      <c r="O7093" t="b">
        <f t="shared" si="1393"/>
        <v>0</v>
      </c>
      <c r="P7093" t="str">
        <f t="shared" si="1387"/>
        <v/>
      </c>
      <c r="Q7093" t="str">
        <f t="shared" ca="1" si="1388"/>
        <v/>
      </c>
      <c r="T7093">
        <v>27</v>
      </c>
      <c r="U7093">
        <v>6</v>
      </c>
      <c r="V7093">
        <v>0</v>
      </c>
      <c r="Z7093" t="str">
        <f t="shared" si="1389"/>
        <v/>
      </c>
    </row>
    <row r="7094" spans="2:26" x14ac:dyDescent="0.2">
      <c r="B7094" s="1" t="s">
        <v>107</v>
      </c>
      <c r="C7094" s="1" t="s">
        <v>17</v>
      </c>
      <c r="D7094" s="1" t="s">
        <v>18</v>
      </c>
      <c r="E7094" s="1" t="s">
        <v>8</v>
      </c>
      <c r="F7094">
        <v>9</v>
      </c>
      <c r="G7094" s="1" t="s">
        <v>1009</v>
      </c>
      <c r="H7094">
        <f t="shared" si="1390"/>
        <v>51</v>
      </c>
      <c r="I7094">
        <f>IF(ISBLANK(A7094),I7093/1,LOOKUP(Sheet1!G7094,FIPS!A$3:A$55,FIPS!C$3:C$55))</f>
        <v>56</v>
      </c>
      <c r="J7094" t="b">
        <f t="shared" si="1399"/>
        <v>1</v>
      </c>
      <c r="K7094" t="str">
        <f t="shared" si="1391"/>
        <v>Park</v>
      </c>
      <c r="L7094" t="b">
        <f t="shared" si="1397"/>
        <v>0</v>
      </c>
      <c r="M7094" t="str">
        <f t="shared" si="1392"/>
        <v/>
      </c>
      <c r="N7094">
        <f t="shared" si="1400"/>
        <v>15</v>
      </c>
      <c r="O7094" t="b">
        <f t="shared" si="1393"/>
        <v>0</v>
      </c>
      <c r="P7094" t="str">
        <f t="shared" si="1387"/>
        <v/>
      </c>
      <c r="Q7094" t="str">
        <f t="shared" ca="1" si="1388"/>
        <v/>
      </c>
      <c r="T7094">
        <v>29</v>
      </c>
      <c r="U7094">
        <v>6</v>
      </c>
      <c r="V7094">
        <v>0</v>
      </c>
      <c r="Z7094" t="str">
        <f t="shared" si="1389"/>
        <v/>
      </c>
    </row>
    <row r="7095" spans="2:26" x14ac:dyDescent="0.2">
      <c r="B7095" s="1" t="s">
        <v>49</v>
      </c>
      <c r="C7095" s="1" t="s">
        <v>17</v>
      </c>
      <c r="D7095" s="1" t="s">
        <v>18</v>
      </c>
      <c r="E7095" s="1" t="s">
        <v>8</v>
      </c>
      <c r="F7095">
        <v>9</v>
      </c>
      <c r="G7095" s="1" t="s">
        <v>2654</v>
      </c>
      <c r="H7095">
        <f t="shared" si="1390"/>
        <v>51</v>
      </c>
      <c r="I7095">
        <f>IF(ISBLANK(A7095),I7094/1,LOOKUP(Sheet1!G7095,FIPS!A$3:A$55,FIPS!C$3:C$55))</f>
        <v>56</v>
      </c>
      <c r="J7095" t="b">
        <f t="shared" si="1399"/>
        <v>1</v>
      </c>
      <c r="K7095" t="str">
        <f t="shared" si="1391"/>
        <v>Platte</v>
      </c>
      <c r="L7095" t="b">
        <f t="shared" si="1397"/>
        <v>0</v>
      </c>
      <c r="M7095" t="str">
        <f t="shared" si="1392"/>
        <v/>
      </c>
      <c r="N7095">
        <f t="shared" si="1400"/>
        <v>16</v>
      </c>
      <c r="O7095" t="b">
        <f t="shared" si="1393"/>
        <v>0</v>
      </c>
      <c r="P7095" t="str">
        <f t="shared" si="1387"/>
        <v/>
      </c>
      <c r="Q7095" t="str">
        <f t="shared" ca="1" si="1388"/>
        <v/>
      </c>
      <c r="T7095">
        <v>31</v>
      </c>
      <c r="U7095">
        <v>6</v>
      </c>
      <c r="V7095">
        <v>0</v>
      </c>
      <c r="Z7095" t="str">
        <f t="shared" si="1389"/>
        <v/>
      </c>
    </row>
    <row r="7096" spans="2:26" x14ac:dyDescent="0.2">
      <c r="B7096" s="1" t="s">
        <v>52</v>
      </c>
      <c r="C7096" s="1" t="s">
        <v>17</v>
      </c>
      <c r="D7096" s="1" t="s">
        <v>18</v>
      </c>
      <c r="G7096" s="1" t="s">
        <v>1921</v>
      </c>
      <c r="H7096">
        <f t="shared" si="1390"/>
        <v>51</v>
      </c>
      <c r="I7096">
        <f>IF(ISBLANK(A7096),I7095/1,LOOKUP(Sheet1!G7096,FIPS!A$3:A$55,FIPS!C$3:C$55))</f>
        <v>56</v>
      </c>
      <c r="J7096" t="b">
        <f t="shared" si="1399"/>
        <v>1</v>
      </c>
      <c r="K7096" t="str">
        <f t="shared" si="1391"/>
        <v>Sheridan</v>
      </c>
      <c r="L7096" t="b">
        <f t="shared" si="1397"/>
        <v>0</v>
      </c>
      <c r="M7096" t="str">
        <f t="shared" si="1392"/>
        <v/>
      </c>
      <c r="N7096">
        <f t="shared" si="1400"/>
        <v>17</v>
      </c>
      <c r="O7096" t="b">
        <f t="shared" si="1393"/>
        <v>0</v>
      </c>
      <c r="P7096" t="str">
        <f t="shared" ref="P7096:P7109" si="1401">IF(O7096,17-MATCH(N7096-1,N7078:N7095),"")</f>
        <v/>
      </c>
      <c r="Q7096" t="str">
        <f t="shared" ref="Q7096:Q7109" ca="1" si="1402">IF(O7096,_xlfn.TEXTJOIN(",",TRUE,INDIRECT(_xlfn.CONCAT("E",(ROW()-P7096),":E",(ROW()-1)),TRUE)),"")</f>
        <v/>
      </c>
      <c r="T7096">
        <v>33</v>
      </c>
      <c r="U7096">
        <v>6</v>
      </c>
      <c r="V7096">
        <v>0</v>
      </c>
      <c r="Z7096" t="str">
        <f t="shared" si="1389"/>
        <v/>
      </c>
    </row>
    <row r="7097" spans="2:26" x14ac:dyDescent="0.2">
      <c r="E7097" s="1" t="s">
        <v>17</v>
      </c>
      <c r="F7097">
        <v>6</v>
      </c>
      <c r="G7097" s="1" t="s">
        <v>1921</v>
      </c>
      <c r="H7097">
        <f t="shared" si="1390"/>
        <v>51</v>
      </c>
      <c r="I7097">
        <f>IF(ISBLANK(A7097),I7096/1,LOOKUP(Sheet1!G7097,FIPS!A$3:A$55,FIPS!C$3:C$55))</f>
        <v>56</v>
      </c>
      <c r="J7097" t="b">
        <f t="shared" si="1399"/>
        <v>0</v>
      </c>
      <c r="K7097" t="str">
        <f t="shared" si="1391"/>
        <v/>
      </c>
      <c r="L7097" t="b">
        <f t="shared" si="1397"/>
        <v>1</v>
      </c>
      <c r="M7097" t="str">
        <f t="shared" si="1392"/>
        <v>Sheridan</v>
      </c>
      <c r="N7097">
        <f t="shared" si="1400"/>
        <v>17</v>
      </c>
      <c r="O7097" t="b">
        <f t="shared" si="1393"/>
        <v>0</v>
      </c>
      <c r="P7097" t="str">
        <f t="shared" si="1401"/>
        <v/>
      </c>
      <c r="Q7097" t="str">
        <f t="shared" ca="1" si="1402"/>
        <v/>
      </c>
      <c r="W7097">
        <v>69845</v>
      </c>
      <c r="Z7097" t="str">
        <f t="shared" si="1389"/>
        <v/>
      </c>
    </row>
    <row r="7098" spans="2:26" x14ac:dyDescent="0.2">
      <c r="E7098" s="1" t="s">
        <v>8</v>
      </c>
      <c r="F7098">
        <v>9</v>
      </c>
      <c r="G7098" s="1" t="s">
        <v>1082</v>
      </c>
      <c r="H7098">
        <f t="shared" si="1390"/>
        <v>51</v>
      </c>
      <c r="I7098">
        <f>IF(ISBLANK(A7098),I7097/1,LOOKUP(Sheet1!G7098,FIPS!A$3:A$55,FIPS!C$3:C$55))</f>
        <v>56</v>
      </c>
      <c r="J7098" t="b">
        <f t="shared" si="1399"/>
        <v>0</v>
      </c>
      <c r="K7098" t="str">
        <f t="shared" si="1391"/>
        <v/>
      </c>
      <c r="L7098" t="b">
        <f t="shared" si="1397"/>
        <v>0</v>
      </c>
      <c r="M7098" t="str">
        <f t="shared" si="1392"/>
        <v/>
      </c>
      <c r="N7098">
        <f t="shared" si="1400"/>
        <v>17</v>
      </c>
      <c r="O7098" t="b">
        <f t="shared" si="1393"/>
        <v>1</v>
      </c>
      <c r="P7098">
        <f t="shared" si="1401"/>
        <v>1</v>
      </c>
      <c r="Q7098" t="str">
        <f t="shared" ca="1" si="1402"/>
        <v>000</v>
      </c>
      <c r="W7098">
        <v>99999</v>
      </c>
      <c r="Z7098" t="str">
        <f t="shared" si="1389"/>
        <v/>
      </c>
    </row>
    <row r="7099" spans="2:26" x14ac:dyDescent="0.2">
      <c r="B7099" s="1" t="s">
        <v>57</v>
      </c>
      <c r="C7099" s="1" t="s">
        <v>17</v>
      </c>
      <c r="D7099" s="1" t="s">
        <v>18</v>
      </c>
      <c r="E7099" s="1" t="s">
        <v>8</v>
      </c>
      <c r="F7099">
        <v>9</v>
      </c>
      <c r="G7099" s="1" t="s">
        <v>4573</v>
      </c>
      <c r="H7099">
        <f t="shared" si="1390"/>
        <v>51</v>
      </c>
      <c r="I7099">
        <f>IF(ISBLANK(A7099),I7098/1,LOOKUP(Sheet1!G7099,FIPS!A$3:A$55,FIPS!C$3:C$55))</f>
        <v>56</v>
      </c>
      <c r="J7099" t="b">
        <f t="shared" si="1399"/>
        <v>1</v>
      </c>
      <c r="K7099" t="str">
        <f t="shared" si="1391"/>
        <v>Sublette</v>
      </c>
      <c r="L7099" t="b">
        <f t="shared" si="1397"/>
        <v>0</v>
      </c>
      <c r="M7099" t="str">
        <f t="shared" si="1392"/>
        <v/>
      </c>
      <c r="N7099">
        <f t="shared" si="1400"/>
        <v>18</v>
      </c>
      <c r="O7099" t="b">
        <f t="shared" si="1393"/>
        <v>0</v>
      </c>
      <c r="P7099" t="str">
        <f t="shared" si="1401"/>
        <v/>
      </c>
      <c r="Q7099" t="str">
        <f t="shared" ca="1" si="1402"/>
        <v/>
      </c>
      <c r="T7099">
        <v>35</v>
      </c>
      <c r="U7099">
        <v>6</v>
      </c>
      <c r="V7099">
        <v>0</v>
      </c>
      <c r="Z7099" t="str">
        <f t="shared" si="1389"/>
        <v/>
      </c>
    </row>
    <row r="7100" spans="2:26" x14ac:dyDescent="0.2">
      <c r="B7100" s="1" t="s">
        <v>59</v>
      </c>
      <c r="C7100" s="1" t="s">
        <v>17</v>
      </c>
      <c r="D7100" s="1" t="s">
        <v>18</v>
      </c>
      <c r="G7100" s="1" t="s">
        <v>1128</v>
      </c>
      <c r="H7100">
        <f t="shared" si="1390"/>
        <v>51</v>
      </c>
      <c r="I7100">
        <f>IF(ISBLANK(A7100),I7099/1,LOOKUP(Sheet1!G7100,FIPS!A$3:A$55,FIPS!C$3:C$55))</f>
        <v>56</v>
      </c>
      <c r="J7100" t="b">
        <f t="shared" si="1399"/>
        <v>1</v>
      </c>
      <c r="K7100" t="str">
        <f t="shared" si="1391"/>
        <v>Sweetwater</v>
      </c>
      <c r="L7100" t="b">
        <f t="shared" si="1397"/>
        <v>0</v>
      </c>
      <c r="M7100" t="str">
        <f t="shared" si="1392"/>
        <v/>
      </c>
      <c r="N7100">
        <f t="shared" si="1400"/>
        <v>19</v>
      </c>
      <c r="O7100" t="b">
        <f t="shared" si="1393"/>
        <v>0</v>
      </c>
      <c r="P7100" t="str">
        <f t="shared" si="1401"/>
        <v/>
      </c>
      <c r="Q7100" t="str">
        <f t="shared" ca="1" si="1402"/>
        <v/>
      </c>
      <c r="T7100">
        <v>37</v>
      </c>
      <c r="U7100">
        <v>5</v>
      </c>
      <c r="V7100">
        <v>0</v>
      </c>
      <c r="W7100" t="s">
        <v>4828</v>
      </c>
      <c r="Z7100" t="str">
        <f t="shared" si="1389"/>
        <v/>
      </c>
    </row>
    <row r="7101" spans="2:26" x14ac:dyDescent="0.2">
      <c r="E7101" s="1" t="s">
        <v>24</v>
      </c>
      <c r="F7101">
        <v>6</v>
      </c>
      <c r="G7101" s="1" t="s">
        <v>4574</v>
      </c>
      <c r="H7101">
        <f t="shared" si="1390"/>
        <v>51</v>
      </c>
      <c r="I7101">
        <f>IF(ISBLANK(A7101),I7100/1,LOOKUP(Sheet1!G7101,FIPS!A$3:A$55,FIPS!C$3:C$55))</f>
        <v>56</v>
      </c>
      <c r="J7101" t="b">
        <f t="shared" si="1399"/>
        <v>0</v>
      </c>
      <c r="K7101" t="str">
        <f t="shared" si="1391"/>
        <v/>
      </c>
      <c r="L7101" t="b">
        <f t="shared" si="1397"/>
        <v>1</v>
      </c>
      <c r="M7101" t="str">
        <f t="shared" si="1392"/>
        <v>Green River</v>
      </c>
      <c r="N7101">
        <f t="shared" si="1400"/>
        <v>19</v>
      </c>
      <c r="O7101" t="b">
        <f t="shared" si="1393"/>
        <v>0</v>
      </c>
      <c r="P7101" t="str">
        <f t="shared" si="1401"/>
        <v/>
      </c>
      <c r="Q7101" t="str">
        <f t="shared" ca="1" si="1402"/>
        <v/>
      </c>
      <c r="W7101">
        <v>33740</v>
      </c>
      <c r="Z7101" t="str">
        <f t="shared" si="1389"/>
        <v/>
      </c>
    </row>
    <row r="7102" spans="2:26" x14ac:dyDescent="0.2">
      <c r="E7102" s="1" t="s">
        <v>30</v>
      </c>
      <c r="F7102">
        <v>6</v>
      </c>
      <c r="G7102" s="1" t="s">
        <v>4575</v>
      </c>
      <c r="H7102">
        <f t="shared" si="1390"/>
        <v>51</v>
      </c>
      <c r="I7102">
        <f>IF(ISBLANK(A7102),I7101/1,LOOKUP(Sheet1!G7102,FIPS!A$3:A$55,FIPS!C$3:C$55))</f>
        <v>56</v>
      </c>
      <c r="J7102" t="b">
        <f t="shared" si="1399"/>
        <v>0</v>
      </c>
      <c r="K7102" t="str">
        <f t="shared" si="1391"/>
        <v/>
      </c>
      <c r="L7102" t="b">
        <f t="shared" si="1397"/>
        <v>1</v>
      </c>
      <c r="M7102" t="str">
        <f t="shared" si="1392"/>
        <v>Rock Springs</v>
      </c>
      <c r="N7102">
        <f t="shared" si="1400"/>
        <v>19</v>
      </c>
      <c r="O7102" t="b">
        <f t="shared" si="1393"/>
        <v>0</v>
      </c>
      <c r="P7102" t="str">
        <f t="shared" si="1401"/>
        <v/>
      </c>
      <c r="Q7102" t="str">
        <f t="shared" ca="1" si="1402"/>
        <v/>
      </c>
      <c r="W7102">
        <v>67235</v>
      </c>
      <c r="Z7102" t="str">
        <f t="shared" si="1389"/>
        <v/>
      </c>
    </row>
    <row r="7103" spans="2:26" x14ac:dyDescent="0.2">
      <c r="E7103" s="1" t="s">
        <v>8</v>
      </c>
      <c r="F7103">
        <v>9</v>
      </c>
      <c r="G7103" s="1" t="s">
        <v>1082</v>
      </c>
      <c r="H7103">
        <f t="shared" si="1390"/>
        <v>51</v>
      </c>
      <c r="I7103">
        <f>IF(ISBLANK(A7103),I7102/1,LOOKUP(Sheet1!G7103,FIPS!A$3:A$55,FIPS!C$3:C$55))</f>
        <v>56</v>
      </c>
      <c r="J7103" t="b">
        <f t="shared" si="1399"/>
        <v>0</v>
      </c>
      <c r="K7103" t="str">
        <f t="shared" si="1391"/>
        <v/>
      </c>
      <c r="L7103" t="b">
        <f t="shared" si="1397"/>
        <v>0</v>
      </c>
      <c r="M7103" t="str">
        <f t="shared" si="1392"/>
        <v/>
      </c>
      <c r="N7103">
        <f t="shared" si="1400"/>
        <v>19</v>
      </c>
      <c r="O7103" t="b">
        <f t="shared" si="1393"/>
        <v>1</v>
      </c>
      <c r="P7103">
        <f t="shared" si="1401"/>
        <v>2</v>
      </c>
      <c r="Q7103" t="str">
        <f t="shared" ca="1" si="1402"/>
        <v>005,007</v>
      </c>
      <c r="W7103">
        <v>99999</v>
      </c>
      <c r="Z7103" t="str">
        <f t="shared" si="1389"/>
        <v/>
      </c>
    </row>
    <row r="7104" spans="2:26" x14ac:dyDescent="0.2">
      <c r="B7104" s="1" t="s">
        <v>61</v>
      </c>
      <c r="C7104" s="1" t="s">
        <v>17</v>
      </c>
      <c r="D7104" s="1" t="s">
        <v>18</v>
      </c>
      <c r="E7104" s="1" t="s">
        <v>8</v>
      </c>
      <c r="F7104">
        <v>9</v>
      </c>
      <c r="G7104" s="1" t="s">
        <v>1431</v>
      </c>
      <c r="H7104">
        <f t="shared" si="1390"/>
        <v>51</v>
      </c>
      <c r="I7104">
        <f>IF(ISBLANK(A7104),I7103/1,LOOKUP(Sheet1!G7104,FIPS!A$3:A$55,FIPS!C$3:C$55))</f>
        <v>56</v>
      </c>
      <c r="J7104" t="b">
        <f t="shared" si="1399"/>
        <v>1</v>
      </c>
      <c r="K7104" t="str">
        <f t="shared" si="1391"/>
        <v>Teton</v>
      </c>
      <c r="L7104" t="b">
        <f t="shared" si="1397"/>
        <v>0</v>
      </c>
      <c r="M7104" t="str">
        <f t="shared" si="1392"/>
        <v/>
      </c>
      <c r="N7104">
        <f t="shared" si="1400"/>
        <v>20</v>
      </c>
      <c r="O7104" t="b">
        <f t="shared" si="1393"/>
        <v>0</v>
      </c>
      <c r="P7104" t="str">
        <f t="shared" si="1401"/>
        <v/>
      </c>
      <c r="Q7104" t="str">
        <f t="shared" ca="1" si="1402"/>
        <v/>
      </c>
      <c r="T7104">
        <v>39</v>
      </c>
      <c r="U7104">
        <v>6</v>
      </c>
      <c r="V7104">
        <v>0</v>
      </c>
      <c r="Z7104" t="str">
        <f t="shared" si="1389"/>
        <v/>
      </c>
    </row>
    <row r="7105" spans="1:26" x14ac:dyDescent="0.2">
      <c r="B7105" s="1" t="s">
        <v>63</v>
      </c>
      <c r="C7105" s="1" t="s">
        <v>17</v>
      </c>
      <c r="D7105" s="1" t="s">
        <v>18</v>
      </c>
      <c r="G7105" s="1" t="s">
        <v>4576</v>
      </c>
      <c r="H7105">
        <f t="shared" si="1390"/>
        <v>51</v>
      </c>
      <c r="I7105">
        <f>IF(ISBLANK(A7105),I7104/1,LOOKUP(Sheet1!G7105,FIPS!A$3:A$55,FIPS!C$3:C$55))</f>
        <v>56</v>
      </c>
      <c r="J7105" t="b">
        <f t="shared" si="1399"/>
        <v>1</v>
      </c>
      <c r="K7105" t="str">
        <f t="shared" si="1391"/>
        <v>Uinta</v>
      </c>
      <c r="L7105" t="b">
        <f t="shared" si="1397"/>
        <v>0</v>
      </c>
      <c r="M7105" t="str">
        <f t="shared" si="1392"/>
        <v/>
      </c>
      <c r="N7105">
        <f t="shared" si="1400"/>
        <v>21</v>
      </c>
      <c r="O7105" t="b">
        <f t="shared" si="1393"/>
        <v>0</v>
      </c>
      <c r="P7105" t="str">
        <f t="shared" si="1401"/>
        <v/>
      </c>
      <c r="Q7105" t="str">
        <f t="shared" ca="1" si="1402"/>
        <v/>
      </c>
      <c r="T7105">
        <v>41</v>
      </c>
      <c r="U7105">
        <v>6</v>
      </c>
      <c r="V7105">
        <v>0</v>
      </c>
      <c r="Z7105" t="str">
        <f t="shared" si="1389"/>
        <v/>
      </c>
    </row>
    <row r="7106" spans="1:26" x14ac:dyDescent="0.2">
      <c r="E7106" s="1" t="s">
        <v>16</v>
      </c>
      <c r="F7106">
        <v>6</v>
      </c>
      <c r="G7106" s="1" t="s">
        <v>1478</v>
      </c>
      <c r="H7106">
        <f t="shared" si="1390"/>
        <v>51</v>
      </c>
      <c r="I7106">
        <f>IF(ISBLANK(A7106),I7105/1,LOOKUP(Sheet1!G7106,FIPS!A$3:A$55,FIPS!C$3:C$55))</f>
        <v>56</v>
      </c>
      <c r="J7106" t="b">
        <f t="shared" si="1399"/>
        <v>0</v>
      </c>
      <c r="K7106" t="str">
        <f t="shared" si="1391"/>
        <v/>
      </c>
      <c r="L7106" t="b">
        <f t="shared" si="1397"/>
        <v>1</v>
      </c>
      <c r="M7106" t="str">
        <f t="shared" si="1392"/>
        <v>Evanston</v>
      </c>
      <c r="N7106">
        <f t="shared" si="1400"/>
        <v>21</v>
      </c>
      <c r="O7106" t="b">
        <f t="shared" si="1393"/>
        <v>0</v>
      </c>
      <c r="P7106" t="str">
        <f t="shared" si="1401"/>
        <v/>
      </c>
      <c r="Q7106" t="str">
        <f t="shared" ca="1" si="1402"/>
        <v/>
      </c>
      <c r="W7106">
        <v>25620</v>
      </c>
      <c r="Z7106" t="str">
        <f t="shared" ref="Z7106:Z7108" si="1403">IF(J7106,IF(T7106&gt;0,"",FALSE),IF(T7106&gt;0,TRUE,""))</f>
        <v/>
      </c>
    </row>
    <row r="7107" spans="1:26" x14ac:dyDescent="0.2">
      <c r="E7107" s="1" t="s">
        <v>8</v>
      </c>
      <c r="F7107">
        <v>9</v>
      </c>
      <c r="G7107" s="1" t="s">
        <v>1082</v>
      </c>
      <c r="H7107">
        <f t="shared" si="1390"/>
        <v>51</v>
      </c>
      <c r="I7107">
        <f>IF(ISBLANK(A7107),I7106/1,LOOKUP(Sheet1!G7107,FIPS!A$3:A$55,FIPS!C$3:C$55))</f>
        <v>56</v>
      </c>
      <c r="J7107" t="b">
        <f t="shared" si="1399"/>
        <v>0</v>
      </c>
      <c r="K7107" t="str">
        <f t="shared" si="1391"/>
        <v/>
      </c>
      <c r="L7107" t="b">
        <f t="shared" si="1397"/>
        <v>0</v>
      </c>
      <c r="M7107" t="str">
        <f t="shared" si="1392"/>
        <v/>
      </c>
      <c r="N7107">
        <f t="shared" si="1400"/>
        <v>21</v>
      </c>
      <c r="O7107" t="b">
        <f t="shared" si="1393"/>
        <v>1</v>
      </c>
      <c r="P7107">
        <f t="shared" si="1401"/>
        <v>1</v>
      </c>
      <c r="Q7107" t="str">
        <f t="shared" ca="1" si="1402"/>
        <v>003</v>
      </c>
      <c r="W7107">
        <v>99999</v>
      </c>
      <c r="Z7107" t="str">
        <f t="shared" si="1403"/>
        <v/>
      </c>
    </row>
    <row r="7108" spans="1:26" x14ac:dyDescent="0.2">
      <c r="B7108" s="1" t="s">
        <v>65</v>
      </c>
      <c r="C7108" s="1" t="s">
        <v>17</v>
      </c>
      <c r="D7108" s="1" t="s">
        <v>18</v>
      </c>
      <c r="E7108" s="1" t="s">
        <v>8</v>
      </c>
      <c r="F7108">
        <v>9</v>
      </c>
      <c r="G7108" s="1" t="s">
        <v>4577</v>
      </c>
      <c r="H7108">
        <f t="shared" si="1390"/>
        <v>51</v>
      </c>
      <c r="I7108">
        <f>IF(ISBLANK(A7108),I7107/1,LOOKUP(Sheet1!G7108,FIPS!A$3:A$55,FIPS!C$3:C$55))</f>
        <v>56</v>
      </c>
      <c r="J7108" t="b">
        <f t="shared" si="1399"/>
        <v>1</v>
      </c>
      <c r="K7108" t="str">
        <f t="shared" si="1391"/>
        <v>Washakie</v>
      </c>
      <c r="L7108" t="b">
        <f t="shared" si="1397"/>
        <v>0</v>
      </c>
      <c r="M7108" t="str">
        <f t="shared" si="1392"/>
        <v/>
      </c>
      <c r="N7108">
        <f t="shared" si="1400"/>
        <v>22</v>
      </c>
      <c r="O7108" t="b">
        <f t="shared" si="1393"/>
        <v>0</v>
      </c>
      <c r="P7108" t="str">
        <f t="shared" si="1401"/>
        <v/>
      </c>
      <c r="Q7108" t="str">
        <f t="shared" ca="1" si="1402"/>
        <v/>
      </c>
      <c r="T7108">
        <v>43</v>
      </c>
      <c r="U7108">
        <v>6</v>
      </c>
      <c r="V7108">
        <v>0</v>
      </c>
      <c r="Z7108" t="str">
        <f t="shared" si="1403"/>
        <v/>
      </c>
    </row>
    <row r="7109" spans="1:26" x14ac:dyDescent="0.2">
      <c r="B7109" s="1" t="s">
        <v>67</v>
      </c>
      <c r="C7109" s="1" t="s">
        <v>17</v>
      </c>
      <c r="D7109" s="1" t="s">
        <v>18</v>
      </c>
      <c r="E7109" s="1" t="s">
        <v>8</v>
      </c>
      <c r="F7109">
        <v>9</v>
      </c>
      <c r="G7109" s="1" t="s">
        <v>4578</v>
      </c>
      <c r="H7109">
        <f t="shared" si="1390"/>
        <v>51</v>
      </c>
      <c r="I7109">
        <f>IF(ISBLANK(A7109),I7108/1,LOOKUP(Sheet1!G7109,FIPS!A$3:A$55,FIPS!C$3:C$55))</f>
        <v>56</v>
      </c>
      <c r="J7109" t="b">
        <f t="shared" si="1399"/>
        <v>1</v>
      </c>
      <c r="K7109" t="str">
        <f t="shared" si="1391"/>
        <v>Weston</v>
      </c>
      <c r="L7109" t="b">
        <f t="shared" si="1397"/>
        <v>0</v>
      </c>
      <c r="M7109" t="str">
        <f t="shared" si="1392"/>
        <v/>
      </c>
      <c r="N7109">
        <f t="shared" si="1400"/>
        <v>23</v>
      </c>
      <c r="O7109" t="b">
        <f t="shared" si="1393"/>
        <v>0</v>
      </c>
      <c r="P7109" t="str">
        <f t="shared" si="1401"/>
        <v/>
      </c>
      <c r="Q7109" t="str">
        <f t="shared" ca="1" si="1402"/>
        <v/>
      </c>
      <c r="T7109">
        <v>45</v>
      </c>
      <c r="U7109">
        <v>6</v>
      </c>
      <c r="V7109">
        <v>0</v>
      </c>
      <c r="Z7109" t="str">
        <f>IF(J7109,IF(T7109&gt;0,"",FALSE),IF(T7109&gt;0,TRUE,""))</f>
        <v/>
      </c>
    </row>
    <row r="7110" spans="1:26" x14ac:dyDescent="0.2">
      <c r="A7110">
        <v>52</v>
      </c>
      <c r="B7110" s="1" t="s">
        <v>4579</v>
      </c>
      <c r="C7110" s="1" t="s">
        <v>4580</v>
      </c>
      <c r="D7110" s="1" t="s">
        <v>4581</v>
      </c>
      <c r="E7110" s="1" t="s">
        <v>4582</v>
      </c>
      <c r="F7110" s="1" t="s">
        <v>4583</v>
      </c>
      <c r="G7110" s="1" t="s">
        <v>4584</v>
      </c>
      <c r="H7110">
        <f t="shared" si="1390"/>
        <v>52</v>
      </c>
      <c r="J7110" t="b">
        <f t="shared" si="1399"/>
        <v>1</v>
      </c>
      <c r="L7110" t="b">
        <f t="shared" si="1397"/>
        <v>0</v>
      </c>
      <c r="M7110" t="str">
        <f t="shared" ref="M7110:M7116" si="1404">IF(L7110,IF(ISERR(FIND(",",G7110)),G7110,LEFT(G7110,FIND(",",G7110)-1)),"")</f>
        <v/>
      </c>
    </row>
    <row r="7111" spans="1:26" x14ac:dyDescent="0.2">
      <c r="A7111">
        <v>53</v>
      </c>
      <c r="B7111" s="1" t="s">
        <v>4579</v>
      </c>
      <c r="C7111" s="1" t="s">
        <v>4582</v>
      </c>
      <c r="D7111" s="1" t="s">
        <v>4583</v>
      </c>
      <c r="E7111" s="1" t="s">
        <v>4582</v>
      </c>
      <c r="F7111" s="1" t="s">
        <v>4583</v>
      </c>
      <c r="G7111" s="1" t="s">
        <v>4585</v>
      </c>
      <c r="H7111">
        <f t="shared" si="1390"/>
        <v>53</v>
      </c>
      <c r="J7111" t="b">
        <f t="shared" si="1399"/>
        <v>1</v>
      </c>
      <c r="L7111" t="b">
        <f t="shared" si="1397"/>
        <v>0</v>
      </c>
      <c r="M7111" t="str">
        <f t="shared" si="1404"/>
        <v/>
      </c>
    </row>
    <row r="7112" spans="1:26" x14ac:dyDescent="0.2">
      <c r="A7112">
        <v>54</v>
      </c>
      <c r="B7112" s="1" t="s">
        <v>4579</v>
      </c>
      <c r="C7112" s="1" t="s">
        <v>4582</v>
      </c>
      <c r="D7112" s="1" t="s">
        <v>4583</v>
      </c>
      <c r="E7112" s="1" t="s">
        <v>4582</v>
      </c>
      <c r="F7112" s="1" t="s">
        <v>4583</v>
      </c>
      <c r="G7112" s="1" t="s">
        <v>4586</v>
      </c>
      <c r="H7112">
        <f t="shared" si="1390"/>
        <v>54</v>
      </c>
      <c r="J7112" t="b">
        <f t="shared" si="1399"/>
        <v>1</v>
      </c>
      <c r="L7112" t="b">
        <f t="shared" si="1397"/>
        <v>0</v>
      </c>
      <c r="M7112" t="str">
        <f t="shared" si="1404"/>
        <v/>
      </c>
    </row>
    <row r="7113" spans="1:26" x14ac:dyDescent="0.2">
      <c r="A7113">
        <v>55</v>
      </c>
      <c r="B7113" s="1" t="s">
        <v>4579</v>
      </c>
      <c r="C7113" s="1" t="s">
        <v>4582</v>
      </c>
      <c r="D7113" s="1" t="s">
        <v>4583</v>
      </c>
      <c r="E7113" s="1" t="s">
        <v>4582</v>
      </c>
      <c r="F7113" s="1" t="s">
        <v>4583</v>
      </c>
      <c r="G7113" s="1" t="s">
        <v>4587</v>
      </c>
      <c r="H7113">
        <f t="shared" si="1390"/>
        <v>55</v>
      </c>
      <c r="J7113" t="b">
        <f t="shared" si="1399"/>
        <v>1</v>
      </c>
      <c r="L7113" t="b">
        <f t="shared" si="1397"/>
        <v>0</v>
      </c>
      <c r="M7113" t="str">
        <f t="shared" si="1404"/>
        <v/>
      </c>
    </row>
    <row r="7114" spans="1:26" x14ac:dyDescent="0.2">
      <c r="A7114">
        <v>56</v>
      </c>
      <c r="B7114" s="1" t="s">
        <v>4579</v>
      </c>
      <c r="C7114" s="1" t="s">
        <v>4582</v>
      </c>
      <c r="D7114" s="1" t="s">
        <v>4583</v>
      </c>
      <c r="E7114" s="1" t="s">
        <v>4582</v>
      </c>
      <c r="F7114" s="1" t="s">
        <v>4583</v>
      </c>
      <c r="G7114" s="1" t="s">
        <v>4588</v>
      </c>
      <c r="H7114">
        <f t="shared" si="1390"/>
        <v>56</v>
      </c>
      <c r="J7114" t="b">
        <f t="shared" si="1399"/>
        <v>1</v>
      </c>
      <c r="L7114" t="b">
        <f t="shared" si="1397"/>
        <v>0</v>
      </c>
      <c r="M7114" t="str">
        <f t="shared" si="1404"/>
        <v/>
      </c>
    </row>
    <row r="7115" spans="1:26" x14ac:dyDescent="0.2">
      <c r="A7115">
        <v>57</v>
      </c>
      <c r="B7115" s="1" t="s">
        <v>4579</v>
      </c>
      <c r="C7115" s="1" t="s">
        <v>4582</v>
      </c>
      <c r="D7115" s="1" t="s">
        <v>4583</v>
      </c>
      <c r="E7115" s="1" t="s">
        <v>4582</v>
      </c>
      <c r="F7115" s="1" t="s">
        <v>4583</v>
      </c>
      <c r="G7115" s="1" t="s">
        <v>2606</v>
      </c>
      <c r="H7115">
        <f t="shared" si="1390"/>
        <v>57</v>
      </c>
      <c r="J7115" t="b">
        <f t="shared" si="1399"/>
        <v>1</v>
      </c>
      <c r="L7115" t="b">
        <f t="shared" si="1397"/>
        <v>0</v>
      </c>
      <c r="M7115" t="str">
        <f t="shared" si="1404"/>
        <v/>
      </c>
    </row>
    <row r="7116" spans="1:26" x14ac:dyDescent="0.2">
      <c r="A7116">
        <v>59</v>
      </c>
      <c r="B7116" s="1" t="s">
        <v>4579</v>
      </c>
      <c r="C7116" s="1" t="s">
        <v>4582</v>
      </c>
      <c r="D7116" s="1" t="s">
        <v>4583</v>
      </c>
      <c r="E7116" s="1" t="s">
        <v>4582</v>
      </c>
      <c r="F7116" s="1" t="s">
        <v>4583</v>
      </c>
      <c r="G7116" s="1" t="s">
        <v>4589</v>
      </c>
      <c r="H7116">
        <f t="shared" si="1390"/>
        <v>59</v>
      </c>
      <c r="J7116" t="b">
        <f t="shared" si="1399"/>
        <v>1</v>
      </c>
      <c r="L7116" t="b">
        <f t="shared" si="1397"/>
        <v>0</v>
      </c>
      <c r="M7116" t="str">
        <f t="shared" si="1404"/>
        <v/>
      </c>
    </row>
    <row r="7122" spans="1:1" x14ac:dyDescent="0.2">
      <c r="A7122" s="1"/>
    </row>
  </sheetData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5963A-E87A-8842-A3E0-A2A3589D2D53}">
  <dimension ref="A1:F55"/>
  <sheetViews>
    <sheetView workbookViewId="0">
      <selection activeCell="A43" sqref="A43"/>
    </sheetView>
  </sheetViews>
  <sheetFormatPr baseColWidth="10" defaultRowHeight="16" x14ac:dyDescent="0.2"/>
  <sheetData>
    <row r="1" spans="1:6" ht="18" x14ac:dyDescent="0.2">
      <c r="A1" s="8" t="s">
        <v>4607</v>
      </c>
      <c r="B1" s="3" t="s">
        <v>4608</v>
      </c>
      <c r="C1" s="3" t="s">
        <v>4610</v>
      </c>
      <c r="D1" s="8"/>
      <c r="E1" s="3"/>
      <c r="F1" s="3"/>
    </row>
    <row r="2" spans="1:6" ht="18" x14ac:dyDescent="0.2">
      <c r="A2" s="8"/>
      <c r="B2" s="3" t="s">
        <v>4609</v>
      </c>
      <c r="C2" s="3" t="s">
        <v>4611</v>
      </c>
      <c r="D2" s="8"/>
      <c r="E2" s="3"/>
      <c r="F2" s="3"/>
    </row>
    <row r="3" spans="1:6" ht="18" x14ac:dyDescent="0.2">
      <c r="A3" s="4" t="s">
        <v>1</v>
      </c>
      <c r="B3" s="4" t="s">
        <v>4612</v>
      </c>
      <c r="C3" s="4">
        <v>1</v>
      </c>
      <c r="D3" s="4"/>
      <c r="E3" s="4"/>
      <c r="F3" s="4"/>
    </row>
    <row r="4" spans="1:6" ht="18" x14ac:dyDescent="0.2">
      <c r="A4" s="4" t="s">
        <v>200</v>
      </c>
      <c r="B4" s="4" t="s">
        <v>4614</v>
      </c>
      <c r="C4" s="4">
        <v>2</v>
      </c>
      <c r="D4" s="4"/>
      <c r="E4" s="4"/>
      <c r="F4" s="4"/>
    </row>
    <row r="5" spans="1:6" ht="18" x14ac:dyDescent="0.2">
      <c r="A5" s="4" t="s">
        <v>230</v>
      </c>
      <c r="B5" s="4" t="s">
        <v>4616</v>
      </c>
      <c r="C5" s="4">
        <v>4</v>
      </c>
      <c r="D5" s="4"/>
      <c r="E5" s="4"/>
      <c r="F5" s="4"/>
    </row>
    <row r="6" spans="1:6" ht="18" x14ac:dyDescent="0.2">
      <c r="A6" s="4" t="s">
        <v>274</v>
      </c>
      <c r="B6" s="4" t="s">
        <v>4618</v>
      </c>
      <c r="C6" s="4">
        <v>5</v>
      </c>
      <c r="D6" s="4"/>
      <c r="E6" s="4"/>
      <c r="F6" s="4"/>
    </row>
    <row r="7" spans="1:6" ht="18" x14ac:dyDescent="0.2">
      <c r="A7" s="4" t="s">
        <v>382</v>
      </c>
      <c r="B7" s="4" t="s">
        <v>4620</v>
      </c>
      <c r="C7" s="4">
        <v>6</v>
      </c>
      <c r="D7" s="4"/>
      <c r="E7" s="4"/>
      <c r="F7" s="4"/>
    </row>
    <row r="8" spans="1:6" ht="18" x14ac:dyDescent="0.2">
      <c r="A8" s="4" t="s">
        <v>942</v>
      </c>
      <c r="B8" s="4" t="s">
        <v>4622</v>
      </c>
      <c r="C8" s="4">
        <v>8</v>
      </c>
      <c r="D8" s="4"/>
      <c r="E8" s="4"/>
      <c r="F8" s="4"/>
    </row>
    <row r="9" spans="1:6" ht="18" x14ac:dyDescent="0.2">
      <c r="A9" s="4" t="s">
        <v>1026</v>
      </c>
      <c r="B9" s="4" t="s">
        <v>4624</v>
      </c>
      <c r="C9" s="4">
        <v>9</v>
      </c>
      <c r="D9" s="4"/>
      <c r="E9" s="4"/>
      <c r="F9" s="4"/>
    </row>
    <row r="10" spans="1:6" ht="18" x14ac:dyDescent="0.2">
      <c r="A10" s="4" t="s">
        <v>1080</v>
      </c>
      <c r="B10" s="4" t="s">
        <v>4626</v>
      </c>
      <c r="C10" s="4">
        <v>10</v>
      </c>
      <c r="D10" s="4"/>
      <c r="E10" s="4"/>
      <c r="F10" s="4"/>
    </row>
    <row r="11" spans="1:6" ht="18" x14ac:dyDescent="0.2">
      <c r="A11" s="4" t="s">
        <v>1087</v>
      </c>
      <c r="B11" s="4" t="s">
        <v>4628</v>
      </c>
      <c r="C11" s="4">
        <v>11</v>
      </c>
      <c r="D11" s="4"/>
      <c r="E11" s="4"/>
      <c r="F11" s="4"/>
    </row>
    <row r="12" spans="1:6" ht="18" x14ac:dyDescent="0.2">
      <c r="A12" s="4" t="s">
        <v>1089</v>
      </c>
      <c r="B12" s="4" t="s">
        <v>4630</v>
      </c>
      <c r="C12" s="4">
        <v>12</v>
      </c>
      <c r="D12" s="4"/>
      <c r="E12" s="4"/>
      <c r="F12" s="4"/>
    </row>
    <row r="13" spans="1:6" ht="18" x14ac:dyDescent="0.2">
      <c r="A13" s="4" t="s">
        <v>1226</v>
      </c>
      <c r="B13" s="4" t="s">
        <v>4632</v>
      </c>
      <c r="C13" s="4">
        <v>13</v>
      </c>
      <c r="D13" s="4"/>
      <c r="E13" s="4"/>
      <c r="F13" s="4"/>
    </row>
    <row r="14" spans="1:6" ht="18" x14ac:dyDescent="0.2">
      <c r="A14" s="4" t="s">
        <v>1375</v>
      </c>
      <c r="B14" s="4" t="s">
        <v>4634</v>
      </c>
      <c r="C14" s="4">
        <v>15</v>
      </c>
      <c r="D14" s="4"/>
      <c r="E14" s="4"/>
      <c r="F14" s="4"/>
    </row>
    <row r="15" spans="1:6" ht="18" x14ac:dyDescent="0.2">
      <c r="A15" s="4" t="s">
        <v>1391</v>
      </c>
      <c r="B15" s="4" t="s">
        <v>4636</v>
      </c>
      <c r="C15" s="4">
        <v>16</v>
      </c>
      <c r="D15" s="4"/>
      <c r="E15" s="4"/>
      <c r="F15" s="4"/>
    </row>
    <row r="16" spans="1:6" ht="18" x14ac:dyDescent="0.2">
      <c r="A16" s="4" t="s">
        <v>1435</v>
      </c>
      <c r="B16" s="4" t="s">
        <v>4638</v>
      </c>
      <c r="C16" s="4">
        <v>17</v>
      </c>
      <c r="D16" s="4"/>
      <c r="E16" s="4"/>
      <c r="F16" s="4"/>
    </row>
    <row r="17" spans="1:6" ht="18" x14ac:dyDescent="0.2">
      <c r="A17" s="4" t="s">
        <v>1675</v>
      </c>
      <c r="B17" s="4" t="s">
        <v>4640</v>
      </c>
      <c r="C17" s="4">
        <v>18</v>
      </c>
      <c r="D17" s="4"/>
      <c r="E17" s="4"/>
      <c r="F17" s="4"/>
    </row>
    <row r="18" spans="1:6" ht="18" x14ac:dyDescent="0.2">
      <c r="A18" s="4" t="s">
        <v>1775</v>
      </c>
      <c r="B18" s="4" t="s">
        <v>4642</v>
      </c>
      <c r="C18" s="4">
        <v>19</v>
      </c>
      <c r="D18" s="4"/>
      <c r="E18" s="4"/>
      <c r="F18" s="4"/>
    </row>
    <row r="19" spans="1:6" ht="18" x14ac:dyDescent="0.2">
      <c r="A19" s="4" t="s">
        <v>1845</v>
      </c>
      <c r="B19" s="4" t="s">
        <v>4644</v>
      </c>
      <c r="C19" s="4">
        <v>20</v>
      </c>
      <c r="D19" s="4"/>
      <c r="E19" s="4"/>
      <c r="F19" s="4"/>
    </row>
    <row r="20" spans="1:6" ht="18" x14ac:dyDescent="0.2">
      <c r="A20" s="4" t="s">
        <v>1934</v>
      </c>
      <c r="B20" s="4" t="s">
        <v>4646</v>
      </c>
      <c r="C20" s="4">
        <v>21</v>
      </c>
      <c r="D20" s="4"/>
      <c r="E20" s="4"/>
      <c r="F20" s="4"/>
    </row>
    <row r="21" spans="1:6" ht="18" x14ac:dyDescent="0.2">
      <c r="A21" s="4" t="s">
        <v>2013</v>
      </c>
      <c r="B21" s="4" t="s">
        <v>4648</v>
      </c>
      <c r="C21" s="4">
        <v>22</v>
      </c>
      <c r="D21" s="4"/>
      <c r="E21" s="4"/>
      <c r="F21" s="4"/>
    </row>
    <row r="22" spans="1:6" ht="18" x14ac:dyDescent="0.2">
      <c r="A22" s="4" t="s">
        <v>2092</v>
      </c>
      <c r="B22" s="4" t="s">
        <v>4650</v>
      </c>
      <c r="C22" s="4">
        <v>23</v>
      </c>
      <c r="D22" s="4"/>
      <c r="E22" s="4"/>
      <c r="F22" s="4"/>
    </row>
    <row r="23" spans="1:6" ht="18" x14ac:dyDescent="0.2">
      <c r="A23" s="4" t="s">
        <v>2113</v>
      </c>
      <c r="B23" s="4" t="s">
        <v>4652</v>
      </c>
      <c r="C23" s="4">
        <v>24</v>
      </c>
      <c r="D23" s="4"/>
      <c r="E23" s="4"/>
      <c r="F23" s="4"/>
    </row>
    <row r="24" spans="1:6" ht="18" x14ac:dyDescent="0.2">
      <c r="A24" s="4" t="s">
        <v>2142</v>
      </c>
      <c r="B24" s="4" t="s">
        <v>4654</v>
      </c>
      <c r="C24" s="4">
        <v>25</v>
      </c>
      <c r="D24" s="4"/>
      <c r="E24" s="4"/>
      <c r="F24" s="4"/>
    </row>
    <row r="25" spans="1:6" ht="18" x14ac:dyDescent="0.2">
      <c r="A25" s="4" t="s">
        <v>2247</v>
      </c>
      <c r="B25" s="4" t="s">
        <v>4656</v>
      </c>
      <c r="C25" s="4">
        <v>26</v>
      </c>
      <c r="D25" s="4"/>
      <c r="E25" s="4"/>
      <c r="F25" s="4"/>
    </row>
    <row r="26" spans="1:6" ht="18" x14ac:dyDescent="0.2">
      <c r="A26" s="4" t="s">
        <v>2415</v>
      </c>
      <c r="B26" s="4" t="s">
        <v>4658</v>
      </c>
      <c r="C26" s="4">
        <v>27</v>
      </c>
      <c r="D26" s="4"/>
      <c r="E26" s="4"/>
      <c r="F26" s="4"/>
    </row>
    <row r="27" spans="1:6" ht="18" x14ac:dyDescent="0.2">
      <c r="A27" s="4" t="s">
        <v>337</v>
      </c>
      <c r="B27" s="4" t="s">
        <v>4660</v>
      </c>
      <c r="C27" s="4">
        <v>28</v>
      </c>
      <c r="D27" s="4"/>
      <c r="E27" s="4"/>
      <c r="F27" s="4"/>
    </row>
    <row r="28" spans="1:6" ht="18" x14ac:dyDescent="0.2">
      <c r="A28" s="4" t="s">
        <v>2603</v>
      </c>
      <c r="B28" s="4" t="s">
        <v>4662</v>
      </c>
      <c r="C28" s="4">
        <v>29</v>
      </c>
      <c r="D28" s="4"/>
      <c r="E28" s="4"/>
      <c r="F28" s="4"/>
    </row>
    <row r="29" spans="1:6" ht="18" x14ac:dyDescent="0.2">
      <c r="A29" s="4" t="s">
        <v>2695</v>
      </c>
      <c r="B29" s="4" t="s">
        <v>4664</v>
      </c>
      <c r="C29" s="4">
        <v>30</v>
      </c>
    </row>
    <row r="30" spans="1:6" ht="18" x14ac:dyDescent="0.2">
      <c r="A30" s="4" t="s">
        <v>2743</v>
      </c>
      <c r="B30" s="4" t="s">
        <v>4613</v>
      </c>
      <c r="C30" s="4">
        <v>31</v>
      </c>
    </row>
    <row r="31" spans="1:6" ht="18" x14ac:dyDescent="0.2">
      <c r="A31" s="4" t="s">
        <v>340</v>
      </c>
      <c r="B31" s="4" t="s">
        <v>4615</v>
      </c>
      <c r="C31" s="4">
        <v>32</v>
      </c>
    </row>
    <row r="32" spans="1:6" ht="18" x14ac:dyDescent="0.2">
      <c r="A32" s="4" t="s">
        <v>2813</v>
      </c>
      <c r="B32" s="4" t="s">
        <v>4617</v>
      </c>
      <c r="C32" s="4">
        <v>33</v>
      </c>
    </row>
    <row r="33" spans="1:3" ht="18" x14ac:dyDescent="0.2">
      <c r="A33" s="4" t="s">
        <v>2829</v>
      </c>
      <c r="B33" s="4" t="s">
        <v>4619</v>
      </c>
      <c r="C33" s="4">
        <v>34</v>
      </c>
    </row>
    <row r="34" spans="1:3" ht="18" x14ac:dyDescent="0.2">
      <c r="A34" s="4" t="s">
        <v>3007</v>
      </c>
      <c r="B34" s="4" t="s">
        <v>4621</v>
      </c>
      <c r="C34" s="4">
        <v>35</v>
      </c>
    </row>
    <row r="35" spans="1:3" ht="18" x14ac:dyDescent="0.2">
      <c r="A35" s="4" t="s">
        <v>3045</v>
      </c>
      <c r="B35" s="4" t="s">
        <v>4623</v>
      </c>
      <c r="C35" s="4">
        <v>36</v>
      </c>
    </row>
    <row r="36" spans="1:3" ht="18" x14ac:dyDescent="0.2">
      <c r="A36" s="4" t="s">
        <v>3165</v>
      </c>
      <c r="B36" s="4" t="s">
        <v>4625</v>
      </c>
      <c r="C36" s="4">
        <v>37</v>
      </c>
    </row>
    <row r="37" spans="1:3" ht="18" x14ac:dyDescent="0.2">
      <c r="A37" s="4" t="s">
        <v>3284</v>
      </c>
      <c r="B37" s="4" t="s">
        <v>4627</v>
      </c>
      <c r="C37" s="4">
        <v>38</v>
      </c>
    </row>
    <row r="38" spans="1:3" ht="18" x14ac:dyDescent="0.2">
      <c r="A38" s="4" t="s">
        <v>1746</v>
      </c>
      <c r="B38" s="4" t="s">
        <v>4629</v>
      </c>
      <c r="C38" s="4">
        <v>39</v>
      </c>
    </row>
    <row r="39" spans="1:3" ht="18" x14ac:dyDescent="0.2">
      <c r="A39" s="4" t="s">
        <v>3483</v>
      </c>
      <c r="B39" s="4" t="s">
        <v>4631</v>
      </c>
      <c r="C39" s="4">
        <v>40</v>
      </c>
    </row>
    <row r="40" spans="1:3" ht="18" x14ac:dyDescent="0.2">
      <c r="A40" s="4" t="s">
        <v>2650</v>
      </c>
      <c r="B40" s="4" t="s">
        <v>4633</v>
      </c>
      <c r="C40" s="4">
        <v>41</v>
      </c>
    </row>
    <row r="41" spans="1:3" ht="18" x14ac:dyDescent="0.2">
      <c r="A41" s="4" t="s">
        <v>3607</v>
      </c>
      <c r="B41" s="4" t="s">
        <v>4635</v>
      </c>
      <c r="C41" s="4">
        <v>42</v>
      </c>
    </row>
    <row r="42" spans="1:3" ht="18" x14ac:dyDescent="0.2">
      <c r="A42" s="4" t="s">
        <v>4584</v>
      </c>
      <c r="B42" s="4" t="s">
        <v>4637</v>
      </c>
      <c r="C42" s="4">
        <v>72</v>
      </c>
    </row>
    <row r="43" spans="1:3" ht="18" x14ac:dyDescent="0.2">
      <c r="A43" s="4" t="s">
        <v>3772</v>
      </c>
      <c r="B43" s="4" t="s">
        <v>4639</v>
      </c>
      <c r="C43" s="4">
        <v>44</v>
      </c>
    </row>
    <row r="44" spans="1:3" ht="18" x14ac:dyDescent="0.2">
      <c r="A44" s="4" t="s">
        <v>3787</v>
      </c>
      <c r="B44" s="4" t="s">
        <v>4641</v>
      </c>
      <c r="C44" s="4">
        <v>45</v>
      </c>
    </row>
    <row r="45" spans="1:3" ht="18" x14ac:dyDescent="0.2">
      <c r="A45" s="4" t="s">
        <v>3832</v>
      </c>
      <c r="B45" s="4" t="s">
        <v>4643</v>
      </c>
      <c r="C45" s="4">
        <v>46</v>
      </c>
    </row>
    <row r="46" spans="1:3" ht="18" x14ac:dyDescent="0.2">
      <c r="A46" s="4" t="s">
        <v>3878</v>
      </c>
      <c r="B46" s="4" t="s">
        <v>4645</v>
      </c>
      <c r="C46" s="4">
        <v>47</v>
      </c>
    </row>
    <row r="47" spans="1:3" ht="18" x14ac:dyDescent="0.2">
      <c r="A47" s="4" t="s">
        <v>2694</v>
      </c>
      <c r="B47" s="4" t="s">
        <v>4647</v>
      </c>
      <c r="C47" s="4">
        <v>48</v>
      </c>
    </row>
    <row r="48" spans="1:3" ht="18" x14ac:dyDescent="0.2">
      <c r="A48" s="4" t="s">
        <v>4244</v>
      </c>
      <c r="B48" s="4" t="s">
        <v>4649</v>
      </c>
      <c r="C48" s="4">
        <v>49</v>
      </c>
    </row>
    <row r="49" spans="1:3" ht="18" x14ac:dyDescent="0.2">
      <c r="A49" s="4" t="s">
        <v>4285</v>
      </c>
      <c r="B49" s="4" t="s">
        <v>4651</v>
      </c>
      <c r="C49" s="4">
        <v>50</v>
      </c>
    </row>
    <row r="50" spans="1:3" ht="18" x14ac:dyDescent="0.2">
      <c r="A50" s="4" t="s">
        <v>4298</v>
      </c>
      <c r="B50" s="4" t="s">
        <v>4653</v>
      </c>
      <c r="C50" s="4">
        <v>51</v>
      </c>
    </row>
    <row r="51" spans="1:3" ht="18" x14ac:dyDescent="0.2">
      <c r="A51" s="4" t="s">
        <v>4585</v>
      </c>
      <c r="B51" s="4" t="s">
        <v>4655</v>
      </c>
      <c r="C51" s="4">
        <v>78</v>
      </c>
    </row>
    <row r="52" spans="1:3" ht="18" x14ac:dyDescent="0.2">
      <c r="A52" s="4" t="s">
        <v>194</v>
      </c>
      <c r="B52" s="4" t="s">
        <v>4657</v>
      </c>
      <c r="C52" s="4">
        <v>53</v>
      </c>
    </row>
    <row r="53" spans="1:3" ht="18" x14ac:dyDescent="0.2">
      <c r="A53" s="4" t="s">
        <v>4437</v>
      </c>
      <c r="B53" s="4" t="s">
        <v>4659</v>
      </c>
      <c r="C53" s="4">
        <v>54</v>
      </c>
    </row>
    <row r="54" spans="1:3" ht="18" x14ac:dyDescent="0.2">
      <c r="A54" s="4" t="s">
        <v>4471</v>
      </c>
      <c r="B54" s="4" t="s">
        <v>4661</v>
      </c>
      <c r="C54" s="4">
        <v>55</v>
      </c>
    </row>
    <row r="55" spans="1:3" ht="18" x14ac:dyDescent="0.2">
      <c r="A55" s="4" t="s">
        <v>2307</v>
      </c>
      <c r="B55" s="4" t="s">
        <v>4663</v>
      </c>
      <c r="C55" s="4">
        <v>56</v>
      </c>
    </row>
  </sheetData>
  <mergeCells count="2">
    <mergeCell ref="A1:A2"/>
    <mergeCell ref="D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Sheet1</vt:lpstr>
      <vt:lpstr>FIPS</vt:lpstr>
      <vt:lpstr>Sheet1!AK_page1</vt:lpstr>
      <vt:lpstr>Sheet1!AZ_page1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Nicklas, John</dc:creator>
  <cp:lastModifiedBy>Nicklas, John</cp:lastModifiedBy>
  <dcterms:created xsi:type="dcterms:W3CDTF">2024-03-23T02:09:46Z</dcterms:created>
  <dcterms:modified xsi:type="dcterms:W3CDTF">2024-03-25T16:50:47Z</dcterms:modified>
</cp:coreProperties>
</file>